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506ee979fa5db9dc/Remesas 2025/Silverlink/"/>
    </mc:Choice>
  </mc:AlternateContent>
  <xr:revisionPtr revIDLastSave="5" documentId="13_ncr:1_{BCF55187-BCF4-47F9-BAE3-4A2EC5808CF2}" xr6:coauthVersionLast="47" xr6:coauthVersionMax="47" xr10:uidLastSave="{F671BBDB-4700-4971-BF95-C40143918FC3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L3259" i="1"/>
  <c r="K3259" i="1"/>
  <c r="J3259" i="1"/>
  <c r="I3259" i="1"/>
  <c r="H3259" i="1"/>
  <c r="G3259" i="1"/>
  <c r="C3259" i="1"/>
  <c r="B3259" i="1" a="1"/>
  <c r="B3259" i="1" s="1"/>
  <c r="B3258" i="1" a="1"/>
  <c r="B3258" i="1" s="1"/>
  <c r="O3257" i="1"/>
  <c r="M3257" i="1"/>
  <c r="L3257" i="1"/>
  <c r="I3257" i="1"/>
  <c r="H3257" i="1"/>
  <c r="D3257" i="1"/>
  <c r="C3257" i="1"/>
  <c r="B3257" i="1"/>
  <c r="B3257" i="1" a="1"/>
  <c r="B3256" i="1"/>
  <c r="B3256" i="1" a="1"/>
  <c r="O3255" i="1"/>
  <c r="N3255" i="1"/>
  <c r="L3255" i="1"/>
  <c r="C3255" i="1"/>
  <c r="B3255" i="1" a="1"/>
  <c r="B3255" i="1" s="1"/>
  <c r="B3254" i="1" a="1"/>
  <c r="B3254" i="1" s="1"/>
  <c r="P3253" i="1"/>
  <c r="I3253" i="1"/>
  <c r="B3253" i="1" a="1"/>
  <c r="B3253" i="1" s="1"/>
  <c r="Q3252" i="1"/>
  <c r="K3252" i="1"/>
  <c r="F3252" i="1"/>
  <c r="D3252" i="1"/>
  <c r="B3252" i="1" a="1"/>
  <c r="B3252" i="1" s="1"/>
  <c r="O3252" i="1" s="1"/>
  <c r="B3251" i="1"/>
  <c r="B3251" i="1" a="1"/>
  <c r="B3250" i="1" a="1"/>
  <c r="B3250" i="1" s="1"/>
  <c r="B3249" i="1"/>
  <c r="B3249" i="1" a="1"/>
  <c r="N3248" i="1"/>
  <c r="K3248" i="1"/>
  <c r="J3248" i="1"/>
  <c r="I3248" i="1"/>
  <c r="H3248" i="1"/>
  <c r="G3248" i="1"/>
  <c r="E3248" i="1"/>
  <c r="B3248" i="1" a="1"/>
  <c r="B3248" i="1" s="1"/>
  <c r="O3247" i="1"/>
  <c r="L3247" i="1"/>
  <c r="I3247" i="1"/>
  <c r="H3247" i="1"/>
  <c r="E3247" i="1"/>
  <c r="B3247" i="1" a="1"/>
  <c r="B3247" i="1" s="1"/>
  <c r="J3247" i="1" s="1"/>
  <c r="H3246" i="1"/>
  <c r="G3246" i="1"/>
  <c r="F3246" i="1"/>
  <c r="B3246" i="1"/>
  <c r="N3246" i="1" s="1"/>
  <c r="B3246" i="1" a="1"/>
  <c r="L3245" i="1"/>
  <c r="K3245" i="1"/>
  <c r="I3245" i="1"/>
  <c r="B3245" i="1"/>
  <c r="Q3245" i="1" s="1"/>
  <c r="B3245" i="1" a="1"/>
  <c r="P3244" i="1"/>
  <c r="O3244" i="1"/>
  <c r="K3244" i="1"/>
  <c r="J3244" i="1"/>
  <c r="E3244" i="1"/>
  <c r="C3244" i="1"/>
  <c r="B3244" i="1"/>
  <c r="B3244" i="1" a="1"/>
  <c r="O3243" i="1"/>
  <c r="N3243" i="1"/>
  <c r="K3243" i="1"/>
  <c r="J3243" i="1"/>
  <c r="I3243" i="1"/>
  <c r="C3243" i="1"/>
  <c r="B3243" i="1"/>
  <c r="B3243" i="1" a="1"/>
  <c r="Q3242" i="1"/>
  <c r="H3242" i="1"/>
  <c r="F3242" i="1"/>
  <c r="D3242" i="1"/>
  <c r="B3242" i="1"/>
  <c r="J3242" i="1" s="1"/>
  <c r="B3242" i="1" a="1"/>
  <c r="P3241" i="1"/>
  <c r="M3241" i="1"/>
  <c r="L3241" i="1"/>
  <c r="K3241" i="1"/>
  <c r="J3241" i="1"/>
  <c r="I3241" i="1"/>
  <c r="H3241" i="1"/>
  <c r="G3241" i="1"/>
  <c r="E3241" i="1"/>
  <c r="D3241" i="1"/>
  <c r="C3241" i="1"/>
  <c r="B3241" i="1"/>
  <c r="B3241" i="1" a="1"/>
  <c r="P3240" i="1"/>
  <c r="J3240" i="1"/>
  <c r="D3240" i="1"/>
  <c r="B3240" i="1"/>
  <c r="Q3240" i="1" s="1"/>
  <c r="B3240" i="1" a="1"/>
  <c r="G3239" i="1"/>
  <c r="B3239" i="1"/>
  <c r="B3239" i="1" a="1"/>
  <c r="O3238" i="1"/>
  <c r="E3238" i="1"/>
  <c r="B3238" i="1"/>
  <c r="B3238" i="1" a="1"/>
  <c r="O3237" i="1"/>
  <c r="N3237" i="1"/>
  <c r="L3237" i="1"/>
  <c r="J3237" i="1"/>
  <c r="I3237" i="1"/>
  <c r="G3237" i="1"/>
  <c r="E3237" i="1"/>
  <c r="D3237" i="1"/>
  <c r="C3237" i="1"/>
  <c r="B3237" i="1" a="1"/>
  <c r="B3237" i="1" s="1"/>
  <c r="Q3236" i="1"/>
  <c r="O3236" i="1"/>
  <c r="N3236" i="1"/>
  <c r="J3236" i="1"/>
  <c r="I3236" i="1"/>
  <c r="H3236" i="1"/>
  <c r="G3236" i="1"/>
  <c r="E3236" i="1"/>
  <c r="D3236" i="1"/>
  <c r="C3236" i="1"/>
  <c r="B3236" i="1"/>
  <c r="B3236" i="1" a="1"/>
  <c r="P3235" i="1"/>
  <c r="E3235" i="1"/>
  <c r="B3235" i="1" a="1"/>
  <c r="B3235" i="1" s="1"/>
  <c r="O3234" i="1"/>
  <c r="M3234" i="1"/>
  <c r="G3234" i="1"/>
  <c r="F3234" i="1"/>
  <c r="B3234" i="1"/>
  <c r="B3234" i="1" a="1"/>
  <c r="O3233" i="1"/>
  <c r="L3233" i="1"/>
  <c r="K3233" i="1"/>
  <c r="J3233" i="1"/>
  <c r="I3233" i="1"/>
  <c r="G3233" i="1"/>
  <c r="D3233" i="1"/>
  <c r="B3233" i="1"/>
  <c r="B3233" i="1" a="1"/>
  <c r="Q3232" i="1"/>
  <c r="P3232" i="1"/>
  <c r="O3232" i="1"/>
  <c r="M3232" i="1"/>
  <c r="J3232" i="1"/>
  <c r="I3232" i="1"/>
  <c r="E3232" i="1"/>
  <c r="D3232" i="1"/>
  <c r="C3232" i="1"/>
  <c r="B3232" i="1" a="1"/>
  <c r="B3232" i="1" s="1"/>
  <c r="B3231" i="1" a="1"/>
  <c r="B3231" i="1" s="1"/>
  <c r="M3230" i="1"/>
  <c r="B3230" i="1"/>
  <c r="B3230" i="1" a="1"/>
  <c r="Q3229" i="1"/>
  <c r="L3229" i="1"/>
  <c r="K3229" i="1"/>
  <c r="B3229" i="1"/>
  <c r="B3229" i="1" a="1"/>
  <c r="Q3228" i="1"/>
  <c r="P3228" i="1"/>
  <c r="K3228" i="1"/>
  <c r="J3228" i="1"/>
  <c r="G3228" i="1"/>
  <c r="D3228" i="1"/>
  <c r="C3228" i="1"/>
  <c r="B3228" i="1"/>
  <c r="B3228" i="1" a="1"/>
  <c r="P3227" i="1"/>
  <c r="M3227" i="1"/>
  <c r="H3227" i="1"/>
  <c r="E3227" i="1"/>
  <c r="B3227" i="1"/>
  <c r="N3227" i="1" s="1"/>
  <c r="B3227" i="1" a="1"/>
  <c r="H3226" i="1"/>
  <c r="E3226" i="1"/>
  <c r="D3226" i="1"/>
  <c r="B3226" i="1" a="1"/>
  <c r="B3226" i="1" s="1"/>
  <c r="P3225" i="1"/>
  <c r="O3225" i="1"/>
  <c r="L3225" i="1"/>
  <c r="J3225" i="1"/>
  <c r="I3225" i="1"/>
  <c r="C3225" i="1"/>
  <c r="B3225" i="1"/>
  <c r="B3225" i="1" a="1"/>
  <c r="P3224" i="1"/>
  <c r="O3224" i="1"/>
  <c r="M3224" i="1"/>
  <c r="K3224" i="1"/>
  <c r="B3224" i="1" a="1"/>
  <c r="B3224" i="1" s="1"/>
  <c r="P3223" i="1"/>
  <c r="J3223" i="1"/>
  <c r="G3223" i="1"/>
  <c r="B3223" i="1"/>
  <c r="B3223" i="1" a="1"/>
  <c r="K3222" i="1"/>
  <c r="J3222" i="1"/>
  <c r="I3222" i="1"/>
  <c r="H3222" i="1"/>
  <c r="F3222" i="1"/>
  <c r="B3222" i="1"/>
  <c r="B3222" i="1" a="1"/>
  <c r="N3221" i="1"/>
  <c r="I3221" i="1"/>
  <c r="E3221" i="1"/>
  <c r="B3221" i="1"/>
  <c r="B3221" i="1" a="1"/>
  <c r="B3220" i="1" a="1"/>
  <c r="B3220" i="1" s="1"/>
  <c r="P3219" i="1"/>
  <c r="L3219" i="1"/>
  <c r="K3219" i="1"/>
  <c r="J3219" i="1"/>
  <c r="G3219" i="1"/>
  <c r="E3219" i="1"/>
  <c r="C3219" i="1"/>
  <c r="B3219" i="1" a="1"/>
  <c r="B3219" i="1" s="1"/>
  <c r="N3218" i="1"/>
  <c r="K3218" i="1"/>
  <c r="J3218" i="1"/>
  <c r="G3218" i="1"/>
  <c r="E3218" i="1"/>
  <c r="B3218" i="1"/>
  <c r="B3218" i="1" a="1"/>
  <c r="P3217" i="1"/>
  <c r="B3217" i="1"/>
  <c r="B3217" i="1" a="1"/>
  <c r="Q3216" i="1"/>
  <c r="O3216" i="1"/>
  <c r="B3216" i="1" a="1"/>
  <c r="B3216" i="1" s="1"/>
  <c r="Q3215" i="1"/>
  <c r="O3215" i="1"/>
  <c r="M3215" i="1"/>
  <c r="L3215" i="1"/>
  <c r="J3215" i="1"/>
  <c r="G3215" i="1"/>
  <c r="E3215" i="1"/>
  <c r="D3215" i="1"/>
  <c r="C3215" i="1"/>
  <c r="B3215" i="1" a="1"/>
  <c r="B3215" i="1" s="1"/>
  <c r="B3214" i="1" a="1"/>
  <c r="B3214" i="1" s="1"/>
  <c r="B3213" i="1" a="1"/>
  <c r="B3213" i="1" s="1"/>
  <c r="P3212" i="1"/>
  <c r="O3212" i="1"/>
  <c r="K3212" i="1"/>
  <c r="I3212" i="1"/>
  <c r="H3212" i="1"/>
  <c r="G3212" i="1"/>
  <c r="F3212" i="1"/>
  <c r="E3212" i="1"/>
  <c r="D3212" i="1"/>
  <c r="C3212" i="1"/>
  <c r="B3212" i="1" a="1"/>
  <c r="B3212" i="1" s="1"/>
  <c r="O3211" i="1"/>
  <c r="N3211" i="1"/>
  <c r="K3211" i="1"/>
  <c r="J3211" i="1"/>
  <c r="G3211" i="1"/>
  <c r="E3211" i="1"/>
  <c r="B3211" i="1" a="1"/>
  <c r="B3211" i="1" s="1"/>
  <c r="P3210" i="1"/>
  <c r="O3210" i="1"/>
  <c r="M3210" i="1"/>
  <c r="J3210" i="1"/>
  <c r="H3210" i="1"/>
  <c r="G3210" i="1"/>
  <c r="D3210" i="1"/>
  <c r="C3210" i="1"/>
  <c r="B3210" i="1" a="1"/>
  <c r="B3210" i="1" s="1"/>
  <c r="Q3209" i="1"/>
  <c r="M3209" i="1"/>
  <c r="L3209" i="1"/>
  <c r="K3209" i="1"/>
  <c r="G3209" i="1"/>
  <c r="E3209" i="1"/>
  <c r="D3209" i="1"/>
  <c r="B3209" i="1"/>
  <c r="B3209" i="1" a="1"/>
  <c r="P3208" i="1"/>
  <c r="J3208" i="1"/>
  <c r="I3208" i="1"/>
  <c r="G3208" i="1"/>
  <c r="B3208" i="1"/>
  <c r="B3208" i="1" a="1"/>
  <c r="B3207" i="1" a="1"/>
  <c r="B3207" i="1" s="1"/>
  <c r="Q3206" i="1"/>
  <c r="O3206" i="1"/>
  <c r="N3206" i="1"/>
  <c r="K3206" i="1"/>
  <c r="J3206" i="1"/>
  <c r="G3206" i="1"/>
  <c r="E3206" i="1"/>
  <c r="B3206" i="1" a="1"/>
  <c r="B3206" i="1" s="1"/>
  <c r="B3205" i="1" a="1"/>
  <c r="B3205" i="1" s="1"/>
  <c r="Q3204" i="1"/>
  <c r="O3204" i="1"/>
  <c r="N3204" i="1"/>
  <c r="K3204" i="1"/>
  <c r="I3204" i="1"/>
  <c r="H3204" i="1"/>
  <c r="F3204" i="1"/>
  <c r="D3204" i="1"/>
  <c r="C3204" i="1"/>
  <c r="B3204" i="1" a="1"/>
  <c r="B3204" i="1" s="1"/>
  <c r="B3203" i="1"/>
  <c r="B3203" i="1" a="1"/>
  <c r="Q3202" i="1"/>
  <c r="M3202" i="1"/>
  <c r="L3202" i="1"/>
  <c r="D3202" i="1"/>
  <c r="C3202" i="1"/>
  <c r="B3202" i="1"/>
  <c r="P3202" i="1" s="1"/>
  <c r="B3202" i="1" a="1"/>
  <c r="J3201" i="1"/>
  <c r="H3201" i="1"/>
  <c r="B3201" i="1" a="1"/>
  <c r="B3201" i="1" s="1"/>
  <c r="O3200" i="1"/>
  <c r="M3200" i="1"/>
  <c r="L3200" i="1"/>
  <c r="H3200" i="1"/>
  <c r="E3200" i="1"/>
  <c r="B3200" i="1"/>
  <c r="B3200" i="1" a="1"/>
  <c r="N3199" i="1"/>
  <c r="M3199" i="1"/>
  <c r="K3199" i="1"/>
  <c r="I3199" i="1"/>
  <c r="H3199" i="1"/>
  <c r="G3199" i="1"/>
  <c r="D3199" i="1"/>
  <c r="B3199" i="1"/>
  <c r="B3199" i="1" a="1"/>
  <c r="I3198" i="1"/>
  <c r="G3198" i="1"/>
  <c r="B3198" i="1" a="1"/>
  <c r="B3198" i="1" s="1"/>
  <c r="B3197" i="1" a="1"/>
  <c r="B3197" i="1" s="1"/>
  <c r="Q3196" i="1"/>
  <c r="L3196" i="1"/>
  <c r="J3196" i="1"/>
  <c r="I3196" i="1"/>
  <c r="B3196" i="1"/>
  <c r="B3196" i="1" a="1"/>
  <c r="N3195" i="1"/>
  <c r="M3195" i="1"/>
  <c r="J3195" i="1"/>
  <c r="H3195" i="1"/>
  <c r="G3195" i="1"/>
  <c r="B3195" i="1"/>
  <c r="B3195" i="1" a="1"/>
  <c r="O3194" i="1"/>
  <c r="M3194" i="1"/>
  <c r="L3194" i="1"/>
  <c r="I3194" i="1"/>
  <c r="H3194" i="1"/>
  <c r="G3194" i="1"/>
  <c r="F3194" i="1"/>
  <c r="C3194" i="1"/>
  <c r="B3194" i="1" a="1"/>
  <c r="B3194" i="1" s="1"/>
  <c r="K3193" i="1"/>
  <c r="I3193" i="1"/>
  <c r="H3193" i="1"/>
  <c r="D3193" i="1"/>
  <c r="B3193" i="1" a="1"/>
  <c r="B3193" i="1" s="1"/>
  <c r="Q3192" i="1"/>
  <c r="M3192" i="1"/>
  <c r="L3192" i="1"/>
  <c r="J3192" i="1"/>
  <c r="B3192" i="1" a="1"/>
  <c r="B3192" i="1" s="1"/>
  <c r="P3191" i="1"/>
  <c r="K3191" i="1"/>
  <c r="B3191" i="1" a="1"/>
  <c r="B3191" i="1" s="1"/>
  <c r="O3190" i="1"/>
  <c r="L3190" i="1"/>
  <c r="J3190" i="1"/>
  <c r="I3190" i="1"/>
  <c r="G3190" i="1"/>
  <c r="F3190" i="1"/>
  <c r="E3190" i="1"/>
  <c r="C3190" i="1"/>
  <c r="B3190" i="1" a="1"/>
  <c r="B3190" i="1" s="1"/>
  <c r="G3189" i="1"/>
  <c r="D3189" i="1"/>
  <c r="B3189" i="1"/>
  <c r="B3189" i="1" a="1"/>
  <c r="Q3188" i="1"/>
  <c r="P3188" i="1"/>
  <c r="O3188" i="1"/>
  <c r="J3188" i="1"/>
  <c r="H3188" i="1"/>
  <c r="G3188" i="1"/>
  <c r="F3188" i="1"/>
  <c r="E3188" i="1"/>
  <c r="D3188" i="1"/>
  <c r="B3188" i="1"/>
  <c r="B3188" i="1" a="1"/>
  <c r="B3187" i="1"/>
  <c r="B3187" i="1" a="1"/>
  <c r="Q3186" i="1"/>
  <c r="P3186" i="1"/>
  <c r="O3186" i="1"/>
  <c r="M3186" i="1"/>
  <c r="I3186" i="1"/>
  <c r="G3186" i="1"/>
  <c r="E3186" i="1"/>
  <c r="B3186" i="1"/>
  <c r="L3186" i="1" s="1"/>
  <c r="B3186" i="1" a="1"/>
  <c r="P3185" i="1"/>
  <c r="N3185" i="1"/>
  <c r="L3185" i="1"/>
  <c r="J3185" i="1"/>
  <c r="I3185" i="1"/>
  <c r="G3185" i="1"/>
  <c r="D3185" i="1"/>
  <c r="C3185" i="1"/>
  <c r="B3185" i="1" a="1"/>
  <c r="B3185" i="1" s="1"/>
  <c r="Q3184" i="1"/>
  <c r="I3184" i="1"/>
  <c r="F3184" i="1"/>
  <c r="E3184" i="1"/>
  <c r="D3184" i="1"/>
  <c r="C3184" i="1"/>
  <c r="B3184" i="1"/>
  <c r="B3184" i="1" a="1"/>
  <c r="H3183" i="1"/>
  <c r="D3183" i="1"/>
  <c r="C3183" i="1"/>
  <c r="B3183" i="1"/>
  <c r="M3183" i="1" s="1"/>
  <c r="B3183" i="1" a="1"/>
  <c r="P3182" i="1"/>
  <c r="O3182" i="1"/>
  <c r="I3182" i="1"/>
  <c r="H3182" i="1"/>
  <c r="G3182" i="1"/>
  <c r="F3182" i="1"/>
  <c r="B3182" i="1"/>
  <c r="B3182" i="1" a="1"/>
  <c r="O3181" i="1"/>
  <c r="N3181" i="1"/>
  <c r="L3181" i="1"/>
  <c r="K3181" i="1"/>
  <c r="C3181" i="1"/>
  <c r="B3181" i="1"/>
  <c r="B3181" i="1" a="1"/>
  <c r="Q3180" i="1"/>
  <c r="P3180" i="1"/>
  <c r="M3180" i="1"/>
  <c r="J3180" i="1"/>
  <c r="I3180" i="1"/>
  <c r="G3180" i="1"/>
  <c r="F3180" i="1"/>
  <c r="E3180" i="1"/>
  <c r="C3180" i="1"/>
  <c r="B3180" i="1"/>
  <c r="B3180" i="1" a="1"/>
  <c r="O3179" i="1"/>
  <c r="M3179" i="1"/>
  <c r="K3179" i="1"/>
  <c r="J3179" i="1"/>
  <c r="I3179" i="1"/>
  <c r="G3179" i="1"/>
  <c r="D3179" i="1"/>
  <c r="C3179" i="1"/>
  <c r="B3179" i="1" a="1"/>
  <c r="B3179" i="1" s="1"/>
  <c r="Q3178" i="1"/>
  <c r="P3178" i="1"/>
  <c r="M3178" i="1"/>
  <c r="L3178" i="1"/>
  <c r="H3178" i="1"/>
  <c r="G3178" i="1"/>
  <c r="E3178" i="1"/>
  <c r="C3178" i="1"/>
  <c r="B3178" i="1" a="1"/>
  <c r="B3178" i="1" s="1"/>
  <c r="P3177" i="1"/>
  <c r="N3177" i="1"/>
  <c r="K3177" i="1"/>
  <c r="I3177" i="1"/>
  <c r="H3177" i="1"/>
  <c r="G3177" i="1"/>
  <c r="F3177" i="1"/>
  <c r="D3177" i="1"/>
  <c r="C3177" i="1"/>
  <c r="B3177" i="1" a="1"/>
  <c r="B3177" i="1" s="1"/>
  <c r="P3176" i="1"/>
  <c r="J3176" i="1"/>
  <c r="H3176" i="1"/>
  <c r="B3176" i="1"/>
  <c r="B3176" i="1" a="1"/>
  <c r="B3175" i="1"/>
  <c r="B3175" i="1" a="1"/>
  <c r="N3174" i="1"/>
  <c r="H3174" i="1"/>
  <c r="E3174" i="1"/>
  <c r="B3174" i="1" a="1"/>
  <c r="B3174" i="1" s="1"/>
  <c r="C3173" i="1"/>
  <c r="B3173" i="1"/>
  <c r="B3173" i="1" a="1"/>
  <c r="B3172" i="1"/>
  <c r="B3172" i="1" a="1"/>
  <c r="P3171" i="1"/>
  <c r="O3171" i="1"/>
  <c r="L3171" i="1"/>
  <c r="J3171" i="1"/>
  <c r="H3171" i="1"/>
  <c r="B3171" i="1" a="1"/>
  <c r="B3171" i="1" s="1"/>
  <c r="O3170" i="1"/>
  <c r="N3170" i="1"/>
  <c r="I3170" i="1"/>
  <c r="G3170" i="1"/>
  <c r="E3170" i="1"/>
  <c r="D3170" i="1"/>
  <c r="C3170" i="1"/>
  <c r="B3170" i="1"/>
  <c r="B3170" i="1" a="1"/>
  <c r="K3169" i="1"/>
  <c r="G3169" i="1"/>
  <c r="F3169" i="1"/>
  <c r="B3169" i="1" a="1"/>
  <c r="B3169" i="1" s="1"/>
  <c r="L3168" i="1"/>
  <c r="I3168" i="1"/>
  <c r="F3168" i="1"/>
  <c r="C3168" i="1"/>
  <c r="B3168" i="1" a="1"/>
  <c r="B3168" i="1" s="1"/>
  <c r="O3167" i="1"/>
  <c r="N3167" i="1"/>
  <c r="M3167" i="1"/>
  <c r="I3167" i="1"/>
  <c r="B3167" i="1"/>
  <c r="B3167" i="1" a="1"/>
  <c r="B3166" i="1"/>
  <c r="B3166" i="1" a="1"/>
  <c r="P3165" i="1"/>
  <c r="O3165" i="1"/>
  <c r="G3165" i="1"/>
  <c r="B3165" i="1" a="1"/>
  <c r="B3165" i="1" s="1"/>
  <c r="B3164" i="1"/>
  <c r="B3164" i="1" a="1"/>
  <c r="N3163" i="1"/>
  <c r="M3163" i="1"/>
  <c r="K3163" i="1"/>
  <c r="C3163" i="1"/>
  <c r="B3163" i="1" a="1"/>
  <c r="B3163" i="1" s="1"/>
  <c r="M3162" i="1"/>
  <c r="B3162" i="1"/>
  <c r="B3162" i="1" a="1"/>
  <c r="P3161" i="1"/>
  <c r="M3161" i="1"/>
  <c r="L3161" i="1"/>
  <c r="K3161" i="1"/>
  <c r="J3161" i="1"/>
  <c r="I3161" i="1"/>
  <c r="G3161" i="1"/>
  <c r="F3161" i="1"/>
  <c r="D3161" i="1"/>
  <c r="C3161" i="1"/>
  <c r="B3161" i="1" a="1"/>
  <c r="B3161" i="1" s="1"/>
  <c r="B3160" i="1" a="1"/>
  <c r="B3160" i="1" s="1"/>
  <c r="P3159" i="1"/>
  <c r="N3159" i="1"/>
  <c r="G3159" i="1"/>
  <c r="F3159" i="1"/>
  <c r="D3159" i="1"/>
  <c r="B3159" i="1" a="1"/>
  <c r="B3159" i="1" s="1"/>
  <c r="N3158" i="1"/>
  <c r="J3158" i="1"/>
  <c r="H3158" i="1"/>
  <c r="G3158" i="1"/>
  <c r="C3158" i="1"/>
  <c r="B3158" i="1" a="1"/>
  <c r="B3158" i="1" s="1"/>
  <c r="P3157" i="1"/>
  <c r="N3157" i="1"/>
  <c r="M3157" i="1"/>
  <c r="L3157" i="1"/>
  <c r="K3157" i="1"/>
  <c r="J3157" i="1"/>
  <c r="H3157" i="1"/>
  <c r="G3157" i="1"/>
  <c r="F3157" i="1"/>
  <c r="D3157" i="1"/>
  <c r="C3157" i="1"/>
  <c r="B3157" i="1"/>
  <c r="B3157" i="1" a="1"/>
  <c r="B3156" i="1"/>
  <c r="B3156" i="1" a="1"/>
  <c r="O3155" i="1"/>
  <c r="N3155" i="1"/>
  <c r="D3155" i="1"/>
  <c r="B3155" i="1" a="1"/>
  <c r="B3155" i="1" s="1"/>
  <c r="Q3154" i="1"/>
  <c r="P3154" i="1"/>
  <c r="O3154" i="1"/>
  <c r="I3154" i="1"/>
  <c r="G3154" i="1"/>
  <c r="F3154" i="1"/>
  <c r="E3154" i="1"/>
  <c r="D3154" i="1"/>
  <c r="B3154" i="1" a="1"/>
  <c r="B3154" i="1" s="1"/>
  <c r="P3153" i="1"/>
  <c r="N3153" i="1"/>
  <c r="K3153" i="1"/>
  <c r="J3153" i="1"/>
  <c r="I3153" i="1"/>
  <c r="H3153" i="1"/>
  <c r="G3153" i="1"/>
  <c r="F3153" i="1"/>
  <c r="D3153" i="1"/>
  <c r="B3153" i="1" a="1"/>
  <c r="B3153" i="1" s="1"/>
  <c r="Q3152" i="1"/>
  <c r="L3152" i="1"/>
  <c r="J3152" i="1"/>
  <c r="I3152" i="1"/>
  <c r="E3152" i="1"/>
  <c r="D3152" i="1"/>
  <c r="B3152" i="1"/>
  <c r="B3152" i="1" a="1"/>
  <c r="B3151" i="1"/>
  <c r="B3151" i="1" a="1"/>
  <c r="B3150" i="1"/>
  <c r="B3150" i="1" a="1"/>
  <c r="P3149" i="1"/>
  <c r="O3149" i="1"/>
  <c r="N3149" i="1"/>
  <c r="M3149" i="1"/>
  <c r="L3149" i="1"/>
  <c r="K3149" i="1"/>
  <c r="J3149" i="1"/>
  <c r="F3149" i="1"/>
  <c r="D3149" i="1"/>
  <c r="B3149" i="1"/>
  <c r="B3149" i="1" a="1"/>
  <c r="Q3148" i="1"/>
  <c r="P3148" i="1"/>
  <c r="O3148" i="1"/>
  <c r="M3148" i="1"/>
  <c r="L3148" i="1"/>
  <c r="I3148" i="1"/>
  <c r="F3148" i="1"/>
  <c r="E3148" i="1"/>
  <c r="D3148" i="1"/>
  <c r="B3148" i="1"/>
  <c r="B3148" i="1" a="1"/>
  <c r="I3147" i="1"/>
  <c r="G3147" i="1"/>
  <c r="B3147" i="1"/>
  <c r="B3147" i="1" a="1"/>
  <c r="O3146" i="1"/>
  <c r="N3146" i="1"/>
  <c r="M3146" i="1"/>
  <c r="L3146" i="1"/>
  <c r="I3146" i="1"/>
  <c r="H3146" i="1"/>
  <c r="G3146" i="1"/>
  <c r="F3146" i="1"/>
  <c r="E3146" i="1"/>
  <c r="D3146" i="1"/>
  <c r="C3146" i="1"/>
  <c r="B3146" i="1" a="1"/>
  <c r="B3146" i="1" s="1"/>
  <c r="P3145" i="1"/>
  <c r="L3145" i="1"/>
  <c r="K3145" i="1"/>
  <c r="J3145" i="1"/>
  <c r="H3145" i="1"/>
  <c r="G3145" i="1"/>
  <c r="B3145" i="1" a="1"/>
  <c r="B3145" i="1" s="1"/>
  <c r="M3144" i="1"/>
  <c r="L3144" i="1"/>
  <c r="C3144" i="1"/>
  <c r="B3144" i="1"/>
  <c r="Q3144" i="1" s="1"/>
  <c r="B3144" i="1" a="1"/>
  <c r="O3143" i="1"/>
  <c r="N3143" i="1"/>
  <c r="I3143" i="1"/>
  <c r="D3143" i="1"/>
  <c r="C3143" i="1"/>
  <c r="B3143" i="1" a="1"/>
  <c r="B3143" i="1" s="1"/>
  <c r="O3142" i="1"/>
  <c r="I3142" i="1"/>
  <c r="H3142" i="1"/>
  <c r="G3142" i="1"/>
  <c r="E3142" i="1"/>
  <c r="C3142" i="1"/>
  <c r="B3142" i="1" a="1"/>
  <c r="B3142" i="1" s="1"/>
  <c r="P3141" i="1"/>
  <c r="O3141" i="1"/>
  <c r="N3141" i="1"/>
  <c r="G3141" i="1"/>
  <c r="D3141" i="1"/>
  <c r="C3141" i="1"/>
  <c r="B3141" i="1"/>
  <c r="B3141" i="1" a="1"/>
  <c r="Q3140" i="1"/>
  <c r="L3140" i="1"/>
  <c r="G3140" i="1"/>
  <c r="B3140" i="1"/>
  <c r="B3140" i="1" a="1"/>
  <c r="H3139" i="1"/>
  <c r="B3139" i="1"/>
  <c r="B3139" i="1" a="1"/>
  <c r="O3138" i="1"/>
  <c r="N3138" i="1"/>
  <c r="H3138" i="1"/>
  <c r="E3138" i="1"/>
  <c r="C3138" i="1"/>
  <c r="B3138" i="1"/>
  <c r="M3138" i="1" s="1"/>
  <c r="B3138" i="1" a="1"/>
  <c r="E3137" i="1"/>
  <c r="B3137" i="1" a="1"/>
  <c r="B3137" i="1" s="1"/>
  <c r="B3136" i="1"/>
  <c r="B3136" i="1" a="1"/>
  <c r="Q3135" i="1"/>
  <c r="M3135" i="1"/>
  <c r="J3135" i="1"/>
  <c r="F3135" i="1"/>
  <c r="D3135" i="1"/>
  <c r="B3135" i="1"/>
  <c r="K3135" i="1" s="1"/>
  <c r="B3135" i="1" a="1"/>
  <c r="M3134" i="1"/>
  <c r="K3134" i="1"/>
  <c r="B3134" i="1"/>
  <c r="B3134" i="1" a="1"/>
  <c r="G3133" i="1"/>
  <c r="F3133" i="1"/>
  <c r="E3133" i="1"/>
  <c r="B3133" i="1"/>
  <c r="B3133" i="1" a="1"/>
  <c r="P3132" i="1"/>
  <c r="O3132" i="1"/>
  <c r="K3132" i="1"/>
  <c r="E3132" i="1"/>
  <c r="D3132" i="1"/>
  <c r="C3132" i="1"/>
  <c r="B3132" i="1" a="1"/>
  <c r="B3132" i="1" s="1"/>
  <c r="Q3131" i="1"/>
  <c r="N3131" i="1"/>
  <c r="B3131" i="1"/>
  <c r="B3131" i="1" a="1"/>
  <c r="B3130" i="1"/>
  <c r="B3130" i="1" a="1"/>
  <c r="P3129" i="1"/>
  <c r="M3129" i="1"/>
  <c r="L3129" i="1"/>
  <c r="J3129" i="1"/>
  <c r="G3129" i="1"/>
  <c r="E3129" i="1"/>
  <c r="D3129" i="1"/>
  <c r="B3129" i="1" a="1"/>
  <c r="B3129" i="1" s="1"/>
  <c r="P3128" i="1"/>
  <c r="N3128" i="1"/>
  <c r="L3128" i="1"/>
  <c r="J3128" i="1"/>
  <c r="H3128" i="1"/>
  <c r="G3128" i="1"/>
  <c r="F3128" i="1"/>
  <c r="E3128" i="1"/>
  <c r="D3128" i="1"/>
  <c r="C3128" i="1"/>
  <c r="B3128" i="1"/>
  <c r="B3128" i="1" a="1"/>
  <c r="Q3127" i="1"/>
  <c r="B3127" i="1"/>
  <c r="B3127" i="1" a="1"/>
  <c r="N3126" i="1"/>
  <c r="L3126" i="1"/>
  <c r="E3126" i="1"/>
  <c r="D3126" i="1"/>
  <c r="B3126" i="1" a="1"/>
  <c r="B3126" i="1" s="1"/>
  <c r="M3125" i="1"/>
  <c r="F3125" i="1"/>
  <c r="D3125" i="1"/>
  <c r="B3125" i="1"/>
  <c r="Q3125" i="1" s="1"/>
  <c r="B3125" i="1" a="1"/>
  <c r="O3124" i="1"/>
  <c r="N3124" i="1"/>
  <c r="K3124" i="1"/>
  <c r="J3124" i="1"/>
  <c r="E3124" i="1"/>
  <c r="C3124" i="1"/>
  <c r="B3124" i="1" a="1"/>
  <c r="B3124" i="1" s="1"/>
  <c r="B3123" i="1"/>
  <c r="B3123" i="1" a="1"/>
  <c r="Q3122" i="1"/>
  <c r="E3122" i="1"/>
  <c r="B3122" i="1" a="1"/>
  <c r="B3122" i="1" s="1"/>
  <c r="B3121" i="1"/>
  <c r="B3121" i="1" a="1"/>
  <c r="O3120" i="1"/>
  <c r="N3120" i="1"/>
  <c r="J3120" i="1"/>
  <c r="D3120" i="1"/>
  <c r="B3120" i="1" a="1"/>
  <c r="B3120" i="1" s="1"/>
  <c r="I3119" i="1"/>
  <c r="B3119" i="1" a="1"/>
  <c r="B3119" i="1" s="1"/>
  <c r="Q3118" i="1"/>
  <c r="P3118" i="1"/>
  <c r="O3118" i="1"/>
  <c r="N3118" i="1"/>
  <c r="L3118" i="1"/>
  <c r="H3118" i="1"/>
  <c r="G3118" i="1"/>
  <c r="E3118" i="1"/>
  <c r="D3118" i="1"/>
  <c r="B3118" i="1" a="1"/>
  <c r="B3118" i="1" s="1"/>
  <c r="Q3117" i="1"/>
  <c r="L3117" i="1"/>
  <c r="K3117" i="1"/>
  <c r="J3117" i="1"/>
  <c r="H3117" i="1"/>
  <c r="G3117" i="1"/>
  <c r="E3117" i="1"/>
  <c r="B3117" i="1"/>
  <c r="B3117" i="1" a="1"/>
  <c r="O3116" i="1"/>
  <c r="N3116" i="1"/>
  <c r="L3116" i="1"/>
  <c r="K3116" i="1"/>
  <c r="J3116" i="1"/>
  <c r="G3116" i="1"/>
  <c r="B3116" i="1" a="1"/>
  <c r="B3116" i="1" s="1"/>
  <c r="J3115" i="1"/>
  <c r="I3115" i="1"/>
  <c r="D3115" i="1"/>
  <c r="B3115" i="1" a="1"/>
  <c r="B3115" i="1" s="1"/>
  <c r="Q3114" i="1"/>
  <c r="O3114" i="1"/>
  <c r="N3114" i="1"/>
  <c r="M3114" i="1"/>
  <c r="K3114" i="1"/>
  <c r="J3114" i="1"/>
  <c r="H3114" i="1"/>
  <c r="F3114" i="1"/>
  <c r="E3114" i="1"/>
  <c r="D3114" i="1"/>
  <c r="B3114" i="1" a="1"/>
  <c r="B3114" i="1" s="1"/>
  <c r="L3113" i="1"/>
  <c r="K3113" i="1"/>
  <c r="G3113" i="1"/>
  <c r="B3113" i="1"/>
  <c r="B3113" i="1" a="1"/>
  <c r="Q3112" i="1"/>
  <c r="L3112" i="1"/>
  <c r="K3112" i="1"/>
  <c r="F3112" i="1"/>
  <c r="D3112" i="1"/>
  <c r="C3112" i="1"/>
  <c r="B3112" i="1" a="1"/>
  <c r="B3112" i="1" s="1"/>
  <c r="J3112" i="1" s="1"/>
  <c r="B3111" i="1"/>
  <c r="B3111" i="1" a="1"/>
  <c r="Q3110" i="1"/>
  <c r="P3110" i="1"/>
  <c r="O3110" i="1"/>
  <c r="L3110" i="1"/>
  <c r="H3110" i="1"/>
  <c r="G3110" i="1"/>
  <c r="F3110" i="1"/>
  <c r="E3110" i="1"/>
  <c r="D3110" i="1"/>
  <c r="B3110" i="1"/>
  <c r="B3110" i="1" a="1"/>
  <c r="P3109" i="1"/>
  <c r="M3109" i="1"/>
  <c r="L3109" i="1"/>
  <c r="K3109" i="1"/>
  <c r="J3109" i="1"/>
  <c r="I3109" i="1"/>
  <c r="H3109" i="1"/>
  <c r="G3109" i="1"/>
  <c r="F3109" i="1"/>
  <c r="E3109" i="1"/>
  <c r="D3109" i="1"/>
  <c r="B3109" i="1"/>
  <c r="B3109" i="1" a="1"/>
  <c r="L3108" i="1"/>
  <c r="J3108" i="1"/>
  <c r="H3108" i="1"/>
  <c r="B3108" i="1"/>
  <c r="B3108" i="1" a="1"/>
  <c r="L3107" i="1"/>
  <c r="I3107" i="1"/>
  <c r="B3107" i="1"/>
  <c r="B3107" i="1" a="1"/>
  <c r="K3106" i="1"/>
  <c r="G3106" i="1"/>
  <c r="B3106" i="1"/>
  <c r="B3106" i="1" a="1"/>
  <c r="M3105" i="1"/>
  <c r="K3105" i="1"/>
  <c r="I3105" i="1"/>
  <c r="B3105" i="1"/>
  <c r="B3105" i="1" a="1"/>
  <c r="B3104" i="1" a="1"/>
  <c r="B3104" i="1" s="1"/>
  <c r="F3103" i="1"/>
  <c r="B3103" i="1"/>
  <c r="B3103" i="1" a="1"/>
  <c r="Q3102" i="1"/>
  <c r="P3102" i="1"/>
  <c r="N3102" i="1"/>
  <c r="L3102" i="1"/>
  <c r="K3102" i="1"/>
  <c r="G3102" i="1"/>
  <c r="B3102" i="1"/>
  <c r="B3102" i="1" a="1"/>
  <c r="K3101" i="1"/>
  <c r="I3101" i="1"/>
  <c r="G3101" i="1"/>
  <c r="B3101" i="1"/>
  <c r="Q3101" i="1" s="1"/>
  <c r="B3101" i="1" a="1"/>
  <c r="O3100" i="1"/>
  <c r="N3100" i="1"/>
  <c r="M3100" i="1"/>
  <c r="D3100" i="1"/>
  <c r="B3100" i="1"/>
  <c r="B3100" i="1" a="1"/>
  <c r="Q3099" i="1"/>
  <c r="P3099" i="1"/>
  <c r="L3099" i="1"/>
  <c r="I3099" i="1"/>
  <c r="H3099" i="1"/>
  <c r="F3099" i="1"/>
  <c r="B3099" i="1"/>
  <c r="J3099" i="1" s="1"/>
  <c r="B3099" i="1" a="1"/>
  <c r="B3098" i="1" a="1"/>
  <c r="B3098" i="1" s="1"/>
  <c r="Q3097" i="1"/>
  <c r="M3097" i="1"/>
  <c r="K3097" i="1"/>
  <c r="J3097" i="1"/>
  <c r="I3097" i="1"/>
  <c r="G3097" i="1"/>
  <c r="D3097" i="1"/>
  <c r="B3097" i="1" a="1"/>
  <c r="B3097" i="1" s="1"/>
  <c r="N3096" i="1"/>
  <c r="H3096" i="1"/>
  <c r="E3096" i="1"/>
  <c r="D3096" i="1"/>
  <c r="B3096" i="1"/>
  <c r="Q3096" i="1" s="1"/>
  <c r="B3096" i="1" a="1"/>
  <c r="P3095" i="1"/>
  <c r="L3095" i="1"/>
  <c r="K3095" i="1"/>
  <c r="J3095" i="1"/>
  <c r="I3095" i="1"/>
  <c r="G3095" i="1"/>
  <c r="F3095" i="1"/>
  <c r="D3095" i="1"/>
  <c r="B3095" i="1"/>
  <c r="B3095" i="1" a="1"/>
  <c r="L3094" i="1"/>
  <c r="B3094" i="1" a="1"/>
  <c r="B3094" i="1" s="1"/>
  <c r="Q3093" i="1"/>
  <c r="M3093" i="1"/>
  <c r="L3093" i="1"/>
  <c r="J3093" i="1"/>
  <c r="I3093" i="1"/>
  <c r="H3093" i="1"/>
  <c r="E3093" i="1"/>
  <c r="D3093" i="1"/>
  <c r="B3093" i="1"/>
  <c r="B3093" i="1" a="1"/>
  <c r="Q3092" i="1"/>
  <c r="O3092" i="1"/>
  <c r="M3092" i="1"/>
  <c r="K3092" i="1"/>
  <c r="G3092" i="1"/>
  <c r="E3092" i="1"/>
  <c r="D3092" i="1"/>
  <c r="B3092" i="1"/>
  <c r="H3092" i="1" s="1"/>
  <c r="B3092" i="1" a="1"/>
  <c r="B3091" i="1"/>
  <c r="B3091" i="1" a="1"/>
  <c r="J3090" i="1"/>
  <c r="H3090" i="1"/>
  <c r="F3090" i="1"/>
  <c r="B3090" i="1" a="1"/>
  <c r="B3090" i="1" s="1"/>
  <c r="P3089" i="1"/>
  <c r="M3089" i="1"/>
  <c r="J3089" i="1"/>
  <c r="G3089" i="1"/>
  <c r="F3089" i="1"/>
  <c r="E3089" i="1"/>
  <c r="B3089" i="1" a="1"/>
  <c r="B3089" i="1" s="1"/>
  <c r="Q3088" i="1"/>
  <c r="N3088" i="1"/>
  <c r="K3088" i="1"/>
  <c r="J3088" i="1"/>
  <c r="F3088" i="1"/>
  <c r="D3088" i="1"/>
  <c r="B3088" i="1" a="1"/>
  <c r="B3088" i="1" s="1"/>
  <c r="Q3087" i="1"/>
  <c r="N3087" i="1"/>
  <c r="M3087" i="1"/>
  <c r="L3087" i="1"/>
  <c r="K3087" i="1"/>
  <c r="J3087" i="1"/>
  <c r="I3087" i="1"/>
  <c r="G3087" i="1"/>
  <c r="F3087" i="1"/>
  <c r="D3087" i="1"/>
  <c r="B3087" i="1"/>
  <c r="B3087" i="1" a="1"/>
  <c r="B3086" i="1" a="1"/>
  <c r="B3086" i="1" s="1"/>
  <c r="P3085" i="1"/>
  <c r="L3085" i="1"/>
  <c r="K3085" i="1"/>
  <c r="H3085" i="1"/>
  <c r="G3085" i="1"/>
  <c r="E3085" i="1"/>
  <c r="B3085" i="1"/>
  <c r="J3085" i="1" s="1"/>
  <c r="B3085" i="1" a="1"/>
  <c r="B3084" i="1" a="1"/>
  <c r="B3084" i="1" s="1"/>
  <c r="Q3083" i="1"/>
  <c r="M3083" i="1"/>
  <c r="L3083" i="1"/>
  <c r="J3083" i="1"/>
  <c r="H3083" i="1"/>
  <c r="G3083" i="1"/>
  <c r="F3083" i="1"/>
  <c r="B3083" i="1" a="1"/>
  <c r="B3083" i="1" s="1"/>
  <c r="D3082" i="1"/>
  <c r="B3082" i="1" a="1"/>
  <c r="B3082" i="1" s="1"/>
  <c r="N3081" i="1"/>
  <c r="M3081" i="1"/>
  <c r="J3081" i="1"/>
  <c r="E3081" i="1"/>
  <c r="D3081" i="1"/>
  <c r="B3081" i="1" a="1"/>
  <c r="B3081" i="1" s="1"/>
  <c r="B3080" i="1"/>
  <c r="B3080" i="1" a="1"/>
  <c r="B3079" i="1" a="1"/>
  <c r="B3079" i="1" s="1"/>
  <c r="P3078" i="1"/>
  <c r="M3078" i="1"/>
  <c r="L3078" i="1"/>
  <c r="H3078" i="1"/>
  <c r="F3078" i="1"/>
  <c r="D3078" i="1"/>
  <c r="B3078" i="1" a="1"/>
  <c r="B3078" i="1" s="1"/>
  <c r="K3078" i="1" s="1"/>
  <c r="P3077" i="1"/>
  <c r="L3077" i="1"/>
  <c r="J3077" i="1"/>
  <c r="I3077" i="1"/>
  <c r="H3077" i="1"/>
  <c r="G3077" i="1"/>
  <c r="F3077" i="1"/>
  <c r="D3077" i="1"/>
  <c r="B3077" i="1"/>
  <c r="B3077" i="1" a="1"/>
  <c r="Q3076" i="1"/>
  <c r="O3076" i="1"/>
  <c r="N3076" i="1"/>
  <c r="M3076" i="1"/>
  <c r="L3076" i="1"/>
  <c r="K3076" i="1"/>
  <c r="J3076" i="1"/>
  <c r="G3076" i="1"/>
  <c r="E3076" i="1"/>
  <c r="D3076" i="1"/>
  <c r="C3076" i="1"/>
  <c r="B3076" i="1" a="1"/>
  <c r="B3076" i="1" s="1"/>
  <c r="N3075" i="1"/>
  <c r="L3075" i="1"/>
  <c r="I3075" i="1"/>
  <c r="H3075" i="1"/>
  <c r="G3075" i="1"/>
  <c r="E3075" i="1"/>
  <c r="B3075" i="1" a="1"/>
  <c r="B3075" i="1" s="1"/>
  <c r="Q3074" i="1"/>
  <c r="N3074" i="1"/>
  <c r="L3074" i="1"/>
  <c r="F3074" i="1"/>
  <c r="E3074" i="1"/>
  <c r="B3074" i="1" a="1"/>
  <c r="B3074" i="1" s="1"/>
  <c r="Q3073" i="1"/>
  <c r="K3073" i="1"/>
  <c r="J3073" i="1"/>
  <c r="I3073" i="1"/>
  <c r="G3073" i="1"/>
  <c r="D3073" i="1"/>
  <c r="B3073" i="1" a="1"/>
  <c r="B3073" i="1" s="1"/>
  <c r="P3072" i="1"/>
  <c r="O3072" i="1"/>
  <c r="L3072" i="1"/>
  <c r="K3072" i="1"/>
  <c r="J3072" i="1"/>
  <c r="H3072" i="1"/>
  <c r="G3072" i="1"/>
  <c r="E3072" i="1"/>
  <c r="D3072" i="1"/>
  <c r="B3072" i="1" a="1"/>
  <c r="B3072" i="1" s="1"/>
  <c r="L3071" i="1"/>
  <c r="K3071" i="1"/>
  <c r="B3071" i="1" a="1"/>
  <c r="B3071" i="1" s="1"/>
  <c r="B3070" i="1"/>
  <c r="B3070" i="1" a="1"/>
  <c r="Q3069" i="1"/>
  <c r="K3069" i="1"/>
  <c r="J3069" i="1"/>
  <c r="G3069" i="1"/>
  <c r="F3069" i="1"/>
  <c r="E3069" i="1"/>
  <c r="D3069" i="1"/>
  <c r="B3069" i="1"/>
  <c r="B3069" i="1" a="1"/>
  <c r="Q3068" i="1"/>
  <c r="O3068" i="1"/>
  <c r="J3068" i="1"/>
  <c r="H3068" i="1"/>
  <c r="E3068" i="1"/>
  <c r="B3068" i="1"/>
  <c r="B3068" i="1" a="1"/>
  <c r="B3067" i="1"/>
  <c r="B3067" i="1" a="1"/>
  <c r="O3066" i="1"/>
  <c r="F3066" i="1"/>
  <c r="E3066" i="1"/>
  <c r="D3066" i="1"/>
  <c r="B3066" i="1" a="1"/>
  <c r="B3066" i="1" s="1"/>
  <c r="H3066" i="1" s="1"/>
  <c r="Q3065" i="1"/>
  <c r="N3065" i="1"/>
  <c r="J3065" i="1"/>
  <c r="I3065" i="1"/>
  <c r="G3065" i="1"/>
  <c r="F3065" i="1"/>
  <c r="B3065" i="1"/>
  <c r="B3065" i="1" a="1"/>
  <c r="Q3064" i="1"/>
  <c r="O3064" i="1"/>
  <c r="N3064" i="1"/>
  <c r="K3064" i="1"/>
  <c r="J3064" i="1"/>
  <c r="G3064" i="1"/>
  <c r="F3064" i="1"/>
  <c r="D3064" i="1"/>
  <c r="C3064" i="1"/>
  <c r="B3064" i="1"/>
  <c r="B3064" i="1" a="1"/>
  <c r="D3063" i="1"/>
  <c r="B3063" i="1" a="1"/>
  <c r="B3063" i="1" s="1"/>
  <c r="B3062" i="1" a="1"/>
  <c r="B3062" i="1" s="1"/>
  <c r="P3061" i="1"/>
  <c r="M3061" i="1"/>
  <c r="L3061" i="1"/>
  <c r="K3061" i="1"/>
  <c r="J3061" i="1"/>
  <c r="I3061" i="1"/>
  <c r="H3061" i="1"/>
  <c r="G3061" i="1"/>
  <c r="F3061" i="1"/>
  <c r="E3061" i="1"/>
  <c r="D3061" i="1"/>
  <c r="B3061" i="1"/>
  <c r="B3061" i="1" a="1"/>
  <c r="N3060" i="1"/>
  <c r="H3060" i="1"/>
  <c r="B3060" i="1"/>
  <c r="B3060" i="1" a="1"/>
  <c r="P3059" i="1"/>
  <c r="M3059" i="1"/>
  <c r="L3059" i="1"/>
  <c r="H3059" i="1"/>
  <c r="F3059" i="1"/>
  <c r="E3059" i="1"/>
  <c r="B3059" i="1"/>
  <c r="B3059" i="1" a="1"/>
  <c r="E3058" i="1"/>
  <c r="B3058" i="1"/>
  <c r="B3058" i="1" a="1"/>
  <c r="E3057" i="1"/>
  <c r="B3057" i="1" a="1"/>
  <c r="B3057" i="1" s="1"/>
  <c r="Q3056" i="1"/>
  <c r="K3056" i="1"/>
  <c r="H3056" i="1"/>
  <c r="F3056" i="1"/>
  <c r="B3056" i="1" a="1"/>
  <c r="B3056" i="1" s="1"/>
  <c r="N3056" i="1" s="1"/>
  <c r="P3055" i="1"/>
  <c r="L3055" i="1"/>
  <c r="J3055" i="1"/>
  <c r="I3055" i="1"/>
  <c r="H3055" i="1"/>
  <c r="G3055" i="1"/>
  <c r="F3055" i="1"/>
  <c r="D3055" i="1"/>
  <c r="B3055" i="1"/>
  <c r="B3055" i="1" a="1"/>
  <c r="B3054" i="1"/>
  <c r="B3054" i="1" a="1"/>
  <c r="Q3053" i="1"/>
  <c r="L3053" i="1"/>
  <c r="K3053" i="1"/>
  <c r="J3053" i="1"/>
  <c r="I3053" i="1"/>
  <c r="G3053" i="1"/>
  <c r="F3053" i="1"/>
  <c r="B3053" i="1"/>
  <c r="B3053" i="1" a="1"/>
  <c r="P3052" i="1"/>
  <c r="D3052" i="1"/>
  <c r="B3052" i="1"/>
  <c r="B3052" i="1" a="1"/>
  <c r="Q3051" i="1"/>
  <c r="P3051" i="1"/>
  <c r="L3051" i="1"/>
  <c r="J3051" i="1"/>
  <c r="H3051" i="1"/>
  <c r="G3051" i="1"/>
  <c r="D3051" i="1"/>
  <c r="B3051" i="1"/>
  <c r="B3051" i="1" a="1"/>
  <c r="N3050" i="1"/>
  <c r="L3050" i="1"/>
  <c r="K3050" i="1"/>
  <c r="J3050" i="1"/>
  <c r="D3050" i="1"/>
  <c r="B3050" i="1" a="1"/>
  <c r="B3050" i="1" s="1"/>
  <c r="Q3049" i="1"/>
  <c r="N3049" i="1"/>
  <c r="M3049" i="1"/>
  <c r="I3049" i="1"/>
  <c r="B3049" i="1" a="1"/>
  <c r="B3049" i="1" s="1"/>
  <c r="Q3048" i="1"/>
  <c r="O3048" i="1"/>
  <c r="N3048" i="1"/>
  <c r="L3048" i="1"/>
  <c r="K3048" i="1"/>
  <c r="H3048" i="1"/>
  <c r="D3048" i="1"/>
  <c r="B3048" i="1"/>
  <c r="B3048" i="1" a="1"/>
  <c r="Q3047" i="1"/>
  <c r="L3047" i="1"/>
  <c r="K3047" i="1"/>
  <c r="J3047" i="1"/>
  <c r="G3047" i="1"/>
  <c r="F3047" i="1"/>
  <c r="D3047" i="1"/>
  <c r="B3047" i="1" a="1"/>
  <c r="B3047" i="1" s="1"/>
  <c r="P3046" i="1"/>
  <c r="G3046" i="1"/>
  <c r="F3046" i="1"/>
  <c r="E3046" i="1"/>
  <c r="B3046" i="1" a="1"/>
  <c r="B3046" i="1" s="1"/>
  <c r="Q3045" i="1"/>
  <c r="M3045" i="1"/>
  <c r="K3045" i="1"/>
  <c r="I3045" i="1"/>
  <c r="H3045" i="1"/>
  <c r="F3045" i="1"/>
  <c r="E3045" i="1"/>
  <c r="D3045" i="1"/>
  <c r="B3045" i="1"/>
  <c r="B3045" i="1" a="1"/>
  <c r="Q3044" i="1"/>
  <c r="K3044" i="1"/>
  <c r="J3044" i="1"/>
  <c r="H3044" i="1"/>
  <c r="G3044" i="1"/>
  <c r="D3044" i="1"/>
  <c r="B3044" i="1"/>
  <c r="B3044" i="1" a="1"/>
  <c r="M3043" i="1"/>
  <c r="L3043" i="1"/>
  <c r="J3043" i="1"/>
  <c r="I3043" i="1"/>
  <c r="H3043" i="1"/>
  <c r="G3043" i="1"/>
  <c r="F3043" i="1"/>
  <c r="B3043" i="1"/>
  <c r="B3043" i="1" a="1"/>
  <c r="N3042" i="1"/>
  <c r="M3042" i="1"/>
  <c r="L3042" i="1"/>
  <c r="K3042" i="1"/>
  <c r="H3042" i="1"/>
  <c r="B3042" i="1"/>
  <c r="B3042" i="1" a="1"/>
  <c r="F3041" i="1"/>
  <c r="B3041" i="1"/>
  <c r="B3041" i="1" a="1"/>
  <c r="P3040" i="1"/>
  <c r="N3040" i="1"/>
  <c r="J3040" i="1"/>
  <c r="B3040" i="1" a="1"/>
  <c r="B3040" i="1" s="1"/>
  <c r="L3039" i="1"/>
  <c r="G3039" i="1"/>
  <c r="B3039" i="1"/>
  <c r="B3039" i="1" a="1"/>
  <c r="N3038" i="1"/>
  <c r="M3038" i="1"/>
  <c r="B3038" i="1" a="1"/>
  <c r="B3038" i="1" s="1"/>
  <c r="P3037" i="1"/>
  <c r="M3037" i="1"/>
  <c r="L3037" i="1"/>
  <c r="K3037" i="1"/>
  <c r="J3037" i="1"/>
  <c r="H3037" i="1"/>
  <c r="F3037" i="1"/>
  <c r="B3037" i="1"/>
  <c r="B3037" i="1" a="1"/>
  <c r="M3036" i="1"/>
  <c r="G3036" i="1"/>
  <c r="C3036" i="1"/>
  <c r="B3036" i="1"/>
  <c r="B3036" i="1" a="1"/>
  <c r="P3035" i="1"/>
  <c r="B3035" i="1" a="1"/>
  <c r="B3035" i="1" s="1"/>
  <c r="B3034" i="1"/>
  <c r="B3034" i="1" a="1"/>
  <c r="B3033" i="1"/>
  <c r="B3033" i="1" a="1"/>
  <c r="Q3032" i="1"/>
  <c r="N3032" i="1"/>
  <c r="J3032" i="1"/>
  <c r="H3032" i="1"/>
  <c r="E3032" i="1"/>
  <c r="B3032" i="1"/>
  <c r="B3032" i="1" a="1"/>
  <c r="Q3031" i="1"/>
  <c r="M3031" i="1"/>
  <c r="L3031" i="1"/>
  <c r="K3031" i="1"/>
  <c r="J3031" i="1"/>
  <c r="I3031" i="1"/>
  <c r="H3031" i="1"/>
  <c r="F3031" i="1"/>
  <c r="B3031" i="1" a="1"/>
  <c r="B3031" i="1" s="1"/>
  <c r="N3030" i="1"/>
  <c r="K3030" i="1"/>
  <c r="E3030" i="1"/>
  <c r="B3030" i="1"/>
  <c r="B3030" i="1" a="1"/>
  <c r="M3029" i="1"/>
  <c r="I3029" i="1"/>
  <c r="B3029" i="1"/>
  <c r="B3029" i="1" a="1"/>
  <c r="L3028" i="1"/>
  <c r="J3028" i="1"/>
  <c r="G3028" i="1"/>
  <c r="B3028" i="1" a="1"/>
  <c r="B3028" i="1" s="1"/>
  <c r="P3027" i="1"/>
  <c r="N3027" i="1"/>
  <c r="I3027" i="1"/>
  <c r="H3027" i="1"/>
  <c r="B3027" i="1"/>
  <c r="B3027" i="1" a="1"/>
  <c r="M3026" i="1"/>
  <c r="L3026" i="1"/>
  <c r="E3026" i="1"/>
  <c r="B3026" i="1"/>
  <c r="Q3026" i="1" s="1"/>
  <c r="B3026" i="1" a="1"/>
  <c r="B3025" i="1" a="1"/>
  <c r="B3025" i="1" s="1"/>
  <c r="B3024" i="1"/>
  <c r="B3024" i="1" a="1"/>
  <c r="H3023" i="1"/>
  <c r="B3023" i="1" a="1"/>
  <c r="B3023" i="1" s="1"/>
  <c r="P3022" i="1"/>
  <c r="O3022" i="1"/>
  <c r="N3022" i="1"/>
  <c r="M3022" i="1"/>
  <c r="H3022" i="1"/>
  <c r="G3022" i="1"/>
  <c r="F3022" i="1"/>
  <c r="D3022" i="1"/>
  <c r="C3022" i="1"/>
  <c r="B3022" i="1" a="1"/>
  <c r="B3022" i="1" s="1"/>
  <c r="P3021" i="1"/>
  <c r="J3021" i="1"/>
  <c r="I3021" i="1"/>
  <c r="H3021" i="1"/>
  <c r="D3021" i="1"/>
  <c r="B3021" i="1"/>
  <c r="B3021" i="1" a="1"/>
  <c r="M3020" i="1"/>
  <c r="B3020" i="1"/>
  <c r="B3020" i="1" a="1"/>
  <c r="N3019" i="1"/>
  <c r="M3019" i="1"/>
  <c r="L3019" i="1"/>
  <c r="B3019" i="1" a="1"/>
  <c r="B3019" i="1" s="1"/>
  <c r="O3018" i="1"/>
  <c r="B3018" i="1" a="1"/>
  <c r="B3018" i="1" s="1"/>
  <c r="M3017" i="1"/>
  <c r="D3017" i="1"/>
  <c r="B3017" i="1"/>
  <c r="B3017" i="1" a="1"/>
  <c r="B3016" i="1" a="1"/>
  <c r="B3016" i="1" s="1"/>
  <c r="B3015" i="1" a="1"/>
  <c r="B3015" i="1" s="1"/>
  <c r="Q3014" i="1"/>
  <c r="N3014" i="1"/>
  <c r="L3014" i="1"/>
  <c r="H3014" i="1"/>
  <c r="E3014" i="1"/>
  <c r="B3014" i="1"/>
  <c r="B3014" i="1" a="1"/>
  <c r="P3013" i="1"/>
  <c r="M3013" i="1"/>
  <c r="L3013" i="1"/>
  <c r="K3013" i="1"/>
  <c r="J3013" i="1"/>
  <c r="I3013" i="1"/>
  <c r="H3013" i="1"/>
  <c r="G3013" i="1"/>
  <c r="F3013" i="1"/>
  <c r="E3013" i="1"/>
  <c r="D3013" i="1"/>
  <c r="B3013" i="1"/>
  <c r="B3013" i="1" a="1"/>
  <c r="Q3012" i="1"/>
  <c r="P3012" i="1"/>
  <c r="M3012" i="1"/>
  <c r="H3012" i="1"/>
  <c r="E3012" i="1"/>
  <c r="B3012" i="1" a="1"/>
  <c r="B3012" i="1" s="1"/>
  <c r="I3011" i="1"/>
  <c r="D3011" i="1"/>
  <c r="B3011" i="1" a="1"/>
  <c r="B3011" i="1" s="1"/>
  <c r="Q3010" i="1"/>
  <c r="O3010" i="1"/>
  <c r="M3010" i="1"/>
  <c r="K3010" i="1"/>
  <c r="J3010" i="1"/>
  <c r="I3010" i="1"/>
  <c r="G3010" i="1"/>
  <c r="C3010" i="1"/>
  <c r="B3010" i="1"/>
  <c r="B3010" i="1" a="1"/>
  <c r="Q3009" i="1"/>
  <c r="O3009" i="1"/>
  <c r="N3009" i="1"/>
  <c r="M3009" i="1"/>
  <c r="I3009" i="1"/>
  <c r="H3009" i="1"/>
  <c r="G3009" i="1"/>
  <c r="D3009" i="1"/>
  <c r="C3009" i="1"/>
  <c r="B3009" i="1"/>
  <c r="B3009" i="1" a="1"/>
  <c r="Q3008" i="1"/>
  <c r="O3008" i="1"/>
  <c r="J3008" i="1"/>
  <c r="H3008" i="1"/>
  <c r="F3008" i="1"/>
  <c r="E3008" i="1"/>
  <c r="B3008" i="1"/>
  <c r="B3008" i="1" a="1"/>
  <c r="B3007" i="1"/>
  <c r="B3007" i="1" a="1"/>
  <c r="Q3006" i="1"/>
  <c r="M3006" i="1"/>
  <c r="L3006" i="1"/>
  <c r="K3006" i="1"/>
  <c r="J3006" i="1"/>
  <c r="C3006" i="1"/>
  <c r="B3006" i="1" a="1"/>
  <c r="B3006" i="1" s="1"/>
  <c r="N3006" i="1" s="1"/>
  <c r="Q3005" i="1"/>
  <c r="P3005" i="1"/>
  <c r="N3005" i="1"/>
  <c r="H3005" i="1"/>
  <c r="G3005" i="1"/>
  <c r="F3005" i="1"/>
  <c r="C3005" i="1"/>
  <c r="B3005" i="1" a="1"/>
  <c r="B3005" i="1" s="1"/>
  <c r="F3004" i="1"/>
  <c r="B3004" i="1"/>
  <c r="I3004" i="1" s="1"/>
  <c r="B3004" i="1" a="1"/>
  <c r="Q3003" i="1"/>
  <c r="N3003" i="1"/>
  <c r="L3003" i="1"/>
  <c r="G3003" i="1"/>
  <c r="B3003" i="1" a="1"/>
  <c r="B3003" i="1" s="1"/>
  <c r="Q3002" i="1"/>
  <c r="O3002" i="1"/>
  <c r="M3002" i="1"/>
  <c r="K3002" i="1"/>
  <c r="J3002" i="1"/>
  <c r="I3002" i="1"/>
  <c r="G3002" i="1"/>
  <c r="F3002" i="1"/>
  <c r="E3002" i="1"/>
  <c r="C3002" i="1"/>
  <c r="B3002" i="1"/>
  <c r="B3002" i="1" a="1"/>
  <c r="H3001" i="1"/>
  <c r="B3001" i="1"/>
  <c r="B3001" i="1" a="1"/>
  <c r="N3000" i="1"/>
  <c r="M3000" i="1"/>
  <c r="J3000" i="1"/>
  <c r="B3000" i="1" a="1"/>
  <c r="B3000" i="1" s="1"/>
  <c r="Q2999" i="1"/>
  <c r="N2999" i="1"/>
  <c r="M2999" i="1"/>
  <c r="L2999" i="1"/>
  <c r="B2999" i="1"/>
  <c r="B2999" i="1" a="1"/>
  <c r="Q2998" i="1"/>
  <c r="O2998" i="1"/>
  <c r="N2998" i="1"/>
  <c r="L2998" i="1"/>
  <c r="K2998" i="1"/>
  <c r="I2998" i="1"/>
  <c r="F2998" i="1"/>
  <c r="E2998" i="1"/>
  <c r="B2998" i="1" a="1"/>
  <c r="B2998" i="1" s="1"/>
  <c r="Q2997" i="1"/>
  <c r="O2997" i="1"/>
  <c r="L2997" i="1"/>
  <c r="K2997" i="1"/>
  <c r="H2997" i="1"/>
  <c r="G2997" i="1"/>
  <c r="F2997" i="1"/>
  <c r="E2997" i="1"/>
  <c r="C2997" i="1"/>
  <c r="B2997" i="1"/>
  <c r="B2997" i="1" a="1"/>
  <c r="O2996" i="1"/>
  <c r="N2996" i="1"/>
  <c r="M2996" i="1"/>
  <c r="K2996" i="1"/>
  <c r="J2996" i="1"/>
  <c r="I2996" i="1"/>
  <c r="H2996" i="1"/>
  <c r="G2996" i="1"/>
  <c r="F2996" i="1"/>
  <c r="C2996" i="1"/>
  <c r="B2996" i="1" a="1"/>
  <c r="B2996" i="1" s="1"/>
  <c r="C2995" i="1"/>
  <c r="B2995" i="1"/>
  <c r="B2995" i="1" a="1"/>
  <c r="Q2994" i="1"/>
  <c r="O2994" i="1"/>
  <c r="M2994" i="1"/>
  <c r="L2994" i="1"/>
  <c r="K2994" i="1"/>
  <c r="I2994" i="1"/>
  <c r="H2994" i="1"/>
  <c r="G2994" i="1"/>
  <c r="F2994" i="1"/>
  <c r="E2994" i="1"/>
  <c r="C2994" i="1"/>
  <c r="B2994" i="1"/>
  <c r="B2994" i="1" a="1"/>
  <c r="Q2993" i="1"/>
  <c r="P2993" i="1"/>
  <c r="N2993" i="1"/>
  <c r="M2993" i="1"/>
  <c r="L2993" i="1"/>
  <c r="I2993" i="1"/>
  <c r="G2993" i="1"/>
  <c r="D2993" i="1"/>
  <c r="C2993" i="1"/>
  <c r="B2993" i="1"/>
  <c r="B2993" i="1" a="1"/>
  <c r="C2992" i="1"/>
  <c r="B2992" i="1"/>
  <c r="B2992" i="1" a="1"/>
  <c r="O2991" i="1"/>
  <c r="M2991" i="1"/>
  <c r="K2991" i="1"/>
  <c r="I2991" i="1"/>
  <c r="F2991" i="1"/>
  <c r="B2991" i="1"/>
  <c r="B2991" i="1" a="1"/>
  <c r="B2990" i="1" a="1"/>
  <c r="B2990" i="1" s="1"/>
  <c r="O2989" i="1"/>
  <c r="N2989" i="1"/>
  <c r="L2989" i="1"/>
  <c r="K2989" i="1"/>
  <c r="I2989" i="1"/>
  <c r="H2989" i="1"/>
  <c r="G2989" i="1"/>
  <c r="F2989" i="1"/>
  <c r="E2989" i="1"/>
  <c r="D2989" i="1"/>
  <c r="C2989" i="1"/>
  <c r="B2989" i="1" a="1"/>
  <c r="B2989" i="1" s="1"/>
  <c r="O2988" i="1"/>
  <c r="B2988" i="1" a="1"/>
  <c r="B2988" i="1" s="1"/>
  <c r="Q2987" i="1"/>
  <c r="O2987" i="1"/>
  <c r="N2987" i="1"/>
  <c r="M2987" i="1"/>
  <c r="F2987" i="1"/>
  <c r="C2987" i="1"/>
  <c r="B2987" i="1" a="1"/>
  <c r="B2987" i="1" s="1"/>
  <c r="K2986" i="1"/>
  <c r="J2986" i="1"/>
  <c r="G2986" i="1"/>
  <c r="F2986" i="1"/>
  <c r="C2986" i="1"/>
  <c r="B2986" i="1"/>
  <c r="Q2986" i="1" s="1"/>
  <c r="B2986" i="1" a="1"/>
  <c r="O2985" i="1"/>
  <c r="N2985" i="1"/>
  <c r="K2985" i="1"/>
  <c r="H2985" i="1"/>
  <c r="G2985" i="1"/>
  <c r="E2985" i="1"/>
  <c r="D2985" i="1"/>
  <c r="B2985" i="1"/>
  <c r="B2985" i="1" a="1"/>
  <c r="Q2984" i="1"/>
  <c r="B2984" i="1"/>
  <c r="B2984" i="1" a="1"/>
  <c r="E2983" i="1"/>
  <c r="B2983" i="1"/>
  <c r="B2983" i="1" a="1"/>
  <c r="J2982" i="1"/>
  <c r="F2982" i="1"/>
  <c r="E2982" i="1"/>
  <c r="B2982" i="1"/>
  <c r="B2982" i="1" a="1"/>
  <c r="N2981" i="1"/>
  <c r="B2981" i="1" a="1"/>
  <c r="B2981" i="1" s="1"/>
  <c r="Q2980" i="1"/>
  <c r="N2980" i="1"/>
  <c r="M2980" i="1"/>
  <c r="L2980" i="1"/>
  <c r="J2980" i="1"/>
  <c r="F2980" i="1"/>
  <c r="B2980" i="1" a="1"/>
  <c r="B2980" i="1" s="1"/>
  <c r="H2979" i="1"/>
  <c r="G2979" i="1"/>
  <c r="F2979" i="1"/>
  <c r="B2979" i="1" a="1"/>
  <c r="B2979" i="1" s="1"/>
  <c r="Q2978" i="1"/>
  <c r="M2978" i="1"/>
  <c r="I2978" i="1"/>
  <c r="B2978" i="1"/>
  <c r="B2978" i="1" a="1"/>
  <c r="P2977" i="1"/>
  <c r="N2977" i="1"/>
  <c r="M2977" i="1"/>
  <c r="K2977" i="1"/>
  <c r="I2977" i="1"/>
  <c r="H2977" i="1"/>
  <c r="D2977" i="1"/>
  <c r="B2977" i="1" a="1"/>
  <c r="B2977" i="1" s="1"/>
  <c r="H2976" i="1"/>
  <c r="G2976" i="1"/>
  <c r="C2976" i="1"/>
  <c r="B2976" i="1"/>
  <c r="B2976" i="1" a="1"/>
  <c r="Q2975" i="1"/>
  <c r="N2975" i="1"/>
  <c r="I2975" i="1"/>
  <c r="F2975" i="1"/>
  <c r="B2975" i="1"/>
  <c r="B2975" i="1" a="1"/>
  <c r="O2974" i="1"/>
  <c r="N2974" i="1"/>
  <c r="M2974" i="1"/>
  <c r="L2974" i="1"/>
  <c r="K2974" i="1"/>
  <c r="I2974" i="1"/>
  <c r="G2974" i="1"/>
  <c r="F2974" i="1"/>
  <c r="E2974" i="1"/>
  <c r="C2974" i="1"/>
  <c r="B2974" i="1" a="1"/>
  <c r="B2974" i="1" s="1"/>
  <c r="N2973" i="1"/>
  <c r="K2973" i="1"/>
  <c r="I2973" i="1"/>
  <c r="E2973" i="1"/>
  <c r="B2973" i="1" a="1"/>
  <c r="B2973" i="1" s="1"/>
  <c r="O2972" i="1"/>
  <c r="L2972" i="1"/>
  <c r="K2972" i="1"/>
  <c r="B2972" i="1" a="1"/>
  <c r="B2972" i="1" s="1"/>
  <c r="P2971" i="1"/>
  <c r="G2971" i="1"/>
  <c r="B2971" i="1" a="1"/>
  <c r="B2971" i="1" s="1"/>
  <c r="Q2970" i="1"/>
  <c r="O2970" i="1"/>
  <c r="M2970" i="1"/>
  <c r="K2970" i="1"/>
  <c r="I2970" i="1"/>
  <c r="H2970" i="1"/>
  <c r="B2970" i="1"/>
  <c r="B2970" i="1" a="1"/>
  <c r="P2969" i="1"/>
  <c r="O2969" i="1"/>
  <c r="N2969" i="1"/>
  <c r="L2969" i="1"/>
  <c r="E2969" i="1"/>
  <c r="B2969" i="1" a="1"/>
  <c r="B2969" i="1" s="1"/>
  <c r="B2968" i="1"/>
  <c r="B2968" i="1" a="1"/>
  <c r="N2967" i="1"/>
  <c r="M2967" i="1"/>
  <c r="K2967" i="1"/>
  <c r="H2967" i="1"/>
  <c r="B2967" i="1"/>
  <c r="B2967" i="1" a="1"/>
  <c r="C2966" i="1"/>
  <c r="B2966" i="1" a="1"/>
  <c r="B2966" i="1" s="1"/>
  <c r="G2965" i="1"/>
  <c r="F2965" i="1"/>
  <c r="B2965" i="1"/>
  <c r="B2965" i="1" a="1"/>
  <c r="Q2964" i="1"/>
  <c r="O2964" i="1"/>
  <c r="M2964" i="1"/>
  <c r="K2964" i="1"/>
  <c r="G2964" i="1"/>
  <c r="B2964" i="1"/>
  <c r="B2964" i="1" a="1"/>
  <c r="N2963" i="1"/>
  <c r="M2963" i="1"/>
  <c r="L2963" i="1"/>
  <c r="K2963" i="1"/>
  <c r="F2963" i="1"/>
  <c r="E2963" i="1"/>
  <c r="B2963" i="1" a="1"/>
  <c r="B2963" i="1" s="1"/>
  <c r="B2962" i="1"/>
  <c r="B2962" i="1" a="1"/>
  <c r="O2961" i="1"/>
  <c r="B2961" i="1" a="1"/>
  <c r="B2961" i="1" s="1"/>
  <c r="O2960" i="1"/>
  <c r="L2960" i="1"/>
  <c r="J2960" i="1"/>
  <c r="I2960" i="1"/>
  <c r="H2960" i="1"/>
  <c r="G2960" i="1"/>
  <c r="F2960" i="1"/>
  <c r="B2960" i="1"/>
  <c r="B2960" i="1" a="1"/>
  <c r="O2959" i="1"/>
  <c r="B2959" i="1" a="1"/>
  <c r="B2959" i="1" s="1"/>
  <c r="M2958" i="1"/>
  <c r="K2958" i="1"/>
  <c r="I2958" i="1"/>
  <c r="C2958" i="1"/>
  <c r="B2958" i="1" a="1"/>
  <c r="B2958" i="1" s="1"/>
  <c r="O2957" i="1"/>
  <c r="N2957" i="1"/>
  <c r="D2957" i="1"/>
  <c r="B2957" i="1"/>
  <c r="B2957" i="1" a="1"/>
  <c r="Q2956" i="1"/>
  <c r="M2956" i="1"/>
  <c r="L2956" i="1"/>
  <c r="K2956" i="1"/>
  <c r="I2956" i="1"/>
  <c r="B2956" i="1" a="1"/>
  <c r="B2956" i="1" s="1"/>
  <c r="Q2955" i="1"/>
  <c r="P2955" i="1"/>
  <c r="O2955" i="1"/>
  <c r="L2955" i="1"/>
  <c r="K2955" i="1"/>
  <c r="G2955" i="1"/>
  <c r="F2955" i="1"/>
  <c r="C2955" i="1"/>
  <c r="B2955" i="1" a="1"/>
  <c r="B2955" i="1" s="1"/>
  <c r="N2955" i="1" s="1"/>
  <c r="Q2954" i="1"/>
  <c r="M2954" i="1"/>
  <c r="L2954" i="1"/>
  <c r="K2954" i="1"/>
  <c r="I2954" i="1"/>
  <c r="G2954" i="1"/>
  <c r="F2954" i="1"/>
  <c r="E2954" i="1"/>
  <c r="C2954" i="1"/>
  <c r="B2954" i="1"/>
  <c r="B2954" i="1" a="1"/>
  <c r="Q2953" i="1"/>
  <c r="H2953" i="1"/>
  <c r="G2953" i="1"/>
  <c r="E2953" i="1"/>
  <c r="B2953" i="1" a="1"/>
  <c r="B2953" i="1" s="1"/>
  <c r="O2952" i="1"/>
  <c r="N2952" i="1"/>
  <c r="L2952" i="1"/>
  <c r="J2952" i="1"/>
  <c r="I2952" i="1"/>
  <c r="H2952" i="1"/>
  <c r="G2952" i="1"/>
  <c r="E2952" i="1"/>
  <c r="C2952" i="1"/>
  <c r="B2952" i="1" a="1"/>
  <c r="B2952" i="1" s="1"/>
  <c r="Q2951" i="1"/>
  <c r="O2951" i="1"/>
  <c r="M2951" i="1"/>
  <c r="L2951" i="1"/>
  <c r="K2951" i="1"/>
  <c r="G2951" i="1"/>
  <c r="E2951" i="1"/>
  <c r="B2951" i="1"/>
  <c r="B2951" i="1" a="1"/>
  <c r="Q2950" i="1"/>
  <c r="N2950" i="1"/>
  <c r="M2950" i="1"/>
  <c r="L2950" i="1"/>
  <c r="I2950" i="1"/>
  <c r="F2950" i="1"/>
  <c r="E2950" i="1"/>
  <c r="C2950" i="1"/>
  <c r="B2950" i="1"/>
  <c r="B2950" i="1" a="1"/>
  <c r="P2949" i="1"/>
  <c r="O2949" i="1"/>
  <c r="K2949" i="1"/>
  <c r="I2949" i="1"/>
  <c r="H2949" i="1"/>
  <c r="G2949" i="1"/>
  <c r="F2949" i="1"/>
  <c r="E2949" i="1"/>
  <c r="D2949" i="1"/>
  <c r="C2949" i="1"/>
  <c r="B2949" i="1"/>
  <c r="B2949" i="1" a="1"/>
  <c r="O2948" i="1"/>
  <c r="M2948" i="1"/>
  <c r="L2948" i="1"/>
  <c r="K2948" i="1"/>
  <c r="J2948" i="1"/>
  <c r="I2948" i="1"/>
  <c r="H2948" i="1"/>
  <c r="G2948" i="1"/>
  <c r="F2948" i="1"/>
  <c r="C2948" i="1"/>
  <c r="B2948" i="1" a="1"/>
  <c r="B2948" i="1" s="1"/>
  <c r="P2947" i="1"/>
  <c r="O2947" i="1"/>
  <c r="N2947" i="1"/>
  <c r="M2947" i="1"/>
  <c r="L2947" i="1"/>
  <c r="K2947" i="1"/>
  <c r="H2947" i="1"/>
  <c r="G2947" i="1"/>
  <c r="E2947" i="1"/>
  <c r="D2947" i="1"/>
  <c r="C2947" i="1"/>
  <c r="B2947" i="1" a="1"/>
  <c r="B2947" i="1" s="1"/>
  <c r="Q2946" i="1"/>
  <c r="O2946" i="1"/>
  <c r="M2946" i="1"/>
  <c r="L2946" i="1"/>
  <c r="K2946" i="1"/>
  <c r="I2946" i="1"/>
  <c r="H2946" i="1"/>
  <c r="G2946" i="1"/>
  <c r="F2946" i="1"/>
  <c r="C2946" i="1"/>
  <c r="B2946" i="1"/>
  <c r="B2946" i="1" a="1"/>
  <c r="Q2945" i="1"/>
  <c r="P2945" i="1"/>
  <c r="N2945" i="1"/>
  <c r="M2945" i="1"/>
  <c r="L2945" i="1"/>
  <c r="K2945" i="1"/>
  <c r="I2945" i="1"/>
  <c r="G2945" i="1"/>
  <c r="E2945" i="1"/>
  <c r="B2945" i="1"/>
  <c r="B2945" i="1" a="1"/>
  <c r="Q2944" i="1"/>
  <c r="O2944" i="1"/>
  <c r="N2944" i="1"/>
  <c r="M2944" i="1"/>
  <c r="J2944" i="1"/>
  <c r="I2944" i="1"/>
  <c r="H2944" i="1"/>
  <c r="F2944" i="1"/>
  <c r="B2944" i="1"/>
  <c r="B2944" i="1" a="1"/>
  <c r="O2943" i="1"/>
  <c r="M2943" i="1"/>
  <c r="L2943" i="1"/>
  <c r="K2943" i="1"/>
  <c r="E2943" i="1"/>
  <c r="B2943" i="1"/>
  <c r="B2943" i="1" a="1"/>
  <c r="J2942" i="1"/>
  <c r="F2942" i="1"/>
  <c r="E2942" i="1"/>
  <c r="B2942" i="1"/>
  <c r="B2942" i="1" a="1"/>
  <c r="L2941" i="1"/>
  <c r="I2941" i="1"/>
  <c r="F2941" i="1"/>
  <c r="C2941" i="1"/>
  <c r="B2941" i="1" a="1"/>
  <c r="B2941" i="1" s="1"/>
  <c r="Q2940" i="1"/>
  <c r="M2940" i="1"/>
  <c r="I2940" i="1"/>
  <c r="H2940" i="1"/>
  <c r="C2940" i="1"/>
  <c r="B2940" i="1" a="1"/>
  <c r="B2940" i="1" s="1"/>
  <c r="B2939" i="1"/>
  <c r="B2939" i="1" a="1"/>
  <c r="Q2938" i="1"/>
  <c r="M2938" i="1"/>
  <c r="K2938" i="1"/>
  <c r="H2938" i="1"/>
  <c r="G2938" i="1"/>
  <c r="F2938" i="1"/>
  <c r="B2938" i="1"/>
  <c r="B2938" i="1" a="1"/>
  <c r="L2937" i="1"/>
  <c r="K2937" i="1"/>
  <c r="B2937" i="1"/>
  <c r="B2937" i="1" a="1"/>
  <c r="M2936" i="1"/>
  <c r="L2936" i="1"/>
  <c r="F2936" i="1"/>
  <c r="B2936" i="1"/>
  <c r="B2936" i="1" a="1"/>
  <c r="N2935" i="1"/>
  <c r="M2935" i="1"/>
  <c r="L2935" i="1"/>
  <c r="I2935" i="1"/>
  <c r="G2935" i="1"/>
  <c r="E2935" i="1"/>
  <c r="B2935" i="1" a="1"/>
  <c r="B2935" i="1" s="1"/>
  <c r="Q2934" i="1"/>
  <c r="I2934" i="1"/>
  <c r="B2934" i="1"/>
  <c r="B2934" i="1" a="1"/>
  <c r="Q2933" i="1"/>
  <c r="P2933" i="1"/>
  <c r="O2933" i="1"/>
  <c r="N2933" i="1"/>
  <c r="L2933" i="1"/>
  <c r="G2933" i="1"/>
  <c r="F2933" i="1"/>
  <c r="B2933" i="1" a="1"/>
  <c r="B2933" i="1" s="1"/>
  <c r="N2932" i="1"/>
  <c r="M2932" i="1"/>
  <c r="L2932" i="1"/>
  <c r="J2932" i="1"/>
  <c r="I2932" i="1"/>
  <c r="B2932" i="1" a="1"/>
  <c r="B2932" i="1" s="1"/>
  <c r="P2931" i="1"/>
  <c r="G2931" i="1"/>
  <c r="D2931" i="1"/>
  <c r="B2931" i="1" a="1"/>
  <c r="B2931" i="1" s="1"/>
  <c r="M2930" i="1"/>
  <c r="L2930" i="1"/>
  <c r="K2930" i="1"/>
  <c r="J2930" i="1"/>
  <c r="I2930" i="1"/>
  <c r="E2930" i="1"/>
  <c r="B2930" i="1"/>
  <c r="B2930" i="1" a="1"/>
  <c r="O2929" i="1"/>
  <c r="L2929" i="1"/>
  <c r="K2929" i="1"/>
  <c r="I2929" i="1"/>
  <c r="H2929" i="1"/>
  <c r="C2929" i="1"/>
  <c r="B2929" i="1" a="1"/>
  <c r="B2929" i="1" s="1"/>
  <c r="B2928" i="1"/>
  <c r="B2928" i="1" a="1"/>
  <c r="Q2927" i="1"/>
  <c r="F2927" i="1"/>
  <c r="B2927" i="1"/>
  <c r="B2927" i="1" a="1"/>
  <c r="N2926" i="1"/>
  <c r="M2926" i="1"/>
  <c r="J2926" i="1"/>
  <c r="I2926" i="1"/>
  <c r="C2926" i="1"/>
  <c r="B2926" i="1" a="1"/>
  <c r="B2926" i="1" s="1"/>
  <c r="P2925" i="1"/>
  <c r="N2925" i="1"/>
  <c r="L2925" i="1"/>
  <c r="K2925" i="1"/>
  <c r="H2925" i="1"/>
  <c r="G2925" i="1"/>
  <c r="E2925" i="1"/>
  <c r="B2925" i="1"/>
  <c r="B2925" i="1" a="1"/>
  <c r="K2924" i="1"/>
  <c r="G2924" i="1"/>
  <c r="B2924" i="1"/>
  <c r="B2924" i="1" a="1"/>
  <c r="B2923" i="1"/>
  <c r="B2923" i="1" a="1"/>
  <c r="M2922" i="1"/>
  <c r="L2922" i="1"/>
  <c r="K2922" i="1"/>
  <c r="J2922" i="1"/>
  <c r="F2922" i="1"/>
  <c r="B2922" i="1"/>
  <c r="B2922" i="1" a="1"/>
  <c r="Q2921" i="1"/>
  <c r="M2921" i="1"/>
  <c r="L2921" i="1"/>
  <c r="I2921" i="1"/>
  <c r="B2921" i="1"/>
  <c r="P2921" i="1" s="1"/>
  <c r="B2921" i="1" a="1"/>
  <c r="H2920" i="1"/>
  <c r="B2920" i="1" a="1"/>
  <c r="B2920" i="1" s="1"/>
  <c r="Q2919" i="1"/>
  <c r="M2919" i="1"/>
  <c r="L2919" i="1"/>
  <c r="K2919" i="1"/>
  <c r="I2919" i="1"/>
  <c r="G2919" i="1"/>
  <c r="E2919" i="1"/>
  <c r="D2919" i="1"/>
  <c r="B2919" i="1"/>
  <c r="B2919" i="1" a="1"/>
  <c r="Q2918" i="1"/>
  <c r="O2918" i="1"/>
  <c r="N2918" i="1"/>
  <c r="M2918" i="1"/>
  <c r="L2918" i="1"/>
  <c r="J2918" i="1"/>
  <c r="B2918" i="1" a="1"/>
  <c r="B2918" i="1" s="1"/>
  <c r="O2917" i="1"/>
  <c r="K2917" i="1"/>
  <c r="I2917" i="1"/>
  <c r="G2917" i="1"/>
  <c r="D2917" i="1"/>
  <c r="C2917" i="1"/>
  <c r="B2917" i="1" a="1"/>
  <c r="B2917" i="1" s="1"/>
  <c r="K2916" i="1"/>
  <c r="J2916" i="1"/>
  <c r="B2916" i="1" a="1"/>
  <c r="B2916" i="1" s="1"/>
  <c r="L2915" i="1"/>
  <c r="B2915" i="1" a="1"/>
  <c r="B2915" i="1" s="1"/>
  <c r="H2914" i="1"/>
  <c r="C2914" i="1"/>
  <c r="B2914" i="1"/>
  <c r="B2914" i="1" a="1"/>
  <c r="O2913" i="1"/>
  <c r="N2913" i="1"/>
  <c r="M2913" i="1"/>
  <c r="I2913" i="1"/>
  <c r="D2913" i="1"/>
  <c r="C2913" i="1"/>
  <c r="B2913" i="1"/>
  <c r="B2913" i="1" a="1"/>
  <c r="Q2912" i="1"/>
  <c r="J2912" i="1"/>
  <c r="I2912" i="1"/>
  <c r="E2912" i="1"/>
  <c r="B2912" i="1" a="1"/>
  <c r="B2912" i="1" s="1"/>
  <c r="Q2911" i="1"/>
  <c r="O2911" i="1"/>
  <c r="N2911" i="1"/>
  <c r="M2911" i="1"/>
  <c r="L2911" i="1"/>
  <c r="I2911" i="1"/>
  <c r="G2911" i="1"/>
  <c r="E2911" i="1"/>
  <c r="B2911" i="1" a="1"/>
  <c r="B2911" i="1" s="1"/>
  <c r="B2910" i="1" a="1"/>
  <c r="B2910" i="1" s="1"/>
  <c r="G2909" i="1"/>
  <c r="B2909" i="1"/>
  <c r="B2909" i="1" a="1"/>
  <c r="Q2908" i="1"/>
  <c r="O2908" i="1"/>
  <c r="B2908" i="1" a="1"/>
  <c r="B2908" i="1" s="1"/>
  <c r="P2907" i="1"/>
  <c r="N2907" i="1"/>
  <c r="M2907" i="1"/>
  <c r="B2907" i="1"/>
  <c r="B2907" i="1" a="1"/>
  <c r="Q2906" i="1"/>
  <c r="O2906" i="1"/>
  <c r="M2906" i="1"/>
  <c r="L2906" i="1"/>
  <c r="K2906" i="1"/>
  <c r="J2906" i="1"/>
  <c r="I2906" i="1"/>
  <c r="G2906" i="1"/>
  <c r="F2906" i="1"/>
  <c r="E2906" i="1"/>
  <c r="C2906" i="1"/>
  <c r="B2906" i="1"/>
  <c r="B2906" i="1" a="1"/>
  <c r="Q2905" i="1"/>
  <c r="O2905" i="1"/>
  <c r="N2905" i="1"/>
  <c r="G2905" i="1"/>
  <c r="D2905" i="1"/>
  <c r="C2905" i="1"/>
  <c r="B2905" i="1" a="1"/>
  <c r="B2905" i="1" s="1"/>
  <c r="E2904" i="1"/>
  <c r="B2904" i="1" a="1"/>
  <c r="B2904" i="1" s="1"/>
  <c r="Q2903" i="1"/>
  <c r="O2903" i="1"/>
  <c r="M2903" i="1"/>
  <c r="L2903" i="1"/>
  <c r="B2903" i="1" a="1"/>
  <c r="B2903" i="1" s="1"/>
  <c r="B2902" i="1" a="1"/>
  <c r="B2902" i="1" s="1"/>
  <c r="I2901" i="1"/>
  <c r="H2901" i="1"/>
  <c r="D2901" i="1"/>
  <c r="B2901" i="1"/>
  <c r="B2901" i="1" a="1"/>
  <c r="O2900" i="1"/>
  <c r="N2900" i="1"/>
  <c r="M2900" i="1"/>
  <c r="L2900" i="1"/>
  <c r="K2900" i="1"/>
  <c r="J2900" i="1"/>
  <c r="I2900" i="1"/>
  <c r="H2900" i="1"/>
  <c r="G2900" i="1"/>
  <c r="F2900" i="1"/>
  <c r="C2900" i="1"/>
  <c r="B2900" i="1" a="1"/>
  <c r="B2900" i="1" s="1"/>
  <c r="O2899" i="1"/>
  <c r="N2899" i="1"/>
  <c r="M2899" i="1"/>
  <c r="B2899" i="1" a="1"/>
  <c r="B2899" i="1" s="1"/>
  <c r="H2898" i="1"/>
  <c r="F2898" i="1"/>
  <c r="C2898" i="1"/>
  <c r="B2898" i="1"/>
  <c r="B2898" i="1" a="1"/>
  <c r="Q2897" i="1"/>
  <c r="D2897" i="1"/>
  <c r="B2897" i="1"/>
  <c r="B2897" i="1" a="1"/>
  <c r="Q2896" i="1"/>
  <c r="O2896" i="1"/>
  <c r="J2896" i="1"/>
  <c r="H2896" i="1"/>
  <c r="F2896" i="1"/>
  <c r="B2896" i="1" a="1"/>
  <c r="B2896" i="1" s="1"/>
  <c r="O2895" i="1"/>
  <c r="M2895" i="1"/>
  <c r="G2895" i="1"/>
  <c r="B2895" i="1"/>
  <c r="B2895" i="1" a="1"/>
  <c r="B2894" i="1"/>
  <c r="B2894" i="1" a="1"/>
  <c r="Q2893" i="1"/>
  <c r="I2893" i="1"/>
  <c r="H2893" i="1"/>
  <c r="E2893" i="1"/>
  <c r="D2893" i="1"/>
  <c r="C2893" i="1"/>
  <c r="B2893" i="1" a="1"/>
  <c r="B2893" i="1" s="1"/>
  <c r="B2892" i="1" a="1"/>
  <c r="B2892" i="1" s="1"/>
  <c r="Q2891" i="1"/>
  <c r="E2891" i="1"/>
  <c r="B2891" i="1" a="1"/>
  <c r="B2891" i="1" s="1"/>
  <c r="Q2890" i="1"/>
  <c r="O2890" i="1"/>
  <c r="K2890" i="1"/>
  <c r="J2890" i="1"/>
  <c r="H2890" i="1"/>
  <c r="G2890" i="1"/>
  <c r="F2890" i="1"/>
  <c r="E2890" i="1"/>
  <c r="C2890" i="1"/>
  <c r="B2890" i="1"/>
  <c r="B2890" i="1" a="1"/>
  <c r="O2889" i="1"/>
  <c r="N2889" i="1"/>
  <c r="M2889" i="1"/>
  <c r="L2889" i="1"/>
  <c r="K2889" i="1"/>
  <c r="I2889" i="1"/>
  <c r="H2889" i="1"/>
  <c r="G2889" i="1"/>
  <c r="E2889" i="1"/>
  <c r="D2889" i="1"/>
  <c r="B2889" i="1"/>
  <c r="B2889" i="1" a="1"/>
  <c r="Q2888" i="1"/>
  <c r="O2888" i="1"/>
  <c r="M2888" i="1"/>
  <c r="L2888" i="1"/>
  <c r="I2888" i="1"/>
  <c r="H2888" i="1"/>
  <c r="F2888" i="1"/>
  <c r="B2888" i="1" a="1"/>
  <c r="B2888" i="1" s="1"/>
  <c r="H2887" i="1"/>
  <c r="B2887" i="1"/>
  <c r="B2887" i="1" a="1"/>
  <c r="Q2886" i="1"/>
  <c r="E2886" i="1"/>
  <c r="B2886" i="1" a="1"/>
  <c r="B2886" i="1" s="1"/>
  <c r="B2885" i="1"/>
  <c r="B2885" i="1" a="1"/>
  <c r="N2884" i="1"/>
  <c r="G2884" i="1"/>
  <c r="F2884" i="1"/>
  <c r="C2884" i="1"/>
  <c r="B2884" i="1" a="1"/>
  <c r="B2884" i="1" s="1"/>
  <c r="J2884" i="1" s="1"/>
  <c r="C2883" i="1"/>
  <c r="B2883" i="1"/>
  <c r="Q2883" i="1" s="1"/>
  <c r="B2883" i="1" a="1"/>
  <c r="M2882" i="1"/>
  <c r="H2882" i="1"/>
  <c r="G2882" i="1"/>
  <c r="F2882" i="1"/>
  <c r="E2882" i="1"/>
  <c r="B2882" i="1"/>
  <c r="B2882" i="1" a="1"/>
  <c r="P2881" i="1"/>
  <c r="G2881" i="1"/>
  <c r="D2881" i="1"/>
  <c r="C2881" i="1"/>
  <c r="B2881" i="1" a="1"/>
  <c r="B2881" i="1" s="1"/>
  <c r="O2880" i="1"/>
  <c r="G2880" i="1"/>
  <c r="B2880" i="1" a="1"/>
  <c r="B2880" i="1" s="1"/>
  <c r="Q2879" i="1"/>
  <c r="O2879" i="1"/>
  <c r="K2879" i="1"/>
  <c r="I2879" i="1"/>
  <c r="H2879" i="1"/>
  <c r="F2879" i="1"/>
  <c r="E2879" i="1"/>
  <c r="D2879" i="1"/>
  <c r="B2879" i="1"/>
  <c r="B2879" i="1" a="1"/>
  <c r="O2878" i="1"/>
  <c r="M2878" i="1"/>
  <c r="L2878" i="1"/>
  <c r="K2878" i="1"/>
  <c r="J2878" i="1"/>
  <c r="I2878" i="1"/>
  <c r="G2878" i="1"/>
  <c r="F2878" i="1"/>
  <c r="E2878" i="1"/>
  <c r="C2878" i="1"/>
  <c r="B2878" i="1" a="1"/>
  <c r="B2878" i="1" s="1"/>
  <c r="P2877" i="1"/>
  <c r="N2877" i="1"/>
  <c r="L2877" i="1"/>
  <c r="K2877" i="1"/>
  <c r="I2877" i="1"/>
  <c r="G2877" i="1"/>
  <c r="E2877" i="1"/>
  <c r="D2877" i="1"/>
  <c r="B2877" i="1" a="1"/>
  <c r="B2877" i="1" s="1"/>
  <c r="B2876" i="1" a="1"/>
  <c r="B2876" i="1" s="1"/>
  <c r="P2875" i="1"/>
  <c r="G2875" i="1"/>
  <c r="B2875" i="1" a="1"/>
  <c r="B2875" i="1" s="1"/>
  <c r="Q2874" i="1"/>
  <c r="O2874" i="1"/>
  <c r="L2874" i="1"/>
  <c r="K2874" i="1"/>
  <c r="H2874" i="1"/>
  <c r="G2874" i="1"/>
  <c r="B2874" i="1"/>
  <c r="B2874" i="1" a="1"/>
  <c r="Q2873" i="1"/>
  <c r="P2873" i="1"/>
  <c r="N2873" i="1"/>
  <c r="L2873" i="1"/>
  <c r="K2873" i="1"/>
  <c r="E2873" i="1"/>
  <c r="D2873" i="1"/>
  <c r="C2873" i="1"/>
  <c r="B2873" i="1"/>
  <c r="B2873" i="1" a="1"/>
  <c r="C2872" i="1"/>
  <c r="B2872" i="1"/>
  <c r="B2872" i="1" a="1"/>
  <c r="Q2871" i="1"/>
  <c r="N2871" i="1"/>
  <c r="M2871" i="1"/>
  <c r="L2871" i="1"/>
  <c r="K2871" i="1"/>
  <c r="I2871" i="1"/>
  <c r="H2871" i="1"/>
  <c r="G2871" i="1"/>
  <c r="F2871" i="1"/>
  <c r="E2871" i="1"/>
  <c r="D2871" i="1"/>
  <c r="B2871" i="1"/>
  <c r="B2871" i="1" a="1"/>
  <c r="O2870" i="1"/>
  <c r="N2870" i="1"/>
  <c r="L2870" i="1"/>
  <c r="B2870" i="1" a="1"/>
  <c r="B2870" i="1" s="1"/>
  <c r="P2869" i="1"/>
  <c r="K2869" i="1"/>
  <c r="I2869" i="1"/>
  <c r="F2869" i="1"/>
  <c r="E2869" i="1"/>
  <c r="C2869" i="1"/>
  <c r="B2869" i="1"/>
  <c r="B2869" i="1" a="1"/>
  <c r="M2868" i="1"/>
  <c r="C2868" i="1"/>
  <c r="B2868" i="1"/>
  <c r="B2868" i="1" a="1"/>
  <c r="B2867" i="1" a="1"/>
  <c r="B2867" i="1" s="1"/>
  <c r="M2866" i="1"/>
  <c r="K2866" i="1"/>
  <c r="J2866" i="1"/>
  <c r="I2866" i="1"/>
  <c r="H2866" i="1"/>
  <c r="G2866" i="1"/>
  <c r="F2866" i="1"/>
  <c r="B2866" i="1"/>
  <c r="B2866" i="1" a="1"/>
  <c r="P2865" i="1"/>
  <c r="M2865" i="1"/>
  <c r="L2865" i="1"/>
  <c r="K2865" i="1"/>
  <c r="I2865" i="1"/>
  <c r="E2865" i="1"/>
  <c r="D2865" i="1"/>
  <c r="C2865" i="1"/>
  <c r="B2865" i="1" a="1"/>
  <c r="B2865" i="1" s="1"/>
  <c r="Q2865" i="1" s="1"/>
  <c r="G2864" i="1"/>
  <c r="B2864" i="1" a="1"/>
  <c r="B2864" i="1" s="1"/>
  <c r="Q2863" i="1"/>
  <c r="H2863" i="1"/>
  <c r="G2863" i="1"/>
  <c r="D2863" i="1"/>
  <c r="B2863" i="1"/>
  <c r="B2863" i="1" a="1"/>
  <c r="Q2862" i="1"/>
  <c r="L2862" i="1"/>
  <c r="F2862" i="1"/>
  <c r="C2862" i="1"/>
  <c r="B2862" i="1"/>
  <c r="N2862" i="1" s="1"/>
  <c r="B2862" i="1" a="1"/>
  <c r="B2861" i="1" a="1"/>
  <c r="B2861" i="1" s="1"/>
  <c r="O2860" i="1"/>
  <c r="N2860" i="1"/>
  <c r="H2860" i="1"/>
  <c r="B2860" i="1"/>
  <c r="Q2860" i="1" s="1"/>
  <c r="B2860" i="1" a="1"/>
  <c r="Q2859" i="1"/>
  <c r="O2859" i="1"/>
  <c r="N2859" i="1"/>
  <c r="L2859" i="1"/>
  <c r="H2859" i="1"/>
  <c r="F2859" i="1"/>
  <c r="B2859" i="1" a="1"/>
  <c r="B2859" i="1" s="1"/>
  <c r="M2858" i="1"/>
  <c r="I2858" i="1"/>
  <c r="H2858" i="1"/>
  <c r="C2858" i="1"/>
  <c r="B2858" i="1"/>
  <c r="B2858" i="1" a="1"/>
  <c r="I2857" i="1"/>
  <c r="G2857" i="1"/>
  <c r="E2857" i="1"/>
  <c r="C2857" i="1"/>
  <c r="B2857" i="1"/>
  <c r="B2857" i="1" a="1"/>
  <c r="B2856" i="1"/>
  <c r="B2856" i="1" a="1"/>
  <c r="N2855" i="1"/>
  <c r="M2855" i="1"/>
  <c r="K2855" i="1"/>
  <c r="G2855" i="1"/>
  <c r="F2855" i="1"/>
  <c r="E2855" i="1"/>
  <c r="B2855" i="1" a="1"/>
  <c r="B2855" i="1" s="1"/>
  <c r="B2854" i="1"/>
  <c r="B2854" i="1" a="1"/>
  <c r="Q2853" i="1"/>
  <c r="P2853" i="1"/>
  <c r="O2853" i="1"/>
  <c r="I2853" i="1"/>
  <c r="H2853" i="1"/>
  <c r="F2853" i="1"/>
  <c r="E2853" i="1"/>
  <c r="D2853" i="1"/>
  <c r="B2853" i="1" a="1"/>
  <c r="B2853" i="1" s="1"/>
  <c r="Q2852" i="1"/>
  <c r="O2852" i="1"/>
  <c r="M2852" i="1"/>
  <c r="L2852" i="1"/>
  <c r="H2852" i="1"/>
  <c r="G2852" i="1"/>
  <c r="C2852" i="1"/>
  <c r="B2852" i="1" a="1"/>
  <c r="B2852" i="1" s="1"/>
  <c r="N2851" i="1"/>
  <c r="H2851" i="1"/>
  <c r="F2851" i="1"/>
  <c r="E2851" i="1"/>
  <c r="B2851" i="1"/>
  <c r="B2851" i="1" a="1"/>
  <c r="M2850" i="1"/>
  <c r="G2850" i="1"/>
  <c r="C2850" i="1"/>
  <c r="B2850" i="1"/>
  <c r="B2850" i="1" a="1"/>
  <c r="Q2849" i="1"/>
  <c r="O2849" i="1"/>
  <c r="N2849" i="1"/>
  <c r="B2849" i="1"/>
  <c r="B2849" i="1" a="1"/>
  <c r="O2848" i="1"/>
  <c r="N2848" i="1"/>
  <c r="M2848" i="1"/>
  <c r="L2848" i="1"/>
  <c r="I2848" i="1"/>
  <c r="G2848" i="1"/>
  <c r="E2848" i="1"/>
  <c r="C2848" i="1"/>
  <c r="B2848" i="1" a="1"/>
  <c r="B2848" i="1" s="1"/>
  <c r="G2847" i="1"/>
  <c r="B2847" i="1" a="1"/>
  <c r="B2847" i="1" s="1"/>
  <c r="O2847" i="1" s="1"/>
  <c r="F2846" i="1"/>
  <c r="B2846" i="1" a="1"/>
  <c r="B2846" i="1" s="1"/>
  <c r="O2845" i="1"/>
  <c r="K2845" i="1"/>
  <c r="B2845" i="1"/>
  <c r="B2845" i="1" a="1"/>
  <c r="O2844" i="1"/>
  <c r="I2844" i="1"/>
  <c r="G2844" i="1"/>
  <c r="F2844" i="1"/>
  <c r="C2844" i="1"/>
  <c r="B2844" i="1" a="1"/>
  <c r="B2844" i="1" s="1"/>
  <c r="P2843" i="1"/>
  <c r="N2843" i="1"/>
  <c r="C2843" i="1"/>
  <c r="B2843" i="1" a="1"/>
  <c r="B2843" i="1" s="1"/>
  <c r="Q2842" i="1"/>
  <c r="O2842" i="1"/>
  <c r="L2842" i="1"/>
  <c r="K2842" i="1"/>
  <c r="H2842" i="1"/>
  <c r="F2842" i="1"/>
  <c r="B2842" i="1"/>
  <c r="B2842" i="1" a="1"/>
  <c r="Q2841" i="1"/>
  <c r="N2841" i="1"/>
  <c r="M2841" i="1"/>
  <c r="L2841" i="1"/>
  <c r="K2841" i="1"/>
  <c r="E2841" i="1"/>
  <c r="D2841" i="1"/>
  <c r="C2841" i="1"/>
  <c r="B2841" i="1"/>
  <c r="B2841" i="1" a="1"/>
  <c r="Q2840" i="1"/>
  <c r="O2840" i="1"/>
  <c r="N2840" i="1"/>
  <c r="M2840" i="1"/>
  <c r="J2840" i="1"/>
  <c r="I2840" i="1"/>
  <c r="F2840" i="1"/>
  <c r="C2840" i="1"/>
  <c r="B2840" i="1"/>
  <c r="B2840" i="1" a="1"/>
  <c r="E2839" i="1"/>
  <c r="B2839" i="1" a="1"/>
  <c r="B2839" i="1" s="1"/>
  <c r="J2838" i="1"/>
  <c r="F2838" i="1"/>
  <c r="B2838" i="1"/>
  <c r="B2838" i="1" a="1"/>
  <c r="Q2837" i="1"/>
  <c r="H2837" i="1"/>
  <c r="B2837" i="1" a="1"/>
  <c r="B2837" i="1" s="1"/>
  <c r="B2836" i="1" a="1"/>
  <c r="B2836" i="1" s="1"/>
  <c r="L2836" i="1" s="1"/>
  <c r="Q2835" i="1"/>
  <c r="E2835" i="1"/>
  <c r="B2835" i="1" a="1"/>
  <c r="B2835" i="1" s="1"/>
  <c r="Q2834" i="1"/>
  <c r="B2834" i="1"/>
  <c r="B2834" i="1" a="1"/>
  <c r="L2833" i="1"/>
  <c r="G2833" i="1"/>
  <c r="E2833" i="1"/>
  <c r="B2833" i="1" a="1"/>
  <c r="B2833" i="1" s="1"/>
  <c r="J2832" i="1"/>
  <c r="F2832" i="1"/>
  <c r="E2832" i="1"/>
  <c r="C2832" i="1"/>
  <c r="B2832" i="1"/>
  <c r="I2832" i="1" s="1"/>
  <c r="B2832" i="1" a="1"/>
  <c r="B2831" i="1" a="1"/>
  <c r="B2831" i="1" s="1"/>
  <c r="M2830" i="1"/>
  <c r="L2830" i="1"/>
  <c r="J2830" i="1"/>
  <c r="B2830" i="1" a="1"/>
  <c r="B2830" i="1" s="1"/>
  <c r="Q2830" i="1" s="1"/>
  <c r="F2829" i="1"/>
  <c r="E2829" i="1"/>
  <c r="B2829" i="1" a="1"/>
  <c r="B2829" i="1" s="1"/>
  <c r="L2828" i="1"/>
  <c r="I2828" i="1"/>
  <c r="C2828" i="1"/>
  <c r="B2828" i="1"/>
  <c r="O2828" i="1" s="1"/>
  <c r="B2828" i="1" a="1"/>
  <c r="O2827" i="1"/>
  <c r="M2827" i="1"/>
  <c r="K2827" i="1"/>
  <c r="H2827" i="1"/>
  <c r="G2827" i="1"/>
  <c r="C2827" i="1"/>
  <c r="B2827" i="1" a="1"/>
  <c r="B2827" i="1" s="1"/>
  <c r="M2826" i="1"/>
  <c r="L2826" i="1"/>
  <c r="K2826" i="1"/>
  <c r="J2826" i="1"/>
  <c r="I2826" i="1"/>
  <c r="H2826" i="1"/>
  <c r="F2826" i="1"/>
  <c r="E2826" i="1"/>
  <c r="B2826" i="1"/>
  <c r="B2826" i="1" a="1"/>
  <c r="P2825" i="1"/>
  <c r="M2825" i="1"/>
  <c r="L2825" i="1"/>
  <c r="C2825" i="1"/>
  <c r="B2825" i="1" a="1"/>
  <c r="B2825" i="1" s="1"/>
  <c r="Q2825" i="1" s="1"/>
  <c r="O2824" i="1"/>
  <c r="F2824" i="1"/>
  <c r="E2824" i="1"/>
  <c r="C2824" i="1"/>
  <c r="B2824" i="1"/>
  <c r="B2824" i="1" a="1"/>
  <c r="B2823" i="1"/>
  <c r="B2823" i="1" a="1"/>
  <c r="O2822" i="1"/>
  <c r="N2822" i="1"/>
  <c r="M2822" i="1"/>
  <c r="K2822" i="1"/>
  <c r="I2822" i="1"/>
  <c r="F2822" i="1"/>
  <c r="B2822" i="1" a="1"/>
  <c r="B2822" i="1" s="1"/>
  <c r="Q2821" i="1"/>
  <c r="B2821" i="1" a="1"/>
  <c r="B2821" i="1" s="1"/>
  <c r="O2820" i="1"/>
  <c r="F2820" i="1"/>
  <c r="C2820" i="1"/>
  <c r="B2820" i="1"/>
  <c r="B2820" i="1" a="1"/>
  <c r="C2819" i="1"/>
  <c r="B2819" i="1" a="1"/>
  <c r="B2819" i="1" s="1"/>
  <c r="Q2818" i="1"/>
  <c r="I2818" i="1"/>
  <c r="F2818" i="1"/>
  <c r="E2818" i="1"/>
  <c r="B2818" i="1"/>
  <c r="M2818" i="1" s="1"/>
  <c r="B2818" i="1" a="1"/>
  <c r="O2817" i="1"/>
  <c r="D2817" i="1"/>
  <c r="C2817" i="1"/>
  <c r="B2817" i="1"/>
  <c r="B2817" i="1" a="1"/>
  <c r="Q2816" i="1"/>
  <c r="O2816" i="1"/>
  <c r="I2816" i="1"/>
  <c r="B2816" i="1" a="1"/>
  <c r="B2816" i="1" s="1"/>
  <c r="Q2815" i="1"/>
  <c r="M2815" i="1"/>
  <c r="L2815" i="1"/>
  <c r="K2815" i="1"/>
  <c r="I2815" i="1"/>
  <c r="G2815" i="1"/>
  <c r="E2815" i="1"/>
  <c r="B2815" i="1"/>
  <c r="B2815" i="1" a="1"/>
  <c r="O2814" i="1"/>
  <c r="L2814" i="1"/>
  <c r="I2814" i="1"/>
  <c r="G2814" i="1"/>
  <c r="B2814" i="1" a="1"/>
  <c r="B2814" i="1" s="1"/>
  <c r="N2813" i="1"/>
  <c r="G2813" i="1"/>
  <c r="D2813" i="1"/>
  <c r="C2813" i="1"/>
  <c r="B2813" i="1" a="1"/>
  <c r="B2813" i="1" s="1"/>
  <c r="K2813" i="1" s="1"/>
  <c r="B2812" i="1" a="1"/>
  <c r="B2812" i="1" s="1"/>
  <c r="Q2811" i="1"/>
  <c r="O2811" i="1"/>
  <c r="N2811" i="1"/>
  <c r="M2811" i="1"/>
  <c r="E2811" i="1"/>
  <c r="D2811" i="1"/>
  <c r="C2811" i="1"/>
  <c r="B2811" i="1" a="1"/>
  <c r="B2811" i="1" s="1"/>
  <c r="J2810" i="1"/>
  <c r="H2810" i="1"/>
  <c r="B2810" i="1"/>
  <c r="B2810" i="1" a="1"/>
  <c r="Q2809" i="1"/>
  <c r="N2809" i="1"/>
  <c r="M2809" i="1"/>
  <c r="I2809" i="1"/>
  <c r="H2809" i="1"/>
  <c r="E2809" i="1"/>
  <c r="D2809" i="1"/>
  <c r="B2809" i="1"/>
  <c r="B2809" i="1" a="1"/>
  <c r="Q2808" i="1"/>
  <c r="L2808" i="1"/>
  <c r="J2808" i="1"/>
  <c r="I2808" i="1"/>
  <c r="G2808" i="1"/>
  <c r="E2808" i="1"/>
  <c r="B2808" i="1"/>
  <c r="B2808" i="1" a="1"/>
  <c r="B2807" i="1"/>
  <c r="B2807" i="1" a="1"/>
  <c r="Q2806" i="1"/>
  <c r="C2806" i="1"/>
  <c r="B2806" i="1" a="1"/>
  <c r="B2806" i="1" s="1"/>
  <c r="O2805" i="1"/>
  <c r="B2805" i="1"/>
  <c r="P2805" i="1" s="1"/>
  <c r="B2805" i="1" a="1"/>
  <c r="Q2804" i="1"/>
  <c r="O2804" i="1"/>
  <c r="M2804" i="1"/>
  <c r="K2804" i="1"/>
  <c r="J2804" i="1"/>
  <c r="C2804" i="1"/>
  <c r="B2804" i="1"/>
  <c r="B2804" i="1" a="1"/>
  <c r="Q2803" i="1"/>
  <c r="N2803" i="1"/>
  <c r="M2803" i="1"/>
  <c r="L2803" i="1"/>
  <c r="K2803" i="1"/>
  <c r="G2803" i="1"/>
  <c r="B2803" i="1" a="1"/>
  <c r="B2803" i="1" s="1"/>
  <c r="Q2802" i="1"/>
  <c r="O2802" i="1"/>
  <c r="M2802" i="1"/>
  <c r="L2802" i="1"/>
  <c r="K2802" i="1"/>
  <c r="J2802" i="1"/>
  <c r="I2802" i="1"/>
  <c r="G2802" i="1"/>
  <c r="F2802" i="1"/>
  <c r="E2802" i="1"/>
  <c r="C2802" i="1"/>
  <c r="B2802" i="1"/>
  <c r="B2802" i="1" a="1"/>
  <c r="Q2801" i="1"/>
  <c r="O2801" i="1"/>
  <c r="K2801" i="1"/>
  <c r="I2801" i="1"/>
  <c r="B2801" i="1" a="1"/>
  <c r="B2801" i="1" s="1"/>
  <c r="B2800" i="1" a="1"/>
  <c r="B2800" i="1" s="1"/>
  <c r="O2799" i="1"/>
  <c r="N2799" i="1"/>
  <c r="M2799" i="1"/>
  <c r="G2799" i="1"/>
  <c r="E2799" i="1"/>
  <c r="D2799" i="1"/>
  <c r="B2799" i="1" a="1"/>
  <c r="B2799" i="1" s="1"/>
  <c r="I2799" i="1" s="1"/>
  <c r="G2798" i="1"/>
  <c r="E2798" i="1"/>
  <c r="C2798" i="1"/>
  <c r="B2798" i="1"/>
  <c r="B2798" i="1" a="1"/>
  <c r="F2797" i="1"/>
  <c r="B2797" i="1"/>
  <c r="B2797" i="1" a="1"/>
  <c r="O2796" i="1"/>
  <c r="N2796" i="1"/>
  <c r="M2796" i="1"/>
  <c r="L2796" i="1"/>
  <c r="K2796" i="1"/>
  <c r="J2796" i="1"/>
  <c r="I2796" i="1"/>
  <c r="H2796" i="1"/>
  <c r="G2796" i="1"/>
  <c r="F2796" i="1"/>
  <c r="C2796" i="1"/>
  <c r="B2796" i="1" a="1"/>
  <c r="B2796" i="1" s="1"/>
  <c r="Q2795" i="1"/>
  <c r="P2795" i="1"/>
  <c r="K2795" i="1"/>
  <c r="E2795" i="1"/>
  <c r="B2795" i="1"/>
  <c r="B2795" i="1" a="1"/>
  <c r="O2794" i="1"/>
  <c r="M2794" i="1"/>
  <c r="H2794" i="1"/>
  <c r="F2794" i="1"/>
  <c r="E2794" i="1"/>
  <c r="C2794" i="1"/>
  <c r="B2794" i="1"/>
  <c r="B2794" i="1" a="1"/>
  <c r="Q2793" i="1"/>
  <c r="P2793" i="1"/>
  <c r="N2793" i="1"/>
  <c r="M2793" i="1"/>
  <c r="L2793" i="1"/>
  <c r="I2793" i="1"/>
  <c r="H2793" i="1"/>
  <c r="G2793" i="1"/>
  <c r="E2793" i="1"/>
  <c r="D2793" i="1"/>
  <c r="C2793" i="1"/>
  <c r="B2793" i="1"/>
  <c r="B2793" i="1" a="1"/>
  <c r="H2792" i="1"/>
  <c r="F2792" i="1"/>
  <c r="B2792" i="1"/>
  <c r="B2792" i="1" a="1"/>
  <c r="M2791" i="1"/>
  <c r="F2791" i="1"/>
  <c r="B2791" i="1"/>
  <c r="B2791" i="1" a="1"/>
  <c r="B2790" i="1" a="1"/>
  <c r="B2790" i="1" s="1"/>
  <c r="Q2789" i="1"/>
  <c r="L2789" i="1"/>
  <c r="K2789" i="1"/>
  <c r="I2789" i="1"/>
  <c r="G2789" i="1"/>
  <c r="E2789" i="1"/>
  <c r="D2789" i="1"/>
  <c r="B2789" i="1" a="1"/>
  <c r="B2789" i="1" s="1"/>
  <c r="B2788" i="1" a="1"/>
  <c r="B2788" i="1" s="1"/>
  <c r="F2787" i="1"/>
  <c r="B2787" i="1"/>
  <c r="B2787" i="1" a="1"/>
  <c r="H2786" i="1"/>
  <c r="F2786" i="1"/>
  <c r="E2786" i="1"/>
  <c r="B2786" i="1"/>
  <c r="Q2786" i="1" s="1"/>
  <c r="B2786" i="1" a="1"/>
  <c r="O2785" i="1"/>
  <c r="L2785" i="1"/>
  <c r="K2785" i="1"/>
  <c r="E2785" i="1"/>
  <c r="D2785" i="1"/>
  <c r="B2785" i="1"/>
  <c r="B2785" i="1" a="1"/>
  <c r="B2784" i="1"/>
  <c r="B2784" i="1" a="1"/>
  <c r="O2783" i="1"/>
  <c r="M2783" i="1"/>
  <c r="L2783" i="1"/>
  <c r="G2783" i="1"/>
  <c r="B2783" i="1" a="1"/>
  <c r="B2783" i="1" s="1"/>
  <c r="Q2782" i="1"/>
  <c r="O2782" i="1"/>
  <c r="L2782" i="1"/>
  <c r="K2782" i="1"/>
  <c r="J2782" i="1"/>
  <c r="G2782" i="1"/>
  <c r="F2782" i="1"/>
  <c r="E2782" i="1"/>
  <c r="C2782" i="1"/>
  <c r="B2782" i="1"/>
  <c r="B2782" i="1" a="1"/>
  <c r="Q2781" i="1"/>
  <c r="P2781" i="1"/>
  <c r="N2781" i="1"/>
  <c r="L2781" i="1"/>
  <c r="I2781" i="1"/>
  <c r="H2781" i="1"/>
  <c r="G2781" i="1"/>
  <c r="F2781" i="1"/>
  <c r="E2781" i="1"/>
  <c r="C2781" i="1"/>
  <c r="B2781" i="1" a="1"/>
  <c r="B2781" i="1" s="1"/>
  <c r="K2780" i="1"/>
  <c r="J2780" i="1"/>
  <c r="I2780" i="1"/>
  <c r="C2780" i="1"/>
  <c r="B2780" i="1" a="1"/>
  <c r="B2780" i="1" s="1"/>
  <c r="O2779" i="1"/>
  <c r="G2779" i="1"/>
  <c r="B2779" i="1"/>
  <c r="B2779" i="1" a="1"/>
  <c r="H2778" i="1"/>
  <c r="B2778" i="1"/>
  <c r="B2778" i="1" a="1"/>
  <c r="M2777" i="1"/>
  <c r="L2777" i="1"/>
  <c r="D2777" i="1"/>
  <c r="B2777" i="1" a="1"/>
  <c r="B2777" i="1" s="1"/>
  <c r="H2776" i="1"/>
  <c r="G2776" i="1"/>
  <c r="B2776" i="1"/>
  <c r="B2776" i="1" a="1"/>
  <c r="O2775" i="1"/>
  <c r="N2775" i="1"/>
  <c r="D2775" i="1"/>
  <c r="B2775" i="1" a="1"/>
  <c r="B2775" i="1" s="1"/>
  <c r="M2774" i="1"/>
  <c r="K2774" i="1"/>
  <c r="J2774" i="1"/>
  <c r="F2774" i="1"/>
  <c r="E2774" i="1"/>
  <c r="B2774" i="1" a="1"/>
  <c r="B2774" i="1" s="1"/>
  <c r="B2773" i="1" a="1"/>
  <c r="B2773" i="1" s="1"/>
  <c r="Q2772" i="1"/>
  <c r="H2772" i="1"/>
  <c r="B2772" i="1"/>
  <c r="B2772" i="1" a="1"/>
  <c r="O2771" i="1"/>
  <c r="B2771" i="1" a="1"/>
  <c r="B2771" i="1" s="1"/>
  <c r="O2770" i="1"/>
  <c r="M2770" i="1"/>
  <c r="K2770" i="1"/>
  <c r="J2770" i="1"/>
  <c r="H2770" i="1"/>
  <c r="G2770" i="1"/>
  <c r="F2770" i="1"/>
  <c r="B2770" i="1"/>
  <c r="B2770" i="1" a="1"/>
  <c r="Q2769" i="1"/>
  <c r="P2769" i="1"/>
  <c r="O2769" i="1"/>
  <c r="L2769" i="1"/>
  <c r="K2769" i="1"/>
  <c r="I2769" i="1"/>
  <c r="G2769" i="1"/>
  <c r="E2769" i="1"/>
  <c r="D2769" i="1"/>
  <c r="B2769" i="1" a="1"/>
  <c r="B2769" i="1" s="1"/>
  <c r="N2768" i="1"/>
  <c r="B2768" i="1"/>
  <c r="B2768" i="1" a="1"/>
  <c r="Q2767" i="1"/>
  <c r="N2767" i="1"/>
  <c r="M2767" i="1"/>
  <c r="L2767" i="1"/>
  <c r="K2767" i="1"/>
  <c r="I2767" i="1"/>
  <c r="H2767" i="1"/>
  <c r="G2767" i="1"/>
  <c r="F2767" i="1"/>
  <c r="E2767" i="1"/>
  <c r="D2767" i="1"/>
  <c r="B2767" i="1"/>
  <c r="B2767" i="1" a="1"/>
  <c r="B2766" i="1"/>
  <c r="B2766" i="1" a="1"/>
  <c r="K2765" i="1"/>
  <c r="F2765" i="1"/>
  <c r="E2765" i="1"/>
  <c r="B2765" i="1" a="1"/>
  <c r="B2765" i="1" s="1"/>
  <c r="G2764" i="1"/>
  <c r="B2764" i="1"/>
  <c r="B2764" i="1" a="1"/>
  <c r="Q2763" i="1"/>
  <c r="N2763" i="1"/>
  <c r="B2763" i="1" a="1"/>
  <c r="B2763" i="1" s="1"/>
  <c r="Q2762" i="1"/>
  <c r="L2762" i="1"/>
  <c r="J2762" i="1"/>
  <c r="H2762" i="1"/>
  <c r="G2762" i="1"/>
  <c r="E2762" i="1"/>
  <c r="B2762" i="1"/>
  <c r="B2762" i="1" a="1"/>
  <c r="L2761" i="1"/>
  <c r="G2761" i="1"/>
  <c r="E2761" i="1"/>
  <c r="D2761" i="1"/>
  <c r="B2761" i="1"/>
  <c r="B2761" i="1" a="1"/>
  <c r="L2760" i="1"/>
  <c r="I2760" i="1"/>
  <c r="H2760" i="1"/>
  <c r="B2760" i="1"/>
  <c r="B2760" i="1" a="1"/>
  <c r="Q2759" i="1"/>
  <c r="K2759" i="1"/>
  <c r="I2759" i="1"/>
  <c r="F2759" i="1"/>
  <c r="B2759" i="1" a="1"/>
  <c r="B2759" i="1" s="1"/>
  <c r="E2758" i="1"/>
  <c r="B2758" i="1" a="1"/>
  <c r="B2758" i="1" s="1"/>
  <c r="O2758" i="1" s="1"/>
  <c r="Q2757" i="1"/>
  <c r="P2757" i="1"/>
  <c r="O2757" i="1"/>
  <c r="I2757" i="1"/>
  <c r="H2757" i="1"/>
  <c r="G2757" i="1"/>
  <c r="F2757" i="1"/>
  <c r="E2757" i="1"/>
  <c r="D2757" i="1"/>
  <c r="C2757" i="1"/>
  <c r="B2757" i="1" a="1"/>
  <c r="B2757" i="1" s="1"/>
  <c r="Q2756" i="1"/>
  <c r="N2756" i="1"/>
  <c r="M2756" i="1"/>
  <c r="L2756" i="1"/>
  <c r="K2756" i="1"/>
  <c r="J2756" i="1"/>
  <c r="I2756" i="1"/>
  <c r="H2756" i="1"/>
  <c r="G2756" i="1"/>
  <c r="E2756" i="1"/>
  <c r="D2756" i="1"/>
  <c r="C2756" i="1"/>
  <c r="B2756" i="1" a="1"/>
  <c r="B2756" i="1" s="1"/>
  <c r="Q2755" i="1"/>
  <c r="N2755" i="1"/>
  <c r="M2755" i="1"/>
  <c r="F2755" i="1"/>
  <c r="D2755" i="1"/>
  <c r="C2755" i="1"/>
  <c r="B2755" i="1"/>
  <c r="K2755" i="1" s="1"/>
  <c r="B2755" i="1" a="1"/>
  <c r="P2754" i="1"/>
  <c r="N2754" i="1"/>
  <c r="K2754" i="1"/>
  <c r="E2754" i="1"/>
  <c r="D2754" i="1"/>
  <c r="C2754" i="1"/>
  <c r="B2754" i="1"/>
  <c r="B2754" i="1" a="1"/>
  <c r="P2753" i="1"/>
  <c r="F2753" i="1"/>
  <c r="B2753" i="1" a="1"/>
  <c r="B2753" i="1" s="1"/>
  <c r="Q2752" i="1"/>
  <c r="O2752" i="1"/>
  <c r="L2752" i="1"/>
  <c r="K2752" i="1"/>
  <c r="E2752" i="1"/>
  <c r="B2752" i="1" a="1"/>
  <c r="B2752" i="1" s="1"/>
  <c r="M2752" i="1" s="1"/>
  <c r="P2751" i="1"/>
  <c r="O2751" i="1"/>
  <c r="M2751" i="1"/>
  <c r="K2751" i="1"/>
  <c r="J2751" i="1"/>
  <c r="I2751" i="1"/>
  <c r="H2751" i="1"/>
  <c r="G2751" i="1"/>
  <c r="E2751" i="1"/>
  <c r="D2751" i="1"/>
  <c r="C2751" i="1"/>
  <c r="B2751" i="1"/>
  <c r="B2751" i="1" a="1"/>
  <c r="P2750" i="1"/>
  <c r="O2750" i="1"/>
  <c r="N2750" i="1"/>
  <c r="C2750" i="1"/>
  <c r="B2750" i="1" a="1"/>
  <c r="B2750" i="1" s="1"/>
  <c r="B2749" i="1"/>
  <c r="B2749" i="1" a="1"/>
  <c r="Q2748" i="1"/>
  <c r="P2748" i="1"/>
  <c r="B2748" i="1" a="1"/>
  <c r="B2748" i="1" s="1"/>
  <c r="E2747" i="1"/>
  <c r="B2747" i="1" a="1"/>
  <c r="B2747" i="1" s="1"/>
  <c r="N2746" i="1"/>
  <c r="G2746" i="1"/>
  <c r="D2746" i="1"/>
  <c r="B2746" i="1"/>
  <c r="B2746" i="1" a="1"/>
  <c r="F2745" i="1"/>
  <c r="E2745" i="1"/>
  <c r="B2745" i="1"/>
  <c r="B2745" i="1" a="1"/>
  <c r="O2744" i="1"/>
  <c r="N2744" i="1"/>
  <c r="C2744" i="1"/>
  <c r="B2744" i="1" a="1"/>
  <c r="B2744" i="1" s="1"/>
  <c r="Q2743" i="1"/>
  <c r="P2743" i="1"/>
  <c r="O2743" i="1"/>
  <c r="M2743" i="1"/>
  <c r="K2743" i="1"/>
  <c r="J2743" i="1"/>
  <c r="G2743" i="1"/>
  <c r="F2743" i="1"/>
  <c r="E2743" i="1"/>
  <c r="D2743" i="1"/>
  <c r="C2743" i="1"/>
  <c r="B2743" i="1"/>
  <c r="B2743" i="1" a="1"/>
  <c r="B2742" i="1" a="1"/>
  <c r="B2742" i="1" s="1"/>
  <c r="I2742" i="1" s="1"/>
  <c r="P2741" i="1"/>
  <c r="M2741" i="1"/>
  <c r="B2741" i="1"/>
  <c r="B2741" i="1" a="1"/>
  <c r="P2740" i="1"/>
  <c r="N2740" i="1"/>
  <c r="M2740" i="1"/>
  <c r="L2740" i="1"/>
  <c r="K2740" i="1"/>
  <c r="J2740" i="1"/>
  <c r="I2740" i="1"/>
  <c r="H2740" i="1"/>
  <c r="E2740" i="1"/>
  <c r="D2740" i="1"/>
  <c r="C2740" i="1"/>
  <c r="B2740" i="1" a="1"/>
  <c r="B2740" i="1" s="1"/>
  <c r="K2739" i="1"/>
  <c r="B2739" i="1" a="1"/>
  <c r="B2739" i="1" s="1"/>
  <c r="Q2738" i="1"/>
  <c r="B2738" i="1"/>
  <c r="B2738" i="1" a="1"/>
  <c r="B2737" i="1"/>
  <c r="B2737" i="1" a="1"/>
  <c r="Q2736" i="1"/>
  <c r="P2736" i="1"/>
  <c r="N2736" i="1"/>
  <c r="M2736" i="1"/>
  <c r="J2736" i="1"/>
  <c r="H2736" i="1"/>
  <c r="E2736" i="1"/>
  <c r="D2736" i="1"/>
  <c r="C2736" i="1"/>
  <c r="B2736" i="1" a="1"/>
  <c r="B2736" i="1" s="1"/>
  <c r="Q2735" i="1"/>
  <c r="M2735" i="1"/>
  <c r="I2735" i="1"/>
  <c r="H2735" i="1"/>
  <c r="G2735" i="1"/>
  <c r="F2735" i="1"/>
  <c r="E2735" i="1"/>
  <c r="D2735" i="1"/>
  <c r="C2735" i="1"/>
  <c r="B2735" i="1"/>
  <c r="B2735" i="1" a="1"/>
  <c r="P2734" i="1"/>
  <c r="N2734" i="1"/>
  <c r="M2734" i="1"/>
  <c r="L2734" i="1"/>
  <c r="K2734" i="1"/>
  <c r="J2734" i="1"/>
  <c r="I2734" i="1"/>
  <c r="H2734" i="1"/>
  <c r="G2734" i="1"/>
  <c r="D2734" i="1"/>
  <c r="C2734" i="1"/>
  <c r="B2734" i="1"/>
  <c r="B2734" i="1" a="1"/>
  <c r="P2733" i="1"/>
  <c r="N2733" i="1"/>
  <c r="M2733" i="1"/>
  <c r="D2733" i="1"/>
  <c r="B2733" i="1"/>
  <c r="K2733" i="1" s="1"/>
  <c r="B2733" i="1" a="1"/>
  <c r="Q2732" i="1"/>
  <c r="P2732" i="1"/>
  <c r="N2732" i="1"/>
  <c r="M2732" i="1"/>
  <c r="L2732" i="1"/>
  <c r="K2732" i="1"/>
  <c r="J2732" i="1"/>
  <c r="G2732" i="1"/>
  <c r="E2732" i="1"/>
  <c r="D2732" i="1"/>
  <c r="C2732" i="1"/>
  <c r="B2732" i="1" a="1"/>
  <c r="B2732" i="1" s="1"/>
  <c r="Q2731" i="1"/>
  <c r="P2731" i="1"/>
  <c r="O2731" i="1"/>
  <c r="N2731" i="1"/>
  <c r="K2731" i="1"/>
  <c r="I2731" i="1"/>
  <c r="H2731" i="1"/>
  <c r="F2731" i="1"/>
  <c r="D2731" i="1"/>
  <c r="B2731" i="1" a="1"/>
  <c r="B2731" i="1" s="1"/>
  <c r="Q2730" i="1"/>
  <c r="O2730" i="1"/>
  <c r="N2730" i="1"/>
  <c r="K2730" i="1"/>
  <c r="J2730" i="1"/>
  <c r="I2730" i="1"/>
  <c r="H2730" i="1"/>
  <c r="G2730" i="1"/>
  <c r="E2730" i="1"/>
  <c r="C2730" i="1"/>
  <c r="B2730" i="1" a="1"/>
  <c r="B2730" i="1" s="1"/>
  <c r="P2729" i="1"/>
  <c r="N2729" i="1"/>
  <c r="M2729" i="1"/>
  <c r="K2729" i="1"/>
  <c r="J2729" i="1"/>
  <c r="I2729" i="1"/>
  <c r="H2729" i="1"/>
  <c r="G2729" i="1"/>
  <c r="C2729" i="1"/>
  <c r="B2729" i="1"/>
  <c r="B2729" i="1" a="1"/>
  <c r="P2728" i="1"/>
  <c r="O2728" i="1"/>
  <c r="N2728" i="1"/>
  <c r="M2728" i="1"/>
  <c r="L2728" i="1"/>
  <c r="K2728" i="1"/>
  <c r="H2728" i="1"/>
  <c r="G2728" i="1"/>
  <c r="D2728" i="1"/>
  <c r="C2728" i="1"/>
  <c r="B2728" i="1" a="1"/>
  <c r="B2728" i="1" s="1"/>
  <c r="D2727" i="1"/>
  <c r="C2727" i="1"/>
  <c r="B2727" i="1"/>
  <c r="B2727" i="1" a="1"/>
  <c r="N2726" i="1"/>
  <c r="M2726" i="1"/>
  <c r="B2726" i="1"/>
  <c r="B2726" i="1" a="1"/>
  <c r="F2725" i="1"/>
  <c r="B2725" i="1"/>
  <c r="B2725" i="1" a="1"/>
  <c r="P2724" i="1"/>
  <c r="L2724" i="1"/>
  <c r="I2724" i="1"/>
  <c r="H2724" i="1"/>
  <c r="E2724" i="1"/>
  <c r="D2724" i="1"/>
  <c r="C2724" i="1"/>
  <c r="B2724" i="1" a="1"/>
  <c r="B2724" i="1" s="1"/>
  <c r="G2724" i="1" s="1"/>
  <c r="M2723" i="1"/>
  <c r="I2723" i="1"/>
  <c r="H2723" i="1"/>
  <c r="F2723" i="1"/>
  <c r="E2723" i="1"/>
  <c r="D2723" i="1"/>
  <c r="B2723" i="1"/>
  <c r="B2723" i="1" a="1"/>
  <c r="B2722" i="1"/>
  <c r="B2722" i="1" a="1"/>
  <c r="B2721" i="1"/>
  <c r="B2721" i="1" a="1"/>
  <c r="P2720" i="1"/>
  <c r="K2720" i="1"/>
  <c r="J2720" i="1"/>
  <c r="G2720" i="1"/>
  <c r="B2720" i="1"/>
  <c r="B2720" i="1" a="1"/>
  <c r="Q2719" i="1"/>
  <c r="O2719" i="1"/>
  <c r="M2719" i="1"/>
  <c r="K2719" i="1"/>
  <c r="J2719" i="1"/>
  <c r="I2719" i="1"/>
  <c r="H2719" i="1"/>
  <c r="G2719" i="1"/>
  <c r="F2719" i="1"/>
  <c r="E2719" i="1"/>
  <c r="D2719" i="1"/>
  <c r="C2719" i="1"/>
  <c r="B2719" i="1"/>
  <c r="B2719" i="1" a="1"/>
  <c r="C2718" i="1"/>
  <c r="B2718" i="1"/>
  <c r="N2718" i="1" s="1"/>
  <c r="B2718" i="1" a="1"/>
  <c r="M2717" i="1"/>
  <c r="B2717" i="1"/>
  <c r="B2717" i="1" a="1"/>
  <c r="P2716" i="1"/>
  <c r="L2716" i="1"/>
  <c r="K2716" i="1"/>
  <c r="J2716" i="1"/>
  <c r="G2716" i="1"/>
  <c r="C2716" i="1"/>
  <c r="B2716" i="1" a="1"/>
  <c r="B2716" i="1" s="1"/>
  <c r="N2715" i="1"/>
  <c r="F2715" i="1"/>
  <c r="E2715" i="1"/>
  <c r="B2715" i="1"/>
  <c r="B2715" i="1" a="1"/>
  <c r="Q2714" i="1"/>
  <c r="B2714" i="1"/>
  <c r="B2714" i="1" a="1"/>
  <c r="B2713" i="1" a="1"/>
  <c r="B2713" i="1" s="1"/>
  <c r="N2713" i="1" s="1"/>
  <c r="Q2712" i="1"/>
  <c r="J2712" i="1"/>
  <c r="B2712" i="1" a="1"/>
  <c r="B2712" i="1" s="1"/>
  <c r="P2711" i="1"/>
  <c r="O2711" i="1"/>
  <c r="M2711" i="1"/>
  <c r="K2711" i="1"/>
  <c r="J2711" i="1"/>
  <c r="I2711" i="1"/>
  <c r="H2711" i="1"/>
  <c r="G2711" i="1"/>
  <c r="F2711" i="1"/>
  <c r="E2711" i="1"/>
  <c r="C2711" i="1"/>
  <c r="B2711" i="1"/>
  <c r="B2711" i="1" a="1"/>
  <c r="O2710" i="1"/>
  <c r="N2710" i="1"/>
  <c r="M2710" i="1"/>
  <c r="L2710" i="1"/>
  <c r="J2710" i="1"/>
  <c r="C2710" i="1"/>
  <c r="B2710" i="1" a="1"/>
  <c r="B2710" i="1" s="1"/>
  <c r="Q2709" i="1"/>
  <c r="B2709" i="1" a="1"/>
  <c r="B2709" i="1" s="1"/>
  <c r="Q2708" i="1"/>
  <c r="N2708" i="1"/>
  <c r="M2708" i="1"/>
  <c r="L2708" i="1"/>
  <c r="K2708" i="1"/>
  <c r="J2708" i="1"/>
  <c r="I2708" i="1"/>
  <c r="H2708" i="1"/>
  <c r="G2708" i="1"/>
  <c r="E2708" i="1"/>
  <c r="D2708" i="1"/>
  <c r="C2708" i="1"/>
  <c r="B2708" i="1" a="1"/>
  <c r="B2708" i="1" s="1"/>
  <c r="Q2707" i="1"/>
  <c r="O2707" i="1"/>
  <c r="C2707" i="1"/>
  <c r="B2707" i="1"/>
  <c r="P2707" i="1" s="1"/>
  <c r="B2707" i="1" a="1"/>
  <c r="Q2706" i="1"/>
  <c r="O2706" i="1"/>
  <c r="N2706" i="1"/>
  <c r="M2706" i="1"/>
  <c r="K2706" i="1"/>
  <c r="J2706" i="1"/>
  <c r="D2706" i="1"/>
  <c r="B2706" i="1"/>
  <c r="B2706" i="1" a="1"/>
  <c r="N2705" i="1"/>
  <c r="K2705" i="1"/>
  <c r="G2705" i="1"/>
  <c r="E2705" i="1"/>
  <c r="B2705" i="1" a="1"/>
  <c r="B2705" i="1" s="1"/>
  <c r="Q2704" i="1"/>
  <c r="N2704" i="1"/>
  <c r="M2704" i="1"/>
  <c r="L2704" i="1"/>
  <c r="J2704" i="1"/>
  <c r="G2704" i="1"/>
  <c r="D2704" i="1"/>
  <c r="B2704" i="1" a="1"/>
  <c r="B2704" i="1" s="1"/>
  <c r="Q2703" i="1"/>
  <c r="P2703" i="1"/>
  <c r="O2703" i="1"/>
  <c r="M2703" i="1"/>
  <c r="J2703" i="1"/>
  <c r="I2703" i="1"/>
  <c r="E2703" i="1"/>
  <c r="D2703" i="1"/>
  <c r="C2703" i="1"/>
  <c r="B2703" i="1"/>
  <c r="B2703" i="1" a="1"/>
  <c r="O2702" i="1"/>
  <c r="M2702" i="1"/>
  <c r="J2702" i="1"/>
  <c r="D2702" i="1"/>
  <c r="C2702" i="1"/>
  <c r="B2702" i="1"/>
  <c r="B2702" i="1" a="1"/>
  <c r="I2701" i="1"/>
  <c r="B2701" i="1"/>
  <c r="B2701" i="1" a="1"/>
  <c r="P2700" i="1"/>
  <c r="N2700" i="1"/>
  <c r="M2700" i="1"/>
  <c r="L2700" i="1"/>
  <c r="K2700" i="1"/>
  <c r="J2700" i="1"/>
  <c r="I2700" i="1"/>
  <c r="H2700" i="1"/>
  <c r="G2700" i="1"/>
  <c r="E2700" i="1"/>
  <c r="C2700" i="1"/>
  <c r="B2700" i="1" a="1"/>
  <c r="B2700" i="1" s="1"/>
  <c r="Q2699" i="1"/>
  <c r="P2699" i="1"/>
  <c r="O2699" i="1"/>
  <c r="N2699" i="1"/>
  <c r="M2699" i="1"/>
  <c r="K2699" i="1"/>
  <c r="J2699" i="1"/>
  <c r="I2699" i="1"/>
  <c r="F2699" i="1"/>
  <c r="E2699" i="1"/>
  <c r="C2699" i="1"/>
  <c r="B2699" i="1" a="1"/>
  <c r="B2699" i="1" s="1"/>
  <c r="O2698" i="1"/>
  <c r="B2698" i="1"/>
  <c r="B2698" i="1" a="1"/>
  <c r="N2697" i="1"/>
  <c r="M2697" i="1"/>
  <c r="K2697" i="1"/>
  <c r="J2697" i="1"/>
  <c r="H2697" i="1"/>
  <c r="G2697" i="1"/>
  <c r="F2697" i="1"/>
  <c r="C2697" i="1"/>
  <c r="B2697" i="1"/>
  <c r="B2697" i="1" a="1"/>
  <c r="Q2696" i="1"/>
  <c r="O2696" i="1"/>
  <c r="N2696" i="1"/>
  <c r="L2696" i="1"/>
  <c r="K2696" i="1"/>
  <c r="H2696" i="1"/>
  <c r="E2696" i="1"/>
  <c r="C2696" i="1"/>
  <c r="B2696" i="1"/>
  <c r="J2696" i="1" s="1"/>
  <c r="B2696" i="1" a="1"/>
  <c r="Q2695" i="1"/>
  <c r="O2695" i="1"/>
  <c r="M2695" i="1"/>
  <c r="K2695" i="1"/>
  <c r="J2695" i="1"/>
  <c r="I2695" i="1"/>
  <c r="F2695" i="1"/>
  <c r="E2695" i="1"/>
  <c r="D2695" i="1"/>
  <c r="C2695" i="1"/>
  <c r="B2695" i="1"/>
  <c r="B2695" i="1" a="1"/>
  <c r="Q2694" i="1"/>
  <c r="P2694" i="1"/>
  <c r="O2694" i="1"/>
  <c r="N2694" i="1"/>
  <c r="L2694" i="1"/>
  <c r="J2694" i="1"/>
  <c r="I2694" i="1"/>
  <c r="H2694" i="1"/>
  <c r="G2694" i="1"/>
  <c r="D2694" i="1"/>
  <c r="B2694" i="1" a="1"/>
  <c r="B2694" i="1" s="1"/>
  <c r="K2693" i="1"/>
  <c r="I2693" i="1"/>
  <c r="G2693" i="1"/>
  <c r="E2693" i="1"/>
  <c r="D2693" i="1"/>
  <c r="B2693" i="1" a="1"/>
  <c r="B2693" i="1" s="1"/>
  <c r="Q2692" i="1"/>
  <c r="P2692" i="1"/>
  <c r="N2692" i="1"/>
  <c r="L2692" i="1"/>
  <c r="K2692" i="1"/>
  <c r="J2692" i="1"/>
  <c r="H2692" i="1"/>
  <c r="E2692" i="1"/>
  <c r="D2692" i="1"/>
  <c r="C2692" i="1"/>
  <c r="B2692" i="1" a="1"/>
  <c r="B2692" i="1" s="1"/>
  <c r="B2691" i="1" a="1"/>
  <c r="B2691" i="1" s="1"/>
  <c r="Q2690" i="1"/>
  <c r="K2690" i="1"/>
  <c r="J2690" i="1"/>
  <c r="I2690" i="1"/>
  <c r="H2690" i="1"/>
  <c r="G2690" i="1"/>
  <c r="E2690" i="1"/>
  <c r="C2690" i="1"/>
  <c r="B2690" i="1" a="1"/>
  <c r="B2690" i="1" s="1"/>
  <c r="N2689" i="1"/>
  <c r="M2689" i="1"/>
  <c r="J2689" i="1"/>
  <c r="I2689" i="1"/>
  <c r="H2689" i="1"/>
  <c r="G2689" i="1"/>
  <c r="F2689" i="1"/>
  <c r="E2689" i="1"/>
  <c r="B2689" i="1"/>
  <c r="B2689" i="1" a="1"/>
  <c r="O2688" i="1"/>
  <c r="N2688" i="1"/>
  <c r="M2688" i="1"/>
  <c r="K2688" i="1"/>
  <c r="J2688" i="1"/>
  <c r="H2688" i="1"/>
  <c r="E2688" i="1"/>
  <c r="D2688" i="1"/>
  <c r="C2688" i="1"/>
  <c r="B2688" i="1" a="1"/>
  <c r="B2688" i="1" s="1"/>
  <c r="B2687" i="1" a="1"/>
  <c r="B2687" i="1" s="1"/>
  <c r="M2686" i="1"/>
  <c r="K2686" i="1"/>
  <c r="E2686" i="1"/>
  <c r="C2686" i="1"/>
  <c r="B2686" i="1" a="1"/>
  <c r="B2686" i="1" s="1"/>
  <c r="Q2685" i="1"/>
  <c r="O2685" i="1"/>
  <c r="N2685" i="1"/>
  <c r="J2685" i="1"/>
  <c r="E2685" i="1"/>
  <c r="B2685" i="1" a="1"/>
  <c r="B2685" i="1" s="1"/>
  <c r="Q2684" i="1"/>
  <c r="N2684" i="1"/>
  <c r="B2684" i="1" a="1"/>
  <c r="B2684" i="1" s="1"/>
  <c r="B2683" i="1"/>
  <c r="B2683" i="1" a="1"/>
  <c r="E2682" i="1"/>
  <c r="B2682" i="1"/>
  <c r="B2682" i="1" a="1"/>
  <c r="P2681" i="1"/>
  <c r="O2681" i="1"/>
  <c r="K2681" i="1"/>
  <c r="J2681" i="1"/>
  <c r="I2681" i="1"/>
  <c r="H2681" i="1"/>
  <c r="G2681" i="1"/>
  <c r="F2681" i="1"/>
  <c r="E2681" i="1"/>
  <c r="D2681" i="1"/>
  <c r="C2681" i="1"/>
  <c r="B2681" i="1"/>
  <c r="B2681" i="1" a="1"/>
  <c r="N2680" i="1"/>
  <c r="I2680" i="1"/>
  <c r="H2680" i="1"/>
  <c r="G2680" i="1"/>
  <c r="B2680" i="1"/>
  <c r="B2680" i="1" a="1"/>
  <c r="O2679" i="1"/>
  <c r="M2679" i="1"/>
  <c r="C2679" i="1"/>
  <c r="B2679" i="1"/>
  <c r="B2679" i="1" a="1"/>
  <c r="P2678" i="1"/>
  <c r="N2678" i="1"/>
  <c r="M2678" i="1"/>
  <c r="J2678" i="1"/>
  <c r="E2678" i="1"/>
  <c r="B2678" i="1" a="1"/>
  <c r="B2678" i="1" s="1"/>
  <c r="P2677" i="1"/>
  <c r="N2677" i="1"/>
  <c r="J2677" i="1"/>
  <c r="I2677" i="1"/>
  <c r="F2677" i="1"/>
  <c r="E2677" i="1"/>
  <c r="C2677" i="1"/>
  <c r="B2677" i="1"/>
  <c r="D2677" i="1" s="1"/>
  <c r="B2677" i="1" a="1"/>
  <c r="P2676" i="1"/>
  <c r="K2676" i="1"/>
  <c r="J2676" i="1"/>
  <c r="G2676" i="1"/>
  <c r="E2676" i="1"/>
  <c r="C2676" i="1"/>
  <c r="B2676" i="1" a="1"/>
  <c r="B2676" i="1" s="1"/>
  <c r="B2675" i="1" a="1"/>
  <c r="B2675" i="1" s="1"/>
  <c r="M2674" i="1"/>
  <c r="G2674" i="1"/>
  <c r="E2674" i="1"/>
  <c r="C2674" i="1"/>
  <c r="B2674" i="1"/>
  <c r="B2674" i="1" a="1"/>
  <c r="Q2673" i="1"/>
  <c r="O2673" i="1"/>
  <c r="M2673" i="1"/>
  <c r="K2673" i="1"/>
  <c r="J2673" i="1"/>
  <c r="I2673" i="1"/>
  <c r="H2673" i="1"/>
  <c r="G2673" i="1"/>
  <c r="F2673" i="1"/>
  <c r="E2673" i="1"/>
  <c r="D2673" i="1"/>
  <c r="C2673" i="1"/>
  <c r="B2673" i="1"/>
  <c r="B2673" i="1" a="1"/>
  <c r="O2672" i="1"/>
  <c r="J2672" i="1"/>
  <c r="H2672" i="1"/>
  <c r="C2672" i="1"/>
  <c r="B2672" i="1"/>
  <c r="B2672" i="1" a="1"/>
  <c r="Q2671" i="1"/>
  <c r="N2671" i="1"/>
  <c r="G2671" i="1"/>
  <c r="D2671" i="1"/>
  <c r="C2671" i="1"/>
  <c r="B2671" i="1" a="1"/>
  <c r="B2671" i="1" s="1"/>
  <c r="P2670" i="1"/>
  <c r="N2670" i="1"/>
  <c r="L2670" i="1"/>
  <c r="K2670" i="1"/>
  <c r="J2670" i="1"/>
  <c r="I2670" i="1"/>
  <c r="H2670" i="1"/>
  <c r="G2670" i="1"/>
  <c r="E2670" i="1"/>
  <c r="D2670" i="1"/>
  <c r="C2670" i="1"/>
  <c r="B2670" i="1" a="1"/>
  <c r="B2670" i="1" s="1"/>
  <c r="P2669" i="1"/>
  <c r="O2669" i="1"/>
  <c r="K2669" i="1"/>
  <c r="B2669" i="1" a="1"/>
  <c r="B2669" i="1" s="1"/>
  <c r="D2668" i="1"/>
  <c r="B2668" i="1" a="1"/>
  <c r="B2668" i="1" s="1"/>
  <c r="H2668" i="1" s="1"/>
  <c r="K2667" i="1"/>
  <c r="G2667" i="1"/>
  <c r="B2667" i="1" a="1"/>
  <c r="B2667" i="1" s="1"/>
  <c r="P2666" i="1"/>
  <c r="O2666" i="1"/>
  <c r="J2666" i="1"/>
  <c r="H2666" i="1"/>
  <c r="G2666" i="1"/>
  <c r="E2666" i="1"/>
  <c r="D2666" i="1"/>
  <c r="C2666" i="1"/>
  <c r="B2666" i="1" a="1"/>
  <c r="B2666" i="1" s="1"/>
  <c r="Q2665" i="1"/>
  <c r="P2665" i="1"/>
  <c r="K2665" i="1"/>
  <c r="I2665" i="1"/>
  <c r="H2665" i="1"/>
  <c r="G2665" i="1"/>
  <c r="F2665" i="1"/>
  <c r="E2665" i="1"/>
  <c r="C2665" i="1"/>
  <c r="B2665" i="1"/>
  <c r="B2665" i="1" a="1"/>
  <c r="Q2664" i="1"/>
  <c r="N2664" i="1"/>
  <c r="M2664" i="1"/>
  <c r="K2664" i="1"/>
  <c r="J2664" i="1"/>
  <c r="H2664" i="1"/>
  <c r="G2664" i="1"/>
  <c r="D2664" i="1"/>
  <c r="C2664" i="1"/>
  <c r="B2664" i="1"/>
  <c r="B2664" i="1" a="1"/>
  <c r="O2663" i="1"/>
  <c r="K2663" i="1"/>
  <c r="B2663" i="1" a="1"/>
  <c r="B2663" i="1" s="1"/>
  <c r="Q2662" i="1"/>
  <c r="N2662" i="1"/>
  <c r="M2662" i="1"/>
  <c r="L2662" i="1"/>
  <c r="K2662" i="1"/>
  <c r="J2662" i="1"/>
  <c r="I2662" i="1"/>
  <c r="H2662" i="1"/>
  <c r="G2662" i="1"/>
  <c r="E2662" i="1"/>
  <c r="D2662" i="1"/>
  <c r="C2662" i="1"/>
  <c r="B2662" i="1" a="1"/>
  <c r="B2662" i="1" s="1"/>
  <c r="B2661" i="1"/>
  <c r="B2661" i="1" a="1"/>
  <c r="Q2660" i="1"/>
  <c r="O2660" i="1"/>
  <c r="C2660" i="1"/>
  <c r="B2660" i="1" a="1"/>
  <c r="B2660" i="1" s="1"/>
  <c r="K2659" i="1"/>
  <c r="J2659" i="1"/>
  <c r="I2659" i="1"/>
  <c r="F2659" i="1"/>
  <c r="C2659" i="1"/>
  <c r="B2659" i="1" a="1"/>
  <c r="B2659" i="1" s="1"/>
  <c r="O2658" i="1"/>
  <c r="N2658" i="1"/>
  <c r="M2658" i="1"/>
  <c r="L2658" i="1"/>
  <c r="K2658" i="1"/>
  <c r="J2658" i="1"/>
  <c r="H2658" i="1"/>
  <c r="G2658" i="1"/>
  <c r="E2658" i="1"/>
  <c r="D2658" i="1"/>
  <c r="C2658" i="1"/>
  <c r="B2658" i="1" a="1"/>
  <c r="B2658" i="1" s="1"/>
  <c r="P2657" i="1"/>
  <c r="M2657" i="1"/>
  <c r="J2657" i="1"/>
  <c r="H2657" i="1"/>
  <c r="B2657" i="1"/>
  <c r="B2657" i="1" a="1"/>
  <c r="D2656" i="1"/>
  <c r="B2656" i="1" a="1"/>
  <c r="B2656" i="1" s="1"/>
  <c r="Q2655" i="1"/>
  <c r="M2655" i="1"/>
  <c r="K2655" i="1"/>
  <c r="D2655" i="1"/>
  <c r="B2655" i="1"/>
  <c r="B2655" i="1" a="1"/>
  <c r="B2654" i="1" a="1"/>
  <c r="B2654" i="1" s="1"/>
  <c r="N2654" i="1" s="1"/>
  <c r="Q2653" i="1"/>
  <c r="O2653" i="1"/>
  <c r="N2653" i="1"/>
  <c r="M2653" i="1"/>
  <c r="K2653" i="1"/>
  <c r="J2653" i="1"/>
  <c r="I2653" i="1"/>
  <c r="F2653" i="1"/>
  <c r="E2653" i="1"/>
  <c r="D2653" i="1"/>
  <c r="C2653" i="1"/>
  <c r="B2653" i="1"/>
  <c r="B2653" i="1" a="1"/>
  <c r="P2652" i="1"/>
  <c r="O2652" i="1"/>
  <c r="J2652" i="1"/>
  <c r="H2652" i="1"/>
  <c r="G2652" i="1"/>
  <c r="E2652" i="1"/>
  <c r="B2652" i="1"/>
  <c r="B2652" i="1" a="1"/>
  <c r="B2651" i="1"/>
  <c r="B2651" i="1" a="1"/>
  <c r="Q2650" i="1"/>
  <c r="H2650" i="1"/>
  <c r="C2650" i="1"/>
  <c r="B2650" i="1"/>
  <c r="B2650" i="1" a="1"/>
  <c r="Q2649" i="1"/>
  <c r="P2649" i="1"/>
  <c r="O2649" i="1"/>
  <c r="M2649" i="1"/>
  <c r="J2649" i="1"/>
  <c r="I2649" i="1"/>
  <c r="F2649" i="1"/>
  <c r="E2649" i="1"/>
  <c r="D2649" i="1"/>
  <c r="C2649" i="1"/>
  <c r="B2649" i="1"/>
  <c r="B2649" i="1" a="1"/>
  <c r="Q2648" i="1"/>
  <c r="P2648" i="1"/>
  <c r="L2648" i="1"/>
  <c r="K2648" i="1"/>
  <c r="G2648" i="1"/>
  <c r="D2648" i="1"/>
  <c r="C2648" i="1"/>
  <c r="B2648" i="1" a="1"/>
  <c r="B2648" i="1" s="1"/>
  <c r="P2647" i="1"/>
  <c r="O2647" i="1"/>
  <c r="N2647" i="1"/>
  <c r="M2647" i="1"/>
  <c r="I2647" i="1"/>
  <c r="H2647" i="1"/>
  <c r="G2647" i="1"/>
  <c r="F2647" i="1"/>
  <c r="E2647" i="1"/>
  <c r="D2647" i="1"/>
  <c r="B2647" i="1" a="1"/>
  <c r="B2647" i="1" s="1"/>
  <c r="P2646" i="1"/>
  <c r="N2646" i="1"/>
  <c r="K2646" i="1"/>
  <c r="I2646" i="1"/>
  <c r="H2646" i="1"/>
  <c r="C2646" i="1"/>
  <c r="B2646" i="1" a="1"/>
  <c r="B2646" i="1" s="1"/>
  <c r="B2645" i="1"/>
  <c r="B2645" i="1" a="1"/>
  <c r="Q2644" i="1"/>
  <c r="P2644" i="1"/>
  <c r="M2644" i="1"/>
  <c r="K2644" i="1"/>
  <c r="J2644" i="1"/>
  <c r="E2644" i="1"/>
  <c r="D2644" i="1"/>
  <c r="B2644" i="1"/>
  <c r="B2644" i="1" a="1"/>
  <c r="P2643" i="1"/>
  <c r="N2643" i="1"/>
  <c r="M2643" i="1"/>
  <c r="F2643" i="1"/>
  <c r="B2643" i="1" a="1"/>
  <c r="B2643" i="1" s="1"/>
  <c r="O2642" i="1"/>
  <c r="L2642" i="1"/>
  <c r="K2642" i="1"/>
  <c r="J2642" i="1"/>
  <c r="H2642" i="1"/>
  <c r="E2642" i="1"/>
  <c r="C2642" i="1"/>
  <c r="B2642" i="1"/>
  <c r="B2642" i="1" a="1"/>
  <c r="P2641" i="1"/>
  <c r="O2641" i="1"/>
  <c r="M2641" i="1"/>
  <c r="K2641" i="1"/>
  <c r="I2641" i="1"/>
  <c r="H2641" i="1"/>
  <c r="G2641" i="1"/>
  <c r="F2641" i="1"/>
  <c r="E2641" i="1"/>
  <c r="D2641" i="1"/>
  <c r="C2641" i="1"/>
  <c r="B2641" i="1"/>
  <c r="B2641" i="1" a="1"/>
  <c r="Q2640" i="1"/>
  <c r="P2640" i="1"/>
  <c r="N2640" i="1"/>
  <c r="M2640" i="1"/>
  <c r="L2640" i="1"/>
  <c r="K2640" i="1"/>
  <c r="J2640" i="1"/>
  <c r="I2640" i="1"/>
  <c r="H2640" i="1"/>
  <c r="G2640" i="1"/>
  <c r="B2640" i="1"/>
  <c r="B2640" i="1" a="1"/>
  <c r="Q2639" i="1"/>
  <c r="O2639" i="1"/>
  <c r="N2639" i="1"/>
  <c r="M2639" i="1"/>
  <c r="K2639" i="1"/>
  <c r="G2639" i="1"/>
  <c r="D2639" i="1"/>
  <c r="B2639" i="1" a="1"/>
  <c r="B2639" i="1" s="1"/>
  <c r="Q2638" i="1"/>
  <c r="P2638" i="1"/>
  <c r="N2638" i="1"/>
  <c r="M2638" i="1"/>
  <c r="L2638" i="1"/>
  <c r="J2638" i="1"/>
  <c r="H2638" i="1"/>
  <c r="E2638" i="1"/>
  <c r="D2638" i="1"/>
  <c r="C2638" i="1"/>
  <c r="B2638" i="1" a="1"/>
  <c r="B2638" i="1" s="1"/>
  <c r="Q2637" i="1"/>
  <c r="P2637" i="1"/>
  <c r="O2637" i="1"/>
  <c r="K2637" i="1"/>
  <c r="J2637" i="1"/>
  <c r="I2637" i="1"/>
  <c r="F2637" i="1"/>
  <c r="E2637" i="1"/>
  <c r="D2637" i="1"/>
  <c r="C2637" i="1"/>
  <c r="B2637" i="1" a="1"/>
  <c r="B2637" i="1" s="1"/>
  <c r="Q2636" i="1"/>
  <c r="N2636" i="1"/>
  <c r="M2636" i="1"/>
  <c r="K2636" i="1"/>
  <c r="J2636" i="1"/>
  <c r="H2636" i="1"/>
  <c r="G2636" i="1"/>
  <c r="E2636" i="1"/>
  <c r="D2636" i="1"/>
  <c r="C2636" i="1"/>
  <c r="B2636" i="1" a="1"/>
  <c r="B2636" i="1" s="1"/>
  <c r="B2635" i="1" a="1"/>
  <c r="B2635" i="1" s="1"/>
  <c r="P2634" i="1"/>
  <c r="B2634" i="1"/>
  <c r="B2634" i="1" a="1"/>
  <c r="P2633" i="1"/>
  <c r="I2633" i="1"/>
  <c r="D2633" i="1"/>
  <c r="B2633" i="1"/>
  <c r="B2633" i="1" a="1"/>
  <c r="O2632" i="1"/>
  <c r="L2632" i="1"/>
  <c r="J2632" i="1"/>
  <c r="I2632" i="1"/>
  <c r="B2632" i="1"/>
  <c r="B2632" i="1" a="1"/>
  <c r="O2631" i="1"/>
  <c r="M2631" i="1"/>
  <c r="H2631" i="1"/>
  <c r="F2631" i="1"/>
  <c r="E2631" i="1"/>
  <c r="D2631" i="1"/>
  <c r="C2631" i="1"/>
  <c r="B2631" i="1"/>
  <c r="B2631" i="1" a="1"/>
  <c r="B2630" i="1" a="1"/>
  <c r="B2630" i="1" s="1"/>
  <c r="N2629" i="1"/>
  <c r="K2629" i="1"/>
  <c r="J2629" i="1"/>
  <c r="H2629" i="1"/>
  <c r="E2629" i="1"/>
  <c r="D2629" i="1"/>
  <c r="B2629" i="1"/>
  <c r="B2629" i="1" a="1"/>
  <c r="B2628" i="1" a="1"/>
  <c r="B2628" i="1" s="1"/>
  <c r="P2627" i="1"/>
  <c r="N2627" i="1"/>
  <c r="K2627" i="1"/>
  <c r="J2627" i="1"/>
  <c r="F2627" i="1"/>
  <c r="E2627" i="1"/>
  <c r="B2627" i="1"/>
  <c r="B2627" i="1" a="1"/>
  <c r="P2626" i="1"/>
  <c r="N2626" i="1"/>
  <c r="M2626" i="1"/>
  <c r="G2626" i="1"/>
  <c r="C2626" i="1"/>
  <c r="B2626" i="1"/>
  <c r="B2626" i="1" a="1"/>
  <c r="Q2625" i="1"/>
  <c r="O2625" i="1"/>
  <c r="M2625" i="1"/>
  <c r="K2625" i="1"/>
  <c r="J2625" i="1"/>
  <c r="I2625" i="1"/>
  <c r="H2625" i="1"/>
  <c r="G2625" i="1"/>
  <c r="F2625" i="1"/>
  <c r="E2625" i="1"/>
  <c r="D2625" i="1"/>
  <c r="C2625" i="1"/>
  <c r="B2625" i="1"/>
  <c r="B2625" i="1" a="1"/>
  <c r="B2624" i="1" a="1"/>
  <c r="B2624" i="1" s="1"/>
  <c r="Q2623" i="1"/>
  <c r="H2623" i="1"/>
  <c r="D2623" i="1"/>
  <c r="B2623" i="1"/>
  <c r="B2623" i="1" a="1"/>
  <c r="K2622" i="1"/>
  <c r="B2622" i="1" a="1"/>
  <c r="B2622" i="1" s="1"/>
  <c r="Q2622" i="1" s="1"/>
  <c r="P2621" i="1"/>
  <c r="O2621" i="1"/>
  <c r="M2621" i="1"/>
  <c r="K2621" i="1"/>
  <c r="I2621" i="1"/>
  <c r="H2621" i="1"/>
  <c r="F2621" i="1"/>
  <c r="E2621" i="1"/>
  <c r="D2621" i="1"/>
  <c r="B2621" i="1" a="1"/>
  <c r="B2621" i="1" s="1"/>
  <c r="Q2620" i="1"/>
  <c r="N2620" i="1"/>
  <c r="K2620" i="1"/>
  <c r="I2620" i="1"/>
  <c r="H2620" i="1"/>
  <c r="E2620" i="1"/>
  <c r="C2620" i="1"/>
  <c r="B2620" i="1" a="1"/>
  <c r="B2620" i="1" s="1"/>
  <c r="B2619" i="1" a="1"/>
  <c r="B2619" i="1" s="1"/>
  <c r="O2618" i="1"/>
  <c r="M2618" i="1"/>
  <c r="L2618" i="1"/>
  <c r="K2618" i="1"/>
  <c r="J2618" i="1"/>
  <c r="H2618" i="1"/>
  <c r="G2618" i="1"/>
  <c r="E2618" i="1"/>
  <c r="D2618" i="1"/>
  <c r="C2618" i="1"/>
  <c r="B2618" i="1" a="1"/>
  <c r="B2618" i="1" s="1"/>
  <c r="C2617" i="1"/>
  <c r="B2617" i="1"/>
  <c r="B2617" i="1" a="1"/>
  <c r="Q2616" i="1"/>
  <c r="P2616" i="1"/>
  <c r="O2616" i="1"/>
  <c r="N2616" i="1"/>
  <c r="M2616" i="1"/>
  <c r="L2616" i="1"/>
  <c r="K2616" i="1"/>
  <c r="J2616" i="1"/>
  <c r="G2616" i="1"/>
  <c r="D2616" i="1"/>
  <c r="C2616" i="1"/>
  <c r="B2616" i="1" a="1"/>
  <c r="B2616" i="1" s="1"/>
  <c r="C2615" i="1"/>
  <c r="B2615" i="1" a="1"/>
  <c r="B2615" i="1" s="1"/>
  <c r="Q2615" i="1" s="1"/>
  <c r="Q2614" i="1"/>
  <c r="N2614" i="1"/>
  <c r="M2614" i="1"/>
  <c r="L2614" i="1"/>
  <c r="K2614" i="1"/>
  <c r="J2614" i="1"/>
  <c r="I2614" i="1"/>
  <c r="H2614" i="1"/>
  <c r="G2614" i="1"/>
  <c r="E2614" i="1"/>
  <c r="D2614" i="1"/>
  <c r="C2614" i="1"/>
  <c r="B2614" i="1" a="1"/>
  <c r="B2614" i="1" s="1"/>
  <c r="O2613" i="1"/>
  <c r="N2613" i="1"/>
  <c r="M2613" i="1"/>
  <c r="B2613" i="1"/>
  <c r="B2613" i="1" a="1"/>
  <c r="B2612" i="1"/>
  <c r="B2612" i="1" a="1"/>
  <c r="P2611" i="1"/>
  <c r="J2611" i="1"/>
  <c r="I2611" i="1"/>
  <c r="H2611" i="1"/>
  <c r="G2611" i="1"/>
  <c r="C2611" i="1"/>
  <c r="B2611" i="1"/>
  <c r="B2611" i="1" a="1"/>
  <c r="Q2610" i="1"/>
  <c r="N2610" i="1"/>
  <c r="K2610" i="1"/>
  <c r="G2610" i="1"/>
  <c r="E2610" i="1"/>
  <c r="C2610" i="1"/>
  <c r="B2610" i="1" a="1"/>
  <c r="B2610" i="1" s="1"/>
  <c r="C2609" i="1"/>
  <c r="B2609" i="1"/>
  <c r="M2609" i="1" s="1"/>
  <c r="B2609" i="1" a="1"/>
  <c r="Q2608" i="1"/>
  <c r="O2608" i="1"/>
  <c r="J2608" i="1"/>
  <c r="G2608" i="1"/>
  <c r="B2608" i="1" a="1"/>
  <c r="B2608" i="1" s="1"/>
  <c r="P2607" i="1"/>
  <c r="N2607" i="1"/>
  <c r="M2607" i="1"/>
  <c r="K2607" i="1"/>
  <c r="I2607" i="1"/>
  <c r="H2607" i="1"/>
  <c r="G2607" i="1"/>
  <c r="F2607" i="1"/>
  <c r="E2607" i="1"/>
  <c r="D2607" i="1"/>
  <c r="C2607" i="1"/>
  <c r="B2607" i="1"/>
  <c r="B2607" i="1" a="1"/>
  <c r="B2606" i="1" a="1"/>
  <c r="B2606" i="1" s="1"/>
  <c r="Q2605" i="1"/>
  <c r="P2605" i="1"/>
  <c r="O2605" i="1"/>
  <c r="N2605" i="1"/>
  <c r="M2605" i="1"/>
  <c r="C2605" i="1"/>
  <c r="B2605" i="1" a="1"/>
  <c r="B2605" i="1" s="1"/>
  <c r="O2604" i="1"/>
  <c r="M2604" i="1"/>
  <c r="B2604" i="1" a="1"/>
  <c r="B2604" i="1" s="1"/>
  <c r="B2603" i="1"/>
  <c r="B2603" i="1" a="1"/>
  <c r="P2602" i="1"/>
  <c r="M2602" i="1"/>
  <c r="L2602" i="1"/>
  <c r="H2602" i="1"/>
  <c r="E2602" i="1"/>
  <c r="B2602" i="1" a="1"/>
  <c r="B2602" i="1" s="1"/>
  <c r="G2601" i="1"/>
  <c r="B2601" i="1"/>
  <c r="B2601" i="1" a="1"/>
  <c r="Q2600" i="1"/>
  <c r="P2600" i="1"/>
  <c r="K2600" i="1"/>
  <c r="B2600" i="1"/>
  <c r="B2600" i="1" a="1"/>
  <c r="O2599" i="1"/>
  <c r="B2599" i="1"/>
  <c r="B2599" i="1" a="1"/>
  <c r="Q2598" i="1"/>
  <c r="M2598" i="1"/>
  <c r="L2598" i="1"/>
  <c r="J2598" i="1"/>
  <c r="I2598" i="1"/>
  <c r="H2598" i="1"/>
  <c r="D2598" i="1"/>
  <c r="C2598" i="1"/>
  <c r="B2598" i="1" a="1"/>
  <c r="B2598" i="1" s="1"/>
  <c r="Q2597" i="1"/>
  <c r="K2597" i="1"/>
  <c r="I2597" i="1"/>
  <c r="H2597" i="1"/>
  <c r="F2597" i="1"/>
  <c r="D2597" i="1"/>
  <c r="B2597" i="1" a="1"/>
  <c r="B2597" i="1" s="1"/>
  <c r="K2596" i="1"/>
  <c r="D2596" i="1"/>
  <c r="C2596" i="1"/>
  <c r="B2596" i="1"/>
  <c r="B2596" i="1" a="1"/>
  <c r="P2595" i="1"/>
  <c r="O2595" i="1"/>
  <c r="N2595" i="1"/>
  <c r="M2595" i="1"/>
  <c r="K2595" i="1"/>
  <c r="J2595" i="1"/>
  <c r="I2595" i="1"/>
  <c r="H2595" i="1"/>
  <c r="G2595" i="1"/>
  <c r="F2595" i="1"/>
  <c r="E2595" i="1"/>
  <c r="B2595" i="1" a="1"/>
  <c r="B2595" i="1" s="1"/>
  <c r="C2594" i="1"/>
  <c r="B2594" i="1" a="1"/>
  <c r="B2594" i="1" s="1"/>
  <c r="P2594" i="1" s="1"/>
  <c r="O2593" i="1"/>
  <c r="I2593" i="1"/>
  <c r="F2593" i="1"/>
  <c r="C2593" i="1"/>
  <c r="B2593" i="1"/>
  <c r="B2593" i="1" a="1"/>
  <c r="Q2592" i="1"/>
  <c r="P2592" i="1"/>
  <c r="N2592" i="1"/>
  <c r="M2592" i="1"/>
  <c r="L2592" i="1"/>
  <c r="D2592" i="1"/>
  <c r="C2592" i="1"/>
  <c r="B2592" i="1"/>
  <c r="B2592" i="1" a="1"/>
  <c r="B2591" i="1"/>
  <c r="B2591" i="1" a="1"/>
  <c r="P2590" i="1"/>
  <c r="N2590" i="1"/>
  <c r="M2590" i="1"/>
  <c r="L2590" i="1"/>
  <c r="K2590" i="1"/>
  <c r="J2590" i="1"/>
  <c r="H2590" i="1"/>
  <c r="G2590" i="1"/>
  <c r="E2590" i="1"/>
  <c r="D2590" i="1"/>
  <c r="C2590" i="1"/>
  <c r="B2590" i="1" a="1"/>
  <c r="B2590" i="1" s="1"/>
  <c r="Q2589" i="1"/>
  <c r="P2589" i="1"/>
  <c r="O2589" i="1"/>
  <c r="B2589" i="1" a="1"/>
  <c r="B2589" i="1" s="1"/>
  <c r="B2588" i="1" a="1"/>
  <c r="B2588" i="1" s="1"/>
  <c r="P2587" i="1"/>
  <c r="O2587" i="1"/>
  <c r="K2587" i="1"/>
  <c r="H2587" i="1"/>
  <c r="G2587" i="1"/>
  <c r="E2587" i="1"/>
  <c r="B2587" i="1"/>
  <c r="B2587" i="1" a="1"/>
  <c r="P2586" i="1"/>
  <c r="M2586" i="1"/>
  <c r="K2586" i="1"/>
  <c r="E2586" i="1"/>
  <c r="D2586" i="1"/>
  <c r="C2586" i="1"/>
  <c r="B2586" i="1" a="1"/>
  <c r="B2586" i="1" s="1"/>
  <c r="P2585" i="1"/>
  <c r="K2585" i="1"/>
  <c r="J2585" i="1"/>
  <c r="I2585" i="1"/>
  <c r="G2585" i="1"/>
  <c r="F2585" i="1"/>
  <c r="E2585" i="1"/>
  <c r="D2585" i="1"/>
  <c r="C2585" i="1"/>
  <c r="B2585" i="1"/>
  <c r="B2585" i="1" a="1"/>
  <c r="B2584" i="1"/>
  <c r="B2584" i="1" a="1"/>
  <c r="Q2583" i="1"/>
  <c r="M2583" i="1"/>
  <c r="I2583" i="1"/>
  <c r="H2583" i="1"/>
  <c r="B2583" i="1"/>
  <c r="B2583" i="1" a="1"/>
  <c r="J2582" i="1"/>
  <c r="E2582" i="1"/>
  <c r="B2582" i="1" a="1"/>
  <c r="B2582" i="1" s="1"/>
  <c r="P2581" i="1"/>
  <c r="N2581" i="1"/>
  <c r="K2581" i="1"/>
  <c r="F2581" i="1"/>
  <c r="C2581" i="1"/>
  <c r="B2581" i="1"/>
  <c r="B2581" i="1" a="1"/>
  <c r="Q2580" i="1"/>
  <c r="O2580" i="1"/>
  <c r="K2580" i="1"/>
  <c r="J2580" i="1"/>
  <c r="I2580" i="1"/>
  <c r="C2580" i="1"/>
  <c r="B2580" i="1" a="1"/>
  <c r="B2580" i="1" s="1"/>
  <c r="E2579" i="1"/>
  <c r="B2579" i="1" a="1"/>
  <c r="B2579" i="1" s="1"/>
  <c r="K2579" i="1" s="1"/>
  <c r="O2578" i="1"/>
  <c r="N2578" i="1"/>
  <c r="G2578" i="1"/>
  <c r="E2578" i="1"/>
  <c r="D2578" i="1"/>
  <c r="B2578" i="1" a="1"/>
  <c r="B2578" i="1" s="1"/>
  <c r="Q2577" i="1"/>
  <c r="O2577" i="1"/>
  <c r="M2577" i="1"/>
  <c r="K2577" i="1"/>
  <c r="J2577" i="1"/>
  <c r="I2577" i="1"/>
  <c r="H2577" i="1"/>
  <c r="G2577" i="1"/>
  <c r="F2577" i="1"/>
  <c r="E2577" i="1"/>
  <c r="D2577" i="1"/>
  <c r="C2577" i="1"/>
  <c r="B2577" i="1"/>
  <c r="B2577" i="1" a="1"/>
  <c r="B2576" i="1"/>
  <c r="B2576" i="1" a="1"/>
  <c r="C2575" i="1"/>
  <c r="B2575" i="1"/>
  <c r="O2575" i="1" s="1"/>
  <c r="B2575" i="1" a="1"/>
  <c r="Q2574" i="1"/>
  <c r="P2574" i="1"/>
  <c r="L2574" i="1"/>
  <c r="K2574" i="1"/>
  <c r="J2574" i="1"/>
  <c r="I2574" i="1"/>
  <c r="H2574" i="1"/>
  <c r="G2574" i="1"/>
  <c r="E2574" i="1"/>
  <c r="D2574" i="1"/>
  <c r="C2574" i="1"/>
  <c r="B2574" i="1" a="1"/>
  <c r="B2574" i="1" s="1"/>
  <c r="O2573" i="1"/>
  <c r="N2573" i="1"/>
  <c r="M2573" i="1"/>
  <c r="K2573" i="1"/>
  <c r="J2573" i="1"/>
  <c r="I2573" i="1"/>
  <c r="H2573" i="1"/>
  <c r="F2573" i="1"/>
  <c r="E2573" i="1"/>
  <c r="D2573" i="1"/>
  <c r="B2573" i="1"/>
  <c r="B2573" i="1" a="1"/>
  <c r="O2572" i="1"/>
  <c r="K2572" i="1"/>
  <c r="J2572" i="1"/>
  <c r="H2572" i="1"/>
  <c r="B2572" i="1"/>
  <c r="B2572" i="1" a="1"/>
  <c r="I2571" i="1"/>
  <c r="C2571" i="1"/>
  <c r="B2571" i="1"/>
  <c r="B2571" i="1" a="1"/>
  <c r="Q2570" i="1"/>
  <c r="P2570" i="1"/>
  <c r="K2570" i="1"/>
  <c r="G2570" i="1"/>
  <c r="D2570" i="1"/>
  <c r="B2570" i="1"/>
  <c r="B2570" i="1" a="1"/>
  <c r="Q2569" i="1"/>
  <c r="P2569" i="1"/>
  <c r="O2569" i="1"/>
  <c r="K2569" i="1"/>
  <c r="I2569" i="1"/>
  <c r="H2569" i="1"/>
  <c r="E2569" i="1"/>
  <c r="C2569" i="1"/>
  <c r="B2569" i="1"/>
  <c r="B2569" i="1" a="1"/>
  <c r="C2568" i="1"/>
  <c r="B2568" i="1"/>
  <c r="B2568" i="1" a="1"/>
  <c r="P2567" i="1"/>
  <c r="O2567" i="1"/>
  <c r="N2567" i="1"/>
  <c r="K2567" i="1"/>
  <c r="H2567" i="1"/>
  <c r="G2567" i="1"/>
  <c r="F2567" i="1"/>
  <c r="E2567" i="1"/>
  <c r="D2567" i="1"/>
  <c r="C2567" i="1"/>
  <c r="B2567" i="1" a="1"/>
  <c r="B2567" i="1" s="1"/>
  <c r="Q2566" i="1"/>
  <c r="N2566" i="1"/>
  <c r="M2566" i="1"/>
  <c r="L2566" i="1"/>
  <c r="K2566" i="1"/>
  <c r="J2566" i="1"/>
  <c r="I2566" i="1"/>
  <c r="H2566" i="1"/>
  <c r="G2566" i="1"/>
  <c r="E2566" i="1"/>
  <c r="D2566" i="1"/>
  <c r="C2566" i="1"/>
  <c r="B2566" i="1" a="1"/>
  <c r="B2566" i="1" s="1"/>
  <c r="D2565" i="1"/>
  <c r="B2565" i="1"/>
  <c r="Q2565" i="1" s="1"/>
  <c r="B2565" i="1" a="1"/>
  <c r="Q2564" i="1"/>
  <c r="O2564" i="1"/>
  <c r="M2564" i="1"/>
  <c r="K2564" i="1"/>
  <c r="B2564" i="1" a="1"/>
  <c r="B2564" i="1" s="1"/>
  <c r="P2563" i="1"/>
  <c r="N2563" i="1"/>
  <c r="I2563" i="1"/>
  <c r="H2563" i="1"/>
  <c r="G2563" i="1"/>
  <c r="F2563" i="1"/>
  <c r="E2563" i="1"/>
  <c r="B2563" i="1"/>
  <c r="B2563" i="1" a="1"/>
  <c r="Q2562" i="1"/>
  <c r="O2562" i="1"/>
  <c r="M2562" i="1"/>
  <c r="L2562" i="1"/>
  <c r="K2562" i="1"/>
  <c r="J2562" i="1"/>
  <c r="H2562" i="1"/>
  <c r="G2562" i="1"/>
  <c r="E2562" i="1"/>
  <c r="D2562" i="1"/>
  <c r="C2562" i="1"/>
  <c r="B2562" i="1" a="1"/>
  <c r="B2562" i="1" s="1"/>
  <c r="P2561" i="1"/>
  <c r="O2561" i="1"/>
  <c r="M2561" i="1"/>
  <c r="K2561" i="1"/>
  <c r="J2561" i="1"/>
  <c r="I2561" i="1"/>
  <c r="H2561" i="1"/>
  <c r="G2561" i="1"/>
  <c r="E2561" i="1"/>
  <c r="D2561" i="1"/>
  <c r="C2561" i="1"/>
  <c r="B2561" i="1"/>
  <c r="B2561" i="1" a="1"/>
  <c r="B2560" i="1"/>
  <c r="J2560" i="1" s="1"/>
  <c r="B2560" i="1" a="1"/>
  <c r="Q2559" i="1"/>
  <c r="M2559" i="1"/>
  <c r="F2559" i="1"/>
  <c r="B2559" i="1"/>
  <c r="K2559" i="1" s="1"/>
  <c r="B2559" i="1" a="1"/>
  <c r="Q2558" i="1"/>
  <c r="N2558" i="1"/>
  <c r="J2558" i="1"/>
  <c r="I2558" i="1"/>
  <c r="H2558" i="1"/>
  <c r="G2558" i="1"/>
  <c r="E2558" i="1"/>
  <c r="C2558" i="1"/>
  <c r="B2558" i="1" a="1"/>
  <c r="B2558" i="1" s="1"/>
  <c r="O2557" i="1"/>
  <c r="K2557" i="1"/>
  <c r="I2557" i="1"/>
  <c r="F2557" i="1"/>
  <c r="E2557" i="1"/>
  <c r="D2557" i="1"/>
  <c r="C2557" i="1"/>
  <c r="B2557" i="1"/>
  <c r="B2557" i="1" a="1"/>
  <c r="E2556" i="1"/>
  <c r="D2556" i="1"/>
  <c r="C2556" i="1"/>
  <c r="B2556" i="1"/>
  <c r="B2556" i="1" a="1"/>
  <c r="M2555" i="1"/>
  <c r="J2555" i="1"/>
  <c r="F2555" i="1"/>
  <c r="B2555" i="1"/>
  <c r="I2555" i="1" s="1"/>
  <c r="B2555" i="1" a="1"/>
  <c r="M2554" i="1"/>
  <c r="K2554" i="1"/>
  <c r="J2554" i="1"/>
  <c r="E2554" i="1"/>
  <c r="C2554" i="1"/>
  <c r="B2554" i="1"/>
  <c r="B2554" i="1" a="1"/>
  <c r="E2553" i="1"/>
  <c r="D2553" i="1"/>
  <c r="B2553" i="1"/>
  <c r="B2553" i="1" a="1"/>
  <c r="P2552" i="1"/>
  <c r="K2552" i="1"/>
  <c r="I2552" i="1"/>
  <c r="B2552" i="1"/>
  <c r="B2552" i="1" a="1"/>
  <c r="N2551" i="1"/>
  <c r="G2551" i="1"/>
  <c r="E2551" i="1"/>
  <c r="B2551" i="1"/>
  <c r="M2551" i="1" s="1"/>
  <c r="B2551" i="1" a="1"/>
  <c r="P2550" i="1"/>
  <c r="N2550" i="1"/>
  <c r="M2550" i="1"/>
  <c r="L2550" i="1"/>
  <c r="K2550" i="1"/>
  <c r="J2550" i="1"/>
  <c r="I2550" i="1"/>
  <c r="H2550" i="1"/>
  <c r="E2550" i="1"/>
  <c r="D2550" i="1"/>
  <c r="C2550" i="1"/>
  <c r="B2550" i="1" a="1"/>
  <c r="B2550" i="1" s="1"/>
  <c r="B2549" i="1"/>
  <c r="B2549" i="1" a="1"/>
  <c r="Q2548" i="1"/>
  <c r="P2548" i="1"/>
  <c r="O2548" i="1"/>
  <c r="E2548" i="1"/>
  <c r="B2548" i="1"/>
  <c r="M2548" i="1" s="1"/>
  <c r="B2548" i="1" a="1"/>
  <c r="P2547" i="1"/>
  <c r="O2547" i="1"/>
  <c r="N2547" i="1"/>
  <c r="M2547" i="1"/>
  <c r="H2547" i="1"/>
  <c r="F2547" i="1"/>
  <c r="B2547" i="1" a="1"/>
  <c r="B2547" i="1" s="1"/>
  <c r="K2546" i="1"/>
  <c r="B2546" i="1"/>
  <c r="J2546" i="1" s="1"/>
  <c r="B2546" i="1" a="1"/>
  <c r="B2545" i="1"/>
  <c r="B2545" i="1" a="1"/>
  <c r="P2544" i="1"/>
  <c r="N2544" i="1"/>
  <c r="M2544" i="1"/>
  <c r="L2544" i="1"/>
  <c r="K2544" i="1"/>
  <c r="J2544" i="1"/>
  <c r="I2544" i="1"/>
  <c r="H2544" i="1"/>
  <c r="G2544" i="1"/>
  <c r="D2544" i="1"/>
  <c r="C2544" i="1"/>
  <c r="B2544" i="1"/>
  <c r="B2544" i="1" a="1"/>
  <c r="Q2543" i="1"/>
  <c r="P2543" i="1"/>
  <c r="O2543" i="1"/>
  <c r="N2543" i="1"/>
  <c r="M2543" i="1"/>
  <c r="K2543" i="1"/>
  <c r="I2543" i="1"/>
  <c r="G2543" i="1"/>
  <c r="D2543" i="1"/>
  <c r="B2543" i="1" a="1"/>
  <c r="B2543" i="1" s="1"/>
  <c r="Q2542" i="1"/>
  <c r="P2542" i="1"/>
  <c r="N2542" i="1"/>
  <c r="M2542" i="1"/>
  <c r="L2542" i="1"/>
  <c r="K2542" i="1"/>
  <c r="J2542" i="1"/>
  <c r="G2542" i="1"/>
  <c r="E2542" i="1"/>
  <c r="D2542" i="1"/>
  <c r="B2542" i="1" a="1"/>
  <c r="B2542" i="1" s="1"/>
  <c r="Q2541" i="1"/>
  <c r="P2541" i="1"/>
  <c r="O2541" i="1"/>
  <c r="N2541" i="1"/>
  <c r="K2541" i="1"/>
  <c r="I2541" i="1"/>
  <c r="F2541" i="1"/>
  <c r="C2541" i="1"/>
  <c r="B2541" i="1" a="1"/>
  <c r="B2541" i="1" s="1"/>
  <c r="Q2540" i="1"/>
  <c r="O2540" i="1"/>
  <c r="N2540" i="1"/>
  <c r="K2540" i="1"/>
  <c r="J2540" i="1"/>
  <c r="I2540" i="1"/>
  <c r="H2540" i="1"/>
  <c r="G2540" i="1"/>
  <c r="D2540" i="1"/>
  <c r="C2540" i="1"/>
  <c r="B2540" i="1" a="1"/>
  <c r="B2540" i="1" s="1"/>
  <c r="P2539" i="1"/>
  <c r="N2539" i="1"/>
  <c r="M2539" i="1"/>
  <c r="K2539" i="1"/>
  <c r="J2539" i="1"/>
  <c r="I2539" i="1"/>
  <c r="H2539" i="1"/>
  <c r="E2539" i="1"/>
  <c r="C2539" i="1"/>
  <c r="B2539" i="1"/>
  <c r="B2539" i="1" a="1"/>
  <c r="P2538" i="1"/>
  <c r="O2538" i="1"/>
  <c r="N2538" i="1"/>
  <c r="M2538" i="1"/>
  <c r="L2538" i="1"/>
  <c r="K2538" i="1"/>
  <c r="H2538" i="1"/>
  <c r="E2538" i="1"/>
  <c r="D2538" i="1"/>
  <c r="C2538" i="1"/>
  <c r="B2538" i="1" a="1"/>
  <c r="B2538" i="1" s="1"/>
  <c r="D2537" i="1"/>
  <c r="B2537" i="1"/>
  <c r="J2537" i="1" s="1"/>
  <c r="B2537" i="1" a="1"/>
  <c r="H2536" i="1"/>
  <c r="G2536" i="1"/>
  <c r="D2536" i="1"/>
  <c r="B2536" i="1" a="1"/>
  <c r="B2536" i="1" s="1"/>
  <c r="P2535" i="1"/>
  <c r="O2535" i="1"/>
  <c r="I2535" i="1"/>
  <c r="H2535" i="1"/>
  <c r="F2535" i="1"/>
  <c r="E2535" i="1"/>
  <c r="D2535" i="1"/>
  <c r="C2535" i="1"/>
  <c r="B2535" i="1"/>
  <c r="B2535" i="1" a="1"/>
  <c r="P2534" i="1"/>
  <c r="N2534" i="1"/>
  <c r="I2534" i="1"/>
  <c r="H2534" i="1"/>
  <c r="G2534" i="1"/>
  <c r="E2534" i="1"/>
  <c r="D2534" i="1"/>
  <c r="C2534" i="1"/>
  <c r="B2534" i="1" a="1"/>
  <c r="B2534" i="1" s="1"/>
  <c r="K2533" i="1"/>
  <c r="J2533" i="1"/>
  <c r="H2533" i="1"/>
  <c r="F2533" i="1"/>
  <c r="E2533" i="1"/>
  <c r="D2533" i="1"/>
  <c r="C2533" i="1"/>
  <c r="B2533" i="1"/>
  <c r="B2533" i="1" a="1"/>
  <c r="I2532" i="1"/>
  <c r="E2532" i="1"/>
  <c r="B2532" i="1"/>
  <c r="G2532" i="1" s="1"/>
  <c r="B2532" i="1" a="1"/>
  <c r="G2531" i="1"/>
  <c r="B2531" i="1"/>
  <c r="B2531" i="1" a="1"/>
  <c r="Q2530" i="1"/>
  <c r="P2530" i="1"/>
  <c r="O2530" i="1"/>
  <c r="N2530" i="1"/>
  <c r="M2530" i="1"/>
  <c r="K2530" i="1"/>
  <c r="J2530" i="1"/>
  <c r="G2530" i="1"/>
  <c r="E2530" i="1"/>
  <c r="D2530" i="1"/>
  <c r="C2530" i="1"/>
  <c r="B2530" i="1" a="1"/>
  <c r="B2530" i="1" s="1"/>
  <c r="Q2529" i="1"/>
  <c r="O2529" i="1"/>
  <c r="M2529" i="1"/>
  <c r="K2529" i="1"/>
  <c r="J2529" i="1"/>
  <c r="I2529" i="1"/>
  <c r="H2529" i="1"/>
  <c r="G2529" i="1"/>
  <c r="F2529" i="1"/>
  <c r="E2529" i="1"/>
  <c r="D2529" i="1"/>
  <c r="C2529" i="1"/>
  <c r="B2529" i="1"/>
  <c r="B2529" i="1" a="1"/>
  <c r="L2528" i="1"/>
  <c r="K2528" i="1"/>
  <c r="I2528" i="1"/>
  <c r="C2528" i="1"/>
  <c r="B2528" i="1" a="1"/>
  <c r="B2528" i="1" s="1"/>
  <c r="B2527" i="1"/>
  <c r="P2527" i="1" s="1"/>
  <c r="B2527" i="1" a="1"/>
  <c r="P2526" i="1"/>
  <c r="L2526" i="1"/>
  <c r="K2526" i="1"/>
  <c r="J2526" i="1"/>
  <c r="H2526" i="1"/>
  <c r="G2526" i="1"/>
  <c r="D2526" i="1"/>
  <c r="B2526" i="1" a="1"/>
  <c r="B2526" i="1" s="1"/>
  <c r="O2525" i="1"/>
  <c r="N2525" i="1"/>
  <c r="M2525" i="1"/>
  <c r="K2525" i="1"/>
  <c r="I2525" i="1"/>
  <c r="H2525" i="1"/>
  <c r="F2525" i="1"/>
  <c r="E2525" i="1"/>
  <c r="D2525" i="1"/>
  <c r="B2525" i="1"/>
  <c r="B2525" i="1" a="1"/>
  <c r="O2524" i="1"/>
  <c r="N2524" i="1"/>
  <c r="K2524" i="1"/>
  <c r="J2524" i="1"/>
  <c r="I2524" i="1"/>
  <c r="H2524" i="1"/>
  <c r="D2524" i="1"/>
  <c r="B2524" i="1" a="1"/>
  <c r="B2524" i="1" s="1"/>
  <c r="I2523" i="1"/>
  <c r="H2523" i="1"/>
  <c r="G2523" i="1"/>
  <c r="C2523" i="1"/>
  <c r="B2523" i="1" a="1"/>
  <c r="B2523" i="1" s="1"/>
  <c r="M2522" i="1"/>
  <c r="C2522" i="1"/>
  <c r="B2522" i="1" a="1"/>
  <c r="B2522" i="1" s="1"/>
  <c r="Q2522" i="1" s="1"/>
  <c r="Q2521" i="1"/>
  <c r="O2521" i="1"/>
  <c r="M2521" i="1"/>
  <c r="K2521" i="1"/>
  <c r="I2521" i="1"/>
  <c r="H2521" i="1"/>
  <c r="G2521" i="1"/>
  <c r="F2521" i="1"/>
  <c r="E2521" i="1"/>
  <c r="C2521" i="1"/>
  <c r="B2521" i="1"/>
  <c r="B2521" i="1" a="1"/>
  <c r="P2520" i="1"/>
  <c r="O2520" i="1"/>
  <c r="M2520" i="1"/>
  <c r="L2520" i="1"/>
  <c r="K2520" i="1"/>
  <c r="J2520" i="1"/>
  <c r="H2520" i="1"/>
  <c r="G2520" i="1"/>
  <c r="D2520" i="1"/>
  <c r="C2520" i="1"/>
  <c r="B2520" i="1"/>
  <c r="B2520" i="1" a="1"/>
  <c r="O2519" i="1"/>
  <c r="N2519" i="1"/>
  <c r="K2519" i="1"/>
  <c r="I2519" i="1"/>
  <c r="H2519" i="1"/>
  <c r="G2519" i="1"/>
  <c r="E2519" i="1"/>
  <c r="B2519" i="1" a="1"/>
  <c r="B2519" i="1" s="1"/>
  <c r="Q2518" i="1"/>
  <c r="N2518" i="1"/>
  <c r="M2518" i="1"/>
  <c r="L2518" i="1"/>
  <c r="K2518" i="1"/>
  <c r="J2518" i="1"/>
  <c r="I2518" i="1"/>
  <c r="H2518" i="1"/>
  <c r="G2518" i="1"/>
  <c r="E2518" i="1"/>
  <c r="D2518" i="1"/>
  <c r="C2518" i="1"/>
  <c r="B2518" i="1" a="1"/>
  <c r="B2518" i="1" s="1"/>
  <c r="Q2517" i="1"/>
  <c r="P2517" i="1"/>
  <c r="O2517" i="1"/>
  <c r="N2517" i="1"/>
  <c r="M2517" i="1"/>
  <c r="K2517" i="1"/>
  <c r="J2517" i="1"/>
  <c r="B2517" i="1"/>
  <c r="B2517" i="1" a="1"/>
  <c r="Q2516" i="1"/>
  <c r="P2516" i="1"/>
  <c r="O2516" i="1"/>
  <c r="N2516" i="1"/>
  <c r="M2516" i="1"/>
  <c r="K2516" i="1"/>
  <c r="H2516" i="1"/>
  <c r="E2516" i="1"/>
  <c r="C2516" i="1"/>
  <c r="B2516" i="1"/>
  <c r="B2516" i="1" a="1"/>
  <c r="O2515" i="1"/>
  <c r="N2515" i="1"/>
  <c r="J2515" i="1"/>
  <c r="I2515" i="1"/>
  <c r="G2515" i="1"/>
  <c r="F2515" i="1"/>
  <c r="C2515" i="1"/>
  <c r="B2515" i="1"/>
  <c r="B2515" i="1" a="1"/>
  <c r="L2514" i="1"/>
  <c r="K2514" i="1"/>
  <c r="H2514" i="1"/>
  <c r="G2514" i="1"/>
  <c r="B2514" i="1" a="1"/>
  <c r="B2514" i="1" s="1"/>
  <c r="P2513" i="1"/>
  <c r="O2513" i="1"/>
  <c r="M2513" i="1"/>
  <c r="K2513" i="1"/>
  <c r="J2513" i="1"/>
  <c r="I2513" i="1"/>
  <c r="H2513" i="1"/>
  <c r="G2513" i="1"/>
  <c r="E2513" i="1"/>
  <c r="D2513" i="1"/>
  <c r="C2513" i="1"/>
  <c r="B2513" i="1"/>
  <c r="B2513" i="1" a="1"/>
  <c r="G2512" i="1"/>
  <c r="B2512" i="1" a="1"/>
  <c r="B2512" i="1" s="1"/>
  <c r="J2512" i="1" s="1"/>
  <c r="H2511" i="1"/>
  <c r="B2511" i="1"/>
  <c r="B2511" i="1" a="1"/>
  <c r="N2510" i="1"/>
  <c r="B2510" i="1" a="1"/>
  <c r="B2510" i="1" s="1"/>
  <c r="Q2509" i="1"/>
  <c r="P2509" i="1"/>
  <c r="O2509" i="1"/>
  <c r="M2509" i="1"/>
  <c r="K2509" i="1"/>
  <c r="J2509" i="1"/>
  <c r="I2509" i="1"/>
  <c r="E2509" i="1"/>
  <c r="B2509" i="1" a="1"/>
  <c r="B2509" i="1" s="1"/>
  <c r="Q2508" i="1"/>
  <c r="O2508" i="1"/>
  <c r="N2508" i="1"/>
  <c r="M2508" i="1"/>
  <c r="J2508" i="1"/>
  <c r="I2508" i="1"/>
  <c r="H2508" i="1"/>
  <c r="E2508" i="1"/>
  <c r="D2508" i="1"/>
  <c r="B2508" i="1"/>
  <c r="B2508" i="1" a="1"/>
  <c r="P2507" i="1"/>
  <c r="N2507" i="1"/>
  <c r="M2507" i="1"/>
  <c r="K2507" i="1"/>
  <c r="J2507" i="1"/>
  <c r="I2507" i="1"/>
  <c r="G2507" i="1"/>
  <c r="E2507" i="1"/>
  <c r="B2507" i="1"/>
  <c r="B2507" i="1" a="1"/>
  <c r="O2506" i="1"/>
  <c r="N2506" i="1"/>
  <c r="M2506" i="1"/>
  <c r="L2506" i="1"/>
  <c r="K2506" i="1"/>
  <c r="E2506" i="1"/>
  <c r="C2506" i="1"/>
  <c r="B2506" i="1" a="1"/>
  <c r="B2506" i="1" s="1"/>
  <c r="M2505" i="1"/>
  <c r="K2505" i="1"/>
  <c r="B2505" i="1"/>
  <c r="J2505" i="1" s="1"/>
  <c r="B2505" i="1" a="1"/>
  <c r="B2504" i="1" a="1"/>
  <c r="B2504" i="1" s="1"/>
  <c r="B2503" i="1" a="1"/>
  <c r="B2503" i="1" s="1"/>
  <c r="P2502" i="1"/>
  <c r="N2502" i="1"/>
  <c r="M2502" i="1"/>
  <c r="L2502" i="1"/>
  <c r="K2502" i="1"/>
  <c r="J2502" i="1"/>
  <c r="I2502" i="1"/>
  <c r="H2502" i="1"/>
  <c r="E2502" i="1"/>
  <c r="D2502" i="1"/>
  <c r="C2502" i="1"/>
  <c r="B2502" i="1" a="1"/>
  <c r="B2502" i="1" s="1"/>
  <c r="B2501" i="1"/>
  <c r="B2501" i="1" a="1"/>
  <c r="Q2500" i="1"/>
  <c r="O2500" i="1"/>
  <c r="M2500" i="1"/>
  <c r="B2500" i="1" a="1"/>
  <c r="B2500" i="1" s="1"/>
  <c r="O2499" i="1"/>
  <c r="N2499" i="1"/>
  <c r="M2499" i="1"/>
  <c r="K2499" i="1"/>
  <c r="J2499" i="1"/>
  <c r="G2499" i="1"/>
  <c r="F2499" i="1"/>
  <c r="B2499" i="1"/>
  <c r="B2499" i="1" a="1"/>
  <c r="B2498" i="1"/>
  <c r="B2498" i="1" a="1"/>
  <c r="I2497" i="1"/>
  <c r="G2497" i="1"/>
  <c r="F2497" i="1"/>
  <c r="D2497" i="1"/>
  <c r="B2497" i="1"/>
  <c r="B2497" i="1" a="1"/>
  <c r="P2496" i="1"/>
  <c r="N2496" i="1"/>
  <c r="M2496" i="1"/>
  <c r="L2496" i="1"/>
  <c r="K2496" i="1"/>
  <c r="J2496" i="1"/>
  <c r="I2496" i="1"/>
  <c r="H2496" i="1"/>
  <c r="G2496" i="1"/>
  <c r="D2496" i="1"/>
  <c r="C2496" i="1"/>
  <c r="B2496" i="1"/>
  <c r="B2496" i="1" a="1"/>
  <c r="C2495" i="1"/>
  <c r="B2495" i="1" a="1"/>
  <c r="B2495" i="1" s="1"/>
  <c r="Q2494" i="1"/>
  <c r="D2494" i="1"/>
  <c r="C2494" i="1"/>
  <c r="B2494" i="1" a="1"/>
  <c r="B2494" i="1" s="1"/>
  <c r="B2493" i="1" a="1"/>
  <c r="B2493" i="1" s="1"/>
  <c r="Q2492" i="1"/>
  <c r="O2492" i="1"/>
  <c r="N2492" i="1"/>
  <c r="I2492" i="1"/>
  <c r="H2492" i="1"/>
  <c r="E2492" i="1"/>
  <c r="D2492" i="1"/>
  <c r="C2492" i="1"/>
  <c r="B2492" i="1" a="1"/>
  <c r="B2492" i="1" s="1"/>
  <c r="P2491" i="1"/>
  <c r="N2491" i="1"/>
  <c r="M2491" i="1"/>
  <c r="I2491" i="1"/>
  <c r="H2491" i="1"/>
  <c r="E2491" i="1"/>
  <c r="C2491" i="1"/>
  <c r="B2491" i="1"/>
  <c r="B2491" i="1" a="1"/>
  <c r="B2490" i="1"/>
  <c r="B2490" i="1" a="1"/>
  <c r="I2489" i="1"/>
  <c r="F2489" i="1"/>
  <c r="E2489" i="1"/>
  <c r="D2489" i="1"/>
  <c r="C2489" i="1"/>
  <c r="B2489" i="1" a="1"/>
  <c r="B2489" i="1" s="1"/>
  <c r="B2488" i="1" a="1"/>
  <c r="B2488" i="1" s="1"/>
  <c r="Q2487" i="1"/>
  <c r="P2487" i="1"/>
  <c r="D2487" i="1"/>
  <c r="C2487" i="1"/>
  <c r="B2487" i="1"/>
  <c r="B2487" i="1" a="1"/>
  <c r="B2486" i="1" a="1"/>
  <c r="B2486" i="1" s="1"/>
  <c r="P2485" i="1"/>
  <c r="O2485" i="1"/>
  <c r="M2485" i="1"/>
  <c r="J2485" i="1"/>
  <c r="B2485" i="1"/>
  <c r="B2485" i="1" a="1"/>
  <c r="I2484" i="1"/>
  <c r="B2484" i="1" a="1"/>
  <c r="B2484" i="1" s="1"/>
  <c r="Q2484" i="1" s="1"/>
  <c r="Q2483" i="1"/>
  <c r="M2483" i="1"/>
  <c r="K2483" i="1"/>
  <c r="J2483" i="1"/>
  <c r="I2483" i="1"/>
  <c r="H2483" i="1"/>
  <c r="G2483" i="1"/>
  <c r="F2483" i="1"/>
  <c r="D2483" i="1"/>
  <c r="B2483" i="1"/>
  <c r="B2483" i="1" a="1"/>
  <c r="P2482" i="1"/>
  <c r="O2482" i="1"/>
  <c r="N2482" i="1"/>
  <c r="M2482" i="1"/>
  <c r="L2482" i="1"/>
  <c r="K2482" i="1"/>
  <c r="I2482" i="1"/>
  <c r="B2482" i="1"/>
  <c r="B2482" i="1" a="1"/>
  <c r="Q2481" i="1"/>
  <c r="P2481" i="1"/>
  <c r="N2481" i="1"/>
  <c r="M2481" i="1"/>
  <c r="K2481" i="1"/>
  <c r="J2481" i="1"/>
  <c r="I2481" i="1"/>
  <c r="B2481" i="1" a="1"/>
  <c r="B2481" i="1" s="1"/>
  <c r="O2480" i="1"/>
  <c r="N2480" i="1"/>
  <c r="M2480" i="1"/>
  <c r="K2480" i="1"/>
  <c r="J2480" i="1"/>
  <c r="E2480" i="1"/>
  <c r="D2480" i="1"/>
  <c r="B2480" i="1"/>
  <c r="B2480" i="1" a="1"/>
  <c r="N2479" i="1"/>
  <c r="M2479" i="1"/>
  <c r="I2479" i="1"/>
  <c r="G2479" i="1"/>
  <c r="F2479" i="1"/>
  <c r="D2479" i="1"/>
  <c r="C2479" i="1"/>
  <c r="B2479" i="1" a="1"/>
  <c r="B2479" i="1" s="1"/>
  <c r="B2478" i="1"/>
  <c r="B2478" i="1" a="1"/>
  <c r="G2477" i="1"/>
  <c r="B2477" i="1"/>
  <c r="E2477" i="1" s="1"/>
  <c r="B2477" i="1" a="1"/>
  <c r="B2476" i="1"/>
  <c r="B2476" i="1" a="1"/>
  <c r="Q2475" i="1"/>
  <c r="B2475" i="1" a="1"/>
  <c r="B2475" i="1" s="1"/>
  <c r="O2475" i="1" s="1"/>
  <c r="B2474" i="1" a="1"/>
  <c r="B2474" i="1" s="1"/>
  <c r="P2473" i="1"/>
  <c r="B2473" i="1" a="1"/>
  <c r="B2473" i="1" s="1"/>
  <c r="N2473" i="1" s="1"/>
  <c r="P2472" i="1"/>
  <c r="O2472" i="1"/>
  <c r="K2472" i="1"/>
  <c r="J2472" i="1"/>
  <c r="I2472" i="1"/>
  <c r="H2472" i="1"/>
  <c r="E2472" i="1"/>
  <c r="D2472" i="1"/>
  <c r="C2472" i="1"/>
  <c r="B2472" i="1"/>
  <c r="B2472" i="1" a="1"/>
  <c r="P2471" i="1"/>
  <c r="M2471" i="1"/>
  <c r="J2471" i="1"/>
  <c r="I2471" i="1"/>
  <c r="H2471" i="1"/>
  <c r="G2471" i="1"/>
  <c r="F2471" i="1"/>
  <c r="E2471" i="1"/>
  <c r="D2471" i="1"/>
  <c r="B2471" i="1" a="1"/>
  <c r="B2471" i="1" s="1"/>
  <c r="O2470" i="1"/>
  <c r="N2470" i="1"/>
  <c r="M2470" i="1"/>
  <c r="L2470" i="1"/>
  <c r="K2470" i="1"/>
  <c r="J2470" i="1"/>
  <c r="I2470" i="1"/>
  <c r="H2470" i="1"/>
  <c r="E2470" i="1"/>
  <c r="D2470" i="1"/>
  <c r="B2470" i="1"/>
  <c r="B2470" i="1" a="1"/>
  <c r="P2469" i="1"/>
  <c r="O2469" i="1"/>
  <c r="N2469" i="1"/>
  <c r="M2469" i="1"/>
  <c r="K2469" i="1"/>
  <c r="I2469" i="1"/>
  <c r="G2469" i="1"/>
  <c r="B2469" i="1"/>
  <c r="B2469" i="1" a="1"/>
  <c r="P2468" i="1"/>
  <c r="O2468" i="1"/>
  <c r="L2468" i="1"/>
  <c r="K2468" i="1"/>
  <c r="J2468" i="1"/>
  <c r="I2468" i="1"/>
  <c r="H2468" i="1"/>
  <c r="B2468" i="1" a="1"/>
  <c r="B2468" i="1" s="1"/>
  <c r="N2467" i="1"/>
  <c r="M2467" i="1"/>
  <c r="K2467" i="1"/>
  <c r="J2467" i="1"/>
  <c r="H2467" i="1"/>
  <c r="F2467" i="1"/>
  <c r="D2467" i="1"/>
  <c r="B2467" i="1" a="1"/>
  <c r="B2467" i="1" s="1"/>
  <c r="B2466" i="1" a="1"/>
  <c r="B2466" i="1" s="1"/>
  <c r="I2465" i="1"/>
  <c r="G2465" i="1"/>
  <c r="B2465" i="1" a="1"/>
  <c r="B2465" i="1" s="1"/>
  <c r="F2465" i="1" s="1"/>
  <c r="H2464" i="1"/>
  <c r="C2464" i="1"/>
  <c r="B2464" i="1"/>
  <c r="B2464" i="1" a="1"/>
  <c r="Q2463" i="1"/>
  <c r="B2463" i="1" a="1"/>
  <c r="B2463" i="1" s="1"/>
  <c r="B2462" i="1" a="1"/>
  <c r="B2462" i="1" s="1"/>
  <c r="B2461" i="1" a="1"/>
  <c r="B2461" i="1" s="1"/>
  <c r="Q2460" i="1"/>
  <c r="N2460" i="1"/>
  <c r="L2460" i="1"/>
  <c r="I2460" i="1"/>
  <c r="H2460" i="1"/>
  <c r="G2460" i="1"/>
  <c r="E2460" i="1"/>
  <c r="D2460" i="1"/>
  <c r="B2460" i="1"/>
  <c r="B2460" i="1" a="1"/>
  <c r="P2459" i="1"/>
  <c r="O2459" i="1"/>
  <c r="K2459" i="1"/>
  <c r="J2459" i="1"/>
  <c r="I2459" i="1"/>
  <c r="H2459" i="1"/>
  <c r="G2459" i="1"/>
  <c r="F2459" i="1"/>
  <c r="C2459" i="1"/>
  <c r="B2459" i="1"/>
  <c r="B2459" i="1" a="1"/>
  <c r="Q2458" i="1"/>
  <c r="O2458" i="1"/>
  <c r="N2458" i="1"/>
  <c r="M2458" i="1"/>
  <c r="L2458" i="1"/>
  <c r="K2458" i="1"/>
  <c r="I2458" i="1"/>
  <c r="G2458" i="1"/>
  <c r="E2458" i="1"/>
  <c r="D2458" i="1"/>
  <c r="C2458" i="1"/>
  <c r="B2458" i="1"/>
  <c r="B2458" i="1" a="1"/>
  <c r="P2457" i="1"/>
  <c r="N2457" i="1"/>
  <c r="M2457" i="1"/>
  <c r="J2457" i="1"/>
  <c r="I2457" i="1"/>
  <c r="H2457" i="1"/>
  <c r="G2457" i="1"/>
  <c r="F2457" i="1"/>
  <c r="B2457" i="1" a="1"/>
  <c r="B2457" i="1" s="1"/>
  <c r="P2456" i="1"/>
  <c r="N2456" i="1"/>
  <c r="M2456" i="1"/>
  <c r="L2456" i="1"/>
  <c r="K2456" i="1"/>
  <c r="J2456" i="1"/>
  <c r="I2456" i="1"/>
  <c r="B2456" i="1"/>
  <c r="B2456" i="1" a="1"/>
  <c r="Q2455" i="1"/>
  <c r="P2455" i="1"/>
  <c r="O2455" i="1"/>
  <c r="N2455" i="1"/>
  <c r="M2455" i="1"/>
  <c r="J2455" i="1"/>
  <c r="H2455" i="1"/>
  <c r="B2455" i="1"/>
  <c r="B2455" i="1" a="1"/>
  <c r="O2454" i="1"/>
  <c r="N2454" i="1"/>
  <c r="M2454" i="1"/>
  <c r="K2454" i="1"/>
  <c r="J2454" i="1"/>
  <c r="G2454" i="1"/>
  <c r="E2454" i="1"/>
  <c r="B2454" i="1"/>
  <c r="B2454" i="1" a="1"/>
  <c r="N2453" i="1"/>
  <c r="K2453" i="1"/>
  <c r="J2453" i="1"/>
  <c r="G2453" i="1"/>
  <c r="F2453" i="1"/>
  <c r="D2453" i="1"/>
  <c r="C2453" i="1"/>
  <c r="B2453" i="1"/>
  <c r="B2453" i="1" a="1"/>
  <c r="O2452" i="1"/>
  <c r="N2452" i="1"/>
  <c r="L2452" i="1"/>
  <c r="K2452" i="1"/>
  <c r="J2452" i="1"/>
  <c r="I2452" i="1"/>
  <c r="H2452" i="1"/>
  <c r="G2452" i="1"/>
  <c r="E2452" i="1"/>
  <c r="D2452" i="1"/>
  <c r="C2452" i="1"/>
  <c r="B2452" i="1" a="1"/>
  <c r="B2452" i="1" s="1"/>
  <c r="B2451" i="1"/>
  <c r="B2451" i="1" a="1"/>
  <c r="P2450" i="1"/>
  <c r="L2450" i="1"/>
  <c r="H2450" i="1"/>
  <c r="B2450" i="1"/>
  <c r="G2450" i="1" s="1"/>
  <c r="B2450" i="1" a="1"/>
  <c r="N2449" i="1"/>
  <c r="G2449" i="1"/>
  <c r="F2449" i="1"/>
  <c r="E2449" i="1"/>
  <c r="D2449" i="1"/>
  <c r="C2449" i="1"/>
  <c r="B2449" i="1" a="1"/>
  <c r="B2449" i="1" s="1"/>
  <c r="B2448" i="1" a="1"/>
  <c r="B2448" i="1" s="1"/>
  <c r="P2447" i="1"/>
  <c r="O2447" i="1"/>
  <c r="H2447" i="1"/>
  <c r="D2447" i="1"/>
  <c r="C2447" i="1"/>
  <c r="B2447" i="1"/>
  <c r="B2447" i="1" a="1"/>
  <c r="B2446" i="1"/>
  <c r="B2446" i="1" a="1"/>
  <c r="Q2445" i="1"/>
  <c r="P2445" i="1"/>
  <c r="M2445" i="1"/>
  <c r="B2445" i="1" a="1"/>
  <c r="B2445" i="1" s="1"/>
  <c r="K2445" i="1" s="1"/>
  <c r="P2444" i="1"/>
  <c r="N2444" i="1"/>
  <c r="L2444" i="1"/>
  <c r="K2444" i="1"/>
  <c r="J2444" i="1"/>
  <c r="I2444" i="1"/>
  <c r="H2444" i="1"/>
  <c r="G2444" i="1"/>
  <c r="B2444" i="1" a="1"/>
  <c r="B2444" i="1" s="1"/>
  <c r="K2443" i="1"/>
  <c r="I2443" i="1"/>
  <c r="B2443" i="1"/>
  <c r="B2443" i="1" a="1"/>
  <c r="O2442" i="1"/>
  <c r="N2442" i="1"/>
  <c r="M2442" i="1"/>
  <c r="L2442" i="1"/>
  <c r="H2442" i="1"/>
  <c r="G2442" i="1"/>
  <c r="E2442" i="1"/>
  <c r="C2442" i="1"/>
  <c r="B2442" i="1"/>
  <c r="B2442" i="1" a="1"/>
  <c r="P2441" i="1"/>
  <c r="M2441" i="1"/>
  <c r="J2441" i="1"/>
  <c r="I2441" i="1"/>
  <c r="H2441" i="1"/>
  <c r="G2441" i="1"/>
  <c r="E2441" i="1"/>
  <c r="D2441" i="1"/>
  <c r="B2441" i="1" a="1"/>
  <c r="B2441" i="1" s="1"/>
  <c r="P2440" i="1"/>
  <c r="L2440" i="1"/>
  <c r="K2440" i="1"/>
  <c r="J2440" i="1"/>
  <c r="I2440" i="1"/>
  <c r="E2440" i="1"/>
  <c r="D2440" i="1"/>
  <c r="B2440" i="1" a="1"/>
  <c r="B2440" i="1" s="1"/>
  <c r="B2439" i="1" a="1"/>
  <c r="B2439" i="1" s="1"/>
  <c r="Q2438" i="1"/>
  <c r="M2438" i="1"/>
  <c r="H2438" i="1"/>
  <c r="G2438" i="1"/>
  <c r="B2438" i="1"/>
  <c r="B2438" i="1" a="1"/>
  <c r="K2437" i="1"/>
  <c r="B2437" i="1"/>
  <c r="B2437" i="1" a="1"/>
  <c r="Q2436" i="1"/>
  <c r="P2436" i="1"/>
  <c r="B2436" i="1"/>
  <c r="O2436" i="1" s="1"/>
  <c r="B2436" i="1" a="1"/>
  <c r="B2435" i="1"/>
  <c r="Q2435" i="1" s="1"/>
  <c r="B2435" i="1" a="1"/>
  <c r="D2434" i="1"/>
  <c r="B2434" i="1" a="1"/>
  <c r="B2434" i="1" s="1"/>
  <c r="Q2434" i="1" s="1"/>
  <c r="Q2433" i="1"/>
  <c r="N2433" i="1"/>
  <c r="M2433" i="1"/>
  <c r="K2433" i="1"/>
  <c r="J2433" i="1"/>
  <c r="I2433" i="1"/>
  <c r="H2433" i="1"/>
  <c r="G2433" i="1"/>
  <c r="F2433" i="1"/>
  <c r="E2433" i="1"/>
  <c r="D2433" i="1"/>
  <c r="C2433" i="1"/>
  <c r="B2433" i="1" a="1"/>
  <c r="B2433" i="1" s="1"/>
  <c r="P2432" i="1"/>
  <c r="O2432" i="1"/>
  <c r="M2432" i="1"/>
  <c r="L2432" i="1"/>
  <c r="K2432" i="1"/>
  <c r="J2432" i="1"/>
  <c r="I2432" i="1"/>
  <c r="H2432" i="1"/>
  <c r="B2432" i="1"/>
  <c r="B2432" i="1" a="1"/>
  <c r="Q2431" i="1"/>
  <c r="O2431" i="1"/>
  <c r="N2431" i="1"/>
  <c r="M2431" i="1"/>
  <c r="J2431" i="1"/>
  <c r="E2431" i="1"/>
  <c r="B2431" i="1" a="1"/>
  <c r="B2431" i="1" s="1"/>
  <c r="B2430" i="1"/>
  <c r="K2430" i="1" s="1"/>
  <c r="B2430" i="1" a="1"/>
  <c r="Q2429" i="1"/>
  <c r="O2429" i="1"/>
  <c r="N2429" i="1"/>
  <c r="K2429" i="1"/>
  <c r="J2429" i="1"/>
  <c r="I2429" i="1"/>
  <c r="G2429" i="1"/>
  <c r="F2429" i="1"/>
  <c r="D2429" i="1"/>
  <c r="C2429" i="1"/>
  <c r="B2429" i="1" a="1"/>
  <c r="B2429" i="1" s="1"/>
  <c r="N2428" i="1"/>
  <c r="L2428" i="1"/>
  <c r="K2428" i="1"/>
  <c r="J2428" i="1"/>
  <c r="I2428" i="1"/>
  <c r="H2428" i="1"/>
  <c r="D2428" i="1"/>
  <c r="C2428" i="1"/>
  <c r="B2428" i="1" a="1"/>
  <c r="B2428" i="1" s="1"/>
  <c r="P2427" i="1"/>
  <c r="M2427" i="1"/>
  <c r="K2427" i="1"/>
  <c r="J2427" i="1"/>
  <c r="H2427" i="1"/>
  <c r="F2427" i="1"/>
  <c r="D2427" i="1"/>
  <c r="B2427" i="1" a="1"/>
  <c r="B2427" i="1" s="1"/>
  <c r="I2426" i="1"/>
  <c r="E2426" i="1"/>
  <c r="B2426" i="1"/>
  <c r="B2426" i="1" a="1"/>
  <c r="P2425" i="1"/>
  <c r="M2425" i="1"/>
  <c r="F2425" i="1"/>
  <c r="D2425" i="1"/>
  <c r="B2425" i="1" a="1"/>
  <c r="B2425" i="1" s="1"/>
  <c r="H2425" i="1" s="1"/>
  <c r="Q2424" i="1"/>
  <c r="O2424" i="1"/>
  <c r="N2424" i="1"/>
  <c r="L2424" i="1"/>
  <c r="C2424" i="1"/>
  <c r="B2424" i="1"/>
  <c r="B2424" i="1" a="1"/>
  <c r="B2423" i="1" a="1"/>
  <c r="B2423" i="1" s="1"/>
  <c r="Q2422" i="1"/>
  <c r="O2422" i="1"/>
  <c r="L2422" i="1"/>
  <c r="I2422" i="1"/>
  <c r="E2422" i="1"/>
  <c r="B2422" i="1" a="1"/>
  <c r="B2422" i="1" s="1"/>
  <c r="J2422" i="1" s="1"/>
  <c r="O2421" i="1"/>
  <c r="N2421" i="1"/>
  <c r="K2421" i="1"/>
  <c r="J2421" i="1"/>
  <c r="G2421" i="1"/>
  <c r="F2421" i="1"/>
  <c r="E2421" i="1"/>
  <c r="D2421" i="1"/>
  <c r="B2421" i="1"/>
  <c r="B2421" i="1" a="1"/>
  <c r="P2420" i="1"/>
  <c r="N2420" i="1"/>
  <c r="L2420" i="1"/>
  <c r="J2420" i="1"/>
  <c r="I2420" i="1"/>
  <c r="H2420" i="1"/>
  <c r="E2420" i="1"/>
  <c r="B2420" i="1"/>
  <c r="B2420" i="1" a="1"/>
  <c r="I2419" i="1"/>
  <c r="G2419" i="1"/>
  <c r="D2419" i="1"/>
  <c r="C2419" i="1"/>
  <c r="B2419" i="1" a="1"/>
  <c r="B2419" i="1" s="1"/>
  <c r="L2418" i="1"/>
  <c r="C2418" i="1"/>
  <c r="B2418" i="1"/>
  <c r="K2418" i="1" s="1"/>
  <c r="B2418" i="1" a="1"/>
  <c r="Q2417" i="1"/>
  <c r="P2417" i="1"/>
  <c r="N2417" i="1"/>
  <c r="M2417" i="1"/>
  <c r="K2417" i="1"/>
  <c r="I2417" i="1"/>
  <c r="H2417" i="1"/>
  <c r="G2417" i="1"/>
  <c r="F2417" i="1"/>
  <c r="E2417" i="1"/>
  <c r="C2417" i="1"/>
  <c r="B2417" i="1" a="1"/>
  <c r="B2417" i="1" s="1"/>
  <c r="Q2416" i="1"/>
  <c r="L2416" i="1"/>
  <c r="K2416" i="1"/>
  <c r="J2416" i="1"/>
  <c r="I2416" i="1"/>
  <c r="E2416" i="1"/>
  <c r="D2416" i="1"/>
  <c r="C2416" i="1"/>
  <c r="B2416" i="1" a="1"/>
  <c r="B2416" i="1" s="1"/>
  <c r="O2415" i="1"/>
  <c r="I2415" i="1"/>
  <c r="H2415" i="1"/>
  <c r="G2415" i="1"/>
  <c r="F2415" i="1"/>
  <c r="E2415" i="1"/>
  <c r="C2415" i="1"/>
  <c r="B2415" i="1"/>
  <c r="B2415" i="1" a="1"/>
  <c r="Q2414" i="1"/>
  <c r="O2414" i="1"/>
  <c r="M2414" i="1"/>
  <c r="L2414" i="1"/>
  <c r="K2414" i="1"/>
  <c r="J2414" i="1"/>
  <c r="I2414" i="1"/>
  <c r="H2414" i="1"/>
  <c r="E2414" i="1"/>
  <c r="D2414" i="1"/>
  <c r="B2414" i="1" a="1"/>
  <c r="B2414" i="1" s="1"/>
  <c r="I2413" i="1"/>
  <c r="C2413" i="1"/>
  <c r="B2413" i="1" a="1"/>
  <c r="B2413" i="1" s="1"/>
  <c r="Q2412" i="1"/>
  <c r="P2412" i="1"/>
  <c r="N2412" i="1"/>
  <c r="B2412" i="1"/>
  <c r="J2412" i="1" s="1"/>
  <c r="B2412" i="1" a="1"/>
  <c r="Q2411" i="1"/>
  <c r="O2411" i="1"/>
  <c r="M2411" i="1"/>
  <c r="F2411" i="1"/>
  <c r="C2411" i="1"/>
  <c r="B2411" i="1"/>
  <c r="B2411" i="1" a="1"/>
  <c r="H2410" i="1"/>
  <c r="B2410" i="1"/>
  <c r="B2410" i="1" a="1"/>
  <c r="Q2409" i="1"/>
  <c r="N2409" i="1"/>
  <c r="M2409" i="1"/>
  <c r="J2409" i="1"/>
  <c r="G2409" i="1"/>
  <c r="C2409" i="1"/>
  <c r="B2409" i="1" a="1"/>
  <c r="B2409" i="1" s="1"/>
  <c r="P2408" i="1"/>
  <c r="O2408" i="1"/>
  <c r="N2408" i="1"/>
  <c r="L2408" i="1"/>
  <c r="K2408" i="1"/>
  <c r="H2408" i="1"/>
  <c r="E2408" i="1"/>
  <c r="D2408" i="1"/>
  <c r="B2408" i="1" a="1"/>
  <c r="B2408" i="1" s="1"/>
  <c r="N2407" i="1"/>
  <c r="H2407" i="1"/>
  <c r="G2407" i="1"/>
  <c r="C2407" i="1"/>
  <c r="B2407" i="1" a="1"/>
  <c r="B2407" i="1" s="1"/>
  <c r="Q2406" i="1"/>
  <c r="M2406" i="1"/>
  <c r="L2406" i="1"/>
  <c r="J2406" i="1"/>
  <c r="I2406" i="1"/>
  <c r="G2406" i="1"/>
  <c r="E2406" i="1"/>
  <c r="D2406" i="1"/>
  <c r="B2406" i="1"/>
  <c r="B2406" i="1" a="1"/>
  <c r="O2405" i="1"/>
  <c r="M2405" i="1"/>
  <c r="J2405" i="1"/>
  <c r="I2405" i="1"/>
  <c r="G2405" i="1"/>
  <c r="F2405" i="1"/>
  <c r="D2405" i="1"/>
  <c r="C2405" i="1"/>
  <c r="B2405" i="1"/>
  <c r="B2405" i="1" a="1"/>
  <c r="L2404" i="1"/>
  <c r="K2404" i="1"/>
  <c r="J2404" i="1"/>
  <c r="H2404" i="1"/>
  <c r="G2404" i="1"/>
  <c r="E2404" i="1"/>
  <c r="D2404" i="1"/>
  <c r="C2404" i="1"/>
  <c r="B2404" i="1" a="1"/>
  <c r="B2404" i="1" s="1"/>
  <c r="Q2403" i="1"/>
  <c r="J2403" i="1"/>
  <c r="I2403" i="1"/>
  <c r="H2403" i="1"/>
  <c r="G2403" i="1"/>
  <c r="F2403" i="1"/>
  <c r="D2403" i="1"/>
  <c r="B2403" i="1"/>
  <c r="B2403" i="1" a="1"/>
  <c r="B2402" i="1" a="1"/>
  <c r="B2402" i="1" s="1"/>
  <c r="Q2401" i="1"/>
  <c r="P2401" i="1"/>
  <c r="N2401" i="1"/>
  <c r="M2401" i="1"/>
  <c r="K2401" i="1"/>
  <c r="J2401" i="1"/>
  <c r="I2401" i="1"/>
  <c r="H2401" i="1"/>
  <c r="D2401" i="1"/>
  <c r="C2401" i="1"/>
  <c r="B2401" i="1" a="1"/>
  <c r="B2401" i="1" s="1"/>
  <c r="Q2400" i="1"/>
  <c r="P2400" i="1"/>
  <c r="O2400" i="1"/>
  <c r="M2400" i="1"/>
  <c r="B2400" i="1" a="1"/>
  <c r="B2400" i="1" s="1"/>
  <c r="I2400" i="1" s="1"/>
  <c r="Q2399" i="1"/>
  <c r="O2399" i="1"/>
  <c r="E2399" i="1"/>
  <c r="C2399" i="1"/>
  <c r="B2399" i="1"/>
  <c r="P2399" i="1" s="1"/>
  <c r="B2399" i="1" a="1"/>
  <c r="B2398" i="1" a="1"/>
  <c r="B2398" i="1" s="1"/>
  <c r="Q2397" i="1"/>
  <c r="P2397" i="1"/>
  <c r="N2397" i="1"/>
  <c r="M2397" i="1"/>
  <c r="B2397" i="1" a="1"/>
  <c r="B2397" i="1" s="1"/>
  <c r="K2397" i="1" s="1"/>
  <c r="P2396" i="1"/>
  <c r="O2396" i="1"/>
  <c r="N2396" i="1"/>
  <c r="L2396" i="1"/>
  <c r="I2396" i="1"/>
  <c r="H2396" i="1"/>
  <c r="E2396" i="1"/>
  <c r="D2396" i="1"/>
  <c r="C2396" i="1"/>
  <c r="B2396" i="1" a="1"/>
  <c r="B2396" i="1" s="1"/>
  <c r="B2395" i="1" a="1"/>
  <c r="B2395" i="1" s="1"/>
  <c r="B2394" i="1"/>
  <c r="B2394" i="1" a="1"/>
  <c r="Q2393" i="1"/>
  <c r="K2393" i="1"/>
  <c r="H2393" i="1"/>
  <c r="F2393" i="1"/>
  <c r="E2393" i="1"/>
  <c r="B2393" i="1" a="1"/>
  <c r="B2393" i="1" s="1"/>
  <c r="B2392" i="1"/>
  <c r="B2392" i="1" a="1"/>
  <c r="C2391" i="1"/>
  <c r="B2391" i="1"/>
  <c r="B2391" i="1" a="1"/>
  <c r="O2390" i="1"/>
  <c r="N2390" i="1"/>
  <c r="K2390" i="1"/>
  <c r="H2390" i="1"/>
  <c r="B2390" i="1"/>
  <c r="B2390" i="1" a="1"/>
  <c r="Q2389" i="1"/>
  <c r="O2389" i="1"/>
  <c r="M2389" i="1"/>
  <c r="I2389" i="1"/>
  <c r="F2389" i="1"/>
  <c r="E2389" i="1"/>
  <c r="B2389" i="1"/>
  <c r="B2389" i="1" a="1"/>
  <c r="B2388" i="1"/>
  <c r="B2388" i="1" a="1"/>
  <c r="Q2387" i="1"/>
  <c r="P2387" i="1"/>
  <c r="N2387" i="1"/>
  <c r="M2387" i="1"/>
  <c r="K2387" i="1"/>
  <c r="J2387" i="1"/>
  <c r="H2387" i="1"/>
  <c r="G2387" i="1"/>
  <c r="D2387" i="1"/>
  <c r="C2387" i="1"/>
  <c r="B2387" i="1"/>
  <c r="B2387" i="1" a="1"/>
  <c r="Q2386" i="1"/>
  <c r="P2386" i="1"/>
  <c r="O2386" i="1"/>
  <c r="B2386" i="1"/>
  <c r="N2386" i="1" s="1"/>
  <c r="B2386" i="1" a="1"/>
  <c r="Q2385" i="1"/>
  <c r="N2385" i="1"/>
  <c r="M2385" i="1"/>
  <c r="K2385" i="1"/>
  <c r="G2385" i="1"/>
  <c r="C2385" i="1"/>
  <c r="B2385" i="1" a="1"/>
  <c r="B2385" i="1" s="1"/>
  <c r="P2384" i="1"/>
  <c r="O2384" i="1"/>
  <c r="N2384" i="1"/>
  <c r="M2384" i="1"/>
  <c r="K2384" i="1"/>
  <c r="I2384" i="1"/>
  <c r="H2384" i="1"/>
  <c r="D2384" i="1"/>
  <c r="B2384" i="1" a="1"/>
  <c r="B2384" i="1" s="1"/>
  <c r="Q2383" i="1"/>
  <c r="O2383" i="1"/>
  <c r="N2383" i="1"/>
  <c r="M2383" i="1"/>
  <c r="I2383" i="1"/>
  <c r="H2383" i="1"/>
  <c r="F2383" i="1"/>
  <c r="D2383" i="1"/>
  <c r="C2383" i="1"/>
  <c r="B2383" i="1" a="1"/>
  <c r="B2383" i="1" s="1"/>
  <c r="O2382" i="1"/>
  <c r="N2382" i="1"/>
  <c r="M2382" i="1"/>
  <c r="K2382" i="1"/>
  <c r="J2382" i="1"/>
  <c r="G2382" i="1"/>
  <c r="D2382" i="1"/>
  <c r="B2382" i="1"/>
  <c r="B2382" i="1" a="1"/>
  <c r="O2381" i="1"/>
  <c r="M2381" i="1"/>
  <c r="K2381" i="1"/>
  <c r="F2381" i="1"/>
  <c r="E2381" i="1"/>
  <c r="B2381" i="1"/>
  <c r="B2381" i="1" a="1"/>
  <c r="E2380" i="1"/>
  <c r="C2380" i="1"/>
  <c r="B2380" i="1"/>
  <c r="J2380" i="1" s="1"/>
  <c r="B2380" i="1" a="1"/>
  <c r="B2379" i="1" a="1"/>
  <c r="B2379" i="1" s="1"/>
  <c r="Q2378" i="1"/>
  <c r="N2378" i="1"/>
  <c r="K2378" i="1"/>
  <c r="G2378" i="1"/>
  <c r="B2378" i="1"/>
  <c r="B2378" i="1" a="1"/>
  <c r="Q2377" i="1"/>
  <c r="P2377" i="1"/>
  <c r="N2377" i="1"/>
  <c r="M2377" i="1"/>
  <c r="K2377" i="1"/>
  <c r="J2377" i="1"/>
  <c r="H2377" i="1"/>
  <c r="G2377" i="1"/>
  <c r="F2377" i="1"/>
  <c r="E2377" i="1"/>
  <c r="C2377" i="1"/>
  <c r="B2377" i="1" a="1"/>
  <c r="B2377" i="1" s="1"/>
  <c r="P2376" i="1"/>
  <c r="N2376" i="1"/>
  <c r="K2376" i="1"/>
  <c r="H2376" i="1"/>
  <c r="D2376" i="1"/>
  <c r="C2376" i="1"/>
  <c r="B2376" i="1" a="1"/>
  <c r="B2376" i="1" s="1"/>
  <c r="B2375" i="1"/>
  <c r="B2375" i="1" a="1"/>
  <c r="O2374" i="1"/>
  <c r="N2374" i="1"/>
  <c r="M2374" i="1"/>
  <c r="L2374" i="1"/>
  <c r="B2374" i="1" a="1"/>
  <c r="B2374" i="1" s="1"/>
  <c r="Q2373" i="1"/>
  <c r="P2373" i="1"/>
  <c r="O2373" i="1"/>
  <c r="M2373" i="1"/>
  <c r="K2373" i="1"/>
  <c r="I2373" i="1"/>
  <c r="G2373" i="1"/>
  <c r="F2373" i="1"/>
  <c r="D2373" i="1"/>
  <c r="B2373" i="1" a="1"/>
  <c r="B2373" i="1" s="1"/>
  <c r="B2372" i="1"/>
  <c r="B2372" i="1" a="1"/>
  <c r="O2371" i="1"/>
  <c r="N2371" i="1"/>
  <c r="M2371" i="1"/>
  <c r="K2371" i="1"/>
  <c r="J2371" i="1"/>
  <c r="H2371" i="1"/>
  <c r="G2371" i="1"/>
  <c r="D2371" i="1"/>
  <c r="B2371" i="1" a="1"/>
  <c r="B2371" i="1" s="1"/>
  <c r="Q2370" i="1"/>
  <c r="N2370" i="1"/>
  <c r="M2370" i="1"/>
  <c r="L2370" i="1"/>
  <c r="B2370" i="1"/>
  <c r="I2370" i="1" s="1"/>
  <c r="B2370" i="1" a="1"/>
  <c r="Q2369" i="1"/>
  <c r="M2369" i="1"/>
  <c r="I2369" i="1"/>
  <c r="H2369" i="1"/>
  <c r="E2369" i="1"/>
  <c r="D2369" i="1"/>
  <c r="C2369" i="1"/>
  <c r="B2369" i="1" a="1"/>
  <c r="B2369" i="1" s="1"/>
  <c r="B2368" i="1"/>
  <c r="B2368" i="1" a="1"/>
  <c r="Q2367" i="1"/>
  <c r="P2367" i="1"/>
  <c r="J2367" i="1"/>
  <c r="B2367" i="1"/>
  <c r="F2367" i="1" s="1"/>
  <c r="B2367" i="1" a="1"/>
  <c r="Q2366" i="1"/>
  <c r="O2366" i="1"/>
  <c r="L2366" i="1"/>
  <c r="B2366" i="1"/>
  <c r="B2366" i="1" a="1"/>
  <c r="B2365" i="1" a="1"/>
  <c r="B2365" i="1" s="1"/>
  <c r="Q2364" i="1"/>
  <c r="N2364" i="1"/>
  <c r="L2364" i="1"/>
  <c r="J2364" i="1"/>
  <c r="I2364" i="1"/>
  <c r="H2364" i="1"/>
  <c r="G2364" i="1"/>
  <c r="E2364" i="1"/>
  <c r="B2364" i="1"/>
  <c r="B2364" i="1" a="1"/>
  <c r="P2363" i="1"/>
  <c r="O2363" i="1"/>
  <c r="M2363" i="1"/>
  <c r="K2363" i="1"/>
  <c r="J2363" i="1"/>
  <c r="I2363" i="1"/>
  <c r="G2363" i="1"/>
  <c r="F2363" i="1"/>
  <c r="C2363" i="1"/>
  <c r="B2363" i="1"/>
  <c r="B2363" i="1" a="1"/>
  <c r="Q2362" i="1"/>
  <c r="P2362" i="1"/>
  <c r="N2362" i="1"/>
  <c r="M2362" i="1"/>
  <c r="L2362" i="1"/>
  <c r="I2362" i="1"/>
  <c r="G2362" i="1"/>
  <c r="E2362" i="1"/>
  <c r="D2362" i="1"/>
  <c r="C2362" i="1"/>
  <c r="B2362" i="1" a="1"/>
  <c r="B2362" i="1" s="1"/>
  <c r="N2361" i="1"/>
  <c r="J2361" i="1"/>
  <c r="I2361" i="1"/>
  <c r="H2361" i="1"/>
  <c r="G2361" i="1"/>
  <c r="F2361" i="1"/>
  <c r="E2361" i="1"/>
  <c r="C2361" i="1"/>
  <c r="B2361" i="1" a="1"/>
  <c r="B2361" i="1" s="1"/>
  <c r="B2360" i="1"/>
  <c r="I2360" i="1" s="1"/>
  <c r="B2360" i="1" a="1"/>
  <c r="B2359" i="1" a="1"/>
  <c r="B2359" i="1" s="1"/>
  <c r="Q2358" i="1"/>
  <c r="O2358" i="1"/>
  <c r="L2358" i="1"/>
  <c r="K2358" i="1"/>
  <c r="B2358" i="1" a="1"/>
  <c r="B2358" i="1" s="1"/>
  <c r="J2358" i="1" s="1"/>
  <c r="Q2357" i="1"/>
  <c r="P2357" i="1"/>
  <c r="O2357" i="1"/>
  <c r="J2357" i="1"/>
  <c r="F2357" i="1"/>
  <c r="E2357" i="1"/>
  <c r="C2357" i="1"/>
  <c r="B2357" i="1"/>
  <c r="B2357" i="1" a="1"/>
  <c r="B2356" i="1" a="1"/>
  <c r="B2356" i="1" s="1"/>
  <c r="L2356" i="1" s="1"/>
  <c r="P2355" i="1"/>
  <c r="B2355" i="1"/>
  <c r="B2355" i="1" a="1"/>
  <c r="Q2354" i="1"/>
  <c r="P2354" i="1"/>
  <c r="N2354" i="1"/>
  <c r="B2354" i="1" a="1"/>
  <c r="B2354" i="1" s="1"/>
  <c r="Q2353" i="1"/>
  <c r="P2353" i="1"/>
  <c r="N2353" i="1"/>
  <c r="J2353" i="1"/>
  <c r="I2353" i="1"/>
  <c r="G2353" i="1"/>
  <c r="F2353" i="1"/>
  <c r="E2353" i="1"/>
  <c r="B2353" i="1" a="1"/>
  <c r="B2353" i="1" s="1"/>
  <c r="K2352" i="1"/>
  <c r="I2352" i="1"/>
  <c r="H2352" i="1"/>
  <c r="E2352" i="1"/>
  <c r="C2352" i="1"/>
  <c r="B2352" i="1" a="1"/>
  <c r="B2352" i="1" s="1"/>
  <c r="B2351" i="1"/>
  <c r="B2351" i="1" a="1"/>
  <c r="M2350" i="1"/>
  <c r="K2350" i="1"/>
  <c r="H2350" i="1"/>
  <c r="B2350" i="1"/>
  <c r="G2350" i="1" s="1"/>
  <c r="B2350" i="1" a="1"/>
  <c r="P2349" i="1"/>
  <c r="I2349" i="1"/>
  <c r="G2349" i="1"/>
  <c r="F2349" i="1"/>
  <c r="E2349" i="1"/>
  <c r="D2349" i="1"/>
  <c r="C2349" i="1"/>
  <c r="B2349" i="1"/>
  <c r="B2349" i="1" a="1"/>
  <c r="G2348" i="1"/>
  <c r="D2348" i="1"/>
  <c r="B2348" i="1"/>
  <c r="I2348" i="1" s="1"/>
  <c r="B2348" i="1" a="1"/>
  <c r="Q2347" i="1"/>
  <c r="O2347" i="1"/>
  <c r="N2347" i="1"/>
  <c r="M2347" i="1"/>
  <c r="K2347" i="1"/>
  <c r="J2347" i="1"/>
  <c r="I2347" i="1"/>
  <c r="H2347" i="1"/>
  <c r="F2347" i="1"/>
  <c r="D2347" i="1"/>
  <c r="C2347" i="1"/>
  <c r="B2347" i="1"/>
  <c r="B2347" i="1" a="1"/>
  <c r="G2346" i="1"/>
  <c r="B2346" i="1" a="1"/>
  <c r="B2346" i="1" s="1"/>
  <c r="Q2345" i="1"/>
  <c r="P2345" i="1"/>
  <c r="M2345" i="1"/>
  <c r="K2345" i="1"/>
  <c r="J2345" i="1"/>
  <c r="I2345" i="1"/>
  <c r="H2345" i="1"/>
  <c r="G2345" i="1"/>
  <c r="D2345" i="1"/>
  <c r="C2345" i="1"/>
  <c r="B2345" i="1" a="1"/>
  <c r="B2345" i="1" s="1"/>
  <c r="P2344" i="1"/>
  <c r="O2344" i="1"/>
  <c r="N2344" i="1"/>
  <c r="M2344" i="1"/>
  <c r="J2344" i="1"/>
  <c r="H2344" i="1"/>
  <c r="D2344" i="1"/>
  <c r="B2344" i="1"/>
  <c r="B2344" i="1" a="1"/>
  <c r="Q2343" i="1"/>
  <c r="P2343" i="1"/>
  <c r="O2343" i="1"/>
  <c r="N2343" i="1"/>
  <c r="H2343" i="1"/>
  <c r="B2343" i="1" a="1"/>
  <c r="B2343" i="1" s="1"/>
  <c r="B2342" i="1"/>
  <c r="B2342" i="1" a="1"/>
  <c r="M2341" i="1"/>
  <c r="J2341" i="1"/>
  <c r="G2341" i="1"/>
  <c r="C2341" i="1"/>
  <c r="B2341" i="1"/>
  <c r="B2341" i="1" a="1"/>
  <c r="J2340" i="1"/>
  <c r="B2340" i="1" a="1"/>
  <c r="B2340" i="1" s="1"/>
  <c r="Q2339" i="1"/>
  <c r="P2339" i="1"/>
  <c r="O2339" i="1"/>
  <c r="M2339" i="1"/>
  <c r="K2339" i="1"/>
  <c r="B2339" i="1" a="1"/>
  <c r="B2339" i="1" s="1"/>
  <c r="P2338" i="1"/>
  <c r="N2338" i="1"/>
  <c r="M2338" i="1"/>
  <c r="I2338" i="1"/>
  <c r="G2338" i="1"/>
  <c r="E2338" i="1"/>
  <c r="D2338" i="1"/>
  <c r="C2338" i="1"/>
  <c r="B2338" i="1" a="1"/>
  <c r="B2338" i="1" s="1"/>
  <c r="Q2337" i="1"/>
  <c r="N2337" i="1"/>
  <c r="M2337" i="1"/>
  <c r="K2337" i="1"/>
  <c r="J2337" i="1"/>
  <c r="I2337" i="1"/>
  <c r="H2337" i="1"/>
  <c r="G2337" i="1"/>
  <c r="F2337" i="1"/>
  <c r="E2337" i="1"/>
  <c r="D2337" i="1"/>
  <c r="C2337" i="1"/>
  <c r="B2337" i="1" a="1"/>
  <c r="B2337" i="1" s="1"/>
  <c r="P2336" i="1"/>
  <c r="M2336" i="1"/>
  <c r="L2336" i="1"/>
  <c r="K2336" i="1"/>
  <c r="J2336" i="1"/>
  <c r="I2336" i="1"/>
  <c r="H2336" i="1"/>
  <c r="B2336" i="1" a="1"/>
  <c r="B2336" i="1" s="1"/>
  <c r="O2335" i="1"/>
  <c r="N2335" i="1"/>
  <c r="M2335" i="1"/>
  <c r="J2335" i="1"/>
  <c r="I2335" i="1"/>
  <c r="G2335" i="1"/>
  <c r="F2335" i="1"/>
  <c r="E2335" i="1"/>
  <c r="B2335" i="1" a="1"/>
  <c r="B2335" i="1" s="1"/>
  <c r="J2334" i="1"/>
  <c r="B2334" i="1" a="1"/>
  <c r="B2334" i="1" s="1"/>
  <c r="Q2333" i="1"/>
  <c r="O2333" i="1"/>
  <c r="N2333" i="1"/>
  <c r="M2333" i="1"/>
  <c r="K2333" i="1"/>
  <c r="J2333" i="1"/>
  <c r="I2333" i="1"/>
  <c r="G2333" i="1"/>
  <c r="D2333" i="1"/>
  <c r="C2333" i="1"/>
  <c r="B2333" i="1" a="1"/>
  <c r="B2333" i="1" s="1"/>
  <c r="Q2332" i="1"/>
  <c r="N2332" i="1"/>
  <c r="L2332" i="1"/>
  <c r="K2332" i="1"/>
  <c r="J2332" i="1"/>
  <c r="H2332" i="1"/>
  <c r="D2332" i="1"/>
  <c r="C2332" i="1"/>
  <c r="B2332" i="1" a="1"/>
  <c r="B2332" i="1" s="1"/>
  <c r="Q2331" i="1"/>
  <c r="P2331" i="1"/>
  <c r="M2331" i="1"/>
  <c r="J2331" i="1"/>
  <c r="H2331" i="1"/>
  <c r="F2331" i="1"/>
  <c r="D2331" i="1"/>
  <c r="B2331" i="1"/>
  <c r="B2331" i="1" a="1"/>
  <c r="G2330" i="1"/>
  <c r="E2330" i="1"/>
  <c r="B2330" i="1" a="1"/>
  <c r="B2330" i="1" s="1"/>
  <c r="G2329" i="1"/>
  <c r="B2329" i="1" a="1"/>
  <c r="B2329" i="1" s="1"/>
  <c r="P2328" i="1"/>
  <c r="O2328" i="1"/>
  <c r="N2328" i="1"/>
  <c r="M2328" i="1"/>
  <c r="L2328" i="1"/>
  <c r="B2328" i="1" a="1"/>
  <c r="B2328" i="1" s="1"/>
  <c r="P2327" i="1"/>
  <c r="N2327" i="1"/>
  <c r="H2327" i="1"/>
  <c r="F2327" i="1"/>
  <c r="B2327" i="1"/>
  <c r="O2327" i="1" s="1"/>
  <c r="B2327" i="1" a="1"/>
  <c r="N2326" i="1"/>
  <c r="J2326" i="1"/>
  <c r="G2326" i="1"/>
  <c r="D2326" i="1"/>
  <c r="B2326" i="1" a="1"/>
  <c r="B2326" i="1" s="1"/>
  <c r="B2325" i="1"/>
  <c r="B2325" i="1" a="1"/>
  <c r="B2324" i="1" a="1"/>
  <c r="B2324" i="1" s="1"/>
  <c r="B2323" i="1" a="1"/>
  <c r="B2323" i="1" s="1"/>
  <c r="I2322" i="1"/>
  <c r="H2322" i="1"/>
  <c r="G2322" i="1"/>
  <c r="E2322" i="1"/>
  <c r="D2322" i="1"/>
  <c r="C2322" i="1"/>
  <c r="B2322" i="1" a="1"/>
  <c r="B2322" i="1" s="1"/>
  <c r="B2321" i="1" a="1"/>
  <c r="B2321" i="1" s="1"/>
  <c r="P2320" i="1"/>
  <c r="O2320" i="1"/>
  <c r="B2320" i="1"/>
  <c r="B2320" i="1" a="1"/>
  <c r="I2319" i="1"/>
  <c r="E2319" i="1"/>
  <c r="B2319" i="1" a="1"/>
  <c r="B2319" i="1" s="1"/>
  <c r="B2318" i="1" a="1"/>
  <c r="B2318" i="1" s="1"/>
  <c r="P2317" i="1"/>
  <c r="O2317" i="1"/>
  <c r="M2317" i="1"/>
  <c r="K2317" i="1"/>
  <c r="J2317" i="1"/>
  <c r="I2317" i="1"/>
  <c r="G2317" i="1"/>
  <c r="F2317" i="1"/>
  <c r="B2317" i="1"/>
  <c r="B2317" i="1" a="1"/>
  <c r="Q2316" i="1"/>
  <c r="O2316" i="1"/>
  <c r="N2316" i="1"/>
  <c r="L2316" i="1"/>
  <c r="K2316" i="1"/>
  <c r="J2316" i="1"/>
  <c r="I2316" i="1"/>
  <c r="G2316" i="1"/>
  <c r="D2316" i="1"/>
  <c r="C2316" i="1"/>
  <c r="B2316" i="1"/>
  <c r="B2316" i="1" a="1"/>
  <c r="F2315" i="1"/>
  <c r="B2315" i="1" a="1"/>
  <c r="B2315" i="1" s="1"/>
  <c r="Q2314" i="1"/>
  <c r="P2314" i="1"/>
  <c r="N2314" i="1"/>
  <c r="M2314" i="1"/>
  <c r="L2314" i="1"/>
  <c r="K2314" i="1"/>
  <c r="H2314" i="1"/>
  <c r="G2314" i="1"/>
  <c r="C2314" i="1"/>
  <c r="B2314" i="1"/>
  <c r="B2314" i="1" a="1"/>
  <c r="Q2313" i="1"/>
  <c r="P2313" i="1"/>
  <c r="B2313" i="1" a="1"/>
  <c r="B2313" i="1" s="1"/>
  <c r="N2313" i="1" s="1"/>
  <c r="B2312" i="1"/>
  <c r="B2312" i="1" a="1"/>
  <c r="D2311" i="1"/>
  <c r="B2311" i="1"/>
  <c r="I2311" i="1" s="1"/>
  <c r="B2311" i="1" a="1"/>
  <c r="E2310" i="1"/>
  <c r="B2310" i="1"/>
  <c r="B2310" i="1" a="1"/>
  <c r="P2309" i="1"/>
  <c r="O2309" i="1"/>
  <c r="J2309" i="1"/>
  <c r="I2309" i="1"/>
  <c r="B2309" i="1"/>
  <c r="B2309" i="1" a="1"/>
  <c r="Q2308" i="1"/>
  <c r="P2308" i="1"/>
  <c r="N2308" i="1"/>
  <c r="J2308" i="1"/>
  <c r="H2308" i="1"/>
  <c r="E2308" i="1"/>
  <c r="D2308" i="1"/>
  <c r="C2308" i="1"/>
  <c r="B2308" i="1" a="1"/>
  <c r="B2308" i="1" s="1"/>
  <c r="B2307" i="1" a="1"/>
  <c r="B2307" i="1" s="1"/>
  <c r="O2306" i="1"/>
  <c r="B2306" i="1" a="1"/>
  <c r="B2306" i="1" s="1"/>
  <c r="Q2305" i="1"/>
  <c r="P2305" i="1"/>
  <c r="M2305" i="1"/>
  <c r="K2305" i="1"/>
  <c r="J2305" i="1"/>
  <c r="I2305" i="1"/>
  <c r="H2305" i="1"/>
  <c r="G2305" i="1"/>
  <c r="D2305" i="1"/>
  <c r="C2305" i="1"/>
  <c r="B2305" i="1" a="1"/>
  <c r="B2305" i="1" s="1"/>
  <c r="Q2304" i="1"/>
  <c r="O2304" i="1"/>
  <c r="N2304" i="1"/>
  <c r="M2304" i="1"/>
  <c r="L2304" i="1"/>
  <c r="K2304" i="1"/>
  <c r="I2304" i="1"/>
  <c r="H2304" i="1"/>
  <c r="D2304" i="1"/>
  <c r="C2304" i="1"/>
  <c r="B2304" i="1"/>
  <c r="B2304" i="1" a="1"/>
  <c r="B2303" i="1" a="1"/>
  <c r="B2303" i="1" s="1"/>
  <c r="O2302" i="1"/>
  <c r="N2302" i="1"/>
  <c r="M2302" i="1"/>
  <c r="L2302" i="1"/>
  <c r="K2302" i="1"/>
  <c r="I2302" i="1"/>
  <c r="H2302" i="1"/>
  <c r="D2302" i="1"/>
  <c r="B2302" i="1" a="1"/>
  <c r="B2302" i="1" s="1"/>
  <c r="O2301" i="1"/>
  <c r="M2301" i="1"/>
  <c r="J2301" i="1"/>
  <c r="G2301" i="1"/>
  <c r="D2301" i="1"/>
  <c r="C2301" i="1"/>
  <c r="B2301" i="1"/>
  <c r="B2301" i="1" a="1"/>
  <c r="B2300" i="1" a="1"/>
  <c r="B2300" i="1" s="1"/>
  <c r="O2299" i="1"/>
  <c r="J2299" i="1"/>
  <c r="B2299" i="1"/>
  <c r="B2299" i="1" a="1"/>
  <c r="D2298" i="1"/>
  <c r="B2298" i="1" a="1"/>
  <c r="B2298" i="1" s="1"/>
  <c r="Q2297" i="1"/>
  <c r="M2297" i="1"/>
  <c r="H2297" i="1"/>
  <c r="F2297" i="1"/>
  <c r="E2297" i="1"/>
  <c r="D2297" i="1"/>
  <c r="B2297" i="1" a="1"/>
  <c r="B2297" i="1" s="1"/>
  <c r="B2296" i="1" a="1"/>
  <c r="B2296" i="1" s="1"/>
  <c r="P2295" i="1"/>
  <c r="N2295" i="1"/>
  <c r="J2295" i="1"/>
  <c r="I2295" i="1"/>
  <c r="H2295" i="1"/>
  <c r="D2295" i="1"/>
  <c r="C2295" i="1"/>
  <c r="B2295" i="1"/>
  <c r="B2295" i="1" a="1"/>
  <c r="Q2294" i="1"/>
  <c r="O2294" i="1"/>
  <c r="M2294" i="1"/>
  <c r="L2294" i="1"/>
  <c r="J2294" i="1"/>
  <c r="I2294" i="1"/>
  <c r="E2294" i="1"/>
  <c r="B2294" i="1"/>
  <c r="B2294" i="1" a="1"/>
  <c r="M2293" i="1"/>
  <c r="K2293" i="1"/>
  <c r="J2293" i="1"/>
  <c r="B2293" i="1"/>
  <c r="B2293" i="1" a="1"/>
  <c r="L2292" i="1"/>
  <c r="H2292" i="1"/>
  <c r="G2292" i="1"/>
  <c r="B2292" i="1"/>
  <c r="B2292" i="1" a="1"/>
  <c r="Q2291" i="1"/>
  <c r="P2291" i="1"/>
  <c r="N2291" i="1"/>
  <c r="M2291" i="1"/>
  <c r="K2291" i="1"/>
  <c r="J2291" i="1"/>
  <c r="I2291" i="1"/>
  <c r="H2291" i="1"/>
  <c r="F2291" i="1"/>
  <c r="D2291" i="1"/>
  <c r="B2291" i="1"/>
  <c r="B2291" i="1" a="1"/>
  <c r="Q2290" i="1"/>
  <c r="P2290" i="1"/>
  <c r="H2290" i="1"/>
  <c r="B2290" i="1" a="1"/>
  <c r="B2290" i="1" s="1"/>
  <c r="Q2289" i="1"/>
  <c r="P2289" i="1"/>
  <c r="N2289" i="1"/>
  <c r="M2289" i="1"/>
  <c r="K2289" i="1"/>
  <c r="G2289" i="1"/>
  <c r="F2289" i="1"/>
  <c r="D2289" i="1"/>
  <c r="B2289" i="1" a="1"/>
  <c r="B2289" i="1" s="1"/>
  <c r="D2288" i="1"/>
  <c r="B2288" i="1"/>
  <c r="B2288" i="1" a="1"/>
  <c r="O2287" i="1"/>
  <c r="M2287" i="1"/>
  <c r="I2287" i="1"/>
  <c r="H2287" i="1"/>
  <c r="F2287" i="1"/>
  <c r="E2287" i="1"/>
  <c r="D2287" i="1"/>
  <c r="C2287" i="1"/>
  <c r="B2287" i="1" a="1"/>
  <c r="B2287" i="1" s="1"/>
  <c r="M2286" i="1"/>
  <c r="K2286" i="1"/>
  <c r="H2286" i="1"/>
  <c r="B2286" i="1"/>
  <c r="B2286" i="1" a="1"/>
  <c r="B2285" i="1" a="1"/>
  <c r="B2285" i="1" s="1"/>
  <c r="D2284" i="1"/>
  <c r="B2284" i="1" a="1"/>
  <c r="B2284" i="1" s="1"/>
  <c r="N2283" i="1"/>
  <c r="M2283" i="1"/>
  <c r="J2283" i="1"/>
  <c r="F2283" i="1"/>
  <c r="D2283" i="1"/>
  <c r="C2283" i="1"/>
  <c r="B2283" i="1" a="1"/>
  <c r="B2283" i="1" s="1"/>
  <c r="L2282" i="1"/>
  <c r="C2282" i="1"/>
  <c r="B2282" i="1"/>
  <c r="Q2282" i="1" s="1"/>
  <c r="B2282" i="1" a="1"/>
  <c r="Q2281" i="1"/>
  <c r="P2281" i="1"/>
  <c r="N2281" i="1"/>
  <c r="K2281" i="1"/>
  <c r="J2281" i="1"/>
  <c r="H2281" i="1"/>
  <c r="G2281" i="1"/>
  <c r="F2281" i="1"/>
  <c r="E2281" i="1"/>
  <c r="D2281" i="1"/>
  <c r="C2281" i="1"/>
  <c r="B2281" i="1" a="1"/>
  <c r="B2281" i="1" s="1"/>
  <c r="Q2280" i="1"/>
  <c r="P2280" i="1"/>
  <c r="L2280" i="1"/>
  <c r="H2280" i="1"/>
  <c r="B2280" i="1" a="1"/>
  <c r="B2280" i="1" s="1"/>
  <c r="P2279" i="1"/>
  <c r="N2279" i="1"/>
  <c r="M2279" i="1"/>
  <c r="J2279" i="1"/>
  <c r="I2279" i="1"/>
  <c r="H2279" i="1"/>
  <c r="G2279" i="1"/>
  <c r="F2279" i="1"/>
  <c r="B2279" i="1" a="1"/>
  <c r="B2279" i="1" s="1"/>
  <c r="K2278" i="1"/>
  <c r="B2278" i="1" a="1"/>
  <c r="B2278" i="1" s="1"/>
  <c r="M2277" i="1"/>
  <c r="B2277" i="1"/>
  <c r="B2277" i="1" a="1"/>
  <c r="O2276" i="1"/>
  <c r="L2276" i="1"/>
  <c r="J2276" i="1"/>
  <c r="H2276" i="1"/>
  <c r="D2276" i="1"/>
  <c r="C2276" i="1"/>
  <c r="B2276" i="1"/>
  <c r="B2276" i="1" a="1"/>
  <c r="N2275" i="1"/>
  <c r="J2275" i="1"/>
  <c r="F2275" i="1"/>
  <c r="D2275" i="1"/>
  <c r="B2275" i="1" a="1"/>
  <c r="B2275" i="1" s="1"/>
  <c r="M2275" i="1" s="1"/>
  <c r="Q2274" i="1"/>
  <c r="L2274" i="1"/>
  <c r="B2274" i="1"/>
  <c r="B2274" i="1" a="1"/>
  <c r="P2273" i="1"/>
  <c r="N2273" i="1"/>
  <c r="M2273" i="1"/>
  <c r="K2273" i="1"/>
  <c r="I2273" i="1"/>
  <c r="H2273" i="1"/>
  <c r="G2273" i="1"/>
  <c r="F2273" i="1"/>
  <c r="E2273" i="1"/>
  <c r="D2273" i="1"/>
  <c r="C2273" i="1"/>
  <c r="B2273" i="1" a="1"/>
  <c r="B2273" i="1" s="1"/>
  <c r="O2272" i="1"/>
  <c r="M2272" i="1"/>
  <c r="J2272" i="1"/>
  <c r="I2272" i="1"/>
  <c r="H2272" i="1"/>
  <c r="B2272" i="1" a="1"/>
  <c r="B2272" i="1" s="1"/>
  <c r="B2271" i="1" a="1"/>
  <c r="B2271" i="1" s="1"/>
  <c r="B2270" i="1" a="1"/>
  <c r="B2270" i="1" s="1"/>
  <c r="M2269" i="1"/>
  <c r="G2269" i="1"/>
  <c r="F2269" i="1"/>
  <c r="B2269" i="1"/>
  <c r="B2269" i="1" a="1"/>
  <c r="B2268" i="1"/>
  <c r="B2268" i="1" a="1"/>
  <c r="H2267" i="1"/>
  <c r="C2267" i="1"/>
  <c r="B2267" i="1"/>
  <c r="M2267" i="1" s="1"/>
  <c r="B2267" i="1" a="1"/>
  <c r="O2266" i="1"/>
  <c r="N2266" i="1"/>
  <c r="M2266" i="1"/>
  <c r="L2266" i="1"/>
  <c r="K2266" i="1"/>
  <c r="I2266" i="1"/>
  <c r="G2266" i="1"/>
  <c r="E2266" i="1"/>
  <c r="B2266" i="1" a="1"/>
  <c r="B2266" i="1" s="1"/>
  <c r="P2265" i="1"/>
  <c r="M2265" i="1"/>
  <c r="I2265" i="1"/>
  <c r="H2265" i="1"/>
  <c r="G2265" i="1"/>
  <c r="B2265" i="1" a="1"/>
  <c r="B2265" i="1" s="1"/>
  <c r="L2264" i="1"/>
  <c r="B2264" i="1"/>
  <c r="B2264" i="1" a="1"/>
  <c r="P2263" i="1"/>
  <c r="D2263" i="1"/>
  <c r="B2263" i="1"/>
  <c r="O2263" i="1" s="1"/>
  <c r="B2263" i="1" a="1"/>
  <c r="M2262" i="1"/>
  <c r="L2262" i="1"/>
  <c r="J2262" i="1"/>
  <c r="B2262" i="1"/>
  <c r="B2262" i="1" a="1"/>
  <c r="B2261" i="1" a="1"/>
  <c r="B2261" i="1" s="1"/>
  <c r="H2260" i="1"/>
  <c r="E2260" i="1"/>
  <c r="B2260" i="1" a="1"/>
  <c r="B2260" i="1" s="1"/>
  <c r="N2260" i="1" s="1"/>
  <c r="M2259" i="1"/>
  <c r="J2259" i="1"/>
  <c r="I2259" i="1"/>
  <c r="B2259" i="1" a="1"/>
  <c r="B2259" i="1" s="1"/>
  <c r="B2258" i="1"/>
  <c r="B2258" i="1" a="1"/>
  <c r="K2257" i="1"/>
  <c r="G2257" i="1"/>
  <c r="D2257" i="1"/>
  <c r="C2257" i="1"/>
  <c r="B2257" i="1" a="1"/>
  <c r="B2257" i="1" s="1"/>
  <c r="H2257" i="1" s="1"/>
  <c r="Q2256" i="1"/>
  <c r="K2256" i="1"/>
  <c r="J2256" i="1"/>
  <c r="D2256" i="1"/>
  <c r="B2256" i="1" a="1"/>
  <c r="B2256" i="1" s="1"/>
  <c r="J2255" i="1"/>
  <c r="I2255" i="1"/>
  <c r="H2255" i="1"/>
  <c r="G2255" i="1"/>
  <c r="E2255" i="1"/>
  <c r="C2255" i="1"/>
  <c r="B2255" i="1"/>
  <c r="B2255" i="1" a="1"/>
  <c r="O2254" i="1"/>
  <c r="L2254" i="1"/>
  <c r="K2254" i="1"/>
  <c r="I2254" i="1"/>
  <c r="H2254" i="1"/>
  <c r="G2254" i="1"/>
  <c r="E2254" i="1"/>
  <c r="D2254" i="1"/>
  <c r="B2254" i="1" a="1"/>
  <c r="B2254" i="1" s="1"/>
  <c r="Q2253" i="1"/>
  <c r="F2253" i="1"/>
  <c r="C2253" i="1"/>
  <c r="B2253" i="1" a="1"/>
  <c r="B2253" i="1" s="1"/>
  <c r="P2253" i="1" s="1"/>
  <c r="K2252" i="1"/>
  <c r="J2252" i="1"/>
  <c r="G2252" i="1"/>
  <c r="B2252" i="1" a="1"/>
  <c r="B2252" i="1" s="1"/>
  <c r="B2251" i="1" a="1"/>
  <c r="B2251" i="1" s="1"/>
  <c r="Q2250" i="1"/>
  <c r="G2250" i="1"/>
  <c r="B2250" i="1"/>
  <c r="B2250" i="1" a="1"/>
  <c r="B2249" i="1" a="1"/>
  <c r="B2249" i="1" s="1"/>
  <c r="E2248" i="1"/>
  <c r="B2248" i="1"/>
  <c r="B2248" i="1" a="1"/>
  <c r="B2247" i="1" a="1"/>
  <c r="B2247" i="1" s="1"/>
  <c r="H2247" i="1" s="1"/>
  <c r="B2246" i="1" a="1"/>
  <c r="B2246" i="1" s="1"/>
  <c r="Q2245" i="1"/>
  <c r="P2245" i="1"/>
  <c r="N2245" i="1"/>
  <c r="G2245" i="1"/>
  <c r="E2245" i="1"/>
  <c r="D2245" i="1"/>
  <c r="B2245" i="1"/>
  <c r="B2245" i="1" a="1"/>
  <c r="O2244" i="1"/>
  <c r="H2244" i="1"/>
  <c r="B2244" i="1"/>
  <c r="B2244" i="1" a="1"/>
  <c r="Q2243" i="1"/>
  <c r="F2243" i="1"/>
  <c r="C2243" i="1"/>
  <c r="B2243" i="1" a="1"/>
  <c r="B2243" i="1" s="1"/>
  <c r="P2243" i="1" s="1"/>
  <c r="P2242" i="1"/>
  <c r="M2242" i="1"/>
  <c r="H2242" i="1"/>
  <c r="G2242" i="1"/>
  <c r="C2242" i="1"/>
  <c r="B2242" i="1" a="1"/>
  <c r="B2242" i="1" s="1"/>
  <c r="Q2241" i="1"/>
  <c r="N2241" i="1"/>
  <c r="M2241" i="1"/>
  <c r="K2241" i="1"/>
  <c r="J2241" i="1"/>
  <c r="I2241" i="1"/>
  <c r="H2241" i="1"/>
  <c r="G2241" i="1"/>
  <c r="F2241" i="1"/>
  <c r="E2241" i="1"/>
  <c r="D2241" i="1"/>
  <c r="C2241" i="1"/>
  <c r="B2241" i="1" a="1"/>
  <c r="B2241" i="1" s="1"/>
  <c r="Q2240" i="1"/>
  <c r="P2240" i="1"/>
  <c r="K2240" i="1"/>
  <c r="J2240" i="1"/>
  <c r="H2240" i="1"/>
  <c r="B2240" i="1" a="1"/>
  <c r="B2240" i="1" s="1"/>
  <c r="C2239" i="1"/>
  <c r="B2239" i="1"/>
  <c r="N2239" i="1" s="1"/>
  <c r="B2239" i="1" a="1"/>
  <c r="B2238" i="1" a="1"/>
  <c r="B2238" i="1" s="1"/>
  <c r="K2237" i="1"/>
  <c r="J2237" i="1"/>
  <c r="I2237" i="1"/>
  <c r="B2237" i="1" a="1"/>
  <c r="B2237" i="1" s="1"/>
  <c r="O2236" i="1"/>
  <c r="B2236" i="1" a="1"/>
  <c r="B2236" i="1" s="1"/>
  <c r="J2236" i="1" s="1"/>
  <c r="B2235" i="1"/>
  <c r="B2235" i="1" a="1"/>
  <c r="O2234" i="1"/>
  <c r="H2234" i="1"/>
  <c r="E2234" i="1"/>
  <c r="B2234" i="1"/>
  <c r="B2234" i="1" a="1"/>
  <c r="D2233" i="1"/>
  <c r="B2233" i="1" a="1"/>
  <c r="B2233" i="1" s="1"/>
  <c r="B2232" i="1" a="1"/>
  <c r="B2232" i="1" s="1"/>
  <c r="Q2231" i="1"/>
  <c r="P2231" i="1"/>
  <c r="N2231" i="1"/>
  <c r="G2231" i="1"/>
  <c r="C2231" i="1"/>
  <c r="B2231" i="1"/>
  <c r="B2231" i="1" a="1"/>
  <c r="N2230" i="1"/>
  <c r="K2230" i="1"/>
  <c r="H2230" i="1"/>
  <c r="G2230" i="1"/>
  <c r="E2230" i="1"/>
  <c r="D2230" i="1"/>
  <c r="B2230" i="1"/>
  <c r="B2230" i="1" a="1"/>
  <c r="B2229" i="1" a="1"/>
  <c r="B2229" i="1" s="1"/>
  <c r="B2228" i="1" a="1"/>
  <c r="B2228" i="1" s="1"/>
  <c r="P2227" i="1"/>
  <c r="O2227" i="1"/>
  <c r="N2227" i="1"/>
  <c r="G2227" i="1"/>
  <c r="F2227" i="1"/>
  <c r="C2227" i="1"/>
  <c r="B2227" i="1"/>
  <c r="B2227" i="1" a="1"/>
  <c r="B2226" i="1" a="1"/>
  <c r="B2226" i="1" s="1"/>
  <c r="G2225" i="1"/>
  <c r="B2225" i="1" a="1"/>
  <c r="B2225" i="1" s="1"/>
  <c r="O2224" i="1"/>
  <c r="N2224" i="1"/>
  <c r="M2224" i="1"/>
  <c r="J2224" i="1"/>
  <c r="G2224" i="1"/>
  <c r="F2224" i="1"/>
  <c r="D2224" i="1"/>
  <c r="C2224" i="1"/>
  <c r="B2224" i="1" a="1"/>
  <c r="B2224" i="1" s="1"/>
  <c r="Q2223" i="1"/>
  <c r="O2223" i="1"/>
  <c r="I2223" i="1"/>
  <c r="G2223" i="1"/>
  <c r="E2223" i="1"/>
  <c r="B2223" i="1" a="1"/>
  <c r="B2223" i="1" s="1"/>
  <c r="B2222" i="1"/>
  <c r="B2222" i="1" a="1"/>
  <c r="I2221" i="1"/>
  <c r="F2221" i="1"/>
  <c r="D2221" i="1"/>
  <c r="C2221" i="1"/>
  <c r="B2221" i="1" a="1"/>
  <c r="B2221" i="1" s="1"/>
  <c r="K2221" i="1" s="1"/>
  <c r="L2220" i="1"/>
  <c r="J2220" i="1"/>
  <c r="B2220" i="1" a="1"/>
  <c r="B2220" i="1" s="1"/>
  <c r="P2219" i="1"/>
  <c r="O2219" i="1"/>
  <c r="M2219" i="1"/>
  <c r="L2219" i="1"/>
  <c r="K2219" i="1"/>
  <c r="J2219" i="1"/>
  <c r="I2219" i="1"/>
  <c r="H2219" i="1"/>
  <c r="E2219" i="1"/>
  <c r="D2219" i="1"/>
  <c r="C2219" i="1"/>
  <c r="B2219" i="1" a="1"/>
  <c r="B2219" i="1" s="1"/>
  <c r="P2218" i="1"/>
  <c r="O2218" i="1"/>
  <c r="K2218" i="1"/>
  <c r="I2218" i="1"/>
  <c r="F2218" i="1"/>
  <c r="B2218" i="1" a="1"/>
  <c r="B2218" i="1" s="1"/>
  <c r="P2217" i="1"/>
  <c r="O2217" i="1"/>
  <c r="L2217" i="1"/>
  <c r="K2217" i="1"/>
  <c r="J2217" i="1"/>
  <c r="I2217" i="1"/>
  <c r="H2217" i="1"/>
  <c r="F2217" i="1"/>
  <c r="E2217" i="1"/>
  <c r="B2217" i="1" a="1"/>
  <c r="B2217" i="1" s="1"/>
  <c r="O2216" i="1"/>
  <c r="M2216" i="1"/>
  <c r="K2216" i="1"/>
  <c r="E2216" i="1"/>
  <c r="B2216" i="1" a="1"/>
  <c r="B2216" i="1" s="1"/>
  <c r="B2215" i="1" a="1"/>
  <c r="B2215" i="1" s="1"/>
  <c r="P2214" i="1"/>
  <c r="M2214" i="1"/>
  <c r="B2214" i="1"/>
  <c r="B2214" i="1" a="1"/>
  <c r="P2213" i="1"/>
  <c r="M2213" i="1"/>
  <c r="L2213" i="1"/>
  <c r="K2213" i="1"/>
  <c r="I2213" i="1"/>
  <c r="H2213" i="1"/>
  <c r="G2213" i="1"/>
  <c r="F2213" i="1"/>
  <c r="E2213" i="1"/>
  <c r="D2213" i="1"/>
  <c r="C2213" i="1"/>
  <c r="B2213" i="1" a="1"/>
  <c r="B2213" i="1" s="1"/>
  <c r="Q2212" i="1"/>
  <c r="P2212" i="1"/>
  <c r="N2212" i="1"/>
  <c r="M2212" i="1"/>
  <c r="L2212" i="1"/>
  <c r="E2212" i="1"/>
  <c r="B2212" i="1" a="1"/>
  <c r="B2212" i="1" s="1"/>
  <c r="Q2211" i="1"/>
  <c r="O2211" i="1"/>
  <c r="M2211" i="1"/>
  <c r="L2211" i="1"/>
  <c r="I2211" i="1"/>
  <c r="F2211" i="1"/>
  <c r="D2211" i="1"/>
  <c r="B2211" i="1" a="1"/>
  <c r="B2211" i="1" s="1"/>
  <c r="N2210" i="1"/>
  <c r="E2210" i="1"/>
  <c r="C2210" i="1"/>
  <c r="B2210" i="1" a="1"/>
  <c r="B2210" i="1" s="1"/>
  <c r="B2209" i="1" a="1"/>
  <c r="B2209" i="1" s="1"/>
  <c r="G2208" i="1"/>
  <c r="B2208" i="1" a="1"/>
  <c r="B2208" i="1" s="1"/>
  <c r="O2208" i="1" s="1"/>
  <c r="K2207" i="1"/>
  <c r="J2207" i="1"/>
  <c r="G2207" i="1"/>
  <c r="F2207" i="1"/>
  <c r="E2207" i="1"/>
  <c r="D2207" i="1"/>
  <c r="C2207" i="1"/>
  <c r="B2207" i="1" a="1"/>
  <c r="B2207" i="1" s="1"/>
  <c r="D2206" i="1"/>
  <c r="B2206" i="1" a="1"/>
  <c r="B2206" i="1" s="1"/>
  <c r="J2206" i="1" s="1"/>
  <c r="Q2205" i="1"/>
  <c r="O2205" i="1"/>
  <c r="M2205" i="1"/>
  <c r="L2205" i="1"/>
  <c r="K2205" i="1"/>
  <c r="I2205" i="1"/>
  <c r="H2205" i="1"/>
  <c r="G2205" i="1"/>
  <c r="F2205" i="1"/>
  <c r="E2205" i="1"/>
  <c r="D2205" i="1"/>
  <c r="C2205" i="1"/>
  <c r="B2205" i="1" a="1"/>
  <c r="B2205" i="1" s="1"/>
  <c r="Q2204" i="1"/>
  <c r="P2204" i="1"/>
  <c r="N2204" i="1"/>
  <c r="M2204" i="1"/>
  <c r="L2204" i="1"/>
  <c r="K2204" i="1"/>
  <c r="J2204" i="1"/>
  <c r="G2204" i="1"/>
  <c r="F2204" i="1"/>
  <c r="D2204" i="1"/>
  <c r="B2204" i="1" a="1"/>
  <c r="B2204" i="1" s="1"/>
  <c r="B2203" i="1" a="1"/>
  <c r="B2203" i="1" s="1"/>
  <c r="Q2202" i="1"/>
  <c r="P2202" i="1"/>
  <c r="O2202" i="1"/>
  <c r="B2202" i="1"/>
  <c r="B2202" i="1" a="1"/>
  <c r="O2201" i="1"/>
  <c r="M2201" i="1"/>
  <c r="L2201" i="1"/>
  <c r="K2201" i="1"/>
  <c r="J2201" i="1"/>
  <c r="I2201" i="1"/>
  <c r="H2201" i="1"/>
  <c r="G2201" i="1"/>
  <c r="F2201" i="1"/>
  <c r="E2201" i="1"/>
  <c r="C2201" i="1"/>
  <c r="B2201" i="1" a="1"/>
  <c r="B2201" i="1" s="1"/>
  <c r="Q2200" i="1"/>
  <c r="O2200" i="1"/>
  <c r="M2200" i="1"/>
  <c r="L2200" i="1"/>
  <c r="B2200" i="1"/>
  <c r="B2200" i="1" a="1"/>
  <c r="P2199" i="1"/>
  <c r="O2199" i="1"/>
  <c r="H2199" i="1"/>
  <c r="G2199" i="1"/>
  <c r="D2199" i="1"/>
  <c r="C2199" i="1"/>
  <c r="B2199" i="1" a="1"/>
  <c r="B2199" i="1" s="1"/>
  <c r="G2198" i="1"/>
  <c r="B2198" i="1"/>
  <c r="B2198" i="1" a="1"/>
  <c r="P2197" i="1"/>
  <c r="O2197" i="1"/>
  <c r="I2197" i="1"/>
  <c r="H2197" i="1"/>
  <c r="G2197" i="1"/>
  <c r="F2197" i="1"/>
  <c r="E2197" i="1"/>
  <c r="D2197" i="1"/>
  <c r="B2197" i="1" a="1"/>
  <c r="B2197" i="1" s="1"/>
  <c r="Q2196" i="1"/>
  <c r="P2196" i="1"/>
  <c r="E2196" i="1"/>
  <c r="C2196" i="1"/>
  <c r="B2196" i="1" a="1"/>
  <c r="B2196" i="1" s="1"/>
  <c r="Q2195" i="1"/>
  <c r="L2195" i="1"/>
  <c r="K2195" i="1"/>
  <c r="I2195" i="1"/>
  <c r="H2195" i="1"/>
  <c r="F2195" i="1"/>
  <c r="E2195" i="1"/>
  <c r="D2195" i="1"/>
  <c r="C2195" i="1"/>
  <c r="B2195" i="1" a="1"/>
  <c r="B2195" i="1" s="1"/>
  <c r="Q2194" i="1"/>
  <c r="K2194" i="1"/>
  <c r="I2194" i="1"/>
  <c r="G2194" i="1"/>
  <c r="F2194" i="1"/>
  <c r="B2194" i="1"/>
  <c r="B2194" i="1" a="1"/>
  <c r="J2193" i="1"/>
  <c r="I2193" i="1"/>
  <c r="G2193" i="1"/>
  <c r="E2193" i="1"/>
  <c r="B2193" i="1" a="1"/>
  <c r="B2193" i="1" s="1"/>
  <c r="E2192" i="1"/>
  <c r="D2192" i="1"/>
  <c r="B2192" i="1"/>
  <c r="B2192" i="1" a="1"/>
  <c r="Q2191" i="1"/>
  <c r="P2191" i="1"/>
  <c r="O2191" i="1"/>
  <c r="L2191" i="1"/>
  <c r="K2191" i="1"/>
  <c r="H2191" i="1"/>
  <c r="G2191" i="1"/>
  <c r="F2191" i="1"/>
  <c r="E2191" i="1"/>
  <c r="D2191" i="1"/>
  <c r="B2191" i="1" a="1"/>
  <c r="B2191" i="1" s="1"/>
  <c r="Q2190" i="1"/>
  <c r="P2190" i="1"/>
  <c r="G2190" i="1"/>
  <c r="B2190" i="1" a="1"/>
  <c r="B2190" i="1" s="1"/>
  <c r="P2189" i="1"/>
  <c r="H2189" i="1"/>
  <c r="B2189" i="1" a="1"/>
  <c r="B2189" i="1" s="1"/>
  <c r="M2189" i="1" s="1"/>
  <c r="P2188" i="1"/>
  <c r="N2188" i="1"/>
  <c r="M2188" i="1"/>
  <c r="L2188" i="1"/>
  <c r="K2188" i="1"/>
  <c r="J2188" i="1"/>
  <c r="I2188" i="1"/>
  <c r="F2188" i="1"/>
  <c r="E2188" i="1"/>
  <c r="D2188" i="1"/>
  <c r="C2188" i="1"/>
  <c r="B2188" i="1" a="1"/>
  <c r="B2188" i="1" s="1"/>
  <c r="Q2187" i="1"/>
  <c r="P2187" i="1"/>
  <c r="O2187" i="1"/>
  <c r="M2187" i="1"/>
  <c r="L2187" i="1"/>
  <c r="J2187" i="1"/>
  <c r="C2187" i="1"/>
  <c r="B2187" i="1" a="1"/>
  <c r="B2187" i="1" s="1"/>
  <c r="P2186" i="1"/>
  <c r="N2186" i="1"/>
  <c r="M2186" i="1"/>
  <c r="K2186" i="1"/>
  <c r="J2186" i="1"/>
  <c r="E2186" i="1"/>
  <c r="D2186" i="1"/>
  <c r="B2186" i="1"/>
  <c r="B2186" i="1" a="1"/>
  <c r="P2185" i="1"/>
  <c r="O2185" i="1"/>
  <c r="M2185" i="1"/>
  <c r="L2185" i="1"/>
  <c r="H2185" i="1"/>
  <c r="G2185" i="1"/>
  <c r="F2185" i="1"/>
  <c r="C2185" i="1"/>
  <c r="B2185" i="1" a="1"/>
  <c r="B2185" i="1" s="1"/>
  <c r="Q2184" i="1"/>
  <c r="B2184" i="1"/>
  <c r="O2184" i="1" s="1"/>
  <c r="B2184" i="1" a="1"/>
  <c r="I2183" i="1"/>
  <c r="G2183" i="1"/>
  <c r="D2183" i="1"/>
  <c r="B2183" i="1" a="1"/>
  <c r="B2183" i="1" s="1"/>
  <c r="P2182" i="1"/>
  <c r="N2182" i="1"/>
  <c r="M2182" i="1"/>
  <c r="L2182" i="1"/>
  <c r="K2182" i="1"/>
  <c r="J2182" i="1"/>
  <c r="I2182" i="1"/>
  <c r="G2182" i="1"/>
  <c r="F2182" i="1"/>
  <c r="D2182" i="1"/>
  <c r="C2182" i="1"/>
  <c r="B2182" i="1"/>
  <c r="B2182" i="1" a="1"/>
  <c r="B2181" i="1" a="1"/>
  <c r="B2181" i="1" s="1"/>
  <c r="Q2180" i="1"/>
  <c r="P2180" i="1"/>
  <c r="N2180" i="1"/>
  <c r="M2180" i="1"/>
  <c r="L2180" i="1"/>
  <c r="K2180" i="1"/>
  <c r="J2180" i="1"/>
  <c r="F2180" i="1"/>
  <c r="E2180" i="1"/>
  <c r="D2180" i="1"/>
  <c r="C2180" i="1"/>
  <c r="B2180" i="1" a="1"/>
  <c r="B2180" i="1" s="1"/>
  <c r="Q2179" i="1"/>
  <c r="P2179" i="1"/>
  <c r="O2179" i="1"/>
  <c r="M2179" i="1"/>
  <c r="K2179" i="1"/>
  <c r="I2179" i="1"/>
  <c r="H2179" i="1"/>
  <c r="F2179" i="1"/>
  <c r="E2179" i="1"/>
  <c r="D2179" i="1"/>
  <c r="B2179" i="1" a="1"/>
  <c r="B2179" i="1" s="1"/>
  <c r="K2178" i="1"/>
  <c r="I2178" i="1"/>
  <c r="F2178" i="1"/>
  <c r="E2178" i="1"/>
  <c r="B2178" i="1" a="1"/>
  <c r="B2178" i="1" s="1"/>
  <c r="O2178" i="1" s="1"/>
  <c r="P2177" i="1"/>
  <c r="L2177" i="1"/>
  <c r="K2177" i="1"/>
  <c r="J2177" i="1"/>
  <c r="I2177" i="1"/>
  <c r="H2177" i="1"/>
  <c r="G2177" i="1"/>
  <c r="B2177" i="1" a="1"/>
  <c r="B2177" i="1" s="1"/>
  <c r="P2176" i="1"/>
  <c r="O2176" i="1"/>
  <c r="N2176" i="1"/>
  <c r="L2176" i="1"/>
  <c r="K2176" i="1"/>
  <c r="G2176" i="1"/>
  <c r="C2176" i="1"/>
  <c r="B2176" i="1" a="1"/>
  <c r="B2176" i="1" s="1"/>
  <c r="P2175" i="1"/>
  <c r="O2175" i="1"/>
  <c r="K2175" i="1"/>
  <c r="I2175" i="1"/>
  <c r="H2175" i="1"/>
  <c r="D2175" i="1"/>
  <c r="C2175" i="1"/>
  <c r="B2175" i="1" a="1"/>
  <c r="B2175" i="1" s="1"/>
  <c r="B2174" i="1" a="1"/>
  <c r="B2174" i="1" s="1"/>
  <c r="O2173" i="1"/>
  <c r="L2173" i="1"/>
  <c r="E2173" i="1"/>
  <c r="C2173" i="1"/>
  <c r="B2173" i="1" a="1"/>
  <c r="B2173" i="1" s="1"/>
  <c r="Q2173" i="1" s="1"/>
  <c r="K2172" i="1"/>
  <c r="B2172" i="1" a="1"/>
  <c r="B2172" i="1" s="1"/>
  <c r="Q2171" i="1"/>
  <c r="P2171" i="1"/>
  <c r="L2171" i="1"/>
  <c r="K2171" i="1"/>
  <c r="H2171" i="1"/>
  <c r="F2171" i="1"/>
  <c r="E2171" i="1"/>
  <c r="D2171" i="1"/>
  <c r="C2171" i="1"/>
  <c r="B2171" i="1" a="1"/>
  <c r="B2171" i="1" s="1"/>
  <c r="O2170" i="1"/>
  <c r="N2170" i="1"/>
  <c r="M2170" i="1"/>
  <c r="I2170" i="1"/>
  <c r="G2170" i="1"/>
  <c r="F2170" i="1"/>
  <c r="D2170" i="1"/>
  <c r="B2170" i="1"/>
  <c r="B2170" i="1" a="1"/>
  <c r="O2169" i="1"/>
  <c r="K2169" i="1"/>
  <c r="J2169" i="1"/>
  <c r="I2169" i="1"/>
  <c r="H2169" i="1"/>
  <c r="F2169" i="1"/>
  <c r="E2169" i="1"/>
  <c r="B2169" i="1" a="1"/>
  <c r="B2169" i="1" s="1"/>
  <c r="B2168" i="1"/>
  <c r="B2168" i="1" a="1"/>
  <c r="L2167" i="1"/>
  <c r="I2167" i="1"/>
  <c r="F2167" i="1"/>
  <c r="C2167" i="1"/>
  <c r="B2167" i="1" a="1"/>
  <c r="B2167" i="1" s="1"/>
  <c r="B2166" i="1" a="1"/>
  <c r="B2166" i="1" s="1"/>
  <c r="Q2165" i="1"/>
  <c r="P2165" i="1"/>
  <c r="O2165" i="1"/>
  <c r="L2165" i="1"/>
  <c r="K2165" i="1"/>
  <c r="I2165" i="1"/>
  <c r="H2165" i="1"/>
  <c r="F2165" i="1"/>
  <c r="E2165" i="1"/>
  <c r="D2165" i="1"/>
  <c r="C2165" i="1"/>
  <c r="B2165" i="1" a="1"/>
  <c r="B2165" i="1" s="1"/>
  <c r="Q2164" i="1"/>
  <c r="N2164" i="1"/>
  <c r="M2164" i="1"/>
  <c r="E2164" i="1"/>
  <c r="B2164" i="1" a="1"/>
  <c r="B2164" i="1" s="1"/>
  <c r="P2163" i="1"/>
  <c r="M2163" i="1"/>
  <c r="K2163" i="1"/>
  <c r="B2163" i="1" a="1"/>
  <c r="B2163" i="1" s="1"/>
  <c r="B2162" i="1"/>
  <c r="P2162" i="1" s="1"/>
  <c r="B2162" i="1" a="1"/>
  <c r="O2161" i="1"/>
  <c r="M2161" i="1"/>
  <c r="L2161" i="1"/>
  <c r="K2161" i="1"/>
  <c r="I2161" i="1"/>
  <c r="F2161" i="1"/>
  <c r="C2161" i="1"/>
  <c r="B2161" i="1" a="1"/>
  <c r="B2161" i="1" s="1"/>
  <c r="P2160" i="1"/>
  <c r="N2160" i="1"/>
  <c r="M2160" i="1"/>
  <c r="K2160" i="1"/>
  <c r="F2160" i="1"/>
  <c r="D2160" i="1"/>
  <c r="C2160" i="1"/>
  <c r="B2160" i="1"/>
  <c r="Q2160" i="1" s="1"/>
  <c r="B2160" i="1" a="1"/>
  <c r="Q2159" i="1"/>
  <c r="O2159" i="1"/>
  <c r="L2159" i="1"/>
  <c r="K2159" i="1"/>
  <c r="J2159" i="1"/>
  <c r="I2159" i="1"/>
  <c r="H2159" i="1"/>
  <c r="G2159" i="1"/>
  <c r="F2159" i="1"/>
  <c r="E2159" i="1"/>
  <c r="D2159" i="1"/>
  <c r="C2159" i="1"/>
  <c r="B2159" i="1" a="1"/>
  <c r="B2159" i="1" s="1"/>
  <c r="N2158" i="1"/>
  <c r="M2158" i="1"/>
  <c r="I2158" i="1"/>
  <c r="B2158" i="1" a="1"/>
  <c r="B2158" i="1" s="1"/>
  <c r="P2157" i="1"/>
  <c r="M2157" i="1"/>
  <c r="I2157" i="1"/>
  <c r="G2157" i="1"/>
  <c r="F2157" i="1"/>
  <c r="E2157" i="1"/>
  <c r="D2157" i="1"/>
  <c r="B2157" i="1" a="1"/>
  <c r="B2157" i="1" s="1"/>
  <c r="Q2157" i="1" s="1"/>
  <c r="Q2156" i="1"/>
  <c r="N2156" i="1"/>
  <c r="I2156" i="1"/>
  <c r="G2156" i="1"/>
  <c r="F2156" i="1"/>
  <c r="C2156" i="1"/>
  <c r="B2156" i="1" a="1"/>
  <c r="B2156" i="1" s="1"/>
  <c r="Q2155" i="1"/>
  <c r="O2155" i="1"/>
  <c r="M2155" i="1"/>
  <c r="L2155" i="1"/>
  <c r="K2155" i="1"/>
  <c r="J2155" i="1"/>
  <c r="I2155" i="1"/>
  <c r="H2155" i="1"/>
  <c r="F2155" i="1"/>
  <c r="E2155" i="1"/>
  <c r="D2155" i="1"/>
  <c r="C2155" i="1"/>
  <c r="B2155" i="1" a="1"/>
  <c r="B2155" i="1" s="1"/>
  <c r="O2154" i="1"/>
  <c r="J2154" i="1"/>
  <c r="I2154" i="1"/>
  <c r="G2154" i="1"/>
  <c r="F2154" i="1"/>
  <c r="D2154" i="1"/>
  <c r="C2154" i="1"/>
  <c r="B2154" i="1"/>
  <c r="P2154" i="1" s="1"/>
  <c r="B2154" i="1" a="1"/>
  <c r="P2153" i="1"/>
  <c r="O2153" i="1"/>
  <c r="L2153" i="1"/>
  <c r="K2153" i="1"/>
  <c r="J2153" i="1"/>
  <c r="H2153" i="1"/>
  <c r="G2153" i="1"/>
  <c r="F2153" i="1"/>
  <c r="E2153" i="1"/>
  <c r="C2153" i="1"/>
  <c r="B2153" i="1" a="1"/>
  <c r="B2153" i="1" s="1"/>
  <c r="N2152" i="1"/>
  <c r="K2152" i="1"/>
  <c r="J2152" i="1"/>
  <c r="G2152" i="1"/>
  <c r="F2152" i="1"/>
  <c r="E2152" i="1"/>
  <c r="D2152" i="1"/>
  <c r="B2152" i="1"/>
  <c r="Q2152" i="1" s="1"/>
  <c r="B2152" i="1" a="1"/>
  <c r="H2151" i="1"/>
  <c r="G2151" i="1"/>
  <c r="B2151" i="1" a="1"/>
  <c r="B2151" i="1" s="1"/>
  <c r="L2150" i="1"/>
  <c r="J2150" i="1"/>
  <c r="B2150" i="1"/>
  <c r="N2150" i="1" s="1"/>
  <c r="B2150" i="1" a="1"/>
  <c r="B2149" i="1" a="1"/>
  <c r="B2149" i="1" s="1"/>
  <c r="B2148" i="1" a="1"/>
  <c r="B2148" i="1" s="1"/>
  <c r="M2147" i="1"/>
  <c r="E2147" i="1"/>
  <c r="B2147" i="1" a="1"/>
  <c r="B2147" i="1" s="1"/>
  <c r="P2146" i="1"/>
  <c r="M2146" i="1"/>
  <c r="E2146" i="1"/>
  <c r="C2146" i="1"/>
  <c r="B2146" i="1" a="1"/>
  <c r="B2146" i="1" s="1"/>
  <c r="P2145" i="1"/>
  <c r="O2145" i="1"/>
  <c r="M2145" i="1"/>
  <c r="L2145" i="1"/>
  <c r="K2145" i="1"/>
  <c r="I2145" i="1"/>
  <c r="H2145" i="1"/>
  <c r="G2145" i="1"/>
  <c r="F2145" i="1"/>
  <c r="E2145" i="1"/>
  <c r="C2145" i="1"/>
  <c r="B2145" i="1" a="1"/>
  <c r="B2145" i="1" s="1"/>
  <c r="Q2144" i="1"/>
  <c r="O2144" i="1"/>
  <c r="L2144" i="1"/>
  <c r="K2144" i="1"/>
  <c r="C2144" i="1"/>
  <c r="B2144" i="1" a="1"/>
  <c r="B2144" i="1" s="1"/>
  <c r="L2143" i="1"/>
  <c r="K2143" i="1"/>
  <c r="B2143" i="1" a="1"/>
  <c r="B2143" i="1" s="1"/>
  <c r="B2142" i="1"/>
  <c r="B2142" i="1" a="1"/>
  <c r="M2141" i="1"/>
  <c r="H2141" i="1"/>
  <c r="G2141" i="1"/>
  <c r="B2141" i="1" a="1"/>
  <c r="B2141" i="1" s="1"/>
  <c r="I2141" i="1" s="1"/>
  <c r="Q2140" i="1"/>
  <c r="P2140" i="1"/>
  <c r="L2140" i="1"/>
  <c r="K2140" i="1"/>
  <c r="J2140" i="1"/>
  <c r="I2140" i="1"/>
  <c r="G2140" i="1"/>
  <c r="F2140" i="1"/>
  <c r="E2140" i="1"/>
  <c r="D2140" i="1"/>
  <c r="C2140" i="1"/>
  <c r="B2140" i="1" a="1"/>
  <c r="B2140" i="1" s="1"/>
  <c r="Q2139" i="1"/>
  <c r="O2139" i="1"/>
  <c r="M2139" i="1"/>
  <c r="L2139" i="1"/>
  <c r="K2139" i="1"/>
  <c r="J2139" i="1"/>
  <c r="I2139" i="1"/>
  <c r="H2139" i="1"/>
  <c r="F2139" i="1"/>
  <c r="E2139" i="1"/>
  <c r="C2139" i="1"/>
  <c r="B2139" i="1" a="1"/>
  <c r="B2139" i="1" s="1"/>
  <c r="Q2138" i="1"/>
  <c r="P2138" i="1"/>
  <c r="M2138" i="1"/>
  <c r="K2138" i="1"/>
  <c r="J2138" i="1"/>
  <c r="I2138" i="1"/>
  <c r="F2138" i="1"/>
  <c r="E2138" i="1"/>
  <c r="D2138" i="1"/>
  <c r="B2138" i="1" a="1"/>
  <c r="B2138" i="1" s="1"/>
  <c r="H2137" i="1"/>
  <c r="G2137" i="1"/>
  <c r="B2137" i="1" a="1"/>
  <c r="B2137" i="1" s="1"/>
  <c r="P2136" i="1"/>
  <c r="L2136" i="1"/>
  <c r="J2136" i="1"/>
  <c r="F2136" i="1"/>
  <c r="C2136" i="1"/>
  <c r="B2136" i="1"/>
  <c r="B2136" i="1" a="1"/>
  <c r="O2135" i="1"/>
  <c r="J2135" i="1"/>
  <c r="F2135" i="1"/>
  <c r="C2135" i="1"/>
  <c r="B2135" i="1" a="1"/>
  <c r="B2135" i="1" s="1"/>
  <c r="B2134" i="1" a="1"/>
  <c r="B2134" i="1" s="1"/>
  <c r="P2133" i="1"/>
  <c r="O2133" i="1"/>
  <c r="M2133" i="1"/>
  <c r="K2133" i="1"/>
  <c r="I2133" i="1"/>
  <c r="H2133" i="1"/>
  <c r="G2133" i="1"/>
  <c r="F2133" i="1"/>
  <c r="E2133" i="1"/>
  <c r="D2133" i="1"/>
  <c r="C2133" i="1"/>
  <c r="B2133" i="1" a="1"/>
  <c r="B2133" i="1" s="1"/>
  <c r="Q2132" i="1"/>
  <c r="N2132" i="1"/>
  <c r="M2132" i="1"/>
  <c r="L2132" i="1"/>
  <c r="K2132" i="1"/>
  <c r="J2132" i="1"/>
  <c r="I2132" i="1"/>
  <c r="G2132" i="1"/>
  <c r="F2132" i="1"/>
  <c r="E2132" i="1"/>
  <c r="D2132" i="1"/>
  <c r="C2132" i="1"/>
  <c r="B2132" i="1" a="1"/>
  <c r="B2132" i="1" s="1"/>
  <c r="Q2131" i="1"/>
  <c r="P2131" i="1"/>
  <c r="M2131" i="1"/>
  <c r="L2131" i="1"/>
  <c r="K2131" i="1"/>
  <c r="J2131" i="1"/>
  <c r="I2131" i="1"/>
  <c r="F2131" i="1"/>
  <c r="D2131" i="1"/>
  <c r="C2131" i="1"/>
  <c r="B2131" i="1" a="1"/>
  <c r="B2131" i="1" s="1"/>
  <c r="Q2130" i="1"/>
  <c r="N2130" i="1"/>
  <c r="K2130" i="1"/>
  <c r="G2130" i="1"/>
  <c r="F2130" i="1"/>
  <c r="E2130" i="1"/>
  <c r="D2130" i="1"/>
  <c r="C2130" i="1"/>
  <c r="B2130" i="1" a="1"/>
  <c r="B2130" i="1" s="1"/>
  <c r="O2130" i="1" s="1"/>
  <c r="P2129" i="1"/>
  <c r="O2129" i="1"/>
  <c r="M2129" i="1"/>
  <c r="J2129" i="1"/>
  <c r="I2129" i="1"/>
  <c r="H2129" i="1"/>
  <c r="G2129" i="1"/>
  <c r="F2129" i="1"/>
  <c r="E2129" i="1"/>
  <c r="C2129" i="1"/>
  <c r="B2129" i="1" a="1"/>
  <c r="B2129" i="1" s="1"/>
  <c r="Q2128" i="1"/>
  <c r="O2128" i="1"/>
  <c r="M2128" i="1"/>
  <c r="L2128" i="1"/>
  <c r="K2128" i="1"/>
  <c r="J2128" i="1"/>
  <c r="G2128" i="1"/>
  <c r="F2128" i="1"/>
  <c r="E2128" i="1"/>
  <c r="D2128" i="1"/>
  <c r="C2128" i="1"/>
  <c r="B2128" i="1" a="1"/>
  <c r="B2128" i="1" s="1"/>
  <c r="P2127" i="1"/>
  <c r="O2127" i="1"/>
  <c r="L2127" i="1"/>
  <c r="K2127" i="1"/>
  <c r="J2127" i="1"/>
  <c r="I2127" i="1"/>
  <c r="H2127" i="1"/>
  <c r="G2127" i="1"/>
  <c r="E2127" i="1"/>
  <c r="D2127" i="1"/>
  <c r="C2127" i="1"/>
  <c r="B2127" i="1" a="1"/>
  <c r="B2127" i="1" s="1"/>
  <c r="P2126" i="1"/>
  <c r="N2126" i="1"/>
  <c r="K2126" i="1"/>
  <c r="I2126" i="1"/>
  <c r="G2126" i="1"/>
  <c r="F2126" i="1"/>
  <c r="B2126" i="1" a="1"/>
  <c r="B2126" i="1" s="1"/>
  <c r="L2125" i="1"/>
  <c r="I2125" i="1"/>
  <c r="G2125" i="1"/>
  <c r="D2125" i="1"/>
  <c r="B2125" i="1" a="1"/>
  <c r="B2125" i="1" s="1"/>
  <c r="P2124" i="1"/>
  <c r="N2124" i="1"/>
  <c r="M2124" i="1"/>
  <c r="L2124" i="1"/>
  <c r="K2124" i="1"/>
  <c r="J2124" i="1"/>
  <c r="G2124" i="1"/>
  <c r="E2124" i="1"/>
  <c r="D2124" i="1"/>
  <c r="B2124" i="1" a="1"/>
  <c r="B2124" i="1" s="1"/>
  <c r="Q2123" i="1"/>
  <c r="P2123" i="1"/>
  <c r="O2123" i="1"/>
  <c r="M2123" i="1"/>
  <c r="L2123" i="1"/>
  <c r="J2123" i="1"/>
  <c r="I2123" i="1"/>
  <c r="E2123" i="1"/>
  <c r="D2123" i="1"/>
  <c r="C2123" i="1"/>
  <c r="B2123" i="1" a="1"/>
  <c r="B2123" i="1" s="1"/>
  <c r="Q2122" i="1"/>
  <c r="E2122" i="1"/>
  <c r="B2122" i="1" a="1"/>
  <c r="B2122" i="1" s="1"/>
  <c r="O2121" i="1"/>
  <c r="L2121" i="1"/>
  <c r="K2121" i="1"/>
  <c r="J2121" i="1"/>
  <c r="H2121" i="1"/>
  <c r="G2121" i="1"/>
  <c r="F2121" i="1"/>
  <c r="E2121" i="1"/>
  <c r="C2121" i="1"/>
  <c r="B2121" i="1" a="1"/>
  <c r="B2121" i="1" s="1"/>
  <c r="P2120" i="1"/>
  <c r="J2120" i="1"/>
  <c r="F2120" i="1"/>
  <c r="B2120" i="1" a="1"/>
  <c r="B2120" i="1" s="1"/>
  <c r="Q2119" i="1"/>
  <c r="P2119" i="1"/>
  <c r="O2119" i="1"/>
  <c r="L2119" i="1"/>
  <c r="D2119" i="1"/>
  <c r="B2119" i="1" a="1"/>
  <c r="B2119" i="1" s="1"/>
  <c r="J2118" i="1"/>
  <c r="D2118" i="1"/>
  <c r="B2118" i="1"/>
  <c r="B2118" i="1" a="1"/>
  <c r="Q2117" i="1"/>
  <c r="L2117" i="1"/>
  <c r="K2117" i="1"/>
  <c r="G2117" i="1"/>
  <c r="D2117" i="1"/>
  <c r="B2117" i="1" a="1"/>
  <c r="B2117" i="1" s="1"/>
  <c r="J2116" i="1"/>
  <c r="I2116" i="1"/>
  <c r="B2116" i="1" a="1"/>
  <c r="B2116" i="1" s="1"/>
  <c r="M2115" i="1"/>
  <c r="K2115" i="1"/>
  <c r="J2115" i="1"/>
  <c r="I2115" i="1"/>
  <c r="F2115" i="1"/>
  <c r="E2115" i="1"/>
  <c r="D2115" i="1"/>
  <c r="C2115" i="1"/>
  <c r="B2115" i="1" a="1"/>
  <c r="B2115" i="1" s="1"/>
  <c r="N2114" i="1"/>
  <c r="M2114" i="1"/>
  <c r="I2114" i="1"/>
  <c r="G2114" i="1"/>
  <c r="F2114" i="1"/>
  <c r="E2114" i="1"/>
  <c r="D2114" i="1"/>
  <c r="C2114" i="1"/>
  <c r="B2114" i="1" a="1"/>
  <c r="B2114" i="1" s="1"/>
  <c r="L2113" i="1"/>
  <c r="J2113" i="1"/>
  <c r="H2113" i="1"/>
  <c r="F2113" i="1"/>
  <c r="C2113" i="1"/>
  <c r="B2113" i="1" a="1"/>
  <c r="B2113" i="1" s="1"/>
  <c r="E2112" i="1"/>
  <c r="C2112" i="1"/>
  <c r="B2112" i="1"/>
  <c r="P2112" i="1" s="1"/>
  <c r="B2112" i="1" a="1"/>
  <c r="B2111" i="1" a="1"/>
  <c r="B2111" i="1" s="1"/>
  <c r="B2110" i="1"/>
  <c r="B2110" i="1" a="1"/>
  <c r="Q2109" i="1"/>
  <c r="O2109" i="1"/>
  <c r="M2109" i="1"/>
  <c r="L2109" i="1"/>
  <c r="K2109" i="1"/>
  <c r="I2109" i="1"/>
  <c r="H2109" i="1"/>
  <c r="G2109" i="1"/>
  <c r="F2109" i="1"/>
  <c r="E2109" i="1"/>
  <c r="D2109" i="1"/>
  <c r="C2109" i="1"/>
  <c r="B2109" i="1" a="1"/>
  <c r="B2109" i="1" s="1"/>
  <c r="P2108" i="1"/>
  <c r="N2108" i="1"/>
  <c r="M2108" i="1"/>
  <c r="L2108" i="1"/>
  <c r="K2108" i="1"/>
  <c r="J2108" i="1"/>
  <c r="I2108" i="1"/>
  <c r="G2108" i="1"/>
  <c r="F2108" i="1"/>
  <c r="D2108" i="1"/>
  <c r="C2108" i="1"/>
  <c r="B2108" i="1" a="1"/>
  <c r="B2108" i="1" s="1"/>
  <c r="Q2107" i="1"/>
  <c r="P2107" i="1"/>
  <c r="O2107" i="1"/>
  <c r="M2107" i="1"/>
  <c r="L2107" i="1"/>
  <c r="J2107" i="1"/>
  <c r="H2107" i="1"/>
  <c r="F2107" i="1"/>
  <c r="E2107" i="1"/>
  <c r="C2107" i="1"/>
  <c r="B2107" i="1" a="1"/>
  <c r="B2107" i="1" s="1"/>
  <c r="Q2106" i="1"/>
  <c r="N2106" i="1"/>
  <c r="I2106" i="1"/>
  <c r="D2106" i="1"/>
  <c r="C2106" i="1"/>
  <c r="B2106" i="1" a="1"/>
  <c r="B2106" i="1" s="1"/>
  <c r="O2105" i="1"/>
  <c r="M2105" i="1"/>
  <c r="L2105" i="1"/>
  <c r="K2105" i="1"/>
  <c r="J2105" i="1"/>
  <c r="I2105" i="1"/>
  <c r="H2105" i="1"/>
  <c r="G2105" i="1"/>
  <c r="F2105" i="1"/>
  <c r="E2105" i="1"/>
  <c r="C2105" i="1"/>
  <c r="B2105" i="1" a="1"/>
  <c r="B2105" i="1" s="1"/>
  <c r="G2104" i="1"/>
  <c r="C2104" i="1"/>
  <c r="B2104" i="1"/>
  <c r="K2104" i="1" s="1"/>
  <c r="B2104" i="1" a="1"/>
  <c r="Q2103" i="1"/>
  <c r="O2103" i="1"/>
  <c r="L2103" i="1"/>
  <c r="K2103" i="1"/>
  <c r="J2103" i="1"/>
  <c r="H2103" i="1"/>
  <c r="G2103" i="1"/>
  <c r="F2103" i="1"/>
  <c r="E2103" i="1"/>
  <c r="D2103" i="1"/>
  <c r="C2103" i="1"/>
  <c r="B2103" i="1" a="1"/>
  <c r="B2103" i="1" s="1"/>
  <c r="P2102" i="1"/>
  <c r="O2102" i="1"/>
  <c r="N2102" i="1"/>
  <c r="L2102" i="1"/>
  <c r="K2102" i="1"/>
  <c r="J2102" i="1"/>
  <c r="I2102" i="1"/>
  <c r="G2102" i="1"/>
  <c r="F2102" i="1"/>
  <c r="D2102" i="1"/>
  <c r="C2102" i="1"/>
  <c r="B2102" i="1" a="1"/>
  <c r="B2102" i="1" s="1"/>
  <c r="P2101" i="1"/>
  <c r="O2101" i="1"/>
  <c r="M2101" i="1"/>
  <c r="L2101" i="1"/>
  <c r="K2101" i="1"/>
  <c r="I2101" i="1"/>
  <c r="H2101" i="1"/>
  <c r="G2101" i="1"/>
  <c r="F2101" i="1"/>
  <c r="D2101" i="1"/>
  <c r="B2101" i="1" a="1"/>
  <c r="B2101" i="1" s="1"/>
  <c r="Q2100" i="1"/>
  <c r="M2100" i="1"/>
  <c r="L2100" i="1"/>
  <c r="E2100" i="1"/>
  <c r="D2100" i="1"/>
  <c r="B2100" i="1" a="1"/>
  <c r="B2100" i="1" s="1"/>
  <c r="Q2099" i="1"/>
  <c r="P2099" i="1"/>
  <c r="M2099" i="1"/>
  <c r="L2099" i="1"/>
  <c r="E2099" i="1"/>
  <c r="C2099" i="1"/>
  <c r="B2099" i="1" a="1"/>
  <c r="B2099" i="1" s="1"/>
  <c r="C2098" i="1"/>
  <c r="B2098" i="1" a="1"/>
  <c r="B2098" i="1" s="1"/>
  <c r="Q2098" i="1" s="1"/>
  <c r="P2097" i="1"/>
  <c r="O2097" i="1"/>
  <c r="L2097" i="1"/>
  <c r="K2097" i="1"/>
  <c r="J2097" i="1"/>
  <c r="I2097" i="1"/>
  <c r="H2097" i="1"/>
  <c r="E2097" i="1"/>
  <c r="B2097" i="1" a="1"/>
  <c r="B2097" i="1" s="1"/>
  <c r="O2096" i="1"/>
  <c r="N2096" i="1"/>
  <c r="L2096" i="1"/>
  <c r="K2096" i="1"/>
  <c r="C2096" i="1"/>
  <c r="B2096" i="1"/>
  <c r="B2096" i="1" a="1"/>
  <c r="E2095" i="1"/>
  <c r="B2095" i="1" a="1"/>
  <c r="B2095" i="1" s="1"/>
  <c r="Q2095" i="1" s="1"/>
  <c r="P2094" i="1"/>
  <c r="O2094" i="1"/>
  <c r="M2094" i="1"/>
  <c r="I2094" i="1"/>
  <c r="G2094" i="1"/>
  <c r="B2094" i="1" a="1"/>
  <c r="B2094" i="1" s="1"/>
  <c r="Q2093" i="1"/>
  <c r="O2093" i="1"/>
  <c r="M2093" i="1"/>
  <c r="K2093" i="1"/>
  <c r="I2093" i="1"/>
  <c r="G2093" i="1"/>
  <c r="F2093" i="1"/>
  <c r="C2093" i="1"/>
  <c r="B2093" i="1" a="1"/>
  <c r="B2093" i="1" s="1"/>
  <c r="C2092" i="1"/>
  <c r="B2092" i="1" a="1"/>
  <c r="B2092" i="1" s="1"/>
  <c r="P2092" i="1" s="1"/>
  <c r="C2091" i="1"/>
  <c r="B2091" i="1" a="1"/>
  <c r="B2091" i="1" s="1"/>
  <c r="G2090" i="1"/>
  <c r="F2090" i="1"/>
  <c r="C2090" i="1"/>
  <c r="B2090" i="1"/>
  <c r="M2090" i="1" s="1"/>
  <c r="B2090" i="1" a="1"/>
  <c r="L2089" i="1"/>
  <c r="K2089" i="1"/>
  <c r="B2089" i="1" a="1"/>
  <c r="B2089" i="1" s="1"/>
  <c r="P2088" i="1"/>
  <c r="O2088" i="1"/>
  <c r="L2088" i="1"/>
  <c r="K2088" i="1"/>
  <c r="F2088" i="1"/>
  <c r="C2088" i="1"/>
  <c r="B2088" i="1" a="1"/>
  <c r="B2088" i="1" s="1"/>
  <c r="Q2087" i="1"/>
  <c r="B2087" i="1" a="1"/>
  <c r="B2087" i="1" s="1"/>
  <c r="Q2086" i="1"/>
  <c r="P2086" i="1"/>
  <c r="N2086" i="1"/>
  <c r="M2086" i="1"/>
  <c r="L2086" i="1"/>
  <c r="J2086" i="1"/>
  <c r="I2086" i="1"/>
  <c r="G2086" i="1"/>
  <c r="F2086" i="1"/>
  <c r="B2086" i="1"/>
  <c r="B2086" i="1" a="1"/>
  <c r="Q2085" i="1"/>
  <c r="P2085" i="1"/>
  <c r="M2085" i="1"/>
  <c r="L2085" i="1"/>
  <c r="K2085" i="1"/>
  <c r="I2085" i="1"/>
  <c r="H2085" i="1"/>
  <c r="F2085" i="1"/>
  <c r="C2085" i="1"/>
  <c r="B2085" i="1" a="1"/>
  <c r="B2085" i="1" s="1"/>
  <c r="P2084" i="1"/>
  <c r="N2084" i="1"/>
  <c r="M2084" i="1"/>
  <c r="L2084" i="1"/>
  <c r="K2084" i="1"/>
  <c r="J2084" i="1"/>
  <c r="G2084" i="1"/>
  <c r="F2084" i="1"/>
  <c r="E2084" i="1"/>
  <c r="D2084" i="1"/>
  <c r="C2084" i="1"/>
  <c r="B2084" i="1" a="1"/>
  <c r="B2084" i="1" s="1"/>
  <c r="Q2083" i="1"/>
  <c r="P2083" i="1"/>
  <c r="O2083" i="1"/>
  <c r="M2083" i="1"/>
  <c r="K2083" i="1"/>
  <c r="I2083" i="1"/>
  <c r="H2083" i="1"/>
  <c r="E2083" i="1"/>
  <c r="C2083" i="1"/>
  <c r="B2083" i="1" a="1"/>
  <c r="B2083" i="1" s="1"/>
  <c r="Q2082" i="1"/>
  <c r="O2082" i="1"/>
  <c r="N2082" i="1"/>
  <c r="M2082" i="1"/>
  <c r="I2082" i="1"/>
  <c r="D2082" i="1"/>
  <c r="B2082" i="1" a="1"/>
  <c r="B2082" i="1" s="1"/>
  <c r="P2081" i="1"/>
  <c r="O2081" i="1"/>
  <c r="M2081" i="1"/>
  <c r="K2081" i="1"/>
  <c r="J2081" i="1"/>
  <c r="H2081" i="1"/>
  <c r="G2081" i="1"/>
  <c r="B2081" i="1" a="1"/>
  <c r="B2081" i="1" s="1"/>
  <c r="Q2080" i="1"/>
  <c r="M2080" i="1"/>
  <c r="K2080" i="1"/>
  <c r="F2080" i="1"/>
  <c r="E2080" i="1"/>
  <c r="C2080" i="1"/>
  <c r="B2080" i="1" a="1"/>
  <c r="B2080" i="1" s="1"/>
  <c r="Q2079" i="1"/>
  <c r="J2079" i="1"/>
  <c r="I2079" i="1"/>
  <c r="H2079" i="1"/>
  <c r="G2079" i="1"/>
  <c r="F2079" i="1"/>
  <c r="D2079" i="1"/>
  <c r="C2079" i="1"/>
  <c r="B2079" i="1" a="1"/>
  <c r="B2079" i="1" s="1"/>
  <c r="I2078" i="1"/>
  <c r="G2078" i="1"/>
  <c r="C2078" i="1"/>
  <c r="B2078" i="1" a="1"/>
  <c r="B2078" i="1" s="1"/>
  <c r="Q2078" i="1" s="1"/>
  <c r="M2077" i="1"/>
  <c r="L2077" i="1"/>
  <c r="H2077" i="1"/>
  <c r="G2077" i="1"/>
  <c r="B2077" i="1" a="1"/>
  <c r="B2077" i="1" s="1"/>
  <c r="L2076" i="1"/>
  <c r="I2076" i="1"/>
  <c r="F2076" i="1"/>
  <c r="B2076" i="1" a="1"/>
  <c r="B2076" i="1" s="1"/>
  <c r="N2076" i="1" s="1"/>
  <c r="Q2075" i="1"/>
  <c r="P2075" i="1"/>
  <c r="O2075" i="1"/>
  <c r="L2075" i="1"/>
  <c r="K2075" i="1"/>
  <c r="J2075" i="1"/>
  <c r="I2075" i="1"/>
  <c r="F2075" i="1"/>
  <c r="E2075" i="1"/>
  <c r="D2075" i="1"/>
  <c r="C2075" i="1"/>
  <c r="B2075" i="1" a="1"/>
  <c r="B2075" i="1" s="1"/>
  <c r="N2074" i="1"/>
  <c r="I2074" i="1"/>
  <c r="G2074" i="1"/>
  <c r="B2074" i="1" a="1"/>
  <c r="B2074" i="1" s="1"/>
  <c r="P2073" i="1"/>
  <c r="O2073" i="1"/>
  <c r="M2073" i="1"/>
  <c r="K2073" i="1"/>
  <c r="J2073" i="1"/>
  <c r="I2073" i="1"/>
  <c r="H2073" i="1"/>
  <c r="F2073" i="1"/>
  <c r="E2073" i="1"/>
  <c r="B2073" i="1" a="1"/>
  <c r="B2073" i="1" s="1"/>
  <c r="P2072" i="1"/>
  <c r="N2072" i="1"/>
  <c r="M2072" i="1"/>
  <c r="B2072" i="1" a="1"/>
  <c r="B2072" i="1" s="1"/>
  <c r="Q2072" i="1" s="1"/>
  <c r="Q2071" i="1"/>
  <c r="P2071" i="1"/>
  <c r="L2071" i="1"/>
  <c r="K2071" i="1"/>
  <c r="J2071" i="1"/>
  <c r="I2071" i="1"/>
  <c r="H2071" i="1"/>
  <c r="G2071" i="1"/>
  <c r="E2071" i="1"/>
  <c r="D2071" i="1"/>
  <c r="B2071" i="1" a="1"/>
  <c r="B2071" i="1" s="1"/>
  <c r="M2070" i="1"/>
  <c r="L2070" i="1"/>
  <c r="B2070" i="1" a="1"/>
  <c r="B2070" i="1" s="1"/>
  <c r="P2069" i="1"/>
  <c r="B2069" i="1" a="1"/>
  <c r="B2069" i="1" s="1"/>
  <c r="B2068" i="1" a="1"/>
  <c r="B2068" i="1" s="1"/>
  <c r="Q2067" i="1"/>
  <c r="P2067" i="1"/>
  <c r="L2067" i="1"/>
  <c r="J2067" i="1"/>
  <c r="H2067" i="1"/>
  <c r="F2067" i="1"/>
  <c r="E2067" i="1"/>
  <c r="D2067" i="1"/>
  <c r="C2067" i="1"/>
  <c r="B2067" i="1" a="1"/>
  <c r="B2067" i="1" s="1"/>
  <c r="O2066" i="1"/>
  <c r="M2066" i="1"/>
  <c r="I2066" i="1"/>
  <c r="G2066" i="1"/>
  <c r="F2066" i="1"/>
  <c r="C2066" i="1"/>
  <c r="B2066" i="1"/>
  <c r="B2066" i="1" a="1"/>
  <c r="M2065" i="1"/>
  <c r="E2065" i="1"/>
  <c r="C2065" i="1"/>
  <c r="B2065" i="1" a="1"/>
  <c r="B2065" i="1" s="1"/>
  <c r="B2064" i="1" a="1"/>
  <c r="B2064" i="1" s="1"/>
  <c r="Q2063" i="1"/>
  <c r="O2063" i="1"/>
  <c r="L2063" i="1"/>
  <c r="K2063" i="1"/>
  <c r="J2063" i="1"/>
  <c r="I2063" i="1"/>
  <c r="H2063" i="1"/>
  <c r="G2063" i="1"/>
  <c r="F2063" i="1"/>
  <c r="E2063" i="1"/>
  <c r="D2063" i="1"/>
  <c r="C2063" i="1"/>
  <c r="B2063" i="1" a="1"/>
  <c r="B2063" i="1" s="1"/>
  <c r="M2062" i="1"/>
  <c r="L2062" i="1"/>
  <c r="G2062" i="1"/>
  <c r="B2062" i="1"/>
  <c r="Q2062" i="1" s="1"/>
  <c r="B2062" i="1" a="1"/>
  <c r="Q2061" i="1"/>
  <c r="P2061" i="1"/>
  <c r="O2061" i="1"/>
  <c r="M2061" i="1"/>
  <c r="K2061" i="1"/>
  <c r="I2061" i="1"/>
  <c r="G2061" i="1"/>
  <c r="F2061" i="1"/>
  <c r="E2061" i="1"/>
  <c r="D2061" i="1"/>
  <c r="C2061" i="1"/>
  <c r="B2061" i="1" a="1"/>
  <c r="B2061" i="1" s="1"/>
  <c r="Q2060" i="1"/>
  <c r="P2060" i="1"/>
  <c r="M2060" i="1"/>
  <c r="K2060" i="1"/>
  <c r="J2060" i="1"/>
  <c r="I2060" i="1"/>
  <c r="G2060" i="1"/>
  <c r="F2060" i="1"/>
  <c r="E2060" i="1"/>
  <c r="D2060" i="1"/>
  <c r="B2060" i="1" a="1"/>
  <c r="B2060" i="1" s="1"/>
  <c r="Q2059" i="1"/>
  <c r="O2059" i="1"/>
  <c r="M2059" i="1"/>
  <c r="L2059" i="1"/>
  <c r="K2059" i="1"/>
  <c r="J2059" i="1"/>
  <c r="I2059" i="1"/>
  <c r="H2059" i="1"/>
  <c r="F2059" i="1"/>
  <c r="E2059" i="1"/>
  <c r="D2059" i="1"/>
  <c r="C2059" i="1"/>
  <c r="B2059" i="1" a="1"/>
  <c r="B2059" i="1" s="1"/>
  <c r="J2058" i="1"/>
  <c r="C2058" i="1"/>
  <c r="B2058" i="1"/>
  <c r="B2058" i="1" a="1"/>
  <c r="P2057" i="1"/>
  <c r="L2057" i="1"/>
  <c r="K2057" i="1"/>
  <c r="H2057" i="1"/>
  <c r="F2057" i="1"/>
  <c r="C2057" i="1"/>
  <c r="B2057" i="1" a="1"/>
  <c r="B2057" i="1" s="1"/>
  <c r="B2056" i="1" a="1"/>
  <c r="B2056" i="1" s="1"/>
  <c r="O2055" i="1"/>
  <c r="L2055" i="1"/>
  <c r="I2055" i="1"/>
  <c r="G2055" i="1"/>
  <c r="F2055" i="1"/>
  <c r="D2055" i="1"/>
  <c r="B2055" i="1" a="1"/>
  <c r="B2055" i="1" s="1"/>
  <c r="B2054" i="1" a="1"/>
  <c r="B2054" i="1" s="1"/>
  <c r="P2053" i="1"/>
  <c r="O2053" i="1"/>
  <c r="M2053" i="1"/>
  <c r="L2053" i="1"/>
  <c r="K2053" i="1"/>
  <c r="H2053" i="1"/>
  <c r="G2053" i="1"/>
  <c r="F2053" i="1"/>
  <c r="E2053" i="1"/>
  <c r="D2053" i="1"/>
  <c r="C2053" i="1"/>
  <c r="B2053" i="1" a="1"/>
  <c r="B2053" i="1" s="1"/>
  <c r="B2052" i="1" a="1"/>
  <c r="B2052" i="1" s="1"/>
  <c r="O2051" i="1"/>
  <c r="M2051" i="1"/>
  <c r="L2051" i="1"/>
  <c r="I2051" i="1"/>
  <c r="H2051" i="1"/>
  <c r="B2051" i="1" a="1"/>
  <c r="B2051" i="1" s="1"/>
  <c r="P2050" i="1"/>
  <c r="O2050" i="1"/>
  <c r="N2050" i="1"/>
  <c r="M2050" i="1"/>
  <c r="K2050" i="1"/>
  <c r="J2050" i="1"/>
  <c r="G2050" i="1"/>
  <c r="E2050" i="1"/>
  <c r="C2050" i="1"/>
  <c r="B2050" i="1"/>
  <c r="B2050" i="1" a="1"/>
  <c r="P2049" i="1"/>
  <c r="O2049" i="1"/>
  <c r="M2049" i="1"/>
  <c r="L2049" i="1"/>
  <c r="I2049" i="1"/>
  <c r="H2049" i="1"/>
  <c r="G2049" i="1"/>
  <c r="F2049" i="1"/>
  <c r="E2049" i="1"/>
  <c r="C2049" i="1"/>
  <c r="B2049" i="1" a="1"/>
  <c r="B2049" i="1" s="1"/>
  <c r="Q2048" i="1"/>
  <c r="O2048" i="1"/>
  <c r="L2048" i="1"/>
  <c r="K2048" i="1"/>
  <c r="G2048" i="1"/>
  <c r="D2048" i="1"/>
  <c r="B2048" i="1" a="1"/>
  <c r="B2048" i="1" s="1"/>
  <c r="Q2047" i="1"/>
  <c r="O2047" i="1"/>
  <c r="L2047" i="1"/>
  <c r="K2047" i="1"/>
  <c r="J2047" i="1"/>
  <c r="I2047" i="1"/>
  <c r="H2047" i="1"/>
  <c r="F2047" i="1"/>
  <c r="C2047" i="1"/>
  <c r="B2047" i="1" a="1"/>
  <c r="B2047" i="1" s="1"/>
  <c r="O2046" i="1"/>
  <c r="K2046" i="1"/>
  <c r="I2046" i="1"/>
  <c r="C2046" i="1"/>
  <c r="B2046" i="1" a="1"/>
  <c r="B2046" i="1" s="1"/>
  <c r="N2046" i="1" s="1"/>
  <c r="Q2045" i="1"/>
  <c r="L2045" i="1"/>
  <c r="I2045" i="1"/>
  <c r="B2045" i="1" a="1"/>
  <c r="B2045" i="1" s="1"/>
  <c r="B2044" i="1" a="1"/>
  <c r="B2044" i="1" s="1"/>
  <c r="K2043" i="1"/>
  <c r="I2043" i="1"/>
  <c r="E2043" i="1"/>
  <c r="B2043" i="1" a="1"/>
  <c r="B2043" i="1" s="1"/>
  <c r="P2043" i="1" s="1"/>
  <c r="B2042" i="1" a="1"/>
  <c r="B2042" i="1" s="1"/>
  <c r="B2041" i="1" a="1"/>
  <c r="B2041" i="1" s="1"/>
  <c r="P2040" i="1"/>
  <c r="N2040" i="1"/>
  <c r="M2040" i="1"/>
  <c r="L2040" i="1"/>
  <c r="K2040" i="1"/>
  <c r="J2040" i="1"/>
  <c r="G2040" i="1"/>
  <c r="F2040" i="1"/>
  <c r="E2040" i="1"/>
  <c r="D2040" i="1"/>
  <c r="C2040" i="1"/>
  <c r="B2040" i="1"/>
  <c r="B2040" i="1" a="1"/>
  <c r="Q2039" i="1"/>
  <c r="P2039" i="1"/>
  <c r="L2039" i="1"/>
  <c r="K2039" i="1"/>
  <c r="H2039" i="1"/>
  <c r="D2039" i="1"/>
  <c r="B2039" i="1" a="1"/>
  <c r="B2039" i="1" s="1"/>
  <c r="B2038" i="1" a="1"/>
  <c r="B2038" i="1" s="1"/>
  <c r="P2037" i="1"/>
  <c r="O2037" i="1"/>
  <c r="K2037" i="1"/>
  <c r="H2037" i="1"/>
  <c r="G2037" i="1"/>
  <c r="F2037" i="1"/>
  <c r="C2037" i="1"/>
  <c r="B2037" i="1" a="1"/>
  <c r="B2037" i="1" s="1"/>
  <c r="Q2036" i="1"/>
  <c r="N2036" i="1"/>
  <c r="M2036" i="1"/>
  <c r="L2036" i="1"/>
  <c r="K2036" i="1"/>
  <c r="J2036" i="1"/>
  <c r="I2036" i="1"/>
  <c r="G2036" i="1"/>
  <c r="F2036" i="1"/>
  <c r="E2036" i="1"/>
  <c r="D2036" i="1"/>
  <c r="C2036" i="1"/>
  <c r="B2036" i="1" a="1"/>
  <c r="B2036" i="1" s="1"/>
  <c r="Q2035" i="1"/>
  <c r="O2035" i="1"/>
  <c r="M2035" i="1"/>
  <c r="J2035" i="1"/>
  <c r="H2035" i="1"/>
  <c r="B2035" i="1" a="1"/>
  <c r="B2035" i="1" s="1"/>
  <c r="P2034" i="1"/>
  <c r="O2034" i="1"/>
  <c r="N2034" i="1"/>
  <c r="M2034" i="1"/>
  <c r="K2034" i="1"/>
  <c r="F2034" i="1"/>
  <c r="D2034" i="1"/>
  <c r="B2034" i="1" a="1"/>
  <c r="B2034" i="1" s="1"/>
  <c r="P2033" i="1"/>
  <c r="J2033" i="1"/>
  <c r="I2033" i="1"/>
  <c r="E2033" i="1"/>
  <c r="B2033" i="1" a="1"/>
  <c r="B2033" i="1" s="1"/>
  <c r="Q2032" i="1"/>
  <c r="K2032" i="1"/>
  <c r="J2032" i="1"/>
  <c r="B2032" i="1" a="1"/>
  <c r="B2032" i="1" s="1"/>
  <c r="O2032" i="1" s="1"/>
  <c r="O2031" i="1"/>
  <c r="K2031" i="1"/>
  <c r="B2031" i="1" a="1"/>
  <c r="B2031" i="1" s="1"/>
  <c r="G2030" i="1"/>
  <c r="F2030" i="1"/>
  <c r="B2030" i="1" a="1"/>
  <c r="B2030" i="1" s="1"/>
  <c r="Q2030" i="1" s="1"/>
  <c r="K2029" i="1"/>
  <c r="B2029" i="1" a="1"/>
  <c r="B2029" i="1" s="1"/>
  <c r="P2028" i="1"/>
  <c r="N2028" i="1"/>
  <c r="M2028" i="1"/>
  <c r="L2028" i="1"/>
  <c r="K2028" i="1"/>
  <c r="J2028" i="1"/>
  <c r="I2028" i="1"/>
  <c r="G2028" i="1"/>
  <c r="F2028" i="1"/>
  <c r="E2028" i="1"/>
  <c r="D2028" i="1"/>
  <c r="B2028" i="1" a="1"/>
  <c r="B2028" i="1" s="1"/>
  <c r="O2027" i="1"/>
  <c r="K2027" i="1"/>
  <c r="B2027" i="1" a="1"/>
  <c r="B2027" i="1" s="1"/>
  <c r="Q2027" i="1" s="1"/>
  <c r="B2026" i="1" a="1"/>
  <c r="B2026" i="1" s="1"/>
  <c r="O2025" i="1"/>
  <c r="L2025" i="1"/>
  <c r="B2025" i="1" a="1"/>
  <c r="B2025" i="1" s="1"/>
  <c r="O2024" i="1"/>
  <c r="N2024" i="1"/>
  <c r="M2024" i="1"/>
  <c r="K2024" i="1"/>
  <c r="D2024" i="1"/>
  <c r="B2024" i="1"/>
  <c r="B2024" i="1" a="1"/>
  <c r="Q2023" i="1"/>
  <c r="P2023" i="1"/>
  <c r="L2023" i="1"/>
  <c r="K2023" i="1"/>
  <c r="J2023" i="1"/>
  <c r="I2023" i="1"/>
  <c r="H2023" i="1"/>
  <c r="F2023" i="1"/>
  <c r="E2023" i="1"/>
  <c r="D2023" i="1"/>
  <c r="C2023" i="1"/>
  <c r="B2023" i="1" a="1"/>
  <c r="B2023" i="1" s="1"/>
  <c r="Q2022" i="1"/>
  <c r="O2022" i="1"/>
  <c r="N2022" i="1"/>
  <c r="M2022" i="1"/>
  <c r="L2022" i="1"/>
  <c r="J2022" i="1"/>
  <c r="I2022" i="1"/>
  <c r="G2022" i="1"/>
  <c r="F2022" i="1"/>
  <c r="D2022" i="1"/>
  <c r="C2022" i="1"/>
  <c r="B2022" i="1"/>
  <c r="B2022" i="1" a="1"/>
  <c r="P2021" i="1"/>
  <c r="M2021" i="1"/>
  <c r="L2021" i="1"/>
  <c r="K2021" i="1"/>
  <c r="I2021" i="1"/>
  <c r="C2021" i="1"/>
  <c r="B2021" i="1" a="1"/>
  <c r="B2021" i="1" s="1"/>
  <c r="Q2020" i="1"/>
  <c r="J2020" i="1"/>
  <c r="G2020" i="1"/>
  <c r="B2020" i="1" a="1"/>
  <c r="B2020" i="1" s="1"/>
  <c r="P2020" i="1" s="1"/>
  <c r="Q2019" i="1"/>
  <c r="P2019" i="1"/>
  <c r="O2019" i="1"/>
  <c r="M2019" i="1"/>
  <c r="L2019" i="1"/>
  <c r="K2019" i="1"/>
  <c r="J2019" i="1"/>
  <c r="D2019" i="1"/>
  <c r="C2019" i="1"/>
  <c r="B2019" i="1" a="1"/>
  <c r="B2019" i="1" s="1"/>
  <c r="Q2018" i="1"/>
  <c r="P2018" i="1"/>
  <c r="O2018" i="1"/>
  <c r="M2018" i="1"/>
  <c r="I2018" i="1"/>
  <c r="B2018" i="1"/>
  <c r="B2018" i="1" a="1"/>
  <c r="P2017" i="1"/>
  <c r="M2017" i="1"/>
  <c r="K2017" i="1"/>
  <c r="J2017" i="1"/>
  <c r="I2017" i="1"/>
  <c r="G2017" i="1"/>
  <c r="C2017" i="1"/>
  <c r="B2017" i="1" a="1"/>
  <c r="B2017" i="1" s="1"/>
  <c r="Q2016" i="1"/>
  <c r="N2016" i="1"/>
  <c r="M2016" i="1"/>
  <c r="L2016" i="1"/>
  <c r="K2016" i="1"/>
  <c r="G2016" i="1"/>
  <c r="F2016" i="1"/>
  <c r="C2016" i="1"/>
  <c r="B2016" i="1"/>
  <c r="B2016" i="1" a="1"/>
  <c r="Q2015" i="1"/>
  <c r="K2015" i="1"/>
  <c r="I2015" i="1"/>
  <c r="G2015" i="1"/>
  <c r="F2015" i="1"/>
  <c r="D2015" i="1"/>
  <c r="B2015" i="1" a="1"/>
  <c r="B2015" i="1" s="1"/>
  <c r="Q2014" i="1"/>
  <c r="N2014" i="1"/>
  <c r="B2014" i="1"/>
  <c r="B2014" i="1" a="1"/>
  <c r="Q2013" i="1"/>
  <c r="O2013" i="1"/>
  <c r="M2013" i="1"/>
  <c r="L2013" i="1"/>
  <c r="K2013" i="1"/>
  <c r="I2013" i="1"/>
  <c r="H2013" i="1"/>
  <c r="G2013" i="1"/>
  <c r="F2013" i="1"/>
  <c r="E2013" i="1"/>
  <c r="D2013" i="1"/>
  <c r="C2013" i="1"/>
  <c r="B2013" i="1" a="1"/>
  <c r="B2013" i="1" s="1"/>
  <c r="B2012" i="1" a="1"/>
  <c r="B2012" i="1" s="1"/>
  <c r="P2011" i="1"/>
  <c r="O2011" i="1"/>
  <c r="L2011" i="1"/>
  <c r="H2011" i="1"/>
  <c r="E2011" i="1"/>
  <c r="D2011" i="1"/>
  <c r="C2011" i="1"/>
  <c r="B2011" i="1" a="1"/>
  <c r="B2011" i="1" s="1"/>
  <c r="Q2010" i="1"/>
  <c r="O2010" i="1"/>
  <c r="N2010" i="1"/>
  <c r="K2010" i="1"/>
  <c r="J2010" i="1"/>
  <c r="I2010" i="1"/>
  <c r="G2010" i="1"/>
  <c r="F2010" i="1"/>
  <c r="E2010" i="1"/>
  <c r="D2010" i="1"/>
  <c r="C2010" i="1"/>
  <c r="B2010" i="1"/>
  <c r="B2010" i="1" a="1"/>
  <c r="O2009" i="1"/>
  <c r="M2009" i="1"/>
  <c r="L2009" i="1"/>
  <c r="K2009" i="1"/>
  <c r="J2009" i="1"/>
  <c r="I2009" i="1"/>
  <c r="H2009" i="1"/>
  <c r="G2009" i="1"/>
  <c r="F2009" i="1"/>
  <c r="E2009" i="1"/>
  <c r="C2009" i="1"/>
  <c r="B2009" i="1" a="1"/>
  <c r="B2009" i="1" s="1"/>
  <c r="P2008" i="1"/>
  <c r="N2008" i="1"/>
  <c r="K2008" i="1"/>
  <c r="J2008" i="1"/>
  <c r="C2008" i="1"/>
  <c r="B2008" i="1"/>
  <c r="B2008" i="1" a="1"/>
  <c r="Q2007" i="1"/>
  <c r="P2007" i="1"/>
  <c r="K2007" i="1"/>
  <c r="J2007" i="1"/>
  <c r="E2007" i="1"/>
  <c r="D2007" i="1"/>
  <c r="C2007" i="1"/>
  <c r="B2007" i="1" a="1"/>
  <c r="B2007" i="1" s="1"/>
  <c r="B2006" i="1" a="1"/>
  <c r="B2006" i="1" s="1"/>
  <c r="B2005" i="1" a="1"/>
  <c r="B2005" i="1" s="1"/>
  <c r="Q2004" i="1"/>
  <c r="N2004" i="1"/>
  <c r="M2004" i="1"/>
  <c r="L2004" i="1"/>
  <c r="G2004" i="1"/>
  <c r="D2004" i="1"/>
  <c r="B2004" i="1" a="1"/>
  <c r="B2004" i="1" s="1"/>
  <c r="Q2003" i="1"/>
  <c r="P2003" i="1"/>
  <c r="O2003" i="1"/>
  <c r="M2003" i="1"/>
  <c r="K2003" i="1"/>
  <c r="H2003" i="1"/>
  <c r="F2003" i="1"/>
  <c r="B2003" i="1" a="1"/>
  <c r="B2003" i="1" s="1"/>
  <c r="P2002" i="1"/>
  <c r="O2002" i="1"/>
  <c r="K2002" i="1"/>
  <c r="J2002" i="1"/>
  <c r="G2002" i="1"/>
  <c r="F2002" i="1"/>
  <c r="D2002" i="1"/>
  <c r="C2002" i="1"/>
  <c r="B2002" i="1" a="1"/>
  <c r="B2002" i="1" s="1"/>
  <c r="Q2002" i="1" s="1"/>
  <c r="G2001" i="1"/>
  <c r="B2001" i="1" a="1"/>
  <c r="B2001" i="1" s="1"/>
  <c r="P2001" i="1" s="1"/>
  <c r="B2000" i="1" a="1"/>
  <c r="B2000" i="1" s="1"/>
  <c r="K1999" i="1"/>
  <c r="H1999" i="1"/>
  <c r="F1999" i="1"/>
  <c r="B1999" i="1" a="1"/>
  <c r="B1999" i="1" s="1"/>
  <c r="P1998" i="1"/>
  <c r="M1998" i="1"/>
  <c r="K1998" i="1"/>
  <c r="J1998" i="1"/>
  <c r="I1998" i="1"/>
  <c r="F1998" i="1"/>
  <c r="D1998" i="1"/>
  <c r="C1998" i="1"/>
  <c r="B1998" i="1"/>
  <c r="B1998" i="1" a="1"/>
  <c r="P1997" i="1"/>
  <c r="O1997" i="1"/>
  <c r="M1997" i="1"/>
  <c r="L1997" i="1"/>
  <c r="K1997" i="1"/>
  <c r="I1997" i="1"/>
  <c r="H1997" i="1"/>
  <c r="G1997" i="1"/>
  <c r="F1997" i="1"/>
  <c r="E1997" i="1"/>
  <c r="C1997" i="1"/>
  <c r="B1997" i="1" a="1"/>
  <c r="B1997" i="1" s="1"/>
  <c r="Q1996" i="1"/>
  <c r="P1996" i="1"/>
  <c r="M1996" i="1"/>
  <c r="L1996" i="1"/>
  <c r="K1996" i="1"/>
  <c r="J1996" i="1"/>
  <c r="I1996" i="1"/>
  <c r="F1996" i="1"/>
  <c r="E1996" i="1"/>
  <c r="B1996" i="1" a="1"/>
  <c r="B1996" i="1" s="1"/>
  <c r="B1995" i="1" a="1"/>
  <c r="B1995" i="1" s="1"/>
  <c r="B1994" i="1"/>
  <c r="B1994" i="1" a="1"/>
  <c r="P1993" i="1"/>
  <c r="M1993" i="1"/>
  <c r="K1993" i="1"/>
  <c r="J1993" i="1"/>
  <c r="I1993" i="1"/>
  <c r="G1993" i="1"/>
  <c r="F1993" i="1"/>
  <c r="C1993" i="1"/>
  <c r="B1993" i="1" a="1"/>
  <c r="B1993" i="1" s="1"/>
  <c r="Q1992" i="1"/>
  <c r="K1992" i="1"/>
  <c r="F1992" i="1"/>
  <c r="E1992" i="1"/>
  <c r="B1992" i="1"/>
  <c r="B1992" i="1" a="1"/>
  <c r="P1991" i="1"/>
  <c r="J1991" i="1"/>
  <c r="F1991" i="1"/>
  <c r="E1991" i="1"/>
  <c r="D1991" i="1"/>
  <c r="B1991" i="1" a="1"/>
  <c r="B1991" i="1" s="1"/>
  <c r="Q1991" i="1" s="1"/>
  <c r="N1990" i="1"/>
  <c r="G1990" i="1"/>
  <c r="F1990" i="1"/>
  <c r="B1990" i="1"/>
  <c r="Q1990" i="1" s="1"/>
  <c r="B1990" i="1" a="1"/>
  <c r="B1989" i="1" a="1"/>
  <c r="B1989" i="1" s="1"/>
  <c r="Q1988" i="1"/>
  <c r="P1988" i="1"/>
  <c r="J1988" i="1"/>
  <c r="G1988" i="1"/>
  <c r="E1988" i="1"/>
  <c r="D1988" i="1"/>
  <c r="C1988" i="1"/>
  <c r="B1988" i="1" a="1"/>
  <c r="B1988" i="1" s="1"/>
  <c r="Q1987" i="1"/>
  <c r="O1987" i="1"/>
  <c r="F1987" i="1"/>
  <c r="D1987" i="1"/>
  <c r="C1987" i="1"/>
  <c r="B1987" i="1" a="1"/>
  <c r="B1987" i="1" s="1"/>
  <c r="I1986" i="1"/>
  <c r="B1986" i="1" a="1"/>
  <c r="B1986" i="1" s="1"/>
  <c r="P1985" i="1"/>
  <c r="O1985" i="1"/>
  <c r="M1985" i="1"/>
  <c r="L1985" i="1"/>
  <c r="K1985" i="1"/>
  <c r="J1985" i="1"/>
  <c r="I1985" i="1"/>
  <c r="H1985" i="1"/>
  <c r="G1985" i="1"/>
  <c r="E1985" i="1"/>
  <c r="C1985" i="1"/>
  <c r="B1985" i="1" a="1"/>
  <c r="B1985" i="1" s="1"/>
  <c r="Q1984" i="1"/>
  <c r="P1984" i="1"/>
  <c r="O1984" i="1"/>
  <c r="M1984" i="1"/>
  <c r="L1984" i="1"/>
  <c r="F1984" i="1"/>
  <c r="E1984" i="1"/>
  <c r="B1984" i="1" a="1"/>
  <c r="B1984" i="1" s="1"/>
  <c r="K1984" i="1" s="1"/>
  <c r="Q1983" i="1"/>
  <c r="P1983" i="1"/>
  <c r="K1983" i="1"/>
  <c r="J1983" i="1"/>
  <c r="I1983" i="1"/>
  <c r="H1983" i="1"/>
  <c r="F1983" i="1"/>
  <c r="E1983" i="1"/>
  <c r="C1983" i="1"/>
  <c r="B1983" i="1" a="1"/>
  <c r="B1983" i="1" s="1"/>
  <c r="Q1982" i="1"/>
  <c r="O1982" i="1"/>
  <c r="N1982" i="1"/>
  <c r="L1982" i="1"/>
  <c r="K1982" i="1"/>
  <c r="I1982" i="1"/>
  <c r="G1982" i="1"/>
  <c r="F1982" i="1"/>
  <c r="C1982" i="1"/>
  <c r="B1982" i="1" a="1"/>
  <c r="B1982" i="1" s="1"/>
  <c r="P1981" i="1"/>
  <c r="I1981" i="1"/>
  <c r="H1981" i="1"/>
  <c r="G1981" i="1"/>
  <c r="D1981" i="1"/>
  <c r="B1981" i="1" a="1"/>
  <c r="B1981" i="1" s="1"/>
  <c r="K1980" i="1"/>
  <c r="E1980" i="1"/>
  <c r="B1980" i="1" a="1"/>
  <c r="B1980" i="1" s="1"/>
  <c r="P1979" i="1"/>
  <c r="O1979" i="1"/>
  <c r="L1979" i="1"/>
  <c r="K1979" i="1"/>
  <c r="J1979" i="1"/>
  <c r="I1979" i="1"/>
  <c r="H1979" i="1"/>
  <c r="F1979" i="1"/>
  <c r="E1979" i="1"/>
  <c r="D1979" i="1"/>
  <c r="C1979" i="1"/>
  <c r="B1979" i="1" a="1"/>
  <c r="B1979" i="1" s="1"/>
  <c r="I1978" i="1"/>
  <c r="B1978" i="1"/>
  <c r="K1978" i="1" s="1"/>
  <c r="B1978" i="1" a="1"/>
  <c r="O1977" i="1"/>
  <c r="H1977" i="1"/>
  <c r="E1977" i="1"/>
  <c r="B1977" i="1" a="1"/>
  <c r="B1977" i="1" s="1"/>
  <c r="P1977" i="1" s="1"/>
  <c r="Q1976" i="1"/>
  <c r="P1976" i="1"/>
  <c r="O1976" i="1"/>
  <c r="F1976" i="1"/>
  <c r="C1976" i="1"/>
  <c r="B1976" i="1"/>
  <c r="B1976" i="1" a="1"/>
  <c r="Q1975" i="1"/>
  <c r="P1975" i="1"/>
  <c r="B1975" i="1" a="1"/>
  <c r="B1975" i="1" s="1"/>
  <c r="P1974" i="1"/>
  <c r="J1974" i="1"/>
  <c r="I1974" i="1"/>
  <c r="G1974" i="1"/>
  <c r="B1974" i="1" a="1"/>
  <c r="B1974" i="1" s="1"/>
  <c r="M1973" i="1"/>
  <c r="L1973" i="1"/>
  <c r="B1973" i="1" a="1"/>
  <c r="B1973" i="1" s="1"/>
  <c r="Q1972" i="1"/>
  <c r="N1972" i="1"/>
  <c r="M1972" i="1"/>
  <c r="L1972" i="1"/>
  <c r="I1972" i="1"/>
  <c r="G1972" i="1"/>
  <c r="F1972" i="1"/>
  <c r="E1972" i="1"/>
  <c r="D1972" i="1"/>
  <c r="B1972" i="1" a="1"/>
  <c r="B1972" i="1" s="1"/>
  <c r="H1971" i="1"/>
  <c r="B1971" i="1" a="1"/>
  <c r="B1971" i="1" s="1"/>
  <c r="P1971" i="1" s="1"/>
  <c r="M1970" i="1"/>
  <c r="I1970" i="1"/>
  <c r="B1970" i="1"/>
  <c r="B1970" i="1" a="1"/>
  <c r="P1969" i="1"/>
  <c r="O1969" i="1"/>
  <c r="M1969" i="1"/>
  <c r="L1969" i="1"/>
  <c r="K1969" i="1"/>
  <c r="I1969" i="1"/>
  <c r="G1969" i="1"/>
  <c r="F1969" i="1"/>
  <c r="E1969" i="1"/>
  <c r="C1969" i="1"/>
  <c r="B1969" i="1" a="1"/>
  <c r="B1969" i="1" s="1"/>
  <c r="J1968" i="1"/>
  <c r="B1968" i="1"/>
  <c r="P1968" i="1" s="1"/>
  <c r="B1968" i="1" a="1"/>
  <c r="Q1967" i="1"/>
  <c r="O1967" i="1"/>
  <c r="L1967" i="1"/>
  <c r="K1967" i="1"/>
  <c r="J1967" i="1"/>
  <c r="I1967" i="1"/>
  <c r="H1967" i="1"/>
  <c r="G1967" i="1"/>
  <c r="F1967" i="1"/>
  <c r="E1967" i="1"/>
  <c r="D1967" i="1"/>
  <c r="C1967" i="1"/>
  <c r="B1967" i="1" a="1"/>
  <c r="B1967" i="1" s="1"/>
  <c r="P1966" i="1"/>
  <c r="O1966" i="1"/>
  <c r="B1966" i="1" a="1"/>
  <c r="B1966" i="1" s="1"/>
  <c r="P1965" i="1"/>
  <c r="M1965" i="1"/>
  <c r="L1965" i="1"/>
  <c r="K1965" i="1"/>
  <c r="G1965" i="1"/>
  <c r="F1965" i="1"/>
  <c r="D1965" i="1"/>
  <c r="C1965" i="1"/>
  <c r="B1965" i="1" a="1"/>
  <c r="B1965" i="1" s="1"/>
  <c r="Q1964" i="1"/>
  <c r="I1964" i="1"/>
  <c r="F1964" i="1"/>
  <c r="E1964" i="1"/>
  <c r="D1964" i="1"/>
  <c r="B1964" i="1" a="1"/>
  <c r="B1964" i="1" s="1"/>
  <c r="J1963" i="1"/>
  <c r="F1963" i="1"/>
  <c r="D1963" i="1"/>
  <c r="B1963" i="1"/>
  <c r="B1963" i="1" a="1"/>
  <c r="J1962" i="1"/>
  <c r="I1962" i="1"/>
  <c r="E1962" i="1"/>
  <c r="B1962" i="1" a="1"/>
  <c r="B1962" i="1" s="1"/>
  <c r="N1961" i="1"/>
  <c r="B1961" i="1"/>
  <c r="B1961" i="1" a="1"/>
  <c r="P1960" i="1"/>
  <c r="M1960" i="1"/>
  <c r="I1960" i="1"/>
  <c r="G1960" i="1"/>
  <c r="B1960" i="1" a="1"/>
  <c r="B1960" i="1" s="1"/>
  <c r="Q1959" i="1"/>
  <c r="P1959" i="1"/>
  <c r="O1959" i="1"/>
  <c r="N1959" i="1"/>
  <c r="K1959" i="1"/>
  <c r="I1959" i="1"/>
  <c r="F1959" i="1"/>
  <c r="D1959" i="1"/>
  <c r="B1959" i="1" a="1"/>
  <c r="B1959" i="1" s="1"/>
  <c r="G1959" i="1" s="1"/>
  <c r="Q1958" i="1"/>
  <c r="P1958" i="1"/>
  <c r="M1958" i="1"/>
  <c r="L1958" i="1"/>
  <c r="K1958" i="1"/>
  <c r="J1958" i="1"/>
  <c r="I1958" i="1"/>
  <c r="H1958" i="1"/>
  <c r="G1958" i="1"/>
  <c r="F1958" i="1"/>
  <c r="E1958" i="1"/>
  <c r="D1958" i="1"/>
  <c r="C1958" i="1"/>
  <c r="B1958" i="1" a="1"/>
  <c r="B1958" i="1" s="1"/>
  <c r="N1958" i="1" s="1"/>
  <c r="B1957" i="1" a="1"/>
  <c r="B1957" i="1" s="1"/>
  <c r="P1956" i="1"/>
  <c r="O1956" i="1"/>
  <c r="M1956" i="1"/>
  <c r="L1956" i="1"/>
  <c r="J1956" i="1"/>
  <c r="H1956" i="1"/>
  <c r="G1956" i="1"/>
  <c r="F1956" i="1"/>
  <c r="E1956" i="1"/>
  <c r="D1956" i="1"/>
  <c r="C1956" i="1"/>
  <c r="B1956" i="1" a="1"/>
  <c r="B1956" i="1" s="1"/>
  <c r="O1955" i="1"/>
  <c r="N1955" i="1"/>
  <c r="K1955" i="1"/>
  <c r="F1955" i="1"/>
  <c r="E1955" i="1"/>
  <c r="B1955" i="1" a="1"/>
  <c r="B1955" i="1" s="1"/>
  <c r="J1954" i="1"/>
  <c r="B1954" i="1" a="1"/>
  <c r="B1954" i="1" s="1"/>
  <c r="O1954" i="1" s="1"/>
  <c r="B1953" i="1" a="1"/>
  <c r="B1953" i="1" s="1"/>
  <c r="Q1952" i="1"/>
  <c r="B1952" i="1" a="1"/>
  <c r="B1952" i="1" s="1"/>
  <c r="G1951" i="1"/>
  <c r="B1951" i="1"/>
  <c r="Q1951" i="1" s="1"/>
  <c r="B1951" i="1" a="1"/>
  <c r="Q1950" i="1"/>
  <c r="P1950" i="1"/>
  <c r="M1950" i="1"/>
  <c r="L1950" i="1"/>
  <c r="K1950" i="1"/>
  <c r="J1950" i="1"/>
  <c r="I1950" i="1"/>
  <c r="H1950" i="1"/>
  <c r="G1950" i="1"/>
  <c r="F1950" i="1"/>
  <c r="E1950" i="1"/>
  <c r="D1950" i="1"/>
  <c r="C1950" i="1"/>
  <c r="B1950" i="1" a="1"/>
  <c r="B1950" i="1" s="1"/>
  <c r="N1950" i="1" s="1"/>
  <c r="E1949" i="1"/>
  <c r="B1949" i="1" a="1"/>
  <c r="B1949" i="1" s="1"/>
  <c r="Q1949" i="1" s="1"/>
  <c r="O1948" i="1"/>
  <c r="I1948" i="1"/>
  <c r="B1948" i="1" a="1"/>
  <c r="B1948" i="1" s="1"/>
  <c r="Q1947" i="1"/>
  <c r="N1947" i="1"/>
  <c r="K1947" i="1"/>
  <c r="I1947" i="1"/>
  <c r="F1947" i="1"/>
  <c r="D1947" i="1"/>
  <c r="B1947" i="1"/>
  <c r="B1947" i="1" a="1"/>
  <c r="K1946" i="1"/>
  <c r="J1946" i="1"/>
  <c r="I1946" i="1"/>
  <c r="B1946" i="1" a="1"/>
  <c r="B1946" i="1" s="1"/>
  <c r="Q1946" i="1" s="1"/>
  <c r="E1945" i="1"/>
  <c r="B1945" i="1"/>
  <c r="N1945" i="1" s="1"/>
  <c r="B1945" i="1" a="1"/>
  <c r="Q1944" i="1"/>
  <c r="P1944" i="1"/>
  <c r="O1944" i="1"/>
  <c r="M1944" i="1"/>
  <c r="K1944" i="1"/>
  <c r="J1944" i="1"/>
  <c r="I1944" i="1"/>
  <c r="H1944" i="1"/>
  <c r="F1944" i="1"/>
  <c r="D1944" i="1"/>
  <c r="B1944" i="1" a="1"/>
  <c r="B1944" i="1" s="1"/>
  <c r="G1944" i="1" s="1"/>
  <c r="Q1943" i="1"/>
  <c r="O1943" i="1"/>
  <c r="N1943" i="1"/>
  <c r="M1943" i="1"/>
  <c r="L1943" i="1"/>
  <c r="K1943" i="1"/>
  <c r="I1943" i="1"/>
  <c r="F1943" i="1"/>
  <c r="D1943" i="1"/>
  <c r="B1943" i="1" a="1"/>
  <c r="B1943" i="1" s="1"/>
  <c r="G1943" i="1" s="1"/>
  <c r="Q1942" i="1"/>
  <c r="P1942" i="1"/>
  <c r="M1942" i="1"/>
  <c r="L1942" i="1"/>
  <c r="K1942" i="1"/>
  <c r="J1942" i="1"/>
  <c r="I1942" i="1"/>
  <c r="H1942" i="1"/>
  <c r="G1942" i="1"/>
  <c r="F1942" i="1"/>
  <c r="E1942" i="1"/>
  <c r="D1942" i="1"/>
  <c r="C1942" i="1"/>
  <c r="B1942" i="1" a="1"/>
  <c r="B1942" i="1" s="1"/>
  <c r="N1942" i="1" s="1"/>
  <c r="C1941" i="1"/>
  <c r="B1941" i="1" a="1"/>
  <c r="B1941" i="1" s="1"/>
  <c r="B1940" i="1" a="1"/>
  <c r="B1940" i="1" s="1"/>
  <c r="O1939" i="1"/>
  <c r="M1939" i="1"/>
  <c r="L1939" i="1"/>
  <c r="I1939" i="1"/>
  <c r="G1939" i="1"/>
  <c r="F1939" i="1"/>
  <c r="E1939" i="1"/>
  <c r="B1939" i="1"/>
  <c r="B1939" i="1" a="1"/>
  <c r="P1938" i="1"/>
  <c r="O1938" i="1"/>
  <c r="K1938" i="1"/>
  <c r="J1938" i="1"/>
  <c r="I1938" i="1"/>
  <c r="E1938" i="1"/>
  <c r="C1938" i="1"/>
  <c r="B1938" i="1" a="1"/>
  <c r="B1938" i="1" s="1"/>
  <c r="I1937" i="1"/>
  <c r="G1937" i="1"/>
  <c r="E1937" i="1"/>
  <c r="B1937" i="1" a="1"/>
  <c r="B1937" i="1" s="1"/>
  <c r="Q1937" i="1" s="1"/>
  <c r="Q1936" i="1"/>
  <c r="F1936" i="1"/>
  <c r="B1936" i="1" a="1"/>
  <c r="B1936" i="1" s="1"/>
  <c r="L1936" i="1" s="1"/>
  <c r="B1935" i="1" a="1"/>
  <c r="B1935" i="1" s="1"/>
  <c r="Q1934" i="1"/>
  <c r="P1934" i="1"/>
  <c r="M1934" i="1"/>
  <c r="L1934" i="1"/>
  <c r="K1934" i="1"/>
  <c r="J1934" i="1"/>
  <c r="I1934" i="1"/>
  <c r="H1934" i="1"/>
  <c r="G1934" i="1"/>
  <c r="F1934" i="1"/>
  <c r="E1934" i="1"/>
  <c r="D1934" i="1"/>
  <c r="C1934" i="1"/>
  <c r="B1934" i="1" a="1"/>
  <c r="B1934" i="1" s="1"/>
  <c r="N1934" i="1" s="1"/>
  <c r="B1933" i="1" a="1"/>
  <c r="B1933" i="1" s="1"/>
  <c r="P1932" i="1"/>
  <c r="O1932" i="1"/>
  <c r="M1932" i="1"/>
  <c r="L1932" i="1"/>
  <c r="I1932" i="1"/>
  <c r="H1932" i="1"/>
  <c r="B1932" i="1" a="1"/>
  <c r="B1932" i="1" s="1"/>
  <c r="B1931" i="1"/>
  <c r="B1931" i="1" a="1"/>
  <c r="L1930" i="1"/>
  <c r="I1930" i="1"/>
  <c r="E1930" i="1"/>
  <c r="B1930" i="1" a="1"/>
  <c r="B1930" i="1" s="1"/>
  <c r="Q1930" i="1" s="1"/>
  <c r="J1929" i="1"/>
  <c r="F1929" i="1"/>
  <c r="E1929" i="1"/>
  <c r="D1929" i="1"/>
  <c r="C1929" i="1"/>
  <c r="B1929" i="1"/>
  <c r="Q1929" i="1" s="1"/>
  <c r="B1929" i="1" a="1"/>
  <c r="L1928" i="1"/>
  <c r="B1928" i="1" a="1"/>
  <c r="B1928" i="1" s="1"/>
  <c r="P1927" i="1"/>
  <c r="I1927" i="1"/>
  <c r="G1927" i="1"/>
  <c r="B1927" i="1" a="1"/>
  <c r="B1927" i="1" s="1"/>
  <c r="Q1926" i="1"/>
  <c r="P1926" i="1"/>
  <c r="M1926" i="1"/>
  <c r="L1926" i="1"/>
  <c r="K1926" i="1"/>
  <c r="J1926" i="1"/>
  <c r="I1926" i="1"/>
  <c r="H1926" i="1"/>
  <c r="G1926" i="1"/>
  <c r="F1926" i="1"/>
  <c r="E1926" i="1"/>
  <c r="D1926" i="1"/>
  <c r="C1926" i="1"/>
  <c r="B1926" i="1" a="1"/>
  <c r="B1926" i="1" s="1"/>
  <c r="N1926" i="1" s="1"/>
  <c r="L1925" i="1"/>
  <c r="K1925" i="1"/>
  <c r="B1925" i="1"/>
  <c r="B1925" i="1" a="1"/>
  <c r="Q1924" i="1"/>
  <c r="P1924" i="1"/>
  <c r="O1924" i="1"/>
  <c r="L1924" i="1"/>
  <c r="J1924" i="1"/>
  <c r="I1924" i="1"/>
  <c r="H1924" i="1"/>
  <c r="F1924" i="1"/>
  <c r="D1924" i="1"/>
  <c r="B1924" i="1" a="1"/>
  <c r="B1924" i="1" s="1"/>
  <c r="G1924" i="1" s="1"/>
  <c r="Q1923" i="1"/>
  <c r="N1923" i="1"/>
  <c r="M1923" i="1"/>
  <c r="L1923" i="1"/>
  <c r="K1923" i="1"/>
  <c r="J1923" i="1"/>
  <c r="F1923" i="1"/>
  <c r="E1923" i="1"/>
  <c r="B1923" i="1" a="1"/>
  <c r="B1923" i="1" s="1"/>
  <c r="M1922" i="1"/>
  <c r="J1922" i="1"/>
  <c r="B1922" i="1" a="1"/>
  <c r="B1922" i="1" s="1"/>
  <c r="Q1922" i="1" s="1"/>
  <c r="L1921" i="1"/>
  <c r="K1921" i="1"/>
  <c r="I1921" i="1"/>
  <c r="G1921" i="1"/>
  <c r="C1921" i="1"/>
  <c r="B1921" i="1" a="1"/>
  <c r="B1921" i="1" s="1"/>
  <c r="Q1921" i="1" s="1"/>
  <c r="O1920" i="1"/>
  <c r="B1920" i="1" a="1"/>
  <c r="B1920" i="1" s="1"/>
  <c r="Q1919" i="1"/>
  <c r="N1919" i="1"/>
  <c r="L1919" i="1"/>
  <c r="B1919" i="1"/>
  <c r="B1919" i="1" a="1"/>
  <c r="Q1918" i="1"/>
  <c r="P1918" i="1"/>
  <c r="M1918" i="1"/>
  <c r="L1918" i="1"/>
  <c r="K1918" i="1"/>
  <c r="J1918" i="1"/>
  <c r="I1918" i="1"/>
  <c r="H1918" i="1"/>
  <c r="G1918" i="1"/>
  <c r="F1918" i="1"/>
  <c r="E1918" i="1"/>
  <c r="D1918" i="1"/>
  <c r="C1918" i="1"/>
  <c r="B1918" i="1" a="1"/>
  <c r="B1918" i="1" s="1"/>
  <c r="N1918" i="1" s="1"/>
  <c r="K1917" i="1"/>
  <c r="B1917" i="1"/>
  <c r="B1917" i="1" a="1"/>
  <c r="L1916" i="1"/>
  <c r="B1916" i="1" a="1"/>
  <c r="B1916" i="1" s="1"/>
  <c r="O1915" i="1"/>
  <c r="L1915" i="1"/>
  <c r="J1915" i="1"/>
  <c r="B1915" i="1"/>
  <c r="B1915" i="1" a="1"/>
  <c r="Q1914" i="1"/>
  <c r="P1914" i="1"/>
  <c r="M1914" i="1"/>
  <c r="L1914" i="1"/>
  <c r="K1914" i="1"/>
  <c r="J1914" i="1"/>
  <c r="G1914" i="1"/>
  <c r="F1914" i="1"/>
  <c r="D1914" i="1"/>
  <c r="C1914" i="1"/>
  <c r="B1914" i="1" a="1"/>
  <c r="B1914" i="1" s="1"/>
  <c r="E1914" i="1" s="1"/>
  <c r="Q1913" i="1"/>
  <c r="P1913" i="1"/>
  <c r="O1913" i="1"/>
  <c r="N1913" i="1"/>
  <c r="L1913" i="1"/>
  <c r="J1913" i="1"/>
  <c r="I1913" i="1"/>
  <c r="G1913" i="1"/>
  <c r="E1913" i="1"/>
  <c r="B1913" i="1" a="1"/>
  <c r="B1913" i="1" s="1"/>
  <c r="Q1912" i="1"/>
  <c r="P1912" i="1"/>
  <c r="O1912" i="1"/>
  <c r="L1912" i="1"/>
  <c r="K1912" i="1"/>
  <c r="J1912" i="1"/>
  <c r="F1912" i="1"/>
  <c r="D1912" i="1"/>
  <c r="B1912" i="1" a="1"/>
  <c r="B1912" i="1" s="1"/>
  <c r="O1911" i="1"/>
  <c r="N1911" i="1"/>
  <c r="M1911" i="1"/>
  <c r="K1911" i="1"/>
  <c r="I1911" i="1"/>
  <c r="F1911" i="1"/>
  <c r="D1911" i="1"/>
  <c r="C1911" i="1"/>
  <c r="B1911" i="1"/>
  <c r="Q1911" i="1" s="1"/>
  <c r="B1911" i="1" a="1"/>
  <c r="Q1910" i="1"/>
  <c r="P1910" i="1"/>
  <c r="M1910" i="1"/>
  <c r="L1910" i="1"/>
  <c r="K1910" i="1"/>
  <c r="J1910" i="1"/>
  <c r="I1910" i="1"/>
  <c r="H1910" i="1"/>
  <c r="G1910" i="1"/>
  <c r="F1910" i="1"/>
  <c r="E1910" i="1"/>
  <c r="D1910" i="1"/>
  <c r="C1910" i="1"/>
  <c r="B1910" i="1" a="1"/>
  <c r="B1910" i="1" s="1"/>
  <c r="N1910" i="1" s="1"/>
  <c r="Q1909" i="1"/>
  <c r="L1909" i="1"/>
  <c r="K1909" i="1"/>
  <c r="B1909" i="1" a="1"/>
  <c r="B1909" i="1" s="1"/>
  <c r="Q1908" i="1"/>
  <c r="P1908" i="1"/>
  <c r="O1908" i="1"/>
  <c r="M1908" i="1"/>
  <c r="J1908" i="1"/>
  <c r="H1908" i="1"/>
  <c r="G1908" i="1"/>
  <c r="F1908" i="1"/>
  <c r="E1908" i="1"/>
  <c r="D1908" i="1"/>
  <c r="C1908" i="1"/>
  <c r="B1908" i="1" a="1"/>
  <c r="B1908" i="1" s="1"/>
  <c r="Q1907" i="1"/>
  <c r="K1907" i="1"/>
  <c r="J1907" i="1"/>
  <c r="B1907" i="1" a="1"/>
  <c r="B1907" i="1" s="1"/>
  <c r="O1906" i="1"/>
  <c r="M1906" i="1"/>
  <c r="K1906" i="1"/>
  <c r="J1906" i="1"/>
  <c r="E1906" i="1"/>
  <c r="B1906" i="1" a="1"/>
  <c r="B1906" i="1" s="1"/>
  <c r="Q1905" i="1"/>
  <c r="P1905" i="1"/>
  <c r="O1905" i="1"/>
  <c r="N1905" i="1"/>
  <c r="K1905" i="1"/>
  <c r="J1905" i="1"/>
  <c r="B1905" i="1"/>
  <c r="B1905" i="1" a="1"/>
  <c r="Q1904" i="1"/>
  <c r="P1904" i="1"/>
  <c r="O1904" i="1"/>
  <c r="M1904" i="1"/>
  <c r="K1904" i="1"/>
  <c r="I1904" i="1"/>
  <c r="B1904" i="1" a="1"/>
  <c r="B1904" i="1" s="1"/>
  <c r="Q1903" i="1"/>
  <c r="P1903" i="1"/>
  <c r="O1903" i="1"/>
  <c r="M1903" i="1"/>
  <c r="K1903" i="1"/>
  <c r="I1903" i="1"/>
  <c r="B1903" i="1"/>
  <c r="B1903" i="1" a="1"/>
  <c r="Q1902" i="1"/>
  <c r="P1902" i="1"/>
  <c r="M1902" i="1"/>
  <c r="L1902" i="1"/>
  <c r="K1902" i="1"/>
  <c r="J1902" i="1"/>
  <c r="I1902" i="1"/>
  <c r="H1902" i="1"/>
  <c r="G1902" i="1"/>
  <c r="F1902" i="1"/>
  <c r="E1902" i="1"/>
  <c r="D1902" i="1"/>
  <c r="C1902" i="1"/>
  <c r="B1902" i="1" a="1"/>
  <c r="B1902" i="1" s="1"/>
  <c r="N1902" i="1" s="1"/>
  <c r="B1901" i="1"/>
  <c r="B1901" i="1" a="1"/>
  <c r="O1900" i="1"/>
  <c r="D1900" i="1"/>
  <c r="B1900" i="1" a="1"/>
  <c r="B1900" i="1" s="1"/>
  <c r="K1899" i="1"/>
  <c r="B1899" i="1"/>
  <c r="L1899" i="1" s="1"/>
  <c r="B1899" i="1" a="1"/>
  <c r="M1898" i="1"/>
  <c r="L1898" i="1"/>
  <c r="C1898" i="1"/>
  <c r="B1898" i="1" a="1"/>
  <c r="B1898" i="1" s="1"/>
  <c r="B1897" i="1"/>
  <c r="B1897" i="1" a="1"/>
  <c r="Q1896" i="1"/>
  <c r="P1896" i="1"/>
  <c r="O1896" i="1"/>
  <c r="K1896" i="1"/>
  <c r="J1896" i="1"/>
  <c r="I1896" i="1"/>
  <c r="H1896" i="1"/>
  <c r="G1896" i="1"/>
  <c r="F1896" i="1"/>
  <c r="D1896" i="1"/>
  <c r="C1896" i="1"/>
  <c r="B1896" i="1" a="1"/>
  <c r="B1896" i="1" s="1"/>
  <c r="N1895" i="1"/>
  <c r="E1895" i="1"/>
  <c r="B1895" i="1" a="1"/>
  <c r="B1895" i="1" s="1"/>
  <c r="Q1894" i="1"/>
  <c r="P1894" i="1"/>
  <c r="M1894" i="1"/>
  <c r="L1894" i="1"/>
  <c r="K1894" i="1"/>
  <c r="J1894" i="1"/>
  <c r="I1894" i="1"/>
  <c r="H1894" i="1"/>
  <c r="G1894" i="1"/>
  <c r="F1894" i="1"/>
  <c r="E1894" i="1"/>
  <c r="D1894" i="1"/>
  <c r="C1894" i="1"/>
  <c r="B1894" i="1" a="1"/>
  <c r="B1894" i="1" s="1"/>
  <c r="N1894" i="1" s="1"/>
  <c r="Q1893" i="1"/>
  <c r="J1893" i="1"/>
  <c r="E1893" i="1"/>
  <c r="D1893" i="1"/>
  <c r="C1893" i="1"/>
  <c r="B1893" i="1" a="1"/>
  <c r="B1893" i="1" s="1"/>
  <c r="G1892" i="1"/>
  <c r="F1892" i="1"/>
  <c r="D1892" i="1"/>
  <c r="B1892" i="1" a="1"/>
  <c r="B1892" i="1" s="1"/>
  <c r="F1891" i="1"/>
  <c r="B1891" i="1"/>
  <c r="Q1891" i="1" s="1"/>
  <c r="B1891" i="1" a="1"/>
  <c r="Q1890" i="1"/>
  <c r="P1890" i="1"/>
  <c r="J1890" i="1"/>
  <c r="I1890" i="1"/>
  <c r="F1890" i="1"/>
  <c r="E1890" i="1"/>
  <c r="D1890" i="1"/>
  <c r="C1890" i="1"/>
  <c r="B1890" i="1" a="1"/>
  <c r="B1890" i="1" s="1"/>
  <c r="M1890" i="1" s="1"/>
  <c r="P1889" i="1"/>
  <c r="O1889" i="1"/>
  <c r="I1889" i="1"/>
  <c r="G1889" i="1"/>
  <c r="F1889" i="1"/>
  <c r="E1889" i="1"/>
  <c r="D1889" i="1"/>
  <c r="C1889" i="1"/>
  <c r="B1889" i="1" a="1"/>
  <c r="B1889" i="1" s="1"/>
  <c r="N1889" i="1" s="1"/>
  <c r="Q1888" i="1"/>
  <c r="I1888" i="1"/>
  <c r="F1888" i="1"/>
  <c r="B1888" i="1" a="1"/>
  <c r="B1888" i="1" s="1"/>
  <c r="B1887" i="1"/>
  <c r="B1887" i="1" a="1"/>
  <c r="Q1886" i="1"/>
  <c r="P1886" i="1"/>
  <c r="M1886" i="1"/>
  <c r="L1886" i="1"/>
  <c r="K1886" i="1"/>
  <c r="J1886" i="1"/>
  <c r="I1886" i="1"/>
  <c r="H1886" i="1"/>
  <c r="G1886" i="1"/>
  <c r="F1886" i="1"/>
  <c r="E1886" i="1"/>
  <c r="D1886" i="1"/>
  <c r="C1886" i="1"/>
  <c r="B1886" i="1" a="1"/>
  <c r="B1886" i="1" s="1"/>
  <c r="N1886" i="1" s="1"/>
  <c r="O1885" i="1"/>
  <c r="K1885" i="1"/>
  <c r="J1885" i="1"/>
  <c r="G1885" i="1"/>
  <c r="B1885" i="1"/>
  <c r="B1885" i="1" a="1"/>
  <c r="M1884" i="1"/>
  <c r="I1884" i="1"/>
  <c r="G1884" i="1"/>
  <c r="B1884" i="1" a="1"/>
  <c r="B1884" i="1" s="1"/>
  <c r="B1883" i="1" a="1"/>
  <c r="B1883" i="1" s="1"/>
  <c r="M1882" i="1"/>
  <c r="I1882" i="1"/>
  <c r="G1882" i="1"/>
  <c r="D1882" i="1"/>
  <c r="B1882" i="1" a="1"/>
  <c r="B1882" i="1" s="1"/>
  <c r="E1881" i="1"/>
  <c r="B1881" i="1"/>
  <c r="L1881" i="1" s="1"/>
  <c r="B1881" i="1" a="1"/>
  <c r="P1880" i="1"/>
  <c r="L1880" i="1"/>
  <c r="K1880" i="1"/>
  <c r="I1880" i="1"/>
  <c r="G1880" i="1"/>
  <c r="F1880" i="1"/>
  <c r="D1880" i="1"/>
  <c r="B1880" i="1" a="1"/>
  <c r="B1880" i="1" s="1"/>
  <c r="O1880" i="1" s="1"/>
  <c r="Q1879" i="1"/>
  <c r="L1879" i="1"/>
  <c r="E1879" i="1"/>
  <c r="D1879" i="1"/>
  <c r="C1879" i="1"/>
  <c r="B1879" i="1" a="1"/>
  <c r="B1879" i="1" s="1"/>
  <c r="Q1878" i="1"/>
  <c r="P1878" i="1"/>
  <c r="M1878" i="1"/>
  <c r="L1878" i="1"/>
  <c r="K1878" i="1"/>
  <c r="J1878" i="1"/>
  <c r="I1878" i="1"/>
  <c r="H1878" i="1"/>
  <c r="G1878" i="1"/>
  <c r="F1878" i="1"/>
  <c r="E1878" i="1"/>
  <c r="D1878" i="1"/>
  <c r="C1878" i="1"/>
  <c r="B1878" i="1" a="1"/>
  <c r="B1878" i="1" s="1"/>
  <c r="N1878" i="1" s="1"/>
  <c r="Q1877" i="1"/>
  <c r="N1877" i="1"/>
  <c r="M1877" i="1"/>
  <c r="L1877" i="1"/>
  <c r="K1877" i="1"/>
  <c r="J1877" i="1"/>
  <c r="I1877" i="1"/>
  <c r="G1877" i="1"/>
  <c r="E1877" i="1"/>
  <c r="C1877" i="1"/>
  <c r="B1877" i="1"/>
  <c r="B1877" i="1" a="1"/>
  <c r="Q1876" i="1"/>
  <c r="P1876" i="1"/>
  <c r="O1876" i="1"/>
  <c r="M1876" i="1"/>
  <c r="L1876" i="1"/>
  <c r="J1876" i="1"/>
  <c r="I1876" i="1"/>
  <c r="G1876" i="1"/>
  <c r="F1876" i="1"/>
  <c r="D1876" i="1"/>
  <c r="C1876" i="1"/>
  <c r="B1876" i="1" a="1"/>
  <c r="B1876" i="1" s="1"/>
  <c r="Q1875" i="1"/>
  <c r="O1875" i="1"/>
  <c r="N1875" i="1"/>
  <c r="M1875" i="1"/>
  <c r="L1875" i="1"/>
  <c r="J1875" i="1"/>
  <c r="G1875" i="1"/>
  <c r="F1875" i="1"/>
  <c r="E1875" i="1"/>
  <c r="B1875" i="1" a="1"/>
  <c r="B1875" i="1" s="1"/>
  <c r="Q1874" i="1"/>
  <c r="P1874" i="1"/>
  <c r="O1874" i="1"/>
  <c r="K1874" i="1"/>
  <c r="J1874" i="1"/>
  <c r="I1874" i="1"/>
  <c r="G1874" i="1"/>
  <c r="F1874" i="1"/>
  <c r="E1874" i="1"/>
  <c r="B1874" i="1" a="1"/>
  <c r="B1874" i="1" s="1"/>
  <c r="Q1873" i="1"/>
  <c r="N1873" i="1"/>
  <c r="L1873" i="1"/>
  <c r="K1873" i="1"/>
  <c r="J1873" i="1"/>
  <c r="I1873" i="1"/>
  <c r="G1873" i="1"/>
  <c r="F1873" i="1"/>
  <c r="D1873" i="1"/>
  <c r="B1873" i="1" a="1"/>
  <c r="B1873" i="1" s="1"/>
  <c r="P1872" i="1"/>
  <c r="O1872" i="1"/>
  <c r="M1872" i="1"/>
  <c r="L1872" i="1"/>
  <c r="K1872" i="1"/>
  <c r="J1872" i="1"/>
  <c r="I1872" i="1"/>
  <c r="H1872" i="1"/>
  <c r="G1872" i="1"/>
  <c r="D1872" i="1"/>
  <c r="C1872" i="1"/>
  <c r="B1872" i="1" a="1"/>
  <c r="B1872" i="1" s="1"/>
  <c r="O1871" i="1"/>
  <c r="N1871" i="1"/>
  <c r="K1871" i="1"/>
  <c r="E1871" i="1"/>
  <c r="B1871" i="1" a="1"/>
  <c r="B1871" i="1" s="1"/>
  <c r="Q1871" i="1" s="1"/>
  <c r="Q1870" i="1"/>
  <c r="P1870" i="1"/>
  <c r="M1870" i="1"/>
  <c r="L1870" i="1"/>
  <c r="K1870" i="1"/>
  <c r="J1870" i="1"/>
  <c r="I1870" i="1"/>
  <c r="H1870" i="1"/>
  <c r="G1870" i="1"/>
  <c r="F1870" i="1"/>
  <c r="E1870" i="1"/>
  <c r="D1870" i="1"/>
  <c r="C1870" i="1"/>
  <c r="B1870" i="1" a="1"/>
  <c r="B1870" i="1" s="1"/>
  <c r="N1870" i="1" s="1"/>
  <c r="K1869" i="1"/>
  <c r="B1869" i="1"/>
  <c r="P1869" i="1" s="1"/>
  <c r="B1869" i="1" a="1"/>
  <c r="D1868" i="1"/>
  <c r="B1868" i="1" a="1"/>
  <c r="B1868" i="1" s="1"/>
  <c r="Q1868" i="1" s="1"/>
  <c r="N1867" i="1"/>
  <c r="L1867" i="1"/>
  <c r="J1867" i="1"/>
  <c r="I1867" i="1"/>
  <c r="E1867" i="1"/>
  <c r="D1867" i="1"/>
  <c r="B1867" i="1"/>
  <c r="B1867" i="1" a="1"/>
  <c r="Q1866" i="1"/>
  <c r="P1866" i="1"/>
  <c r="M1866" i="1"/>
  <c r="L1866" i="1"/>
  <c r="K1866" i="1"/>
  <c r="J1866" i="1"/>
  <c r="I1866" i="1"/>
  <c r="G1866" i="1"/>
  <c r="F1866" i="1"/>
  <c r="E1866" i="1"/>
  <c r="C1866" i="1"/>
  <c r="B1866" i="1" a="1"/>
  <c r="B1866" i="1" s="1"/>
  <c r="Q1865" i="1"/>
  <c r="P1865" i="1"/>
  <c r="O1865" i="1"/>
  <c r="N1865" i="1"/>
  <c r="L1865" i="1"/>
  <c r="K1865" i="1"/>
  <c r="G1865" i="1"/>
  <c r="E1865" i="1"/>
  <c r="C1865" i="1"/>
  <c r="B1865" i="1" a="1"/>
  <c r="B1865" i="1" s="1"/>
  <c r="O1864" i="1"/>
  <c r="L1864" i="1"/>
  <c r="F1864" i="1"/>
  <c r="B1864" i="1" a="1"/>
  <c r="B1864" i="1" s="1"/>
  <c r="Q1864" i="1" s="1"/>
  <c r="M1863" i="1"/>
  <c r="B1863" i="1"/>
  <c r="Q1863" i="1" s="1"/>
  <c r="B1863" i="1" a="1"/>
  <c r="Q1862" i="1"/>
  <c r="P1862" i="1"/>
  <c r="M1862" i="1"/>
  <c r="L1862" i="1"/>
  <c r="K1862" i="1"/>
  <c r="J1862" i="1"/>
  <c r="I1862" i="1"/>
  <c r="H1862" i="1"/>
  <c r="G1862" i="1"/>
  <c r="F1862" i="1"/>
  <c r="E1862" i="1"/>
  <c r="D1862" i="1"/>
  <c r="C1862" i="1"/>
  <c r="B1862" i="1" a="1"/>
  <c r="B1862" i="1" s="1"/>
  <c r="N1862" i="1" s="1"/>
  <c r="B1861" i="1" a="1"/>
  <c r="B1861" i="1" s="1"/>
  <c r="G1860" i="1"/>
  <c r="B1860" i="1" a="1"/>
  <c r="B1860" i="1" s="1"/>
  <c r="Q1860" i="1" s="1"/>
  <c r="B1859" i="1" a="1"/>
  <c r="B1859" i="1" s="1"/>
  <c r="P1858" i="1"/>
  <c r="M1858" i="1"/>
  <c r="I1858" i="1"/>
  <c r="G1858" i="1"/>
  <c r="F1858" i="1"/>
  <c r="B1858" i="1" a="1"/>
  <c r="B1858" i="1" s="1"/>
  <c r="B1857" i="1" a="1"/>
  <c r="B1857" i="1" s="1"/>
  <c r="M1856" i="1"/>
  <c r="H1856" i="1"/>
  <c r="F1856" i="1"/>
  <c r="D1856" i="1"/>
  <c r="C1856" i="1"/>
  <c r="B1856" i="1" a="1"/>
  <c r="B1856" i="1" s="1"/>
  <c r="O1856" i="1" s="1"/>
  <c r="G1855" i="1"/>
  <c r="B1855" i="1"/>
  <c r="P1855" i="1" s="1"/>
  <c r="B1855" i="1" a="1"/>
  <c r="Q1854" i="1"/>
  <c r="P1854" i="1"/>
  <c r="M1854" i="1"/>
  <c r="L1854" i="1"/>
  <c r="K1854" i="1"/>
  <c r="J1854" i="1"/>
  <c r="I1854" i="1"/>
  <c r="H1854" i="1"/>
  <c r="G1854" i="1"/>
  <c r="F1854" i="1"/>
  <c r="E1854" i="1"/>
  <c r="D1854" i="1"/>
  <c r="C1854" i="1"/>
  <c r="B1854" i="1" a="1"/>
  <c r="B1854" i="1" s="1"/>
  <c r="N1854" i="1" s="1"/>
  <c r="B1853" i="1" a="1"/>
  <c r="B1853" i="1" s="1"/>
  <c r="F1852" i="1"/>
  <c r="B1852" i="1" a="1"/>
  <c r="B1852" i="1" s="1"/>
  <c r="O1852" i="1" s="1"/>
  <c r="L1851" i="1"/>
  <c r="K1851" i="1"/>
  <c r="J1851" i="1"/>
  <c r="D1851" i="1"/>
  <c r="B1851" i="1"/>
  <c r="G1851" i="1" s="1"/>
  <c r="B1851" i="1" a="1"/>
  <c r="Q1850" i="1"/>
  <c r="M1850" i="1"/>
  <c r="L1850" i="1"/>
  <c r="J1850" i="1"/>
  <c r="I1850" i="1"/>
  <c r="G1850" i="1"/>
  <c r="B1850" i="1" a="1"/>
  <c r="B1850" i="1" s="1"/>
  <c r="Q1849" i="1"/>
  <c r="N1849" i="1"/>
  <c r="K1849" i="1"/>
  <c r="J1849" i="1"/>
  <c r="G1849" i="1"/>
  <c r="F1849" i="1"/>
  <c r="D1849" i="1"/>
  <c r="C1849" i="1"/>
  <c r="B1849" i="1"/>
  <c r="B1849" i="1" a="1"/>
  <c r="K1848" i="1"/>
  <c r="I1848" i="1"/>
  <c r="F1848" i="1"/>
  <c r="D1848" i="1"/>
  <c r="C1848" i="1"/>
  <c r="B1848" i="1" a="1"/>
  <c r="B1848" i="1" s="1"/>
  <c r="Q1848" i="1" s="1"/>
  <c r="G1847" i="1"/>
  <c r="E1847" i="1"/>
  <c r="C1847" i="1"/>
  <c r="B1847" i="1" a="1"/>
  <c r="B1847" i="1" s="1"/>
  <c r="Q1847" i="1" s="1"/>
  <c r="Q1846" i="1"/>
  <c r="P1846" i="1"/>
  <c r="M1846" i="1"/>
  <c r="L1846" i="1"/>
  <c r="K1846" i="1"/>
  <c r="J1846" i="1"/>
  <c r="I1846" i="1"/>
  <c r="H1846" i="1"/>
  <c r="G1846" i="1"/>
  <c r="F1846" i="1"/>
  <c r="E1846" i="1"/>
  <c r="D1846" i="1"/>
  <c r="C1846" i="1"/>
  <c r="B1846" i="1" a="1"/>
  <c r="B1846" i="1" s="1"/>
  <c r="N1846" i="1" s="1"/>
  <c r="P1845" i="1"/>
  <c r="O1845" i="1"/>
  <c r="N1845" i="1"/>
  <c r="M1845" i="1"/>
  <c r="L1845" i="1"/>
  <c r="J1845" i="1"/>
  <c r="I1845" i="1"/>
  <c r="G1845" i="1"/>
  <c r="E1845" i="1"/>
  <c r="D1845" i="1"/>
  <c r="B1845" i="1" a="1"/>
  <c r="B1845" i="1" s="1"/>
  <c r="Q1844" i="1"/>
  <c r="P1844" i="1"/>
  <c r="M1844" i="1"/>
  <c r="L1844" i="1"/>
  <c r="J1844" i="1"/>
  <c r="I1844" i="1"/>
  <c r="H1844" i="1"/>
  <c r="G1844" i="1"/>
  <c r="F1844" i="1"/>
  <c r="C1844" i="1"/>
  <c r="B1844" i="1" a="1"/>
  <c r="B1844" i="1" s="1"/>
  <c r="J1843" i="1"/>
  <c r="B1843" i="1" a="1"/>
  <c r="B1843" i="1" s="1"/>
  <c r="D1842" i="1"/>
  <c r="B1842" i="1" a="1"/>
  <c r="B1842" i="1" s="1"/>
  <c r="P1842" i="1" s="1"/>
  <c r="B1841" i="1"/>
  <c r="B1841" i="1" a="1"/>
  <c r="P1840" i="1"/>
  <c r="L1840" i="1"/>
  <c r="K1840" i="1"/>
  <c r="J1840" i="1"/>
  <c r="I1840" i="1"/>
  <c r="G1840" i="1"/>
  <c r="F1840" i="1"/>
  <c r="B1840" i="1" a="1"/>
  <c r="B1840" i="1" s="1"/>
  <c r="N1839" i="1"/>
  <c r="L1839" i="1"/>
  <c r="G1839" i="1"/>
  <c r="F1839" i="1"/>
  <c r="E1839" i="1"/>
  <c r="B1839" i="1"/>
  <c r="B1839" i="1" a="1"/>
  <c r="Q1838" i="1"/>
  <c r="P1838" i="1"/>
  <c r="M1838" i="1"/>
  <c r="L1838" i="1"/>
  <c r="K1838" i="1"/>
  <c r="J1838" i="1"/>
  <c r="I1838" i="1"/>
  <c r="H1838" i="1"/>
  <c r="G1838" i="1"/>
  <c r="F1838" i="1"/>
  <c r="E1838" i="1"/>
  <c r="D1838" i="1"/>
  <c r="C1838" i="1"/>
  <c r="B1838" i="1" a="1"/>
  <c r="B1838" i="1" s="1"/>
  <c r="N1838" i="1" s="1"/>
  <c r="Q1837" i="1"/>
  <c r="O1837" i="1"/>
  <c r="N1837" i="1"/>
  <c r="L1837" i="1"/>
  <c r="K1837" i="1"/>
  <c r="J1837" i="1"/>
  <c r="G1837" i="1"/>
  <c r="E1837" i="1"/>
  <c r="B1837" i="1"/>
  <c r="B1837" i="1" a="1"/>
  <c r="O1836" i="1"/>
  <c r="L1836" i="1"/>
  <c r="H1836" i="1"/>
  <c r="G1836" i="1"/>
  <c r="F1836" i="1"/>
  <c r="B1836" i="1" a="1"/>
  <c r="B1836" i="1" s="1"/>
  <c r="P1836" i="1" s="1"/>
  <c r="Q1835" i="1"/>
  <c r="O1835" i="1"/>
  <c r="N1835" i="1"/>
  <c r="L1835" i="1"/>
  <c r="K1835" i="1"/>
  <c r="J1835" i="1"/>
  <c r="I1835" i="1"/>
  <c r="G1835" i="1"/>
  <c r="E1835" i="1"/>
  <c r="B1835" i="1"/>
  <c r="B1835" i="1" a="1"/>
  <c r="B1834" i="1" a="1"/>
  <c r="B1834" i="1" s="1"/>
  <c r="B1833" i="1" a="1"/>
  <c r="B1833" i="1" s="1"/>
  <c r="P1832" i="1"/>
  <c r="O1832" i="1"/>
  <c r="M1832" i="1"/>
  <c r="L1832" i="1"/>
  <c r="K1832" i="1"/>
  <c r="J1832" i="1"/>
  <c r="I1832" i="1"/>
  <c r="H1832" i="1"/>
  <c r="G1832" i="1"/>
  <c r="B1832" i="1" a="1"/>
  <c r="B1832" i="1" s="1"/>
  <c r="Q1831" i="1"/>
  <c r="P1831" i="1"/>
  <c r="O1831" i="1"/>
  <c r="N1831" i="1"/>
  <c r="M1831" i="1"/>
  <c r="L1831" i="1"/>
  <c r="K1831" i="1"/>
  <c r="I1831" i="1"/>
  <c r="B1831" i="1" a="1"/>
  <c r="B1831" i="1" s="1"/>
  <c r="Q1830" i="1"/>
  <c r="P1830" i="1"/>
  <c r="M1830" i="1"/>
  <c r="L1830" i="1"/>
  <c r="K1830" i="1"/>
  <c r="J1830" i="1"/>
  <c r="I1830" i="1"/>
  <c r="H1830" i="1"/>
  <c r="G1830" i="1"/>
  <c r="F1830" i="1"/>
  <c r="E1830" i="1"/>
  <c r="D1830" i="1"/>
  <c r="C1830" i="1"/>
  <c r="B1830" i="1" a="1"/>
  <c r="B1830" i="1" s="1"/>
  <c r="N1830" i="1" s="1"/>
  <c r="B1829" i="1"/>
  <c r="B1829" i="1" a="1"/>
  <c r="Q1828" i="1"/>
  <c r="P1828" i="1"/>
  <c r="O1828" i="1"/>
  <c r="L1828" i="1"/>
  <c r="J1828" i="1"/>
  <c r="I1828" i="1"/>
  <c r="F1828" i="1"/>
  <c r="D1828" i="1"/>
  <c r="B1828" i="1" a="1"/>
  <c r="B1828" i="1" s="1"/>
  <c r="Q1827" i="1"/>
  <c r="M1827" i="1"/>
  <c r="K1827" i="1"/>
  <c r="B1827" i="1" a="1"/>
  <c r="B1827" i="1" s="1"/>
  <c r="M1826" i="1"/>
  <c r="J1826" i="1"/>
  <c r="D1826" i="1"/>
  <c r="B1826" i="1" a="1"/>
  <c r="B1826" i="1" s="1"/>
  <c r="Q1826" i="1" s="1"/>
  <c r="I1825" i="1"/>
  <c r="D1825" i="1"/>
  <c r="B1825" i="1" a="1"/>
  <c r="B1825" i="1" s="1"/>
  <c r="P1824" i="1"/>
  <c r="O1824" i="1"/>
  <c r="M1824" i="1"/>
  <c r="K1824" i="1"/>
  <c r="C1824" i="1"/>
  <c r="B1824" i="1" a="1"/>
  <c r="B1824" i="1" s="1"/>
  <c r="J1824" i="1" s="1"/>
  <c r="Q1823" i="1"/>
  <c r="P1823" i="1"/>
  <c r="N1823" i="1"/>
  <c r="M1823" i="1"/>
  <c r="L1823" i="1"/>
  <c r="K1823" i="1"/>
  <c r="G1823" i="1"/>
  <c r="B1823" i="1" a="1"/>
  <c r="B1823" i="1" s="1"/>
  <c r="Q1822" i="1"/>
  <c r="P1822" i="1"/>
  <c r="M1822" i="1"/>
  <c r="L1822" i="1"/>
  <c r="K1822" i="1"/>
  <c r="J1822" i="1"/>
  <c r="I1822" i="1"/>
  <c r="H1822" i="1"/>
  <c r="G1822" i="1"/>
  <c r="F1822" i="1"/>
  <c r="E1822" i="1"/>
  <c r="D1822" i="1"/>
  <c r="C1822" i="1"/>
  <c r="B1822" i="1" a="1"/>
  <c r="B1822" i="1" s="1"/>
  <c r="N1822" i="1" s="1"/>
  <c r="B1821" i="1" a="1"/>
  <c r="B1821" i="1" s="1"/>
  <c r="Q1820" i="1"/>
  <c r="P1820" i="1"/>
  <c r="O1820" i="1"/>
  <c r="M1820" i="1"/>
  <c r="L1820" i="1"/>
  <c r="E1820" i="1"/>
  <c r="D1820" i="1"/>
  <c r="C1820" i="1"/>
  <c r="B1820" i="1" a="1"/>
  <c r="B1820" i="1" s="1"/>
  <c r="O1819" i="1"/>
  <c r="M1819" i="1"/>
  <c r="B1819" i="1"/>
  <c r="B1819" i="1" a="1"/>
  <c r="K1818" i="1"/>
  <c r="E1818" i="1"/>
  <c r="C1818" i="1"/>
  <c r="B1818" i="1" a="1"/>
  <c r="B1818" i="1" s="1"/>
  <c r="Q1818" i="1" s="1"/>
  <c r="B1817" i="1"/>
  <c r="B1817" i="1" a="1"/>
  <c r="Q1816" i="1"/>
  <c r="B1816" i="1" a="1"/>
  <c r="B1816" i="1" s="1"/>
  <c r="Q1815" i="1"/>
  <c r="M1815" i="1"/>
  <c r="B1815" i="1" a="1"/>
  <c r="B1815" i="1" s="1"/>
  <c r="Q1814" i="1"/>
  <c r="P1814" i="1"/>
  <c r="M1814" i="1"/>
  <c r="L1814" i="1"/>
  <c r="K1814" i="1"/>
  <c r="J1814" i="1"/>
  <c r="I1814" i="1"/>
  <c r="H1814" i="1"/>
  <c r="G1814" i="1"/>
  <c r="F1814" i="1"/>
  <c r="E1814" i="1"/>
  <c r="D1814" i="1"/>
  <c r="C1814" i="1"/>
  <c r="B1814" i="1" a="1"/>
  <c r="B1814" i="1" s="1"/>
  <c r="N1814" i="1" s="1"/>
  <c r="G1813" i="1"/>
  <c r="C1813" i="1"/>
  <c r="B1813" i="1" a="1"/>
  <c r="B1813" i="1" s="1"/>
  <c r="O1813" i="1" s="1"/>
  <c r="P1812" i="1"/>
  <c r="O1812" i="1"/>
  <c r="M1812" i="1"/>
  <c r="L1812" i="1"/>
  <c r="J1812" i="1"/>
  <c r="H1812" i="1"/>
  <c r="G1812" i="1"/>
  <c r="F1812" i="1"/>
  <c r="E1812" i="1"/>
  <c r="D1812" i="1"/>
  <c r="C1812" i="1"/>
  <c r="B1812" i="1" a="1"/>
  <c r="B1812" i="1" s="1"/>
  <c r="B1811" i="1" a="1"/>
  <c r="B1811" i="1" s="1"/>
  <c r="P1810" i="1"/>
  <c r="O1810" i="1"/>
  <c r="M1810" i="1"/>
  <c r="I1810" i="1"/>
  <c r="G1810" i="1"/>
  <c r="E1810" i="1"/>
  <c r="B1810" i="1" a="1"/>
  <c r="B1810" i="1" s="1"/>
  <c r="L1810" i="1" s="1"/>
  <c r="B1809" i="1" a="1"/>
  <c r="B1809" i="1" s="1"/>
  <c r="Q1808" i="1"/>
  <c r="P1808" i="1"/>
  <c r="O1808" i="1"/>
  <c r="M1808" i="1"/>
  <c r="G1808" i="1"/>
  <c r="D1808" i="1"/>
  <c r="C1808" i="1"/>
  <c r="B1808" i="1" a="1"/>
  <c r="B1808" i="1" s="1"/>
  <c r="L1808" i="1" s="1"/>
  <c r="P1807" i="1"/>
  <c r="C1807" i="1"/>
  <c r="B1807" i="1" a="1"/>
  <c r="B1807" i="1" s="1"/>
  <c r="Q1806" i="1"/>
  <c r="P1806" i="1"/>
  <c r="M1806" i="1"/>
  <c r="L1806" i="1"/>
  <c r="K1806" i="1"/>
  <c r="J1806" i="1"/>
  <c r="I1806" i="1"/>
  <c r="H1806" i="1"/>
  <c r="G1806" i="1"/>
  <c r="F1806" i="1"/>
  <c r="E1806" i="1"/>
  <c r="D1806" i="1"/>
  <c r="C1806" i="1"/>
  <c r="B1806" i="1" a="1"/>
  <c r="B1806" i="1" s="1"/>
  <c r="N1806" i="1" s="1"/>
  <c r="B1805" i="1"/>
  <c r="B1805" i="1" a="1"/>
  <c r="J1804" i="1"/>
  <c r="H1804" i="1"/>
  <c r="E1804" i="1"/>
  <c r="D1804" i="1"/>
  <c r="C1804" i="1"/>
  <c r="B1804" i="1" a="1"/>
  <c r="B1804" i="1" s="1"/>
  <c r="Q1804" i="1" s="1"/>
  <c r="B1803" i="1"/>
  <c r="B1803" i="1" a="1"/>
  <c r="Q1802" i="1"/>
  <c r="P1802" i="1"/>
  <c r="O1802" i="1"/>
  <c r="L1802" i="1"/>
  <c r="K1802" i="1"/>
  <c r="J1802" i="1"/>
  <c r="I1802" i="1"/>
  <c r="G1802" i="1"/>
  <c r="F1802" i="1"/>
  <c r="D1802" i="1"/>
  <c r="C1802" i="1"/>
  <c r="B1802" i="1" a="1"/>
  <c r="B1802" i="1" s="1"/>
  <c r="L1801" i="1"/>
  <c r="J1801" i="1"/>
  <c r="F1801" i="1"/>
  <c r="E1801" i="1"/>
  <c r="D1801" i="1"/>
  <c r="B1801" i="1"/>
  <c r="Q1801" i="1" s="1"/>
  <c r="B1801" i="1" a="1"/>
  <c r="M1800" i="1"/>
  <c r="J1800" i="1"/>
  <c r="H1800" i="1"/>
  <c r="G1800" i="1"/>
  <c r="D1800" i="1"/>
  <c r="B1800" i="1" a="1"/>
  <c r="B1800" i="1" s="1"/>
  <c r="Q1800" i="1" s="1"/>
  <c r="M1799" i="1"/>
  <c r="K1799" i="1"/>
  <c r="G1799" i="1"/>
  <c r="D1799" i="1"/>
  <c r="C1799" i="1"/>
  <c r="B1799" i="1" a="1"/>
  <c r="B1799" i="1" s="1"/>
  <c r="Q1799" i="1" s="1"/>
  <c r="Q1798" i="1"/>
  <c r="P1798" i="1"/>
  <c r="M1798" i="1"/>
  <c r="L1798" i="1"/>
  <c r="K1798" i="1"/>
  <c r="J1798" i="1"/>
  <c r="I1798" i="1"/>
  <c r="H1798" i="1"/>
  <c r="G1798" i="1"/>
  <c r="F1798" i="1"/>
  <c r="E1798" i="1"/>
  <c r="D1798" i="1"/>
  <c r="C1798" i="1"/>
  <c r="B1798" i="1" a="1"/>
  <c r="B1798" i="1" s="1"/>
  <c r="N1798" i="1" s="1"/>
  <c r="O1797" i="1"/>
  <c r="K1797" i="1"/>
  <c r="J1797" i="1"/>
  <c r="I1797" i="1"/>
  <c r="B1797" i="1" a="1"/>
  <c r="B1797" i="1" s="1"/>
  <c r="Q1797" i="1" s="1"/>
  <c r="P1796" i="1"/>
  <c r="L1796" i="1"/>
  <c r="J1796" i="1"/>
  <c r="I1796" i="1"/>
  <c r="B1796" i="1" a="1"/>
  <c r="B1796" i="1" s="1"/>
  <c r="L1795" i="1"/>
  <c r="K1795" i="1"/>
  <c r="B1795" i="1"/>
  <c r="O1795" i="1" s="1"/>
  <c r="B1795" i="1" a="1"/>
  <c r="P1794" i="1"/>
  <c r="O1794" i="1"/>
  <c r="M1794" i="1"/>
  <c r="E1794" i="1"/>
  <c r="B1794" i="1" a="1"/>
  <c r="B1794" i="1" s="1"/>
  <c r="O1793" i="1"/>
  <c r="E1793" i="1"/>
  <c r="B1793" i="1" a="1"/>
  <c r="B1793" i="1" s="1"/>
  <c r="Q1793" i="1" s="1"/>
  <c r="P1792" i="1"/>
  <c r="O1792" i="1"/>
  <c r="M1792" i="1"/>
  <c r="L1792" i="1"/>
  <c r="G1792" i="1"/>
  <c r="F1792" i="1"/>
  <c r="D1792" i="1"/>
  <c r="B1792" i="1" a="1"/>
  <c r="B1792" i="1" s="1"/>
  <c r="K1792" i="1" s="1"/>
  <c r="Q1791" i="1"/>
  <c r="B1791" i="1" a="1"/>
  <c r="B1791" i="1" s="1"/>
  <c r="Q1790" i="1"/>
  <c r="P1790" i="1"/>
  <c r="M1790" i="1"/>
  <c r="L1790" i="1"/>
  <c r="K1790" i="1"/>
  <c r="J1790" i="1"/>
  <c r="I1790" i="1"/>
  <c r="H1790" i="1"/>
  <c r="G1790" i="1"/>
  <c r="F1790" i="1"/>
  <c r="E1790" i="1"/>
  <c r="D1790" i="1"/>
  <c r="C1790" i="1"/>
  <c r="B1790" i="1" a="1"/>
  <c r="B1790" i="1" s="1"/>
  <c r="N1790" i="1" s="1"/>
  <c r="M1789" i="1"/>
  <c r="K1789" i="1"/>
  <c r="I1789" i="1"/>
  <c r="G1789" i="1"/>
  <c r="E1789" i="1"/>
  <c r="B1789" i="1"/>
  <c r="Q1789" i="1" s="1"/>
  <c r="B1789" i="1" a="1"/>
  <c r="Q1788" i="1"/>
  <c r="P1788" i="1"/>
  <c r="O1788" i="1"/>
  <c r="M1788" i="1"/>
  <c r="L1788" i="1"/>
  <c r="J1788" i="1"/>
  <c r="I1788" i="1"/>
  <c r="H1788" i="1"/>
  <c r="F1788" i="1"/>
  <c r="D1788" i="1"/>
  <c r="C1788" i="1"/>
  <c r="B1788" i="1" a="1"/>
  <c r="B1788" i="1" s="1"/>
  <c r="N1787" i="1"/>
  <c r="K1787" i="1"/>
  <c r="B1787" i="1" a="1"/>
  <c r="B1787" i="1" s="1"/>
  <c r="P1786" i="1"/>
  <c r="M1786" i="1"/>
  <c r="J1786" i="1"/>
  <c r="I1786" i="1"/>
  <c r="B1786" i="1" a="1"/>
  <c r="B1786" i="1" s="1"/>
  <c r="Q1785" i="1"/>
  <c r="L1785" i="1"/>
  <c r="K1785" i="1"/>
  <c r="J1785" i="1"/>
  <c r="I1785" i="1"/>
  <c r="G1785" i="1"/>
  <c r="C1785" i="1"/>
  <c r="B1785" i="1" a="1"/>
  <c r="B1785" i="1" s="1"/>
  <c r="O1785" i="1" s="1"/>
  <c r="Q1784" i="1"/>
  <c r="M1784" i="1"/>
  <c r="L1784" i="1"/>
  <c r="K1784" i="1"/>
  <c r="J1784" i="1"/>
  <c r="I1784" i="1"/>
  <c r="C1784" i="1"/>
  <c r="B1784" i="1" a="1"/>
  <c r="B1784" i="1" s="1"/>
  <c r="O1784" i="1" s="1"/>
  <c r="O1783" i="1"/>
  <c r="M1783" i="1"/>
  <c r="L1783" i="1"/>
  <c r="K1783" i="1"/>
  <c r="D1783" i="1"/>
  <c r="B1783" i="1" a="1"/>
  <c r="B1783" i="1" s="1"/>
  <c r="Q1783" i="1" s="1"/>
  <c r="Q1782" i="1"/>
  <c r="P1782" i="1"/>
  <c r="M1782" i="1"/>
  <c r="L1782" i="1"/>
  <c r="K1782" i="1"/>
  <c r="J1782" i="1"/>
  <c r="I1782" i="1"/>
  <c r="H1782" i="1"/>
  <c r="G1782" i="1"/>
  <c r="F1782" i="1"/>
  <c r="E1782" i="1"/>
  <c r="D1782" i="1"/>
  <c r="C1782" i="1"/>
  <c r="B1782" i="1" a="1"/>
  <c r="B1782" i="1" s="1"/>
  <c r="N1782" i="1" s="1"/>
  <c r="B1781" i="1"/>
  <c r="B1781" i="1" a="1"/>
  <c r="H1780" i="1"/>
  <c r="E1780" i="1"/>
  <c r="D1780" i="1"/>
  <c r="B1780" i="1" a="1"/>
  <c r="B1780" i="1" s="1"/>
  <c r="I1779" i="1"/>
  <c r="B1779" i="1" a="1"/>
  <c r="B1779" i="1" s="1"/>
  <c r="B1778" i="1" a="1"/>
  <c r="B1778" i="1" s="1"/>
  <c r="K1777" i="1"/>
  <c r="F1777" i="1"/>
  <c r="B1777" i="1"/>
  <c r="B1777" i="1" a="1"/>
  <c r="P1776" i="1"/>
  <c r="O1776" i="1"/>
  <c r="M1776" i="1"/>
  <c r="L1776" i="1"/>
  <c r="K1776" i="1"/>
  <c r="J1776" i="1"/>
  <c r="I1776" i="1"/>
  <c r="F1776" i="1"/>
  <c r="D1776" i="1"/>
  <c r="C1776" i="1"/>
  <c r="B1776" i="1" a="1"/>
  <c r="B1776" i="1" s="1"/>
  <c r="Q1776" i="1" s="1"/>
  <c r="G1775" i="1"/>
  <c r="F1775" i="1"/>
  <c r="E1775" i="1"/>
  <c r="D1775" i="1"/>
  <c r="B1775" i="1" a="1"/>
  <c r="B1775" i="1" s="1"/>
  <c r="P1775" i="1" s="1"/>
  <c r="Q1774" i="1"/>
  <c r="P1774" i="1"/>
  <c r="M1774" i="1"/>
  <c r="L1774" i="1"/>
  <c r="K1774" i="1"/>
  <c r="J1774" i="1"/>
  <c r="I1774" i="1"/>
  <c r="H1774" i="1"/>
  <c r="G1774" i="1"/>
  <c r="F1774" i="1"/>
  <c r="E1774" i="1"/>
  <c r="D1774" i="1"/>
  <c r="C1774" i="1"/>
  <c r="B1774" i="1" a="1"/>
  <c r="B1774" i="1" s="1"/>
  <c r="N1774" i="1" s="1"/>
  <c r="P1773" i="1"/>
  <c r="O1773" i="1"/>
  <c r="N1773" i="1"/>
  <c r="M1773" i="1"/>
  <c r="L1773" i="1"/>
  <c r="G1773" i="1"/>
  <c r="D1773" i="1"/>
  <c r="C1773" i="1"/>
  <c r="B1773" i="1" a="1"/>
  <c r="B1773" i="1" s="1"/>
  <c r="K1773" i="1" s="1"/>
  <c r="B1772" i="1" a="1"/>
  <c r="B1772" i="1" s="1"/>
  <c r="B1771" i="1" a="1"/>
  <c r="B1771" i="1" s="1"/>
  <c r="P1770" i="1"/>
  <c r="O1770" i="1"/>
  <c r="G1770" i="1"/>
  <c r="B1770" i="1" a="1"/>
  <c r="B1770" i="1" s="1"/>
  <c r="G1769" i="1"/>
  <c r="D1769" i="1"/>
  <c r="B1769" i="1"/>
  <c r="Q1769" i="1" s="1"/>
  <c r="B1769" i="1" a="1"/>
  <c r="B1768" i="1" a="1"/>
  <c r="B1768" i="1" s="1"/>
  <c r="L1767" i="1"/>
  <c r="K1767" i="1"/>
  <c r="I1767" i="1"/>
  <c r="F1767" i="1"/>
  <c r="E1767" i="1"/>
  <c r="D1767" i="1"/>
  <c r="C1767" i="1"/>
  <c r="B1767" i="1" a="1"/>
  <c r="B1767" i="1" s="1"/>
  <c r="Q1766" i="1"/>
  <c r="P1766" i="1"/>
  <c r="M1766" i="1"/>
  <c r="L1766" i="1"/>
  <c r="K1766" i="1"/>
  <c r="J1766" i="1"/>
  <c r="I1766" i="1"/>
  <c r="H1766" i="1"/>
  <c r="G1766" i="1"/>
  <c r="F1766" i="1"/>
  <c r="E1766" i="1"/>
  <c r="D1766" i="1"/>
  <c r="C1766" i="1"/>
  <c r="B1766" i="1" a="1"/>
  <c r="B1766" i="1" s="1"/>
  <c r="N1766" i="1" s="1"/>
  <c r="Q1765" i="1"/>
  <c r="P1765" i="1"/>
  <c r="O1765" i="1"/>
  <c r="M1765" i="1"/>
  <c r="G1765" i="1"/>
  <c r="B1765" i="1" a="1"/>
  <c r="B1765" i="1" s="1"/>
  <c r="M1764" i="1"/>
  <c r="I1764" i="1"/>
  <c r="H1764" i="1"/>
  <c r="G1764" i="1"/>
  <c r="B1764" i="1" a="1"/>
  <c r="B1764" i="1" s="1"/>
  <c r="Q1764" i="1" s="1"/>
  <c r="B1763" i="1"/>
  <c r="B1763" i="1" a="1"/>
  <c r="P1762" i="1"/>
  <c r="O1762" i="1"/>
  <c r="M1762" i="1"/>
  <c r="L1762" i="1"/>
  <c r="K1762" i="1"/>
  <c r="J1762" i="1"/>
  <c r="I1762" i="1"/>
  <c r="G1762" i="1"/>
  <c r="F1762" i="1"/>
  <c r="D1762" i="1"/>
  <c r="C1762" i="1"/>
  <c r="B1762" i="1" a="1"/>
  <c r="B1762" i="1" s="1"/>
  <c r="B1761" i="1" a="1"/>
  <c r="B1761" i="1" s="1"/>
  <c r="Q1760" i="1"/>
  <c r="P1760" i="1"/>
  <c r="O1760" i="1"/>
  <c r="F1760" i="1"/>
  <c r="B1760" i="1" a="1"/>
  <c r="B1760" i="1" s="1"/>
  <c r="K1759" i="1"/>
  <c r="G1759" i="1"/>
  <c r="F1759" i="1"/>
  <c r="D1759" i="1"/>
  <c r="B1759" i="1" a="1"/>
  <c r="B1759" i="1" s="1"/>
  <c r="Q1759" i="1" s="1"/>
  <c r="Q1758" i="1"/>
  <c r="P1758" i="1"/>
  <c r="M1758" i="1"/>
  <c r="L1758" i="1"/>
  <c r="K1758" i="1"/>
  <c r="J1758" i="1"/>
  <c r="I1758" i="1"/>
  <c r="H1758" i="1"/>
  <c r="G1758" i="1"/>
  <c r="F1758" i="1"/>
  <c r="E1758" i="1"/>
  <c r="D1758" i="1"/>
  <c r="C1758" i="1"/>
  <c r="B1758" i="1" a="1"/>
  <c r="B1758" i="1" s="1"/>
  <c r="N1758" i="1" s="1"/>
  <c r="J1757" i="1"/>
  <c r="I1757" i="1"/>
  <c r="G1757" i="1"/>
  <c r="E1757" i="1"/>
  <c r="B1757" i="1" a="1"/>
  <c r="B1757" i="1" s="1"/>
  <c r="O1757" i="1" s="1"/>
  <c r="H1756" i="1"/>
  <c r="G1756" i="1"/>
  <c r="B1756" i="1" a="1"/>
  <c r="B1756" i="1" s="1"/>
  <c r="M1755" i="1"/>
  <c r="B1755" i="1" a="1"/>
  <c r="B1755" i="1" s="1"/>
  <c r="Q1754" i="1"/>
  <c r="P1754" i="1"/>
  <c r="O1754" i="1"/>
  <c r="M1754" i="1"/>
  <c r="L1754" i="1"/>
  <c r="F1754" i="1"/>
  <c r="E1754" i="1"/>
  <c r="D1754" i="1"/>
  <c r="B1754" i="1" a="1"/>
  <c r="B1754" i="1" s="1"/>
  <c r="P1753" i="1"/>
  <c r="O1753" i="1"/>
  <c r="G1753" i="1"/>
  <c r="C1753" i="1"/>
  <c r="B1753" i="1" a="1"/>
  <c r="B1753" i="1" s="1"/>
  <c r="I1752" i="1"/>
  <c r="G1752" i="1"/>
  <c r="F1752" i="1"/>
  <c r="D1752" i="1"/>
  <c r="B1752" i="1" a="1"/>
  <c r="B1752" i="1" s="1"/>
  <c r="Q1752" i="1" s="1"/>
  <c r="O1751" i="1"/>
  <c r="N1751" i="1"/>
  <c r="M1751" i="1"/>
  <c r="L1751" i="1"/>
  <c r="K1751" i="1"/>
  <c r="I1751" i="1"/>
  <c r="G1751" i="1"/>
  <c r="F1751" i="1"/>
  <c r="E1751" i="1"/>
  <c r="C1751" i="1"/>
  <c r="B1751" i="1"/>
  <c r="P1751" i="1" s="1"/>
  <c r="B1751" i="1" a="1"/>
  <c r="Q1750" i="1"/>
  <c r="P1750" i="1"/>
  <c r="M1750" i="1"/>
  <c r="L1750" i="1"/>
  <c r="K1750" i="1"/>
  <c r="J1750" i="1"/>
  <c r="I1750" i="1"/>
  <c r="H1750" i="1"/>
  <c r="G1750" i="1"/>
  <c r="F1750" i="1"/>
  <c r="E1750" i="1"/>
  <c r="D1750" i="1"/>
  <c r="C1750" i="1"/>
  <c r="B1750" i="1" a="1"/>
  <c r="B1750" i="1" s="1"/>
  <c r="N1750" i="1" s="1"/>
  <c r="L1749" i="1"/>
  <c r="K1749" i="1"/>
  <c r="E1749" i="1"/>
  <c r="D1749" i="1"/>
  <c r="B1749" i="1" a="1"/>
  <c r="B1749" i="1" s="1"/>
  <c r="P1749" i="1" s="1"/>
  <c r="F1748" i="1"/>
  <c r="D1748" i="1"/>
  <c r="B1748" i="1" a="1"/>
  <c r="B1748" i="1" s="1"/>
  <c r="B1747" i="1" a="1"/>
  <c r="B1747" i="1" s="1"/>
  <c r="O1746" i="1"/>
  <c r="M1746" i="1"/>
  <c r="L1746" i="1"/>
  <c r="K1746" i="1"/>
  <c r="I1746" i="1"/>
  <c r="G1746" i="1"/>
  <c r="F1746" i="1"/>
  <c r="E1746" i="1"/>
  <c r="D1746" i="1"/>
  <c r="C1746" i="1"/>
  <c r="B1746" i="1" a="1"/>
  <c r="B1746" i="1" s="1"/>
  <c r="P1746" i="1" s="1"/>
  <c r="P1745" i="1"/>
  <c r="O1745" i="1"/>
  <c r="L1745" i="1"/>
  <c r="K1745" i="1"/>
  <c r="J1745" i="1"/>
  <c r="I1745" i="1"/>
  <c r="G1745" i="1"/>
  <c r="F1745" i="1"/>
  <c r="B1745" i="1" a="1"/>
  <c r="B1745" i="1" s="1"/>
  <c r="O1744" i="1"/>
  <c r="M1744" i="1"/>
  <c r="L1744" i="1"/>
  <c r="K1744" i="1"/>
  <c r="H1744" i="1"/>
  <c r="B1744" i="1" a="1"/>
  <c r="B1744" i="1" s="1"/>
  <c r="P1744" i="1" s="1"/>
  <c r="B1743" i="1"/>
  <c r="N1743" i="1" s="1"/>
  <c r="B1743" i="1" a="1"/>
  <c r="Q1742" i="1"/>
  <c r="P1742" i="1"/>
  <c r="M1742" i="1"/>
  <c r="L1742" i="1"/>
  <c r="K1742" i="1"/>
  <c r="J1742" i="1"/>
  <c r="I1742" i="1"/>
  <c r="H1742" i="1"/>
  <c r="G1742" i="1"/>
  <c r="F1742" i="1"/>
  <c r="E1742" i="1"/>
  <c r="D1742" i="1"/>
  <c r="C1742" i="1"/>
  <c r="B1742" i="1" a="1"/>
  <c r="B1742" i="1" s="1"/>
  <c r="N1742" i="1" s="1"/>
  <c r="Q1741" i="1"/>
  <c r="L1741" i="1"/>
  <c r="K1741" i="1"/>
  <c r="J1741" i="1"/>
  <c r="I1741" i="1"/>
  <c r="G1741" i="1"/>
  <c r="E1741" i="1"/>
  <c r="D1741" i="1"/>
  <c r="C1741" i="1"/>
  <c r="B1741" i="1"/>
  <c r="B1741" i="1" a="1"/>
  <c r="P1740" i="1"/>
  <c r="O1740" i="1"/>
  <c r="M1740" i="1"/>
  <c r="L1740" i="1"/>
  <c r="J1740" i="1"/>
  <c r="I1740" i="1"/>
  <c r="H1740" i="1"/>
  <c r="G1740" i="1"/>
  <c r="F1740" i="1"/>
  <c r="B1740" i="1" a="1"/>
  <c r="B1740" i="1" s="1"/>
  <c r="K1739" i="1"/>
  <c r="B1739" i="1"/>
  <c r="B1739" i="1" a="1"/>
  <c r="M1738" i="1"/>
  <c r="E1738" i="1"/>
  <c r="B1738" i="1" a="1"/>
  <c r="B1738" i="1" s="1"/>
  <c r="K1738" i="1" s="1"/>
  <c r="Q1737" i="1"/>
  <c r="G1737" i="1"/>
  <c r="F1737" i="1"/>
  <c r="E1737" i="1"/>
  <c r="D1737" i="1"/>
  <c r="B1737" i="1" a="1"/>
  <c r="B1737" i="1" s="1"/>
  <c r="O1737" i="1" s="1"/>
  <c r="Q1736" i="1"/>
  <c r="G1736" i="1"/>
  <c r="B1736" i="1" a="1"/>
  <c r="B1736" i="1" s="1"/>
  <c r="D1736" i="1" s="1"/>
  <c r="M1735" i="1"/>
  <c r="D1735" i="1"/>
  <c r="C1735" i="1"/>
  <c r="B1735" i="1"/>
  <c r="B1735" i="1" a="1"/>
  <c r="Q1734" i="1"/>
  <c r="P1734" i="1"/>
  <c r="M1734" i="1"/>
  <c r="L1734" i="1"/>
  <c r="K1734" i="1"/>
  <c r="J1734" i="1"/>
  <c r="I1734" i="1"/>
  <c r="H1734" i="1"/>
  <c r="G1734" i="1"/>
  <c r="F1734" i="1"/>
  <c r="E1734" i="1"/>
  <c r="D1734" i="1"/>
  <c r="C1734" i="1"/>
  <c r="B1734" i="1" a="1"/>
  <c r="B1734" i="1" s="1"/>
  <c r="N1734" i="1" s="1"/>
  <c r="K1733" i="1"/>
  <c r="B1733" i="1"/>
  <c r="J1733" i="1" s="1"/>
  <c r="B1733" i="1" a="1"/>
  <c r="B1732" i="1" a="1"/>
  <c r="B1732" i="1" s="1"/>
  <c r="B1731" i="1"/>
  <c r="B1731" i="1" a="1"/>
  <c r="J1730" i="1"/>
  <c r="B1730" i="1" a="1"/>
  <c r="B1730" i="1" s="1"/>
  <c r="O1729" i="1"/>
  <c r="N1729" i="1"/>
  <c r="L1729" i="1"/>
  <c r="K1729" i="1"/>
  <c r="J1729" i="1"/>
  <c r="I1729" i="1"/>
  <c r="G1729" i="1"/>
  <c r="F1729" i="1"/>
  <c r="E1729" i="1"/>
  <c r="C1729" i="1"/>
  <c r="B1729" i="1"/>
  <c r="P1729" i="1" s="1"/>
  <c r="B1729" i="1" a="1"/>
  <c r="P1728" i="1"/>
  <c r="O1728" i="1"/>
  <c r="M1728" i="1"/>
  <c r="L1728" i="1"/>
  <c r="K1728" i="1"/>
  <c r="J1728" i="1"/>
  <c r="I1728" i="1"/>
  <c r="G1728" i="1"/>
  <c r="F1728" i="1"/>
  <c r="B1728" i="1" a="1"/>
  <c r="B1728" i="1" s="1"/>
  <c r="G1727" i="1"/>
  <c r="B1727" i="1" a="1"/>
  <c r="B1727" i="1" s="1"/>
  <c r="Q1726" i="1"/>
  <c r="P1726" i="1"/>
  <c r="M1726" i="1"/>
  <c r="L1726" i="1"/>
  <c r="K1726" i="1"/>
  <c r="J1726" i="1"/>
  <c r="I1726" i="1"/>
  <c r="H1726" i="1"/>
  <c r="G1726" i="1"/>
  <c r="F1726" i="1"/>
  <c r="E1726" i="1"/>
  <c r="D1726" i="1"/>
  <c r="C1726" i="1"/>
  <c r="B1726" i="1" a="1"/>
  <c r="B1726" i="1" s="1"/>
  <c r="N1726" i="1" s="1"/>
  <c r="L1725" i="1"/>
  <c r="J1725" i="1"/>
  <c r="C1725" i="1"/>
  <c r="B1725" i="1"/>
  <c r="B1725" i="1" a="1"/>
  <c r="P1724" i="1"/>
  <c r="O1724" i="1"/>
  <c r="M1724" i="1"/>
  <c r="L1724" i="1"/>
  <c r="J1724" i="1"/>
  <c r="H1724" i="1"/>
  <c r="G1724" i="1"/>
  <c r="F1724" i="1"/>
  <c r="E1724" i="1"/>
  <c r="D1724" i="1"/>
  <c r="C1724" i="1"/>
  <c r="B1724" i="1" a="1"/>
  <c r="B1724" i="1" s="1"/>
  <c r="L1723" i="1"/>
  <c r="J1723" i="1"/>
  <c r="B1723" i="1" a="1"/>
  <c r="B1723" i="1" s="1"/>
  <c r="P1722" i="1"/>
  <c r="O1722" i="1"/>
  <c r="M1722" i="1"/>
  <c r="L1722" i="1"/>
  <c r="K1722" i="1"/>
  <c r="J1722" i="1"/>
  <c r="I1722" i="1"/>
  <c r="B1722" i="1" a="1"/>
  <c r="B1722" i="1" s="1"/>
  <c r="Q1721" i="1"/>
  <c r="P1721" i="1"/>
  <c r="O1721" i="1"/>
  <c r="N1721" i="1"/>
  <c r="D1721" i="1"/>
  <c r="B1721" i="1" a="1"/>
  <c r="B1721" i="1" s="1"/>
  <c r="K1721" i="1" s="1"/>
  <c r="M1720" i="1"/>
  <c r="H1720" i="1"/>
  <c r="F1720" i="1"/>
  <c r="D1720" i="1"/>
  <c r="C1720" i="1"/>
  <c r="B1720" i="1" a="1"/>
  <c r="B1720" i="1" s="1"/>
  <c r="B1719" i="1" a="1"/>
  <c r="B1719" i="1" s="1"/>
  <c r="Q1718" i="1"/>
  <c r="P1718" i="1"/>
  <c r="M1718" i="1"/>
  <c r="L1718" i="1"/>
  <c r="K1718" i="1"/>
  <c r="J1718" i="1"/>
  <c r="I1718" i="1"/>
  <c r="H1718" i="1"/>
  <c r="G1718" i="1"/>
  <c r="F1718" i="1"/>
  <c r="E1718" i="1"/>
  <c r="D1718" i="1"/>
  <c r="C1718" i="1"/>
  <c r="B1718" i="1" a="1"/>
  <c r="B1718" i="1" s="1"/>
  <c r="N1718" i="1" s="1"/>
  <c r="P1717" i="1"/>
  <c r="O1717" i="1"/>
  <c r="M1717" i="1"/>
  <c r="L1717" i="1"/>
  <c r="K1717" i="1"/>
  <c r="B1717" i="1"/>
  <c r="B1717" i="1" a="1"/>
  <c r="P1716" i="1"/>
  <c r="O1716" i="1"/>
  <c r="M1716" i="1"/>
  <c r="J1716" i="1"/>
  <c r="E1716" i="1"/>
  <c r="D1716" i="1"/>
  <c r="C1716" i="1"/>
  <c r="B1716" i="1" a="1"/>
  <c r="B1716" i="1" s="1"/>
  <c r="G1715" i="1"/>
  <c r="F1715" i="1"/>
  <c r="E1715" i="1"/>
  <c r="D1715" i="1"/>
  <c r="B1715" i="1"/>
  <c r="B1715" i="1" a="1"/>
  <c r="B1714" i="1" a="1"/>
  <c r="B1714" i="1" s="1"/>
  <c r="O1713" i="1"/>
  <c r="N1713" i="1"/>
  <c r="L1713" i="1"/>
  <c r="K1713" i="1"/>
  <c r="J1713" i="1"/>
  <c r="G1713" i="1"/>
  <c r="F1713" i="1"/>
  <c r="E1713" i="1"/>
  <c r="D1713" i="1"/>
  <c r="C1713" i="1"/>
  <c r="B1713" i="1"/>
  <c r="P1713" i="1" s="1"/>
  <c r="B1713" i="1" a="1"/>
  <c r="P1712" i="1"/>
  <c r="O1712" i="1"/>
  <c r="M1712" i="1"/>
  <c r="K1712" i="1"/>
  <c r="J1712" i="1"/>
  <c r="I1712" i="1"/>
  <c r="H1712" i="1"/>
  <c r="G1712" i="1"/>
  <c r="F1712" i="1"/>
  <c r="B1712" i="1" a="1"/>
  <c r="B1712" i="1" s="1"/>
  <c r="Q1711" i="1"/>
  <c r="O1711" i="1"/>
  <c r="G1711" i="1"/>
  <c r="C1711" i="1"/>
  <c r="B1711" i="1" a="1"/>
  <c r="B1711" i="1" s="1"/>
  <c r="K1711" i="1" s="1"/>
  <c r="Q1710" i="1"/>
  <c r="P1710" i="1"/>
  <c r="M1710" i="1"/>
  <c r="L1710" i="1"/>
  <c r="K1710" i="1"/>
  <c r="J1710" i="1"/>
  <c r="I1710" i="1"/>
  <c r="H1710" i="1"/>
  <c r="G1710" i="1"/>
  <c r="F1710" i="1"/>
  <c r="E1710" i="1"/>
  <c r="D1710" i="1"/>
  <c r="C1710" i="1"/>
  <c r="B1710" i="1" a="1"/>
  <c r="B1710" i="1" s="1"/>
  <c r="N1710" i="1" s="1"/>
  <c r="L1709" i="1"/>
  <c r="J1709" i="1"/>
  <c r="I1709" i="1"/>
  <c r="D1709" i="1"/>
  <c r="C1709" i="1"/>
  <c r="B1709" i="1"/>
  <c r="G1709" i="1" s="1"/>
  <c r="B1709" i="1" a="1"/>
  <c r="M1708" i="1"/>
  <c r="L1708" i="1"/>
  <c r="J1708" i="1"/>
  <c r="I1708" i="1"/>
  <c r="H1708" i="1"/>
  <c r="G1708" i="1"/>
  <c r="F1708" i="1"/>
  <c r="E1708" i="1"/>
  <c r="D1708" i="1"/>
  <c r="C1708" i="1"/>
  <c r="B1708" i="1" a="1"/>
  <c r="B1708" i="1" s="1"/>
  <c r="P1708" i="1" s="1"/>
  <c r="O1707" i="1"/>
  <c r="N1707" i="1"/>
  <c r="M1707" i="1"/>
  <c r="L1707" i="1"/>
  <c r="K1707" i="1"/>
  <c r="J1707" i="1"/>
  <c r="I1707" i="1"/>
  <c r="G1707" i="1"/>
  <c r="F1707" i="1"/>
  <c r="E1707" i="1"/>
  <c r="B1707" i="1"/>
  <c r="Q1707" i="1" s="1"/>
  <c r="B1707" i="1" a="1"/>
  <c r="O1706" i="1"/>
  <c r="L1706" i="1"/>
  <c r="K1706" i="1"/>
  <c r="J1706" i="1"/>
  <c r="I1706" i="1"/>
  <c r="F1706" i="1"/>
  <c r="C1706" i="1"/>
  <c r="B1706" i="1" a="1"/>
  <c r="B1706" i="1" s="1"/>
  <c r="M1706" i="1" s="1"/>
  <c r="N1705" i="1"/>
  <c r="C1705" i="1"/>
  <c r="B1705" i="1"/>
  <c r="B1705" i="1" a="1"/>
  <c r="H1704" i="1"/>
  <c r="B1704" i="1" a="1"/>
  <c r="B1704" i="1" s="1"/>
  <c r="N1703" i="1"/>
  <c r="K1703" i="1"/>
  <c r="I1703" i="1"/>
  <c r="E1703" i="1"/>
  <c r="C1703" i="1"/>
  <c r="B1703" i="1"/>
  <c r="G1703" i="1" s="1"/>
  <c r="B1703" i="1" a="1"/>
  <c r="Q1702" i="1"/>
  <c r="P1702" i="1"/>
  <c r="M1702" i="1"/>
  <c r="L1702" i="1"/>
  <c r="K1702" i="1"/>
  <c r="J1702" i="1"/>
  <c r="I1702" i="1"/>
  <c r="H1702" i="1"/>
  <c r="G1702" i="1"/>
  <c r="F1702" i="1"/>
  <c r="E1702" i="1"/>
  <c r="D1702" i="1"/>
  <c r="C1702" i="1"/>
  <c r="B1702" i="1" a="1"/>
  <c r="B1702" i="1" s="1"/>
  <c r="N1702" i="1" s="1"/>
  <c r="Q1701" i="1"/>
  <c r="P1701" i="1"/>
  <c r="O1701" i="1"/>
  <c r="N1701" i="1"/>
  <c r="L1701" i="1"/>
  <c r="J1701" i="1"/>
  <c r="I1701" i="1"/>
  <c r="G1701" i="1"/>
  <c r="B1701" i="1" a="1"/>
  <c r="B1701" i="1" s="1"/>
  <c r="P1700" i="1"/>
  <c r="O1700" i="1"/>
  <c r="M1700" i="1"/>
  <c r="L1700" i="1"/>
  <c r="J1700" i="1"/>
  <c r="I1700" i="1"/>
  <c r="H1700" i="1"/>
  <c r="E1700" i="1"/>
  <c r="B1700" i="1" a="1"/>
  <c r="B1700" i="1" s="1"/>
  <c r="Q1699" i="1"/>
  <c r="O1699" i="1"/>
  <c r="M1699" i="1"/>
  <c r="L1699" i="1"/>
  <c r="K1699" i="1"/>
  <c r="G1699" i="1"/>
  <c r="E1699" i="1"/>
  <c r="D1699" i="1"/>
  <c r="B1699" i="1" a="1"/>
  <c r="B1699" i="1" s="1"/>
  <c r="N1699" i="1" s="1"/>
  <c r="Q1698" i="1"/>
  <c r="P1698" i="1"/>
  <c r="O1698" i="1"/>
  <c r="M1698" i="1"/>
  <c r="I1698" i="1"/>
  <c r="G1698" i="1"/>
  <c r="F1698" i="1"/>
  <c r="E1698" i="1"/>
  <c r="D1698" i="1"/>
  <c r="B1698" i="1" a="1"/>
  <c r="B1698" i="1" s="1"/>
  <c r="Q1697" i="1"/>
  <c r="J1697" i="1"/>
  <c r="D1697" i="1"/>
  <c r="B1697" i="1" a="1"/>
  <c r="B1697" i="1" s="1"/>
  <c r="K1697" i="1" s="1"/>
  <c r="M1696" i="1"/>
  <c r="L1696" i="1"/>
  <c r="K1696" i="1"/>
  <c r="J1696" i="1"/>
  <c r="I1696" i="1"/>
  <c r="H1696" i="1"/>
  <c r="G1696" i="1"/>
  <c r="F1696" i="1"/>
  <c r="D1696" i="1"/>
  <c r="B1696" i="1" a="1"/>
  <c r="B1696" i="1" s="1"/>
  <c r="N1695" i="1"/>
  <c r="M1695" i="1"/>
  <c r="L1695" i="1"/>
  <c r="I1695" i="1"/>
  <c r="D1695" i="1"/>
  <c r="B1695" i="1" a="1"/>
  <c r="B1695" i="1" s="1"/>
  <c r="Q1694" i="1"/>
  <c r="P1694" i="1"/>
  <c r="M1694" i="1"/>
  <c r="L1694" i="1"/>
  <c r="K1694" i="1"/>
  <c r="J1694" i="1"/>
  <c r="I1694" i="1"/>
  <c r="H1694" i="1"/>
  <c r="G1694" i="1"/>
  <c r="F1694" i="1"/>
  <c r="E1694" i="1"/>
  <c r="D1694" i="1"/>
  <c r="C1694" i="1"/>
  <c r="B1694" i="1" a="1"/>
  <c r="B1694" i="1" s="1"/>
  <c r="N1694" i="1" s="1"/>
  <c r="Q1693" i="1"/>
  <c r="P1693" i="1"/>
  <c r="N1693" i="1"/>
  <c r="M1693" i="1"/>
  <c r="L1693" i="1"/>
  <c r="I1693" i="1"/>
  <c r="G1693" i="1"/>
  <c r="C1693" i="1"/>
  <c r="B1693" i="1"/>
  <c r="B1693" i="1" a="1"/>
  <c r="Q1692" i="1"/>
  <c r="P1692" i="1"/>
  <c r="O1692" i="1"/>
  <c r="L1692" i="1"/>
  <c r="J1692" i="1"/>
  <c r="F1692" i="1"/>
  <c r="D1692" i="1"/>
  <c r="C1692" i="1"/>
  <c r="B1692" i="1" a="1"/>
  <c r="B1692" i="1" s="1"/>
  <c r="B1691" i="1" a="1"/>
  <c r="B1691" i="1" s="1"/>
  <c r="K1690" i="1"/>
  <c r="F1690" i="1"/>
  <c r="B1690" i="1" a="1"/>
  <c r="B1690" i="1" s="1"/>
  <c r="Q1689" i="1"/>
  <c r="O1689" i="1"/>
  <c r="L1689" i="1"/>
  <c r="I1689" i="1"/>
  <c r="G1689" i="1"/>
  <c r="F1689" i="1"/>
  <c r="D1689" i="1"/>
  <c r="C1689" i="1"/>
  <c r="B1689" i="1" a="1"/>
  <c r="B1689" i="1" s="1"/>
  <c r="N1689" i="1" s="1"/>
  <c r="B1688" i="1" a="1"/>
  <c r="B1688" i="1" s="1"/>
  <c r="B1687" i="1" a="1"/>
  <c r="B1687" i="1" s="1"/>
  <c r="Q1686" i="1"/>
  <c r="P1686" i="1"/>
  <c r="M1686" i="1"/>
  <c r="L1686" i="1"/>
  <c r="K1686" i="1"/>
  <c r="J1686" i="1"/>
  <c r="I1686" i="1"/>
  <c r="H1686" i="1"/>
  <c r="G1686" i="1"/>
  <c r="F1686" i="1"/>
  <c r="E1686" i="1"/>
  <c r="D1686" i="1"/>
  <c r="C1686" i="1"/>
  <c r="B1686" i="1" a="1"/>
  <c r="B1686" i="1" s="1"/>
  <c r="N1686" i="1" s="1"/>
  <c r="O1685" i="1"/>
  <c r="N1685" i="1"/>
  <c r="M1685" i="1"/>
  <c r="L1685" i="1"/>
  <c r="K1685" i="1"/>
  <c r="J1685" i="1"/>
  <c r="I1685" i="1"/>
  <c r="G1685" i="1"/>
  <c r="E1685" i="1"/>
  <c r="D1685" i="1"/>
  <c r="B1685" i="1"/>
  <c r="B1685" i="1" a="1"/>
  <c r="O1684" i="1"/>
  <c r="M1684" i="1"/>
  <c r="L1684" i="1"/>
  <c r="J1684" i="1"/>
  <c r="I1684" i="1"/>
  <c r="H1684" i="1"/>
  <c r="C1684" i="1"/>
  <c r="B1684" i="1" a="1"/>
  <c r="B1684" i="1" s="1"/>
  <c r="N1683" i="1"/>
  <c r="B1683" i="1"/>
  <c r="B1683" i="1" a="1"/>
  <c r="K1682" i="1"/>
  <c r="J1682" i="1"/>
  <c r="B1682" i="1" a="1"/>
  <c r="B1682" i="1" s="1"/>
  <c r="M1682" i="1" s="1"/>
  <c r="B1681" i="1"/>
  <c r="B1681" i="1" a="1"/>
  <c r="Q1680" i="1"/>
  <c r="K1680" i="1"/>
  <c r="G1680" i="1"/>
  <c r="B1680" i="1" a="1"/>
  <c r="B1680" i="1" s="1"/>
  <c r="Q1679" i="1"/>
  <c r="M1679" i="1"/>
  <c r="B1679" i="1"/>
  <c r="B1679" i="1" a="1"/>
  <c r="Q1678" i="1"/>
  <c r="P1678" i="1"/>
  <c r="M1678" i="1"/>
  <c r="L1678" i="1"/>
  <c r="K1678" i="1"/>
  <c r="J1678" i="1"/>
  <c r="I1678" i="1"/>
  <c r="H1678" i="1"/>
  <c r="G1678" i="1"/>
  <c r="F1678" i="1"/>
  <c r="E1678" i="1"/>
  <c r="D1678" i="1"/>
  <c r="C1678" i="1"/>
  <c r="B1678" i="1" a="1"/>
  <c r="B1678" i="1" s="1"/>
  <c r="N1678" i="1" s="1"/>
  <c r="P1677" i="1"/>
  <c r="O1677" i="1"/>
  <c r="N1677" i="1"/>
  <c r="M1677" i="1"/>
  <c r="L1677" i="1"/>
  <c r="K1677" i="1"/>
  <c r="I1677" i="1"/>
  <c r="G1677" i="1"/>
  <c r="D1677" i="1"/>
  <c r="C1677" i="1"/>
  <c r="B1677" i="1"/>
  <c r="B1677" i="1" a="1"/>
  <c r="P1676" i="1"/>
  <c r="O1676" i="1"/>
  <c r="M1676" i="1"/>
  <c r="G1676" i="1"/>
  <c r="B1676" i="1" a="1"/>
  <c r="B1676" i="1" s="1"/>
  <c r="Q1675" i="1"/>
  <c r="O1675" i="1"/>
  <c r="K1675" i="1"/>
  <c r="I1675" i="1"/>
  <c r="G1675" i="1"/>
  <c r="E1675" i="1"/>
  <c r="B1675" i="1" a="1"/>
  <c r="B1675" i="1" s="1"/>
  <c r="O1674" i="1"/>
  <c r="M1674" i="1"/>
  <c r="L1674" i="1"/>
  <c r="K1674" i="1"/>
  <c r="J1674" i="1"/>
  <c r="I1674" i="1"/>
  <c r="G1674" i="1"/>
  <c r="F1674" i="1"/>
  <c r="D1674" i="1"/>
  <c r="B1674" i="1" a="1"/>
  <c r="B1674" i="1" s="1"/>
  <c r="K1673" i="1"/>
  <c r="B1673" i="1"/>
  <c r="Q1673" i="1" s="1"/>
  <c r="B1673" i="1" a="1"/>
  <c r="Q1672" i="1"/>
  <c r="K1672" i="1"/>
  <c r="H1672" i="1"/>
  <c r="C1672" i="1"/>
  <c r="B1672" i="1" a="1"/>
  <c r="B1672" i="1" s="1"/>
  <c r="P1672" i="1" s="1"/>
  <c r="Q1671" i="1"/>
  <c r="O1671" i="1"/>
  <c r="M1671" i="1"/>
  <c r="K1671" i="1"/>
  <c r="D1671" i="1"/>
  <c r="C1671" i="1"/>
  <c r="B1671" i="1"/>
  <c r="P1671" i="1" s="1"/>
  <c r="B1671" i="1" a="1"/>
  <c r="Q1670" i="1"/>
  <c r="P1670" i="1"/>
  <c r="M1670" i="1"/>
  <c r="L1670" i="1"/>
  <c r="K1670" i="1"/>
  <c r="J1670" i="1"/>
  <c r="I1670" i="1"/>
  <c r="H1670" i="1"/>
  <c r="G1670" i="1"/>
  <c r="F1670" i="1"/>
  <c r="E1670" i="1"/>
  <c r="D1670" i="1"/>
  <c r="C1670" i="1"/>
  <c r="B1670" i="1" a="1"/>
  <c r="B1670" i="1" s="1"/>
  <c r="N1670" i="1" s="1"/>
  <c r="Q1669" i="1"/>
  <c r="G1669" i="1"/>
  <c r="E1669" i="1"/>
  <c r="B1669" i="1"/>
  <c r="P1669" i="1" s="1"/>
  <c r="B1669" i="1" a="1"/>
  <c r="B1668" i="1" a="1"/>
  <c r="B1668" i="1" s="1"/>
  <c r="Q1667" i="1"/>
  <c r="M1667" i="1"/>
  <c r="L1667" i="1"/>
  <c r="I1667" i="1"/>
  <c r="B1667" i="1"/>
  <c r="B1667" i="1" a="1"/>
  <c r="P1666" i="1"/>
  <c r="O1666" i="1"/>
  <c r="M1666" i="1"/>
  <c r="K1666" i="1"/>
  <c r="J1666" i="1"/>
  <c r="G1666" i="1"/>
  <c r="F1666" i="1"/>
  <c r="C1666" i="1"/>
  <c r="B1666" i="1" a="1"/>
  <c r="B1666" i="1" s="1"/>
  <c r="N1665" i="1"/>
  <c r="B1665" i="1" a="1"/>
  <c r="B1665" i="1" s="1"/>
  <c r="Q1665" i="1" s="1"/>
  <c r="I1664" i="1"/>
  <c r="H1664" i="1"/>
  <c r="F1664" i="1"/>
  <c r="B1664" i="1" a="1"/>
  <c r="B1664" i="1" s="1"/>
  <c r="Q1664" i="1" s="1"/>
  <c r="N1663" i="1"/>
  <c r="M1663" i="1"/>
  <c r="I1663" i="1"/>
  <c r="F1663" i="1"/>
  <c r="E1663" i="1"/>
  <c r="B1663" i="1" a="1"/>
  <c r="B1663" i="1" s="1"/>
  <c r="Q1663" i="1" s="1"/>
  <c r="Q1662" i="1"/>
  <c r="P1662" i="1"/>
  <c r="M1662" i="1"/>
  <c r="L1662" i="1"/>
  <c r="K1662" i="1"/>
  <c r="J1662" i="1"/>
  <c r="I1662" i="1"/>
  <c r="H1662" i="1"/>
  <c r="G1662" i="1"/>
  <c r="F1662" i="1"/>
  <c r="E1662" i="1"/>
  <c r="D1662" i="1"/>
  <c r="C1662" i="1"/>
  <c r="B1662" i="1" a="1"/>
  <c r="B1662" i="1" s="1"/>
  <c r="N1662" i="1" s="1"/>
  <c r="P1661" i="1"/>
  <c r="I1661" i="1"/>
  <c r="D1661" i="1"/>
  <c r="B1661" i="1"/>
  <c r="Q1661" i="1" s="1"/>
  <c r="B1661" i="1" a="1"/>
  <c r="P1660" i="1"/>
  <c r="E1660" i="1"/>
  <c r="D1660" i="1"/>
  <c r="B1660" i="1" a="1"/>
  <c r="B1660" i="1" s="1"/>
  <c r="Q1660" i="1" s="1"/>
  <c r="B1659" i="1" a="1"/>
  <c r="B1659" i="1" s="1"/>
  <c r="M1658" i="1"/>
  <c r="J1658" i="1"/>
  <c r="B1658" i="1" a="1"/>
  <c r="B1658" i="1" s="1"/>
  <c r="P1657" i="1"/>
  <c r="O1657" i="1"/>
  <c r="L1657" i="1"/>
  <c r="J1657" i="1"/>
  <c r="I1657" i="1"/>
  <c r="G1657" i="1"/>
  <c r="F1657" i="1"/>
  <c r="D1657" i="1"/>
  <c r="C1657" i="1"/>
  <c r="B1657" i="1" a="1"/>
  <c r="B1657" i="1" s="1"/>
  <c r="Q1656" i="1"/>
  <c r="P1656" i="1"/>
  <c r="L1656" i="1"/>
  <c r="K1656" i="1"/>
  <c r="J1656" i="1"/>
  <c r="I1656" i="1"/>
  <c r="H1656" i="1"/>
  <c r="G1656" i="1"/>
  <c r="C1656" i="1"/>
  <c r="B1656" i="1" a="1"/>
  <c r="B1656" i="1" s="1"/>
  <c r="N1655" i="1"/>
  <c r="M1655" i="1"/>
  <c r="B1655" i="1"/>
  <c r="B1655" i="1" a="1"/>
  <c r="Q1654" i="1"/>
  <c r="P1654" i="1"/>
  <c r="M1654" i="1"/>
  <c r="L1654" i="1"/>
  <c r="K1654" i="1"/>
  <c r="J1654" i="1"/>
  <c r="I1654" i="1"/>
  <c r="H1654" i="1"/>
  <c r="G1654" i="1"/>
  <c r="F1654" i="1"/>
  <c r="E1654" i="1"/>
  <c r="D1654" i="1"/>
  <c r="C1654" i="1"/>
  <c r="B1654" i="1" a="1"/>
  <c r="B1654" i="1" s="1"/>
  <c r="N1654" i="1" s="1"/>
  <c r="Q1653" i="1"/>
  <c r="O1653" i="1"/>
  <c r="L1653" i="1"/>
  <c r="K1653" i="1"/>
  <c r="G1653" i="1"/>
  <c r="B1653" i="1"/>
  <c r="B1653" i="1" a="1"/>
  <c r="O1652" i="1"/>
  <c r="M1652" i="1"/>
  <c r="L1652" i="1"/>
  <c r="J1652" i="1"/>
  <c r="H1652" i="1"/>
  <c r="G1652" i="1"/>
  <c r="E1652" i="1"/>
  <c r="D1652" i="1"/>
  <c r="B1652" i="1" a="1"/>
  <c r="B1652" i="1" s="1"/>
  <c r="E1651" i="1"/>
  <c r="B1651" i="1" a="1"/>
  <c r="B1651" i="1" s="1"/>
  <c r="P1650" i="1"/>
  <c r="M1650" i="1"/>
  <c r="L1650" i="1"/>
  <c r="F1650" i="1"/>
  <c r="D1650" i="1"/>
  <c r="C1650" i="1"/>
  <c r="B1650" i="1" a="1"/>
  <c r="B1650" i="1" s="1"/>
  <c r="Q1650" i="1" s="1"/>
  <c r="D1649" i="1"/>
  <c r="B1649" i="1"/>
  <c r="B1649" i="1" a="1"/>
  <c r="B1648" i="1" a="1"/>
  <c r="B1648" i="1" s="1"/>
  <c r="C1647" i="1"/>
  <c r="B1647" i="1" a="1"/>
  <c r="B1647" i="1" s="1"/>
  <c r="Q1646" i="1"/>
  <c r="P1646" i="1"/>
  <c r="M1646" i="1"/>
  <c r="L1646" i="1"/>
  <c r="K1646" i="1"/>
  <c r="J1646" i="1"/>
  <c r="I1646" i="1"/>
  <c r="H1646" i="1"/>
  <c r="G1646" i="1"/>
  <c r="F1646" i="1"/>
  <c r="E1646" i="1"/>
  <c r="D1646" i="1"/>
  <c r="C1646" i="1"/>
  <c r="B1646" i="1" a="1"/>
  <c r="B1646" i="1" s="1"/>
  <c r="N1646" i="1" s="1"/>
  <c r="I1645" i="1"/>
  <c r="B1645" i="1"/>
  <c r="J1645" i="1" s="1"/>
  <c r="B1645" i="1" a="1"/>
  <c r="I1644" i="1"/>
  <c r="F1644" i="1"/>
  <c r="D1644" i="1"/>
  <c r="B1644" i="1" a="1"/>
  <c r="B1644" i="1" s="1"/>
  <c r="G1643" i="1"/>
  <c r="B1643" i="1" a="1"/>
  <c r="B1643" i="1" s="1"/>
  <c r="P1642" i="1"/>
  <c r="D1642" i="1"/>
  <c r="B1642" i="1" a="1"/>
  <c r="B1642" i="1" s="1"/>
  <c r="Q1641" i="1"/>
  <c r="N1641" i="1"/>
  <c r="K1641" i="1"/>
  <c r="J1641" i="1"/>
  <c r="G1641" i="1"/>
  <c r="D1641" i="1"/>
  <c r="C1641" i="1"/>
  <c r="B1641" i="1" a="1"/>
  <c r="B1641" i="1" s="1"/>
  <c r="I1641" i="1" s="1"/>
  <c r="P1640" i="1"/>
  <c r="O1640" i="1"/>
  <c r="M1640" i="1"/>
  <c r="L1640" i="1"/>
  <c r="K1640" i="1"/>
  <c r="J1640" i="1"/>
  <c r="I1640" i="1"/>
  <c r="H1640" i="1"/>
  <c r="G1640" i="1"/>
  <c r="D1640" i="1"/>
  <c r="C1640" i="1"/>
  <c r="B1640" i="1" a="1"/>
  <c r="B1640" i="1" s="1"/>
  <c r="Q1639" i="1"/>
  <c r="P1639" i="1"/>
  <c r="M1639" i="1"/>
  <c r="C1639" i="1"/>
  <c r="B1639" i="1"/>
  <c r="B1639" i="1" a="1"/>
  <c r="Q1638" i="1"/>
  <c r="P1638" i="1"/>
  <c r="M1638" i="1"/>
  <c r="L1638" i="1"/>
  <c r="K1638" i="1"/>
  <c r="J1638" i="1"/>
  <c r="I1638" i="1"/>
  <c r="H1638" i="1"/>
  <c r="G1638" i="1"/>
  <c r="F1638" i="1"/>
  <c r="E1638" i="1"/>
  <c r="D1638" i="1"/>
  <c r="C1638" i="1"/>
  <c r="B1638" i="1" a="1"/>
  <c r="B1638" i="1" s="1"/>
  <c r="N1638" i="1" s="1"/>
  <c r="J1637" i="1"/>
  <c r="B1637" i="1"/>
  <c r="B1637" i="1" a="1"/>
  <c r="J1636" i="1"/>
  <c r="B1636" i="1" a="1"/>
  <c r="B1636" i="1" s="1"/>
  <c r="Q1635" i="1"/>
  <c r="B1635" i="1"/>
  <c r="B1635" i="1" a="1"/>
  <c r="K1634" i="1"/>
  <c r="B1634" i="1" a="1"/>
  <c r="B1634" i="1" s="1"/>
  <c r="Q1634" i="1" s="1"/>
  <c r="Q1633" i="1"/>
  <c r="F1633" i="1"/>
  <c r="C1633" i="1"/>
  <c r="B1633" i="1"/>
  <c r="B1633" i="1" a="1"/>
  <c r="P1632" i="1"/>
  <c r="B1632" i="1" a="1"/>
  <c r="B1632" i="1" s="1"/>
  <c r="G1631" i="1"/>
  <c r="C1631" i="1"/>
  <c r="B1631" i="1"/>
  <c r="B1631" i="1" a="1"/>
  <c r="Q1630" i="1"/>
  <c r="P1630" i="1"/>
  <c r="M1630" i="1"/>
  <c r="L1630" i="1"/>
  <c r="K1630" i="1"/>
  <c r="J1630" i="1"/>
  <c r="I1630" i="1"/>
  <c r="H1630" i="1"/>
  <c r="G1630" i="1"/>
  <c r="F1630" i="1"/>
  <c r="E1630" i="1"/>
  <c r="D1630" i="1"/>
  <c r="C1630" i="1"/>
  <c r="B1630" i="1" a="1"/>
  <c r="B1630" i="1" s="1"/>
  <c r="N1630" i="1" s="1"/>
  <c r="E1629" i="1"/>
  <c r="B1629" i="1"/>
  <c r="B1629" i="1" a="1"/>
  <c r="Q1628" i="1"/>
  <c r="P1628" i="1"/>
  <c r="O1628" i="1"/>
  <c r="M1628" i="1"/>
  <c r="L1628" i="1"/>
  <c r="I1628" i="1"/>
  <c r="H1628" i="1"/>
  <c r="G1628" i="1"/>
  <c r="F1628" i="1"/>
  <c r="D1628" i="1"/>
  <c r="C1628" i="1"/>
  <c r="B1628" i="1" a="1"/>
  <c r="B1628" i="1" s="1"/>
  <c r="N1627" i="1"/>
  <c r="L1627" i="1"/>
  <c r="J1627" i="1"/>
  <c r="G1627" i="1"/>
  <c r="F1627" i="1"/>
  <c r="D1627" i="1"/>
  <c r="B1627" i="1" a="1"/>
  <c r="B1627" i="1" s="1"/>
  <c r="Q1627" i="1" s="1"/>
  <c r="M1626" i="1"/>
  <c r="K1626" i="1"/>
  <c r="I1626" i="1"/>
  <c r="G1626" i="1"/>
  <c r="F1626" i="1"/>
  <c r="C1626" i="1"/>
  <c r="B1626" i="1" a="1"/>
  <c r="B1626" i="1" s="1"/>
  <c r="Q1626" i="1" s="1"/>
  <c r="K1625" i="1"/>
  <c r="I1625" i="1"/>
  <c r="F1625" i="1"/>
  <c r="B1625" i="1" a="1"/>
  <c r="B1625" i="1" s="1"/>
  <c r="L1625" i="1" s="1"/>
  <c r="Q1624" i="1"/>
  <c r="O1624" i="1"/>
  <c r="L1624" i="1"/>
  <c r="K1624" i="1"/>
  <c r="I1624" i="1"/>
  <c r="H1624" i="1"/>
  <c r="C1624" i="1"/>
  <c r="B1624" i="1" a="1"/>
  <c r="B1624" i="1" s="1"/>
  <c r="P1624" i="1" s="1"/>
  <c r="B1623" i="1" a="1"/>
  <c r="B1623" i="1" s="1"/>
  <c r="Q1622" i="1"/>
  <c r="P1622" i="1"/>
  <c r="M1622" i="1"/>
  <c r="L1622" i="1"/>
  <c r="K1622" i="1"/>
  <c r="J1622" i="1"/>
  <c r="I1622" i="1"/>
  <c r="H1622" i="1"/>
  <c r="G1622" i="1"/>
  <c r="F1622" i="1"/>
  <c r="E1622" i="1"/>
  <c r="D1622" i="1"/>
  <c r="C1622" i="1"/>
  <c r="B1622" i="1" a="1"/>
  <c r="B1622" i="1" s="1"/>
  <c r="N1622" i="1" s="1"/>
  <c r="P1621" i="1"/>
  <c r="O1621" i="1"/>
  <c r="K1621" i="1"/>
  <c r="J1621" i="1"/>
  <c r="E1621" i="1"/>
  <c r="B1621" i="1" a="1"/>
  <c r="B1621" i="1" s="1"/>
  <c r="P1620" i="1"/>
  <c r="O1620" i="1"/>
  <c r="M1620" i="1"/>
  <c r="L1620" i="1"/>
  <c r="J1620" i="1"/>
  <c r="I1620" i="1"/>
  <c r="H1620" i="1"/>
  <c r="F1620" i="1"/>
  <c r="E1620" i="1"/>
  <c r="D1620" i="1"/>
  <c r="C1620" i="1"/>
  <c r="B1620" i="1" a="1"/>
  <c r="B1620" i="1" s="1"/>
  <c r="Q1619" i="1"/>
  <c r="M1619" i="1"/>
  <c r="L1619" i="1"/>
  <c r="J1619" i="1"/>
  <c r="G1619" i="1"/>
  <c r="B1619" i="1"/>
  <c r="B1619" i="1" a="1"/>
  <c r="P1618" i="1"/>
  <c r="M1618" i="1"/>
  <c r="L1618" i="1"/>
  <c r="K1618" i="1"/>
  <c r="J1618" i="1"/>
  <c r="I1618" i="1"/>
  <c r="G1618" i="1"/>
  <c r="E1618" i="1"/>
  <c r="D1618" i="1"/>
  <c r="C1618" i="1"/>
  <c r="B1618" i="1" a="1"/>
  <c r="B1618" i="1" s="1"/>
  <c r="J1617" i="1"/>
  <c r="F1617" i="1"/>
  <c r="B1617" i="1"/>
  <c r="B1617" i="1" a="1"/>
  <c r="Q1616" i="1"/>
  <c r="P1616" i="1"/>
  <c r="O1616" i="1"/>
  <c r="M1616" i="1"/>
  <c r="L1616" i="1"/>
  <c r="J1616" i="1"/>
  <c r="I1616" i="1"/>
  <c r="G1616" i="1"/>
  <c r="F1616" i="1"/>
  <c r="D1616" i="1"/>
  <c r="C1616" i="1"/>
  <c r="B1616" i="1" a="1"/>
  <c r="B1616" i="1" s="1"/>
  <c r="O1615" i="1"/>
  <c r="F1615" i="1"/>
  <c r="B1615" i="1" a="1"/>
  <c r="B1615" i="1" s="1"/>
  <c r="Q1615" i="1" s="1"/>
  <c r="Q1614" i="1"/>
  <c r="P1614" i="1"/>
  <c r="M1614" i="1"/>
  <c r="L1614" i="1"/>
  <c r="K1614" i="1"/>
  <c r="J1614" i="1"/>
  <c r="I1614" i="1"/>
  <c r="H1614" i="1"/>
  <c r="G1614" i="1"/>
  <c r="F1614" i="1"/>
  <c r="E1614" i="1"/>
  <c r="D1614" i="1"/>
  <c r="C1614" i="1"/>
  <c r="B1614" i="1" a="1"/>
  <c r="B1614" i="1" s="1"/>
  <c r="N1614" i="1" s="1"/>
  <c r="Q1613" i="1"/>
  <c r="I1613" i="1"/>
  <c r="B1613" i="1"/>
  <c r="B1613" i="1" a="1"/>
  <c r="O1612" i="1"/>
  <c r="B1612" i="1" a="1"/>
  <c r="B1612" i="1" s="1"/>
  <c r="Q1612" i="1" s="1"/>
  <c r="Q1611" i="1"/>
  <c r="O1611" i="1"/>
  <c r="L1611" i="1"/>
  <c r="I1611" i="1"/>
  <c r="E1611" i="1"/>
  <c r="B1611" i="1"/>
  <c r="F1611" i="1" s="1"/>
  <c r="B1611" i="1" a="1"/>
  <c r="L1610" i="1"/>
  <c r="I1610" i="1"/>
  <c r="E1610" i="1"/>
  <c r="B1610" i="1" a="1"/>
  <c r="B1610" i="1" s="1"/>
  <c r="Q1609" i="1"/>
  <c r="E1609" i="1"/>
  <c r="B1609" i="1"/>
  <c r="B1609" i="1" a="1"/>
  <c r="P1608" i="1"/>
  <c r="O1608" i="1"/>
  <c r="L1608" i="1"/>
  <c r="I1608" i="1"/>
  <c r="F1608" i="1"/>
  <c r="B1608" i="1" a="1"/>
  <c r="B1608" i="1" s="1"/>
  <c r="M1608" i="1" s="1"/>
  <c r="B1607" i="1" a="1"/>
  <c r="B1607" i="1" s="1"/>
  <c r="Q1606" i="1"/>
  <c r="P1606" i="1"/>
  <c r="M1606" i="1"/>
  <c r="L1606" i="1"/>
  <c r="K1606" i="1"/>
  <c r="J1606" i="1"/>
  <c r="I1606" i="1"/>
  <c r="H1606" i="1"/>
  <c r="G1606" i="1"/>
  <c r="F1606" i="1"/>
  <c r="E1606" i="1"/>
  <c r="D1606" i="1"/>
  <c r="C1606" i="1"/>
  <c r="B1606" i="1" a="1"/>
  <c r="B1606" i="1" s="1"/>
  <c r="N1606" i="1" s="1"/>
  <c r="P1605" i="1"/>
  <c r="L1605" i="1"/>
  <c r="J1605" i="1"/>
  <c r="E1605" i="1"/>
  <c r="B1605" i="1"/>
  <c r="N1605" i="1" s="1"/>
  <c r="B1605" i="1" a="1"/>
  <c r="O1604" i="1"/>
  <c r="M1604" i="1"/>
  <c r="I1604" i="1"/>
  <c r="H1604" i="1"/>
  <c r="G1604" i="1"/>
  <c r="F1604" i="1"/>
  <c r="E1604" i="1"/>
  <c r="D1604" i="1"/>
  <c r="B1604" i="1" a="1"/>
  <c r="B1604" i="1" s="1"/>
  <c r="Q1603" i="1"/>
  <c r="N1603" i="1"/>
  <c r="M1603" i="1"/>
  <c r="L1603" i="1"/>
  <c r="K1603" i="1"/>
  <c r="J1603" i="1"/>
  <c r="I1603" i="1"/>
  <c r="G1603" i="1"/>
  <c r="F1603" i="1"/>
  <c r="E1603" i="1"/>
  <c r="D1603" i="1"/>
  <c r="B1603" i="1"/>
  <c r="B1603" i="1" a="1"/>
  <c r="Q1602" i="1"/>
  <c r="M1602" i="1"/>
  <c r="L1602" i="1"/>
  <c r="K1602" i="1"/>
  <c r="J1602" i="1"/>
  <c r="D1602" i="1"/>
  <c r="B1602" i="1" a="1"/>
  <c r="B1602" i="1" s="1"/>
  <c r="O1602" i="1" s="1"/>
  <c r="P1601" i="1"/>
  <c r="O1601" i="1"/>
  <c r="N1601" i="1"/>
  <c r="L1601" i="1"/>
  <c r="K1601" i="1"/>
  <c r="J1601" i="1"/>
  <c r="E1601" i="1"/>
  <c r="C1601" i="1"/>
  <c r="B1601" i="1"/>
  <c r="B1601" i="1" a="1"/>
  <c r="Q1600" i="1"/>
  <c r="P1600" i="1"/>
  <c r="O1600" i="1"/>
  <c r="M1600" i="1"/>
  <c r="K1600" i="1"/>
  <c r="I1600" i="1"/>
  <c r="G1600" i="1"/>
  <c r="D1600" i="1"/>
  <c r="C1600" i="1"/>
  <c r="B1600" i="1" a="1"/>
  <c r="B1600" i="1" s="1"/>
  <c r="H1600" i="1" s="1"/>
  <c r="Q1599" i="1"/>
  <c r="G1599" i="1"/>
  <c r="D1599" i="1"/>
  <c r="B1599" i="1" a="1"/>
  <c r="B1599" i="1" s="1"/>
  <c r="Q1598" i="1"/>
  <c r="P1598" i="1"/>
  <c r="M1598" i="1"/>
  <c r="L1598" i="1"/>
  <c r="K1598" i="1"/>
  <c r="J1598" i="1"/>
  <c r="I1598" i="1"/>
  <c r="H1598" i="1"/>
  <c r="G1598" i="1"/>
  <c r="F1598" i="1"/>
  <c r="E1598" i="1"/>
  <c r="D1598" i="1"/>
  <c r="C1598" i="1"/>
  <c r="B1598" i="1" a="1"/>
  <c r="B1598" i="1" s="1"/>
  <c r="N1598" i="1" s="1"/>
  <c r="I1597" i="1"/>
  <c r="C1597" i="1"/>
  <c r="B1597" i="1"/>
  <c r="B1597" i="1" a="1"/>
  <c r="B1596" i="1" a="1"/>
  <c r="B1596" i="1" s="1"/>
  <c r="Q1595" i="1"/>
  <c r="N1595" i="1"/>
  <c r="F1595" i="1"/>
  <c r="B1595" i="1"/>
  <c r="P1595" i="1" s="1"/>
  <c r="B1595" i="1" a="1"/>
  <c r="P1594" i="1"/>
  <c r="O1594" i="1"/>
  <c r="M1594" i="1"/>
  <c r="K1594" i="1"/>
  <c r="J1594" i="1"/>
  <c r="I1594" i="1"/>
  <c r="G1594" i="1"/>
  <c r="E1594" i="1"/>
  <c r="D1594" i="1"/>
  <c r="B1594" i="1" a="1"/>
  <c r="B1594" i="1" s="1"/>
  <c r="H1594" i="1" s="1"/>
  <c r="B1593" i="1" a="1"/>
  <c r="B1593" i="1" s="1"/>
  <c r="Q1592" i="1"/>
  <c r="P1592" i="1"/>
  <c r="O1592" i="1"/>
  <c r="L1592" i="1"/>
  <c r="G1592" i="1"/>
  <c r="E1592" i="1"/>
  <c r="C1592" i="1"/>
  <c r="B1592" i="1" a="1"/>
  <c r="B1592" i="1" s="1"/>
  <c r="H1592" i="1" s="1"/>
  <c r="O1591" i="1"/>
  <c r="K1591" i="1"/>
  <c r="J1591" i="1"/>
  <c r="G1591" i="1"/>
  <c r="E1591" i="1"/>
  <c r="B1591" i="1"/>
  <c r="Q1591" i="1" s="1"/>
  <c r="B1591" i="1" a="1"/>
  <c r="Q1590" i="1"/>
  <c r="O1590" i="1"/>
  <c r="M1590" i="1"/>
  <c r="K1590" i="1"/>
  <c r="J1590" i="1"/>
  <c r="I1590" i="1"/>
  <c r="H1590" i="1"/>
  <c r="G1590" i="1"/>
  <c r="E1590" i="1"/>
  <c r="B1590" i="1" a="1"/>
  <c r="B1590" i="1" s="1"/>
  <c r="B1589" i="1"/>
  <c r="B1589" i="1" a="1"/>
  <c r="Q1588" i="1"/>
  <c r="O1588" i="1"/>
  <c r="M1588" i="1"/>
  <c r="L1588" i="1"/>
  <c r="J1588" i="1"/>
  <c r="I1588" i="1"/>
  <c r="G1588" i="1"/>
  <c r="E1588" i="1"/>
  <c r="D1588" i="1"/>
  <c r="B1588" i="1" a="1"/>
  <c r="B1588" i="1" s="1"/>
  <c r="H1588" i="1" s="1"/>
  <c r="L1587" i="1"/>
  <c r="C1587" i="1"/>
  <c r="B1587" i="1"/>
  <c r="B1587" i="1" a="1"/>
  <c r="I1586" i="1"/>
  <c r="C1586" i="1"/>
  <c r="B1586" i="1" a="1"/>
  <c r="B1586" i="1" s="1"/>
  <c r="O1585" i="1"/>
  <c r="F1585" i="1"/>
  <c r="C1585" i="1"/>
  <c r="B1585" i="1"/>
  <c r="B1585" i="1" a="1"/>
  <c r="P1584" i="1"/>
  <c r="O1584" i="1"/>
  <c r="M1584" i="1"/>
  <c r="K1584" i="1"/>
  <c r="J1584" i="1"/>
  <c r="H1584" i="1"/>
  <c r="G1584" i="1"/>
  <c r="F1584" i="1"/>
  <c r="E1584" i="1"/>
  <c r="D1584" i="1"/>
  <c r="C1584" i="1"/>
  <c r="B1584" i="1" a="1"/>
  <c r="B1584" i="1" s="1"/>
  <c r="Q1583" i="1"/>
  <c r="O1583" i="1"/>
  <c r="M1583" i="1"/>
  <c r="L1583" i="1"/>
  <c r="K1583" i="1"/>
  <c r="J1583" i="1"/>
  <c r="I1583" i="1"/>
  <c r="G1583" i="1"/>
  <c r="F1583" i="1"/>
  <c r="E1583" i="1"/>
  <c r="D1583" i="1"/>
  <c r="C1583" i="1"/>
  <c r="B1583" i="1"/>
  <c r="B1583" i="1" a="1"/>
  <c r="Q1582" i="1"/>
  <c r="P1582" i="1"/>
  <c r="O1582" i="1"/>
  <c r="M1582" i="1"/>
  <c r="L1582" i="1"/>
  <c r="K1582" i="1"/>
  <c r="J1582" i="1"/>
  <c r="H1582" i="1"/>
  <c r="E1582" i="1"/>
  <c r="D1582" i="1"/>
  <c r="C1582" i="1"/>
  <c r="B1582" i="1" a="1"/>
  <c r="B1582" i="1" s="1"/>
  <c r="P1581" i="1"/>
  <c r="O1581" i="1"/>
  <c r="N1581" i="1"/>
  <c r="I1581" i="1"/>
  <c r="G1581" i="1"/>
  <c r="E1581" i="1"/>
  <c r="B1581" i="1"/>
  <c r="Q1581" i="1" s="1"/>
  <c r="B1581" i="1" a="1"/>
  <c r="Q1580" i="1"/>
  <c r="O1580" i="1"/>
  <c r="K1580" i="1"/>
  <c r="J1580" i="1"/>
  <c r="I1580" i="1"/>
  <c r="H1580" i="1"/>
  <c r="G1580" i="1"/>
  <c r="F1580" i="1"/>
  <c r="D1580" i="1"/>
  <c r="B1580" i="1" a="1"/>
  <c r="B1580" i="1" s="1"/>
  <c r="B1579" i="1" a="1"/>
  <c r="B1579" i="1" s="1"/>
  <c r="M1578" i="1"/>
  <c r="I1578" i="1"/>
  <c r="B1578" i="1" a="1"/>
  <c r="B1578" i="1" s="1"/>
  <c r="N1577" i="1"/>
  <c r="J1577" i="1"/>
  <c r="B1577" i="1"/>
  <c r="B1577" i="1" a="1"/>
  <c r="P1576" i="1"/>
  <c r="M1576" i="1"/>
  <c r="K1576" i="1"/>
  <c r="D1576" i="1"/>
  <c r="B1576" i="1" a="1"/>
  <c r="B1576" i="1" s="1"/>
  <c r="Q1576" i="1" s="1"/>
  <c r="P1575" i="1"/>
  <c r="O1575" i="1"/>
  <c r="L1575" i="1"/>
  <c r="E1575" i="1"/>
  <c r="B1575" i="1"/>
  <c r="Q1575" i="1" s="1"/>
  <c r="B1575" i="1" a="1"/>
  <c r="O1574" i="1"/>
  <c r="G1574" i="1"/>
  <c r="B1574" i="1" a="1"/>
  <c r="B1574" i="1" s="1"/>
  <c r="O1573" i="1"/>
  <c r="G1573" i="1"/>
  <c r="C1573" i="1"/>
  <c r="B1573" i="1"/>
  <c r="Q1573" i="1" s="1"/>
  <c r="B1573" i="1" a="1"/>
  <c r="O1572" i="1"/>
  <c r="M1572" i="1"/>
  <c r="L1572" i="1"/>
  <c r="K1572" i="1"/>
  <c r="J1572" i="1"/>
  <c r="I1572" i="1"/>
  <c r="H1572" i="1"/>
  <c r="G1572" i="1"/>
  <c r="F1572" i="1"/>
  <c r="E1572" i="1"/>
  <c r="D1572" i="1"/>
  <c r="B1572" i="1" a="1"/>
  <c r="B1572" i="1" s="1"/>
  <c r="P1571" i="1"/>
  <c r="N1571" i="1"/>
  <c r="M1571" i="1"/>
  <c r="L1571" i="1"/>
  <c r="K1571" i="1"/>
  <c r="J1571" i="1"/>
  <c r="I1571" i="1"/>
  <c r="C1571" i="1"/>
  <c r="B1571" i="1"/>
  <c r="Q1571" i="1" s="1"/>
  <c r="B1571" i="1" a="1"/>
  <c r="P1570" i="1"/>
  <c r="O1570" i="1"/>
  <c r="M1570" i="1"/>
  <c r="J1570" i="1"/>
  <c r="G1570" i="1"/>
  <c r="E1570" i="1"/>
  <c r="B1570" i="1" a="1"/>
  <c r="B1570" i="1" s="1"/>
  <c r="Q1570" i="1" s="1"/>
  <c r="P1569" i="1"/>
  <c r="O1569" i="1"/>
  <c r="N1569" i="1"/>
  <c r="J1569" i="1"/>
  <c r="I1569" i="1"/>
  <c r="F1569" i="1"/>
  <c r="B1569" i="1"/>
  <c r="L1569" i="1" s="1"/>
  <c r="B1569" i="1" a="1"/>
  <c r="P1568" i="1"/>
  <c r="O1568" i="1"/>
  <c r="L1568" i="1"/>
  <c r="K1568" i="1"/>
  <c r="J1568" i="1"/>
  <c r="H1568" i="1"/>
  <c r="G1568" i="1"/>
  <c r="F1568" i="1"/>
  <c r="D1568" i="1"/>
  <c r="B1568" i="1" a="1"/>
  <c r="B1568" i="1" s="1"/>
  <c r="B1567" i="1"/>
  <c r="B1567" i="1" a="1"/>
  <c r="P1566" i="1"/>
  <c r="O1566" i="1"/>
  <c r="L1566" i="1"/>
  <c r="E1566" i="1"/>
  <c r="B1566" i="1" a="1"/>
  <c r="B1566" i="1" s="1"/>
  <c r="Q1566" i="1" s="1"/>
  <c r="Q1565" i="1"/>
  <c r="P1565" i="1"/>
  <c r="M1565" i="1"/>
  <c r="I1565" i="1"/>
  <c r="E1565" i="1"/>
  <c r="D1565" i="1"/>
  <c r="C1565" i="1"/>
  <c r="B1565" i="1"/>
  <c r="N1565" i="1" s="1"/>
  <c r="B1565" i="1" a="1"/>
  <c r="O1564" i="1"/>
  <c r="B1564" i="1" a="1"/>
  <c r="B1564" i="1" s="1"/>
  <c r="P1563" i="1"/>
  <c r="J1563" i="1"/>
  <c r="E1563" i="1"/>
  <c r="B1563" i="1"/>
  <c r="B1563" i="1" a="1"/>
  <c r="I1562" i="1"/>
  <c r="E1562" i="1"/>
  <c r="D1562" i="1"/>
  <c r="B1562" i="1" a="1"/>
  <c r="B1562" i="1" s="1"/>
  <c r="P1561" i="1"/>
  <c r="N1561" i="1"/>
  <c r="M1561" i="1"/>
  <c r="L1561" i="1"/>
  <c r="K1561" i="1"/>
  <c r="J1561" i="1"/>
  <c r="I1561" i="1"/>
  <c r="G1561" i="1"/>
  <c r="F1561" i="1"/>
  <c r="E1561" i="1"/>
  <c r="C1561" i="1"/>
  <c r="B1561" i="1"/>
  <c r="B1561" i="1" a="1"/>
  <c r="Q1560" i="1"/>
  <c r="P1560" i="1"/>
  <c r="O1560" i="1"/>
  <c r="M1560" i="1"/>
  <c r="L1560" i="1"/>
  <c r="K1560" i="1"/>
  <c r="J1560" i="1"/>
  <c r="H1560" i="1"/>
  <c r="G1560" i="1"/>
  <c r="D1560" i="1"/>
  <c r="C1560" i="1"/>
  <c r="B1560" i="1" a="1"/>
  <c r="B1560" i="1" s="1"/>
  <c r="P1559" i="1"/>
  <c r="O1559" i="1"/>
  <c r="M1559" i="1"/>
  <c r="K1559" i="1"/>
  <c r="J1559" i="1"/>
  <c r="E1559" i="1"/>
  <c r="B1559" i="1"/>
  <c r="Q1559" i="1" s="1"/>
  <c r="B1559" i="1" a="1"/>
  <c r="B1558" i="1" a="1"/>
  <c r="B1558" i="1" s="1"/>
  <c r="L1557" i="1"/>
  <c r="B1557" i="1"/>
  <c r="B1557" i="1" a="1"/>
  <c r="M1556" i="1"/>
  <c r="L1556" i="1"/>
  <c r="J1556" i="1"/>
  <c r="D1556" i="1"/>
  <c r="B1556" i="1" a="1"/>
  <c r="B1556" i="1" s="1"/>
  <c r="O1556" i="1" s="1"/>
  <c r="N1555" i="1"/>
  <c r="L1555" i="1"/>
  <c r="D1555" i="1"/>
  <c r="B1555" i="1" a="1"/>
  <c r="B1555" i="1" s="1"/>
  <c r="Q1554" i="1"/>
  <c r="P1554" i="1"/>
  <c r="K1554" i="1"/>
  <c r="J1554" i="1"/>
  <c r="H1554" i="1"/>
  <c r="E1554" i="1"/>
  <c r="D1554" i="1"/>
  <c r="C1554" i="1"/>
  <c r="B1554" i="1" a="1"/>
  <c r="B1554" i="1" s="1"/>
  <c r="M1554" i="1" s="1"/>
  <c r="P1553" i="1"/>
  <c r="O1553" i="1"/>
  <c r="B1553" i="1"/>
  <c r="B1553" i="1" a="1"/>
  <c r="O1552" i="1"/>
  <c r="B1552" i="1" a="1"/>
  <c r="B1552" i="1" s="1"/>
  <c r="Q1552" i="1" s="1"/>
  <c r="P1551" i="1"/>
  <c r="E1551" i="1"/>
  <c r="C1551" i="1"/>
  <c r="B1551" i="1"/>
  <c r="B1551" i="1" a="1"/>
  <c r="Q1550" i="1"/>
  <c r="O1550" i="1"/>
  <c r="M1550" i="1"/>
  <c r="L1550" i="1"/>
  <c r="K1550" i="1"/>
  <c r="J1550" i="1"/>
  <c r="I1550" i="1"/>
  <c r="H1550" i="1"/>
  <c r="G1550" i="1"/>
  <c r="E1550" i="1"/>
  <c r="D1550" i="1"/>
  <c r="C1550" i="1"/>
  <c r="B1550" i="1" a="1"/>
  <c r="B1550" i="1" s="1"/>
  <c r="J1549" i="1"/>
  <c r="I1549" i="1"/>
  <c r="F1549" i="1"/>
  <c r="B1549" i="1" a="1"/>
  <c r="B1549" i="1" s="1"/>
  <c r="Q1548" i="1"/>
  <c r="O1548" i="1"/>
  <c r="M1548" i="1"/>
  <c r="K1548" i="1"/>
  <c r="J1548" i="1"/>
  <c r="F1548" i="1"/>
  <c r="B1548" i="1" a="1"/>
  <c r="B1548" i="1" s="1"/>
  <c r="L1548" i="1" s="1"/>
  <c r="O1547" i="1"/>
  <c r="L1547" i="1"/>
  <c r="K1547" i="1"/>
  <c r="B1547" i="1" a="1"/>
  <c r="B1547" i="1" s="1"/>
  <c r="B1546" i="1" a="1"/>
  <c r="B1546" i="1" s="1"/>
  <c r="L1545" i="1"/>
  <c r="J1545" i="1"/>
  <c r="B1545" i="1"/>
  <c r="B1545" i="1" a="1"/>
  <c r="P1544" i="1"/>
  <c r="O1544" i="1"/>
  <c r="M1544" i="1"/>
  <c r="L1544" i="1"/>
  <c r="K1544" i="1"/>
  <c r="H1544" i="1"/>
  <c r="G1544" i="1"/>
  <c r="F1544" i="1"/>
  <c r="E1544" i="1"/>
  <c r="D1544" i="1"/>
  <c r="C1544" i="1"/>
  <c r="B1544" i="1" a="1"/>
  <c r="B1544" i="1" s="1"/>
  <c r="Q1543" i="1"/>
  <c r="P1543" i="1"/>
  <c r="L1543" i="1"/>
  <c r="K1543" i="1"/>
  <c r="I1543" i="1"/>
  <c r="F1543" i="1"/>
  <c r="E1543" i="1"/>
  <c r="C1543" i="1"/>
  <c r="B1543" i="1"/>
  <c r="O1543" i="1" s="1"/>
  <c r="B1543" i="1" a="1"/>
  <c r="O1542" i="1"/>
  <c r="I1542" i="1"/>
  <c r="E1542" i="1"/>
  <c r="B1542" i="1" a="1"/>
  <c r="B1542" i="1" s="1"/>
  <c r="P1541" i="1"/>
  <c r="C1541" i="1"/>
  <c r="B1541" i="1"/>
  <c r="B1541" i="1" a="1"/>
  <c r="Q1540" i="1"/>
  <c r="M1540" i="1"/>
  <c r="I1540" i="1"/>
  <c r="H1540" i="1"/>
  <c r="G1540" i="1"/>
  <c r="F1540" i="1"/>
  <c r="E1540" i="1"/>
  <c r="D1540" i="1"/>
  <c r="B1540" i="1" a="1"/>
  <c r="B1540" i="1" s="1"/>
  <c r="K1539" i="1"/>
  <c r="D1539" i="1"/>
  <c r="B1539" i="1"/>
  <c r="B1539" i="1" a="1"/>
  <c r="P1538" i="1"/>
  <c r="M1538" i="1"/>
  <c r="K1538" i="1"/>
  <c r="J1538" i="1"/>
  <c r="H1538" i="1"/>
  <c r="G1538" i="1"/>
  <c r="D1538" i="1"/>
  <c r="B1538" i="1" a="1"/>
  <c r="B1538" i="1" s="1"/>
  <c r="Q1538" i="1" s="1"/>
  <c r="P1537" i="1"/>
  <c r="N1537" i="1"/>
  <c r="M1537" i="1"/>
  <c r="L1537" i="1"/>
  <c r="J1537" i="1"/>
  <c r="G1537" i="1"/>
  <c r="C1537" i="1"/>
  <c r="B1537" i="1"/>
  <c r="O1537" i="1" s="1"/>
  <c r="B1537" i="1" a="1"/>
  <c r="P1536" i="1"/>
  <c r="O1536" i="1"/>
  <c r="M1536" i="1"/>
  <c r="J1536" i="1"/>
  <c r="H1536" i="1"/>
  <c r="E1536" i="1"/>
  <c r="B1536" i="1" a="1"/>
  <c r="B1536" i="1" s="1"/>
  <c r="Q1536" i="1" s="1"/>
  <c r="Q1535" i="1"/>
  <c r="O1535" i="1"/>
  <c r="M1535" i="1"/>
  <c r="L1535" i="1"/>
  <c r="K1535" i="1"/>
  <c r="J1535" i="1"/>
  <c r="I1535" i="1"/>
  <c r="G1535" i="1"/>
  <c r="F1535" i="1"/>
  <c r="E1535" i="1"/>
  <c r="D1535" i="1"/>
  <c r="C1535" i="1"/>
  <c r="B1535" i="1"/>
  <c r="B1535" i="1" a="1"/>
  <c r="M1534" i="1"/>
  <c r="K1534" i="1"/>
  <c r="D1534" i="1"/>
  <c r="B1534" i="1" a="1"/>
  <c r="B1534" i="1" s="1"/>
  <c r="P1533" i="1"/>
  <c r="O1533" i="1"/>
  <c r="M1533" i="1"/>
  <c r="L1533" i="1"/>
  <c r="G1533" i="1"/>
  <c r="E1533" i="1"/>
  <c r="D1533" i="1"/>
  <c r="C1533" i="1"/>
  <c r="B1533" i="1" a="1"/>
  <c r="B1533" i="1" s="1"/>
  <c r="N1533" i="1" s="1"/>
  <c r="Q1532" i="1"/>
  <c r="L1532" i="1"/>
  <c r="K1532" i="1"/>
  <c r="I1532" i="1"/>
  <c r="G1532" i="1"/>
  <c r="F1532" i="1"/>
  <c r="D1532" i="1"/>
  <c r="B1532" i="1" a="1"/>
  <c r="B1532" i="1" s="1"/>
  <c r="O1532" i="1" s="1"/>
  <c r="P1531" i="1"/>
  <c r="N1531" i="1"/>
  <c r="I1531" i="1"/>
  <c r="B1531" i="1" a="1"/>
  <c r="B1531" i="1" s="1"/>
  <c r="F1530" i="1"/>
  <c r="B1530" i="1" a="1"/>
  <c r="B1530" i="1" s="1"/>
  <c r="P1530" i="1" s="1"/>
  <c r="P1529" i="1"/>
  <c r="I1529" i="1"/>
  <c r="C1529" i="1"/>
  <c r="B1529" i="1"/>
  <c r="B1529" i="1" a="1"/>
  <c r="J1528" i="1"/>
  <c r="E1528" i="1"/>
  <c r="D1528" i="1"/>
  <c r="B1528" i="1" a="1"/>
  <c r="B1528" i="1" s="1"/>
  <c r="N1527" i="1"/>
  <c r="L1527" i="1"/>
  <c r="K1527" i="1"/>
  <c r="J1527" i="1"/>
  <c r="G1527" i="1"/>
  <c r="F1527" i="1"/>
  <c r="C1527" i="1"/>
  <c r="B1527" i="1" a="1"/>
  <c r="B1527" i="1" s="1"/>
  <c r="O1527" i="1" s="1"/>
  <c r="O1526" i="1"/>
  <c r="M1526" i="1"/>
  <c r="L1526" i="1"/>
  <c r="E1526" i="1"/>
  <c r="B1526" i="1" a="1"/>
  <c r="B1526" i="1" s="1"/>
  <c r="N1525" i="1"/>
  <c r="G1525" i="1"/>
  <c r="D1525" i="1"/>
  <c r="B1525" i="1" a="1"/>
  <c r="B1525" i="1" s="1"/>
  <c r="Q1525" i="1" s="1"/>
  <c r="Q1524" i="1"/>
  <c r="O1524" i="1"/>
  <c r="L1524" i="1"/>
  <c r="J1524" i="1"/>
  <c r="F1524" i="1"/>
  <c r="D1524" i="1"/>
  <c r="C1524" i="1"/>
  <c r="B1524" i="1" a="1"/>
  <c r="B1524" i="1" s="1"/>
  <c r="P1523" i="1"/>
  <c r="O1523" i="1"/>
  <c r="M1523" i="1"/>
  <c r="F1523" i="1"/>
  <c r="E1523" i="1"/>
  <c r="D1523" i="1"/>
  <c r="B1523" i="1" a="1"/>
  <c r="B1523" i="1" s="1"/>
  <c r="O1522" i="1"/>
  <c r="K1522" i="1"/>
  <c r="H1522" i="1"/>
  <c r="F1522" i="1"/>
  <c r="C1522" i="1"/>
  <c r="B1522" i="1" a="1"/>
  <c r="B1522" i="1" s="1"/>
  <c r="Q1521" i="1"/>
  <c r="N1521" i="1"/>
  <c r="L1521" i="1"/>
  <c r="J1521" i="1"/>
  <c r="G1521" i="1"/>
  <c r="E1521" i="1"/>
  <c r="D1521" i="1"/>
  <c r="B1521" i="1"/>
  <c r="B1521" i="1" a="1"/>
  <c r="Q1520" i="1"/>
  <c r="L1520" i="1"/>
  <c r="B1520" i="1" a="1"/>
  <c r="B1520" i="1" s="1"/>
  <c r="O1519" i="1"/>
  <c r="N1519" i="1"/>
  <c r="K1519" i="1"/>
  <c r="J1519" i="1"/>
  <c r="G1519" i="1"/>
  <c r="B1519" i="1"/>
  <c r="B1519" i="1" a="1"/>
  <c r="L1518" i="1"/>
  <c r="C1518" i="1"/>
  <c r="B1518" i="1" a="1"/>
  <c r="B1518" i="1" s="1"/>
  <c r="Q1518" i="1" s="1"/>
  <c r="P1517" i="1"/>
  <c r="N1517" i="1"/>
  <c r="L1517" i="1"/>
  <c r="J1517" i="1"/>
  <c r="G1517" i="1"/>
  <c r="E1517" i="1"/>
  <c r="D1517" i="1"/>
  <c r="C1517" i="1"/>
  <c r="B1517" i="1" a="1"/>
  <c r="B1517" i="1" s="1"/>
  <c r="M1517" i="1" s="1"/>
  <c r="Q1516" i="1"/>
  <c r="M1516" i="1"/>
  <c r="B1516" i="1" a="1"/>
  <c r="B1516" i="1" s="1"/>
  <c r="P1515" i="1"/>
  <c r="I1515" i="1"/>
  <c r="G1515" i="1"/>
  <c r="E1515" i="1"/>
  <c r="B1515" i="1" a="1"/>
  <c r="B1515" i="1" s="1"/>
  <c r="O1514" i="1"/>
  <c r="L1514" i="1"/>
  <c r="K1514" i="1"/>
  <c r="J1514" i="1"/>
  <c r="G1514" i="1"/>
  <c r="F1514" i="1"/>
  <c r="C1514" i="1"/>
  <c r="B1514" i="1" a="1"/>
  <c r="B1514" i="1" s="1"/>
  <c r="P1514" i="1" s="1"/>
  <c r="Q1513" i="1"/>
  <c r="O1513" i="1"/>
  <c r="B1513" i="1"/>
  <c r="B1513" i="1" a="1"/>
  <c r="Q1512" i="1"/>
  <c r="O1512" i="1"/>
  <c r="L1512" i="1"/>
  <c r="K1512" i="1"/>
  <c r="J1512" i="1"/>
  <c r="I1512" i="1"/>
  <c r="H1512" i="1"/>
  <c r="G1512" i="1"/>
  <c r="F1512" i="1"/>
  <c r="E1512" i="1"/>
  <c r="D1512" i="1"/>
  <c r="C1512" i="1"/>
  <c r="B1512" i="1" a="1"/>
  <c r="B1512" i="1" s="1"/>
  <c r="Q1511" i="1"/>
  <c r="O1511" i="1"/>
  <c r="N1511" i="1"/>
  <c r="F1511" i="1"/>
  <c r="C1511" i="1"/>
  <c r="B1511" i="1"/>
  <c r="B1511" i="1" a="1"/>
  <c r="K1510" i="1"/>
  <c r="G1510" i="1"/>
  <c r="F1510" i="1"/>
  <c r="B1510" i="1" a="1"/>
  <c r="B1510" i="1" s="1"/>
  <c r="I1509" i="1"/>
  <c r="D1509" i="1"/>
  <c r="B1509" i="1" a="1"/>
  <c r="B1509" i="1" s="1"/>
  <c r="Q1509" i="1" s="1"/>
  <c r="Q1508" i="1"/>
  <c r="O1508" i="1"/>
  <c r="M1508" i="1"/>
  <c r="L1508" i="1"/>
  <c r="K1508" i="1"/>
  <c r="J1508" i="1"/>
  <c r="I1508" i="1"/>
  <c r="H1508" i="1"/>
  <c r="F1508" i="1"/>
  <c r="E1508" i="1"/>
  <c r="D1508" i="1"/>
  <c r="C1508" i="1"/>
  <c r="B1508" i="1" a="1"/>
  <c r="B1508" i="1" s="1"/>
  <c r="P1507" i="1"/>
  <c r="O1507" i="1"/>
  <c r="N1507" i="1"/>
  <c r="K1507" i="1"/>
  <c r="J1507" i="1"/>
  <c r="G1507" i="1"/>
  <c r="C1507" i="1"/>
  <c r="B1507" i="1" a="1"/>
  <c r="B1507" i="1" s="1"/>
  <c r="P1506" i="1"/>
  <c r="M1506" i="1"/>
  <c r="F1506" i="1"/>
  <c r="C1506" i="1"/>
  <c r="B1506" i="1" a="1"/>
  <c r="B1506" i="1" s="1"/>
  <c r="P1505" i="1"/>
  <c r="G1505" i="1"/>
  <c r="E1505" i="1"/>
  <c r="D1505" i="1"/>
  <c r="B1505" i="1" a="1"/>
  <c r="B1505" i="1" s="1"/>
  <c r="G1504" i="1"/>
  <c r="B1504" i="1" a="1"/>
  <c r="B1504" i="1" s="1"/>
  <c r="O1504" i="1" s="1"/>
  <c r="P1503" i="1"/>
  <c r="M1503" i="1"/>
  <c r="I1503" i="1"/>
  <c r="B1503" i="1" a="1"/>
  <c r="B1503" i="1" s="1"/>
  <c r="P1502" i="1"/>
  <c r="O1502" i="1"/>
  <c r="M1502" i="1"/>
  <c r="L1502" i="1"/>
  <c r="K1502" i="1"/>
  <c r="H1502" i="1"/>
  <c r="G1502" i="1"/>
  <c r="F1502" i="1"/>
  <c r="E1502" i="1"/>
  <c r="D1502" i="1"/>
  <c r="C1502" i="1"/>
  <c r="B1502" i="1" a="1"/>
  <c r="B1502" i="1" s="1"/>
  <c r="P1501" i="1"/>
  <c r="N1501" i="1"/>
  <c r="L1501" i="1"/>
  <c r="K1501" i="1"/>
  <c r="J1501" i="1"/>
  <c r="I1501" i="1"/>
  <c r="G1501" i="1"/>
  <c r="F1501" i="1"/>
  <c r="E1501" i="1"/>
  <c r="C1501" i="1"/>
  <c r="B1501" i="1" a="1"/>
  <c r="B1501" i="1" s="1"/>
  <c r="L1500" i="1"/>
  <c r="K1500" i="1"/>
  <c r="I1500" i="1"/>
  <c r="B1500" i="1" a="1"/>
  <c r="B1500" i="1" s="1"/>
  <c r="K1499" i="1"/>
  <c r="C1499" i="1"/>
  <c r="B1499" i="1"/>
  <c r="Q1499" i="1" s="1"/>
  <c r="B1499" i="1" a="1"/>
  <c r="P1498" i="1"/>
  <c r="M1498" i="1"/>
  <c r="I1498" i="1"/>
  <c r="G1498" i="1"/>
  <c r="F1498" i="1"/>
  <c r="E1498" i="1"/>
  <c r="B1498" i="1" a="1"/>
  <c r="B1498" i="1" s="1"/>
  <c r="P1497" i="1"/>
  <c r="L1497" i="1"/>
  <c r="J1497" i="1"/>
  <c r="D1497" i="1"/>
  <c r="C1497" i="1"/>
  <c r="B1497" i="1" a="1"/>
  <c r="B1497" i="1" s="1"/>
  <c r="O1496" i="1"/>
  <c r="K1496" i="1"/>
  <c r="J1496" i="1"/>
  <c r="I1496" i="1"/>
  <c r="G1496" i="1"/>
  <c r="F1496" i="1"/>
  <c r="C1496" i="1"/>
  <c r="B1496" i="1" a="1"/>
  <c r="B1496" i="1" s="1"/>
  <c r="P1496" i="1" s="1"/>
  <c r="P1495" i="1"/>
  <c r="N1495" i="1"/>
  <c r="M1495" i="1"/>
  <c r="L1495" i="1"/>
  <c r="J1495" i="1"/>
  <c r="I1495" i="1"/>
  <c r="D1495" i="1"/>
  <c r="B1495" i="1" a="1"/>
  <c r="B1495" i="1" s="1"/>
  <c r="Q1494" i="1"/>
  <c r="P1494" i="1"/>
  <c r="O1494" i="1"/>
  <c r="G1494" i="1"/>
  <c r="D1494" i="1"/>
  <c r="B1494" i="1" a="1"/>
  <c r="B1494" i="1" s="1"/>
  <c r="Q1493" i="1"/>
  <c r="M1493" i="1"/>
  <c r="J1493" i="1"/>
  <c r="F1493" i="1"/>
  <c r="D1493" i="1"/>
  <c r="B1493" i="1" a="1"/>
  <c r="B1493" i="1" s="1"/>
  <c r="P1492" i="1"/>
  <c r="O1492" i="1"/>
  <c r="L1492" i="1"/>
  <c r="K1492" i="1"/>
  <c r="I1492" i="1"/>
  <c r="F1492" i="1"/>
  <c r="E1492" i="1"/>
  <c r="C1492" i="1"/>
  <c r="B1492" i="1" a="1"/>
  <c r="B1492" i="1" s="1"/>
  <c r="M1492" i="1" s="1"/>
  <c r="K1491" i="1"/>
  <c r="I1491" i="1"/>
  <c r="F1491" i="1"/>
  <c r="E1491" i="1"/>
  <c r="C1491" i="1"/>
  <c r="B1491" i="1"/>
  <c r="Q1491" i="1" s="1"/>
  <c r="B1491" i="1" a="1"/>
  <c r="M1490" i="1"/>
  <c r="J1490" i="1"/>
  <c r="F1490" i="1"/>
  <c r="E1490" i="1"/>
  <c r="B1490" i="1" a="1"/>
  <c r="B1490" i="1" s="1"/>
  <c r="P1489" i="1"/>
  <c r="N1489" i="1"/>
  <c r="M1489" i="1"/>
  <c r="L1489" i="1"/>
  <c r="K1489" i="1"/>
  <c r="J1489" i="1"/>
  <c r="G1489" i="1"/>
  <c r="F1489" i="1"/>
  <c r="E1489" i="1"/>
  <c r="D1489" i="1"/>
  <c r="C1489" i="1"/>
  <c r="B1489" i="1"/>
  <c r="B1489" i="1" a="1"/>
  <c r="Q1488" i="1"/>
  <c r="K1488" i="1"/>
  <c r="J1488" i="1"/>
  <c r="H1488" i="1"/>
  <c r="B1488" i="1" a="1"/>
  <c r="B1488" i="1" s="1"/>
  <c r="M1487" i="1"/>
  <c r="F1487" i="1"/>
  <c r="B1487" i="1"/>
  <c r="Q1487" i="1" s="1"/>
  <c r="B1487" i="1" a="1"/>
  <c r="F1486" i="1"/>
  <c r="B1486" i="1" a="1"/>
  <c r="B1486" i="1" s="1"/>
  <c r="Q1486" i="1" s="1"/>
  <c r="Q1485" i="1"/>
  <c r="N1485" i="1"/>
  <c r="M1485" i="1"/>
  <c r="L1485" i="1"/>
  <c r="K1485" i="1"/>
  <c r="J1485" i="1"/>
  <c r="I1485" i="1"/>
  <c r="G1485" i="1"/>
  <c r="F1485" i="1"/>
  <c r="E1485" i="1"/>
  <c r="D1485" i="1"/>
  <c r="C1485" i="1"/>
  <c r="B1485" i="1" a="1"/>
  <c r="B1485" i="1" s="1"/>
  <c r="H1484" i="1"/>
  <c r="B1484" i="1" a="1"/>
  <c r="B1484" i="1" s="1"/>
  <c r="Q1484" i="1" s="1"/>
  <c r="B1483" i="1"/>
  <c r="B1483" i="1" a="1"/>
  <c r="P1482" i="1"/>
  <c r="O1482" i="1"/>
  <c r="K1482" i="1"/>
  <c r="G1482" i="1"/>
  <c r="E1482" i="1"/>
  <c r="B1482" i="1" a="1"/>
  <c r="B1482" i="1" s="1"/>
  <c r="Q1481" i="1"/>
  <c r="K1481" i="1"/>
  <c r="J1481" i="1"/>
  <c r="F1481" i="1"/>
  <c r="B1481" i="1" a="1"/>
  <c r="B1481" i="1" s="1"/>
  <c r="K1480" i="1"/>
  <c r="E1480" i="1"/>
  <c r="B1480" i="1" a="1"/>
  <c r="B1480" i="1" s="1"/>
  <c r="Q1480" i="1" s="1"/>
  <c r="Q1479" i="1"/>
  <c r="O1479" i="1"/>
  <c r="N1479" i="1"/>
  <c r="L1479" i="1"/>
  <c r="I1479" i="1"/>
  <c r="G1479" i="1"/>
  <c r="F1479" i="1"/>
  <c r="C1479" i="1"/>
  <c r="B1479" i="1"/>
  <c r="B1479" i="1" a="1"/>
  <c r="Q1478" i="1"/>
  <c r="I1478" i="1"/>
  <c r="H1478" i="1"/>
  <c r="F1478" i="1"/>
  <c r="E1478" i="1"/>
  <c r="C1478" i="1"/>
  <c r="B1478" i="1" a="1"/>
  <c r="B1478" i="1" s="1"/>
  <c r="O1478" i="1" s="1"/>
  <c r="P1477" i="1"/>
  <c r="N1477" i="1"/>
  <c r="M1477" i="1"/>
  <c r="L1477" i="1"/>
  <c r="K1477" i="1"/>
  <c r="J1477" i="1"/>
  <c r="I1477" i="1"/>
  <c r="G1477" i="1"/>
  <c r="F1477" i="1"/>
  <c r="E1477" i="1"/>
  <c r="D1477" i="1"/>
  <c r="B1477" i="1" a="1"/>
  <c r="B1477" i="1" s="1"/>
  <c r="P1476" i="1"/>
  <c r="O1476" i="1"/>
  <c r="M1476" i="1"/>
  <c r="L1476" i="1"/>
  <c r="K1476" i="1"/>
  <c r="J1476" i="1"/>
  <c r="I1476" i="1"/>
  <c r="H1476" i="1"/>
  <c r="E1476" i="1"/>
  <c r="C1476" i="1"/>
  <c r="B1476" i="1" a="1"/>
  <c r="B1476" i="1" s="1"/>
  <c r="B1475" i="1" a="1"/>
  <c r="B1475" i="1" s="1"/>
  <c r="P1474" i="1"/>
  <c r="O1474" i="1"/>
  <c r="K1474" i="1"/>
  <c r="J1474" i="1"/>
  <c r="H1474" i="1"/>
  <c r="F1474" i="1"/>
  <c r="E1474" i="1"/>
  <c r="C1474" i="1"/>
  <c r="B1474" i="1" a="1"/>
  <c r="B1474" i="1" s="1"/>
  <c r="L1474" i="1" s="1"/>
  <c r="B1473" i="1" a="1"/>
  <c r="B1473" i="1" s="1"/>
  <c r="I1472" i="1"/>
  <c r="D1472" i="1"/>
  <c r="B1472" i="1" a="1"/>
  <c r="B1472" i="1" s="1"/>
  <c r="Q1472" i="1" s="1"/>
  <c r="Q1471" i="1"/>
  <c r="L1471" i="1"/>
  <c r="J1471" i="1"/>
  <c r="G1471" i="1"/>
  <c r="F1471" i="1"/>
  <c r="C1471" i="1"/>
  <c r="B1471" i="1"/>
  <c r="O1471" i="1" s="1"/>
  <c r="B1471" i="1" a="1"/>
  <c r="P1470" i="1"/>
  <c r="M1470" i="1"/>
  <c r="L1470" i="1"/>
  <c r="K1470" i="1"/>
  <c r="I1470" i="1"/>
  <c r="H1470" i="1"/>
  <c r="G1470" i="1"/>
  <c r="F1470" i="1"/>
  <c r="E1470" i="1"/>
  <c r="C1470" i="1"/>
  <c r="B1470" i="1" a="1"/>
  <c r="B1470" i="1" s="1"/>
  <c r="Q1469" i="1"/>
  <c r="P1469" i="1"/>
  <c r="N1469" i="1"/>
  <c r="I1469" i="1"/>
  <c r="G1469" i="1"/>
  <c r="B1469" i="1" a="1"/>
  <c r="B1469" i="1" s="1"/>
  <c r="M1468" i="1"/>
  <c r="K1468" i="1"/>
  <c r="J1468" i="1"/>
  <c r="C1468" i="1"/>
  <c r="B1468" i="1" a="1"/>
  <c r="B1468" i="1" s="1"/>
  <c r="B1467" i="1" a="1"/>
  <c r="B1467" i="1" s="1"/>
  <c r="P1466" i="1"/>
  <c r="M1466" i="1"/>
  <c r="K1466" i="1"/>
  <c r="I1466" i="1"/>
  <c r="H1466" i="1"/>
  <c r="G1466" i="1"/>
  <c r="F1466" i="1"/>
  <c r="E1466" i="1"/>
  <c r="C1466" i="1"/>
  <c r="B1466" i="1" a="1"/>
  <c r="B1466" i="1" s="1"/>
  <c r="G1465" i="1"/>
  <c r="B1465" i="1"/>
  <c r="Q1465" i="1" s="1"/>
  <c r="B1465" i="1" a="1"/>
  <c r="Q1464" i="1"/>
  <c r="O1464" i="1"/>
  <c r="L1464" i="1"/>
  <c r="K1464" i="1"/>
  <c r="J1464" i="1"/>
  <c r="I1464" i="1"/>
  <c r="G1464" i="1"/>
  <c r="E1464" i="1"/>
  <c r="D1464" i="1"/>
  <c r="B1464" i="1" a="1"/>
  <c r="B1464" i="1" s="1"/>
  <c r="B1463" i="1" a="1"/>
  <c r="B1463" i="1" s="1"/>
  <c r="Q1462" i="1"/>
  <c r="O1462" i="1"/>
  <c r="M1462" i="1"/>
  <c r="L1462" i="1"/>
  <c r="K1462" i="1"/>
  <c r="I1462" i="1"/>
  <c r="H1462" i="1"/>
  <c r="G1462" i="1"/>
  <c r="F1462" i="1"/>
  <c r="E1462" i="1"/>
  <c r="D1462" i="1"/>
  <c r="C1462" i="1"/>
  <c r="B1462" i="1" a="1"/>
  <c r="B1462" i="1" s="1"/>
  <c r="P1461" i="1"/>
  <c r="C1461" i="1"/>
  <c r="B1461" i="1" a="1"/>
  <c r="B1461" i="1" s="1"/>
  <c r="Q1461" i="1" s="1"/>
  <c r="P1460" i="1"/>
  <c r="O1460" i="1"/>
  <c r="L1460" i="1"/>
  <c r="J1460" i="1"/>
  <c r="H1460" i="1"/>
  <c r="F1460" i="1"/>
  <c r="E1460" i="1"/>
  <c r="D1460" i="1"/>
  <c r="C1460" i="1"/>
  <c r="B1460" i="1" a="1"/>
  <c r="B1460" i="1" s="1"/>
  <c r="O1459" i="1"/>
  <c r="K1459" i="1"/>
  <c r="J1459" i="1"/>
  <c r="F1459" i="1"/>
  <c r="E1459" i="1"/>
  <c r="B1459" i="1"/>
  <c r="B1459" i="1" a="1"/>
  <c r="O1458" i="1"/>
  <c r="M1458" i="1"/>
  <c r="L1458" i="1"/>
  <c r="K1458" i="1"/>
  <c r="J1458" i="1"/>
  <c r="I1458" i="1"/>
  <c r="H1458" i="1"/>
  <c r="G1458" i="1"/>
  <c r="F1458" i="1"/>
  <c r="E1458" i="1"/>
  <c r="C1458" i="1"/>
  <c r="B1458" i="1" a="1"/>
  <c r="B1458" i="1" s="1"/>
  <c r="N1457" i="1"/>
  <c r="B1457" i="1" a="1"/>
  <c r="B1457" i="1" s="1"/>
  <c r="P1456" i="1"/>
  <c r="O1456" i="1"/>
  <c r="K1456" i="1"/>
  <c r="E1456" i="1"/>
  <c r="D1456" i="1"/>
  <c r="B1456" i="1" a="1"/>
  <c r="B1456" i="1" s="1"/>
  <c r="Q1455" i="1"/>
  <c r="P1455" i="1"/>
  <c r="L1455" i="1"/>
  <c r="J1455" i="1"/>
  <c r="G1455" i="1"/>
  <c r="C1455" i="1"/>
  <c r="B1455" i="1"/>
  <c r="B1455" i="1" a="1"/>
  <c r="P1454" i="1"/>
  <c r="O1454" i="1"/>
  <c r="L1454" i="1"/>
  <c r="I1454" i="1"/>
  <c r="H1454" i="1"/>
  <c r="G1454" i="1"/>
  <c r="F1454" i="1"/>
  <c r="E1454" i="1"/>
  <c r="D1454" i="1"/>
  <c r="B1454" i="1" a="1"/>
  <c r="B1454" i="1" s="1"/>
  <c r="Q1453" i="1"/>
  <c r="N1453" i="1"/>
  <c r="L1453" i="1"/>
  <c r="K1453" i="1"/>
  <c r="I1453" i="1"/>
  <c r="G1453" i="1"/>
  <c r="E1453" i="1"/>
  <c r="B1453" i="1" a="1"/>
  <c r="B1453" i="1" s="1"/>
  <c r="K1452" i="1"/>
  <c r="D1452" i="1"/>
  <c r="B1452" i="1" a="1"/>
  <c r="B1452" i="1" s="1"/>
  <c r="B1451" i="1" a="1"/>
  <c r="B1451" i="1" s="1"/>
  <c r="P1450" i="1"/>
  <c r="E1450" i="1"/>
  <c r="B1450" i="1" a="1"/>
  <c r="B1450" i="1" s="1"/>
  <c r="O1450" i="1" s="1"/>
  <c r="Q1449" i="1"/>
  <c r="P1449" i="1"/>
  <c r="O1449" i="1"/>
  <c r="B1449" i="1"/>
  <c r="B1449" i="1" a="1"/>
  <c r="P1448" i="1"/>
  <c r="O1448" i="1"/>
  <c r="K1448" i="1"/>
  <c r="H1448" i="1"/>
  <c r="G1448" i="1"/>
  <c r="F1448" i="1"/>
  <c r="E1448" i="1"/>
  <c r="D1448" i="1"/>
  <c r="C1448" i="1"/>
  <c r="B1448" i="1" a="1"/>
  <c r="B1448" i="1" s="1"/>
  <c r="K1447" i="1"/>
  <c r="J1447" i="1"/>
  <c r="B1447" i="1" a="1"/>
  <c r="B1447" i="1" s="1"/>
  <c r="P1446" i="1"/>
  <c r="O1446" i="1"/>
  <c r="M1446" i="1"/>
  <c r="L1446" i="1"/>
  <c r="K1446" i="1"/>
  <c r="I1446" i="1"/>
  <c r="H1446" i="1"/>
  <c r="G1446" i="1"/>
  <c r="F1446" i="1"/>
  <c r="E1446" i="1"/>
  <c r="C1446" i="1"/>
  <c r="B1446" i="1" a="1"/>
  <c r="B1446" i="1" s="1"/>
  <c r="P1445" i="1"/>
  <c r="N1445" i="1"/>
  <c r="M1445" i="1"/>
  <c r="L1445" i="1"/>
  <c r="K1445" i="1"/>
  <c r="J1445" i="1"/>
  <c r="I1445" i="1"/>
  <c r="F1445" i="1"/>
  <c r="E1445" i="1"/>
  <c r="C1445" i="1"/>
  <c r="B1445" i="1" a="1"/>
  <c r="B1445" i="1" s="1"/>
  <c r="Q1444" i="1"/>
  <c r="O1444" i="1"/>
  <c r="M1444" i="1"/>
  <c r="L1444" i="1"/>
  <c r="H1444" i="1"/>
  <c r="E1444" i="1"/>
  <c r="B1444" i="1" a="1"/>
  <c r="B1444" i="1" s="1"/>
  <c r="N1443" i="1"/>
  <c r="M1443" i="1"/>
  <c r="B1443" i="1" a="1"/>
  <c r="B1443" i="1" s="1"/>
  <c r="P1442" i="1"/>
  <c r="O1442" i="1"/>
  <c r="L1442" i="1"/>
  <c r="C1442" i="1"/>
  <c r="B1442" i="1" a="1"/>
  <c r="B1442" i="1" s="1"/>
  <c r="Q1442" i="1" s="1"/>
  <c r="P1441" i="1"/>
  <c r="N1441" i="1"/>
  <c r="M1441" i="1"/>
  <c r="D1441" i="1"/>
  <c r="B1441" i="1"/>
  <c r="K1441" i="1" s="1"/>
  <c r="B1441" i="1" a="1"/>
  <c r="P1440" i="1"/>
  <c r="O1440" i="1"/>
  <c r="M1440" i="1"/>
  <c r="L1440" i="1"/>
  <c r="K1440" i="1"/>
  <c r="J1440" i="1"/>
  <c r="I1440" i="1"/>
  <c r="H1440" i="1"/>
  <c r="F1440" i="1"/>
  <c r="C1440" i="1"/>
  <c r="B1440" i="1" a="1"/>
  <c r="B1440" i="1" s="1"/>
  <c r="Q1439" i="1"/>
  <c r="E1439" i="1"/>
  <c r="D1439" i="1"/>
  <c r="B1439" i="1"/>
  <c r="P1439" i="1" s="1"/>
  <c r="B1439" i="1" a="1"/>
  <c r="F1438" i="1"/>
  <c r="D1438" i="1"/>
  <c r="B1438" i="1" a="1"/>
  <c r="B1438" i="1" s="1"/>
  <c r="D1437" i="1"/>
  <c r="B1437" i="1"/>
  <c r="I1437" i="1" s="1"/>
  <c r="B1437" i="1" a="1"/>
  <c r="Q1436" i="1"/>
  <c r="P1436" i="1"/>
  <c r="O1436" i="1"/>
  <c r="M1436" i="1"/>
  <c r="L1436" i="1"/>
  <c r="K1436" i="1"/>
  <c r="I1436" i="1"/>
  <c r="F1436" i="1"/>
  <c r="D1436" i="1"/>
  <c r="C1436" i="1"/>
  <c r="B1436" i="1" a="1"/>
  <c r="B1436" i="1" s="1"/>
  <c r="Q1435" i="1"/>
  <c r="P1435" i="1"/>
  <c r="N1435" i="1"/>
  <c r="M1435" i="1"/>
  <c r="L1435" i="1"/>
  <c r="J1435" i="1"/>
  <c r="F1435" i="1"/>
  <c r="E1435" i="1"/>
  <c r="D1435" i="1"/>
  <c r="B1435" i="1" a="1"/>
  <c r="B1435" i="1" s="1"/>
  <c r="K1434" i="1"/>
  <c r="J1434" i="1"/>
  <c r="H1434" i="1"/>
  <c r="F1434" i="1"/>
  <c r="E1434" i="1"/>
  <c r="B1434" i="1" a="1"/>
  <c r="B1434" i="1" s="1"/>
  <c r="Q1434" i="1" s="1"/>
  <c r="M1433" i="1"/>
  <c r="K1433" i="1"/>
  <c r="I1433" i="1"/>
  <c r="G1433" i="1"/>
  <c r="F1433" i="1"/>
  <c r="B1433" i="1" a="1"/>
  <c r="B1433" i="1" s="1"/>
  <c r="Q1433" i="1" s="1"/>
  <c r="M1432" i="1"/>
  <c r="L1432" i="1"/>
  <c r="J1432" i="1"/>
  <c r="I1432" i="1"/>
  <c r="G1432" i="1"/>
  <c r="B1432" i="1" a="1"/>
  <c r="B1432" i="1" s="1"/>
  <c r="P1432" i="1" s="1"/>
  <c r="P1431" i="1"/>
  <c r="O1431" i="1"/>
  <c r="N1431" i="1"/>
  <c r="K1431" i="1"/>
  <c r="G1431" i="1"/>
  <c r="F1431" i="1"/>
  <c r="C1431" i="1"/>
  <c r="B1431" i="1"/>
  <c r="Q1431" i="1" s="1"/>
  <c r="B1431" i="1" a="1"/>
  <c r="Q1430" i="1"/>
  <c r="O1430" i="1"/>
  <c r="L1430" i="1"/>
  <c r="K1430" i="1"/>
  <c r="J1430" i="1"/>
  <c r="I1430" i="1"/>
  <c r="H1430" i="1"/>
  <c r="G1430" i="1"/>
  <c r="F1430" i="1"/>
  <c r="E1430" i="1"/>
  <c r="D1430" i="1"/>
  <c r="C1430" i="1"/>
  <c r="B1430" i="1" a="1"/>
  <c r="B1430" i="1" s="1"/>
  <c r="Q1429" i="1"/>
  <c r="M1429" i="1"/>
  <c r="L1429" i="1"/>
  <c r="B1429" i="1" a="1"/>
  <c r="B1429" i="1" s="1"/>
  <c r="P1428" i="1"/>
  <c r="M1428" i="1"/>
  <c r="C1428" i="1"/>
  <c r="B1428" i="1" a="1"/>
  <c r="B1428" i="1" s="1"/>
  <c r="O1428" i="1" s="1"/>
  <c r="Q1427" i="1"/>
  <c r="P1427" i="1"/>
  <c r="N1427" i="1"/>
  <c r="M1427" i="1"/>
  <c r="K1427" i="1"/>
  <c r="I1427" i="1"/>
  <c r="G1427" i="1"/>
  <c r="F1427" i="1"/>
  <c r="E1427" i="1"/>
  <c r="D1427" i="1"/>
  <c r="C1427" i="1"/>
  <c r="B1427" i="1" a="1"/>
  <c r="B1427" i="1" s="1"/>
  <c r="Q1426" i="1"/>
  <c r="O1426" i="1"/>
  <c r="M1426" i="1"/>
  <c r="L1426" i="1"/>
  <c r="K1426" i="1"/>
  <c r="J1426" i="1"/>
  <c r="I1426" i="1"/>
  <c r="H1426" i="1"/>
  <c r="F1426" i="1"/>
  <c r="E1426" i="1"/>
  <c r="D1426" i="1"/>
  <c r="C1426" i="1"/>
  <c r="B1426" i="1" a="1"/>
  <c r="B1426" i="1" s="1"/>
  <c r="N1425" i="1"/>
  <c r="I1425" i="1"/>
  <c r="B1425" i="1"/>
  <c r="B1425" i="1" a="1"/>
  <c r="O1424" i="1"/>
  <c r="J1424" i="1"/>
  <c r="H1424" i="1"/>
  <c r="E1424" i="1"/>
  <c r="C1424" i="1"/>
  <c r="B1424" i="1" a="1"/>
  <c r="B1424" i="1" s="1"/>
  <c r="B1423" i="1" a="1"/>
  <c r="B1423" i="1" s="1"/>
  <c r="P1422" i="1"/>
  <c r="L1422" i="1"/>
  <c r="K1422" i="1"/>
  <c r="J1422" i="1"/>
  <c r="I1422" i="1"/>
  <c r="G1422" i="1"/>
  <c r="F1422" i="1"/>
  <c r="E1422" i="1"/>
  <c r="B1422" i="1" a="1"/>
  <c r="B1422" i="1" s="1"/>
  <c r="P1421" i="1"/>
  <c r="L1421" i="1"/>
  <c r="K1421" i="1"/>
  <c r="I1421" i="1"/>
  <c r="G1421" i="1"/>
  <c r="D1421" i="1"/>
  <c r="B1421" i="1" a="1"/>
  <c r="B1421" i="1" s="1"/>
  <c r="B1420" i="1" a="1"/>
  <c r="B1420" i="1" s="1"/>
  <c r="P1419" i="1"/>
  <c r="N1419" i="1"/>
  <c r="L1419" i="1"/>
  <c r="I1419" i="1"/>
  <c r="G1419" i="1"/>
  <c r="F1419" i="1"/>
  <c r="C1419" i="1"/>
  <c r="B1419" i="1" a="1"/>
  <c r="B1419" i="1" s="1"/>
  <c r="Q1419" i="1" s="1"/>
  <c r="P1418" i="1"/>
  <c r="M1418" i="1"/>
  <c r="L1418" i="1"/>
  <c r="J1418" i="1"/>
  <c r="I1418" i="1"/>
  <c r="H1418" i="1"/>
  <c r="D1418" i="1"/>
  <c r="B1418" i="1" a="1"/>
  <c r="B1418" i="1" s="1"/>
  <c r="P1417" i="1"/>
  <c r="O1417" i="1"/>
  <c r="N1417" i="1"/>
  <c r="K1417" i="1"/>
  <c r="J1417" i="1"/>
  <c r="I1417" i="1"/>
  <c r="C1417" i="1"/>
  <c r="B1417" i="1"/>
  <c r="Q1417" i="1" s="1"/>
  <c r="B1417" i="1" a="1"/>
  <c r="P1416" i="1"/>
  <c r="O1416" i="1"/>
  <c r="L1416" i="1"/>
  <c r="K1416" i="1"/>
  <c r="I1416" i="1"/>
  <c r="E1416" i="1"/>
  <c r="C1416" i="1"/>
  <c r="B1416" i="1" a="1"/>
  <c r="B1416" i="1" s="1"/>
  <c r="B1415" i="1" a="1"/>
  <c r="B1415" i="1" s="1"/>
  <c r="Q1414" i="1"/>
  <c r="O1414" i="1"/>
  <c r="L1414" i="1"/>
  <c r="K1414" i="1"/>
  <c r="J1414" i="1"/>
  <c r="I1414" i="1"/>
  <c r="H1414" i="1"/>
  <c r="G1414" i="1"/>
  <c r="F1414" i="1"/>
  <c r="E1414" i="1"/>
  <c r="C1414" i="1"/>
  <c r="B1414" i="1" a="1"/>
  <c r="B1414" i="1" s="1"/>
  <c r="N1413" i="1"/>
  <c r="J1413" i="1"/>
  <c r="C1413" i="1"/>
  <c r="B1413" i="1"/>
  <c r="Q1413" i="1" s="1"/>
  <c r="B1413" i="1" a="1"/>
  <c r="Q1412" i="1"/>
  <c r="P1412" i="1"/>
  <c r="O1412" i="1"/>
  <c r="M1412" i="1"/>
  <c r="L1412" i="1"/>
  <c r="I1412" i="1"/>
  <c r="G1412" i="1"/>
  <c r="F1412" i="1"/>
  <c r="E1412" i="1"/>
  <c r="D1412" i="1"/>
  <c r="C1412" i="1"/>
  <c r="B1412" i="1" a="1"/>
  <c r="B1412" i="1" s="1"/>
  <c r="B1411" i="1" a="1"/>
  <c r="B1411" i="1" s="1"/>
  <c r="Q1410" i="1"/>
  <c r="O1410" i="1"/>
  <c r="M1410" i="1"/>
  <c r="L1410" i="1"/>
  <c r="K1410" i="1"/>
  <c r="J1410" i="1"/>
  <c r="I1410" i="1"/>
  <c r="H1410" i="1"/>
  <c r="F1410" i="1"/>
  <c r="E1410" i="1"/>
  <c r="C1410" i="1"/>
  <c r="B1410" i="1" a="1"/>
  <c r="B1410" i="1" s="1"/>
  <c r="B1409" i="1" a="1"/>
  <c r="B1409" i="1" s="1"/>
  <c r="M1408" i="1"/>
  <c r="B1408" i="1" a="1"/>
  <c r="B1408" i="1" s="1"/>
  <c r="O1408" i="1" s="1"/>
  <c r="Q1407" i="1"/>
  <c r="P1407" i="1"/>
  <c r="N1407" i="1"/>
  <c r="L1407" i="1"/>
  <c r="K1407" i="1"/>
  <c r="J1407" i="1"/>
  <c r="G1407" i="1"/>
  <c r="E1407" i="1"/>
  <c r="D1407" i="1"/>
  <c r="C1407" i="1"/>
  <c r="B1407" i="1"/>
  <c r="B1407" i="1" a="1"/>
  <c r="P1406" i="1"/>
  <c r="O1406" i="1"/>
  <c r="L1406" i="1"/>
  <c r="K1406" i="1"/>
  <c r="J1406" i="1"/>
  <c r="H1406" i="1"/>
  <c r="G1406" i="1"/>
  <c r="F1406" i="1"/>
  <c r="B1406" i="1" a="1"/>
  <c r="B1406" i="1" s="1"/>
  <c r="D1405" i="1"/>
  <c r="B1405" i="1" a="1"/>
  <c r="B1405" i="1" s="1"/>
  <c r="Q1405" i="1" s="1"/>
  <c r="O1404" i="1"/>
  <c r="H1404" i="1"/>
  <c r="G1404" i="1"/>
  <c r="B1404" i="1" a="1"/>
  <c r="B1404" i="1" s="1"/>
  <c r="Q1403" i="1"/>
  <c r="N1403" i="1"/>
  <c r="M1403" i="1"/>
  <c r="L1403" i="1"/>
  <c r="K1403" i="1"/>
  <c r="J1403" i="1"/>
  <c r="I1403" i="1"/>
  <c r="G1403" i="1"/>
  <c r="F1403" i="1"/>
  <c r="E1403" i="1"/>
  <c r="D1403" i="1"/>
  <c r="C1403" i="1"/>
  <c r="B1403" i="1" a="1"/>
  <c r="B1403" i="1" s="1"/>
  <c r="P1402" i="1"/>
  <c r="K1402" i="1"/>
  <c r="F1402" i="1"/>
  <c r="B1402" i="1" a="1"/>
  <c r="B1402" i="1" s="1"/>
  <c r="M1401" i="1"/>
  <c r="G1401" i="1"/>
  <c r="B1401" i="1"/>
  <c r="Q1401" i="1" s="1"/>
  <c r="B1401" i="1" a="1"/>
  <c r="P1400" i="1"/>
  <c r="C1400" i="1"/>
  <c r="B1400" i="1" a="1"/>
  <c r="B1400" i="1" s="1"/>
  <c r="O1400" i="1" s="1"/>
  <c r="Q1399" i="1"/>
  <c r="O1399" i="1"/>
  <c r="M1399" i="1"/>
  <c r="L1399" i="1"/>
  <c r="K1399" i="1"/>
  <c r="J1399" i="1"/>
  <c r="G1399" i="1"/>
  <c r="F1399" i="1"/>
  <c r="E1399" i="1"/>
  <c r="D1399" i="1"/>
  <c r="C1399" i="1"/>
  <c r="B1399" i="1" a="1"/>
  <c r="B1399" i="1" s="1"/>
  <c r="Q1398" i="1"/>
  <c r="P1398" i="1"/>
  <c r="O1398" i="1"/>
  <c r="L1398" i="1"/>
  <c r="K1398" i="1"/>
  <c r="J1398" i="1"/>
  <c r="I1398" i="1"/>
  <c r="H1398" i="1"/>
  <c r="G1398" i="1"/>
  <c r="E1398" i="1"/>
  <c r="C1398" i="1"/>
  <c r="B1398" i="1" a="1"/>
  <c r="B1398" i="1" s="1"/>
  <c r="Q1397" i="1"/>
  <c r="P1397" i="1"/>
  <c r="O1397" i="1"/>
  <c r="K1397" i="1"/>
  <c r="I1397" i="1"/>
  <c r="F1397" i="1"/>
  <c r="D1397" i="1"/>
  <c r="C1397" i="1"/>
  <c r="B1397" i="1" a="1"/>
  <c r="B1397" i="1" s="1"/>
  <c r="Q1396" i="1"/>
  <c r="L1396" i="1"/>
  <c r="I1396" i="1"/>
  <c r="H1396" i="1"/>
  <c r="F1396" i="1"/>
  <c r="E1396" i="1"/>
  <c r="C1396" i="1"/>
  <c r="B1396" i="1" a="1"/>
  <c r="B1396" i="1" s="1"/>
  <c r="K1395" i="1"/>
  <c r="B1395" i="1" a="1"/>
  <c r="B1395" i="1" s="1"/>
  <c r="L1395" i="1" s="1"/>
  <c r="Q1394" i="1"/>
  <c r="K1394" i="1"/>
  <c r="I1394" i="1"/>
  <c r="H1394" i="1"/>
  <c r="C1394" i="1"/>
  <c r="B1394" i="1" a="1"/>
  <c r="B1394" i="1" s="1"/>
  <c r="M1394" i="1" s="1"/>
  <c r="N1393" i="1"/>
  <c r="M1393" i="1"/>
  <c r="C1393" i="1"/>
  <c r="B1393" i="1"/>
  <c r="O1393" i="1" s="1"/>
  <c r="B1393" i="1" a="1"/>
  <c r="P1392" i="1"/>
  <c r="O1392" i="1"/>
  <c r="L1392" i="1"/>
  <c r="J1392" i="1"/>
  <c r="I1392" i="1"/>
  <c r="H1392" i="1"/>
  <c r="F1392" i="1"/>
  <c r="E1392" i="1"/>
  <c r="C1392" i="1"/>
  <c r="B1392" i="1" a="1"/>
  <c r="B1392" i="1" s="1"/>
  <c r="P1391" i="1"/>
  <c r="N1391" i="1"/>
  <c r="M1391" i="1"/>
  <c r="L1391" i="1"/>
  <c r="K1391" i="1"/>
  <c r="J1391" i="1"/>
  <c r="F1391" i="1"/>
  <c r="E1391" i="1"/>
  <c r="D1391" i="1"/>
  <c r="B1391" i="1"/>
  <c r="B1391" i="1" a="1"/>
  <c r="Q1390" i="1"/>
  <c r="P1390" i="1"/>
  <c r="O1390" i="1"/>
  <c r="L1390" i="1"/>
  <c r="I1390" i="1"/>
  <c r="H1390" i="1"/>
  <c r="F1390" i="1"/>
  <c r="B1390" i="1" a="1"/>
  <c r="B1390" i="1" s="1"/>
  <c r="O1389" i="1"/>
  <c r="B1389" i="1"/>
  <c r="Q1389" i="1" s="1"/>
  <c r="B1389" i="1" a="1"/>
  <c r="Q1388" i="1"/>
  <c r="P1388" i="1"/>
  <c r="M1388" i="1"/>
  <c r="I1388" i="1"/>
  <c r="H1388" i="1"/>
  <c r="G1388" i="1"/>
  <c r="D1388" i="1"/>
  <c r="C1388" i="1"/>
  <c r="B1388" i="1" a="1"/>
  <c r="B1388" i="1" s="1"/>
  <c r="Q1387" i="1"/>
  <c r="N1387" i="1"/>
  <c r="M1387" i="1"/>
  <c r="L1387" i="1"/>
  <c r="K1387" i="1"/>
  <c r="J1387" i="1"/>
  <c r="I1387" i="1"/>
  <c r="G1387" i="1"/>
  <c r="F1387" i="1"/>
  <c r="E1387" i="1"/>
  <c r="C1387" i="1"/>
  <c r="B1387" i="1" a="1"/>
  <c r="B1387" i="1" s="1"/>
  <c r="Q1386" i="1"/>
  <c r="L1386" i="1"/>
  <c r="F1386" i="1"/>
  <c r="D1386" i="1"/>
  <c r="C1386" i="1"/>
  <c r="B1386" i="1" a="1"/>
  <c r="B1386" i="1" s="1"/>
  <c r="P1386" i="1" s="1"/>
  <c r="O1385" i="1"/>
  <c r="N1385" i="1"/>
  <c r="C1385" i="1"/>
  <c r="B1385" i="1"/>
  <c r="Q1385" i="1" s="1"/>
  <c r="B1385" i="1" a="1"/>
  <c r="P1384" i="1"/>
  <c r="M1384" i="1"/>
  <c r="H1384" i="1"/>
  <c r="G1384" i="1"/>
  <c r="F1384" i="1"/>
  <c r="C1384" i="1"/>
  <c r="B1384" i="1" a="1"/>
  <c r="B1384" i="1" s="1"/>
  <c r="O1383" i="1"/>
  <c r="N1383" i="1"/>
  <c r="M1383" i="1"/>
  <c r="G1383" i="1"/>
  <c r="E1383" i="1"/>
  <c r="C1383" i="1"/>
  <c r="B1383" i="1" a="1"/>
  <c r="B1383" i="1" s="1"/>
  <c r="Q1382" i="1"/>
  <c r="P1382" i="1"/>
  <c r="O1382" i="1"/>
  <c r="L1382" i="1"/>
  <c r="K1382" i="1"/>
  <c r="J1382" i="1"/>
  <c r="I1382" i="1"/>
  <c r="G1382" i="1"/>
  <c r="E1382" i="1"/>
  <c r="D1382" i="1"/>
  <c r="C1382" i="1"/>
  <c r="B1382" i="1" a="1"/>
  <c r="B1382" i="1" s="1"/>
  <c r="K1381" i="1"/>
  <c r="B1381" i="1" a="1"/>
  <c r="B1381" i="1" s="1"/>
  <c r="Q1381" i="1" s="1"/>
  <c r="Q1380" i="1"/>
  <c r="O1380" i="1"/>
  <c r="M1380" i="1"/>
  <c r="L1380" i="1"/>
  <c r="K1380" i="1"/>
  <c r="I1380" i="1"/>
  <c r="H1380" i="1"/>
  <c r="G1380" i="1"/>
  <c r="F1380" i="1"/>
  <c r="E1380" i="1"/>
  <c r="D1380" i="1"/>
  <c r="C1380" i="1"/>
  <c r="B1380" i="1" a="1"/>
  <c r="B1380" i="1" s="1"/>
  <c r="N1379" i="1"/>
  <c r="M1379" i="1"/>
  <c r="L1379" i="1"/>
  <c r="K1379" i="1"/>
  <c r="J1379" i="1"/>
  <c r="I1379" i="1"/>
  <c r="F1379" i="1"/>
  <c r="D1379" i="1"/>
  <c r="B1379" i="1" a="1"/>
  <c r="B1379" i="1" s="1"/>
  <c r="Q1378" i="1"/>
  <c r="P1378" i="1"/>
  <c r="O1378" i="1"/>
  <c r="M1378" i="1"/>
  <c r="L1378" i="1"/>
  <c r="K1378" i="1"/>
  <c r="J1378" i="1"/>
  <c r="E1378" i="1"/>
  <c r="D1378" i="1"/>
  <c r="C1378" i="1"/>
  <c r="B1378" i="1" a="1"/>
  <c r="B1378" i="1" s="1"/>
  <c r="P1377" i="1"/>
  <c r="O1377" i="1"/>
  <c r="E1377" i="1"/>
  <c r="D1377" i="1"/>
  <c r="B1377" i="1" a="1"/>
  <c r="B1377" i="1" s="1"/>
  <c r="Q1377" i="1" s="1"/>
  <c r="O1376" i="1"/>
  <c r="M1376" i="1"/>
  <c r="L1376" i="1"/>
  <c r="K1376" i="1"/>
  <c r="J1376" i="1"/>
  <c r="I1376" i="1"/>
  <c r="H1376" i="1"/>
  <c r="G1376" i="1"/>
  <c r="F1376" i="1"/>
  <c r="E1376" i="1"/>
  <c r="C1376" i="1"/>
  <c r="B1376" i="1" a="1"/>
  <c r="B1376" i="1" s="1"/>
  <c r="N1375" i="1"/>
  <c r="B1375" i="1"/>
  <c r="O1375" i="1" s="1"/>
  <c r="B1375" i="1" a="1"/>
  <c r="Q1374" i="1"/>
  <c r="P1374" i="1"/>
  <c r="K1374" i="1"/>
  <c r="J1374" i="1"/>
  <c r="E1374" i="1"/>
  <c r="C1374" i="1"/>
  <c r="B1374" i="1" a="1"/>
  <c r="B1374" i="1" s="1"/>
  <c r="Q1373" i="1"/>
  <c r="P1373" i="1"/>
  <c r="N1373" i="1"/>
  <c r="L1373" i="1"/>
  <c r="J1373" i="1"/>
  <c r="D1373" i="1"/>
  <c r="C1373" i="1"/>
  <c r="B1373" i="1"/>
  <c r="B1373" i="1" a="1"/>
  <c r="L1372" i="1"/>
  <c r="B1372" i="1" a="1"/>
  <c r="B1372" i="1" s="1"/>
  <c r="Q1371" i="1"/>
  <c r="L1371" i="1"/>
  <c r="G1371" i="1"/>
  <c r="E1371" i="1"/>
  <c r="C1371" i="1"/>
  <c r="B1371" i="1" a="1"/>
  <c r="B1371" i="1" s="1"/>
  <c r="N1371" i="1" s="1"/>
  <c r="O1370" i="1"/>
  <c r="M1370" i="1"/>
  <c r="C1370" i="1"/>
  <c r="B1370" i="1" a="1"/>
  <c r="B1370" i="1" s="1"/>
  <c r="P1370" i="1" s="1"/>
  <c r="Q1369" i="1"/>
  <c r="P1369" i="1"/>
  <c r="O1369" i="1"/>
  <c r="G1369" i="1"/>
  <c r="F1369" i="1"/>
  <c r="E1369" i="1"/>
  <c r="C1369" i="1"/>
  <c r="B1369" i="1" a="1"/>
  <c r="B1369" i="1" s="1"/>
  <c r="P1368" i="1"/>
  <c r="M1368" i="1"/>
  <c r="L1368" i="1"/>
  <c r="K1368" i="1"/>
  <c r="J1368" i="1"/>
  <c r="I1368" i="1"/>
  <c r="H1368" i="1"/>
  <c r="G1368" i="1"/>
  <c r="F1368" i="1"/>
  <c r="E1368" i="1"/>
  <c r="B1368" i="1" a="1"/>
  <c r="B1368" i="1" s="1"/>
  <c r="P1367" i="1"/>
  <c r="O1367" i="1"/>
  <c r="L1367" i="1"/>
  <c r="K1367" i="1"/>
  <c r="J1367" i="1"/>
  <c r="E1367" i="1"/>
  <c r="C1367" i="1"/>
  <c r="B1367" i="1" a="1"/>
  <c r="B1367" i="1" s="1"/>
  <c r="Q1367" i="1" s="1"/>
  <c r="B1366" i="1" a="1"/>
  <c r="B1366" i="1" s="1"/>
  <c r="B1365" i="1" a="1"/>
  <c r="B1365" i="1" s="1"/>
  <c r="Q1364" i="1"/>
  <c r="O1364" i="1"/>
  <c r="M1364" i="1"/>
  <c r="L1364" i="1"/>
  <c r="K1364" i="1"/>
  <c r="I1364" i="1"/>
  <c r="H1364" i="1"/>
  <c r="G1364" i="1"/>
  <c r="F1364" i="1"/>
  <c r="E1364" i="1"/>
  <c r="C1364" i="1"/>
  <c r="B1364" i="1" a="1"/>
  <c r="B1364" i="1" s="1"/>
  <c r="Q1363" i="1"/>
  <c r="P1363" i="1"/>
  <c r="N1363" i="1"/>
  <c r="M1363" i="1"/>
  <c r="L1363" i="1"/>
  <c r="K1363" i="1"/>
  <c r="J1363" i="1"/>
  <c r="F1363" i="1"/>
  <c r="D1363" i="1"/>
  <c r="C1363" i="1"/>
  <c r="B1363" i="1" a="1"/>
  <c r="B1363" i="1" s="1"/>
  <c r="Q1362" i="1"/>
  <c r="P1362" i="1"/>
  <c r="O1362" i="1"/>
  <c r="M1362" i="1"/>
  <c r="L1362" i="1"/>
  <c r="J1362" i="1"/>
  <c r="F1362" i="1"/>
  <c r="E1362" i="1"/>
  <c r="D1362" i="1"/>
  <c r="B1362" i="1" a="1"/>
  <c r="B1362" i="1" s="1"/>
  <c r="Q1361" i="1"/>
  <c r="P1361" i="1"/>
  <c r="K1361" i="1"/>
  <c r="J1361" i="1"/>
  <c r="G1361" i="1"/>
  <c r="E1361" i="1"/>
  <c r="B1361" i="1"/>
  <c r="B1361" i="1" a="1"/>
  <c r="O1360" i="1"/>
  <c r="M1360" i="1"/>
  <c r="L1360" i="1"/>
  <c r="K1360" i="1"/>
  <c r="J1360" i="1"/>
  <c r="I1360" i="1"/>
  <c r="H1360" i="1"/>
  <c r="G1360" i="1"/>
  <c r="F1360" i="1"/>
  <c r="C1360" i="1"/>
  <c r="B1360" i="1" a="1"/>
  <c r="B1360" i="1" s="1"/>
  <c r="Q1359" i="1"/>
  <c r="O1359" i="1"/>
  <c r="L1359" i="1"/>
  <c r="K1359" i="1"/>
  <c r="B1359" i="1"/>
  <c r="B1359" i="1" a="1"/>
  <c r="Q1358" i="1"/>
  <c r="O1358" i="1"/>
  <c r="L1358" i="1"/>
  <c r="J1358" i="1"/>
  <c r="E1358" i="1"/>
  <c r="D1358" i="1"/>
  <c r="C1358" i="1"/>
  <c r="B1358" i="1" a="1"/>
  <c r="B1358" i="1" s="1"/>
  <c r="L1357" i="1"/>
  <c r="B1357" i="1"/>
  <c r="B1357" i="1" a="1"/>
  <c r="H1356" i="1"/>
  <c r="B1356" i="1" a="1"/>
  <c r="B1356" i="1" s="1"/>
  <c r="Q1355" i="1"/>
  <c r="P1355" i="1"/>
  <c r="N1355" i="1"/>
  <c r="M1355" i="1"/>
  <c r="L1355" i="1"/>
  <c r="K1355" i="1"/>
  <c r="J1355" i="1"/>
  <c r="G1355" i="1"/>
  <c r="E1355" i="1"/>
  <c r="D1355" i="1"/>
  <c r="C1355" i="1"/>
  <c r="B1355" i="1" a="1"/>
  <c r="B1355" i="1" s="1"/>
  <c r="B1354" i="1" a="1"/>
  <c r="B1354" i="1" s="1"/>
  <c r="Q1353" i="1"/>
  <c r="B1353" i="1" a="1"/>
  <c r="B1353" i="1" s="1"/>
  <c r="P1352" i="1"/>
  <c r="L1352" i="1"/>
  <c r="K1352" i="1"/>
  <c r="J1352" i="1"/>
  <c r="H1352" i="1"/>
  <c r="G1352" i="1"/>
  <c r="B1352" i="1" a="1"/>
  <c r="B1352" i="1" s="1"/>
  <c r="B1351" i="1" a="1"/>
  <c r="B1351" i="1" s="1"/>
  <c r="Q1350" i="1"/>
  <c r="P1350" i="1"/>
  <c r="O1350" i="1"/>
  <c r="K1350" i="1"/>
  <c r="I1350" i="1"/>
  <c r="H1350" i="1"/>
  <c r="G1350" i="1"/>
  <c r="E1350" i="1"/>
  <c r="D1350" i="1"/>
  <c r="C1350" i="1"/>
  <c r="B1350" i="1" a="1"/>
  <c r="B1350" i="1" s="1"/>
  <c r="Q1349" i="1"/>
  <c r="O1349" i="1"/>
  <c r="M1349" i="1"/>
  <c r="L1349" i="1"/>
  <c r="K1349" i="1"/>
  <c r="J1349" i="1"/>
  <c r="I1349" i="1"/>
  <c r="F1349" i="1"/>
  <c r="D1349" i="1"/>
  <c r="C1349" i="1"/>
  <c r="B1349" i="1" a="1"/>
  <c r="B1349" i="1" s="1"/>
  <c r="Q1348" i="1"/>
  <c r="P1348" i="1"/>
  <c r="O1348" i="1"/>
  <c r="M1348" i="1"/>
  <c r="L1348" i="1"/>
  <c r="K1348" i="1"/>
  <c r="I1348" i="1"/>
  <c r="G1348" i="1"/>
  <c r="E1348" i="1"/>
  <c r="C1348" i="1"/>
  <c r="B1348" i="1" a="1"/>
  <c r="B1348" i="1" s="1"/>
  <c r="Q1347" i="1"/>
  <c r="P1347" i="1"/>
  <c r="N1347" i="1"/>
  <c r="M1347" i="1"/>
  <c r="L1347" i="1"/>
  <c r="K1347" i="1"/>
  <c r="F1347" i="1"/>
  <c r="E1347" i="1"/>
  <c r="D1347" i="1"/>
  <c r="B1347" i="1" a="1"/>
  <c r="B1347" i="1" s="1"/>
  <c r="O1346" i="1"/>
  <c r="B1346" i="1" a="1"/>
  <c r="B1346" i="1" s="1"/>
  <c r="Q1346" i="1" s="1"/>
  <c r="P1345" i="1"/>
  <c r="N1345" i="1"/>
  <c r="M1345" i="1"/>
  <c r="I1345" i="1"/>
  <c r="G1345" i="1"/>
  <c r="F1345" i="1"/>
  <c r="B1345" i="1"/>
  <c r="B1345" i="1" a="1"/>
  <c r="M1344" i="1"/>
  <c r="C1344" i="1"/>
  <c r="B1344" i="1" a="1"/>
  <c r="B1344" i="1" s="1"/>
  <c r="B1343" i="1" a="1"/>
  <c r="B1343" i="1" s="1"/>
  <c r="F1342" i="1"/>
  <c r="D1342" i="1"/>
  <c r="B1342" i="1" a="1"/>
  <c r="B1342" i="1" s="1"/>
  <c r="M1341" i="1"/>
  <c r="L1341" i="1"/>
  <c r="B1341" i="1"/>
  <c r="B1341" i="1" a="1"/>
  <c r="P1340" i="1"/>
  <c r="O1340" i="1"/>
  <c r="I1340" i="1"/>
  <c r="H1340" i="1"/>
  <c r="F1340" i="1"/>
  <c r="C1340" i="1"/>
  <c r="B1340" i="1" a="1"/>
  <c r="B1340" i="1" s="1"/>
  <c r="Q1339" i="1"/>
  <c r="P1339" i="1"/>
  <c r="N1339" i="1"/>
  <c r="M1339" i="1"/>
  <c r="L1339" i="1"/>
  <c r="J1339" i="1"/>
  <c r="G1339" i="1"/>
  <c r="F1339" i="1"/>
  <c r="E1339" i="1"/>
  <c r="D1339" i="1"/>
  <c r="C1339" i="1"/>
  <c r="B1339" i="1" a="1"/>
  <c r="B1339" i="1" s="1"/>
  <c r="Q1338" i="1"/>
  <c r="P1338" i="1"/>
  <c r="J1338" i="1"/>
  <c r="H1338" i="1"/>
  <c r="F1338" i="1"/>
  <c r="B1338" i="1" a="1"/>
  <c r="B1338" i="1" s="1"/>
  <c r="O1337" i="1"/>
  <c r="M1337" i="1"/>
  <c r="K1337" i="1"/>
  <c r="J1337" i="1"/>
  <c r="I1337" i="1"/>
  <c r="F1337" i="1"/>
  <c r="E1337" i="1"/>
  <c r="B1337" i="1" a="1"/>
  <c r="B1337" i="1" s="1"/>
  <c r="Q1337" i="1" s="1"/>
  <c r="L1336" i="1"/>
  <c r="B1336" i="1" a="1"/>
  <c r="B1336" i="1" s="1"/>
  <c r="P1336" i="1" s="1"/>
  <c r="N1335" i="1"/>
  <c r="K1335" i="1"/>
  <c r="G1335" i="1"/>
  <c r="F1335" i="1"/>
  <c r="E1335" i="1"/>
  <c r="C1335" i="1"/>
  <c r="B1335" i="1" a="1"/>
  <c r="B1335" i="1" s="1"/>
  <c r="Q1334" i="1"/>
  <c r="O1334" i="1"/>
  <c r="L1334" i="1"/>
  <c r="K1334" i="1"/>
  <c r="J1334" i="1"/>
  <c r="I1334" i="1"/>
  <c r="H1334" i="1"/>
  <c r="G1334" i="1"/>
  <c r="F1334" i="1"/>
  <c r="E1334" i="1"/>
  <c r="D1334" i="1"/>
  <c r="C1334" i="1"/>
  <c r="B1334" i="1" a="1"/>
  <c r="B1334" i="1" s="1"/>
  <c r="Q1333" i="1"/>
  <c r="O1333" i="1"/>
  <c r="N1333" i="1"/>
  <c r="M1333" i="1"/>
  <c r="L1333" i="1"/>
  <c r="K1333" i="1"/>
  <c r="I1333" i="1"/>
  <c r="G1333" i="1"/>
  <c r="F1333" i="1"/>
  <c r="B1333" i="1" a="1"/>
  <c r="B1333" i="1" s="1"/>
  <c r="M1332" i="1"/>
  <c r="G1332" i="1"/>
  <c r="B1332" i="1" a="1"/>
  <c r="B1332" i="1" s="1"/>
  <c r="F1331" i="1"/>
  <c r="B1331" i="1" a="1"/>
  <c r="B1331" i="1" s="1"/>
  <c r="Q1331" i="1" s="1"/>
  <c r="Q1330" i="1"/>
  <c r="O1330" i="1"/>
  <c r="M1330" i="1"/>
  <c r="L1330" i="1"/>
  <c r="K1330" i="1"/>
  <c r="J1330" i="1"/>
  <c r="I1330" i="1"/>
  <c r="H1330" i="1"/>
  <c r="F1330" i="1"/>
  <c r="E1330" i="1"/>
  <c r="D1330" i="1"/>
  <c r="C1330" i="1"/>
  <c r="B1330" i="1" a="1"/>
  <c r="B1330" i="1" s="1"/>
  <c r="B1329" i="1"/>
  <c r="B1329" i="1" a="1"/>
  <c r="M1328" i="1"/>
  <c r="E1328" i="1"/>
  <c r="B1328" i="1" a="1"/>
  <c r="B1328" i="1" s="1"/>
  <c r="P1327" i="1"/>
  <c r="N1327" i="1"/>
  <c r="J1327" i="1"/>
  <c r="E1327" i="1"/>
  <c r="C1327" i="1"/>
  <c r="B1327" i="1"/>
  <c r="B1327" i="1" a="1"/>
  <c r="P1326" i="1"/>
  <c r="L1326" i="1"/>
  <c r="K1326" i="1"/>
  <c r="J1326" i="1"/>
  <c r="I1326" i="1"/>
  <c r="H1326" i="1"/>
  <c r="G1326" i="1"/>
  <c r="F1326" i="1"/>
  <c r="E1326" i="1"/>
  <c r="D1326" i="1"/>
  <c r="B1326" i="1" a="1"/>
  <c r="B1326" i="1" s="1"/>
  <c r="O1325" i="1"/>
  <c r="K1325" i="1"/>
  <c r="G1325" i="1"/>
  <c r="B1325" i="1"/>
  <c r="B1325" i="1" a="1"/>
  <c r="Q1324" i="1"/>
  <c r="B1324" i="1" a="1"/>
  <c r="B1324" i="1" s="1"/>
  <c r="Q1323" i="1"/>
  <c r="N1323" i="1"/>
  <c r="L1323" i="1"/>
  <c r="I1323" i="1"/>
  <c r="G1323" i="1"/>
  <c r="F1323" i="1"/>
  <c r="C1323" i="1"/>
  <c r="B1323" i="1" a="1"/>
  <c r="B1323" i="1" s="1"/>
  <c r="M1322" i="1"/>
  <c r="L1322" i="1"/>
  <c r="K1322" i="1"/>
  <c r="J1322" i="1"/>
  <c r="H1322" i="1"/>
  <c r="F1322" i="1"/>
  <c r="D1322" i="1"/>
  <c r="B1322" i="1" a="1"/>
  <c r="B1322" i="1" s="1"/>
  <c r="Q1321" i="1"/>
  <c r="K1321" i="1"/>
  <c r="I1321" i="1"/>
  <c r="B1321" i="1"/>
  <c r="B1321" i="1" a="1"/>
  <c r="I1320" i="1"/>
  <c r="B1320" i="1" a="1"/>
  <c r="B1320" i="1" s="1"/>
  <c r="O1320" i="1" s="1"/>
  <c r="Q1319" i="1"/>
  <c r="P1319" i="1"/>
  <c r="O1319" i="1"/>
  <c r="M1319" i="1"/>
  <c r="K1319" i="1"/>
  <c r="J1319" i="1"/>
  <c r="G1319" i="1"/>
  <c r="E1319" i="1"/>
  <c r="D1319" i="1"/>
  <c r="C1319" i="1"/>
  <c r="B1319" i="1" a="1"/>
  <c r="B1319" i="1" s="1"/>
  <c r="Q1318" i="1"/>
  <c r="O1318" i="1"/>
  <c r="L1318" i="1"/>
  <c r="K1318" i="1"/>
  <c r="J1318" i="1"/>
  <c r="I1318" i="1"/>
  <c r="H1318" i="1"/>
  <c r="G1318" i="1"/>
  <c r="F1318" i="1"/>
  <c r="E1318" i="1"/>
  <c r="C1318" i="1"/>
  <c r="B1318" i="1" a="1"/>
  <c r="B1318" i="1" s="1"/>
  <c r="Q1317" i="1"/>
  <c r="O1317" i="1"/>
  <c r="J1317" i="1"/>
  <c r="B1317" i="1"/>
  <c r="B1317" i="1" a="1"/>
  <c r="Q1316" i="1"/>
  <c r="D1316" i="1"/>
  <c r="B1316" i="1" a="1"/>
  <c r="B1316" i="1" s="1"/>
  <c r="G1315" i="1"/>
  <c r="B1315" i="1" a="1"/>
  <c r="B1315" i="1" s="1"/>
  <c r="P1315" i="1" s="1"/>
  <c r="Q1314" i="1"/>
  <c r="O1314" i="1"/>
  <c r="M1314" i="1"/>
  <c r="L1314" i="1"/>
  <c r="K1314" i="1"/>
  <c r="J1314" i="1"/>
  <c r="I1314" i="1"/>
  <c r="H1314" i="1"/>
  <c r="F1314" i="1"/>
  <c r="E1314" i="1"/>
  <c r="C1314" i="1"/>
  <c r="B1314" i="1" a="1"/>
  <c r="B1314" i="1" s="1"/>
  <c r="B1313" i="1"/>
  <c r="B1313" i="1" a="1"/>
  <c r="O1312" i="1"/>
  <c r="H1312" i="1"/>
  <c r="E1312" i="1"/>
  <c r="B1312" i="1" a="1"/>
  <c r="B1312" i="1" s="1"/>
  <c r="N1311" i="1"/>
  <c r="D1311" i="1"/>
  <c r="B1311" i="1"/>
  <c r="P1311" i="1" s="1"/>
  <c r="B1311" i="1" a="1"/>
  <c r="P1310" i="1"/>
  <c r="O1310" i="1"/>
  <c r="L1310" i="1"/>
  <c r="K1310" i="1"/>
  <c r="J1310" i="1"/>
  <c r="I1310" i="1"/>
  <c r="H1310" i="1"/>
  <c r="G1310" i="1"/>
  <c r="F1310" i="1"/>
  <c r="D1310" i="1"/>
  <c r="B1310" i="1" a="1"/>
  <c r="B1310" i="1" s="1"/>
  <c r="Q1309" i="1"/>
  <c r="P1309" i="1"/>
  <c r="O1309" i="1"/>
  <c r="M1309" i="1"/>
  <c r="G1309" i="1"/>
  <c r="C1309" i="1"/>
  <c r="B1309" i="1" a="1"/>
  <c r="B1309" i="1" s="1"/>
  <c r="Q1308" i="1"/>
  <c r="P1308" i="1"/>
  <c r="M1308" i="1"/>
  <c r="K1308" i="1"/>
  <c r="H1308" i="1"/>
  <c r="F1308" i="1"/>
  <c r="C1308" i="1"/>
  <c r="B1308" i="1" a="1"/>
  <c r="B1308" i="1" s="1"/>
  <c r="Q1307" i="1"/>
  <c r="N1307" i="1"/>
  <c r="M1307" i="1"/>
  <c r="L1307" i="1"/>
  <c r="K1307" i="1"/>
  <c r="J1307" i="1"/>
  <c r="I1307" i="1"/>
  <c r="G1307" i="1"/>
  <c r="F1307" i="1"/>
  <c r="E1307" i="1"/>
  <c r="D1307" i="1"/>
  <c r="C1307" i="1"/>
  <c r="B1307" i="1" a="1"/>
  <c r="B1307" i="1" s="1"/>
  <c r="H1306" i="1"/>
  <c r="B1306" i="1" a="1"/>
  <c r="B1306" i="1" s="1"/>
  <c r="O1306" i="1" s="1"/>
  <c r="Q1305" i="1"/>
  <c r="N1305" i="1"/>
  <c r="M1305" i="1"/>
  <c r="G1305" i="1"/>
  <c r="E1305" i="1"/>
  <c r="D1305" i="1"/>
  <c r="C1305" i="1"/>
  <c r="B1305" i="1"/>
  <c r="O1305" i="1" s="1"/>
  <c r="B1305" i="1" a="1"/>
  <c r="M1304" i="1"/>
  <c r="G1304" i="1"/>
  <c r="E1304" i="1"/>
  <c r="C1304" i="1"/>
  <c r="B1304" i="1" a="1"/>
  <c r="B1304" i="1" s="1"/>
  <c r="L1303" i="1"/>
  <c r="F1303" i="1"/>
  <c r="D1303" i="1"/>
  <c r="B1303" i="1" a="1"/>
  <c r="B1303" i="1" s="1"/>
  <c r="Q1302" i="1"/>
  <c r="P1302" i="1"/>
  <c r="L1302" i="1"/>
  <c r="G1302" i="1"/>
  <c r="C1302" i="1"/>
  <c r="B1302" i="1" a="1"/>
  <c r="B1302" i="1" s="1"/>
  <c r="I1301" i="1"/>
  <c r="B1301" i="1"/>
  <c r="Q1301" i="1" s="1"/>
  <c r="B1301" i="1" a="1"/>
  <c r="Q1300" i="1"/>
  <c r="P1300" i="1"/>
  <c r="I1300" i="1"/>
  <c r="H1300" i="1"/>
  <c r="G1300" i="1"/>
  <c r="E1300" i="1"/>
  <c r="D1300" i="1"/>
  <c r="C1300" i="1"/>
  <c r="B1300" i="1" a="1"/>
  <c r="B1300" i="1" s="1"/>
  <c r="L1299" i="1"/>
  <c r="I1299" i="1"/>
  <c r="E1299" i="1"/>
  <c r="D1299" i="1"/>
  <c r="B1299" i="1" a="1"/>
  <c r="B1299" i="1" s="1"/>
  <c r="Q1298" i="1"/>
  <c r="L1298" i="1"/>
  <c r="I1298" i="1"/>
  <c r="C1298" i="1"/>
  <c r="B1298" i="1" a="1"/>
  <c r="B1298" i="1" s="1"/>
  <c r="N1297" i="1"/>
  <c r="B1297" i="1" a="1"/>
  <c r="B1297" i="1" s="1"/>
  <c r="P1296" i="1"/>
  <c r="O1296" i="1"/>
  <c r="L1296" i="1"/>
  <c r="J1296" i="1"/>
  <c r="H1296" i="1"/>
  <c r="G1296" i="1"/>
  <c r="C1296" i="1"/>
  <c r="B1296" i="1" a="1"/>
  <c r="B1296" i="1" s="1"/>
  <c r="P1295" i="1"/>
  <c r="M1295" i="1"/>
  <c r="L1295" i="1"/>
  <c r="K1295" i="1"/>
  <c r="G1295" i="1"/>
  <c r="F1295" i="1"/>
  <c r="E1295" i="1"/>
  <c r="B1295" i="1"/>
  <c r="N1295" i="1" s="1"/>
  <c r="B1295" i="1" a="1"/>
  <c r="B1294" i="1" a="1"/>
  <c r="B1294" i="1" s="1"/>
  <c r="O1293" i="1"/>
  <c r="M1293" i="1"/>
  <c r="G1293" i="1"/>
  <c r="B1293" i="1"/>
  <c r="B1293" i="1" a="1"/>
  <c r="Q1292" i="1"/>
  <c r="K1292" i="1"/>
  <c r="G1292" i="1"/>
  <c r="C1292" i="1"/>
  <c r="B1292" i="1" a="1"/>
  <c r="B1292" i="1" s="1"/>
  <c r="Q1291" i="1"/>
  <c r="N1291" i="1"/>
  <c r="M1291" i="1"/>
  <c r="L1291" i="1"/>
  <c r="K1291" i="1"/>
  <c r="J1291" i="1"/>
  <c r="I1291" i="1"/>
  <c r="G1291" i="1"/>
  <c r="F1291" i="1"/>
  <c r="E1291" i="1"/>
  <c r="C1291" i="1"/>
  <c r="B1291" i="1" a="1"/>
  <c r="B1291" i="1" s="1"/>
  <c r="O1290" i="1"/>
  <c r="J1290" i="1"/>
  <c r="D1290" i="1"/>
  <c r="B1290" i="1" a="1"/>
  <c r="B1290" i="1" s="1"/>
  <c r="Q1290" i="1" s="1"/>
  <c r="B1289" i="1" a="1"/>
  <c r="B1289" i="1" s="1"/>
  <c r="H1288" i="1"/>
  <c r="B1288" i="1" a="1"/>
  <c r="B1288" i="1" s="1"/>
  <c r="P1288" i="1" s="1"/>
  <c r="F1287" i="1"/>
  <c r="B1287" i="1" a="1"/>
  <c r="B1287" i="1" s="1"/>
  <c r="Q1287" i="1" s="1"/>
  <c r="Q1286" i="1"/>
  <c r="P1286" i="1"/>
  <c r="O1286" i="1"/>
  <c r="L1286" i="1"/>
  <c r="J1286" i="1"/>
  <c r="G1286" i="1"/>
  <c r="E1286" i="1"/>
  <c r="D1286" i="1"/>
  <c r="C1286" i="1"/>
  <c r="B1286" i="1" a="1"/>
  <c r="B1286" i="1" s="1"/>
  <c r="B1285" i="1"/>
  <c r="B1285" i="1" a="1"/>
  <c r="Q1284" i="1"/>
  <c r="O1284" i="1"/>
  <c r="M1284" i="1"/>
  <c r="L1284" i="1"/>
  <c r="K1284" i="1"/>
  <c r="I1284" i="1"/>
  <c r="H1284" i="1"/>
  <c r="G1284" i="1"/>
  <c r="F1284" i="1"/>
  <c r="E1284" i="1"/>
  <c r="D1284" i="1"/>
  <c r="C1284" i="1"/>
  <c r="B1284" i="1" a="1"/>
  <c r="B1284" i="1" s="1"/>
  <c r="P1283" i="1"/>
  <c r="N1283" i="1"/>
  <c r="M1283" i="1"/>
  <c r="L1283" i="1"/>
  <c r="K1283" i="1"/>
  <c r="J1283" i="1"/>
  <c r="I1283" i="1"/>
  <c r="G1283" i="1"/>
  <c r="F1283" i="1"/>
  <c r="D1283" i="1"/>
  <c r="C1283" i="1"/>
  <c r="B1283" i="1" a="1"/>
  <c r="B1283" i="1" s="1"/>
  <c r="Q1282" i="1"/>
  <c r="P1282" i="1"/>
  <c r="M1282" i="1"/>
  <c r="L1282" i="1"/>
  <c r="K1282" i="1"/>
  <c r="J1282" i="1"/>
  <c r="H1282" i="1"/>
  <c r="F1282" i="1"/>
  <c r="C1282" i="1"/>
  <c r="B1282" i="1" a="1"/>
  <c r="B1282" i="1" s="1"/>
  <c r="B1281" i="1" a="1"/>
  <c r="B1281" i="1" s="1"/>
  <c r="O1280" i="1"/>
  <c r="M1280" i="1"/>
  <c r="L1280" i="1"/>
  <c r="K1280" i="1"/>
  <c r="J1280" i="1"/>
  <c r="I1280" i="1"/>
  <c r="H1280" i="1"/>
  <c r="G1280" i="1"/>
  <c r="F1280" i="1"/>
  <c r="E1280" i="1"/>
  <c r="C1280" i="1"/>
  <c r="B1280" i="1" a="1"/>
  <c r="B1280" i="1" s="1"/>
  <c r="K1279" i="1"/>
  <c r="B1279" i="1"/>
  <c r="Q1279" i="1" s="1"/>
  <c r="B1279" i="1" a="1"/>
  <c r="Q1278" i="1"/>
  <c r="O1278" i="1"/>
  <c r="L1278" i="1"/>
  <c r="K1278" i="1"/>
  <c r="J1278" i="1"/>
  <c r="H1278" i="1"/>
  <c r="F1278" i="1"/>
  <c r="C1278" i="1"/>
  <c r="B1278" i="1" a="1"/>
  <c r="B1278" i="1" s="1"/>
  <c r="J1277" i="1"/>
  <c r="B1277" i="1" a="1"/>
  <c r="B1277" i="1" s="1"/>
  <c r="P1277" i="1" s="1"/>
  <c r="P1276" i="1"/>
  <c r="O1276" i="1"/>
  <c r="M1276" i="1"/>
  <c r="L1276" i="1"/>
  <c r="K1276" i="1"/>
  <c r="I1276" i="1"/>
  <c r="H1276" i="1"/>
  <c r="D1276" i="1"/>
  <c r="B1276" i="1" a="1"/>
  <c r="B1276" i="1" s="1"/>
  <c r="Q1275" i="1"/>
  <c r="P1275" i="1"/>
  <c r="N1275" i="1"/>
  <c r="M1275" i="1"/>
  <c r="L1275" i="1"/>
  <c r="K1275" i="1"/>
  <c r="J1275" i="1"/>
  <c r="E1275" i="1"/>
  <c r="C1275" i="1"/>
  <c r="B1275" i="1" a="1"/>
  <c r="B1275" i="1" s="1"/>
  <c r="Q1274" i="1"/>
  <c r="P1274" i="1"/>
  <c r="O1274" i="1"/>
  <c r="M1274" i="1"/>
  <c r="L1274" i="1"/>
  <c r="K1274" i="1"/>
  <c r="F1274" i="1"/>
  <c r="E1274" i="1"/>
  <c r="C1274" i="1"/>
  <c r="B1274" i="1" a="1"/>
  <c r="B1274" i="1" s="1"/>
  <c r="F1273" i="1"/>
  <c r="B1273" i="1" a="1"/>
  <c r="B1273" i="1" s="1"/>
  <c r="G1272" i="1"/>
  <c r="B1272" i="1" a="1"/>
  <c r="B1272" i="1" s="1"/>
  <c r="P1272" i="1" s="1"/>
  <c r="Q1271" i="1"/>
  <c r="E1271" i="1"/>
  <c r="B1271" i="1"/>
  <c r="O1271" i="1" s="1"/>
  <c r="B1271" i="1" a="1"/>
  <c r="Q1270" i="1"/>
  <c r="P1270" i="1"/>
  <c r="L1270" i="1"/>
  <c r="K1270" i="1"/>
  <c r="I1270" i="1"/>
  <c r="H1270" i="1"/>
  <c r="G1270" i="1"/>
  <c r="F1270" i="1"/>
  <c r="C1270" i="1"/>
  <c r="B1270" i="1" a="1"/>
  <c r="B1270" i="1" s="1"/>
  <c r="Q1269" i="1"/>
  <c r="G1269" i="1"/>
  <c r="B1269" i="1"/>
  <c r="P1269" i="1" s="1"/>
  <c r="B1269" i="1" a="1"/>
  <c r="Q1268" i="1"/>
  <c r="F1268" i="1"/>
  <c r="B1268" i="1" a="1"/>
  <c r="B1268" i="1" s="1"/>
  <c r="O1268" i="1" s="1"/>
  <c r="P1267" i="1"/>
  <c r="E1267" i="1"/>
  <c r="B1267" i="1" a="1"/>
  <c r="B1267" i="1" s="1"/>
  <c r="N1267" i="1" s="1"/>
  <c r="Q1266" i="1"/>
  <c r="P1266" i="1"/>
  <c r="O1266" i="1"/>
  <c r="L1266" i="1"/>
  <c r="J1266" i="1"/>
  <c r="I1266" i="1"/>
  <c r="H1266" i="1"/>
  <c r="F1266" i="1"/>
  <c r="E1266" i="1"/>
  <c r="D1266" i="1"/>
  <c r="C1266" i="1"/>
  <c r="B1266" i="1" a="1"/>
  <c r="B1266" i="1" s="1"/>
  <c r="Q1265" i="1"/>
  <c r="I1265" i="1"/>
  <c r="F1265" i="1"/>
  <c r="B1265" i="1"/>
  <c r="N1265" i="1" s="1"/>
  <c r="B1265" i="1" a="1"/>
  <c r="K1264" i="1"/>
  <c r="I1264" i="1"/>
  <c r="B1264" i="1" a="1"/>
  <c r="B1264" i="1" s="1"/>
  <c r="P1264" i="1" s="1"/>
  <c r="Q1263" i="1"/>
  <c r="L1263" i="1"/>
  <c r="J1263" i="1"/>
  <c r="B1263" i="1"/>
  <c r="P1263" i="1" s="1"/>
  <c r="B1263" i="1" a="1"/>
  <c r="Q1262" i="1"/>
  <c r="P1262" i="1"/>
  <c r="O1262" i="1"/>
  <c r="L1262" i="1"/>
  <c r="J1262" i="1"/>
  <c r="I1262" i="1"/>
  <c r="F1262" i="1"/>
  <c r="E1262" i="1"/>
  <c r="C1262" i="1"/>
  <c r="B1262" i="1" a="1"/>
  <c r="B1262" i="1" s="1"/>
  <c r="Q1261" i="1"/>
  <c r="J1261" i="1"/>
  <c r="F1261" i="1"/>
  <c r="B1261" i="1"/>
  <c r="P1261" i="1" s="1"/>
  <c r="B1261" i="1" a="1"/>
  <c r="Q1260" i="1"/>
  <c r="P1260" i="1"/>
  <c r="M1260" i="1"/>
  <c r="L1260" i="1"/>
  <c r="I1260" i="1"/>
  <c r="H1260" i="1"/>
  <c r="G1260" i="1"/>
  <c r="F1260" i="1"/>
  <c r="C1260" i="1"/>
  <c r="B1260" i="1" a="1"/>
  <c r="B1260" i="1" s="1"/>
  <c r="P1259" i="1"/>
  <c r="N1259" i="1"/>
  <c r="M1259" i="1"/>
  <c r="L1259" i="1"/>
  <c r="K1259" i="1"/>
  <c r="J1259" i="1"/>
  <c r="G1259" i="1"/>
  <c r="F1259" i="1"/>
  <c r="E1259" i="1"/>
  <c r="D1259" i="1"/>
  <c r="C1259" i="1"/>
  <c r="B1259" i="1" a="1"/>
  <c r="B1259" i="1" s="1"/>
  <c r="I1258" i="1"/>
  <c r="B1258" i="1" a="1"/>
  <c r="B1258" i="1" s="1"/>
  <c r="K1258" i="1" s="1"/>
  <c r="B1257" i="1" a="1"/>
  <c r="B1257" i="1" s="1"/>
  <c r="O1256" i="1"/>
  <c r="M1256" i="1"/>
  <c r="L1256" i="1"/>
  <c r="K1256" i="1"/>
  <c r="J1256" i="1"/>
  <c r="H1256" i="1"/>
  <c r="G1256" i="1"/>
  <c r="C1256" i="1"/>
  <c r="B1256" i="1" a="1"/>
  <c r="B1256" i="1" s="1"/>
  <c r="P1255" i="1"/>
  <c r="O1255" i="1"/>
  <c r="N1255" i="1"/>
  <c r="M1255" i="1"/>
  <c r="K1255" i="1"/>
  <c r="G1255" i="1"/>
  <c r="F1255" i="1"/>
  <c r="E1255" i="1"/>
  <c r="C1255" i="1"/>
  <c r="B1255" i="1"/>
  <c r="B1255" i="1" a="1"/>
  <c r="B1254" i="1" a="1"/>
  <c r="B1254" i="1" s="1"/>
  <c r="Q1253" i="1"/>
  <c r="N1253" i="1"/>
  <c r="M1253" i="1"/>
  <c r="L1253" i="1"/>
  <c r="K1253" i="1"/>
  <c r="J1253" i="1"/>
  <c r="I1253" i="1"/>
  <c r="G1253" i="1"/>
  <c r="D1253" i="1"/>
  <c r="B1253" i="1" a="1"/>
  <c r="B1253" i="1" s="1"/>
  <c r="Q1252" i="1"/>
  <c r="K1252" i="1"/>
  <c r="H1252" i="1"/>
  <c r="B1252" i="1" a="1"/>
  <c r="B1252" i="1" s="1"/>
  <c r="P1252" i="1" s="1"/>
  <c r="Q1251" i="1"/>
  <c r="K1251" i="1"/>
  <c r="G1251" i="1"/>
  <c r="B1251" i="1" a="1"/>
  <c r="B1251" i="1" s="1"/>
  <c r="P1251" i="1" s="1"/>
  <c r="Q1250" i="1"/>
  <c r="J1250" i="1"/>
  <c r="F1250" i="1"/>
  <c r="B1250" i="1" a="1"/>
  <c r="B1250" i="1" s="1"/>
  <c r="P1250" i="1" s="1"/>
  <c r="B1249" i="1" a="1"/>
  <c r="B1249" i="1" s="1"/>
  <c r="P1248" i="1"/>
  <c r="O1248" i="1"/>
  <c r="M1248" i="1"/>
  <c r="K1248" i="1"/>
  <c r="J1248" i="1"/>
  <c r="I1248" i="1"/>
  <c r="F1248" i="1"/>
  <c r="E1248" i="1"/>
  <c r="C1248" i="1"/>
  <c r="B1248" i="1" a="1"/>
  <c r="B1248" i="1" s="1"/>
  <c r="F1247" i="1"/>
  <c r="D1247" i="1"/>
  <c r="B1247" i="1" a="1"/>
  <c r="B1247" i="1" s="1"/>
  <c r="Q1246" i="1"/>
  <c r="P1246" i="1"/>
  <c r="L1246" i="1"/>
  <c r="K1246" i="1"/>
  <c r="J1246" i="1"/>
  <c r="H1246" i="1"/>
  <c r="G1246" i="1"/>
  <c r="F1246" i="1"/>
  <c r="E1246" i="1"/>
  <c r="D1246" i="1"/>
  <c r="B1246" i="1" a="1"/>
  <c r="B1246" i="1" s="1"/>
  <c r="B1245" i="1"/>
  <c r="B1245" i="1" a="1"/>
  <c r="Q1244" i="1"/>
  <c r="O1244" i="1"/>
  <c r="K1244" i="1"/>
  <c r="I1244" i="1"/>
  <c r="H1244" i="1"/>
  <c r="E1244" i="1"/>
  <c r="D1244" i="1"/>
  <c r="C1244" i="1"/>
  <c r="B1244" i="1" a="1"/>
  <c r="B1244" i="1" s="1"/>
  <c r="P1244" i="1" s="1"/>
  <c r="Q1243" i="1"/>
  <c r="N1243" i="1"/>
  <c r="J1243" i="1"/>
  <c r="G1243" i="1"/>
  <c r="F1243" i="1"/>
  <c r="E1243" i="1"/>
  <c r="D1243" i="1"/>
  <c r="C1243" i="1"/>
  <c r="B1243" i="1" a="1"/>
  <c r="B1243" i="1" s="1"/>
  <c r="P1243" i="1" s="1"/>
  <c r="Q1242" i="1"/>
  <c r="L1242" i="1"/>
  <c r="I1242" i="1"/>
  <c r="H1242" i="1"/>
  <c r="F1242" i="1"/>
  <c r="E1242" i="1"/>
  <c r="D1242" i="1"/>
  <c r="C1242" i="1"/>
  <c r="B1242" i="1" a="1"/>
  <c r="B1242" i="1" s="1"/>
  <c r="P1242" i="1" s="1"/>
  <c r="K1241" i="1"/>
  <c r="I1241" i="1"/>
  <c r="E1241" i="1"/>
  <c r="B1241" i="1"/>
  <c r="B1241" i="1" a="1"/>
  <c r="B1240" i="1" a="1"/>
  <c r="B1240" i="1" s="1"/>
  <c r="D1239" i="1"/>
  <c r="B1239" i="1"/>
  <c r="N1239" i="1" s="1"/>
  <c r="B1239" i="1" a="1"/>
  <c r="Q1238" i="1"/>
  <c r="O1238" i="1"/>
  <c r="L1238" i="1"/>
  <c r="K1238" i="1"/>
  <c r="J1238" i="1"/>
  <c r="I1238" i="1"/>
  <c r="H1238" i="1"/>
  <c r="G1238" i="1"/>
  <c r="F1238" i="1"/>
  <c r="E1238" i="1"/>
  <c r="D1238" i="1"/>
  <c r="C1238" i="1"/>
  <c r="B1238" i="1" a="1"/>
  <c r="B1238" i="1" s="1"/>
  <c r="N1237" i="1"/>
  <c r="L1237" i="1"/>
  <c r="I1237" i="1"/>
  <c r="G1237" i="1"/>
  <c r="F1237" i="1"/>
  <c r="B1237" i="1"/>
  <c r="B1237" i="1" a="1"/>
  <c r="Q1236" i="1"/>
  <c r="O1236" i="1"/>
  <c r="K1236" i="1"/>
  <c r="I1236" i="1"/>
  <c r="G1236" i="1"/>
  <c r="F1236" i="1"/>
  <c r="D1236" i="1"/>
  <c r="C1236" i="1"/>
  <c r="B1236" i="1" a="1"/>
  <c r="B1236" i="1" s="1"/>
  <c r="P1236" i="1" s="1"/>
  <c r="Q1235" i="1"/>
  <c r="M1235" i="1"/>
  <c r="J1235" i="1"/>
  <c r="I1235" i="1"/>
  <c r="G1235" i="1"/>
  <c r="E1235" i="1"/>
  <c r="D1235" i="1"/>
  <c r="C1235" i="1"/>
  <c r="B1235" i="1" a="1"/>
  <c r="B1235" i="1" s="1"/>
  <c r="P1235" i="1" s="1"/>
  <c r="Q1234" i="1"/>
  <c r="O1234" i="1"/>
  <c r="M1234" i="1"/>
  <c r="L1234" i="1"/>
  <c r="K1234" i="1"/>
  <c r="J1234" i="1"/>
  <c r="I1234" i="1"/>
  <c r="H1234" i="1"/>
  <c r="F1234" i="1"/>
  <c r="E1234" i="1"/>
  <c r="D1234" i="1"/>
  <c r="C1234" i="1"/>
  <c r="B1234" i="1" a="1"/>
  <c r="B1234" i="1" s="1"/>
  <c r="Q1233" i="1"/>
  <c r="G1233" i="1"/>
  <c r="B1233" i="1"/>
  <c r="O1233" i="1" s="1"/>
  <c r="B1233" i="1" a="1"/>
  <c r="H1232" i="1"/>
  <c r="B1232" i="1" a="1"/>
  <c r="B1232" i="1" s="1"/>
  <c r="N1231" i="1"/>
  <c r="K1231" i="1"/>
  <c r="G1231" i="1"/>
  <c r="E1231" i="1"/>
  <c r="B1231" i="1"/>
  <c r="Q1231" i="1" s="1"/>
  <c r="B1231" i="1" a="1"/>
  <c r="B1230" i="1" a="1"/>
  <c r="B1230" i="1" s="1"/>
  <c r="B1229" i="1" a="1"/>
  <c r="B1229" i="1" s="1"/>
  <c r="P1228" i="1"/>
  <c r="O1228" i="1"/>
  <c r="M1228" i="1"/>
  <c r="L1228" i="1"/>
  <c r="K1228" i="1"/>
  <c r="H1228" i="1"/>
  <c r="G1228" i="1"/>
  <c r="F1228" i="1"/>
  <c r="E1228" i="1"/>
  <c r="D1228" i="1"/>
  <c r="C1228" i="1"/>
  <c r="B1228" i="1" a="1"/>
  <c r="B1228" i="1" s="1"/>
  <c r="Q1227" i="1"/>
  <c r="N1227" i="1"/>
  <c r="J1227" i="1"/>
  <c r="I1227" i="1"/>
  <c r="G1227" i="1"/>
  <c r="B1227" i="1" a="1"/>
  <c r="B1227" i="1" s="1"/>
  <c r="K1227" i="1" s="1"/>
  <c r="P1226" i="1"/>
  <c r="O1226" i="1"/>
  <c r="M1226" i="1"/>
  <c r="L1226" i="1"/>
  <c r="K1226" i="1"/>
  <c r="J1226" i="1"/>
  <c r="I1226" i="1"/>
  <c r="H1226" i="1"/>
  <c r="E1226" i="1"/>
  <c r="B1226" i="1" a="1"/>
  <c r="B1226" i="1" s="1"/>
  <c r="N1225" i="1"/>
  <c r="J1225" i="1"/>
  <c r="G1225" i="1"/>
  <c r="E1225" i="1"/>
  <c r="B1225" i="1" a="1"/>
  <c r="B1225" i="1" s="1"/>
  <c r="P1224" i="1"/>
  <c r="O1224" i="1"/>
  <c r="M1224" i="1"/>
  <c r="L1224" i="1"/>
  <c r="I1224" i="1"/>
  <c r="H1224" i="1"/>
  <c r="G1224" i="1"/>
  <c r="E1224" i="1"/>
  <c r="C1224" i="1"/>
  <c r="B1224" i="1" a="1"/>
  <c r="B1224" i="1" s="1"/>
  <c r="P1223" i="1"/>
  <c r="L1223" i="1"/>
  <c r="G1223" i="1"/>
  <c r="E1223" i="1"/>
  <c r="D1223" i="1"/>
  <c r="B1223" i="1" a="1"/>
  <c r="B1223" i="1" s="1"/>
  <c r="J1223" i="1" s="1"/>
  <c r="O1222" i="1"/>
  <c r="L1222" i="1"/>
  <c r="K1222" i="1"/>
  <c r="J1222" i="1"/>
  <c r="I1222" i="1"/>
  <c r="G1222" i="1"/>
  <c r="F1222" i="1"/>
  <c r="E1222" i="1"/>
  <c r="C1222" i="1"/>
  <c r="B1222" i="1" a="1"/>
  <c r="B1222" i="1" s="1"/>
  <c r="Q1222" i="1" s="1"/>
  <c r="P1221" i="1"/>
  <c r="N1221" i="1"/>
  <c r="L1221" i="1"/>
  <c r="K1221" i="1"/>
  <c r="I1221" i="1"/>
  <c r="F1221" i="1"/>
  <c r="D1221" i="1"/>
  <c r="C1221" i="1"/>
  <c r="B1221" i="1" a="1"/>
  <c r="B1221" i="1" s="1"/>
  <c r="O1221" i="1" s="1"/>
  <c r="Q1220" i="1"/>
  <c r="O1220" i="1"/>
  <c r="L1220" i="1"/>
  <c r="H1220" i="1"/>
  <c r="G1220" i="1"/>
  <c r="F1220" i="1"/>
  <c r="D1220" i="1"/>
  <c r="C1220" i="1"/>
  <c r="B1220" i="1" a="1"/>
  <c r="B1220" i="1" s="1"/>
  <c r="P1220" i="1" s="1"/>
  <c r="Q1219" i="1"/>
  <c r="M1219" i="1"/>
  <c r="J1219" i="1"/>
  <c r="I1219" i="1"/>
  <c r="F1219" i="1"/>
  <c r="E1219" i="1"/>
  <c r="D1219" i="1"/>
  <c r="C1219" i="1"/>
  <c r="B1219" i="1" a="1"/>
  <c r="B1219" i="1" s="1"/>
  <c r="P1219" i="1" s="1"/>
  <c r="H1218" i="1"/>
  <c r="E1218" i="1"/>
  <c r="B1218" i="1" a="1"/>
  <c r="B1218" i="1" s="1"/>
  <c r="P1217" i="1"/>
  <c r="B1217" i="1"/>
  <c r="B1217" i="1" a="1"/>
  <c r="P1216" i="1"/>
  <c r="J1216" i="1"/>
  <c r="H1216" i="1"/>
  <c r="G1216" i="1"/>
  <c r="F1216" i="1"/>
  <c r="E1216" i="1"/>
  <c r="C1216" i="1"/>
  <c r="B1216" i="1" a="1"/>
  <c r="B1216" i="1" s="1"/>
  <c r="P1215" i="1"/>
  <c r="N1215" i="1"/>
  <c r="M1215" i="1"/>
  <c r="L1215" i="1"/>
  <c r="K1215" i="1"/>
  <c r="J1215" i="1"/>
  <c r="G1215" i="1"/>
  <c r="F1215" i="1"/>
  <c r="E1215" i="1"/>
  <c r="D1215" i="1"/>
  <c r="C1215" i="1"/>
  <c r="B1215" i="1"/>
  <c r="B1215" i="1" a="1"/>
  <c r="Q1214" i="1"/>
  <c r="P1214" i="1"/>
  <c r="O1214" i="1"/>
  <c r="L1214" i="1"/>
  <c r="K1214" i="1"/>
  <c r="J1214" i="1"/>
  <c r="I1214" i="1"/>
  <c r="H1214" i="1"/>
  <c r="G1214" i="1"/>
  <c r="D1214" i="1"/>
  <c r="C1214" i="1"/>
  <c r="B1214" i="1" a="1"/>
  <c r="B1214" i="1" s="1"/>
  <c r="Q1213" i="1"/>
  <c r="P1213" i="1"/>
  <c r="O1213" i="1"/>
  <c r="N1213" i="1"/>
  <c r="M1213" i="1"/>
  <c r="L1213" i="1"/>
  <c r="K1213" i="1"/>
  <c r="J1213" i="1"/>
  <c r="F1213" i="1"/>
  <c r="D1213" i="1"/>
  <c r="C1213" i="1"/>
  <c r="B1213" i="1" a="1"/>
  <c r="B1213" i="1" s="1"/>
  <c r="Q1212" i="1"/>
  <c r="P1212" i="1"/>
  <c r="O1212" i="1"/>
  <c r="M1212" i="1"/>
  <c r="K1212" i="1"/>
  <c r="H1212" i="1"/>
  <c r="G1212" i="1"/>
  <c r="F1212" i="1"/>
  <c r="E1212" i="1"/>
  <c r="C1212" i="1"/>
  <c r="B1212" i="1" a="1"/>
  <c r="B1212" i="1" s="1"/>
  <c r="Q1211" i="1"/>
  <c r="N1211" i="1"/>
  <c r="M1211" i="1"/>
  <c r="L1211" i="1"/>
  <c r="K1211" i="1"/>
  <c r="J1211" i="1"/>
  <c r="I1211" i="1"/>
  <c r="G1211" i="1"/>
  <c r="F1211" i="1"/>
  <c r="E1211" i="1"/>
  <c r="D1211" i="1"/>
  <c r="C1211" i="1"/>
  <c r="B1211" i="1" a="1"/>
  <c r="B1211" i="1" s="1"/>
  <c r="Q1210" i="1"/>
  <c r="O1210" i="1"/>
  <c r="M1210" i="1"/>
  <c r="L1210" i="1"/>
  <c r="K1210" i="1"/>
  <c r="J1210" i="1"/>
  <c r="H1210" i="1"/>
  <c r="F1210" i="1"/>
  <c r="C1210" i="1"/>
  <c r="B1210" i="1" a="1"/>
  <c r="B1210" i="1" s="1"/>
  <c r="Q1209" i="1"/>
  <c r="N1209" i="1"/>
  <c r="K1209" i="1"/>
  <c r="G1209" i="1"/>
  <c r="F1209" i="1"/>
  <c r="B1209" i="1"/>
  <c r="O1209" i="1" s="1"/>
  <c r="B1209" i="1" a="1"/>
  <c r="K1208" i="1"/>
  <c r="B1208" i="1" a="1"/>
  <c r="B1208" i="1" s="1"/>
  <c r="Q1207" i="1"/>
  <c r="N1207" i="1"/>
  <c r="B1207" i="1" a="1"/>
  <c r="B1207" i="1" s="1"/>
  <c r="O1206" i="1"/>
  <c r="I1206" i="1"/>
  <c r="H1206" i="1"/>
  <c r="G1206" i="1"/>
  <c r="B1206" i="1" a="1"/>
  <c r="B1206" i="1" s="1"/>
  <c r="Q1206" i="1" s="1"/>
  <c r="I1205" i="1"/>
  <c r="B1205" i="1" a="1"/>
  <c r="B1205" i="1" s="1"/>
  <c r="Q1204" i="1"/>
  <c r="K1204" i="1"/>
  <c r="B1204" i="1" a="1"/>
  <c r="B1204" i="1" s="1"/>
  <c r="P1203" i="1"/>
  <c r="N1203" i="1"/>
  <c r="M1203" i="1"/>
  <c r="L1203" i="1"/>
  <c r="K1203" i="1"/>
  <c r="J1203" i="1"/>
  <c r="I1203" i="1"/>
  <c r="G1203" i="1"/>
  <c r="F1203" i="1"/>
  <c r="E1203" i="1"/>
  <c r="D1203" i="1"/>
  <c r="B1203" i="1" a="1"/>
  <c r="B1203" i="1" s="1"/>
  <c r="M1202" i="1"/>
  <c r="K1202" i="1"/>
  <c r="J1202" i="1"/>
  <c r="I1202" i="1"/>
  <c r="B1202" i="1" a="1"/>
  <c r="B1202" i="1" s="1"/>
  <c r="P1202" i="1" s="1"/>
  <c r="K1201" i="1"/>
  <c r="B1201" i="1"/>
  <c r="B1201" i="1" a="1"/>
  <c r="P1200" i="1"/>
  <c r="O1200" i="1"/>
  <c r="L1200" i="1"/>
  <c r="K1200" i="1"/>
  <c r="J1200" i="1"/>
  <c r="H1200" i="1"/>
  <c r="G1200" i="1"/>
  <c r="F1200" i="1"/>
  <c r="C1200" i="1"/>
  <c r="B1200" i="1" a="1"/>
  <c r="B1200" i="1" s="1"/>
  <c r="O1199" i="1"/>
  <c r="N1199" i="1"/>
  <c r="M1199" i="1"/>
  <c r="G1199" i="1"/>
  <c r="D1199" i="1"/>
  <c r="B1199" i="1" a="1"/>
  <c r="B1199" i="1" s="1"/>
  <c r="Q1198" i="1"/>
  <c r="P1198" i="1"/>
  <c r="L1198" i="1"/>
  <c r="K1198" i="1"/>
  <c r="J1198" i="1"/>
  <c r="I1198" i="1"/>
  <c r="H1198" i="1"/>
  <c r="E1198" i="1"/>
  <c r="C1198" i="1"/>
  <c r="B1198" i="1" a="1"/>
  <c r="B1198" i="1" s="1"/>
  <c r="Q1197" i="1"/>
  <c r="O1197" i="1"/>
  <c r="N1197" i="1"/>
  <c r="M1197" i="1"/>
  <c r="L1197" i="1"/>
  <c r="J1197" i="1"/>
  <c r="I1197" i="1"/>
  <c r="F1197" i="1"/>
  <c r="C1197" i="1"/>
  <c r="B1197" i="1"/>
  <c r="B1197" i="1" a="1"/>
  <c r="Q1196" i="1"/>
  <c r="M1196" i="1"/>
  <c r="K1196" i="1"/>
  <c r="H1196" i="1"/>
  <c r="F1196" i="1"/>
  <c r="B1196" i="1" a="1"/>
  <c r="B1196" i="1" s="1"/>
  <c r="P1196" i="1" s="1"/>
  <c r="B1195" i="1" a="1"/>
  <c r="B1195" i="1" s="1"/>
  <c r="Q1194" i="1"/>
  <c r="P1194" i="1"/>
  <c r="K1194" i="1"/>
  <c r="F1194" i="1"/>
  <c r="C1194" i="1"/>
  <c r="B1194" i="1" a="1"/>
  <c r="B1194" i="1" s="1"/>
  <c r="Q1193" i="1"/>
  <c r="B1193" i="1" a="1"/>
  <c r="B1193" i="1" s="1"/>
  <c r="P1192" i="1"/>
  <c r="K1192" i="1"/>
  <c r="I1192" i="1"/>
  <c r="G1192" i="1"/>
  <c r="F1192" i="1"/>
  <c r="B1192" i="1" a="1"/>
  <c r="B1192" i="1" s="1"/>
  <c r="Q1191" i="1"/>
  <c r="M1191" i="1"/>
  <c r="G1191" i="1"/>
  <c r="F1191" i="1"/>
  <c r="E1191" i="1"/>
  <c r="B1191" i="1"/>
  <c r="P1191" i="1" s="1"/>
  <c r="B1191" i="1" a="1"/>
  <c r="D1190" i="1"/>
  <c r="B1190" i="1" a="1"/>
  <c r="B1190" i="1" s="1"/>
  <c r="Q1190" i="1" s="1"/>
  <c r="B1189" i="1" a="1"/>
  <c r="B1189" i="1" s="1"/>
  <c r="Q1188" i="1"/>
  <c r="O1188" i="1"/>
  <c r="M1188" i="1"/>
  <c r="L1188" i="1"/>
  <c r="K1188" i="1"/>
  <c r="I1188" i="1"/>
  <c r="H1188" i="1"/>
  <c r="G1188" i="1"/>
  <c r="F1188" i="1"/>
  <c r="E1188" i="1"/>
  <c r="D1188" i="1"/>
  <c r="C1188" i="1"/>
  <c r="B1188" i="1" a="1"/>
  <c r="B1188" i="1" s="1"/>
  <c r="Q1187" i="1"/>
  <c r="P1187" i="1"/>
  <c r="N1187" i="1"/>
  <c r="M1187" i="1"/>
  <c r="L1187" i="1"/>
  <c r="J1187" i="1"/>
  <c r="I1187" i="1"/>
  <c r="G1187" i="1"/>
  <c r="F1187" i="1"/>
  <c r="C1187" i="1"/>
  <c r="B1187" i="1" a="1"/>
  <c r="B1187" i="1" s="1"/>
  <c r="P1186" i="1"/>
  <c r="F1186" i="1"/>
  <c r="B1186" i="1" a="1"/>
  <c r="B1186" i="1" s="1"/>
  <c r="Q1185" i="1"/>
  <c r="O1185" i="1"/>
  <c r="N1185" i="1"/>
  <c r="K1185" i="1"/>
  <c r="J1185" i="1"/>
  <c r="I1185" i="1"/>
  <c r="G1185" i="1"/>
  <c r="E1185" i="1"/>
  <c r="C1185" i="1"/>
  <c r="B1185" i="1"/>
  <c r="B1185" i="1" a="1"/>
  <c r="O1184" i="1"/>
  <c r="M1184" i="1"/>
  <c r="L1184" i="1"/>
  <c r="K1184" i="1"/>
  <c r="J1184" i="1"/>
  <c r="I1184" i="1"/>
  <c r="H1184" i="1"/>
  <c r="G1184" i="1"/>
  <c r="F1184" i="1"/>
  <c r="E1184" i="1"/>
  <c r="C1184" i="1"/>
  <c r="B1184" i="1" a="1"/>
  <c r="B1184" i="1" s="1"/>
  <c r="P1183" i="1"/>
  <c r="O1183" i="1"/>
  <c r="B1183" i="1"/>
  <c r="Q1183" i="1" s="1"/>
  <c r="B1183" i="1" a="1"/>
  <c r="P1182" i="1"/>
  <c r="L1182" i="1"/>
  <c r="J1182" i="1"/>
  <c r="F1182" i="1"/>
  <c r="E1182" i="1"/>
  <c r="B1182" i="1" a="1"/>
  <c r="B1182" i="1" s="1"/>
  <c r="Q1182" i="1" s="1"/>
  <c r="Q1181" i="1"/>
  <c r="N1181" i="1"/>
  <c r="G1181" i="1"/>
  <c r="F1181" i="1"/>
  <c r="D1181" i="1"/>
  <c r="B1181" i="1"/>
  <c r="P1181" i="1" s="1"/>
  <c r="B1181" i="1" a="1"/>
  <c r="D1180" i="1"/>
  <c r="B1180" i="1" a="1"/>
  <c r="B1180" i="1" s="1"/>
  <c r="O1180" i="1" s="1"/>
  <c r="G1179" i="1"/>
  <c r="B1179" i="1" a="1"/>
  <c r="B1179" i="1" s="1"/>
  <c r="P1178" i="1"/>
  <c r="M1178" i="1"/>
  <c r="K1178" i="1"/>
  <c r="I1178" i="1"/>
  <c r="F1178" i="1"/>
  <c r="E1178" i="1"/>
  <c r="D1178" i="1"/>
  <c r="B1178" i="1" a="1"/>
  <c r="B1178" i="1" s="1"/>
  <c r="Q1177" i="1"/>
  <c r="K1177" i="1"/>
  <c r="J1177" i="1"/>
  <c r="I1177" i="1"/>
  <c r="G1177" i="1"/>
  <c r="F1177" i="1"/>
  <c r="B1177" i="1" a="1"/>
  <c r="B1177" i="1" s="1"/>
  <c r="O1177" i="1" s="1"/>
  <c r="P1176" i="1"/>
  <c r="O1176" i="1"/>
  <c r="M1176" i="1"/>
  <c r="L1176" i="1"/>
  <c r="K1176" i="1"/>
  <c r="J1176" i="1"/>
  <c r="I1176" i="1"/>
  <c r="G1176" i="1"/>
  <c r="F1176" i="1"/>
  <c r="E1176" i="1"/>
  <c r="B1176" i="1" a="1"/>
  <c r="B1176" i="1" s="1"/>
  <c r="P1175" i="1"/>
  <c r="J1175" i="1"/>
  <c r="G1175" i="1"/>
  <c r="E1175" i="1"/>
  <c r="B1175" i="1"/>
  <c r="N1175" i="1" s="1"/>
  <c r="B1175" i="1" a="1"/>
  <c r="O1174" i="1"/>
  <c r="I1174" i="1"/>
  <c r="G1174" i="1"/>
  <c r="F1174" i="1"/>
  <c r="D1174" i="1"/>
  <c r="B1174" i="1" a="1"/>
  <c r="B1174" i="1" s="1"/>
  <c r="P1174" i="1" s="1"/>
  <c r="J1173" i="1"/>
  <c r="B1173" i="1"/>
  <c r="B1173" i="1" a="1"/>
  <c r="P1172" i="1"/>
  <c r="O1172" i="1"/>
  <c r="M1172" i="1"/>
  <c r="L1172" i="1"/>
  <c r="K1172" i="1"/>
  <c r="I1172" i="1"/>
  <c r="H1172" i="1"/>
  <c r="G1172" i="1"/>
  <c r="F1172" i="1"/>
  <c r="E1172" i="1"/>
  <c r="C1172" i="1"/>
  <c r="B1172" i="1" a="1"/>
  <c r="B1172" i="1" s="1"/>
  <c r="Q1171" i="1"/>
  <c r="P1171" i="1"/>
  <c r="L1171" i="1"/>
  <c r="K1171" i="1"/>
  <c r="E1171" i="1"/>
  <c r="B1171" i="1" a="1"/>
  <c r="B1171" i="1" s="1"/>
  <c r="Q1170" i="1"/>
  <c r="P1170" i="1"/>
  <c r="O1170" i="1"/>
  <c r="M1170" i="1"/>
  <c r="I1170" i="1"/>
  <c r="E1170" i="1"/>
  <c r="C1170" i="1"/>
  <c r="B1170" i="1" a="1"/>
  <c r="B1170" i="1" s="1"/>
  <c r="P1169" i="1"/>
  <c r="N1169" i="1"/>
  <c r="M1169" i="1"/>
  <c r="J1169" i="1"/>
  <c r="F1169" i="1"/>
  <c r="B1169" i="1"/>
  <c r="Q1169" i="1" s="1"/>
  <c r="B1169" i="1" a="1"/>
  <c r="P1168" i="1"/>
  <c r="O1168" i="1"/>
  <c r="K1168" i="1"/>
  <c r="I1168" i="1"/>
  <c r="G1168" i="1"/>
  <c r="F1168" i="1"/>
  <c r="C1168" i="1"/>
  <c r="B1168" i="1" a="1"/>
  <c r="B1168" i="1" s="1"/>
  <c r="D1167" i="1"/>
  <c r="C1167" i="1"/>
  <c r="B1167" i="1" a="1"/>
  <c r="B1167" i="1" s="1"/>
  <c r="B1166" i="1" a="1"/>
  <c r="B1166" i="1" s="1"/>
  <c r="Q1165" i="1"/>
  <c r="L1165" i="1"/>
  <c r="F1165" i="1"/>
  <c r="B1165" i="1"/>
  <c r="B1165" i="1" a="1"/>
  <c r="Q1164" i="1"/>
  <c r="P1164" i="1"/>
  <c r="O1164" i="1"/>
  <c r="M1164" i="1"/>
  <c r="L1164" i="1"/>
  <c r="K1164" i="1"/>
  <c r="I1164" i="1"/>
  <c r="G1164" i="1"/>
  <c r="F1164" i="1"/>
  <c r="D1164" i="1"/>
  <c r="C1164" i="1"/>
  <c r="B1164" i="1" a="1"/>
  <c r="B1164" i="1" s="1"/>
  <c r="P1163" i="1"/>
  <c r="M1163" i="1"/>
  <c r="L1163" i="1"/>
  <c r="J1163" i="1"/>
  <c r="F1163" i="1"/>
  <c r="E1163" i="1"/>
  <c r="D1163" i="1"/>
  <c r="B1163" i="1" a="1"/>
  <c r="B1163" i="1" s="1"/>
  <c r="Q1162" i="1"/>
  <c r="P1162" i="1"/>
  <c r="O1162" i="1"/>
  <c r="K1162" i="1"/>
  <c r="J1162" i="1"/>
  <c r="I1162" i="1"/>
  <c r="H1162" i="1"/>
  <c r="F1162" i="1"/>
  <c r="E1162" i="1"/>
  <c r="C1162" i="1"/>
  <c r="B1162" i="1" a="1"/>
  <c r="B1162" i="1" s="1"/>
  <c r="N1161" i="1"/>
  <c r="K1161" i="1"/>
  <c r="J1161" i="1"/>
  <c r="I1161" i="1"/>
  <c r="G1161" i="1"/>
  <c r="F1161" i="1"/>
  <c r="B1161" i="1" a="1"/>
  <c r="B1161" i="1" s="1"/>
  <c r="M1161" i="1" s="1"/>
  <c r="P1160" i="1"/>
  <c r="O1160" i="1"/>
  <c r="M1160" i="1"/>
  <c r="L1160" i="1"/>
  <c r="K1160" i="1"/>
  <c r="J1160" i="1"/>
  <c r="I1160" i="1"/>
  <c r="H1160" i="1"/>
  <c r="G1160" i="1"/>
  <c r="E1160" i="1"/>
  <c r="C1160" i="1"/>
  <c r="B1160" i="1" a="1"/>
  <c r="B1160" i="1" s="1"/>
  <c r="P1159" i="1"/>
  <c r="K1159" i="1"/>
  <c r="F1159" i="1"/>
  <c r="B1159" i="1" a="1"/>
  <c r="B1159" i="1" s="1"/>
  <c r="Q1159" i="1" s="1"/>
  <c r="C1158" i="1"/>
  <c r="B1158" i="1" a="1"/>
  <c r="B1158" i="1" s="1"/>
  <c r="Q1157" i="1"/>
  <c r="O1157" i="1"/>
  <c r="M1157" i="1"/>
  <c r="L1157" i="1"/>
  <c r="I1157" i="1"/>
  <c r="C1157" i="1"/>
  <c r="B1157" i="1" a="1"/>
  <c r="B1157" i="1" s="1"/>
  <c r="Q1156" i="1"/>
  <c r="P1156" i="1"/>
  <c r="O1156" i="1"/>
  <c r="M1156" i="1"/>
  <c r="I1156" i="1"/>
  <c r="G1156" i="1"/>
  <c r="D1156" i="1"/>
  <c r="C1156" i="1"/>
  <c r="B1156" i="1" a="1"/>
  <c r="B1156" i="1" s="1"/>
  <c r="P1155" i="1"/>
  <c r="M1155" i="1"/>
  <c r="K1155" i="1"/>
  <c r="G1155" i="1"/>
  <c r="E1155" i="1"/>
  <c r="B1155" i="1" a="1"/>
  <c r="B1155" i="1" s="1"/>
  <c r="Q1155" i="1" s="1"/>
  <c r="P1154" i="1"/>
  <c r="O1154" i="1"/>
  <c r="L1154" i="1"/>
  <c r="K1154" i="1"/>
  <c r="J1154" i="1"/>
  <c r="I1154" i="1"/>
  <c r="H1154" i="1"/>
  <c r="F1154" i="1"/>
  <c r="E1154" i="1"/>
  <c r="D1154" i="1"/>
  <c r="C1154" i="1"/>
  <c r="B1154" i="1" a="1"/>
  <c r="B1154" i="1" s="1"/>
  <c r="B1153" i="1" a="1"/>
  <c r="B1153" i="1" s="1"/>
  <c r="O1152" i="1"/>
  <c r="J1152" i="1"/>
  <c r="H1152" i="1"/>
  <c r="E1152" i="1"/>
  <c r="C1152" i="1"/>
  <c r="B1152" i="1" a="1"/>
  <c r="B1152" i="1" s="1"/>
  <c r="L1152" i="1" s="1"/>
  <c r="B1151" i="1"/>
  <c r="B1151" i="1" a="1"/>
  <c r="P1150" i="1"/>
  <c r="G1150" i="1"/>
  <c r="B1150" i="1" a="1"/>
  <c r="B1150" i="1" s="1"/>
  <c r="O1149" i="1"/>
  <c r="L1149" i="1"/>
  <c r="K1149" i="1"/>
  <c r="J1149" i="1"/>
  <c r="I1149" i="1"/>
  <c r="G1149" i="1"/>
  <c r="F1149" i="1"/>
  <c r="D1149" i="1"/>
  <c r="B1149" i="1" a="1"/>
  <c r="B1149" i="1" s="1"/>
  <c r="Q1148" i="1"/>
  <c r="O1148" i="1"/>
  <c r="M1148" i="1"/>
  <c r="L1148" i="1"/>
  <c r="K1148" i="1"/>
  <c r="I1148" i="1"/>
  <c r="H1148" i="1"/>
  <c r="F1148" i="1"/>
  <c r="E1148" i="1"/>
  <c r="C1148" i="1"/>
  <c r="B1148" i="1" a="1"/>
  <c r="B1148" i="1" s="1"/>
  <c r="Q1147" i="1"/>
  <c r="P1147" i="1"/>
  <c r="N1147" i="1"/>
  <c r="M1147" i="1"/>
  <c r="L1147" i="1"/>
  <c r="J1147" i="1"/>
  <c r="I1147" i="1"/>
  <c r="G1147" i="1"/>
  <c r="F1147" i="1"/>
  <c r="D1147" i="1"/>
  <c r="B1147" i="1" a="1"/>
  <c r="B1147" i="1" s="1"/>
  <c r="M1146" i="1"/>
  <c r="K1146" i="1"/>
  <c r="J1146" i="1"/>
  <c r="I1146" i="1"/>
  <c r="H1146" i="1"/>
  <c r="D1146" i="1"/>
  <c r="B1146" i="1" a="1"/>
  <c r="B1146" i="1" s="1"/>
  <c r="P1146" i="1" s="1"/>
  <c r="E1145" i="1"/>
  <c r="B1145" i="1"/>
  <c r="B1145" i="1" a="1"/>
  <c r="P1144" i="1"/>
  <c r="O1144" i="1"/>
  <c r="M1144" i="1"/>
  <c r="L1144" i="1"/>
  <c r="K1144" i="1"/>
  <c r="I1144" i="1"/>
  <c r="F1144" i="1"/>
  <c r="C1144" i="1"/>
  <c r="B1144" i="1" a="1"/>
  <c r="B1144" i="1" s="1"/>
  <c r="B1143" i="1" a="1"/>
  <c r="B1143" i="1" s="1"/>
  <c r="Q1142" i="1"/>
  <c r="O1142" i="1"/>
  <c r="L1142" i="1"/>
  <c r="K1142" i="1"/>
  <c r="J1142" i="1"/>
  <c r="I1142" i="1"/>
  <c r="H1142" i="1"/>
  <c r="G1142" i="1"/>
  <c r="F1142" i="1"/>
  <c r="E1142" i="1"/>
  <c r="D1142" i="1"/>
  <c r="C1142" i="1"/>
  <c r="B1142" i="1" a="1"/>
  <c r="B1142" i="1" s="1"/>
  <c r="P1141" i="1"/>
  <c r="O1141" i="1"/>
  <c r="N1141" i="1"/>
  <c r="L1141" i="1"/>
  <c r="J1141" i="1"/>
  <c r="G1141" i="1"/>
  <c r="C1141" i="1"/>
  <c r="B1141" i="1" a="1"/>
  <c r="B1141" i="1" s="1"/>
  <c r="Q1140" i="1"/>
  <c r="P1140" i="1"/>
  <c r="M1140" i="1"/>
  <c r="K1140" i="1"/>
  <c r="G1140" i="1"/>
  <c r="F1140" i="1"/>
  <c r="D1140" i="1"/>
  <c r="C1140" i="1"/>
  <c r="B1140" i="1" a="1"/>
  <c r="B1140" i="1" s="1"/>
  <c r="N1139" i="1"/>
  <c r="K1139" i="1"/>
  <c r="I1139" i="1"/>
  <c r="F1139" i="1"/>
  <c r="E1139" i="1"/>
  <c r="B1139" i="1" a="1"/>
  <c r="B1139" i="1" s="1"/>
  <c r="Q1139" i="1" s="1"/>
  <c r="Q1138" i="1"/>
  <c r="O1138" i="1"/>
  <c r="M1138" i="1"/>
  <c r="L1138" i="1"/>
  <c r="K1138" i="1"/>
  <c r="J1138" i="1"/>
  <c r="I1138" i="1"/>
  <c r="H1138" i="1"/>
  <c r="F1138" i="1"/>
  <c r="E1138" i="1"/>
  <c r="D1138" i="1"/>
  <c r="C1138" i="1"/>
  <c r="B1138" i="1" a="1"/>
  <c r="B1138" i="1" s="1"/>
  <c r="M1137" i="1"/>
  <c r="K1137" i="1"/>
  <c r="B1137" i="1"/>
  <c r="B1137" i="1" a="1"/>
  <c r="O1136" i="1"/>
  <c r="M1136" i="1"/>
  <c r="L1136" i="1"/>
  <c r="K1136" i="1"/>
  <c r="J1136" i="1"/>
  <c r="H1136" i="1"/>
  <c r="G1136" i="1"/>
  <c r="F1136" i="1"/>
  <c r="C1136" i="1"/>
  <c r="B1136" i="1" a="1"/>
  <c r="B1136" i="1" s="1"/>
  <c r="P1135" i="1"/>
  <c r="N1135" i="1"/>
  <c r="L1135" i="1"/>
  <c r="K1135" i="1"/>
  <c r="J1135" i="1"/>
  <c r="G1135" i="1"/>
  <c r="B1135" i="1" a="1"/>
  <c r="B1135" i="1" s="1"/>
  <c r="Q1135" i="1" s="1"/>
  <c r="O1134" i="1"/>
  <c r="K1134" i="1"/>
  <c r="J1134" i="1"/>
  <c r="I1134" i="1"/>
  <c r="H1134" i="1"/>
  <c r="E1134" i="1"/>
  <c r="B1134" i="1" a="1"/>
  <c r="B1134" i="1" s="1"/>
  <c r="P1134" i="1" s="1"/>
  <c r="O1133" i="1"/>
  <c r="J1133" i="1"/>
  <c r="B1133" i="1" a="1"/>
  <c r="B1133" i="1" s="1"/>
  <c r="O1132" i="1"/>
  <c r="D1132" i="1"/>
  <c r="C1132" i="1"/>
  <c r="B1132" i="1" a="1"/>
  <c r="B1132" i="1" s="1"/>
  <c r="Q1132" i="1" s="1"/>
  <c r="B1131" i="1" a="1"/>
  <c r="B1131" i="1" s="1"/>
  <c r="P1130" i="1"/>
  <c r="I1130" i="1"/>
  <c r="B1130" i="1" a="1"/>
  <c r="B1130" i="1" s="1"/>
  <c r="P1129" i="1"/>
  <c r="O1129" i="1"/>
  <c r="N1129" i="1"/>
  <c r="M1129" i="1"/>
  <c r="J1129" i="1"/>
  <c r="G1129" i="1"/>
  <c r="E1129" i="1"/>
  <c r="C1129" i="1"/>
  <c r="B1129" i="1" a="1"/>
  <c r="B1129" i="1" s="1"/>
  <c r="P1128" i="1"/>
  <c r="O1128" i="1"/>
  <c r="M1128" i="1"/>
  <c r="K1128" i="1"/>
  <c r="H1128" i="1"/>
  <c r="G1128" i="1"/>
  <c r="F1128" i="1"/>
  <c r="C1128" i="1"/>
  <c r="B1128" i="1" a="1"/>
  <c r="B1128" i="1" s="1"/>
  <c r="G1127" i="1"/>
  <c r="B1127" i="1"/>
  <c r="B1127" i="1" a="1"/>
  <c r="Q1126" i="1"/>
  <c r="L1126" i="1"/>
  <c r="J1126" i="1"/>
  <c r="H1126" i="1"/>
  <c r="G1126" i="1"/>
  <c r="F1126" i="1"/>
  <c r="B1126" i="1" a="1"/>
  <c r="B1126" i="1" s="1"/>
  <c r="P1126" i="1" s="1"/>
  <c r="I1125" i="1"/>
  <c r="F1125" i="1"/>
  <c r="C1125" i="1"/>
  <c r="B1125" i="1" a="1"/>
  <c r="B1125" i="1" s="1"/>
  <c r="P1124" i="1"/>
  <c r="I1124" i="1"/>
  <c r="G1124" i="1"/>
  <c r="F1124" i="1"/>
  <c r="E1124" i="1"/>
  <c r="D1124" i="1"/>
  <c r="C1124" i="1"/>
  <c r="B1124" i="1" a="1"/>
  <c r="B1124" i="1" s="1"/>
  <c r="L1124" i="1" s="1"/>
  <c r="P1123" i="1"/>
  <c r="M1123" i="1"/>
  <c r="L1123" i="1"/>
  <c r="K1123" i="1"/>
  <c r="J1123" i="1"/>
  <c r="I1123" i="1"/>
  <c r="G1123" i="1"/>
  <c r="F1123" i="1"/>
  <c r="E1123" i="1"/>
  <c r="D1123" i="1"/>
  <c r="C1123" i="1"/>
  <c r="B1123" i="1" a="1"/>
  <c r="B1123" i="1" s="1"/>
  <c r="Q1122" i="1"/>
  <c r="P1122" i="1"/>
  <c r="O1122" i="1"/>
  <c r="M1122" i="1"/>
  <c r="L1122" i="1"/>
  <c r="K1122" i="1"/>
  <c r="J1122" i="1"/>
  <c r="I1122" i="1"/>
  <c r="H1122" i="1"/>
  <c r="F1122" i="1"/>
  <c r="E1122" i="1"/>
  <c r="B1122" i="1" a="1"/>
  <c r="B1122" i="1" s="1"/>
  <c r="O1121" i="1"/>
  <c r="J1121" i="1"/>
  <c r="I1121" i="1"/>
  <c r="B1121" i="1"/>
  <c r="B1121" i="1" a="1"/>
  <c r="Q1120" i="1"/>
  <c r="P1120" i="1"/>
  <c r="M1120" i="1"/>
  <c r="J1120" i="1"/>
  <c r="H1120" i="1"/>
  <c r="G1120" i="1"/>
  <c r="E1120" i="1"/>
  <c r="C1120" i="1"/>
  <c r="B1120" i="1" a="1"/>
  <c r="B1120" i="1" s="1"/>
  <c r="O1120" i="1" s="1"/>
  <c r="O1119" i="1"/>
  <c r="J1119" i="1"/>
  <c r="G1119" i="1"/>
  <c r="E1119" i="1"/>
  <c r="C1119" i="1"/>
  <c r="B1119" i="1"/>
  <c r="B1119" i="1" a="1"/>
  <c r="G1118" i="1"/>
  <c r="F1118" i="1"/>
  <c r="E1118" i="1"/>
  <c r="B1118" i="1" a="1"/>
  <c r="B1118" i="1" s="1"/>
  <c r="O1117" i="1"/>
  <c r="G1117" i="1"/>
  <c r="E1117" i="1"/>
  <c r="D1117" i="1"/>
  <c r="B1117" i="1"/>
  <c r="B1117" i="1" a="1"/>
  <c r="P1116" i="1"/>
  <c r="O1116" i="1"/>
  <c r="M1116" i="1"/>
  <c r="L1116" i="1"/>
  <c r="J1116" i="1"/>
  <c r="I1116" i="1"/>
  <c r="H1116" i="1"/>
  <c r="G1116" i="1"/>
  <c r="E1116" i="1"/>
  <c r="D1116" i="1"/>
  <c r="C1116" i="1"/>
  <c r="B1116" i="1" a="1"/>
  <c r="B1116" i="1" s="1"/>
  <c r="P1115" i="1"/>
  <c r="N1115" i="1"/>
  <c r="M1115" i="1"/>
  <c r="L1115" i="1"/>
  <c r="J1115" i="1"/>
  <c r="I1115" i="1"/>
  <c r="G1115" i="1"/>
  <c r="F1115" i="1"/>
  <c r="E1115" i="1"/>
  <c r="C1115" i="1"/>
  <c r="B1115" i="1"/>
  <c r="B1115" i="1" a="1"/>
  <c r="O1114" i="1"/>
  <c r="L1114" i="1"/>
  <c r="K1114" i="1"/>
  <c r="J1114" i="1"/>
  <c r="I1114" i="1"/>
  <c r="G1114" i="1"/>
  <c r="B1114" i="1" a="1"/>
  <c r="B1114" i="1" s="1"/>
  <c r="Q1114" i="1" s="1"/>
  <c r="Q1113" i="1"/>
  <c r="O1113" i="1"/>
  <c r="M1113" i="1"/>
  <c r="J1113" i="1"/>
  <c r="E1113" i="1"/>
  <c r="D1113" i="1"/>
  <c r="B1113" i="1" a="1"/>
  <c r="B1113" i="1" s="1"/>
  <c r="P1112" i="1"/>
  <c r="J1112" i="1"/>
  <c r="H1112" i="1"/>
  <c r="G1112" i="1"/>
  <c r="F1112" i="1"/>
  <c r="E1112" i="1"/>
  <c r="B1112" i="1" a="1"/>
  <c r="B1112" i="1" s="1"/>
  <c r="Q1112" i="1" s="1"/>
  <c r="M1111" i="1"/>
  <c r="J1111" i="1"/>
  <c r="I1111" i="1"/>
  <c r="G1111" i="1"/>
  <c r="F1111" i="1"/>
  <c r="E1111" i="1"/>
  <c r="B1111" i="1"/>
  <c r="P1111" i="1" s="1"/>
  <c r="B1111" i="1" a="1"/>
  <c r="Q1110" i="1"/>
  <c r="M1110" i="1"/>
  <c r="K1110" i="1"/>
  <c r="J1110" i="1"/>
  <c r="H1110" i="1"/>
  <c r="G1110" i="1"/>
  <c r="F1110" i="1"/>
  <c r="B1110" i="1" a="1"/>
  <c r="B1110" i="1" s="1"/>
  <c r="O1110" i="1" s="1"/>
  <c r="Q1109" i="1"/>
  <c r="P1109" i="1"/>
  <c r="M1109" i="1"/>
  <c r="K1109" i="1"/>
  <c r="J1109" i="1"/>
  <c r="G1109" i="1"/>
  <c r="F1109" i="1"/>
  <c r="D1109" i="1"/>
  <c r="B1109" i="1"/>
  <c r="O1109" i="1" s="1"/>
  <c r="B1109" i="1" a="1"/>
  <c r="Q1108" i="1"/>
  <c r="O1108" i="1"/>
  <c r="K1108" i="1"/>
  <c r="J1108" i="1"/>
  <c r="H1108" i="1"/>
  <c r="E1108" i="1"/>
  <c r="D1108" i="1"/>
  <c r="B1108" i="1" a="1"/>
  <c r="B1108" i="1" s="1"/>
  <c r="P1108" i="1" s="1"/>
  <c r="B1107" i="1" a="1"/>
  <c r="B1107" i="1" s="1"/>
  <c r="Q1106" i="1"/>
  <c r="L1106" i="1"/>
  <c r="I1106" i="1"/>
  <c r="H1106" i="1"/>
  <c r="F1106" i="1"/>
  <c r="E1106" i="1"/>
  <c r="D1106" i="1"/>
  <c r="B1106" i="1" a="1"/>
  <c r="B1106" i="1" s="1"/>
  <c r="O1106" i="1" s="1"/>
  <c r="Q1105" i="1"/>
  <c r="O1105" i="1"/>
  <c r="L1105" i="1"/>
  <c r="I1105" i="1"/>
  <c r="F1105" i="1"/>
  <c r="E1105" i="1"/>
  <c r="D1105" i="1"/>
  <c r="C1105" i="1"/>
  <c r="B1105" i="1"/>
  <c r="M1105" i="1" s="1"/>
  <c r="B1105" i="1" a="1"/>
  <c r="P1104" i="1"/>
  <c r="M1104" i="1"/>
  <c r="K1104" i="1"/>
  <c r="J1104" i="1"/>
  <c r="I1104" i="1"/>
  <c r="H1104" i="1"/>
  <c r="G1104" i="1"/>
  <c r="F1104" i="1"/>
  <c r="E1104" i="1"/>
  <c r="C1104" i="1"/>
  <c r="B1104" i="1" a="1"/>
  <c r="B1104" i="1" s="1"/>
  <c r="P1103" i="1"/>
  <c r="O1103" i="1"/>
  <c r="M1103" i="1"/>
  <c r="K1103" i="1"/>
  <c r="J1103" i="1"/>
  <c r="I1103" i="1"/>
  <c r="G1103" i="1"/>
  <c r="E1103" i="1"/>
  <c r="B1103" i="1" a="1"/>
  <c r="B1103" i="1" s="1"/>
  <c r="N1103" i="1" s="1"/>
  <c r="Q1102" i="1"/>
  <c r="P1102" i="1"/>
  <c r="M1102" i="1"/>
  <c r="K1102" i="1"/>
  <c r="J1102" i="1"/>
  <c r="F1102" i="1"/>
  <c r="D1102" i="1"/>
  <c r="C1102" i="1"/>
  <c r="B1102" i="1" a="1"/>
  <c r="B1102" i="1" s="1"/>
  <c r="O1102" i="1" s="1"/>
  <c r="Q1101" i="1"/>
  <c r="P1101" i="1"/>
  <c r="M1101" i="1"/>
  <c r="I1101" i="1"/>
  <c r="F1101" i="1"/>
  <c r="E1101" i="1"/>
  <c r="D1101" i="1"/>
  <c r="C1101" i="1"/>
  <c r="B1101" i="1"/>
  <c r="O1101" i="1" s="1"/>
  <c r="B1101" i="1" a="1"/>
  <c r="Q1100" i="1"/>
  <c r="O1100" i="1"/>
  <c r="M1100" i="1"/>
  <c r="L1100" i="1"/>
  <c r="K1100" i="1"/>
  <c r="J1100" i="1"/>
  <c r="I1100" i="1"/>
  <c r="H1100" i="1"/>
  <c r="G1100" i="1"/>
  <c r="E1100" i="1"/>
  <c r="D1100" i="1"/>
  <c r="C1100" i="1"/>
  <c r="B1100" i="1" a="1"/>
  <c r="B1100" i="1" s="1"/>
  <c r="P1099" i="1"/>
  <c r="M1099" i="1"/>
  <c r="L1099" i="1"/>
  <c r="J1099" i="1"/>
  <c r="I1099" i="1"/>
  <c r="G1099" i="1"/>
  <c r="B1099" i="1" a="1"/>
  <c r="B1099" i="1" s="1"/>
  <c r="Q1098" i="1"/>
  <c r="O1098" i="1"/>
  <c r="M1098" i="1"/>
  <c r="L1098" i="1"/>
  <c r="K1098" i="1"/>
  <c r="J1098" i="1"/>
  <c r="H1098" i="1"/>
  <c r="G1098" i="1"/>
  <c r="F1098" i="1"/>
  <c r="D1098" i="1"/>
  <c r="B1098" i="1" a="1"/>
  <c r="B1098" i="1" s="1"/>
  <c r="B1097" i="1" a="1"/>
  <c r="B1097" i="1" s="1"/>
  <c r="P1096" i="1"/>
  <c r="M1096" i="1"/>
  <c r="K1096" i="1"/>
  <c r="J1096" i="1"/>
  <c r="H1096" i="1"/>
  <c r="F1096" i="1"/>
  <c r="B1096" i="1" a="1"/>
  <c r="B1096" i="1" s="1"/>
  <c r="O1096" i="1" s="1"/>
  <c r="K1095" i="1"/>
  <c r="I1095" i="1"/>
  <c r="G1095" i="1"/>
  <c r="E1095" i="1"/>
  <c r="B1095" i="1" a="1"/>
  <c r="B1095" i="1" s="1"/>
  <c r="O1095" i="1" s="1"/>
  <c r="P1094" i="1"/>
  <c r="K1094" i="1"/>
  <c r="H1094" i="1"/>
  <c r="G1094" i="1"/>
  <c r="F1094" i="1"/>
  <c r="E1094" i="1"/>
  <c r="B1094" i="1" a="1"/>
  <c r="B1094" i="1" s="1"/>
  <c r="Q1094" i="1" s="1"/>
  <c r="P1093" i="1"/>
  <c r="O1093" i="1"/>
  <c r="L1093" i="1"/>
  <c r="K1093" i="1"/>
  <c r="J1093" i="1"/>
  <c r="I1093" i="1"/>
  <c r="G1093" i="1"/>
  <c r="F1093" i="1"/>
  <c r="E1093" i="1"/>
  <c r="D1093" i="1"/>
  <c r="C1093" i="1"/>
  <c r="B1093" i="1"/>
  <c r="B1093" i="1" a="1"/>
  <c r="P1092" i="1"/>
  <c r="O1092" i="1"/>
  <c r="M1092" i="1"/>
  <c r="L1092" i="1"/>
  <c r="K1092" i="1"/>
  <c r="J1092" i="1"/>
  <c r="I1092" i="1"/>
  <c r="H1092" i="1"/>
  <c r="G1092" i="1"/>
  <c r="C1092" i="1"/>
  <c r="B1092" i="1" a="1"/>
  <c r="B1092" i="1" s="1"/>
  <c r="B1091" i="1"/>
  <c r="B1091" i="1" a="1"/>
  <c r="M1090" i="1"/>
  <c r="L1090" i="1"/>
  <c r="J1090" i="1"/>
  <c r="H1090" i="1"/>
  <c r="B1090" i="1" a="1"/>
  <c r="B1090" i="1" s="1"/>
  <c r="O1090" i="1" s="1"/>
  <c r="Q1089" i="1"/>
  <c r="M1089" i="1"/>
  <c r="K1089" i="1"/>
  <c r="I1089" i="1"/>
  <c r="B1089" i="1"/>
  <c r="B1089" i="1" a="1"/>
  <c r="Q1088" i="1"/>
  <c r="O1088" i="1"/>
  <c r="K1088" i="1"/>
  <c r="J1088" i="1"/>
  <c r="I1088" i="1"/>
  <c r="H1088" i="1"/>
  <c r="G1088" i="1"/>
  <c r="F1088" i="1"/>
  <c r="D1088" i="1"/>
  <c r="C1088" i="1"/>
  <c r="B1088" i="1" a="1"/>
  <c r="B1088" i="1" s="1"/>
  <c r="P1087" i="1"/>
  <c r="M1087" i="1"/>
  <c r="L1087" i="1"/>
  <c r="B1087" i="1" a="1"/>
  <c r="B1087" i="1" s="1"/>
  <c r="P1086" i="1"/>
  <c r="M1086" i="1"/>
  <c r="K1086" i="1"/>
  <c r="J1086" i="1"/>
  <c r="H1086" i="1"/>
  <c r="G1086" i="1"/>
  <c r="B1086" i="1" a="1"/>
  <c r="B1086" i="1" s="1"/>
  <c r="Q1086" i="1" s="1"/>
  <c r="Q1085" i="1"/>
  <c r="O1085" i="1"/>
  <c r="M1085" i="1"/>
  <c r="L1085" i="1"/>
  <c r="K1085" i="1"/>
  <c r="J1085" i="1"/>
  <c r="I1085" i="1"/>
  <c r="G1085" i="1"/>
  <c r="F1085" i="1"/>
  <c r="E1085" i="1"/>
  <c r="D1085" i="1"/>
  <c r="C1085" i="1"/>
  <c r="B1085" i="1"/>
  <c r="B1085" i="1" a="1"/>
  <c r="O1084" i="1"/>
  <c r="M1084" i="1"/>
  <c r="B1084" i="1" a="1"/>
  <c r="B1084" i="1" s="1"/>
  <c r="Q1083" i="1"/>
  <c r="P1083" i="1"/>
  <c r="N1083" i="1"/>
  <c r="B1083" i="1"/>
  <c r="B1083" i="1" a="1"/>
  <c r="Q1082" i="1"/>
  <c r="O1082" i="1"/>
  <c r="L1082" i="1"/>
  <c r="K1082" i="1"/>
  <c r="J1082" i="1"/>
  <c r="I1082" i="1"/>
  <c r="H1082" i="1"/>
  <c r="G1082" i="1"/>
  <c r="F1082" i="1"/>
  <c r="E1082" i="1"/>
  <c r="D1082" i="1"/>
  <c r="B1082" i="1" a="1"/>
  <c r="B1082" i="1" s="1"/>
  <c r="M1081" i="1"/>
  <c r="L1081" i="1"/>
  <c r="F1081" i="1"/>
  <c r="B1081" i="1"/>
  <c r="O1081" i="1" s="1"/>
  <c r="B1081" i="1" a="1"/>
  <c r="Q1080" i="1"/>
  <c r="P1080" i="1"/>
  <c r="O1080" i="1"/>
  <c r="M1080" i="1"/>
  <c r="I1080" i="1"/>
  <c r="H1080" i="1"/>
  <c r="C1080" i="1"/>
  <c r="B1080" i="1" a="1"/>
  <c r="B1080" i="1" s="1"/>
  <c r="B1079" i="1"/>
  <c r="B1079" i="1" a="1"/>
  <c r="Q1078" i="1"/>
  <c r="P1078" i="1"/>
  <c r="M1078" i="1"/>
  <c r="L1078" i="1"/>
  <c r="F1078" i="1"/>
  <c r="E1078" i="1"/>
  <c r="C1078" i="1"/>
  <c r="B1078" i="1" a="1"/>
  <c r="B1078" i="1" s="1"/>
  <c r="B1077" i="1"/>
  <c r="B1077" i="1" a="1"/>
  <c r="P1076" i="1"/>
  <c r="O1076" i="1"/>
  <c r="M1076" i="1"/>
  <c r="L1076" i="1"/>
  <c r="K1076" i="1"/>
  <c r="J1076" i="1"/>
  <c r="H1076" i="1"/>
  <c r="G1076" i="1"/>
  <c r="E1076" i="1"/>
  <c r="D1076" i="1"/>
  <c r="C1076" i="1"/>
  <c r="B1076" i="1" a="1"/>
  <c r="B1076" i="1" s="1"/>
  <c r="P1075" i="1"/>
  <c r="N1075" i="1"/>
  <c r="I1075" i="1"/>
  <c r="G1075" i="1"/>
  <c r="B1075" i="1" a="1"/>
  <c r="B1075" i="1" s="1"/>
  <c r="O1074" i="1"/>
  <c r="M1074" i="1"/>
  <c r="L1074" i="1"/>
  <c r="K1074" i="1"/>
  <c r="J1074" i="1"/>
  <c r="I1074" i="1"/>
  <c r="H1074" i="1"/>
  <c r="G1074" i="1"/>
  <c r="F1074" i="1"/>
  <c r="E1074" i="1"/>
  <c r="D1074" i="1"/>
  <c r="B1074" i="1" a="1"/>
  <c r="B1074" i="1" s="1"/>
  <c r="B1073" i="1" a="1"/>
  <c r="B1073" i="1" s="1"/>
  <c r="K1072" i="1"/>
  <c r="H1072" i="1"/>
  <c r="F1072" i="1"/>
  <c r="D1072" i="1"/>
  <c r="B1072" i="1" a="1"/>
  <c r="B1072" i="1" s="1"/>
  <c r="Q1072" i="1" s="1"/>
  <c r="B1071" i="1" a="1"/>
  <c r="B1071" i="1" s="1"/>
  <c r="P1070" i="1"/>
  <c r="O1070" i="1"/>
  <c r="M1070" i="1"/>
  <c r="L1070" i="1"/>
  <c r="K1070" i="1"/>
  <c r="J1070" i="1"/>
  <c r="H1070" i="1"/>
  <c r="G1070" i="1"/>
  <c r="F1070" i="1"/>
  <c r="E1070" i="1"/>
  <c r="D1070" i="1"/>
  <c r="B1070" i="1" a="1"/>
  <c r="B1070" i="1" s="1"/>
  <c r="P1069" i="1"/>
  <c r="O1069" i="1"/>
  <c r="M1069" i="1"/>
  <c r="L1069" i="1"/>
  <c r="K1069" i="1"/>
  <c r="J1069" i="1"/>
  <c r="I1069" i="1"/>
  <c r="G1069" i="1"/>
  <c r="E1069" i="1"/>
  <c r="C1069" i="1"/>
  <c r="B1069" i="1"/>
  <c r="B1069" i="1" a="1"/>
  <c r="O1068" i="1"/>
  <c r="M1068" i="1"/>
  <c r="J1068" i="1"/>
  <c r="G1068" i="1"/>
  <c r="D1068" i="1"/>
  <c r="C1068" i="1"/>
  <c r="B1068" i="1" a="1"/>
  <c r="B1068" i="1" s="1"/>
  <c r="N1067" i="1"/>
  <c r="M1067" i="1"/>
  <c r="I1067" i="1"/>
  <c r="E1067" i="1"/>
  <c r="C1067" i="1"/>
  <c r="B1067" i="1"/>
  <c r="B1067" i="1" a="1"/>
  <c r="L1066" i="1"/>
  <c r="D1066" i="1"/>
  <c r="B1066" i="1" a="1"/>
  <c r="B1066" i="1" s="1"/>
  <c r="O1066" i="1" s="1"/>
  <c r="M1065" i="1"/>
  <c r="L1065" i="1"/>
  <c r="J1065" i="1"/>
  <c r="E1065" i="1"/>
  <c r="D1065" i="1"/>
  <c r="C1065" i="1"/>
  <c r="B1065" i="1"/>
  <c r="B1065" i="1" a="1"/>
  <c r="P1064" i="1"/>
  <c r="O1064" i="1"/>
  <c r="M1064" i="1"/>
  <c r="J1064" i="1"/>
  <c r="I1064" i="1"/>
  <c r="H1064" i="1"/>
  <c r="G1064" i="1"/>
  <c r="F1064" i="1"/>
  <c r="E1064" i="1"/>
  <c r="C1064" i="1"/>
  <c r="B1064" i="1" a="1"/>
  <c r="B1064" i="1" s="1"/>
  <c r="M1063" i="1"/>
  <c r="K1063" i="1"/>
  <c r="I1063" i="1"/>
  <c r="G1063" i="1"/>
  <c r="B1063" i="1"/>
  <c r="N1063" i="1" s="1"/>
  <c r="B1063" i="1" a="1"/>
  <c r="L1062" i="1"/>
  <c r="C1062" i="1"/>
  <c r="B1062" i="1" a="1"/>
  <c r="B1062" i="1" s="1"/>
  <c r="P1062" i="1" s="1"/>
  <c r="P1061" i="1"/>
  <c r="O1061" i="1"/>
  <c r="K1061" i="1"/>
  <c r="F1061" i="1"/>
  <c r="E1061" i="1"/>
  <c r="D1061" i="1"/>
  <c r="C1061" i="1"/>
  <c r="B1061" i="1"/>
  <c r="B1061" i="1" a="1"/>
  <c r="O1060" i="1"/>
  <c r="J1060" i="1"/>
  <c r="B1060" i="1" a="1"/>
  <c r="B1060" i="1" s="1"/>
  <c r="Q1060" i="1" s="1"/>
  <c r="N1059" i="1"/>
  <c r="J1059" i="1"/>
  <c r="G1059" i="1"/>
  <c r="F1059" i="1"/>
  <c r="E1059" i="1"/>
  <c r="D1059" i="1"/>
  <c r="B1059" i="1" a="1"/>
  <c r="B1059" i="1" s="1"/>
  <c r="M1059" i="1" s="1"/>
  <c r="Q1058" i="1"/>
  <c r="O1058" i="1"/>
  <c r="M1058" i="1"/>
  <c r="L1058" i="1"/>
  <c r="K1058" i="1"/>
  <c r="J1058" i="1"/>
  <c r="I1058" i="1"/>
  <c r="H1058" i="1"/>
  <c r="F1058" i="1"/>
  <c r="D1058" i="1"/>
  <c r="B1058" i="1" a="1"/>
  <c r="B1058" i="1" s="1"/>
  <c r="B1057" i="1" a="1"/>
  <c r="B1057" i="1" s="1"/>
  <c r="P1056" i="1"/>
  <c r="M1056" i="1"/>
  <c r="J1056" i="1"/>
  <c r="F1056" i="1"/>
  <c r="E1056" i="1"/>
  <c r="D1056" i="1"/>
  <c r="C1056" i="1"/>
  <c r="B1056" i="1" a="1"/>
  <c r="B1056" i="1" s="1"/>
  <c r="N1055" i="1"/>
  <c r="M1055" i="1"/>
  <c r="I1055" i="1"/>
  <c r="F1055" i="1"/>
  <c r="B1055" i="1"/>
  <c r="P1055" i="1" s="1"/>
  <c r="B1055" i="1" a="1"/>
  <c r="Q1054" i="1"/>
  <c r="M1054" i="1"/>
  <c r="E1054" i="1"/>
  <c r="D1054" i="1"/>
  <c r="C1054" i="1"/>
  <c r="B1054" i="1" a="1"/>
  <c r="B1054" i="1" s="1"/>
  <c r="K1054" i="1" s="1"/>
  <c r="P1053" i="1"/>
  <c r="O1053" i="1"/>
  <c r="M1053" i="1"/>
  <c r="L1053" i="1"/>
  <c r="J1053" i="1"/>
  <c r="I1053" i="1"/>
  <c r="G1053" i="1"/>
  <c r="F1053" i="1"/>
  <c r="E1053" i="1"/>
  <c r="D1053" i="1"/>
  <c r="C1053" i="1"/>
  <c r="B1053" i="1"/>
  <c r="B1053" i="1" a="1"/>
  <c r="Q1052" i="1"/>
  <c r="O1052" i="1"/>
  <c r="M1052" i="1"/>
  <c r="L1052" i="1"/>
  <c r="K1052" i="1"/>
  <c r="J1052" i="1"/>
  <c r="I1052" i="1"/>
  <c r="H1052" i="1"/>
  <c r="G1052" i="1"/>
  <c r="E1052" i="1"/>
  <c r="D1052" i="1"/>
  <c r="C1052" i="1"/>
  <c r="B1052" i="1" a="1"/>
  <c r="B1052" i="1" s="1"/>
  <c r="Q1051" i="1"/>
  <c r="O1051" i="1"/>
  <c r="L1051" i="1"/>
  <c r="J1051" i="1"/>
  <c r="G1051" i="1"/>
  <c r="D1051" i="1"/>
  <c r="C1051" i="1"/>
  <c r="B1051" i="1" a="1"/>
  <c r="B1051" i="1" s="1"/>
  <c r="M1051" i="1" s="1"/>
  <c r="O1050" i="1"/>
  <c r="M1050" i="1"/>
  <c r="L1050" i="1"/>
  <c r="J1050" i="1"/>
  <c r="G1050" i="1"/>
  <c r="F1050" i="1"/>
  <c r="E1050" i="1"/>
  <c r="D1050" i="1"/>
  <c r="B1050" i="1" a="1"/>
  <c r="B1050" i="1" s="1"/>
  <c r="Q1050" i="1" s="1"/>
  <c r="F1049" i="1"/>
  <c r="E1049" i="1"/>
  <c r="B1049" i="1" a="1"/>
  <c r="B1049" i="1" s="1"/>
  <c r="K1048" i="1"/>
  <c r="J1048" i="1"/>
  <c r="I1048" i="1"/>
  <c r="H1048" i="1"/>
  <c r="G1048" i="1"/>
  <c r="F1048" i="1"/>
  <c r="E1048" i="1"/>
  <c r="D1048" i="1"/>
  <c r="B1048" i="1" a="1"/>
  <c r="B1048" i="1" s="1"/>
  <c r="O1048" i="1" s="1"/>
  <c r="L1047" i="1"/>
  <c r="K1047" i="1"/>
  <c r="B1047" i="1" a="1"/>
  <c r="B1047" i="1" s="1"/>
  <c r="P1047" i="1" s="1"/>
  <c r="P1046" i="1"/>
  <c r="K1046" i="1"/>
  <c r="H1046" i="1"/>
  <c r="G1046" i="1"/>
  <c r="F1046" i="1"/>
  <c r="B1046" i="1" a="1"/>
  <c r="B1046" i="1" s="1"/>
  <c r="O1046" i="1" s="1"/>
  <c r="O1045" i="1"/>
  <c r="K1045" i="1"/>
  <c r="F1045" i="1"/>
  <c r="D1045" i="1"/>
  <c r="C1045" i="1"/>
  <c r="B1045" i="1"/>
  <c r="P1045" i="1" s="1"/>
  <c r="B1045" i="1" a="1"/>
  <c r="B1044" i="1" a="1"/>
  <c r="B1044" i="1" s="1"/>
  <c r="D1043" i="1"/>
  <c r="B1043" i="1" a="1"/>
  <c r="B1043" i="1" s="1"/>
  <c r="O1042" i="1"/>
  <c r="L1042" i="1"/>
  <c r="B1042" i="1" a="1"/>
  <c r="B1042" i="1" s="1"/>
  <c r="L1041" i="1"/>
  <c r="J1041" i="1"/>
  <c r="I1041" i="1"/>
  <c r="F1041" i="1"/>
  <c r="D1041" i="1"/>
  <c r="B1041" i="1"/>
  <c r="Q1041" i="1" s="1"/>
  <c r="B1041" i="1" a="1"/>
  <c r="P1040" i="1"/>
  <c r="J1040" i="1"/>
  <c r="I1040" i="1"/>
  <c r="H1040" i="1"/>
  <c r="F1040" i="1"/>
  <c r="B1040" i="1" a="1"/>
  <c r="B1040" i="1" s="1"/>
  <c r="O1040" i="1" s="1"/>
  <c r="L1039" i="1"/>
  <c r="E1039" i="1"/>
  <c r="B1039" i="1"/>
  <c r="B1039" i="1" a="1"/>
  <c r="C1038" i="1"/>
  <c r="B1038" i="1" a="1"/>
  <c r="B1038" i="1" s="1"/>
  <c r="Q1037" i="1"/>
  <c r="O1037" i="1"/>
  <c r="M1037" i="1"/>
  <c r="L1037" i="1"/>
  <c r="K1037" i="1"/>
  <c r="J1037" i="1"/>
  <c r="I1037" i="1"/>
  <c r="G1037" i="1"/>
  <c r="F1037" i="1"/>
  <c r="E1037" i="1"/>
  <c r="D1037" i="1"/>
  <c r="C1037" i="1"/>
  <c r="B1037" i="1"/>
  <c r="B1037" i="1" a="1"/>
  <c r="Q1036" i="1"/>
  <c r="M1036" i="1"/>
  <c r="L1036" i="1"/>
  <c r="K1036" i="1"/>
  <c r="J1036" i="1"/>
  <c r="I1036" i="1"/>
  <c r="H1036" i="1"/>
  <c r="E1036" i="1"/>
  <c r="D1036" i="1"/>
  <c r="B1036" i="1" a="1"/>
  <c r="B1036" i="1" s="1"/>
  <c r="O1036" i="1" s="1"/>
  <c r="G1035" i="1"/>
  <c r="B1035" i="1"/>
  <c r="B1035" i="1" a="1"/>
  <c r="Q1034" i="1"/>
  <c r="K1034" i="1"/>
  <c r="I1034" i="1"/>
  <c r="G1034" i="1"/>
  <c r="E1034" i="1"/>
  <c r="B1034" i="1" a="1"/>
  <c r="B1034" i="1" s="1"/>
  <c r="B1033" i="1" a="1"/>
  <c r="B1033" i="1" s="1"/>
  <c r="K1032" i="1"/>
  <c r="I1032" i="1"/>
  <c r="H1032" i="1"/>
  <c r="F1032" i="1"/>
  <c r="B1032" i="1" a="1"/>
  <c r="B1032" i="1" s="1"/>
  <c r="Q1032" i="1" s="1"/>
  <c r="N1031" i="1"/>
  <c r="F1031" i="1"/>
  <c r="E1031" i="1"/>
  <c r="B1031" i="1" a="1"/>
  <c r="B1031" i="1" s="1"/>
  <c r="J1030" i="1"/>
  <c r="H1030" i="1"/>
  <c r="E1030" i="1"/>
  <c r="B1030" i="1" a="1"/>
  <c r="B1030" i="1" s="1"/>
  <c r="P1029" i="1"/>
  <c r="O1029" i="1"/>
  <c r="M1029" i="1"/>
  <c r="L1029" i="1"/>
  <c r="K1029" i="1"/>
  <c r="J1029" i="1"/>
  <c r="I1029" i="1"/>
  <c r="G1029" i="1"/>
  <c r="F1029" i="1"/>
  <c r="C1029" i="1"/>
  <c r="B1029" i="1"/>
  <c r="B1029" i="1" a="1"/>
  <c r="B1028" i="1" a="1"/>
  <c r="B1028" i="1" s="1"/>
  <c r="B1027" i="1" a="1"/>
  <c r="B1027" i="1" s="1"/>
  <c r="O1026" i="1"/>
  <c r="M1026" i="1"/>
  <c r="B1026" i="1" a="1"/>
  <c r="B1026" i="1" s="1"/>
  <c r="K1025" i="1"/>
  <c r="J1025" i="1"/>
  <c r="I1025" i="1"/>
  <c r="F1025" i="1"/>
  <c r="B1025" i="1" a="1"/>
  <c r="B1025" i="1" s="1"/>
  <c r="O1025" i="1" s="1"/>
  <c r="P1024" i="1"/>
  <c r="O1024" i="1"/>
  <c r="I1024" i="1"/>
  <c r="H1024" i="1"/>
  <c r="G1024" i="1"/>
  <c r="E1024" i="1"/>
  <c r="B1024" i="1" a="1"/>
  <c r="B1024" i="1" s="1"/>
  <c r="K1024" i="1" s="1"/>
  <c r="M1023" i="1"/>
  <c r="L1023" i="1"/>
  <c r="F1023" i="1"/>
  <c r="E1023" i="1"/>
  <c r="C1023" i="1"/>
  <c r="B1023" i="1"/>
  <c r="P1023" i="1" s="1"/>
  <c r="B1023" i="1" a="1"/>
  <c r="L1022" i="1"/>
  <c r="J1022" i="1"/>
  <c r="F1022" i="1"/>
  <c r="E1022" i="1"/>
  <c r="D1022" i="1"/>
  <c r="B1022" i="1" a="1"/>
  <c r="B1022" i="1" s="1"/>
  <c r="Q1022" i="1" s="1"/>
  <c r="J1021" i="1"/>
  <c r="B1021" i="1"/>
  <c r="B1021" i="1" a="1"/>
  <c r="Q1020" i="1"/>
  <c r="P1020" i="1"/>
  <c r="O1020" i="1"/>
  <c r="M1020" i="1"/>
  <c r="L1020" i="1"/>
  <c r="K1020" i="1"/>
  <c r="J1020" i="1"/>
  <c r="I1020" i="1"/>
  <c r="G1020" i="1"/>
  <c r="D1020" i="1"/>
  <c r="C1020" i="1"/>
  <c r="B1020" i="1" a="1"/>
  <c r="B1020" i="1" s="1"/>
  <c r="M1019" i="1"/>
  <c r="B1019" i="1" a="1"/>
  <c r="B1019" i="1" s="1"/>
  <c r="B1018" i="1" a="1"/>
  <c r="B1018" i="1" s="1"/>
  <c r="Q1017" i="1"/>
  <c r="O1017" i="1"/>
  <c r="N1017" i="1"/>
  <c r="M1017" i="1"/>
  <c r="L1017" i="1"/>
  <c r="K1017" i="1"/>
  <c r="I1017" i="1"/>
  <c r="F1017" i="1"/>
  <c r="C1017" i="1"/>
  <c r="B1017" i="1" a="1"/>
  <c r="B1017" i="1" s="1"/>
  <c r="P1016" i="1"/>
  <c r="B1016" i="1" a="1"/>
  <c r="B1016" i="1" s="1"/>
  <c r="N1015" i="1"/>
  <c r="B1015" i="1" a="1"/>
  <c r="B1015" i="1" s="1"/>
  <c r="O1015" i="1" s="1"/>
  <c r="Q1014" i="1"/>
  <c r="O1014" i="1"/>
  <c r="M1014" i="1"/>
  <c r="L1014" i="1"/>
  <c r="K1014" i="1"/>
  <c r="J1014" i="1"/>
  <c r="H1014" i="1"/>
  <c r="G1014" i="1"/>
  <c r="F1014" i="1"/>
  <c r="E1014" i="1"/>
  <c r="D1014" i="1"/>
  <c r="C1014" i="1"/>
  <c r="B1014" i="1" a="1"/>
  <c r="B1014" i="1" s="1"/>
  <c r="P1013" i="1"/>
  <c r="M1013" i="1"/>
  <c r="L1013" i="1"/>
  <c r="B1013" i="1"/>
  <c r="B1013" i="1" a="1"/>
  <c r="K1012" i="1"/>
  <c r="B1012" i="1" a="1"/>
  <c r="B1012" i="1" s="1"/>
  <c r="O1012" i="1" s="1"/>
  <c r="Q1011" i="1"/>
  <c r="J1011" i="1"/>
  <c r="I1011" i="1"/>
  <c r="G1011" i="1"/>
  <c r="F1011" i="1"/>
  <c r="B1011" i="1" a="1"/>
  <c r="B1011" i="1" s="1"/>
  <c r="P1011" i="1" s="1"/>
  <c r="Q1010" i="1"/>
  <c r="L1010" i="1"/>
  <c r="K1010" i="1"/>
  <c r="J1010" i="1"/>
  <c r="I1010" i="1"/>
  <c r="H1010" i="1"/>
  <c r="G1010" i="1"/>
  <c r="F1010" i="1"/>
  <c r="E1010" i="1"/>
  <c r="B1010" i="1" a="1"/>
  <c r="B1010" i="1" s="1"/>
  <c r="M1010" i="1" s="1"/>
  <c r="Q1009" i="1"/>
  <c r="P1009" i="1"/>
  <c r="N1009" i="1"/>
  <c r="M1009" i="1"/>
  <c r="K1009" i="1"/>
  <c r="J1009" i="1"/>
  <c r="I1009" i="1"/>
  <c r="E1009" i="1"/>
  <c r="C1009" i="1"/>
  <c r="B1009" i="1" a="1"/>
  <c r="B1009" i="1" s="1"/>
  <c r="L1009" i="1" s="1"/>
  <c r="M1008" i="1"/>
  <c r="K1008" i="1"/>
  <c r="F1008" i="1"/>
  <c r="E1008" i="1"/>
  <c r="C1008" i="1"/>
  <c r="B1008" i="1" a="1"/>
  <c r="B1008" i="1" s="1"/>
  <c r="P1008" i="1" s="1"/>
  <c r="C1007" i="1"/>
  <c r="B1007" i="1"/>
  <c r="J1007" i="1" s="1"/>
  <c r="B1007" i="1" a="1"/>
  <c r="Q1006" i="1"/>
  <c r="O1006" i="1"/>
  <c r="M1006" i="1"/>
  <c r="L1006" i="1"/>
  <c r="K1006" i="1"/>
  <c r="J1006" i="1"/>
  <c r="H1006" i="1"/>
  <c r="G1006" i="1"/>
  <c r="F1006" i="1"/>
  <c r="E1006" i="1"/>
  <c r="C1006" i="1"/>
  <c r="B1006" i="1" a="1"/>
  <c r="B1006" i="1" s="1"/>
  <c r="L1005" i="1"/>
  <c r="K1005" i="1"/>
  <c r="D1005" i="1"/>
  <c r="B1005" i="1"/>
  <c r="B1005" i="1" a="1"/>
  <c r="K1004" i="1"/>
  <c r="H1004" i="1"/>
  <c r="C1004" i="1"/>
  <c r="B1004" i="1" a="1"/>
  <c r="B1004" i="1" s="1"/>
  <c r="G1003" i="1"/>
  <c r="E1003" i="1"/>
  <c r="B1003" i="1" a="1"/>
  <c r="B1003" i="1" s="1"/>
  <c r="B1002" i="1" a="1"/>
  <c r="B1002" i="1" s="1"/>
  <c r="B1001" i="1" a="1"/>
  <c r="B1001" i="1" s="1"/>
  <c r="P1000" i="1"/>
  <c r="K1000" i="1"/>
  <c r="I1000" i="1"/>
  <c r="B1000" i="1" a="1"/>
  <c r="B1000" i="1" s="1"/>
  <c r="K999" i="1"/>
  <c r="I999" i="1"/>
  <c r="G999" i="1"/>
  <c r="F999" i="1"/>
  <c r="C999" i="1"/>
  <c r="B999" i="1" a="1"/>
  <c r="B999" i="1" s="1"/>
  <c r="O999" i="1" s="1"/>
  <c r="Q998" i="1"/>
  <c r="P998" i="1"/>
  <c r="M998" i="1"/>
  <c r="J998" i="1"/>
  <c r="H998" i="1"/>
  <c r="G998" i="1"/>
  <c r="E998" i="1"/>
  <c r="C998" i="1"/>
  <c r="B998" i="1" a="1"/>
  <c r="B998" i="1" s="1"/>
  <c r="L998" i="1" s="1"/>
  <c r="D997" i="1"/>
  <c r="B997" i="1"/>
  <c r="M997" i="1" s="1"/>
  <c r="B997" i="1" a="1"/>
  <c r="Q996" i="1"/>
  <c r="P996" i="1"/>
  <c r="K996" i="1"/>
  <c r="J996" i="1"/>
  <c r="I996" i="1"/>
  <c r="H996" i="1"/>
  <c r="G996" i="1"/>
  <c r="E996" i="1"/>
  <c r="D996" i="1"/>
  <c r="C996" i="1"/>
  <c r="B996" i="1" a="1"/>
  <c r="B996" i="1" s="1"/>
  <c r="M996" i="1" s="1"/>
  <c r="Q995" i="1"/>
  <c r="O995" i="1"/>
  <c r="M995" i="1"/>
  <c r="L995" i="1"/>
  <c r="J995" i="1"/>
  <c r="I995" i="1"/>
  <c r="G995" i="1"/>
  <c r="F995" i="1"/>
  <c r="E995" i="1"/>
  <c r="C995" i="1"/>
  <c r="B995" i="1" a="1"/>
  <c r="B995" i="1" s="1"/>
  <c r="N995" i="1" s="1"/>
  <c r="Q994" i="1"/>
  <c r="M994" i="1"/>
  <c r="L994" i="1"/>
  <c r="K994" i="1"/>
  <c r="J994" i="1"/>
  <c r="I994" i="1"/>
  <c r="G994" i="1"/>
  <c r="E994" i="1"/>
  <c r="D994" i="1"/>
  <c r="B994" i="1" a="1"/>
  <c r="B994" i="1" s="1"/>
  <c r="O994" i="1" s="1"/>
  <c r="Q993" i="1"/>
  <c r="I993" i="1"/>
  <c r="F993" i="1"/>
  <c r="B993" i="1"/>
  <c r="B993" i="1" a="1"/>
  <c r="Q992" i="1"/>
  <c r="O992" i="1"/>
  <c r="M992" i="1"/>
  <c r="K992" i="1"/>
  <c r="J992" i="1"/>
  <c r="I992" i="1"/>
  <c r="H992" i="1"/>
  <c r="G992" i="1"/>
  <c r="F992" i="1"/>
  <c r="E992" i="1"/>
  <c r="D992" i="1"/>
  <c r="C992" i="1"/>
  <c r="B992" i="1" a="1"/>
  <c r="B992" i="1" s="1"/>
  <c r="B991" i="1" a="1"/>
  <c r="B991" i="1" s="1"/>
  <c r="Q990" i="1"/>
  <c r="K990" i="1"/>
  <c r="J990" i="1"/>
  <c r="C990" i="1"/>
  <c r="B990" i="1" a="1"/>
  <c r="B990" i="1" s="1"/>
  <c r="B989" i="1"/>
  <c r="B989" i="1" a="1"/>
  <c r="J988" i="1"/>
  <c r="I988" i="1"/>
  <c r="D988" i="1"/>
  <c r="B988" i="1" a="1"/>
  <c r="B988" i="1" s="1"/>
  <c r="B987" i="1" a="1"/>
  <c r="B987" i="1" s="1"/>
  <c r="Q986" i="1"/>
  <c r="G986" i="1"/>
  <c r="F986" i="1"/>
  <c r="B986" i="1" a="1"/>
  <c r="B986" i="1" s="1"/>
  <c r="B985" i="1" a="1"/>
  <c r="B985" i="1" s="1"/>
  <c r="Q984" i="1"/>
  <c r="O984" i="1"/>
  <c r="M984" i="1"/>
  <c r="K984" i="1"/>
  <c r="J984" i="1"/>
  <c r="I984" i="1"/>
  <c r="H984" i="1"/>
  <c r="G984" i="1"/>
  <c r="F984" i="1"/>
  <c r="E984" i="1"/>
  <c r="C984" i="1"/>
  <c r="B984" i="1" a="1"/>
  <c r="B984" i="1" s="1"/>
  <c r="P983" i="1"/>
  <c r="J983" i="1"/>
  <c r="I983" i="1"/>
  <c r="B983" i="1"/>
  <c r="B983" i="1" a="1"/>
  <c r="B982" i="1" a="1"/>
  <c r="B982" i="1" s="1"/>
  <c r="Q981" i="1"/>
  <c r="G981" i="1"/>
  <c r="F981" i="1"/>
  <c r="C981" i="1"/>
  <c r="B981" i="1"/>
  <c r="B981" i="1" a="1"/>
  <c r="B980" i="1" a="1"/>
  <c r="B980" i="1" s="1"/>
  <c r="Q979" i="1"/>
  <c r="P979" i="1"/>
  <c r="J979" i="1"/>
  <c r="G979" i="1"/>
  <c r="C979" i="1"/>
  <c r="B979" i="1" a="1"/>
  <c r="B979" i="1" s="1"/>
  <c r="Q978" i="1"/>
  <c r="H978" i="1"/>
  <c r="G978" i="1"/>
  <c r="B978" i="1" a="1"/>
  <c r="B978" i="1" s="1"/>
  <c r="Q977" i="1"/>
  <c r="O977" i="1"/>
  <c r="I977" i="1"/>
  <c r="F977" i="1"/>
  <c r="B977" i="1" a="1"/>
  <c r="B977" i="1" s="1"/>
  <c r="Q976" i="1"/>
  <c r="P976" i="1"/>
  <c r="O976" i="1"/>
  <c r="K976" i="1"/>
  <c r="I976" i="1"/>
  <c r="H976" i="1"/>
  <c r="G976" i="1"/>
  <c r="B976" i="1" a="1"/>
  <c r="B976" i="1" s="1"/>
  <c r="P975" i="1"/>
  <c r="O975" i="1"/>
  <c r="N975" i="1"/>
  <c r="C975" i="1"/>
  <c r="B975" i="1" a="1"/>
  <c r="B975" i="1" s="1"/>
  <c r="Q974" i="1"/>
  <c r="P974" i="1"/>
  <c r="O974" i="1"/>
  <c r="J974" i="1"/>
  <c r="G974" i="1"/>
  <c r="E974" i="1"/>
  <c r="D974" i="1"/>
  <c r="B974" i="1" a="1"/>
  <c r="B974" i="1" s="1"/>
  <c r="P973" i="1"/>
  <c r="M973" i="1"/>
  <c r="L973" i="1"/>
  <c r="K973" i="1"/>
  <c r="J973" i="1"/>
  <c r="I973" i="1"/>
  <c r="F973" i="1"/>
  <c r="E973" i="1"/>
  <c r="D973" i="1"/>
  <c r="B973" i="1"/>
  <c r="B973" i="1" a="1"/>
  <c r="Q972" i="1"/>
  <c r="P972" i="1"/>
  <c r="O972" i="1"/>
  <c r="L972" i="1"/>
  <c r="J972" i="1"/>
  <c r="I972" i="1"/>
  <c r="G972" i="1"/>
  <c r="D972" i="1"/>
  <c r="B972" i="1" a="1"/>
  <c r="B972" i="1" s="1"/>
  <c r="Q971" i="1"/>
  <c r="O971" i="1"/>
  <c r="E971" i="1"/>
  <c r="D971" i="1"/>
  <c r="B971" i="1" a="1"/>
  <c r="B971" i="1" s="1"/>
  <c r="Q970" i="1"/>
  <c r="M970" i="1"/>
  <c r="I970" i="1"/>
  <c r="H970" i="1"/>
  <c r="G970" i="1"/>
  <c r="F970" i="1"/>
  <c r="E970" i="1"/>
  <c r="B970" i="1" a="1"/>
  <c r="B970" i="1" s="1"/>
  <c r="Q969" i="1"/>
  <c r="O969" i="1"/>
  <c r="N969" i="1"/>
  <c r="L969" i="1"/>
  <c r="K969" i="1"/>
  <c r="J969" i="1"/>
  <c r="I969" i="1"/>
  <c r="F969" i="1"/>
  <c r="E969" i="1"/>
  <c r="C969" i="1"/>
  <c r="B969" i="1" a="1"/>
  <c r="B969" i="1" s="1"/>
  <c r="Q968" i="1"/>
  <c r="P968" i="1"/>
  <c r="M968" i="1"/>
  <c r="K968" i="1"/>
  <c r="J968" i="1"/>
  <c r="I968" i="1"/>
  <c r="G968" i="1"/>
  <c r="E968" i="1"/>
  <c r="D968" i="1"/>
  <c r="C968" i="1"/>
  <c r="B968" i="1" a="1"/>
  <c r="B968" i="1" s="1"/>
  <c r="N967" i="1"/>
  <c r="C967" i="1"/>
  <c r="B967" i="1"/>
  <c r="P967" i="1" s="1"/>
  <c r="B967" i="1" a="1"/>
  <c r="Q966" i="1"/>
  <c r="O966" i="1"/>
  <c r="M966" i="1"/>
  <c r="L966" i="1"/>
  <c r="K966" i="1"/>
  <c r="J966" i="1"/>
  <c r="H966" i="1"/>
  <c r="G966" i="1"/>
  <c r="F966" i="1"/>
  <c r="E966" i="1"/>
  <c r="D966" i="1"/>
  <c r="C966" i="1"/>
  <c r="B966" i="1" a="1"/>
  <c r="B966" i="1" s="1"/>
  <c r="P965" i="1"/>
  <c r="O965" i="1"/>
  <c r="M965" i="1"/>
  <c r="L965" i="1"/>
  <c r="K965" i="1"/>
  <c r="J965" i="1"/>
  <c r="I965" i="1"/>
  <c r="G965" i="1"/>
  <c r="F965" i="1"/>
  <c r="D965" i="1"/>
  <c r="B965" i="1"/>
  <c r="B965" i="1" a="1"/>
  <c r="O964" i="1"/>
  <c r="C964" i="1"/>
  <c r="B964" i="1" a="1"/>
  <c r="B964" i="1" s="1"/>
  <c r="Q964" i="1" s="1"/>
  <c r="Q963" i="1"/>
  <c r="O963" i="1"/>
  <c r="M963" i="1"/>
  <c r="I963" i="1"/>
  <c r="G963" i="1"/>
  <c r="C963" i="1"/>
  <c r="B963" i="1"/>
  <c r="B963" i="1" a="1"/>
  <c r="Q962" i="1"/>
  <c r="L962" i="1"/>
  <c r="K962" i="1"/>
  <c r="J962" i="1"/>
  <c r="I962" i="1"/>
  <c r="H962" i="1"/>
  <c r="B962" i="1" a="1"/>
  <c r="B962" i="1" s="1"/>
  <c r="Q961" i="1"/>
  <c r="K961" i="1"/>
  <c r="B961" i="1" a="1"/>
  <c r="B961" i="1" s="1"/>
  <c r="P961" i="1" s="1"/>
  <c r="B960" i="1" a="1"/>
  <c r="B960" i="1" s="1"/>
  <c r="P959" i="1"/>
  <c r="O959" i="1"/>
  <c r="K959" i="1"/>
  <c r="F959" i="1"/>
  <c r="B959" i="1" a="1"/>
  <c r="B959" i="1" s="1"/>
  <c r="Q958" i="1"/>
  <c r="O958" i="1"/>
  <c r="M958" i="1"/>
  <c r="L958" i="1"/>
  <c r="K958" i="1"/>
  <c r="J958" i="1"/>
  <c r="H958" i="1"/>
  <c r="G958" i="1"/>
  <c r="F958" i="1"/>
  <c r="E958" i="1"/>
  <c r="C958" i="1"/>
  <c r="B958" i="1" a="1"/>
  <c r="B958" i="1" s="1"/>
  <c r="Q957" i="1"/>
  <c r="P957" i="1"/>
  <c r="M957" i="1"/>
  <c r="K957" i="1"/>
  <c r="J957" i="1"/>
  <c r="I957" i="1"/>
  <c r="F957" i="1"/>
  <c r="B957" i="1"/>
  <c r="B957" i="1" a="1"/>
  <c r="I956" i="1"/>
  <c r="B956" i="1" a="1"/>
  <c r="B956" i="1" s="1"/>
  <c r="Q956" i="1" s="1"/>
  <c r="L955" i="1"/>
  <c r="C955" i="1"/>
  <c r="B955" i="1" a="1"/>
  <c r="B955" i="1" s="1"/>
  <c r="Q955" i="1" s="1"/>
  <c r="Q954" i="1"/>
  <c r="M954" i="1"/>
  <c r="K954" i="1"/>
  <c r="J954" i="1"/>
  <c r="I954" i="1"/>
  <c r="H954" i="1"/>
  <c r="G954" i="1"/>
  <c r="B954" i="1" a="1"/>
  <c r="B954" i="1" s="1"/>
  <c r="O953" i="1"/>
  <c r="B953" i="1" a="1"/>
  <c r="B953" i="1" s="1"/>
  <c r="Q953" i="1" s="1"/>
  <c r="Q952" i="1"/>
  <c r="P952" i="1"/>
  <c r="O952" i="1"/>
  <c r="K952" i="1"/>
  <c r="I952" i="1"/>
  <c r="H952" i="1"/>
  <c r="G952" i="1"/>
  <c r="F952" i="1"/>
  <c r="E952" i="1"/>
  <c r="D952" i="1"/>
  <c r="C952" i="1"/>
  <c r="B952" i="1" a="1"/>
  <c r="B952" i="1" s="1"/>
  <c r="O951" i="1"/>
  <c r="M951" i="1"/>
  <c r="L951" i="1"/>
  <c r="K951" i="1"/>
  <c r="J951" i="1"/>
  <c r="I951" i="1"/>
  <c r="G951" i="1"/>
  <c r="F951" i="1"/>
  <c r="E951" i="1"/>
  <c r="C951" i="1"/>
  <c r="B951" i="1" a="1"/>
  <c r="B951" i="1" s="1"/>
  <c r="Q950" i="1"/>
  <c r="P950" i="1"/>
  <c r="O950" i="1"/>
  <c r="M950" i="1"/>
  <c r="L950" i="1"/>
  <c r="K950" i="1"/>
  <c r="J950" i="1"/>
  <c r="H950" i="1"/>
  <c r="G950" i="1"/>
  <c r="E950" i="1"/>
  <c r="C950" i="1"/>
  <c r="B950" i="1" a="1"/>
  <c r="B950" i="1" s="1"/>
  <c r="L949" i="1"/>
  <c r="F949" i="1"/>
  <c r="B949" i="1"/>
  <c r="Q949" i="1" s="1"/>
  <c r="B949" i="1" a="1"/>
  <c r="Q948" i="1"/>
  <c r="H948" i="1"/>
  <c r="B948" i="1" a="1"/>
  <c r="B948" i="1" s="1"/>
  <c r="M948" i="1" s="1"/>
  <c r="Q947" i="1"/>
  <c r="O947" i="1"/>
  <c r="M947" i="1"/>
  <c r="J947" i="1"/>
  <c r="I947" i="1"/>
  <c r="G947" i="1"/>
  <c r="B947" i="1" a="1"/>
  <c r="B947" i="1" s="1"/>
  <c r="Q946" i="1"/>
  <c r="O946" i="1"/>
  <c r="L946" i="1"/>
  <c r="K946" i="1"/>
  <c r="J946" i="1"/>
  <c r="I946" i="1"/>
  <c r="E946" i="1"/>
  <c r="B946" i="1" a="1"/>
  <c r="B946" i="1" s="1"/>
  <c r="M945" i="1"/>
  <c r="K945" i="1"/>
  <c r="I945" i="1"/>
  <c r="E945" i="1"/>
  <c r="D945" i="1"/>
  <c r="B945" i="1" a="1"/>
  <c r="B945" i="1" s="1"/>
  <c r="Q945" i="1" s="1"/>
  <c r="Q944" i="1"/>
  <c r="O944" i="1"/>
  <c r="M944" i="1"/>
  <c r="K944" i="1"/>
  <c r="J944" i="1"/>
  <c r="I944" i="1"/>
  <c r="H944" i="1"/>
  <c r="G944" i="1"/>
  <c r="F944" i="1"/>
  <c r="E944" i="1"/>
  <c r="D944" i="1"/>
  <c r="C944" i="1"/>
  <c r="B944" i="1" a="1"/>
  <c r="B944" i="1" s="1"/>
  <c r="J943" i="1"/>
  <c r="B943" i="1" a="1"/>
  <c r="B943" i="1" s="1"/>
  <c r="N943" i="1" s="1"/>
  <c r="B942" i="1" a="1"/>
  <c r="B942" i="1" s="1"/>
  <c r="Q941" i="1"/>
  <c r="M941" i="1"/>
  <c r="K941" i="1"/>
  <c r="I941" i="1"/>
  <c r="F941" i="1"/>
  <c r="B941" i="1"/>
  <c r="B941" i="1" a="1"/>
  <c r="L940" i="1"/>
  <c r="K940" i="1"/>
  <c r="J940" i="1"/>
  <c r="I940" i="1"/>
  <c r="H940" i="1"/>
  <c r="D940" i="1"/>
  <c r="B940" i="1" a="1"/>
  <c r="B940" i="1" s="1"/>
  <c r="B939" i="1" a="1"/>
  <c r="B939" i="1" s="1"/>
  <c r="Q938" i="1"/>
  <c r="O938" i="1"/>
  <c r="K938" i="1"/>
  <c r="I938" i="1"/>
  <c r="G938" i="1"/>
  <c r="F938" i="1"/>
  <c r="B938" i="1" a="1"/>
  <c r="B938" i="1" s="1"/>
  <c r="Q937" i="1"/>
  <c r="P937" i="1"/>
  <c r="O937" i="1"/>
  <c r="K937" i="1"/>
  <c r="J937" i="1"/>
  <c r="I937" i="1"/>
  <c r="E937" i="1"/>
  <c r="B937" i="1" a="1"/>
  <c r="B937" i="1" s="1"/>
  <c r="Q936" i="1"/>
  <c r="O936" i="1"/>
  <c r="M936" i="1"/>
  <c r="K936" i="1"/>
  <c r="J936" i="1"/>
  <c r="I936" i="1"/>
  <c r="H936" i="1"/>
  <c r="G936" i="1"/>
  <c r="F936" i="1"/>
  <c r="E936" i="1"/>
  <c r="C936" i="1"/>
  <c r="B936" i="1" a="1"/>
  <c r="B936" i="1" s="1"/>
  <c r="M935" i="1"/>
  <c r="L935" i="1"/>
  <c r="K935" i="1"/>
  <c r="J935" i="1"/>
  <c r="I935" i="1"/>
  <c r="B935" i="1" a="1"/>
  <c r="B935" i="1" s="1"/>
  <c r="P935" i="1" s="1"/>
  <c r="Q934" i="1"/>
  <c r="G934" i="1"/>
  <c r="B934" i="1" a="1"/>
  <c r="B934" i="1" s="1"/>
  <c r="P934" i="1" s="1"/>
  <c r="Q933" i="1"/>
  <c r="P933" i="1"/>
  <c r="J933" i="1"/>
  <c r="I933" i="1"/>
  <c r="G933" i="1"/>
  <c r="E933" i="1"/>
  <c r="B933" i="1"/>
  <c r="B933" i="1" a="1"/>
  <c r="P932" i="1"/>
  <c r="M932" i="1"/>
  <c r="L932" i="1"/>
  <c r="K932" i="1"/>
  <c r="H932" i="1"/>
  <c r="B932" i="1" a="1"/>
  <c r="B932" i="1" s="1"/>
  <c r="N931" i="1"/>
  <c r="M931" i="1"/>
  <c r="J931" i="1"/>
  <c r="G931" i="1"/>
  <c r="E931" i="1"/>
  <c r="B931" i="1"/>
  <c r="Q931" i="1" s="1"/>
  <c r="B931" i="1" a="1"/>
  <c r="G930" i="1"/>
  <c r="B930" i="1" a="1"/>
  <c r="B930" i="1" s="1"/>
  <c r="Q930" i="1" s="1"/>
  <c r="Q929" i="1"/>
  <c r="O929" i="1"/>
  <c r="J929" i="1"/>
  <c r="I929" i="1"/>
  <c r="F929" i="1"/>
  <c r="E929" i="1"/>
  <c r="B929" i="1" a="1"/>
  <c r="B929" i="1" s="1"/>
  <c r="Q928" i="1"/>
  <c r="P928" i="1"/>
  <c r="O928" i="1"/>
  <c r="J928" i="1"/>
  <c r="I928" i="1"/>
  <c r="H928" i="1"/>
  <c r="G928" i="1"/>
  <c r="E928" i="1"/>
  <c r="B928" i="1" a="1"/>
  <c r="B928" i="1" s="1"/>
  <c r="P927" i="1"/>
  <c r="O927" i="1"/>
  <c r="M927" i="1"/>
  <c r="K927" i="1"/>
  <c r="I927" i="1"/>
  <c r="F927" i="1"/>
  <c r="E927" i="1"/>
  <c r="C927" i="1"/>
  <c r="B927" i="1" a="1"/>
  <c r="B927" i="1" s="1"/>
  <c r="Q926" i="1"/>
  <c r="O926" i="1"/>
  <c r="L926" i="1"/>
  <c r="H926" i="1"/>
  <c r="G926" i="1"/>
  <c r="F926" i="1"/>
  <c r="E926" i="1"/>
  <c r="D926" i="1"/>
  <c r="B926" i="1" a="1"/>
  <c r="B926" i="1" s="1"/>
  <c r="M925" i="1"/>
  <c r="L925" i="1"/>
  <c r="K925" i="1"/>
  <c r="J925" i="1"/>
  <c r="I925" i="1"/>
  <c r="G925" i="1"/>
  <c r="F925" i="1"/>
  <c r="E925" i="1"/>
  <c r="D925" i="1"/>
  <c r="B925" i="1"/>
  <c r="B925" i="1" a="1"/>
  <c r="Q924" i="1"/>
  <c r="P924" i="1"/>
  <c r="O924" i="1"/>
  <c r="M924" i="1"/>
  <c r="L924" i="1"/>
  <c r="K924" i="1"/>
  <c r="J924" i="1"/>
  <c r="I924" i="1"/>
  <c r="G924" i="1"/>
  <c r="D924" i="1"/>
  <c r="C924" i="1"/>
  <c r="B924" i="1" a="1"/>
  <c r="B924" i="1" s="1"/>
  <c r="P923" i="1"/>
  <c r="F923" i="1"/>
  <c r="B923" i="1" a="1"/>
  <c r="B923" i="1" s="1"/>
  <c r="Q923" i="1" s="1"/>
  <c r="Q922" i="1"/>
  <c r="M922" i="1"/>
  <c r="J922" i="1"/>
  <c r="I922" i="1"/>
  <c r="H922" i="1"/>
  <c r="G922" i="1"/>
  <c r="F922" i="1"/>
  <c r="B922" i="1" a="1"/>
  <c r="B922" i="1" s="1"/>
  <c r="Q921" i="1"/>
  <c r="O921" i="1"/>
  <c r="N921" i="1"/>
  <c r="M921" i="1"/>
  <c r="L921" i="1"/>
  <c r="K921" i="1"/>
  <c r="J921" i="1"/>
  <c r="I921" i="1"/>
  <c r="F921" i="1"/>
  <c r="C921" i="1"/>
  <c r="B921" i="1" a="1"/>
  <c r="B921" i="1" s="1"/>
  <c r="Q920" i="1"/>
  <c r="P920" i="1"/>
  <c r="O920" i="1"/>
  <c r="M920" i="1"/>
  <c r="K920" i="1"/>
  <c r="J920" i="1"/>
  <c r="I920" i="1"/>
  <c r="G920" i="1"/>
  <c r="D920" i="1"/>
  <c r="C920" i="1"/>
  <c r="B920" i="1" a="1"/>
  <c r="B920" i="1" s="1"/>
  <c r="P919" i="1"/>
  <c r="O919" i="1"/>
  <c r="N919" i="1"/>
  <c r="M919" i="1"/>
  <c r="I919" i="1"/>
  <c r="G919" i="1"/>
  <c r="E919" i="1"/>
  <c r="C919" i="1"/>
  <c r="B919" i="1"/>
  <c r="B919" i="1" a="1"/>
  <c r="Q918" i="1"/>
  <c r="O918" i="1"/>
  <c r="M918" i="1"/>
  <c r="L918" i="1"/>
  <c r="K918" i="1"/>
  <c r="J918" i="1"/>
  <c r="H918" i="1"/>
  <c r="G918" i="1"/>
  <c r="F918" i="1"/>
  <c r="E918" i="1"/>
  <c r="D918" i="1"/>
  <c r="C918" i="1"/>
  <c r="B918" i="1" a="1"/>
  <c r="B918" i="1" s="1"/>
  <c r="P917" i="1"/>
  <c r="O917" i="1"/>
  <c r="L917" i="1"/>
  <c r="J917" i="1"/>
  <c r="I917" i="1"/>
  <c r="G917" i="1"/>
  <c r="F917" i="1"/>
  <c r="B917" i="1"/>
  <c r="B917" i="1" a="1"/>
  <c r="I916" i="1"/>
  <c r="G916" i="1"/>
  <c r="E916" i="1"/>
  <c r="B916" i="1" a="1"/>
  <c r="B916" i="1" s="1"/>
  <c r="B915" i="1"/>
  <c r="B915" i="1" a="1"/>
  <c r="Q914" i="1"/>
  <c r="L914" i="1"/>
  <c r="J914" i="1"/>
  <c r="I914" i="1"/>
  <c r="H914" i="1"/>
  <c r="G914" i="1"/>
  <c r="F914" i="1"/>
  <c r="B914" i="1" a="1"/>
  <c r="B914" i="1" s="1"/>
  <c r="B913" i="1" a="1"/>
  <c r="B913" i="1" s="1"/>
  <c r="P912" i="1"/>
  <c r="O912" i="1"/>
  <c r="M912" i="1"/>
  <c r="I912" i="1"/>
  <c r="G912" i="1"/>
  <c r="F912" i="1"/>
  <c r="E912" i="1"/>
  <c r="D912" i="1"/>
  <c r="B912" i="1" a="1"/>
  <c r="B912" i="1" s="1"/>
  <c r="P911" i="1"/>
  <c r="O911" i="1"/>
  <c r="M911" i="1"/>
  <c r="K911" i="1"/>
  <c r="J911" i="1"/>
  <c r="I911" i="1"/>
  <c r="G911" i="1"/>
  <c r="F911" i="1"/>
  <c r="E911" i="1"/>
  <c r="C911" i="1"/>
  <c r="B911" i="1"/>
  <c r="B911" i="1" a="1"/>
  <c r="Q910" i="1"/>
  <c r="O910" i="1"/>
  <c r="M910" i="1"/>
  <c r="L910" i="1"/>
  <c r="K910" i="1"/>
  <c r="J910" i="1"/>
  <c r="H910" i="1"/>
  <c r="G910" i="1"/>
  <c r="F910" i="1"/>
  <c r="E910" i="1"/>
  <c r="C910" i="1"/>
  <c r="B910" i="1" a="1"/>
  <c r="B910" i="1" s="1"/>
  <c r="Q909" i="1"/>
  <c r="P909" i="1"/>
  <c r="O909" i="1"/>
  <c r="L909" i="1"/>
  <c r="K909" i="1"/>
  <c r="J909" i="1"/>
  <c r="I909" i="1"/>
  <c r="F909" i="1"/>
  <c r="B909" i="1"/>
  <c r="B909" i="1" a="1"/>
  <c r="P908" i="1"/>
  <c r="G908" i="1"/>
  <c r="B908" i="1" a="1"/>
  <c r="B908" i="1" s="1"/>
  <c r="Q907" i="1"/>
  <c r="O907" i="1"/>
  <c r="L907" i="1"/>
  <c r="I907" i="1"/>
  <c r="G907" i="1"/>
  <c r="E907" i="1"/>
  <c r="B907" i="1" a="1"/>
  <c r="B907" i="1" s="1"/>
  <c r="Q906" i="1"/>
  <c r="O906" i="1"/>
  <c r="M906" i="1"/>
  <c r="L906" i="1"/>
  <c r="K906" i="1"/>
  <c r="J906" i="1"/>
  <c r="I906" i="1"/>
  <c r="G906" i="1"/>
  <c r="E906" i="1"/>
  <c r="B906" i="1" a="1"/>
  <c r="B906" i="1" s="1"/>
  <c r="Q905" i="1"/>
  <c r="P905" i="1"/>
  <c r="O905" i="1"/>
  <c r="N905" i="1"/>
  <c r="L905" i="1"/>
  <c r="K905" i="1"/>
  <c r="E905" i="1"/>
  <c r="D905" i="1"/>
  <c r="C905" i="1"/>
  <c r="B905" i="1" a="1"/>
  <c r="B905" i="1" s="1"/>
  <c r="B904" i="1" a="1"/>
  <c r="B904" i="1" s="1"/>
  <c r="O903" i="1"/>
  <c r="M903" i="1"/>
  <c r="L903" i="1"/>
  <c r="K903" i="1"/>
  <c r="I903" i="1"/>
  <c r="G903" i="1"/>
  <c r="F903" i="1"/>
  <c r="E903" i="1"/>
  <c r="C903" i="1"/>
  <c r="B903" i="1" a="1"/>
  <c r="B903" i="1" s="1"/>
  <c r="B902" i="1" a="1"/>
  <c r="B902" i="1" s="1"/>
  <c r="Q901" i="1"/>
  <c r="P901" i="1"/>
  <c r="O901" i="1"/>
  <c r="M901" i="1"/>
  <c r="F901" i="1"/>
  <c r="B901" i="1"/>
  <c r="B901" i="1" a="1"/>
  <c r="Q900" i="1"/>
  <c r="P900" i="1"/>
  <c r="K900" i="1"/>
  <c r="J900" i="1"/>
  <c r="I900" i="1"/>
  <c r="H900" i="1"/>
  <c r="G900" i="1"/>
  <c r="E900" i="1"/>
  <c r="D900" i="1"/>
  <c r="C900" i="1"/>
  <c r="B900" i="1" a="1"/>
  <c r="B900" i="1" s="1"/>
  <c r="Q899" i="1"/>
  <c r="O899" i="1"/>
  <c r="M899" i="1"/>
  <c r="L899" i="1"/>
  <c r="J899" i="1"/>
  <c r="F899" i="1"/>
  <c r="E899" i="1"/>
  <c r="C899" i="1"/>
  <c r="B899" i="1" a="1"/>
  <c r="B899" i="1" s="1"/>
  <c r="M898" i="1"/>
  <c r="J898" i="1"/>
  <c r="G898" i="1"/>
  <c r="E898" i="1"/>
  <c r="B898" i="1" a="1"/>
  <c r="B898" i="1" s="1"/>
  <c r="K897" i="1"/>
  <c r="D897" i="1"/>
  <c r="C897" i="1"/>
  <c r="B897" i="1"/>
  <c r="B897" i="1" a="1"/>
  <c r="Q896" i="1"/>
  <c r="O896" i="1"/>
  <c r="M896" i="1"/>
  <c r="K896" i="1"/>
  <c r="J896" i="1"/>
  <c r="I896" i="1"/>
  <c r="H896" i="1"/>
  <c r="G896" i="1"/>
  <c r="F896" i="1"/>
  <c r="E896" i="1"/>
  <c r="D896" i="1"/>
  <c r="C896" i="1"/>
  <c r="B896" i="1" a="1"/>
  <c r="B896" i="1" s="1"/>
  <c r="L895" i="1"/>
  <c r="J895" i="1"/>
  <c r="I895" i="1"/>
  <c r="G895" i="1"/>
  <c r="F895" i="1"/>
  <c r="B895" i="1" a="1"/>
  <c r="B895" i="1" s="1"/>
  <c r="G894" i="1"/>
  <c r="E894" i="1"/>
  <c r="C894" i="1"/>
  <c r="B894" i="1" a="1"/>
  <c r="B894" i="1" s="1"/>
  <c r="P893" i="1"/>
  <c r="M893" i="1"/>
  <c r="C893" i="1"/>
  <c r="B893" i="1"/>
  <c r="B893" i="1" a="1"/>
  <c r="M892" i="1"/>
  <c r="K892" i="1"/>
  <c r="B892" i="1" a="1"/>
  <c r="B892" i="1" s="1"/>
  <c r="P891" i="1"/>
  <c r="O891" i="1"/>
  <c r="N891" i="1"/>
  <c r="M891" i="1"/>
  <c r="L891" i="1"/>
  <c r="E891" i="1"/>
  <c r="B891" i="1"/>
  <c r="B891" i="1" a="1"/>
  <c r="M890" i="1"/>
  <c r="B890" i="1" a="1"/>
  <c r="B890" i="1" s="1"/>
  <c r="K889" i="1"/>
  <c r="I889" i="1"/>
  <c r="E889" i="1"/>
  <c r="D889" i="1"/>
  <c r="C889" i="1"/>
  <c r="B889" i="1"/>
  <c r="B889" i="1" a="1"/>
  <c r="Q888" i="1"/>
  <c r="O888" i="1"/>
  <c r="M888" i="1"/>
  <c r="K888" i="1"/>
  <c r="J888" i="1"/>
  <c r="I888" i="1"/>
  <c r="H888" i="1"/>
  <c r="G888" i="1"/>
  <c r="F888" i="1"/>
  <c r="E888" i="1"/>
  <c r="C888" i="1"/>
  <c r="B888" i="1" a="1"/>
  <c r="B888" i="1" s="1"/>
  <c r="B887" i="1"/>
  <c r="B887" i="1" a="1"/>
  <c r="F886" i="1"/>
  <c r="C886" i="1"/>
  <c r="B886" i="1" a="1"/>
  <c r="B886" i="1" s="1"/>
  <c r="P886" i="1" s="1"/>
  <c r="C885" i="1"/>
  <c r="B885" i="1"/>
  <c r="B885" i="1" a="1"/>
  <c r="P884" i="1"/>
  <c r="G884" i="1"/>
  <c r="D884" i="1"/>
  <c r="B884" i="1" a="1"/>
  <c r="B884" i="1" s="1"/>
  <c r="M883" i="1"/>
  <c r="D883" i="1"/>
  <c r="C883" i="1"/>
  <c r="B883" i="1" a="1"/>
  <c r="B883" i="1" s="1"/>
  <c r="Q882" i="1"/>
  <c r="I882" i="1"/>
  <c r="B882" i="1" a="1"/>
  <c r="B882" i="1" s="1"/>
  <c r="O881" i="1"/>
  <c r="M881" i="1"/>
  <c r="L881" i="1"/>
  <c r="K881" i="1"/>
  <c r="I881" i="1"/>
  <c r="B881" i="1" a="1"/>
  <c r="B881" i="1" s="1"/>
  <c r="Q880" i="1"/>
  <c r="O880" i="1"/>
  <c r="M880" i="1"/>
  <c r="K880" i="1"/>
  <c r="J880" i="1"/>
  <c r="I880" i="1"/>
  <c r="G880" i="1"/>
  <c r="B880" i="1" a="1"/>
  <c r="B880" i="1" s="1"/>
  <c r="N879" i="1"/>
  <c r="M879" i="1"/>
  <c r="L879" i="1"/>
  <c r="K879" i="1"/>
  <c r="I879" i="1"/>
  <c r="F879" i="1"/>
  <c r="B879" i="1"/>
  <c r="B879" i="1" a="1"/>
  <c r="D878" i="1"/>
  <c r="B878" i="1" a="1"/>
  <c r="B878" i="1" s="1"/>
  <c r="I877" i="1"/>
  <c r="D877" i="1"/>
  <c r="B877" i="1"/>
  <c r="J877" i="1" s="1"/>
  <c r="B877" i="1" a="1"/>
  <c r="B876" i="1" a="1"/>
  <c r="B876" i="1" s="1"/>
  <c r="B875" i="1" a="1"/>
  <c r="B875" i="1" s="1"/>
  <c r="B874" i="1" a="1"/>
  <c r="B874" i="1" s="1"/>
  <c r="K873" i="1"/>
  <c r="C873" i="1"/>
  <c r="B873" i="1" a="1"/>
  <c r="B873" i="1" s="1"/>
  <c r="P872" i="1"/>
  <c r="K872" i="1"/>
  <c r="I872" i="1"/>
  <c r="B872" i="1" a="1"/>
  <c r="B872" i="1" s="1"/>
  <c r="P871" i="1"/>
  <c r="K871" i="1"/>
  <c r="I871" i="1"/>
  <c r="F871" i="1"/>
  <c r="B871" i="1" a="1"/>
  <c r="B871" i="1" s="1"/>
  <c r="Q870" i="1"/>
  <c r="O870" i="1"/>
  <c r="M870" i="1"/>
  <c r="L870" i="1"/>
  <c r="K870" i="1"/>
  <c r="J870" i="1"/>
  <c r="H870" i="1"/>
  <c r="G870" i="1"/>
  <c r="F870" i="1"/>
  <c r="E870" i="1"/>
  <c r="D870" i="1"/>
  <c r="C870" i="1"/>
  <c r="B870" i="1" a="1"/>
  <c r="B870" i="1" s="1"/>
  <c r="P869" i="1"/>
  <c r="O869" i="1"/>
  <c r="M869" i="1"/>
  <c r="L869" i="1"/>
  <c r="K869" i="1"/>
  <c r="J869" i="1"/>
  <c r="I869" i="1"/>
  <c r="G869" i="1"/>
  <c r="F869" i="1"/>
  <c r="D869" i="1"/>
  <c r="B869" i="1"/>
  <c r="B869" i="1" a="1"/>
  <c r="O868" i="1"/>
  <c r="B868" i="1" a="1"/>
  <c r="B868" i="1" s="1"/>
  <c r="Q868" i="1" s="1"/>
  <c r="B867" i="1"/>
  <c r="B867" i="1" a="1"/>
  <c r="Q866" i="1"/>
  <c r="M866" i="1"/>
  <c r="L866" i="1"/>
  <c r="K866" i="1"/>
  <c r="I866" i="1"/>
  <c r="B866" i="1" a="1"/>
  <c r="B866" i="1" s="1"/>
  <c r="Q865" i="1"/>
  <c r="O865" i="1"/>
  <c r="N865" i="1"/>
  <c r="M865" i="1"/>
  <c r="L865" i="1"/>
  <c r="K865" i="1"/>
  <c r="E865" i="1"/>
  <c r="B865" i="1"/>
  <c r="B865" i="1" a="1"/>
  <c r="P864" i="1"/>
  <c r="O864" i="1"/>
  <c r="M864" i="1"/>
  <c r="K864" i="1"/>
  <c r="I864" i="1"/>
  <c r="F864" i="1"/>
  <c r="D864" i="1"/>
  <c r="B864" i="1" a="1"/>
  <c r="B864" i="1" s="1"/>
  <c r="M863" i="1"/>
  <c r="J863" i="1"/>
  <c r="E863" i="1"/>
  <c r="B863" i="1"/>
  <c r="K863" i="1" s="1"/>
  <c r="B863" i="1" a="1"/>
  <c r="Q862" i="1"/>
  <c r="O862" i="1"/>
  <c r="M862" i="1"/>
  <c r="L862" i="1"/>
  <c r="K862" i="1"/>
  <c r="J862" i="1"/>
  <c r="H862" i="1"/>
  <c r="G862" i="1"/>
  <c r="F862" i="1"/>
  <c r="E862" i="1"/>
  <c r="C862" i="1"/>
  <c r="B862" i="1" a="1"/>
  <c r="B862" i="1" s="1"/>
  <c r="B861" i="1"/>
  <c r="B861" i="1" a="1"/>
  <c r="I860" i="1"/>
  <c r="H860" i="1"/>
  <c r="B860" i="1" a="1"/>
  <c r="B860" i="1" s="1"/>
  <c r="Q859" i="1"/>
  <c r="M859" i="1"/>
  <c r="L859" i="1"/>
  <c r="J859" i="1"/>
  <c r="I859" i="1"/>
  <c r="G859" i="1"/>
  <c r="F859" i="1"/>
  <c r="E859" i="1"/>
  <c r="D859" i="1"/>
  <c r="C859" i="1"/>
  <c r="B859" i="1" a="1"/>
  <c r="B859" i="1" s="1"/>
  <c r="B858" i="1" a="1"/>
  <c r="B858" i="1" s="1"/>
  <c r="B857" i="1" a="1"/>
  <c r="B857" i="1" s="1"/>
  <c r="Q856" i="1"/>
  <c r="P856" i="1"/>
  <c r="O856" i="1"/>
  <c r="K856" i="1"/>
  <c r="I856" i="1"/>
  <c r="H856" i="1"/>
  <c r="G856" i="1"/>
  <c r="F856" i="1"/>
  <c r="E856" i="1"/>
  <c r="D856" i="1"/>
  <c r="C856" i="1"/>
  <c r="B856" i="1" a="1"/>
  <c r="B856" i="1" s="1"/>
  <c r="O855" i="1"/>
  <c r="M855" i="1"/>
  <c r="L855" i="1"/>
  <c r="K855" i="1"/>
  <c r="J855" i="1"/>
  <c r="I855" i="1"/>
  <c r="G855" i="1"/>
  <c r="F855" i="1"/>
  <c r="E855" i="1"/>
  <c r="C855" i="1"/>
  <c r="B855" i="1" a="1"/>
  <c r="B855" i="1" s="1"/>
  <c r="Q854" i="1"/>
  <c r="P854" i="1"/>
  <c r="O854" i="1"/>
  <c r="M854" i="1"/>
  <c r="L854" i="1"/>
  <c r="K854" i="1"/>
  <c r="J854" i="1"/>
  <c r="H854" i="1"/>
  <c r="G854" i="1"/>
  <c r="E854" i="1"/>
  <c r="C854" i="1"/>
  <c r="B854" i="1" a="1"/>
  <c r="B854" i="1" s="1"/>
  <c r="F853" i="1"/>
  <c r="B853" i="1"/>
  <c r="P853" i="1" s="1"/>
  <c r="B853" i="1" a="1"/>
  <c r="B852" i="1" a="1"/>
  <c r="B852" i="1" s="1"/>
  <c r="O851" i="1"/>
  <c r="M851" i="1"/>
  <c r="J851" i="1"/>
  <c r="G851" i="1"/>
  <c r="C851" i="1"/>
  <c r="B851" i="1" a="1"/>
  <c r="B851" i="1" s="1"/>
  <c r="O850" i="1"/>
  <c r="M850" i="1"/>
  <c r="L850" i="1"/>
  <c r="K850" i="1"/>
  <c r="I850" i="1"/>
  <c r="E850" i="1"/>
  <c r="D850" i="1"/>
  <c r="B850" i="1" a="1"/>
  <c r="B850" i="1" s="1"/>
  <c r="N849" i="1"/>
  <c r="M849" i="1"/>
  <c r="K849" i="1"/>
  <c r="I849" i="1"/>
  <c r="D849" i="1"/>
  <c r="B849" i="1"/>
  <c r="Q849" i="1" s="1"/>
  <c r="B849" i="1" a="1"/>
  <c r="Q848" i="1"/>
  <c r="O848" i="1"/>
  <c r="M848" i="1"/>
  <c r="K848" i="1"/>
  <c r="J848" i="1"/>
  <c r="I848" i="1"/>
  <c r="H848" i="1"/>
  <c r="G848" i="1"/>
  <c r="F848" i="1"/>
  <c r="E848" i="1"/>
  <c r="D848" i="1"/>
  <c r="C848" i="1"/>
  <c r="B848" i="1" a="1"/>
  <c r="B848" i="1" s="1"/>
  <c r="B847" i="1" a="1"/>
  <c r="B847" i="1" s="1"/>
  <c r="Q846" i="1"/>
  <c r="P846" i="1"/>
  <c r="O846" i="1"/>
  <c r="L846" i="1"/>
  <c r="K846" i="1"/>
  <c r="J846" i="1"/>
  <c r="E846" i="1"/>
  <c r="D846" i="1"/>
  <c r="C846" i="1"/>
  <c r="B846" i="1" a="1"/>
  <c r="B846" i="1" s="1"/>
  <c r="Q845" i="1"/>
  <c r="P845" i="1"/>
  <c r="M845" i="1"/>
  <c r="I845" i="1"/>
  <c r="G845" i="1"/>
  <c r="F845" i="1"/>
  <c r="D845" i="1"/>
  <c r="B845" i="1"/>
  <c r="B845" i="1" a="1"/>
  <c r="M844" i="1"/>
  <c r="L844" i="1"/>
  <c r="K844" i="1"/>
  <c r="J844" i="1"/>
  <c r="H844" i="1"/>
  <c r="E844" i="1"/>
  <c r="B844" i="1" a="1"/>
  <c r="B844" i="1" s="1"/>
  <c r="J843" i="1"/>
  <c r="I843" i="1"/>
  <c r="G843" i="1"/>
  <c r="E843" i="1"/>
  <c r="B843" i="1"/>
  <c r="N843" i="1" s="1"/>
  <c r="B843" i="1" a="1"/>
  <c r="O842" i="1"/>
  <c r="M842" i="1"/>
  <c r="L842" i="1"/>
  <c r="K842" i="1"/>
  <c r="I842" i="1"/>
  <c r="G842" i="1"/>
  <c r="F842" i="1"/>
  <c r="E842" i="1"/>
  <c r="D842" i="1"/>
  <c r="B842" i="1" a="1"/>
  <c r="B842" i="1" s="1"/>
  <c r="J841" i="1"/>
  <c r="B841" i="1" a="1"/>
  <c r="B841" i="1" s="1"/>
  <c r="Q840" i="1"/>
  <c r="O840" i="1"/>
  <c r="M840" i="1"/>
  <c r="K840" i="1"/>
  <c r="J840" i="1"/>
  <c r="I840" i="1"/>
  <c r="H840" i="1"/>
  <c r="G840" i="1"/>
  <c r="F840" i="1"/>
  <c r="E840" i="1"/>
  <c r="C840" i="1"/>
  <c r="B840" i="1" a="1"/>
  <c r="B840" i="1" s="1"/>
  <c r="O839" i="1"/>
  <c r="M839" i="1"/>
  <c r="L839" i="1"/>
  <c r="K839" i="1"/>
  <c r="I839" i="1"/>
  <c r="F839" i="1"/>
  <c r="B839" i="1"/>
  <c r="B839" i="1" a="1"/>
  <c r="B838" i="1" a="1"/>
  <c r="B838" i="1" s="1"/>
  <c r="B837" i="1"/>
  <c r="B837" i="1" a="1"/>
  <c r="O836" i="1"/>
  <c r="B836" i="1" a="1"/>
  <c r="B836" i="1" s="1"/>
  <c r="P835" i="1"/>
  <c r="O835" i="1"/>
  <c r="N835" i="1"/>
  <c r="E835" i="1"/>
  <c r="D835" i="1"/>
  <c r="C835" i="1"/>
  <c r="B835" i="1"/>
  <c r="B835" i="1" a="1"/>
  <c r="G834" i="1"/>
  <c r="B834" i="1" a="1"/>
  <c r="B834" i="1" s="1"/>
  <c r="B833" i="1" a="1"/>
  <c r="B833" i="1" s="1"/>
  <c r="Q832" i="1"/>
  <c r="O832" i="1"/>
  <c r="K832" i="1"/>
  <c r="J832" i="1"/>
  <c r="I832" i="1"/>
  <c r="H832" i="1"/>
  <c r="G832" i="1"/>
  <c r="C832" i="1"/>
  <c r="B832" i="1" a="1"/>
  <c r="B832" i="1" s="1"/>
  <c r="P831" i="1"/>
  <c r="M831" i="1"/>
  <c r="L831" i="1"/>
  <c r="I831" i="1"/>
  <c r="F831" i="1"/>
  <c r="E831" i="1"/>
  <c r="C831" i="1"/>
  <c r="B831" i="1" a="1"/>
  <c r="B831" i="1" s="1"/>
  <c r="Q830" i="1"/>
  <c r="L830" i="1"/>
  <c r="J830" i="1"/>
  <c r="H830" i="1"/>
  <c r="G830" i="1"/>
  <c r="F830" i="1"/>
  <c r="E830" i="1"/>
  <c r="D830" i="1"/>
  <c r="C830" i="1"/>
  <c r="B830" i="1" a="1"/>
  <c r="B830" i="1" s="1"/>
  <c r="B829" i="1"/>
  <c r="B829" i="1" a="1"/>
  <c r="Q828" i="1"/>
  <c r="P828" i="1"/>
  <c r="O828" i="1"/>
  <c r="M828" i="1"/>
  <c r="L828" i="1"/>
  <c r="K828" i="1"/>
  <c r="J828" i="1"/>
  <c r="I828" i="1"/>
  <c r="G828" i="1"/>
  <c r="D828" i="1"/>
  <c r="C828" i="1"/>
  <c r="B828" i="1" a="1"/>
  <c r="B828" i="1" s="1"/>
  <c r="E827" i="1"/>
  <c r="B827" i="1" a="1"/>
  <c r="B827" i="1" s="1"/>
  <c r="B826" i="1" a="1"/>
  <c r="B826" i="1" s="1"/>
  <c r="L825" i="1"/>
  <c r="B825" i="1" a="1"/>
  <c r="B825" i="1" s="1"/>
  <c r="Q824" i="1"/>
  <c r="P824" i="1"/>
  <c r="M824" i="1"/>
  <c r="I824" i="1"/>
  <c r="G824" i="1"/>
  <c r="D824" i="1"/>
  <c r="C824" i="1"/>
  <c r="B824" i="1" a="1"/>
  <c r="B824" i="1" s="1"/>
  <c r="P823" i="1"/>
  <c r="K823" i="1"/>
  <c r="C823" i="1"/>
  <c r="B823" i="1"/>
  <c r="O823" i="1" s="1"/>
  <c r="B823" i="1" a="1"/>
  <c r="Q822" i="1"/>
  <c r="O822" i="1"/>
  <c r="M822" i="1"/>
  <c r="L822" i="1"/>
  <c r="K822" i="1"/>
  <c r="J822" i="1"/>
  <c r="H822" i="1"/>
  <c r="G822" i="1"/>
  <c r="F822" i="1"/>
  <c r="E822" i="1"/>
  <c r="D822" i="1"/>
  <c r="C822" i="1"/>
  <c r="B822" i="1" a="1"/>
  <c r="B822" i="1" s="1"/>
  <c r="O821" i="1"/>
  <c r="I821" i="1"/>
  <c r="D821" i="1"/>
  <c r="B821" i="1"/>
  <c r="M821" i="1" s="1"/>
  <c r="B821" i="1" a="1"/>
  <c r="E820" i="1"/>
  <c r="B820" i="1" a="1"/>
  <c r="B820" i="1" s="1"/>
  <c r="G819" i="1"/>
  <c r="E819" i="1"/>
  <c r="D819" i="1"/>
  <c r="C819" i="1"/>
  <c r="B819" i="1"/>
  <c r="P819" i="1" s="1"/>
  <c r="B819" i="1" a="1"/>
  <c r="L818" i="1"/>
  <c r="K818" i="1"/>
  <c r="E818" i="1"/>
  <c r="B818" i="1" a="1"/>
  <c r="B818" i="1" s="1"/>
  <c r="Q817" i="1"/>
  <c r="P817" i="1"/>
  <c r="M817" i="1"/>
  <c r="K817" i="1"/>
  <c r="J817" i="1"/>
  <c r="I817" i="1"/>
  <c r="B817" i="1" a="1"/>
  <c r="B817" i="1" s="1"/>
  <c r="P816" i="1"/>
  <c r="M816" i="1"/>
  <c r="K816" i="1"/>
  <c r="I816" i="1"/>
  <c r="G816" i="1"/>
  <c r="F816" i="1"/>
  <c r="E816" i="1"/>
  <c r="D816" i="1"/>
  <c r="C816" i="1"/>
  <c r="B816" i="1" a="1"/>
  <c r="B816" i="1" s="1"/>
  <c r="O815" i="1"/>
  <c r="K815" i="1"/>
  <c r="J815" i="1"/>
  <c r="I815" i="1"/>
  <c r="G815" i="1"/>
  <c r="E815" i="1"/>
  <c r="C815" i="1"/>
  <c r="B815" i="1"/>
  <c r="P815" i="1" s="1"/>
  <c r="B815" i="1" a="1"/>
  <c r="Q814" i="1"/>
  <c r="O814" i="1"/>
  <c r="M814" i="1"/>
  <c r="L814" i="1"/>
  <c r="K814" i="1"/>
  <c r="J814" i="1"/>
  <c r="H814" i="1"/>
  <c r="G814" i="1"/>
  <c r="F814" i="1"/>
  <c r="E814" i="1"/>
  <c r="C814" i="1"/>
  <c r="B814" i="1" a="1"/>
  <c r="B814" i="1" s="1"/>
  <c r="J813" i="1"/>
  <c r="D813" i="1"/>
  <c r="B813" i="1"/>
  <c r="B813" i="1" a="1"/>
  <c r="G812" i="1"/>
  <c r="B812" i="1" a="1"/>
  <c r="B812" i="1" s="1"/>
  <c r="G811" i="1"/>
  <c r="E811" i="1"/>
  <c r="D811" i="1"/>
  <c r="C811" i="1"/>
  <c r="B811" i="1" a="1"/>
  <c r="B811" i="1" s="1"/>
  <c r="M811" i="1" s="1"/>
  <c r="M810" i="1"/>
  <c r="K810" i="1"/>
  <c r="B810" i="1" a="1"/>
  <c r="B810" i="1" s="1"/>
  <c r="K809" i="1"/>
  <c r="B809" i="1" a="1"/>
  <c r="B809" i="1" s="1"/>
  <c r="Q808" i="1"/>
  <c r="O808" i="1"/>
  <c r="K808" i="1"/>
  <c r="I808" i="1"/>
  <c r="E808" i="1"/>
  <c r="D808" i="1"/>
  <c r="C808" i="1"/>
  <c r="B808" i="1" a="1"/>
  <c r="B808" i="1" s="1"/>
  <c r="L807" i="1"/>
  <c r="B807" i="1" a="1"/>
  <c r="B807" i="1" s="1"/>
  <c r="Q806" i="1"/>
  <c r="H806" i="1"/>
  <c r="B806" i="1" a="1"/>
  <c r="B806" i="1" s="1"/>
  <c r="Q805" i="1"/>
  <c r="P805" i="1"/>
  <c r="O805" i="1"/>
  <c r="K805" i="1"/>
  <c r="I805" i="1"/>
  <c r="F805" i="1"/>
  <c r="E805" i="1"/>
  <c r="D805" i="1"/>
  <c r="C805" i="1"/>
  <c r="B805" i="1"/>
  <c r="B805" i="1" a="1"/>
  <c r="Q804" i="1"/>
  <c r="P804" i="1"/>
  <c r="J804" i="1"/>
  <c r="I804" i="1"/>
  <c r="H804" i="1"/>
  <c r="G804" i="1"/>
  <c r="E804" i="1"/>
  <c r="D804" i="1"/>
  <c r="C804" i="1"/>
  <c r="B804" i="1" a="1"/>
  <c r="B804" i="1" s="1"/>
  <c r="B803" i="1" a="1"/>
  <c r="B803" i="1" s="1"/>
  <c r="M802" i="1"/>
  <c r="L802" i="1"/>
  <c r="J802" i="1"/>
  <c r="G802" i="1"/>
  <c r="E802" i="1"/>
  <c r="D802" i="1"/>
  <c r="B802" i="1" a="1"/>
  <c r="B802" i="1" s="1"/>
  <c r="O801" i="1"/>
  <c r="F801" i="1"/>
  <c r="C801" i="1"/>
  <c r="B801" i="1"/>
  <c r="B801" i="1" a="1"/>
  <c r="Q800" i="1"/>
  <c r="O800" i="1"/>
  <c r="M800" i="1"/>
  <c r="K800" i="1"/>
  <c r="J800" i="1"/>
  <c r="I800" i="1"/>
  <c r="H800" i="1"/>
  <c r="G800" i="1"/>
  <c r="F800" i="1"/>
  <c r="E800" i="1"/>
  <c r="D800" i="1"/>
  <c r="C800" i="1"/>
  <c r="B800" i="1" a="1"/>
  <c r="B800" i="1" s="1"/>
  <c r="L799" i="1"/>
  <c r="I799" i="1"/>
  <c r="B799" i="1" a="1"/>
  <c r="B799" i="1" s="1"/>
  <c r="J798" i="1"/>
  <c r="G798" i="1"/>
  <c r="E798" i="1"/>
  <c r="C798" i="1"/>
  <c r="B798" i="1" a="1"/>
  <c r="B798" i="1" s="1"/>
  <c r="Q798" i="1" s="1"/>
  <c r="Q797" i="1"/>
  <c r="P797" i="1"/>
  <c r="D797" i="1"/>
  <c r="B797" i="1"/>
  <c r="B797" i="1" a="1"/>
  <c r="B796" i="1" a="1"/>
  <c r="B796" i="1" s="1"/>
  <c r="Q795" i="1"/>
  <c r="P795" i="1"/>
  <c r="O795" i="1"/>
  <c r="N795" i="1"/>
  <c r="J795" i="1"/>
  <c r="G795" i="1"/>
  <c r="C795" i="1"/>
  <c r="B795" i="1"/>
  <c r="B795" i="1" a="1"/>
  <c r="E794" i="1"/>
  <c r="B794" i="1" a="1"/>
  <c r="B794" i="1" s="1"/>
  <c r="B793" i="1" a="1"/>
  <c r="B793" i="1" s="1"/>
  <c r="Q792" i="1"/>
  <c r="O792" i="1"/>
  <c r="M792" i="1"/>
  <c r="K792" i="1"/>
  <c r="J792" i="1"/>
  <c r="I792" i="1"/>
  <c r="H792" i="1"/>
  <c r="G792" i="1"/>
  <c r="F792" i="1"/>
  <c r="E792" i="1"/>
  <c r="C792" i="1"/>
  <c r="B792" i="1" a="1"/>
  <c r="B792" i="1" s="1"/>
  <c r="J791" i="1"/>
  <c r="I791" i="1"/>
  <c r="F791" i="1"/>
  <c r="C791" i="1"/>
  <c r="B791" i="1"/>
  <c r="P791" i="1" s="1"/>
  <c r="B791" i="1" a="1"/>
  <c r="Q790" i="1"/>
  <c r="F790" i="1"/>
  <c r="E790" i="1"/>
  <c r="D790" i="1"/>
  <c r="C790" i="1"/>
  <c r="B790" i="1" a="1"/>
  <c r="B790" i="1" s="1"/>
  <c r="P790" i="1" s="1"/>
  <c r="K789" i="1"/>
  <c r="D789" i="1"/>
  <c r="B789" i="1"/>
  <c r="B789" i="1" a="1"/>
  <c r="K788" i="1"/>
  <c r="J788" i="1"/>
  <c r="B788" i="1" a="1"/>
  <c r="B788" i="1" s="1"/>
  <c r="Q787" i="1"/>
  <c r="P787" i="1"/>
  <c r="N787" i="1"/>
  <c r="L787" i="1"/>
  <c r="G787" i="1"/>
  <c r="E787" i="1"/>
  <c r="D787" i="1"/>
  <c r="C787" i="1"/>
  <c r="B787" i="1" a="1"/>
  <c r="B787" i="1" s="1"/>
  <c r="Q786" i="1"/>
  <c r="O786" i="1"/>
  <c r="I786" i="1"/>
  <c r="H786" i="1"/>
  <c r="E786" i="1"/>
  <c r="B786" i="1" a="1"/>
  <c r="B786" i="1" s="1"/>
  <c r="Q785" i="1"/>
  <c r="O785" i="1"/>
  <c r="M785" i="1"/>
  <c r="L785" i="1"/>
  <c r="I785" i="1"/>
  <c r="F785" i="1"/>
  <c r="E785" i="1"/>
  <c r="C785" i="1"/>
  <c r="B785" i="1" a="1"/>
  <c r="B785" i="1" s="1"/>
  <c r="Q784" i="1"/>
  <c r="P784" i="1"/>
  <c r="G784" i="1"/>
  <c r="C784" i="1"/>
  <c r="B784" i="1" a="1"/>
  <c r="B784" i="1" s="1"/>
  <c r="N783" i="1"/>
  <c r="M783" i="1"/>
  <c r="B783" i="1" a="1"/>
  <c r="B783" i="1" s="1"/>
  <c r="Q782" i="1"/>
  <c r="P782" i="1"/>
  <c r="O782" i="1"/>
  <c r="J782" i="1"/>
  <c r="G782" i="1"/>
  <c r="E782" i="1"/>
  <c r="D782" i="1"/>
  <c r="B782" i="1" a="1"/>
  <c r="B782" i="1" s="1"/>
  <c r="P781" i="1"/>
  <c r="M781" i="1"/>
  <c r="L781" i="1"/>
  <c r="K781" i="1"/>
  <c r="J781" i="1"/>
  <c r="E781" i="1"/>
  <c r="D781" i="1"/>
  <c r="B781" i="1"/>
  <c r="B781" i="1" a="1"/>
  <c r="P780" i="1"/>
  <c r="O780" i="1"/>
  <c r="M780" i="1"/>
  <c r="L780" i="1"/>
  <c r="I780" i="1"/>
  <c r="D780" i="1"/>
  <c r="C780" i="1"/>
  <c r="B780" i="1" a="1"/>
  <c r="B780" i="1" s="1"/>
  <c r="Q780" i="1" s="1"/>
  <c r="D779" i="1"/>
  <c r="B779" i="1" a="1"/>
  <c r="B779" i="1" s="1"/>
  <c r="G778" i="1"/>
  <c r="D778" i="1"/>
  <c r="B778" i="1" a="1"/>
  <c r="B778" i="1" s="1"/>
  <c r="O777" i="1"/>
  <c r="L777" i="1"/>
  <c r="C777" i="1"/>
  <c r="B777" i="1" a="1"/>
  <c r="B777" i="1" s="1"/>
  <c r="Q776" i="1"/>
  <c r="P776" i="1"/>
  <c r="J776" i="1"/>
  <c r="I776" i="1"/>
  <c r="E776" i="1"/>
  <c r="D776" i="1"/>
  <c r="B776" i="1" a="1"/>
  <c r="B776" i="1" s="1"/>
  <c r="P775" i="1"/>
  <c r="N775" i="1"/>
  <c r="M775" i="1"/>
  <c r="K775" i="1"/>
  <c r="E775" i="1"/>
  <c r="C775" i="1"/>
  <c r="B775" i="1"/>
  <c r="B775" i="1" a="1"/>
  <c r="Q774" i="1"/>
  <c r="O774" i="1"/>
  <c r="M774" i="1"/>
  <c r="L774" i="1"/>
  <c r="K774" i="1"/>
  <c r="J774" i="1"/>
  <c r="H774" i="1"/>
  <c r="G774" i="1"/>
  <c r="F774" i="1"/>
  <c r="E774" i="1"/>
  <c r="D774" i="1"/>
  <c r="C774" i="1"/>
  <c r="B774" i="1" a="1"/>
  <c r="B774" i="1" s="1"/>
  <c r="P773" i="1"/>
  <c r="O773" i="1"/>
  <c r="M773" i="1"/>
  <c r="L773" i="1"/>
  <c r="K773" i="1"/>
  <c r="J773" i="1"/>
  <c r="I773" i="1"/>
  <c r="G773" i="1"/>
  <c r="F773" i="1"/>
  <c r="D773" i="1"/>
  <c r="B773" i="1"/>
  <c r="B773" i="1" a="1"/>
  <c r="Q772" i="1"/>
  <c r="P772" i="1"/>
  <c r="L772" i="1"/>
  <c r="I772" i="1"/>
  <c r="G772" i="1"/>
  <c r="E772" i="1"/>
  <c r="C772" i="1"/>
  <c r="B772" i="1" a="1"/>
  <c r="B772" i="1" s="1"/>
  <c r="Q771" i="1"/>
  <c r="P771" i="1"/>
  <c r="O771" i="1"/>
  <c r="I771" i="1"/>
  <c r="G771" i="1"/>
  <c r="D771" i="1"/>
  <c r="C771" i="1"/>
  <c r="B771" i="1"/>
  <c r="B771" i="1" a="1"/>
  <c r="Q770" i="1"/>
  <c r="M770" i="1"/>
  <c r="L770" i="1"/>
  <c r="J770" i="1"/>
  <c r="H770" i="1"/>
  <c r="F770" i="1"/>
  <c r="E770" i="1"/>
  <c r="B770" i="1"/>
  <c r="B770" i="1" a="1"/>
  <c r="G769" i="1"/>
  <c r="D769" i="1"/>
  <c r="C769" i="1"/>
  <c r="B769" i="1" a="1"/>
  <c r="B769" i="1" s="1"/>
  <c r="L769" i="1" s="1"/>
  <c r="B768" i="1"/>
  <c r="B768" i="1" a="1"/>
  <c r="Q767" i="1"/>
  <c r="F767" i="1"/>
  <c r="D767" i="1"/>
  <c r="B767" i="1"/>
  <c r="B767" i="1" a="1"/>
  <c r="B766" i="1"/>
  <c r="B766" i="1" a="1"/>
  <c r="Q765" i="1"/>
  <c r="P765" i="1"/>
  <c r="N765" i="1"/>
  <c r="L765" i="1"/>
  <c r="K765" i="1"/>
  <c r="J765" i="1"/>
  <c r="H765" i="1"/>
  <c r="G765" i="1"/>
  <c r="F765" i="1"/>
  <c r="E765" i="1"/>
  <c r="C765" i="1"/>
  <c r="B765" i="1" a="1"/>
  <c r="B765" i="1" s="1"/>
  <c r="Q764" i="1"/>
  <c r="M764" i="1"/>
  <c r="L764" i="1"/>
  <c r="B764" i="1"/>
  <c r="B764" i="1" a="1"/>
  <c r="B763" i="1" a="1"/>
  <c r="B763" i="1" s="1"/>
  <c r="P762" i="1"/>
  <c r="M762" i="1"/>
  <c r="K762" i="1"/>
  <c r="H762" i="1"/>
  <c r="G762" i="1"/>
  <c r="F762" i="1"/>
  <c r="B762" i="1"/>
  <c r="B762" i="1" a="1"/>
  <c r="P761" i="1"/>
  <c r="M761" i="1"/>
  <c r="J761" i="1"/>
  <c r="G761" i="1"/>
  <c r="B761" i="1" a="1"/>
  <c r="B761" i="1" s="1"/>
  <c r="Q761" i="1" s="1"/>
  <c r="P760" i="1"/>
  <c r="N760" i="1"/>
  <c r="L760" i="1"/>
  <c r="J760" i="1"/>
  <c r="F760" i="1"/>
  <c r="E760" i="1"/>
  <c r="D760" i="1"/>
  <c r="B760" i="1"/>
  <c r="B760" i="1" a="1"/>
  <c r="O759" i="1"/>
  <c r="N759" i="1"/>
  <c r="M759" i="1"/>
  <c r="L759" i="1"/>
  <c r="H759" i="1"/>
  <c r="F759" i="1"/>
  <c r="D759" i="1"/>
  <c r="B759" i="1" a="1"/>
  <c r="B759" i="1" s="1"/>
  <c r="Q759" i="1" s="1"/>
  <c r="B758" i="1" a="1"/>
  <c r="B758" i="1" s="1"/>
  <c r="B757" i="1" a="1"/>
  <c r="B757" i="1" s="1"/>
  <c r="B756" i="1" a="1"/>
  <c r="B756" i="1" s="1"/>
  <c r="B755" i="1"/>
  <c r="B755" i="1" a="1"/>
  <c r="P754" i="1"/>
  <c r="K754" i="1"/>
  <c r="E754" i="1"/>
  <c r="B754" i="1"/>
  <c r="B754" i="1" a="1"/>
  <c r="B753" i="1" a="1"/>
  <c r="B753" i="1" s="1"/>
  <c r="N752" i="1"/>
  <c r="B752" i="1" a="1"/>
  <c r="B752" i="1" s="1"/>
  <c r="O751" i="1"/>
  <c r="N751" i="1"/>
  <c r="M751" i="1"/>
  <c r="L751" i="1"/>
  <c r="J751" i="1"/>
  <c r="H751" i="1"/>
  <c r="D751" i="1"/>
  <c r="B751" i="1"/>
  <c r="B751" i="1" a="1"/>
  <c r="P750" i="1"/>
  <c r="N750" i="1"/>
  <c r="M750" i="1"/>
  <c r="L750" i="1"/>
  <c r="K750" i="1"/>
  <c r="F750" i="1"/>
  <c r="D750" i="1"/>
  <c r="B750" i="1"/>
  <c r="Q750" i="1" s="1"/>
  <c r="B750" i="1" a="1"/>
  <c r="P749" i="1"/>
  <c r="N749" i="1"/>
  <c r="L749" i="1"/>
  <c r="J749" i="1"/>
  <c r="H749" i="1"/>
  <c r="E749" i="1"/>
  <c r="D749" i="1"/>
  <c r="B749" i="1" a="1"/>
  <c r="B749" i="1" s="1"/>
  <c r="Q749" i="1" s="1"/>
  <c r="L748" i="1"/>
  <c r="K748" i="1"/>
  <c r="I748" i="1"/>
  <c r="B748" i="1" a="1"/>
  <c r="B748" i="1" s="1"/>
  <c r="J748" i="1" s="1"/>
  <c r="Q747" i="1"/>
  <c r="O747" i="1"/>
  <c r="N747" i="1"/>
  <c r="M747" i="1"/>
  <c r="K747" i="1"/>
  <c r="H747" i="1"/>
  <c r="G747" i="1"/>
  <c r="F747" i="1"/>
  <c r="C747" i="1"/>
  <c r="B747" i="1"/>
  <c r="B747" i="1" a="1"/>
  <c r="P746" i="1"/>
  <c r="M746" i="1"/>
  <c r="L746" i="1"/>
  <c r="K746" i="1"/>
  <c r="J746" i="1"/>
  <c r="I746" i="1"/>
  <c r="H746" i="1"/>
  <c r="G746" i="1"/>
  <c r="F746" i="1"/>
  <c r="E746" i="1"/>
  <c r="B746" i="1"/>
  <c r="B746" i="1" a="1"/>
  <c r="B745" i="1"/>
  <c r="B745" i="1" a="1"/>
  <c r="F744" i="1"/>
  <c r="B744" i="1" a="1"/>
  <c r="B744" i="1" s="1"/>
  <c r="B743" i="1"/>
  <c r="B743" i="1" a="1"/>
  <c r="P742" i="1"/>
  <c r="D742" i="1"/>
  <c r="B742" i="1"/>
  <c r="B742" i="1" a="1"/>
  <c r="J741" i="1"/>
  <c r="B741" i="1" a="1"/>
  <c r="B741" i="1" s="1"/>
  <c r="N741" i="1" s="1"/>
  <c r="P740" i="1"/>
  <c r="N740" i="1"/>
  <c r="K740" i="1"/>
  <c r="J740" i="1"/>
  <c r="I740" i="1"/>
  <c r="H740" i="1"/>
  <c r="B740" i="1"/>
  <c r="B740" i="1" a="1"/>
  <c r="N739" i="1"/>
  <c r="G739" i="1"/>
  <c r="B739" i="1" a="1"/>
  <c r="B739" i="1" s="1"/>
  <c r="P738" i="1"/>
  <c r="M738" i="1"/>
  <c r="L738" i="1"/>
  <c r="K738" i="1"/>
  <c r="I738" i="1"/>
  <c r="H738" i="1"/>
  <c r="E738" i="1"/>
  <c r="B738" i="1"/>
  <c r="B738" i="1" a="1"/>
  <c r="P737" i="1"/>
  <c r="O737" i="1"/>
  <c r="N737" i="1"/>
  <c r="M737" i="1"/>
  <c r="L737" i="1"/>
  <c r="G737" i="1"/>
  <c r="D737" i="1"/>
  <c r="C737" i="1"/>
  <c r="B737" i="1" a="1"/>
  <c r="B737" i="1" s="1"/>
  <c r="Q737" i="1" s="1"/>
  <c r="B736" i="1" a="1"/>
  <c r="B736" i="1" s="1"/>
  <c r="L735" i="1"/>
  <c r="J735" i="1"/>
  <c r="B735" i="1" a="1"/>
  <c r="B735" i="1" s="1"/>
  <c r="K735" i="1" s="1"/>
  <c r="B734" i="1"/>
  <c r="B734" i="1" a="1"/>
  <c r="J733" i="1"/>
  <c r="C733" i="1"/>
  <c r="B733" i="1" a="1"/>
  <c r="B733" i="1" s="1"/>
  <c r="P732" i="1"/>
  <c r="N732" i="1"/>
  <c r="M732" i="1"/>
  <c r="H732" i="1"/>
  <c r="D732" i="1"/>
  <c r="B732" i="1" a="1"/>
  <c r="B732" i="1" s="1"/>
  <c r="B731" i="1" a="1"/>
  <c r="B731" i="1" s="1"/>
  <c r="P730" i="1"/>
  <c r="M730" i="1"/>
  <c r="L730" i="1"/>
  <c r="K730" i="1"/>
  <c r="H730" i="1"/>
  <c r="G730" i="1"/>
  <c r="F730" i="1"/>
  <c r="E730" i="1"/>
  <c r="B730" i="1"/>
  <c r="B730" i="1" a="1"/>
  <c r="M729" i="1"/>
  <c r="B729" i="1"/>
  <c r="Q729" i="1" s="1"/>
  <c r="B729" i="1" a="1"/>
  <c r="P728" i="1"/>
  <c r="N728" i="1"/>
  <c r="I728" i="1"/>
  <c r="H728" i="1"/>
  <c r="G728" i="1"/>
  <c r="F728" i="1"/>
  <c r="B728" i="1"/>
  <c r="B728" i="1" a="1"/>
  <c r="Q727" i="1"/>
  <c r="O727" i="1"/>
  <c r="M727" i="1"/>
  <c r="L727" i="1"/>
  <c r="J727" i="1"/>
  <c r="H727" i="1"/>
  <c r="G727" i="1"/>
  <c r="F727" i="1"/>
  <c r="B727" i="1" a="1"/>
  <c r="B727" i="1" s="1"/>
  <c r="N726" i="1"/>
  <c r="K726" i="1"/>
  <c r="D726" i="1"/>
  <c r="B726" i="1" a="1"/>
  <c r="B726" i="1" s="1"/>
  <c r="Q726" i="1" s="1"/>
  <c r="H725" i="1"/>
  <c r="B725" i="1" a="1"/>
  <c r="B725" i="1" s="1"/>
  <c r="N725" i="1" s="1"/>
  <c r="B724" i="1"/>
  <c r="B724" i="1" a="1"/>
  <c r="Q723" i="1"/>
  <c r="P723" i="1"/>
  <c r="O723" i="1"/>
  <c r="N723" i="1"/>
  <c r="K723" i="1"/>
  <c r="H723" i="1"/>
  <c r="G723" i="1"/>
  <c r="F723" i="1"/>
  <c r="E723" i="1"/>
  <c r="D723" i="1"/>
  <c r="C723" i="1"/>
  <c r="B723" i="1" a="1"/>
  <c r="B723" i="1" s="1"/>
  <c r="P722" i="1"/>
  <c r="L722" i="1"/>
  <c r="K722" i="1"/>
  <c r="J722" i="1"/>
  <c r="I722" i="1"/>
  <c r="H722" i="1"/>
  <c r="G722" i="1"/>
  <c r="F722" i="1"/>
  <c r="E722" i="1"/>
  <c r="B722" i="1"/>
  <c r="B722" i="1" a="1"/>
  <c r="P721" i="1"/>
  <c r="O721" i="1"/>
  <c r="N721" i="1"/>
  <c r="M721" i="1"/>
  <c r="L721" i="1"/>
  <c r="K721" i="1"/>
  <c r="J721" i="1"/>
  <c r="G721" i="1"/>
  <c r="E721" i="1"/>
  <c r="C721" i="1"/>
  <c r="B721" i="1" a="1"/>
  <c r="B721" i="1" s="1"/>
  <c r="J720" i="1"/>
  <c r="G720" i="1"/>
  <c r="B720" i="1"/>
  <c r="B720" i="1" a="1"/>
  <c r="Q719" i="1"/>
  <c r="O719" i="1"/>
  <c r="K719" i="1"/>
  <c r="D719" i="1"/>
  <c r="B719" i="1" a="1"/>
  <c r="B719" i="1" s="1"/>
  <c r="L719" i="1" s="1"/>
  <c r="B718" i="1"/>
  <c r="B718" i="1" a="1"/>
  <c r="B717" i="1" a="1"/>
  <c r="B717" i="1" s="1"/>
  <c r="L716" i="1"/>
  <c r="B716" i="1" a="1"/>
  <c r="B716" i="1" s="1"/>
  <c r="O715" i="1"/>
  <c r="M715" i="1"/>
  <c r="K715" i="1"/>
  <c r="G715" i="1"/>
  <c r="F715" i="1"/>
  <c r="C715" i="1"/>
  <c r="B715" i="1"/>
  <c r="B715" i="1" a="1"/>
  <c r="P714" i="1"/>
  <c r="M714" i="1"/>
  <c r="L714" i="1"/>
  <c r="K714" i="1"/>
  <c r="J714" i="1"/>
  <c r="I714" i="1"/>
  <c r="H714" i="1"/>
  <c r="G714" i="1"/>
  <c r="F714" i="1"/>
  <c r="E714" i="1"/>
  <c r="B714" i="1"/>
  <c r="B714" i="1" a="1"/>
  <c r="Q713" i="1"/>
  <c r="N713" i="1"/>
  <c r="M713" i="1"/>
  <c r="L713" i="1"/>
  <c r="K713" i="1"/>
  <c r="D713" i="1"/>
  <c r="C713" i="1"/>
  <c r="B713" i="1" a="1"/>
  <c r="B713" i="1" s="1"/>
  <c r="J712" i="1"/>
  <c r="D712" i="1"/>
  <c r="B712" i="1" a="1"/>
  <c r="B712" i="1" s="1"/>
  <c r="O711" i="1"/>
  <c r="N711" i="1"/>
  <c r="M711" i="1"/>
  <c r="J711" i="1"/>
  <c r="H711" i="1"/>
  <c r="G711" i="1"/>
  <c r="F711" i="1"/>
  <c r="B711" i="1"/>
  <c r="B711" i="1" a="1"/>
  <c r="Q710" i="1"/>
  <c r="P710" i="1"/>
  <c r="N710" i="1"/>
  <c r="L710" i="1"/>
  <c r="I710" i="1"/>
  <c r="G710" i="1"/>
  <c r="F710" i="1"/>
  <c r="E710" i="1"/>
  <c r="B710" i="1"/>
  <c r="B710" i="1" a="1"/>
  <c r="Q709" i="1"/>
  <c r="N709" i="1"/>
  <c r="L709" i="1"/>
  <c r="K709" i="1"/>
  <c r="J709" i="1"/>
  <c r="H709" i="1"/>
  <c r="G709" i="1"/>
  <c r="F709" i="1"/>
  <c r="E709" i="1"/>
  <c r="D709" i="1"/>
  <c r="B709" i="1" a="1"/>
  <c r="B709" i="1" s="1"/>
  <c r="P708" i="1"/>
  <c r="N708" i="1"/>
  <c r="M708" i="1"/>
  <c r="L708" i="1"/>
  <c r="K708" i="1"/>
  <c r="J708" i="1"/>
  <c r="I708" i="1"/>
  <c r="H708" i="1"/>
  <c r="F708" i="1"/>
  <c r="D708" i="1"/>
  <c r="B708" i="1"/>
  <c r="B708" i="1" a="1"/>
  <c r="O707" i="1"/>
  <c r="M707" i="1"/>
  <c r="K707" i="1"/>
  <c r="H707" i="1"/>
  <c r="G707" i="1"/>
  <c r="B707" i="1" a="1"/>
  <c r="B707" i="1" s="1"/>
  <c r="P706" i="1"/>
  <c r="M706" i="1"/>
  <c r="L706" i="1"/>
  <c r="J706" i="1"/>
  <c r="I706" i="1"/>
  <c r="H706" i="1"/>
  <c r="E706" i="1"/>
  <c r="B706" i="1"/>
  <c r="B706" i="1" a="1"/>
  <c r="Q705" i="1"/>
  <c r="P705" i="1"/>
  <c r="O705" i="1"/>
  <c r="N705" i="1"/>
  <c r="L705" i="1"/>
  <c r="J705" i="1"/>
  <c r="E705" i="1"/>
  <c r="D705" i="1"/>
  <c r="B705" i="1" a="1"/>
  <c r="B705" i="1" s="1"/>
  <c r="Q704" i="1"/>
  <c r="P704" i="1"/>
  <c r="N704" i="1"/>
  <c r="J704" i="1"/>
  <c r="G704" i="1"/>
  <c r="F704" i="1"/>
  <c r="E704" i="1"/>
  <c r="D704" i="1"/>
  <c r="B704" i="1" a="1"/>
  <c r="B704" i="1" s="1"/>
  <c r="O703" i="1"/>
  <c r="M703" i="1"/>
  <c r="L703" i="1"/>
  <c r="K703" i="1"/>
  <c r="H703" i="1"/>
  <c r="F703" i="1"/>
  <c r="D703" i="1"/>
  <c r="B703" i="1"/>
  <c r="B703" i="1" a="1"/>
  <c r="B702" i="1"/>
  <c r="B702" i="1" a="1"/>
  <c r="Q701" i="1"/>
  <c r="P701" i="1"/>
  <c r="N701" i="1"/>
  <c r="K701" i="1"/>
  <c r="J701" i="1"/>
  <c r="H701" i="1"/>
  <c r="G701" i="1"/>
  <c r="F701" i="1"/>
  <c r="E701" i="1"/>
  <c r="C701" i="1"/>
  <c r="B701" i="1" a="1"/>
  <c r="B701" i="1" s="1"/>
  <c r="L700" i="1"/>
  <c r="B700" i="1" a="1"/>
  <c r="B700" i="1" s="1"/>
  <c r="Q699" i="1"/>
  <c r="M699" i="1"/>
  <c r="K699" i="1"/>
  <c r="H699" i="1"/>
  <c r="F699" i="1"/>
  <c r="E699" i="1"/>
  <c r="B699" i="1"/>
  <c r="B699" i="1" a="1"/>
  <c r="B698" i="1"/>
  <c r="B698" i="1" a="1"/>
  <c r="P697" i="1"/>
  <c r="J697" i="1"/>
  <c r="D697" i="1"/>
  <c r="B697" i="1"/>
  <c r="B697" i="1" a="1"/>
  <c r="P696" i="1"/>
  <c r="N696" i="1"/>
  <c r="L696" i="1"/>
  <c r="J696" i="1"/>
  <c r="I696" i="1"/>
  <c r="H696" i="1"/>
  <c r="G696" i="1"/>
  <c r="F696" i="1"/>
  <c r="E696" i="1"/>
  <c r="D696" i="1"/>
  <c r="B696" i="1"/>
  <c r="B696" i="1" a="1"/>
  <c r="Q695" i="1"/>
  <c r="O695" i="1"/>
  <c r="N695" i="1"/>
  <c r="M695" i="1"/>
  <c r="L695" i="1"/>
  <c r="K695" i="1"/>
  <c r="J695" i="1"/>
  <c r="H695" i="1"/>
  <c r="G695" i="1"/>
  <c r="F695" i="1"/>
  <c r="B695" i="1" a="1"/>
  <c r="B695" i="1" s="1"/>
  <c r="Q694" i="1"/>
  <c r="L694" i="1"/>
  <c r="G694" i="1"/>
  <c r="B694" i="1"/>
  <c r="M694" i="1" s="1"/>
  <c r="B694" i="1" a="1"/>
  <c r="Q693" i="1"/>
  <c r="P693" i="1"/>
  <c r="N693" i="1"/>
  <c r="L693" i="1"/>
  <c r="K693" i="1"/>
  <c r="J693" i="1"/>
  <c r="H693" i="1"/>
  <c r="F693" i="1"/>
  <c r="D693" i="1"/>
  <c r="C693" i="1"/>
  <c r="B693" i="1" a="1"/>
  <c r="B693" i="1" s="1"/>
  <c r="Q692" i="1"/>
  <c r="P692" i="1"/>
  <c r="L692" i="1"/>
  <c r="K692" i="1"/>
  <c r="I692" i="1"/>
  <c r="H692" i="1"/>
  <c r="D692" i="1"/>
  <c r="B692" i="1" a="1"/>
  <c r="B692" i="1" s="1"/>
  <c r="Q691" i="1"/>
  <c r="P691" i="1"/>
  <c r="O691" i="1"/>
  <c r="N691" i="1"/>
  <c r="K691" i="1"/>
  <c r="H691" i="1"/>
  <c r="G691" i="1"/>
  <c r="E691" i="1"/>
  <c r="D691" i="1"/>
  <c r="C691" i="1"/>
  <c r="B691" i="1"/>
  <c r="B691" i="1" a="1"/>
  <c r="P690" i="1"/>
  <c r="B690" i="1"/>
  <c r="B690" i="1" a="1"/>
  <c r="O689" i="1"/>
  <c r="G689" i="1"/>
  <c r="C689" i="1"/>
  <c r="B689" i="1" a="1"/>
  <c r="B689" i="1" s="1"/>
  <c r="P689" i="1" s="1"/>
  <c r="B688" i="1" a="1"/>
  <c r="B688" i="1" s="1"/>
  <c r="B687" i="1" a="1"/>
  <c r="B687" i="1" s="1"/>
  <c r="P686" i="1"/>
  <c r="G686" i="1"/>
  <c r="B686" i="1" a="1"/>
  <c r="B686" i="1" s="1"/>
  <c r="P685" i="1"/>
  <c r="L685" i="1"/>
  <c r="J685" i="1"/>
  <c r="G685" i="1"/>
  <c r="F685" i="1"/>
  <c r="E685" i="1"/>
  <c r="D685" i="1"/>
  <c r="B685" i="1" a="1"/>
  <c r="B685" i="1" s="1"/>
  <c r="B684" i="1" a="1"/>
  <c r="B684" i="1" s="1"/>
  <c r="H683" i="1"/>
  <c r="D683" i="1"/>
  <c r="C683" i="1"/>
  <c r="B683" i="1"/>
  <c r="B683" i="1" a="1"/>
  <c r="P682" i="1"/>
  <c r="M682" i="1"/>
  <c r="L682" i="1"/>
  <c r="K682" i="1"/>
  <c r="J682" i="1"/>
  <c r="I682" i="1"/>
  <c r="H682" i="1"/>
  <c r="G682" i="1"/>
  <c r="F682" i="1"/>
  <c r="E682" i="1"/>
  <c r="B682" i="1"/>
  <c r="B682" i="1" a="1"/>
  <c r="M681" i="1"/>
  <c r="B681" i="1" a="1"/>
  <c r="B681" i="1" s="1"/>
  <c r="D680" i="1"/>
  <c r="B680" i="1" a="1"/>
  <c r="B680" i="1" s="1"/>
  <c r="O679" i="1"/>
  <c r="B679" i="1" a="1"/>
  <c r="B679" i="1" s="1"/>
  <c r="P678" i="1"/>
  <c r="N678" i="1"/>
  <c r="E678" i="1"/>
  <c r="D678" i="1"/>
  <c r="B678" i="1"/>
  <c r="B678" i="1" a="1"/>
  <c r="E677" i="1"/>
  <c r="B677" i="1" a="1"/>
  <c r="B677" i="1" s="1"/>
  <c r="B676" i="1"/>
  <c r="B676" i="1" a="1"/>
  <c r="Q675" i="1"/>
  <c r="H675" i="1"/>
  <c r="B675" i="1"/>
  <c r="B675" i="1" a="1"/>
  <c r="M674" i="1"/>
  <c r="J674" i="1"/>
  <c r="I674" i="1"/>
  <c r="H674" i="1"/>
  <c r="F674" i="1"/>
  <c r="B674" i="1"/>
  <c r="B674" i="1" a="1"/>
  <c r="B673" i="1" a="1"/>
  <c r="B673" i="1" s="1"/>
  <c r="J672" i="1"/>
  <c r="B672" i="1" a="1"/>
  <c r="B672" i="1" s="1"/>
  <c r="Q671" i="1"/>
  <c r="F671" i="1"/>
  <c r="B671" i="1" a="1"/>
  <c r="B671" i="1" s="1"/>
  <c r="L670" i="1"/>
  <c r="K670" i="1"/>
  <c r="I670" i="1"/>
  <c r="G670" i="1"/>
  <c r="F670" i="1"/>
  <c r="D670" i="1"/>
  <c r="B670" i="1"/>
  <c r="B670" i="1" a="1"/>
  <c r="Q669" i="1"/>
  <c r="P669" i="1"/>
  <c r="N669" i="1"/>
  <c r="L669" i="1"/>
  <c r="K669" i="1"/>
  <c r="J669" i="1"/>
  <c r="H669" i="1"/>
  <c r="G669" i="1"/>
  <c r="F669" i="1"/>
  <c r="E669" i="1"/>
  <c r="C669" i="1"/>
  <c r="B669" i="1" a="1"/>
  <c r="B669" i="1" s="1"/>
  <c r="Q668" i="1"/>
  <c r="B668" i="1"/>
  <c r="B668" i="1" a="1"/>
  <c r="Q667" i="1"/>
  <c r="H667" i="1"/>
  <c r="B667" i="1"/>
  <c r="B667" i="1" a="1"/>
  <c r="M666" i="1"/>
  <c r="L666" i="1"/>
  <c r="K666" i="1"/>
  <c r="I666" i="1"/>
  <c r="H666" i="1"/>
  <c r="G666" i="1"/>
  <c r="F666" i="1"/>
  <c r="E666" i="1"/>
  <c r="B666" i="1"/>
  <c r="B666" i="1" a="1"/>
  <c r="B665" i="1"/>
  <c r="B665" i="1" a="1"/>
  <c r="P664" i="1"/>
  <c r="K664" i="1"/>
  <c r="J664" i="1"/>
  <c r="I664" i="1"/>
  <c r="H664" i="1"/>
  <c r="G664" i="1"/>
  <c r="E664" i="1"/>
  <c r="B664" i="1" a="1"/>
  <c r="B664" i="1" s="1"/>
  <c r="P663" i="1"/>
  <c r="B663" i="1"/>
  <c r="B663" i="1" a="1"/>
  <c r="B662" i="1" a="1"/>
  <c r="B662" i="1" s="1"/>
  <c r="L662" i="1" s="1"/>
  <c r="P661" i="1"/>
  <c r="N661" i="1"/>
  <c r="L661" i="1"/>
  <c r="K661" i="1"/>
  <c r="H661" i="1"/>
  <c r="F661" i="1"/>
  <c r="E661" i="1"/>
  <c r="D661" i="1"/>
  <c r="C661" i="1"/>
  <c r="B661" i="1" a="1"/>
  <c r="B661" i="1" s="1"/>
  <c r="Q661" i="1" s="1"/>
  <c r="P660" i="1"/>
  <c r="N660" i="1"/>
  <c r="M660" i="1"/>
  <c r="K660" i="1"/>
  <c r="J660" i="1"/>
  <c r="H660" i="1"/>
  <c r="F660" i="1"/>
  <c r="E660" i="1"/>
  <c r="D660" i="1"/>
  <c r="B660" i="1" a="1"/>
  <c r="B660" i="1" s="1"/>
  <c r="B659" i="1" a="1"/>
  <c r="B659" i="1" s="1"/>
  <c r="G659" i="1" s="1"/>
  <c r="P658" i="1"/>
  <c r="N658" i="1"/>
  <c r="M658" i="1"/>
  <c r="L658" i="1"/>
  <c r="I658" i="1"/>
  <c r="H658" i="1"/>
  <c r="G658" i="1"/>
  <c r="F658" i="1"/>
  <c r="E658" i="1"/>
  <c r="B658" i="1"/>
  <c r="B658" i="1" a="1"/>
  <c r="B657" i="1"/>
  <c r="B657" i="1" a="1"/>
  <c r="B656" i="1"/>
  <c r="B656" i="1" a="1"/>
  <c r="P655" i="1"/>
  <c r="L655" i="1"/>
  <c r="C655" i="1"/>
  <c r="B655" i="1"/>
  <c r="Q655" i="1" s="1"/>
  <c r="B655" i="1" a="1"/>
  <c r="P654" i="1"/>
  <c r="M654" i="1"/>
  <c r="E654" i="1"/>
  <c r="B654" i="1" a="1"/>
  <c r="B654" i="1" s="1"/>
  <c r="Q653" i="1"/>
  <c r="P653" i="1"/>
  <c r="L653" i="1"/>
  <c r="K653" i="1"/>
  <c r="J653" i="1"/>
  <c r="H653" i="1"/>
  <c r="G653" i="1"/>
  <c r="F653" i="1"/>
  <c r="E653" i="1"/>
  <c r="D653" i="1"/>
  <c r="C653" i="1"/>
  <c r="B653" i="1" a="1"/>
  <c r="B653" i="1" s="1"/>
  <c r="B652" i="1"/>
  <c r="B652" i="1" a="1"/>
  <c r="P651" i="1"/>
  <c r="O651" i="1"/>
  <c r="N651" i="1"/>
  <c r="J651" i="1"/>
  <c r="H651" i="1"/>
  <c r="F651" i="1"/>
  <c r="E651" i="1"/>
  <c r="B651" i="1" a="1"/>
  <c r="B651" i="1" s="1"/>
  <c r="Q651" i="1" s="1"/>
  <c r="J650" i="1"/>
  <c r="I650" i="1"/>
  <c r="H650" i="1"/>
  <c r="G650" i="1"/>
  <c r="E650" i="1"/>
  <c r="B650" i="1" a="1"/>
  <c r="B650" i="1" s="1"/>
  <c r="L649" i="1"/>
  <c r="B649" i="1"/>
  <c r="B649" i="1" a="1"/>
  <c r="N648" i="1"/>
  <c r="I648" i="1"/>
  <c r="D648" i="1"/>
  <c r="B648" i="1"/>
  <c r="B648" i="1" a="1"/>
  <c r="O647" i="1"/>
  <c r="M647" i="1"/>
  <c r="L647" i="1"/>
  <c r="K647" i="1"/>
  <c r="F647" i="1"/>
  <c r="D647" i="1"/>
  <c r="C647" i="1"/>
  <c r="B647" i="1"/>
  <c r="B647" i="1" a="1"/>
  <c r="P646" i="1"/>
  <c r="N646" i="1"/>
  <c r="M646" i="1"/>
  <c r="K646" i="1"/>
  <c r="I646" i="1"/>
  <c r="G646" i="1"/>
  <c r="F646" i="1"/>
  <c r="E646" i="1"/>
  <c r="D646" i="1"/>
  <c r="B646" i="1"/>
  <c r="B646" i="1" a="1"/>
  <c r="Q645" i="1"/>
  <c r="N645" i="1"/>
  <c r="M645" i="1"/>
  <c r="L645" i="1"/>
  <c r="K645" i="1"/>
  <c r="J645" i="1"/>
  <c r="H645" i="1"/>
  <c r="G645" i="1"/>
  <c r="F645" i="1"/>
  <c r="E645" i="1"/>
  <c r="D645" i="1"/>
  <c r="C645" i="1"/>
  <c r="B645" i="1" a="1"/>
  <c r="B645" i="1" s="1"/>
  <c r="Q644" i="1"/>
  <c r="P644" i="1"/>
  <c r="M644" i="1"/>
  <c r="L644" i="1"/>
  <c r="D644" i="1"/>
  <c r="B644" i="1"/>
  <c r="B644" i="1" a="1"/>
  <c r="N643" i="1"/>
  <c r="B643" i="1"/>
  <c r="B643" i="1" a="1"/>
  <c r="G642" i="1"/>
  <c r="F642" i="1"/>
  <c r="B642" i="1"/>
  <c r="B642" i="1" a="1"/>
  <c r="Q641" i="1"/>
  <c r="O641" i="1"/>
  <c r="M641" i="1"/>
  <c r="L641" i="1"/>
  <c r="K641" i="1"/>
  <c r="J641" i="1"/>
  <c r="G641" i="1"/>
  <c r="F641" i="1"/>
  <c r="E641" i="1"/>
  <c r="D641" i="1"/>
  <c r="C641" i="1"/>
  <c r="B641" i="1" a="1"/>
  <c r="B641" i="1" s="1"/>
  <c r="P640" i="1"/>
  <c r="N640" i="1"/>
  <c r="L640" i="1"/>
  <c r="K640" i="1"/>
  <c r="J640" i="1"/>
  <c r="I640" i="1"/>
  <c r="H640" i="1"/>
  <c r="G640" i="1"/>
  <c r="E640" i="1"/>
  <c r="D640" i="1"/>
  <c r="B640" i="1"/>
  <c r="B640" i="1" a="1"/>
  <c r="Q639" i="1"/>
  <c r="B639" i="1" a="1"/>
  <c r="B639" i="1" s="1"/>
  <c r="B638" i="1" a="1"/>
  <c r="B638" i="1" s="1"/>
  <c r="M637" i="1"/>
  <c r="J637" i="1"/>
  <c r="D637" i="1"/>
  <c r="B637" i="1" a="1"/>
  <c r="B637" i="1" s="1"/>
  <c r="N636" i="1"/>
  <c r="M636" i="1"/>
  <c r="L636" i="1"/>
  <c r="J636" i="1"/>
  <c r="D636" i="1"/>
  <c r="B636" i="1"/>
  <c r="B636" i="1" a="1"/>
  <c r="P635" i="1"/>
  <c r="O635" i="1"/>
  <c r="M635" i="1"/>
  <c r="K635" i="1"/>
  <c r="H635" i="1"/>
  <c r="F635" i="1"/>
  <c r="E635" i="1"/>
  <c r="D635" i="1"/>
  <c r="C635" i="1"/>
  <c r="B635" i="1"/>
  <c r="Q635" i="1" s="1"/>
  <c r="B635" i="1" a="1"/>
  <c r="N634" i="1"/>
  <c r="L634" i="1"/>
  <c r="K634" i="1"/>
  <c r="J634" i="1"/>
  <c r="H634" i="1"/>
  <c r="G634" i="1"/>
  <c r="F634" i="1"/>
  <c r="E634" i="1"/>
  <c r="B634" i="1"/>
  <c r="B634" i="1" a="1"/>
  <c r="P633" i="1"/>
  <c r="O633" i="1"/>
  <c r="N633" i="1"/>
  <c r="M633" i="1"/>
  <c r="L633" i="1"/>
  <c r="J633" i="1"/>
  <c r="G633" i="1"/>
  <c r="F633" i="1"/>
  <c r="E633" i="1"/>
  <c r="D633" i="1"/>
  <c r="B633" i="1" a="1"/>
  <c r="B633" i="1" s="1"/>
  <c r="N632" i="1"/>
  <c r="B632" i="1" a="1"/>
  <c r="B632" i="1" s="1"/>
  <c r="B631" i="1"/>
  <c r="B631" i="1" a="1"/>
  <c r="Q630" i="1"/>
  <c r="K630" i="1"/>
  <c r="D630" i="1"/>
  <c r="B630" i="1"/>
  <c r="B630" i="1" a="1"/>
  <c r="Q629" i="1"/>
  <c r="P629" i="1"/>
  <c r="M629" i="1"/>
  <c r="K629" i="1"/>
  <c r="H629" i="1"/>
  <c r="E629" i="1"/>
  <c r="C629" i="1"/>
  <c r="B629" i="1" a="1"/>
  <c r="B629" i="1" s="1"/>
  <c r="K628" i="1"/>
  <c r="E628" i="1"/>
  <c r="B628" i="1" a="1"/>
  <c r="B628" i="1" s="1"/>
  <c r="O627" i="1"/>
  <c r="N627" i="1"/>
  <c r="M627" i="1"/>
  <c r="J627" i="1"/>
  <c r="F627" i="1"/>
  <c r="E627" i="1"/>
  <c r="D627" i="1"/>
  <c r="C627" i="1"/>
  <c r="B627" i="1" a="1"/>
  <c r="B627" i="1" s="1"/>
  <c r="M626" i="1"/>
  <c r="H626" i="1"/>
  <c r="B626" i="1"/>
  <c r="B626" i="1" a="1"/>
  <c r="O625" i="1"/>
  <c r="L625" i="1"/>
  <c r="E625" i="1"/>
  <c r="C625" i="1"/>
  <c r="B625" i="1"/>
  <c r="P625" i="1" s="1"/>
  <c r="B625" i="1" a="1"/>
  <c r="P624" i="1"/>
  <c r="J624" i="1"/>
  <c r="E624" i="1"/>
  <c r="D624" i="1"/>
  <c r="B624" i="1" a="1"/>
  <c r="B624" i="1" s="1"/>
  <c r="Q624" i="1" s="1"/>
  <c r="Q623" i="1"/>
  <c r="P623" i="1"/>
  <c r="N623" i="1"/>
  <c r="G623" i="1"/>
  <c r="B623" i="1"/>
  <c r="B623" i="1" a="1"/>
  <c r="Q622" i="1"/>
  <c r="N622" i="1"/>
  <c r="K622" i="1"/>
  <c r="I622" i="1"/>
  <c r="G622" i="1"/>
  <c r="F622" i="1"/>
  <c r="D622" i="1"/>
  <c r="B622" i="1"/>
  <c r="B622" i="1" a="1"/>
  <c r="P621" i="1"/>
  <c r="N621" i="1"/>
  <c r="M621" i="1"/>
  <c r="L621" i="1"/>
  <c r="K621" i="1"/>
  <c r="J621" i="1"/>
  <c r="H621" i="1"/>
  <c r="G621" i="1"/>
  <c r="F621" i="1"/>
  <c r="D621" i="1"/>
  <c r="C621" i="1"/>
  <c r="B621" i="1" a="1"/>
  <c r="B621" i="1" s="1"/>
  <c r="P620" i="1"/>
  <c r="L620" i="1"/>
  <c r="F620" i="1"/>
  <c r="B620" i="1" a="1"/>
  <c r="B620" i="1" s="1"/>
  <c r="N620" i="1" s="1"/>
  <c r="Q619" i="1"/>
  <c r="P619" i="1"/>
  <c r="O619" i="1"/>
  <c r="N619" i="1"/>
  <c r="K619" i="1"/>
  <c r="H619" i="1"/>
  <c r="E619" i="1"/>
  <c r="D619" i="1"/>
  <c r="C619" i="1"/>
  <c r="B619" i="1" a="1"/>
  <c r="B619" i="1" s="1"/>
  <c r="N618" i="1"/>
  <c r="M618" i="1"/>
  <c r="L618" i="1"/>
  <c r="J618" i="1"/>
  <c r="H618" i="1"/>
  <c r="G618" i="1"/>
  <c r="F618" i="1"/>
  <c r="E618" i="1"/>
  <c r="B618" i="1"/>
  <c r="B618" i="1" a="1"/>
  <c r="P617" i="1"/>
  <c r="K617" i="1"/>
  <c r="G617" i="1"/>
  <c r="B617" i="1"/>
  <c r="Q617" i="1" s="1"/>
  <c r="B617" i="1" a="1"/>
  <c r="Q616" i="1"/>
  <c r="L616" i="1"/>
  <c r="J616" i="1"/>
  <c r="H616" i="1"/>
  <c r="B616" i="1" a="1"/>
  <c r="B616" i="1" s="1"/>
  <c r="P615" i="1"/>
  <c r="N615" i="1"/>
  <c r="L615" i="1"/>
  <c r="K615" i="1"/>
  <c r="J615" i="1"/>
  <c r="H615" i="1"/>
  <c r="F615" i="1"/>
  <c r="D615" i="1"/>
  <c r="C615" i="1"/>
  <c r="B615" i="1" a="1"/>
  <c r="B615" i="1" s="1"/>
  <c r="N614" i="1"/>
  <c r="K614" i="1"/>
  <c r="I614" i="1"/>
  <c r="F614" i="1"/>
  <c r="D614" i="1"/>
  <c r="B614" i="1" a="1"/>
  <c r="B614" i="1" s="1"/>
  <c r="B613" i="1" a="1"/>
  <c r="B613" i="1" s="1"/>
  <c r="Q612" i="1"/>
  <c r="P612" i="1"/>
  <c r="L612" i="1"/>
  <c r="E612" i="1"/>
  <c r="D612" i="1"/>
  <c r="B612" i="1"/>
  <c r="B612" i="1" a="1"/>
  <c r="P611" i="1"/>
  <c r="H611" i="1"/>
  <c r="E611" i="1"/>
  <c r="D611" i="1"/>
  <c r="B611" i="1" a="1"/>
  <c r="B611" i="1" s="1"/>
  <c r="L610" i="1"/>
  <c r="B610" i="1" a="1"/>
  <c r="B610" i="1" s="1"/>
  <c r="P610" i="1" s="1"/>
  <c r="Q609" i="1"/>
  <c r="O609" i="1"/>
  <c r="N609" i="1"/>
  <c r="L609" i="1"/>
  <c r="K609" i="1"/>
  <c r="G609" i="1"/>
  <c r="E609" i="1"/>
  <c r="C609" i="1"/>
  <c r="B609" i="1"/>
  <c r="B609" i="1" a="1"/>
  <c r="Q608" i="1"/>
  <c r="N608" i="1"/>
  <c r="L608" i="1"/>
  <c r="K608" i="1"/>
  <c r="I608" i="1"/>
  <c r="E608" i="1"/>
  <c r="B608" i="1"/>
  <c r="B608" i="1" a="1"/>
  <c r="O607" i="1"/>
  <c r="K607" i="1"/>
  <c r="J607" i="1"/>
  <c r="B607" i="1"/>
  <c r="Q607" i="1" s="1"/>
  <c r="B607" i="1" a="1"/>
  <c r="N606" i="1"/>
  <c r="M606" i="1"/>
  <c r="K606" i="1"/>
  <c r="F606" i="1"/>
  <c r="E606" i="1"/>
  <c r="B606" i="1" a="1"/>
  <c r="B606" i="1" s="1"/>
  <c r="G606" i="1" s="1"/>
  <c r="Q605" i="1"/>
  <c r="P605" i="1"/>
  <c r="N605" i="1"/>
  <c r="M605" i="1"/>
  <c r="L605" i="1"/>
  <c r="H605" i="1"/>
  <c r="F605" i="1"/>
  <c r="E605" i="1"/>
  <c r="D605" i="1"/>
  <c r="C605" i="1"/>
  <c r="B605" i="1" a="1"/>
  <c r="B605" i="1" s="1"/>
  <c r="I604" i="1"/>
  <c r="B604" i="1" a="1"/>
  <c r="B604" i="1" s="1"/>
  <c r="N603" i="1"/>
  <c r="H603" i="1"/>
  <c r="E603" i="1"/>
  <c r="C603" i="1"/>
  <c r="B603" i="1"/>
  <c r="G603" i="1" s="1"/>
  <c r="B603" i="1" a="1"/>
  <c r="M602" i="1"/>
  <c r="B602" i="1" a="1"/>
  <c r="B602" i="1" s="1"/>
  <c r="B601" i="1" a="1"/>
  <c r="B601" i="1" s="1"/>
  <c r="Q600" i="1"/>
  <c r="P600" i="1"/>
  <c r="J600" i="1"/>
  <c r="E600" i="1"/>
  <c r="D600" i="1"/>
  <c r="B600" i="1"/>
  <c r="B600" i="1" a="1"/>
  <c r="Q599" i="1"/>
  <c r="P599" i="1"/>
  <c r="N599" i="1"/>
  <c r="M599" i="1"/>
  <c r="L599" i="1"/>
  <c r="J599" i="1"/>
  <c r="H599" i="1"/>
  <c r="G599" i="1"/>
  <c r="F599" i="1"/>
  <c r="D599" i="1"/>
  <c r="C599" i="1"/>
  <c r="B599" i="1"/>
  <c r="B599" i="1" a="1"/>
  <c r="B598" i="1" a="1"/>
  <c r="B598" i="1" s="1"/>
  <c r="P597" i="1"/>
  <c r="N597" i="1"/>
  <c r="M597" i="1"/>
  <c r="L597" i="1"/>
  <c r="K597" i="1"/>
  <c r="J597" i="1"/>
  <c r="G597" i="1"/>
  <c r="F597" i="1"/>
  <c r="E597" i="1"/>
  <c r="D597" i="1"/>
  <c r="C597" i="1"/>
  <c r="B597" i="1" a="1"/>
  <c r="B597" i="1" s="1"/>
  <c r="B596" i="1" a="1"/>
  <c r="B596" i="1" s="1"/>
  <c r="N595" i="1"/>
  <c r="J595" i="1"/>
  <c r="G595" i="1"/>
  <c r="E595" i="1"/>
  <c r="D595" i="1"/>
  <c r="B595" i="1" a="1"/>
  <c r="B595" i="1" s="1"/>
  <c r="B594" i="1" a="1"/>
  <c r="B594" i="1" s="1"/>
  <c r="B593" i="1" a="1"/>
  <c r="B593" i="1" s="1"/>
  <c r="B592" i="1" a="1"/>
  <c r="B592" i="1" s="1"/>
  <c r="Q591" i="1"/>
  <c r="F591" i="1"/>
  <c r="B591" i="1" a="1"/>
  <c r="B591" i="1" s="1"/>
  <c r="Q590" i="1"/>
  <c r="P590" i="1"/>
  <c r="K590" i="1"/>
  <c r="E590" i="1"/>
  <c r="D590" i="1"/>
  <c r="B590" i="1" a="1"/>
  <c r="B590" i="1" s="1"/>
  <c r="G590" i="1" s="1"/>
  <c r="Q589" i="1"/>
  <c r="B589" i="1" a="1"/>
  <c r="B589" i="1" s="1"/>
  <c r="B588" i="1" a="1"/>
  <c r="B588" i="1" s="1"/>
  <c r="B587" i="1"/>
  <c r="D587" i="1" s="1"/>
  <c r="B587" i="1" a="1"/>
  <c r="N586" i="1"/>
  <c r="B586" i="1"/>
  <c r="B586" i="1" a="1"/>
  <c r="Q585" i="1"/>
  <c r="N585" i="1"/>
  <c r="M585" i="1"/>
  <c r="D585" i="1"/>
  <c r="C585" i="1"/>
  <c r="B585" i="1" a="1"/>
  <c r="B585" i="1" s="1"/>
  <c r="P585" i="1" s="1"/>
  <c r="P584" i="1"/>
  <c r="L584" i="1"/>
  <c r="K584" i="1"/>
  <c r="H584" i="1"/>
  <c r="B584" i="1" a="1"/>
  <c r="B584" i="1" s="1"/>
  <c r="P583" i="1"/>
  <c r="M583" i="1"/>
  <c r="B583" i="1" a="1"/>
  <c r="B583" i="1" s="1"/>
  <c r="P582" i="1"/>
  <c r="L582" i="1"/>
  <c r="B582" i="1" a="1"/>
  <c r="B582" i="1" s="1"/>
  <c r="Q582" i="1" s="1"/>
  <c r="Q581" i="1"/>
  <c r="P581" i="1"/>
  <c r="N581" i="1"/>
  <c r="M581" i="1"/>
  <c r="L581" i="1"/>
  <c r="F581" i="1"/>
  <c r="B581" i="1" a="1"/>
  <c r="B581" i="1" s="1"/>
  <c r="Q580" i="1"/>
  <c r="L580" i="1"/>
  <c r="B580" i="1" a="1"/>
  <c r="B580" i="1" s="1"/>
  <c r="Q579" i="1"/>
  <c r="P579" i="1"/>
  <c r="O579" i="1"/>
  <c r="J579" i="1"/>
  <c r="B579" i="1" a="1"/>
  <c r="B579" i="1" s="1"/>
  <c r="M579" i="1" s="1"/>
  <c r="N578" i="1"/>
  <c r="M578" i="1"/>
  <c r="L578" i="1"/>
  <c r="K578" i="1"/>
  <c r="J578" i="1"/>
  <c r="E578" i="1"/>
  <c r="B578" i="1"/>
  <c r="B578" i="1" a="1"/>
  <c r="Q577" i="1"/>
  <c r="P577" i="1"/>
  <c r="O577" i="1"/>
  <c r="N577" i="1"/>
  <c r="M577" i="1"/>
  <c r="K577" i="1"/>
  <c r="G577" i="1"/>
  <c r="D577" i="1"/>
  <c r="B577" i="1"/>
  <c r="B577" i="1" a="1"/>
  <c r="Q576" i="1"/>
  <c r="N576" i="1"/>
  <c r="L576" i="1"/>
  <c r="K576" i="1"/>
  <c r="I576" i="1"/>
  <c r="H576" i="1"/>
  <c r="D576" i="1"/>
  <c r="B576" i="1"/>
  <c r="B576" i="1" a="1"/>
  <c r="Q575" i="1"/>
  <c r="P575" i="1"/>
  <c r="O575" i="1"/>
  <c r="N575" i="1"/>
  <c r="L575" i="1"/>
  <c r="K575" i="1"/>
  <c r="H575" i="1"/>
  <c r="C575" i="1"/>
  <c r="B575" i="1"/>
  <c r="B575" i="1" a="1"/>
  <c r="Q574" i="1"/>
  <c r="P574" i="1"/>
  <c r="M574" i="1"/>
  <c r="K574" i="1"/>
  <c r="I574" i="1"/>
  <c r="G574" i="1"/>
  <c r="D574" i="1"/>
  <c r="B574" i="1"/>
  <c r="B574" i="1" a="1"/>
  <c r="Q573" i="1"/>
  <c r="M573" i="1"/>
  <c r="K573" i="1"/>
  <c r="J573" i="1"/>
  <c r="H573" i="1"/>
  <c r="G573" i="1"/>
  <c r="E573" i="1"/>
  <c r="D573" i="1"/>
  <c r="C573" i="1"/>
  <c r="B573" i="1" a="1"/>
  <c r="B573" i="1" s="1"/>
  <c r="M572" i="1"/>
  <c r="L572" i="1"/>
  <c r="K572" i="1"/>
  <c r="J572" i="1"/>
  <c r="I572" i="1"/>
  <c r="H572" i="1"/>
  <c r="D572" i="1"/>
  <c r="B572" i="1"/>
  <c r="B572" i="1" a="1"/>
  <c r="Q571" i="1"/>
  <c r="P571" i="1"/>
  <c r="O571" i="1"/>
  <c r="N571" i="1"/>
  <c r="M571" i="1"/>
  <c r="K571" i="1"/>
  <c r="J571" i="1"/>
  <c r="G571" i="1"/>
  <c r="F571" i="1"/>
  <c r="C571" i="1"/>
  <c r="B571" i="1" a="1"/>
  <c r="B571" i="1" s="1"/>
  <c r="P570" i="1"/>
  <c r="N570" i="1"/>
  <c r="M570" i="1"/>
  <c r="L570" i="1"/>
  <c r="K570" i="1"/>
  <c r="J570" i="1"/>
  <c r="E570" i="1"/>
  <c r="B570" i="1" a="1"/>
  <c r="B570" i="1" s="1"/>
  <c r="Q569" i="1"/>
  <c r="P569" i="1"/>
  <c r="O569" i="1"/>
  <c r="N569" i="1"/>
  <c r="L569" i="1"/>
  <c r="K569" i="1"/>
  <c r="G569" i="1"/>
  <c r="C569" i="1"/>
  <c r="B569" i="1"/>
  <c r="B569" i="1" a="1"/>
  <c r="P568" i="1"/>
  <c r="N568" i="1"/>
  <c r="L568" i="1"/>
  <c r="J568" i="1"/>
  <c r="I568" i="1"/>
  <c r="H568" i="1"/>
  <c r="D568" i="1"/>
  <c r="B568" i="1" a="1"/>
  <c r="B568" i="1" s="1"/>
  <c r="M567" i="1"/>
  <c r="L567" i="1"/>
  <c r="K567" i="1"/>
  <c r="J567" i="1"/>
  <c r="B567" i="1"/>
  <c r="B567" i="1" a="1"/>
  <c r="M566" i="1"/>
  <c r="H566" i="1"/>
  <c r="F566" i="1"/>
  <c r="B566" i="1"/>
  <c r="B566" i="1" a="1"/>
  <c r="Q565" i="1"/>
  <c r="P565" i="1"/>
  <c r="N565" i="1"/>
  <c r="L565" i="1"/>
  <c r="K565" i="1"/>
  <c r="H565" i="1"/>
  <c r="G565" i="1"/>
  <c r="C565" i="1"/>
  <c r="B565" i="1" a="1"/>
  <c r="B565" i="1" s="1"/>
  <c r="P564" i="1"/>
  <c r="N564" i="1"/>
  <c r="M564" i="1"/>
  <c r="I564" i="1"/>
  <c r="B564" i="1" a="1"/>
  <c r="B564" i="1" s="1"/>
  <c r="L564" i="1" s="1"/>
  <c r="P563" i="1"/>
  <c r="O563" i="1"/>
  <c r="N563" i="1"/>
  <c r="K563" i="1"/>
  <c r="J563" i="1"/>
  <c r="G563" i="1"/>
  <c r="E563" i="1"/>
  <c r="B563" i="1"/>
  <c r="B563" i="1" a="1"/>
  <c r="P562" i="1"/>
  <c r="I562" i="1"/>
  <c r="B562" i="1" a="1"/>
  <c r="B562" i="1" s="1"/>
  <c r="L561" i="1"/>
  <c r="G561" i="1"/>
  <c r="B561" i="1"/>
  <c r="P561" i="1" s="1"/>
  <c r="B561" i="1" a="1"/>
  <c r="B560" i="1" a="1"/>
  <c r="B560" i="1" s="1"/>
  <c r="P559" i="1"/>
  <c r="M559" i="1"/>
  <c r="L559" i="1"/>
  <c r="K559" i="1"/>
  <c r="J559" i="1"/>
  <c r="H559" i="1"/>
  <c r="F559" i="1"/>
  <c r="D559" i="1"/>
  <c r="B559" i="1" a="1"/>
  <c r="B559" i="1" s="1"/>
  <c r="N559" i="1" s="1"/>
  <c r="L558" i="1"/>
  <c r="G558" i="1"/>
  <c r="B558" i="1" a="1"/>
  <c r="B558" i="1" s="1"/>
  <c r="M558" i="1" s="1"/>
  <c r="Q557" i="1"/>
  <c r="P557" i="1"/>
  <c r="M557" i="1"/>
  <c r="L557" i="1"/>
  <c r="K557" i="1"/>
  <c r="J557" i="1"/>
  <c r="H557" i="1"/>
  <c r="F557" i="1"/>
  <c r="E557" i="1"/>
  <c r="D557" i="1"/>
  <c r="C557" i="1"/>
  <c r="B557" i="1" a="1"/>
  <c r="B557" i="1" s="1"/>
  <c r="Q556" i="1"/>
  <c r="P556" i="1"/>
  <c r="N556" i="1"/>
  <c r="M556" i="1"/>
  <c r="L556" i="1"/>
  <c r="K556" i="1"/>
  <c r="I556" i="1"/>
  <c r="H556" i="1"/>
  <c r="F556" i="1"/>
  <c r="E556" i="1"/>
  <c r="B556" i="1"/>
  <c r="B556" i="1" a="1"/>
  <c r="N555" i="1"/>
  <c r="H555" i="1"/>
  <c r="B555" i="1" a="1"/>
  <c r="B555" i="1" s="1"/>
  <c r="O555" i="1" s="1"/>
  <c r="L554" i="1"/>
  <c r="J554" i="1"/>
  <c r="I554" i="1"/>
  <c r="H554" i="1"/>
  <c r="G554" i="1"/>
  <c r="B554" i="1" a="1"/>
  <c r="B554" i="1" s="1"/>
  <c r="P553" i="1"/>
  <c r="N553" i="1"/>
  <c r="M553" i="1"/>
  <c r="L553" i="1"/>
  <c r="K553" i="1"/>
  <c r="J553" i="1"/>
  <c r="G553" i="1"/>
  <c r="F553" i="1"/>
  <c r="E553" i="1"/>
  <c r="D553" i="1"/>
  <c r="C553" i="1"/>
  <c r="B553" i="1"/>
  <c r="B553" i="1" a="1"/>
  <c r="B552" i="1"/>
  <c r="B552" i="1" a="1"/>
  <c r="O551" i="1"/>
  <c r="L551" i="1"/>
  <c r="B551" i="1"/>
  <c r="P551" i="1" s="1"/>
  <c r="B551" i="1" a="1"/>
  <c r="Q550" i="1"/>
  <c r="P550" i="1"/>
  <c r="N550" i="1"/>
  <c r="M550" i="1"/>
  <c r="I550" i="1"/>
  <c r="H550" i="1"/>
  <c r="G550" i="1"/>
  <c r="D550" i="1"/>
  <c r="B550" i="1"/>
  <c r="B550" i="1" a="1"/>
  <c r="Q549" i="1"/>
  <c r="N549" i="1"/>
  <c r="M549" i="1"/>
  <c r="L549" i="1"/>
  <c r="K549" i="1"/>
  <c r="J549" i="1"/>
  <c r="H549" i="1"/>
  <c r="G549" i="1"/>
  <c r="F549" i="1"/>
  <c r="E549" i="1"/>
  <c r="D549" i="1"/>
  <c r="C549" i="1"/>
  <c r="B549" i="1" a="1"/>
  <c r="B549" i="1" s="1"/>
  <c r="P548" i="1"/>
  <c r="L548" i="1"/>
  <c r="B548" i="1"/>
  <c r="N548" i="1" s="1"/>
  <c r="B548" i="1" a="1"/>
  <c r="B547" i="1" a="1"/>
  <c r="B547" i="1" s="1"/>
  <c r="B546" i="1"/>
  <c r="B546" i="1" a="1"/>
  <c r="Q545" i="1"/>
  <c r="F545" i="1"/>
  <c r="B545" i="1" a="1"/>
  <c r="B545" i="1" s="1"/>
  <c r="G544" i="1"/>
  <c r="B544" i="1"/>
  <c r="N544" i="1" s="1"/>
  <c r="B544" i="1" a="1"/>
  <c r="B543" i="1"/>
  <c r="B543" i="1" a="1"/>
  <c r="P542" i="1"/>
  <c r="N542" i="1"/>
  <c r="L542" i="1"/>
  <c r="K542" i="1"/>
  <c r="I542" i="1"/>
  <c r="H542" i="1"/>
  <c r="G542" i="1"/>
  <c r="F542" i="1"/>
  <c r="E542" i="1"/>
  <c r="D542" i="1"/>
  <c r="B542" i="1"/>
  <c r="B542" i="1" a="1"/>
  <c r="P541" i="1"/>
  <c r="M541" i="1"/>
  <c r="L541" i="1"/>
  <c r="K541" i="1"/>
  <c r="J541" i="1"/>
  <c r="H541" i="1"/>
  <c r="G541" i="1"/>
  <c r="F541" i="1"/>
  <c r="B541" i="1" a="1"/>
  <c r="B541" i="1" s="1"/>
  <c r="N541" i="1" s="1"/>
  <c r="L540" i="1"/>
  <c r="I540" i="1"/>
  <c r="H540" i="1"/>
  <c r="B540" i="1" a="1"/>
  <c r="B540" i="1" s="1"/>
  <c r="P539" i="1"/>
  <c r="O539" i="1"/>
  <c r="N539" i="1"/>
  <c r="M539" i="1"/>
  <c r="K539" i="1"/>
  <c r="H539" i="1"/>
  <c r="F539" i="1"/>
  <c r="C539" i="1"/>
  <c r="B539" i="1"/>
  <c r="Q539" i="1" s="1"/>
  <c r="B539" i="1" a="1"/>
  <c r="P538" i="1"/>
  <c r="N538" i="1"/>
  <c r="L538" i="1"/>
  <c r="K538" i="1"/>
  <c r="I538" i="1"/>
  <c r="H538" i="1"/>
  <c r="E538" i="1"/>
  <c r="B538" i="1"/>
  <c r="B538" i="1" a="1"/>
  <c r="P537" i="1"/>
  <c r="O537" i="1"/>
  <c r="N537" i="1"/>
  <c r="L537" i="1"/>
  <c r="J537" i="1"/>
  <c r="E537" i="1"/>
  <c r="B537" i="1" a="1"/>
  <c r="B537" i="1" s="1"/>
  <c r="K537" i="1" s="1"/>
  <c r="B536" i="1"/>
  <c r="B536" i="1" a="1"/>
  <c r="O535" i="1"/>
  <c r="L535" i="1"/>
  <c r="B535" i="1" a="1"/>
  <c r="B535" i="1" s="1"/>
  <c r="P535" i="1" s="1"/>
  <c r="B534" i="1" a="1"/>
  <c r="B534" i="1" s="1"/>
  <c r="P533" i="1"/>
  <c r="N533" i="1"/>
  <c r="M533" i="1"/>
  <c r="J533" i="1"/>
  <c r="E533" i="1"/>
  <c r="B533" i="1" a="1"/>
  <c r="B533" i="1" s="1"/>
  <c r="N532" i="1"/>
  <c r="B532" i="1"/>
  <c r="B532" i="1" a="1"/>
  <c r="B531" i="1" a="1"/>
  <c r="B531" i="1" s="1"/>
  <c r="B530" i="1" a="1"/>
  <c r="B530" i="1" s="1"/>
  <c r="Q529" i="1"/>
  <c r="M529" i="1"/>
  <c r="J529" i="1"/>
  <c r="G529" i="1"/>
  <c r="F529" i="1"/>
  <c r="E529" i="1"/>
  <c r="C529" i="1"/>
  <c r="B529" i="1"/>
  <c r="B529" i="1" a="1"/>
  <c r="P528" i="1"/>
  <c r="I528" i="1"/>
  <c r="B528" i="1"/>
  <c r="B528" i="1" a="1"/>
  <c r="P527" i="1"/>
  <c r="J527" i="1"/>
  <c r="G527" i="1"/>
  <c r="D527" i="1"/>
  <c r="B527" i="1" a="1"/>
  <c r="B527" i="1" s="1"/>
  <c r="M527" i="1" s="1"/>
  <c r="Q526" i="1"/>
  <c r="M526" i="1"/>
  <c r="L526" i="1"/>
  <c r="K526" i="1"/>
  <c r="I526" i="1"/>
  <c r="G526" i="1"/>
  <c r="F526" i="1"/>
  <c r="E526" i="1"/>
  <c r="B526" i="1"/>
  <c r="N526" i="1" s="1"/>
  <c r="B526" i="1" a="1"/>
  <c r="P525" i="1"/>
  <c r="N525" i="1"/>
  <c r="M525" i="1"/>
  <c r="K525" i="1"/>
  <c r="J525" i="1"/>
  <c r="H525" i="1"/>
  <c r="G525" i="1"/>
  <c r="C525" i="1"/>
  <c r="B525" i="1" a="1"/>
  <c r="B525" i="1" s="1"/>
  <c r="Q525" i="1" s="1"/>
  <c r="Q524" i="1"/>
  <c r="P524" i="1"/>
  <c r="M524" i="1"/>
  <c r="L524" i="1"/>
  <c r="K524" i="1"/>
  <c r="J524" i="1"/>
  <c r="H524" i="1"/>
  <c r="D524" i="1"/>
  <c r="B524" i="1"/>
  <c r="B524" i="1" a="1"/>
  <c r="N523" i="1"/>
  <c r="H523" i="1"/>
  <c r="E523" i="1"/>
  <c r="B523" i="1" a="1"/>
  <c r="B523" i="1" s="1"/>
  <c r="N522" i="1"/>
  <c r="M522" i="1"/>
  <c r="L522" i="1"/>
  <c r="K522" i="1"/>
  <c r="J522" i="1"/>
  <c r="H522" i="1"/>
  <c r="G522" i="1"/>
  <c r="F522" i="1"/>
  <c r="B522" i="1"/>
  <c r="B522" i="1" a="1"/>
  <c r="B521" i="1" a="1"/>
  <c r="B521" i="1" s="1"/>
  <c r="P520" i="1"/>
  <c r="G520" i="1"/>
  <c r="B520" i="1"/>
  <c r="Q520" i="1" s="1"/>
  <c r="B520" i="1" a="1"/>
  <c r="B519" i="1" a="1"/>
  <c r="B519" i="1" s="1"/>
  <c r="K518" i="1"/>
  <c r="I518" i="1"/>
  <c r="G518" i="1"/>
  <c r="F518" i="1"/>
  <c r="E518" i="1"/>
  <c r="B518" i="1" a="1"/>
  <c r="B518" i="1" s="1"/>
  <c r="P517" i="1"/>
  <c r="N517" i="1"/>
  <c r="M517" i="1"/>
  <c r="L517" i="1"/>
  <c r="K517" i="1"/>
  <c r="J517" i="1"/>
  <c r="H517" i="1"/>
  <c r="G517" i="1"/>
  <c r="E517" i="1"/>
  <c r="D517" i="1"/>
  <c r="C517" i="1"/>
  <c r="B517" i="1" a="1"/>
  <c r="B517" i="1" s="1"/>
  <c r="B516" i="1"/>
  <c r="B516" i="1" a="1"/>
  <c r="P515" i="1"/>
  <c r="O515" i="1"/>
  <c r="H515" i="1"/>
  <c r="D515" i="1"/>
  <c r="C515" i="1"/>
  <c r="B515" i="1" a="1"/>
  <c r="B515" i="1" s="1"/>
  <c r="P514" i="1"/>
  <c r="N514" i="1"/>
  <c r="M514" i="1"/>
  <c r="L514" i="1"/>
  <c r="K514" i="1"/>
  <c r="J514" i="1"/>
  <c r="H514" i="1"/>
  <c r="G514" i="1"/>
  <c r="F514" i="1"/>
  <c r="E514" i="1"/>
  <c r="B514" i="1" a="1"/>
  <c r="B514" i="1" s="1"/>
  <c r="Q513" i="1"/>
  <c r="P513" i="1"/>
  <c r="M513" i="1"/>
  <c r="K513" i="1"/>
  <c r="G513" i="1"/>
  <c r="E513" i="1"/>
  <c r="B513" i="1" a="1"/>
  <c r="B513" i="1" s="1"/>
  <c r="N513" i="1" s="1"/>
  <c r="B512" i="1" a="1"/>
  <c r="B512" i="1" s="1"/>
  <c r="B511" i="1"/>
  <c r="M511" i="1" s="1"/>
  <c r="B511" i="1" a="1"/>
  <c r="Q510" i="1"/>
  <c r="P510" i="1"/>
  <c r="N510" i="1"/>
  <c r="M510" i="1"/>
  <c r="L510" i="1"/>
  <c r="K510" i="1"/>
  <c r="I510" i="1"/>
  <c r="G510" i="1"/>
  <c r="F510" i="1"/>
  <c r="E510" i="1"/>
  <c r="B510" i="1" a="1"/>
  <c r="B510" i="1" s="1"/>
  <c r="Q509" i="1"/>
  <c r="P509" i="1"/>
  <c r="N509" i="1"/>
  <c r="M509" i="1"/>
  <c r="L509" i="1"/>
  <c r="K509" i="1"/>
  <c r="F509" i="1"/>
  <c r="D509" i="1"/>
  <c r="B509" i="1" a="1"/>
  <c r="B509" i="1" s="1"/>
  <c r="Q508" i="1"/>
  <c r="M508" i="1"/>
  <c r="B508" i="1"/>
  <c r="B508" i="1" a="1"/>
  <c r="P507" i="1"/>
  <c r="N507" i="1"/>
  <c r="F507" i="1"/>
  <c r="B507" i="1"/>
  <c r="Q507" i="1" s="1"/>
  <c r="B507" i="1" a="1"/>
  <c r="I506" i="1"/>
  <c r="B506" i="1"/>
  <c r="P506" i="1" s="1"/>
  <c r="B506" i="1" a="1"/>
  <c r="Q505" i="1"/>
  <c r="O505" i="1"/>
  <c r="L505" i="1"/>
  <c r="K505" i="1"/>
  <c r="E505" i="1"/>
  <c r="D505" i="1"/>
  <c r="B505" i="1"/>
  <c r="F505" i="1" s="1"/>
  <c r="B505" i="1" a="1"/>
  <c r="B504" i="1"/>
  <c r="B504" i="1" a="1"/>
  <c r="N503" i="1"/>
  <c r="M503" i="1"/>
  <c r="K503" i="1"/>
  <c r="J503" i="1"/>
  <c r="H503" i="1"/>
  <c r="G503" i="1"/>
  <c r="D503" i="1"/>
  <c r="C503" i="1"/>
  <c r="B503" i="1"/>
  <c r="B503" i="1" a="1"/>
  <c r="Q502" i="1"/>
  <c r="L502" i="1"/>
  <c r="B502" i="1" a="1"/>
  <c r="B502" i="1" s="1"/>
  <c r="N501" i="1"/>
  <c r="J501" i="1"/>
  <c r="B501" i="1" a="1"/>
  <c r="B501" i="1" s="1"/>
  <c r="Q501" i="1" s="1"/>
  <c r="B500" i="1" a="1"/>
  <c r="B500" i="1" s="1"/>
  <c r="O499" i="1"/>
  <c r="N499" i="1"/>
  <c r="M499" i="1"/>
  <c r="K499" i="1"/>
  <c r="J499" i="1"/>
  <c r="H499" i="1"/>
  <c r="G499" i="1"/>
  <c r="F499" i="1"/>
  <c r="E499" i="1"/>
  <c r="D499" i="1"/>
  <c r="C499" i="1"/>
  <c r="B499" i="1" a="1"/>
  <c r="B499" i="1" s="1"/>
  <c r="P498" i="1"/>
  <c r="N498" i="1"/>
  <c r="M498" i="1"/>
  <c r="L498" i="1"/>
  <c r="K498" i="1"/>
  <c r="J498" i="1"/>
  <c r="H498" i="1"/>
  <c r="G498" i="1"/>
  <c r="E498" i="1"/>
  <c r="B498" i="1" a="1"/>
  <c r="B498" i="1" s="1"/>
  <c r="G497" i="1"/>
  <c r="B497" i="1"/>
  <c r="Q497" i="1" s="1"/>
  <c r="B497" i="1" a="1"/>
  <c r="B496" i="1" a="1"/>
  <c r="B496" i="1" s="1"/>
  <c r="B495" i="1" a="1"/>
  <c r="B495" i="1" s="1"/>
  <c r="B494" i="1" a="1"/>
  <c r="B494" i="1" s="1"/>
  <c r="Q493" i="1"/>
  <c r="N493" i="1"/>
  <c r="M493" i="1"/>
  <c r="L493" i="1"/>
  <c r="J493" i="1"/>
  <c r="H493" i="1"/>
  <c r="G493" i="1"/>
  <c r="F493" i="1"/>
  <c r="E493" i="1"/>
  <c r="C493" i="1"/>
  <c r="B493" i="1" a="1"/>
  <c r="B493" i="1" s="1"/>
  <c r="B492" i="1" a="1"/>
  <c r="B492" i="1" s="1"/>
  <c r="F492" i="1" s="1"/>
  <c r="B491" i="1"/>
  <c r="G491" i="1" s="1"/>
  <c r="B491" i="1" a="1"/>
  <c r="B490" i="1" a="1"/>
  <c r="B490" i="1" s="1"/>
  <c r="I490" i="1" s="1"/>
  <c r="B489" i="1" a="1"/>
  <c r="B489" i="1" s="1"/>
  <c r="B488" i="1" a="1"/>
  <c r="B488" i="1" s="1"/>
  <c r="B487" i="1" a="1"/>
  <c r="B487" i="1" s="1"/>
  <c r="Q486" i="1"/>
  <c r="N486" i="1"/>
  <c r="M486" i="1"/>
  <c r="L486" i="1"/>
  <c r="K486" i="1"/>
  <c r="I486" i="1"/>
  <c r="H486" i="1"/>
  <c r="G486" i="1"/>
  <c r="F486" i="1"/>
  <c r="E486" i="1"/>
  <c r="D486" i="1"/>
  <c r="B486" i="1"/>
  <c r="B486" i="1" a="1"/>
  <c r="Q485" i="1"/>
  <c r="N485" i="1"/>
  <c r="M485" i="1"/>
  <c r="L485" i="1"/>
  <c r="K485" i="1"/>
  <c r="J485" i="1"/>
  <c r="H485" i="1"/>
  <c r="G485" i="1"/>
  <c r="D485" i="1"/>
  <c r="C485" i="1"/>
  <c r="B485" i="1" a="1"/>
  <c r="B485" i="1" s="1"/>
  <c r="B484" i="1" a="1"/>
  <c r="B484" i="1" s="1"/>
  <c r="J484" i="1" s="1"/>
  <c r="B483" i="1"/>
  <c r="G483" i="1" s="1"/>
  <c r="B483" i="1" a="1"/>
  <c r="N482" i="1"/>
  <c r="I482" i="1"/>
  <c r="F482" i="1"/>
  <c r="B482" i="1"/>
  <c r="B482" i="1" a="1"/>
  <c r="B481" i="1"/>
  <c r="G481" i="1" s="1"/>
  <c r="B481" i="1" a="1"/>
  <c r="B480" i="1"/>
  <c r="H480" i="1" s="1"/>
  <c r="B480" i="1" a="1"/>
  <c r="B479" i="1"/>
  <c r="H479" i="1" s="1"/>
  <c r="B479" i="1" a="1"/>
  <c r="B478" i="1" a="1"/>
  <c r="B478" i="1" s="1"/>
  <c r="I478" i="1" s="1"/>
  <c r="B477" i="1" a="1"/>
  <c r="B477" i="1" s="1"/>
  <c r="P477" i="1" s="1"/>
  <c r="B476" i="1" a="1"/>
  <c r="B476" i="1" s="1"/>
  <c r="B475" i="1"/>
  <c r="F475" i="1" s="1"/>
  <c r="B475" i="1" a="1"/>
  <c r="P474" i="1"/>
  <c r="N474" i="1"/>
  <c r="M474" i="1"/>
  <c r="L474" i="1"/>
  <c r="K474" i="1"/>
  <c r="J474" i="1"/>
  <c r="I474" i="1"/>
  <c r="H474" i="1"/>
  <c r="G474" i="1"/>
  <c r="F474" i="1"/>
  <c r="E474" i="1"/>
  <c r="B474" i="1" a="1"/>
  <c r="B474" i="1" s="1"/>
  <c r="B473" i="1" a="1"/>
  <c r="B473" i="1" s="1"/>
  <c r="Q472" i="1"/>
  <c r="P472" i="1"/>
  <c r="N472" i="1"/>
  <c r="L472" i="1"/>
  <c r="K472" i="1"/>
  <c r="I472" i="1"/>
  <c r="H472" i="1"/>
  <c r="F472" i="1"/>
  <c r="E472" i="1"/>
  <c r="D472" i="1"/>
  <c r="B472" i="1" a="1"/>
  <c r="B472" i="1" s="1"/>
  <c r="B471" i="1"/>
  <c r="B471" i="1" a="1"/>
  <c r="B470" i="1" a="1"/>
  <c r="B470" i="1" s="1"/>
  <c r="B469" i="1" a="1"/>
  <c r="B469" i="1" s="1"/>
  <c r="M469" i="1" s="1"/>
  <c r="N468" i="1"/>
  <c r="H468" i="1"/>
  <c r="E468" i="1"/>
  <c r="B468" i="1"/>
  <c r="B468" i="1" a="1"/>
  <c r="B467" i="1"/>
  <c r="B467" i="1" a="1"/>
  <c r="N466" i="1"/>
  <c r="J466" i="1"/>
  <c r="G466" i="1"/>
  <c r="B466" i="1"/>
  <c r="B466" i="1" a="1"/>
  <c r="B465" i="1"/>
  <c r="B465" i="1" a="1"/>
  <c r="B464" i="1"/>
  <c r="B464" i="1" a="1"/>
  <c r="B463" i="1"/>
  <c r="B463" i="1" a="1"/>
  <c r="B462" i="1" a="1"/>
  <c r="B462" i="1" s="1"/>
  <c r="B461" i="1" a="1"/>
  <c r="B461" i="1" s="1"/>
  <c r="C461" i="1" s="1"/>
  <c r="N460" i="1"/>
  <c r="I460" i="1"/>
  <c r="E460" i="1"/>
  <c r="B460" i="1" a="1"/>
  <c r="B460" i="1" s="1"/>
  <c r="N459" i="1"/>
  <c r="G459" i="1"/>
  <c r="D459" i="1"/>
  <c r="B459" i="1" a="1"/>
  <c r="B459" i="1" s="1"/>
  <c r="B458" i="1"/>
  <c r="B458" i="1" a="1"/>
  <c r="B457" i="1" a="1"/>
  <c r="B457" i="1" s="1"/>
  <c r="Q456" i="1"/>
  <c r="N456" i="1"/>
  <c r="J456" i="1"/>
  <c r="I456" i="1"/>
  <c r="H456" i="1"/>
  <c r="G456" i="1"/>
  <c r="F456" i="1"/>
  <c r="E456" i="1"/>
  <c r="D456" i="1"/>
  <c r="B456" i="1" a="1"/>
  <c r="B456" i="1" s="1"/>
  <c r="O455" i="1"/>
  <c r="B455" i="1" a="1"/>
  <c r="B455" i="1" s="1"/>
  <c r="Q455" i="1" s="1"/>
  <c r="P454" i="1"/>
  <c r="N454" i="1"/>
  <c r="K454" i="1"/>
  <c r="E454" i="1"/>
  <c r="D454" i="1"/>
  <c r="B454" i="1"/>
  <c r="B454" i="1" a="1"/>
  <c r="P453" i="1"/>
  <c r="B453" i="1" a="1"/>
  <c r="B453" i="1" s="1"/>
  <c r="Q453" i="1" s="1"/>
  <c r="B452" i="1" a="1"/>
  <c r="B452" i="1" s="1"/>
  <c r="B451" i="1" a="1"/>
  <c r="B451" i="1" s="1"/>
  <c r="M450" i="1"/>
  <c r="B450" i="1"/>
  <c r="N450" i="1" s="1"/>
  <c r="B450" i="1" a="1"/>
  <c r="Q449" i="1"/>
  <c r="M449" i="1"/>
  <c r="B449" i="1"/>
  <c r="P449" i="1" s="1"/>
  <c r="B449" i="1" a="1"/>
  <c r="K448" i="1"/>
  <c r="B448" i="1"/>
  <c r="P448" i="1" s="1"/>
  <c r="B448" i="1" a="1"/>
  <c r="P447" i="1"/>
  <c r="M447" i="1"/>
  <c r="B447" i="1" a="1"/>
  <c r="B447" i="1" s="1"/>
  <c r="O447" i="1" s="1"/>
  <c r="B446" i="1" a="1"/>
  <c r="B446" i="1" s="1"/>
  <c r="Q445" i="1"/>
  <c r="L445" i="1"/>
  <c r="B445" i="1" a="1"/>
  <c r="B445" i="1" s="1"/>
  <c r="P445" i="1" s="1"/>
  <c r="B444" i="1" a="1"/>
  <c r="B444" i="1" s="1"/>
  <c r="O443" i="1"/>
  <c r="K443" i="1"/>
  <c r="J443" i="1"/>
  <c r="F443" i="1"/>
  <c r="B443" i="1" a="1"/>
  <c r="B443" i="1" s="1"/>
  <c r="P443" i="1" s="1"/>
  <c r="B442" i="1" a="1"/>
  <c r="B442" i="1" s="1"/>
  <c r="P441" i="1"/>
  <c r="O441" i="1"/>
  <c r="N441" i="1"/>
  <c r="K441" i="1"/>
  <c r="J441" i="1"/>
  <c r="E441" i="1"/>
  <c r="D441" i="1"/>
  <c r="B441" i="1" a="1"/>
  <c r="B441" i="1" s="1"/>
  <c r="M441" i="1" s="1"/>
  <c r="Q440" i="1"/>
  <c r="N440" i="1"/>
  <c r="L440" i="1"/>
  <c r="J440" i="1"/>
  <c r="H440" i="1"/>
  <c r="F440" i="1"/>
  <c r="D440" i="1"/>
  <c r="B440" i="1"/>
  <c r="K440" i="1" s="1"/>
  <c r="B440" i="1" a="1"/>
  <c r="B439" i="1" a="1"/>
  <c r="B439" i="1" s="1"/>
  <c r="B438" i="1" a="1"/>
  <c r="B438" i="1" s="1"/>
  <c r="Q437" i="1"/>
  <c r="P437" i="1"/>
  <c r="N437" i="1"/>
  <c r="K437" i="1"/>
  <c r="H437" i="1"/>
  <c r="G437" i="1"/>
  <c r="E437" i="1"/>
  <c r="D437" i="1"/>
  <c r="B437" i="1" a="1"/>
  <c r="B437" i="1" s="1"/>
  <c r="J437" i="1" s="1"/>
  <c r="M436" i="1"/>
  <c r="K436" i="1"/>
  <c r="H436" i="1"/>
  <c r="B436" i="1"/>
  <c r="Q436" i="1" s="1"/>
  <c r="B436" i="1" a="1"/>
  <c r="O435" i="1"/>
  <c r="M435" i="1"/>
  <c r="G435" i="1"/>
  <c r="B435" i="1"/>
  <c r="Q435" i="1" s="1"/>
  <c r="B435" i="1" a="1"/>
  <c r="B434" i="1" a="1"/>
  <c r="B434" i="1" s="1"/>
  <c r="O433" i="1"/>
  <c r="K433" i="1"/>
  <c r="E433" i="1"/>
  <c r="B433" i="1"/>
  <c r="C433" i="1" s="1"/>
  <c r="B433" i="1" a="1"/>
  <c r="L432" i="1"/>
  <c r="I432" i="1"/>
  <c r="F432" i="1"/>
  <c r="B432" i="1" a="1"/>
  <c r="B432" i="1" s="1"/>
  <c r="D432" i="1" s="1"/>
  <c r="N431" i="1"/>
  <c r="L431" i="1"/>
  <c r="K431" i="1"/>
  <c r="J431" i="1"/>
  <c r="G431" i="1"/>
  <c r="D431" i="1"/>
  <c r="B431" i="1" a="1"/>
  <c r="B431" i="1" s="1"/>
  <c r="P431" i="1" s="1"/>
  <c r="B430" i="1" a="1"/>
  <c r="B430" i="1" s="1"/>
  <c r="Q429" i="1"/>
  <c r="P429" i="1"/>
  <c r="N429" i="1"/>
  <c r="L429" i="1"/>
  <c r="K429" i="1"/>
  <c r="J429" i="1"/>
  <c r="H429" i="1"/>
  <c r="F429" i="1"/>
  <c r="E429" i="1"/>
  <c r="D429" i="1"/>
  <c r="B429" i="1" a="1"/>
  <c r="B429" i="1" s="1"/>
  <c r="B428" i="1" a="1"/>
  <c r="B428" i="1" s="1"/>
  <c r="M428" i="1" s="1"/>
  <c r="B427" i="1"/>
  <c r="O427" i="1" s="1"/>
  <c r="B427" i="1" a="1"/>
  <c r="B426" i="1" a="1"/>
  <c r="B426" i="1" s="1"/>
  <c r="B425" i="1" a="1"/>
  <c r="B425" i="1" s="1"/>
  <c r="K425" i="1" s="1"/>
  <c r="B424" i="1" a="1"/>
  <c r="B424" i="1" s="1"/>
  <c r="Q423" i="1"/>
  <c r="N423" i="1"/>
  <c r="M423" i="1"/>
  <c r="L423" i="1"/>
  <c r="K423" i="1"/>
  <c r="J423" i="1"/>
  <c r="H423" i="1"/>
  <c r="D423" i="1"/>
  <c r="C423" i="1"/>
  <c r="B423" i="1"/>
  <c r="B423" i="1" a="1"/>
  <c r="B422" i="1" a="1"/>
  <c r="B422" i="1" s="1"/>
  <c r="M421" i="1"/>
  <c r="G421" i="1"/>
  <c r="D421" i="1"/>
  <c r="B421" i="1" a="1"/>
  <c r="B421" i="1" s="1"/>
  <c r="Q420" i="1"/>
  <c r="B420" i="1"/>
  <c r="B420" i="1" a="1"/>
  <c r="Q419" i="1"/>
  <c r="N419" i="1"/>
  <c r="M419" i="1"/>
  <c r="J419" i="1"/>
  <c r="H419" i="1"/>
  <c r="F419" i="1"/>
  <c r="E419" i="1"/>
  <c r="D419" i="1"/>
  <c r="C419" i="1"/>
  <c r="B419" i="1"/>
  <c r="B419" i="1" a="1"/>
  <c r="N418" i="1"/>
  <c r="L418" i="1"/>
  <c r="J418" i="1"/>
  <c r="I418" i="1"/>
  <c r="H418" i="1"/>
  <c r="G418" i="1"/>
  <c r="F418" i="1"/>
  <c r="E418" i="1"/>
  <c r="B418" i="1" a="1"/>
  <c r="B418" i="1" s="1"/>
  <c r="Q417" i="1"/>
  <c r="M417" i="1"/>
  <c r="L417" i="1"/>
  <c r="K417" i="1"/>
  <c r="J417" i="1"/>
  <c r="G417" i="1"/>
  <c r="F417" i="1"/>
  <c r="D417" i="1"/>
  <c r="C417" i="1"/>
  <c r="B417" i="1"/>
  <c r="B417" i="1" a="1"/>
  <c r="B416" i="1" a="1"/>
  <c r="B416" i="1" s="1"/>
  <c r="B415" i="1" a="1"/>
  <c r="B415" i="1" s="1"/>
  <c r="B414" i="1" a="1"/>
  <c r="B414" i="1" s="1"/>
  <c r="Q413" i="1"/>
  <c r="N413" i="1"/>
  <c r="M413" i="1"/>
  <c r="L413" i="1"/>
  <c r="K413" i="1"/>
  <c r="J413" i="1"/>
  <c r="H413" i="1"/>
  <c r="G413" i="1"/>
  <c r="F413" i="1"/>
  <c r="E413" i="1"/>
  <c r="D413" i="1"/>
  <c r="C413" i="1"/>
  <c r="B413" i="1" a="1"/>
  <c r="B413" i="1" s="1"/>
  <c r="B412" i="1"/>
  <c r="I412" i="1" s="1"/>
  <c r="B412" i="1" a="1"/>
  <c r="P411" i="1"/>
  <c r="O411" i="1"/>
  <c r="N411" i="1"/>
  <c r="M411" i="1"/>
  <c r="K411" i="1"/>
  <c r="J411" i="1"/>
  <c r="G411" i="1"/>
  <c r="E411" i="1"/>
  <c r="D411" i="1"/>
  <c r="C411" i="1"/>
  <c r="B411" i="1" a="1"/>
  <c r="B411" i="1" s="1"/>
  <c r="B410" i="1" a="1"/>
  <c r="B410" i="1" s="1"/>
  <c r="B409" i="1" a="1"/>
  <c r="B409" i="1" s="1"/>
  <c r="M409" i="1" s="1"/>
  <c r="B408" i="1" a="1"/>
  <c r="B408" i="1" s="1"/>
  <c r="N407" i="1"/>
  <c r="H407" i="1"/>
  <c r="G407" i="1"/>
  <c r="D407" i="1"/>
  <c r="B407" i="1"/>
  <c r="B407" i="1" a="1"/>
  <c r="B406" i="1" a="1"/>
  <c r="B406" i="1" s="1"/>
  <c r="M405" i="1"/>
  <c r="J405" i="1"/>
  <c r="H405" i="1"/>
  <c r="E405" i="1"/>
  <c r="B405" i="1" a="1"/>
  <c r="B405" i="1" s="1"/>
  <c r="Q404" i="1"/>
  <c r="N404" i="1"/>
  <c r="M404" i="1"/>
  <c r="L404" i="1"/>
  <c r="K404" i="1"/>
  <c r="J404" i="1"/>
  <c r="H404" i="1"/>
  <c r="E404" i="1"/>
  <c r="D404" i="1"/>
  <c r="B404" i="1" a="1"/>
  <c r="B404" i="1" s="1"/>
  <c r="B403" i="1" a="1"/>
  <c r="B403" i="1" s="1"/>
  <c r="B402" i="1"/>
  <c r="B402" i="1" a="1"/>
  <c r="P401" i="1"/>
  <c r="B401" i="1"/>
  <c r="B401" i="1" a="1"/>
  <c r="P400" i="1"/>
  <c r="B400" i="1" a="1"/>
  <c r="B400" i="1" s="1"/>
  <c r="Q400" i="1" s="1"/>
  <c r="B399" i="1" a="1"/>
  <c r="B399" i="1" s="1"/>
  <c r="P398" i="1"/>
  <c r="M398" i="1"/>
  <c r="I398" i="1"/>
  <c r="E398" i="1"/>
  <c r="D398" i="1"/>
  <c r="B398" i="1" a="1"/>
  <c r="B398" i="1" s="1"/>
  <c r="Q398" i="1" s="1"/>
  <c r="Q397" i="1"/>
  <c r="M397" i="1"/>
  <c r="B397" i="1" a="1"/>
  <c r="B397" i="1" s="1"/>
  <c r="P397" i="1" s="1"/>
  <c r="B396" i="1" a="1"/>
  <c r="B396" i="1" s="1"/>
  <c r="Q395" i="1"/>
  <c r="M395" i="1"/>
  <c r="B395" i="1"/>
  <c r="P395" i="1" s="1"/>
  <c r="B395" i="1" a="1"/>
  <c r="P394" i="1"/>
  <c r="J394" i="1"/>
  <c r="B394" i="1"/>
  <c r="M394" i="1" s="1"/>
  <c r="B394" i="1" a="1"/>
  <c r="B393" i="1" a="1"/>
  <c r="B393" i="1" s="1"/>
  <c r="P392" i="1"/>
  <c r="K392" i="1"/>
  <c r="B392" i="1"/>
  <c r="N392" i="1" s="1"/>
  <c r="B392" i="1" a="1"/>
  <c r="B391" i="1" a="1"/>
  <c r="B391" i="1" s="1"/>
  <c r="Q390" i="1"/>
  <c r="L390" i="1"/>
  <c r="B390" i="1"/>
  <c r="N390" i="1" s="1"/>
  <c r="B390" i="1" a="1"/>
  <c r="Q389" i="1"/>
  <c r="L389" i="1"/>
  <c r="B389" i="1" a="1"/>
  <c r="B389" i="1" s="1"/>
  <c r="P389" i="1" s="1"/>
  <c r="P388" i="1"/>
  <c r="K388" i="1"/>
  <c r="B388" i="1"/>
  <c r="N388" i="1" s="1"/>
  <c r="B388" i="1" a="1"/>
  <c r="Q387" i="1"/>
  <c r="K387" i="1"/>
  <c r="B387" i="1"/>
  <c r="P387" i="1" s="1"/>
  <c r="B387" i="1" a="1"/>
  <c r="N386" i="1"/>
  <c r="K386" i="1"/>
  <c r="B386" i="1"/>
  <c r="M386" i="1" s="1"/>
  <c r="B386" i="1" a="1"/>
  <c r="Q385" i="1"/>
  <c r="N385" i="1"/>
  <c r="B385" i="1"/>
  <c r="P385" i="1" s="1"/>
  <c r="B385" i="1" a="1"/>
  <c r="N384" i="1"/>
  <c r="B384" i="1"/>
  <c r="Q384" i="1" s="1"/>
  <c r="B384" i="1" a="1"/>
  <c r="Q383" i="1"/>
  <c r="L383" i="1"/>
  <c r="B383" i="1"/>
  <c r="P383" i="1" s="1"/>
  <c r="B383" i="1" a="1"/>
  <c r="P382" i="1"/>
  <c r="N382" i="1"/>
  <c r="M382" i="1"/>
  <c r="L382" i="1"/>
  <c r="K382" i="1"/>
  <c r="I382" i="1"/>
  <c r="H382" i="1"/>
  <c r="G382" i="1"/>
  <c r="F382" i="1"/>
  <c r="E382" i="1"/>
  <c r="D382" i="1"/>
  <c r="B382" i="1" a="1"/>
  <c r="B382" i="1" s="1"/>
  <c r="P381" i="1"/>
  <c r="M381" i="1"/>
  <c r="J381" i="1"/>
  <c r="E381" i="1"/>
  <c r="C381" i="1"/>
  <c r="B381" i="1" a="1"/>
  <c r="B381" i="1" s="1"/>
  <c r="Q381" i="1" s="1"/>
  <c r="M380" i="1"/>
  <c r="B380" i="1"/>
  <c r="P380" i="1" s="1"/>
  <c r="B380" i="1" a="1"/>
  <c r="B379" i="1" a="1"/>
  <c r="B379" i="1" s="1"/>
  <c r="M378" i="1"/>
  <c r="B378" i="1" a="1"/>
  <c r="B378" i="1" s="1"/>
  <c r="P378" i="1" s="1"/>
  <c r="Q377" i="1"/>
  <c r="M377" i="1"/>
  <c r="B377" i="1"/>
  <c r="P377" i="1" s="1"/>
  <c r="B377" i="1" a="1"/>
  <c r="L376" i="1"/>
  <c r="B376" i="1"/>
  <c r="P376" i="1" s="1"/>
  <c r="B376" i="1" a="1"/>
  <c r="Q375" i="1"/>
  <c r="L375" i="1"/>
  <c r="B375" i="1"/>
  <c r="P375" i="1" s="1"/>
  <c r="B375" i="1" a="1"/>
  <c r="B374" i="1" a="1"/>
  <c r="B374" i="1" s="1"/>
  <c r="P373" i="1"/>
  <c r="L373" i="1"/>
  <c r="B373" i="1" a="1"/>
  <c r="B373" i="1" s="1"/>
  <c r="Q373" i="1" s="1"/>
  <c r="B372" i="1" a="1"/>
  <c r="B372" i="1" s="1"/>
  <c r="P371" i="1"/>
  <c r="J371" i="1"/>
  <c r="B371" i="1"/>
  <c r="Q371" i="1" s="1"/>
  <c r="B371" i="1" a="1"/>
  <c r="B370" i="1" a="1"/>
  <c r="B370" i="1" s="1"/>
  <c r="B369" i="1" a="1"/>
  <c r="B369" i="1" s="1"/>
  <c r="P368" i="1"/>
  <c r="N368" i="1"/>
  <c r="J368" i="1"/>
  <c r="I368" i="1"/>
  <c r="E368" i="1"/>
  <c r="B368" i="1"/>
  <c r="L368" i="1" s="1"/>
  <c r="B368" i="1" a="1"/>
  <c r="Q367" i="1"/>
  <c r="P367" i="1"/>
  <c r="N367" i="1"/>
  <c r="L367" i="1"/>
  <c r="K367" i="1"/>
  <c r="F367" i="1"/>
  <c r="B367" i="1"/>
  <c r="M367" i="1" s="1"/>
  <c r="B367" i="1" a="1"/>
  <c r="B366" i="1" a="1"/>
  <c r="B366" i="1" s="1"/>
  <c r="P365" i="1"/>
  <c r="K365" i="1"/>
  <c r="B365" i="1" a="1"/>
  <c r="B365" i="1" s="1"/>
  <c r="Q365" i="1" s="1"/>
  <c r="P364" i="1"/>
  <c r="N364" i="1"/>
  <c r="J364" i="1"/>
  <c r="I364" i="1"/>
  <c r="E364" i="1"/>
  <c r="B364" i="1"/>
  <c r="M364" i="1" s="1"/>
  <c r="B364" i="1" a="1"/>
  <c r="O363" i="1"/>
  <c r="J363" i="1"/>
  <c r="B363" i="1" a="1"/>
  <c r="B363" i="1" s="1"/>
  <c r="Q363" i="1" s="1"/>
  <c r="B362" i="1" a="1"/>
  <c r="B362" i="1" s="1"/>
  <c r="B361" i="1" a="1"/>
  <c r="B361" i="1" s="1"/>
  <c r="B360" i="1" a="1"/>
  <c r="B360" i="1" s="1"/>
  <c r="Q359" i="1"/>
  <c r="O359" i="1"/>
  <c r="N359" i="1"/>
  <c r="L359" i="1"/>
  <c r="J359" i="1"/>
  <c r="G359" i="1"/>
  <c r="D359" i="1"/>
  <c r="C359" i="1"/>
  <c r="B359" i="1" a="1"/>
  <c r="B359" i="1" s="1"/>
  <c r="K359" i="1" s="1"/>
  <c r="Q358" i="1"/>
  <c r="N358" i="1"/>
  <c r="L358" i="1"/>
  <c r="G358" i="1"/>
  <c r="B358" i="1"/>
  <c r="M358" i="1" s="1"/>
  <c r="B358" i="1" a="1"/>
  <c r="P357" i="1"/>
  <c r="N357" i="1"/>
  <c r="K357" i="1"/>
  <c r="F357" i="1"/>
  <c r="B357" i="1" a="1"/>
  <c r="B357" i="1" s="1"/>
  <c r="Q357" i="1" s="1"/>
  <c r="B356" i="1" a="1"/>
  <c r="B356" i="1" s="1"/>
  <c r="O355" i="1"/>
  <c r="N355" i="1"/>
  <c r="M355" i="1"/>
  <c r="K355" i="1"/>
  <c r="J355" i="1"/>
  <c r="F355" i="1"/>
  <c r="E355" i="1"/>
  <c r="B355" i="1" a="1"/>
  <c r="B355" i="1" s="1"/>
  <c r="P355" i="1" s="1"/>
  <c r="B354" i="1"/>
  <c r="N354" i="1" s="1"/>
  <c r="B354" i="1" a="1"/>
  <c r="B353" i="1" a="1"/>
  <c r="B353" i="1" s="1"/>
  <c r="B352" i="1" a="1"/>
  <c r="B352" i="1" s="1"/>
  <c r="B351" i="1"/>
  <c r="M351" i="1" s="1"/>
  <c r="B351" i="1" a="1"/>
  <c r="B350" i="1"/>
  <c r="M350" i="1" s="1"/>
  <c r="B350" i="1" a="1"/>
  <c r="P349" i="1"/>
  <c r="N349" i="1"/>
  <c r="M349" i="1"/>
  <c r="L349" i="1"/>
  <c r="J349" i="1"/>
  <c r="H349" i="1"/>
  <c r="G349" i="1"/>
  <c r="E349" i="1"/>
  <c r="D349" i="1"/>
  <c r="C349" i="1"/>
  <c r="B349" i="1" a="1"/>
  <c r="B349" i="1" s="1"/>
  <c r="B348" i="1"/>
  <c r="Q348" i="1" s="1"/>
  <c r="B348" i="1" a="1"/>
  <c r="B347" i="1"/>
  <c r="M347" i="1" s="1"/>
  <c r="B347" i="1" a="1"/>
  <c r="B346" i="1" a="1"/>
  <c r="B346" i="1" s="1"/>
  <c r="B345" i="1"/>
  <c r="J345" i="1" s="1"/>
  <c r="B345" i="1" a="1"/>
  <c r="B344" i="1"/>
  <c r="J344" i="1" s="1"/>
  <c r="B344" i="1" a="1"/>
  <c r="B343" i="1"/>
  <c r="L343" i="1" s="1"/>
  <c r="B343" i="1" a="1"/>
  <c r="B342" i="1"/>
  <c r="M342" i="1" s="1"/>
  <c r="B342" i="1" a="1"/>
  <c r="Q341" i="1"/>
  <c r="P341" i="1"/>
  <c r="N341" i="1"/>
  <c r="M341" i="1"/>
  <c r="J341" i="1"/>
  <c r="H341" i="1"/>
  <c r="G341" i="1"/>
  <c r="E341" i="1"/>
  <c r="D341" i="1"/>
  <c r="C341" i="1"/>
  <c r="B341" i="1" a="1"/>
  <c r="B341" i="1" s="1"/>
  <c r="B340" i="1"/>
  <c r="N340" i="1" s="1"/>
  <c r="B340" i="1" a="1"/>
  <c r="P339" i="1"/>
  <c r="O339" i="1"/>
  <c r="N339" i="1"/>
  <c r="K339" i="1"/>
  <c r="J339" i="1"/>
  <c r="H339" i="1"/>
  <c r="G339" i="1"/>
  <c r="F339" i="1"/>
  <c r="D339" i="1"/>
  <c r="C339" i="1"/>
  <c r="B339" i="1" a="1"/>
  <c r="B339" i="1" s="1"/>
  <c r="B338" i="1" a="1"/>
  <c r="B338" i="1" s="1"/>
  <c r="B337" i="1" a="1"/>
  <c r="B337" i="1" s="1"/>
  <c r="E337" i="1" s="1"/>
  <c r="N336" i="1"/>
  <c r="J336" i="1"/>
  <c r="H336" i="1"/>
  <c r="F336" i="1"/>
  <c r="B336" i="1" a="1"/>
  <c r="B336" i="1" s="1"/>
  <c r="B335" i="1" a="1"/>
  <c r="B335" i="1" s="1"/>
  <c r="B334" i="1" a="1"/>
  <c r="B334" i="1" s="1"/>
  <c r="P333" i="1"/>
  <c r="N333" i="1"/>
  <c r="L333" i="1"/>
  <c r="K333" i="1"/>
  <c r="J333" i="1"/>
  <c r="H333" i="1"/>
  <c r="G333" i="1"/>
  <c r="F333" i="1"/>
  <c r="E333" i="1"/>
  <c r="D333" i="1"/>
  <c r="C333" i="1"/>
  <c r="B333" i="1" a="1"/>
  <c r="B333" i="1" s="1"/>
  <c r="P332" i="1"/>
  <c r="N332" i="1"/>
  <c r="M332" i="1"/>
  <c r="L332" i="1"/>
  <c r="K332" i="1"/>
  <c r="J332" i="1"/>
  <c r="I332" i="1"/>
  <c r="H332" i="1"/>
  <c r="F332" i="1"/>
  <c r="E332" i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Q326" i="1"/>
  <c r="N326" i="1"/>
  <c r="I326" i="1"/>
  <c r="B326" i="1" a="1"/>
  <c r="B326" i="1" s="1"/>
  <c r="P326" i="1" s="1"/>
  <c r="P325" i="1"/>
  <c r="K325" i="1"/>
  <c r="B325" i="1" a="1"/>
  <c r="B325" i="1" s="1"/>
  <c r="Q325" i="1" s="1"/>
  <c r="B324" i="1" a="1"/>
  <c r="B324" i="1" s="1"/>
  <c r="B323" i="1" a="1"/>
  <c r="B323" i="1" s="1"/>
  <c r="B322" i="1" a="1"/>
  <c r="B322" i="1" s="1"/>
  <c r="Q321" i="1"/>
  <c r="P321" i="1"/>
  <c r="L321" i="1"/>
  <c r="K321" i="1"/>
  <c r="J321" i="1"/>
  <c r="G321" i="1"/>
  <c r="F321" i="1"/>
  <c r="E321" i="1"/>
  <c r="D321" i="1"/>
  <c r="C321" i="1"/>
  <c r="B321" i="1"/>
  <c r="B321" i="1" a="1"/>
  <c r="Q320" i="1"/>
  <c r="L320" i="1"/>
  <c r="I320" i="1"/>
  <c r="H320" i="1"/>
  <c r="F320" i="1"/>
  <c r="B320" i="1" a="1"/>
  <c r="B320" i="1" s="1"/>
  <c r="B319" i="1" a="1"/>
  <c r="B319" i="1" s="1"/>
  <c r="B318" i="1"/>
  <c r="E318" i="1" s="1"/>
  <c r="B318" i="1" a="1"/>
  <c r="Q317" i="1"/>
  <c r="N317" i="1"/>
  <c r="M317" i="1"/>
  <c r="L317" i="1"/>
  <c r="K317" i="1"/>
  <c r="J317" i="1"/>
  <c r="H317" i="1"/>
  <c r="G317" i="1"/>
  <c r="F317" i="1"/>
  <c r="E317" i="1"/>
  <c r="D317" i="1"/>
  <c r="C317" i="1"/>
  <c r="B317" i="1" a="1"/>
  <c r="B317" i="1" s="1"/>
  <c r="P316" i="1"/>
  <c r="N316" i="1"/>
  <c r="K316" i="1"/>
  <c r="H316" i="1"/>
  <c r="B316" i="1"/>
  <c r="D316" i="1" s="1"/>
  <c r="B316" i="1" a="1"/>
  <c r="Q315" i="1"/>
  <c r="O315" i="1"/>
  <c r="N315" i="1"/>
  <c r="M315" i="1"/>
  <c r="J315" i="1"/>
  <c r="G315" i="1"/>
  <c r="D315" i="1"/>
  <c r="B315" i="1"/>
  <c r="K315" i="1" s="1"/>
  <c r="B315" i="1" a="1"/>
  <c r="N314" i="1"/>
  <c r="J314" i="1"/>
  <c r="B314" i="1" a="1"/>
  <c r="B314" i="1" s="1"/>
  <c r="P314" i="1" s="1"/>
  <c r="O313" i="1"/>
  <c r="L313" i="1"/>
  <c r="B313" i="1" a="1"/>
  <c r="B313" i="1" s="1"/>
  <c r="Q313" i="1" s="1"/>
  <c r="Q312" i="1"/>
  <c r="L312" i="1"/>
  <c r="B312" i="1"/>
  <c r="P312" i="1" s="1"/>
  <c r="B312" i="1" a="1"/>
  <c r="B311" i="1" a="1"/>
  <c r="B311" i="1" s="1"/>
  <c r="P310" i="1"/>
  <c r="B310" i="1"/>
  <c r="Q310" i="1" s="1"/>
  <c r="B310" i="1" a="1"/>
  <c r="P309" i="1"/>
  <c r="L309" i="1"/>
  <c r="K309" i="1"/>
  <c r="J309" i="1"/>
  <c r="H309" i="1"/>
  <c r="G309" i="1"/>
  <c r="F309" i="1"/>
  <c r="E309" i="1"/>
  <c r="D309" i="1"/>
  <c r="B309" i="1" a="1"/>
  <c r="B309" i="1" s="1"/>
  <c r="P308" i="1"/>
  <c r="M308" i="1"/>
  <c r="L308" i="1"/>
  <c r="K308" i="1"/>
  <c r="J308" i="1"/>
  <c r="I308" i="1"/>
  <c r="H308" i="1"/>
  <c r="E308" i="1"/>
  <c r="D308" i="1"/>
  <c r="B308" i="1"/>
  <c r="B308" i="1" a="1"/>
  <c r="B307" i="1"/>
  <c r="B307" i="1" a="1"/>
  <c r="B306" i="1"/>
  <c r="N306" i="1" s="1"/>
  <c r="B306" i="1" a="1"/>
  <c r="B305" i="1" a="1"/>
  <c r="B305" i="1" s="1"/>
  <c r="B304" i="1" a="1"/>
  <c r="B304" i="1" s="1"/>
  <c r="O303" i="1"/>
  <c r="M303" i="1"/>
  <c r="J303" i="1"/>
  <c r="F303" i="1"/>
  <c r="B303" i="1"/>
  <c r="Q303" i="1" s="1"/>
  <c r="B303" i="1" a="1"/>
  <c r="P302" i="1"/>
  <c r="M302" i="1"/>
  <c r="L302" i="1"/>
  <c r="K302" i="1"/>
  <c r="H302" i="1"/>
  <c r="G302" i="1"/>
  <c r="D302" i="1"/>
  <c r="B302" i="1"/>
  <c r="I302" i="1" s="1"/>
  <c r="B302" i="1" a="1"/>
  <c r="Q301" i="1"/>
  <c r="P301" i="1"/>
  <c r="N301" i="1"/>
  <c r="M301" i="1"/>
  <c r="K301" i="1"/>
  <c r="J301" i="1"/>
  <c r="F301" i="1"/>
  <c r="B301" i="1" a="1"/>
  <c r="B301" i="1" s="1"/>
  <c r="L301" i="1" s="1"/>
  <c r="B300" i="1" a="1"/>
  <c r="B300" i="1" s="1"/>
  <c r="P299" i="1"/>
  <c r="M299" i="1"/>
  <c r="B299" i="1"/>
  <c r="F299" i="1" s="1"/>
  <c r="B299" i="1" a="1"/>
  <c r="L298" i="1"/>
  <c r="B298" i="1"/>
  <c r="P298" i="1" s="1"/>
  <c r="B298" i="1" a="1"/>
  <c r="B297" i="1" a="1"/>
  <c r="B297" i="1" s="1"/>
  <c r="N296" i="1"/>
  <c r="B296" i="1"/>
  <c r="Q296" i="1" s="1"/>
  <c r="B296" i="1" a="1"/>
  <c r="P295" i="1"/>
  <c r="O295" i="1"/>
  <c r="M295" i="1"/>
  <c r="K295" i="1"/>
  <c r="J295" i="1"/>
  <c r="H295" i="1"/>
  <c r="G295" i="1"/>
  <c r="F295" i="1"/>
  <c r="D295" i="1"/>
  <c r="C295" i="1"/>
  <c r="B295" i="1" a="1"/>
  <c r="B295" i="1" s="1"/>
  <c r="Q294" i="1"/>
  <c r="M294" i="1"/>
  <c r="L294" i="1"/>
  <c r="K294" i="1"/>
  <c r="I294" i="1"/>
  <c r="H294" i="1"/>
  <c r="G294" i="1"/>
  <c r="F294" i="1"/>
  <c r="D294" i="1"/>
  <c r="B294" i="1"/>
  <c r="B294" i="1" a="1"/>
  <c r="B293" i="1" a="1"/>
  <c r="B293" i="1" s="1"/>
  <c r="D293" i="1" s="1"/>
  <c r="B292" i="1"/>
  <c r="M292" i="1" s="1"/>
  <c r="B292" i="1" a="1"/>
  <c r="B291" i="1" a="1"/>
  <c r="B291" i="1" s="1"/>
  <c r="M290" i="1"/>
  <c r="L290" i="1"/>
  <c r="K290" i="1"/>
  <c r="J290" i="1"/>
  <c r="I290" i="1"/>
  <c r="G290" i="1"/>
  <c r="F290" i="1"/>
  <c r="B290" i="1"/>
  <c r="H290" i="1" s="1"/>
  <c r="B290" i="1" a="1"/>
  <c r="O289" i="1"/>
  <c r="N289" i="1"/>
  <c r="L289" i="1"/>
  <c r="G289" i="1"/>
  <c r="B289" i="1"/>
  <c r="Q289" i="1" s="1"/>
  <c r="B289" i="1" a="1"/>
  <c r="B288" i="1" a="1"/>
  <c r="B288" i="1" s="1"/>
  <c r="B287" i="1" a="1"/>
  <c r="B287" i="1" s="1"/>
  <c r="N286" i="1"/>
  <c r="I286" i="1"/>
  <c r="B286" i="1" a="1"/>
  <c r="B286" i="1" s="1"/>
  <c r="P286" i="1" s="1"/>
  <c r="P285" i="1"/>
  <c r="K285" i="1"/>
  <c r="B285" i="1" a="1"/>
  <c r="B285" i="1" s="1"/>
  <c r="E285" i="1" s="1"/>
  <c r="Q284" i="1"/>
  <c r="L284" i="1"/>
  <c r="B284" i="1"/>
  <c r="N284" i="1" s="1"/>
  <c r="B284" i="1" a="1"/>
  <c r="B283" i="1" a="1"/>
  <c r="B283" i="1" s="1"/>
  <c r="N282" i="1"/>
  <c r="M282" i="1"/>
  <c r="J282" i="1"/>
  <c r="G282" i="1"/>
  <c r="E282" i="1"/>
  <c r="B282" i="1" a="1"/>
  <c r="B282" i="1" s="1"/>
  <c r="P282" i="1" s="1"/>
  <c r="O281" i="1"/>
  <c r="B281" i="1"/>
  <c r="Q281" i="1" s="1"/>
  <c r="B281" i="1" a="1"/>
  <c r="B280" i="1" a="1"/>
  <c r="B280" i="1" s="1"/>
  <c r="B279" i="1" a="1"/>
  <c r="B279" i="1" s="1"/>
  <c r="B278" i="1" a="1"/>
  <c r="B278" i="1" s="1"/>
  <c r="P277" i="1"/>
  <c r="N277" i="1"/>
  <c r="M277" i="1"/>
  <c r="L277" i="1"/>
  <c r="K277" i="1"/>
  <c r="J277" i="1"/>
  <c r="H277" i="1"/>
  <c r="F277" i="1"/>
  <c r="E277" i="1"/>
  <c r="D277" i="1"/>
  <c r="C277" i="1"/>
  <c r="B277" i="1" a="1"/>
  <c r="B277" i="1" s="1"/>
  <c r="B276" i="1" a="1"/>
  <c r="B276" i="1" s="1"/>
  <c r="N275" i="1"/>
  <c r="M275" i="1"/>
  <c r="J275" i="1"/>
  <c r="E275" i="1"/>
  <c r="B275" i="1"/>
  <c r="Q275" i="1" s="1"/>
  <c r="B275" i="1" a="1"/>
  <c r="P274" i="1"/>
  <c r="N274" i="1"/>
  <c r="L274" i="1"/>
  <c r="H274" i="1"/>
  <c r="B274" i="1"/>
  <c r="M274" i="1" s="1"/>
  <c r="B274" i="1" a="1"/>
  <c r="B273" i="1" a="1"/>
  <c r="B273" i="1" s="1"/>
  <c r="B272" i="1" a="1"/>
  <c r="B272" i="1" s="1"/>
  <c r="P271" i="1"/>
  <c r="N271" i="1"/>
  <c r="M271" i="1"/>
  <c r="L271" i="1"/>
  <c r="K271" i="1"/>
  <c r="J271" i="1"/>
  <c r="H271" i="1"/>
  <c r="G271" i="1"/>
  <c r="F271" i="1"/>
  <c r="D271" i="1"/>
  <c r="C271" i="1"/>
  <c r="B271" i="1"/>
  <c r="B271" i="1" a="1"/>
  <c r="B270" i="1" a="1"/>
  <c r="B270" i="1" s="1"/>
  <c r="Q269" i="1"/>
  <c r="P269" i="1"/>
  <c r="M269" i="1"/>
  <c r="L269" i="1"/>
  <c r="K269" i="1"/>
  <c r="J269" i="1"/>
  <c r="F269" i="1"/>
  <c r="E269" i="1"/>
  <c r="D269" i="1"/>
  <c r="C269" i="1"/>
  <c r="B269" i="1" a="1"/>
  <c r="B269" i="1" s="1"/>
  <c r="B268" i="1" a="1"/>
  <c r="B268" i="1" s="1"/>
  <c r="B267" i="1" a="1"/>
  <c r="B267" i="1" s="1"/>
  <c r="K267" i="1" s="1"/>
  <c r="B266" i="1" a="1"/>
  <c r="B266" i="1" s="1"/>
  <c r="P265" i="1"/>
  <c r="O265" i="1"/>
  <c r="N265" i="1"/>
  <c r="M265" i="1"/>
  <c r="L265" i="1"/>
  <c r="K265" i="1"/>
  <c r="G265" i="1"/>
  <c r="F265" i="1"/>
  <c r="E265" i="1"/>
  <c r="D265" i="1"/>
  <c r="C265" i="1"/>
  <c r="B265" i="1" a="1"/>
  <c r="B265" i="1" s="1"/>
  <c r="B264" i="1" a="1"/>
  <c r="B264" i="1" s="1"/>
  <c r="Q263" i="1"/>
  <c r="O263" i="1"/>
  <c r="N263" i="1"/>
  <c r="M263" i="1"/>
  <c r="L263" i="1"/>
  <c r="K263" i="1"/>
  <c r="J263" i="1"/>
  <c r="F263" i="1"/>
  <c r="D263" i="1"/>
  <c r="B263" i="1" a="1"/>
  <c r="B263" i="1" s="1"/>
  <c r="H263" i="1" s="1"/>
  <c r="B262" i="1" a="1"/>
  <c r="B262" i="1" s="1"/>
  <c r="Q261" i="1"/>
  <c r="P261" i="1"/>
  <c r="N261" i="1"/>
  <c r="M261" i="1"/>
  <c r="K261" i="1"/>
  <c r="G261" i="1"/>
  <c r="F261" i="1"/>
  <c r="C261" i="1"/>
  <c r="B261" i="1" a="1"/>
  <c r="B261" i="1" s="1"/>
  <c r="H261" i="1" s="1"/>
  <c r="B260" i="1" a="1"/>
  <c r="B260" i="1" s="1"/>
  <c r="O259" i="1"/>
  <c r="N259" i="1"/>
  <c r="M259" i="1"/>
  <c r="J259" i="1"/>
  <c r="H259" i="1"/>
  <c r="E259" i="1"/>
  <c r="B259" i="1"/>
  <c r="K259" i="1" s="1"/>
  <c r="B259" i="1" a="1"/>
  <c r="N258" i="1"/>
  <c r="K258" i="1"/>
  <c r="B258" i="1" a="1"/>
  <c r="B258" i="1" s="1"/>
  <c r="P258" i="1" s="1"/>
  <c r="P257" i="1"/>
  <c r="M257" i="1"/>
  <c r="B257" i="1"/>
  <c r="Q257" i="1" s="1"/>
  <c r="B257" i="1" a="1"/>
  <c r="B256" i="1" a="1"/>
  <c r="B256" i="1" s="1"/>
  <c r="B255" i="1" a="1"/>
  <c r="B255" i="1" s="1"/>
  <c r="P254" i="1"/>
  <c r="B254" i="1"/>
  <c r="D254" i="1" s="1"/>
  <c r="B254" i="1" a="1"/>
  <c r="Q253" i="1"/>
  <c r="L253" i="1"/>
  <c r="G253" i="1"/>
  <c r="F253" i="1"/>
  <c r="D253" i="1"/>
  <c r="B253" i="1" a="1"/>
  <c r="B253" i="1" s="1"/>
  <c r="Q252" i="1"/>
  <c r="L252" i="1"/>
  <c r="I252" i="1"/>
  <c r="H252" i="1"/>
  <c r="E252" i="1"/>
  <c r="B252" i="1" a="1"/>
  <c r="B252" i="1" s="1"/>
  <c r="B251" i="1" a="1"/>
  <c r="B251" i="1" s="1"/>
  <c r="B250" i="1" a="1"/>
  <c r="B250" i="1" s="1"/>
  <c r="B249" i="1" a="1"/>
  <c r="B249" i="1" s="1"/>
  <c r="Q248" i="1"/>
  <c r="N248" i="1"/>
  <c r="L248" i="1"/>
  <c r="J248" i="1"/>
  <c r="I248" i="1"/>
  <c r="H248" i="1"/>
  <c r="F248" i="1"/>
  <c r="E248" i="1"/>
  <c r="B248" i="1"/>
  <c r="G248" i="1" s="1"/>
  <c r="B248" i="1" a="1"/>
  <c r="N247" i="1"/>
  <c r="M247" i="1"/>
  <c r="K247" i="1"/>
  <c r="G247" i="1"/>
  <c r="B247" i="1"/>
  <c r="C247" i="1" s="1"/>
  <c r="B247" i="1" a="1"/>
  <c r="Q246" i="1"/>
  <c r="P246" i="1"/>
  <c r="N246" i="1"/>
  <c r="M246" i="1"/>
  <c r="L246" i="1"/>
  <c r="I246" i="1"/>
  <c r="G246" i="1"/>
  <c r="D246" i="1"/>
  <c r="B246" i="1" a="1"/>
  <c r="B246" i="1" s="1"/>
  <c r="K246" i="1" s="1"/>
  <c r="Q245" i="1"/>
  <c r="P245" i="1"/>
  <c r="N245" i="1"/>
  <c r="M245" i="1"/>
  <c r="J245" i="1"/>
  <c r="H245" i="1"/>
  <c r="D245" i="1"/>
  <c r="B245" i="1" a="1"/>
  <c r="B245" i="1" s="1"/>
  <c r="K245" i="1" s="1"/>
  <c r="Q244" i="1"/>
  <c r="N244" i="1"/>
  <c r="M244" i="1"/>
  <c r="K244" i="1"/>
  <c r="J244" i="1"/>
  <c r="E244" i="1"/>
  <c r="B244" i="1"/>
  <c r="L244" i="1" s="1"/>
  <c r="B244" i="1" a="1"/>
  <c r="P243" i="1"/>
  <c r="M243" i="1"/>
  <c r="B243" i="1"/>
  <c r="Q243" i="1" s="1"/>
  <c r="B243" i="1" a="1"/>
  <c r="L242" i="1"/>
  <c r="B242" i="1"/>
  <c r="P242" i="1" s="1"/>
  <c r="B242" i="1" a="1"/>
  <c r="N241" i="1"/>
  <c r="B241" i="1"/>
  <c r="J241" i="1" s="1"/>
  <c r="B241" i="1" a="1"/>
  <c r="P240" i="1"/>
  <c r="L240" i="1"/>
  <c r="K240" i="1"/>
  <c r="J240" i="1"/>
  <c r="I240" i="1"/>
  <c r="H240" i="1"/>
  <c r="G240" i="1"/>
  <c r="F240" i="1"/>
  <c r="E240" i="1"/>
  <c r="B240" i="1" a="1"/>
  <c r="B240" i="1" s="1"/>
  <c r="B239" i="1" a="1"/>
  <c r="B239" i="1" s="1"/>
  <c r="B238" i="1" a="1"/>
  <c r="B238" i="1" s="1"/>
  <c r="Q237" i="1"/>
  <c r="P237" i="1"/>
  <c r="N237" i="1"/>
  <c r="L237" i="1"/>
  <c r="K237" i="1"/>
  <c r="H237" i="1"/>
  <c r="G237" i="1"/>
  <c r="F237" i="1"/>
  <c r="E237" i="1"/>
  <c r="D237" i="1"/>
  <c r="C237" i="1"/>
  <c r="B237" i="1" a="1"/>
  <c r="B237" i="1" s="1"/>
  <c r="P236" i="1"/>
  <c r="N236" i="1"/>
  <c r="M236" i="1"/>
  <c r="K236" i="1"/>
  <c r="J236" i="1"/>
  <c r="I236" i="1"/>
  <c r="H236" i="1"/>
  <c r="F236" i="1"/>
  <c r="E236" i="1"/>
  <c r="D236" i="1"/>
  <c r="B236" i="1" a="1"/>
  <c r="B236" i="1" s="1"/>
  <c r="B235" i="1" a="1"/>
  <c r="B235" i="1" s="1"/>
  <c r="P234" i="1"/>
  <c r="N234" i="1"/>
  <c r="M234" i="1"/>
  <c r="L234" i="1"/>
  <c r="K234" i="1"/>
  <c r="I234" i="1"/>
  <c r="G234" i="1"/>
  <c r="F234" i="1"/>
  <c r="B234" i="1"/>
  <c r="H234" i="1" s="1"/>
  <c r="B234" i="1" a="1"/>
  <c r="B233" i="1" a="1"/>
  <c r="B233" i="1" s="1"/>
  <c r="B232" i="1" a="1"/>
  <c r="B232" i="1" s="1"/>
  <c r="B231" i="1" a="1"/>
  <c r="B231" i="1" s="1"/>
  <c r="B230" i="1" a="1"/>
  <c r="B230" i="1" s="1"/>
  <c r="Q229" i="1"/>
  <c r="L229" i="1"/>
  <c r="K229" i="1"/>
  <c r="G229" i="1"/>
  <c r="D229" i="1"/>
  <c r="C229" i="1"/>
  <c r="B229" i="1" a="1"/>
  <c r="B229" i="1" s="1"/>
  <c r="P229" i="1" s="1"/>
  <c r="Q228" i="1"/>
  <c r="L228" i="1"/>
  <c r="B228" i="1"/>
  <c r="N228" i="1" s="1"/>
  <c r="B228" i="1" a="1"/>
  <c r="B227" i="1" a="1"/>
  <c r="B227" i="1" s="1"/>
  <c r="B226" i="1" a="1"/>
  <c r="B226" i="1" s="1"/>
  <c r="Q225" i="1"/>
  <c r="P225" i="1"/>
  <c r="M225" i="1"/>
  <c r="L225" i="1"/>
  <c r="K225" i="1"/>
  <c r="J225" i="1"/>
  <c r="F225" i="1"/>
  <c r="E225" i="1"/>
  <c r="D225" i="1"/>
  <c r="C225" i="1"/>
  <c r="B225" i="1"/>
  <c r="B225" i="1" a="1"/>
  <c r="B224" i="1" a="1"/>
  <c r="B224" i="1" s="1"/>
  <c r="B223" i="1"/>
  <c r="J223" i="1" s="1"/>
  <c r="B223" i="1" a="1"/>
  <c r="P222" i="1"/>
  <c r="N222" i="1"/>
  <c r="M222" i="1"/>
  <c r="K222" i="1"/>
  <c r="I222" i="1"/>
  <c r="H222" i="1"/>
  <c r="G222" i="1"/>
  <c r="F222" i="1"/>
  <c r="E222" i="1"/>
  <c r="D222" i="1"/>
  <c r="B222" i="1"/>
  <c r="B222" i="1" a="1"/>
  <c r="Q221" i="1"/>
  <c r="N221" i="1"/>
  <c r="M221" i="1"/>
  <c r="L221" i="1"/>
  <c r="K221" i="1"/>
  <c r="J221" i="1"/>
  <c r="H221" i="1"/>
  <c r="G221" i="1"/>
  <c r="F221" i="1"/>
  <c r="E221" i="1"/>
  <c r="D221" i="1"/>
  <c r="C221" i="1"/>
  <c r="B221" i="1" a="1"/>
  <c r="B221" i="1" s="1"/>
  <c r="B220" i="1" a="1"/>
  <c r="B220" i="1" s="1"/>
  <c r="B219" i="1" a="1"/>
  <c r="B219" i="1" s="1"/>
  <c r="B218" i="1" a="1"/>
  <c r="B218" i="1" s="1"/>
  <c r="Q217" i="1"/>
  <c r="M217" i="1"/>
  <c r="L217" i="1"/>
  <c r="G217" i="1"/>
  <c r="D217" i="1"/>
  <c r="C217" i="1"/>
  <c r="B217" i="1" a="1"/>
  <c r="B217" i="1" s="1"/>
  <c r="O217" i="1" s="1"/>
  <c r="N216" i="1"/>
  <c r="L216" i="1"/>
  <c r="I216" i="1"/>
  <c r="E216" i="1"/>
  <c r="D216" i="1"/>
  <c r="B216" i="1"/>
  <c r="P216" i="1" s="1"/>
  <c r="B216" i="1" a="1"/>
  <c r="O215" i="1"/>
  <c r="B215" i="1"/>
  <c r="F215" i="1" s="1"/>
  <c r="B215" i="1" a="1"/>
  <c r="B214" i="1" a="1"/>
  <c r="B214" i="1" s="1"/>
  <c r="M213" i="1"/>
  <c r="J213" i="1"/>
  <c r="G213" i="1"/>
  <c r="E213" i="1"/>
  <c r="B213" i="1" a="1"/>
  <c r="B213" i="1" s="1"/>
  <c r="B212" i="1" a="1"/>
  <c r="B212" i="1" s="1"/>
  <c r="B211" i="1" a="1"/>
  <c r="B211" i="1" s="1"/>
  <c r="B210" i="1" a="1"/>
  <c r="B210" i="1" s="1"/>
  <c r="P209" i="1"/>
  <c r="O209" i="1"/>
  <c r="N209" i="1"/>
  <c r="M209" i="1"/>
  <c r="L209" i="1"/>
  <c r="K209" i="1"/>
  <c r="J209" i="1"/>
  <c r="F209" i="1"/>
  <c r="E209" i="1"/>
  <c r="B209" i="1" a="1"/>
  <c r="B209" i="1" s="1"/>
  <c r="G209" i="1" s="1"/>
  <c r="B208" i="1" a="1"/>
  <c r="B208" i="1" s="1"/>
  <c r="O207" i="1"/>
  <c r="N207" i="1"/>
  <c r="L207" i="1"/>
  <c r="F207" i="1"/>
  <c r="B207" i="1"/>
  <c r="Q207" i="1" s="1"/>
  <c r="B207" i="1" a="1"/>
  <c r="B206" i="1" a="1"/>
  <c r="B206" i="1" s="1"/>
  <c r="Q205" i="1"/>
  <c r="P205" i="1"/>
  <c r="N205" i="1"/>
  <c r="M205" i="1"/>
  <c r="J205" i="1"/>
  <c r="H205" i="1"/>
  <c r="E205" i="1"/>
  <c r="B205" i="1" a="1"/>
  <c r="B205" i="1" s="1"/>
  <c r="K205" i="1" s="1"/>
  <c r="B204" i="1" a="1"/>
  <c r="B204" i="1" s="1"/>
  <c r="O203" i="1"/>
  <c r="J203" i="1"/>
  <c r="B203" i="1" a="1"/>
  <c r="B203" i="1" s="1"/>
  <c r="P203" i="1" s="1"/>
  <c r="B202" i="1" a="1"/>
  <c r="B202" i="1" s="1"/>
  <c r="P201" i="1"/>
  <c r="M201" i="1"/>
  <c r="B201" i="1"/>
  <c r="Q201" i="1" s="1"/>
  <c r="B201" i="1" a="1"/>
  <c r="B200" i="1" a="1"/>
  <c r="B200" i="1" s="1"/>
  <c r="O199" i="1"/>
  <c r="B199" i="1"/>
  <c r="C199" i="1" s="1"/>
  <c r="B199" i="1" a="1"/>
  <c r="Q198" i="1"/>
  <c r="L198" i="1"/>
  <c r="K198" i="1"/>
  <c r="I198" i="1"/>
  <c r="H198" i="1"/>
  <c r="G198" i="1"/>
  <c r="F198" i="1"/>
  <c r="E198" i="1"/>
  <c r="D198" i="1"/>
  <c r="B198" i="1"/>
  <c r="B198" i="1" a="1"/>
  <c r="P197" i="1"/>
  <c r="N197" i="1"/>
  <c r="M197" i="1"/>
  <c r="L197" i="1"/>
  <c r="K197" i="1"/>
  <c r="J197" i="1"/>
  <c r="H197" i="1"/>
  <c r="G197" i="1"/>
  <c r="F197" i="1"/>
  <c r="D197" i="1"/>
  <c r="C197" i="1"/>
  <c r="B197" i="1" a="1"/>
  <c r="B197" i="1" s="1"/>
  <c r="B196" i="1"/>
  <c r="Q196" i="1" s="1"/>
  <c r="B196" i="1" a="1"/>
  <c r="B195" i="1" a="1"/>
  <c r="B195" i="1" s="1"/>
  <c r="N194" i="1"/>
  <c r="M194" i="1"/>
  <c r="L194" i="1"/>
  <c r="K194" i="1"/>
  <c r="J194" i="1"/>
  <c r="G194" i="1"/>
  <c r="F194" i="1"/>
  <c r="B194" i="1"/>
  <c r="H194" i="1" s="1"/>
  <c r="B194" i="1" a="1"/>
  <c r="B193" i="1" a="1"/>
  <c r="B193" i="1" s="1"/>
  <c r="B192" i="1" a="1"/>
  <c r="B192" i="1" s="1"/>
  <c r="P191" i="1"/>
  <c r="N191" i="1"/>
  <c r="J191" i="1"/>
  <c r="B191" i="1" a="1"/>
  <c r="B191" i="1" s="1"/>
  <c r="O191" i="1" s="1"/>
  <c r="N190" i="1"/>
  <c r="K190" i="1"/>
  <c r="B190" i="1" a="1"/>
  <c r="B190" i="1" s="1"/>
  <c r="D190" i="1" s="1"/>
  <c r="P189" i="1"/>
  <c r="L189" i="1"/>
  <c r="B189" i="1" a="1"/>
  <c r="B189" i="1" s="1"/>
  <c r="C189" i="1" s="1"/>
  <c r="Q188" i="1"/>
  <c r="M188" i="1"/>
  <c r="B188" i="1"/>
  <c r="F188" i="1" s="1"/>
  <c r="B188" i="1" a="1"/>
  <c r="O187" i="1"/>
  <c r="B187" i="1"/>
  <c r="G187" i="1" s="1"/>
  <c r="B187" i="1" a="1"/>
  <c r="N186" i="1"/>
  <c r="B186" i="1" a="1"/>
  <c r="B186" i="1" s="1"/>
  <c r="J186" i="1" s="1"/>
  <c r="Q185" i="1"/>
  <c r="O185" i="1"/>
  <c r="M185" i="1"/>
  <c r="L185" i="1"/>
  <c r="K185" i="1"/>
  <c r="J185" i="1"/>
  <c r="G185" i="1"/>
  <c r="E185" i="1"/>
  <c r="D185" i="1"/>
  <c r="C185" i="1"/>
  <c r="B185" i="1"/>
  <c r="B185" i="1" a="1"/>
  <c r="B184" i="1" a="1"/>
  <c r="B184" i="1" s="1"/>
  <c r="B183" i="1"/>
  <c r="D183" i="1" s="1"/>
  <c r="B183" i="1" a="1"/>
  <c r="B182" i="1"/>
  <c r="I182" i="1" s="1"/>
  <c r="B182" i="1" a="1"/>
  <c r="Q181" i="1"/>
  <c r="P181" i="1"/>
  <c r="N181" i="1"/>
  <c r="M181" i="1"/>
  <c r="L181" i="1"/>
  <c r="J181" i="1"/>
  <c r="H181" i="1"/>
  <c r="E181" i="1"/>
  <c r="D181" i="1"/>
  <c r="B181" i="1" a="1"/>
  <c r="B181" i="1" s="1"/>
  <c r="F181" i="1" s="1"/>
  <c r="B180" i="1" a="1"/>
  <c r="B180" i="1" s="1"/>
  <c r="Q179" i="1"/>
  <c r="N179" i="1"/>
  <c r="M179" i="1"/>
  <c r="K179" i="1"/>
  <c r="J179" i="1"/>
  <c r="G179" i="1"/>
  <c r="F179" i="1"/>
  <c r="C179" i="1"/>
  <c r="B179" i="1"/>
  <c r="H179" i="1" s="1"/>
  <c r="B179" i="1" a="1"/>
  <c r="P178" i="1"/>
  <c r="N178" i="1"/>
  <c r="M178" i="1"/>
  <c r="K178" i="1"/>
  <c r="J178" i="1"/>
  <c r="G178" i="1"/>
  <c r="B178" i="1" a="1"/>
  <c r="B178" i="1" s="1"/>
  <c r="L178" i="1" s="1"/>
  <c r="B177" i="1" a="1"/>
  <c r="B177" i="1" s="1"/>
  <c r="Q176" i="1"/>
  <c r="L176" i="1"/>
  <c r="B176" i="1"/>
  <c r="P176" i="1" s="1"/>
  <c r="B176" i="1" a="1"/>
  <c r="Q175" i="1"/>
  <c r="N175" i="1"/>
  <c r="M175" i="1"/>
  <c r="H175" i="1"/>
  <c r="D175" i="1"/>
  <c r="C175" i="1"/>
  <c r="B175" i="1"/>
  <c r="P175" i="1" s="1"/>
  <c r="B175" i="1" a="1"/>
  <c r="P174" i="1"/>
  <c r="B174" i="1"/>
  <c r="F174" i="1" s="1"/>
  <c r="B174" i="1" a="1"/>
  <c r="P173" i="1"/>
  <c r="N173" i="1"/>
  <c r="M173" i="1"/>
  <c r="L173" i="1"/>
  <c r="K173" i="1"/>
  <c r="J173" i="1"/>
  <c r="G173" i="1"/>
  <c r="F173" i="1"/>
  <c r="E173" i="1"/>
  <c r="D173" i="1"/>
  <c r="C173" i="1"/>
  <c r="B173" i="1" a="1"/>
  <c r="B173" i="1" s="1"/>
  <c r="B172" i="1" a="1"/>
  <c r="B172" i="1" s="1"/>
  <c r="Q171" i="1"/>
  <c r="O171" i="1"/>
  <c r="N171" i="1"/>
  <c r="M171" i="1"/>
  <c r="K171" i="1"/>
  <c r="J171" i="1"/>
  <c r="H171" i="1"/>
  <c r="G171" i="1"/>
  <c r="E171" i="1"/>
  <c r="D171" i="1"/>
  <c r="C171" i="1"/>
  <c r="B171" i="1" a="1"/>
  <c r="B171" i="1" s="1"/>
  <c r="B170" i="1"/>
  <c r="P170" i="1" s="1"/>
  <c r="B170" i="1" a="1"/>
  <c r="B169" i="1" a="1"/>
  <c r="B169" i="1" s="1"/>
  <c r="P168" i="1"/>
  <c r="K168" i="1"/>
  <c r="I168" i="1"/>
  <c r="F168" i="1"/>
  <c r="B168" i="1"/>
  <c r="Q168" i="1" s="1"/>
  <c r="B168" i="1" a="1"/>
  <c r="Q167" i="1"/>
  <c r="N167" i="1"/>
  <c r="M167" i="1"/>
  <c r="L167" i="1"/>
  <c r="K167" i="1"/>
  <c r="H167" i="1"/>
  <c r="G167" i="1"/>
  <c r="C167" i="1"/>
  <c r="B167" i="1" a="1"/>
  <c r="B167" i="1" s="1"/>
  <c r="J167" i="1" s="1"/>
  <c r="Q166" i="1"/>
  <c r="P166" i="1"/>
  <c r="N166" i="1"/>
  <c r="M166" i="1"/>
  <c r="L166" i="1"/>
  <c r="I166" i="1"/>
  <c r="H166" i="1"/>
  <c r="D166" i="1"/>
  <c r="B166" i="1" a="1"/>
  <c r="B166" i="1" s="1"/>
  <c r="K166" i="1" s="1"/>
  <c r="Q165" i="1"/>
  <c r="P165" i="1"/>
  <c r="N165" i="1"/>
  <c r="M165" i="1"/>
  <c r="K165" i="1"/>
  <c r="H165" i="1"/>
  <c r="D165" i="1"/>
  <c r="B165" i="1" a="1"/>
  <c r="B165" i="1" s="1"/>
  <c r="L165" i="1" s="1"/>
  <c r="B164" i="1" a="1"/>
  <c r="B164" i="1" s="1"/>
  <c r="B163" i="1" a="1"/>
  <c r="B163" i="1" s="1"/>
  <c r="B162" i="1" a="1"/>
  <c r="B162" i="1" s="1"/>
  <c r="B161" i="1" a="1"/>
  <c r="B161" i="1" s="1"/>
  <c r="L160" i="1"/>
  <c r="B160" i="1" a="1"/>
  <c r="B160" i="1" s="1"/>
  <c r="H160" i="1" s="1"/>
  <c r="B159" i="1" a="1"/>
  <c r="B159" i="1" s="1"/>
  <c r="P158" i="1"/>
  <c r="B158" i="1"/>
  <c r="L158" i="1" s="1"/>
  <c r="B158" i="1" a="1"/>
  <c r="Q157" i="1"/>
  <c r="M157" i="1"/>
  <c r="G157" i="1"/>
  <c r="F157" i="1"/>
  <c r="E157" i="1"/>
  <c r="D157" i="1"/>
  <c r="B157" i="1" a="1"/>
  <c r="B157" i="1" s="1"/>
  <c r="B156" i="1" a="1"/>
  <c r="B156" i="1" s="1"/>
  <c r="B155" i="1"/>
  <c r="E155" i="1" s="1"/>
  <c r="B155" i="1" a="1"/>
  <c r="B154" i="1"/>
  <c r="F154" i="1" s="1"/>
  <c r="B154" i="1" a="1"/>
  <c r="B153" i="1" a="1"/>
  <c r="B153" i="1" s="1"/>
  <c r="Q152" i="1"/>
  <c r="N152" i="1"/>
  <c r="L152" i="1"/>
  <c r="K152" i="1"/>
  <c r="J152" i="1"/>
  <c r="I152" i="1"/>
  <c r="G152" i="1"/>
  <c r="E152" i="1"/>
  <c r="B152" i="1"/>
  <c r="H152" i="1" s="1"/>
  <c r="B152" i="1" a="1"/>
  <c r="O151" i="1"/>
  <c r="N151" i="1"/>
  <c r="M151" i="1"/>
  <c r="L151" i="1"/>
  <c r="G151" i="1"/>
  <c r="B151" i="1"/>
  <c r="Q151" i="1" s="1"/>
  <c r="B151" i="1" a="1"/>
  <c r="B150" i="1" a="1"/>
  <c r="B150" i="1" s="1"/>
  <c r="Q149" i="1"/>
  <c r="M149" i="1"/>
  <c r="H149" i="1"/>
  <c r="B149" i="1" a="1"/>
  <c r="B149" i="1" s="1"/>
  <c r="D149" i="1" s="1"/>
  <c r="M148" i="1"/>
  <c r="J148" i="1"/>
  <c r="B148" i="1"/>
  <c r="N148" i="1" s="1"/>
  <c r="B148" i="1" a="1"/>
  <c r="B147" i="1" a="1"/>
  <c r="B147" i="1" s="1"/>
  <c r="B146" i="1" a="1"/>
  <c r="B146" i="1" s="1"/>
  <c r="B145" i="1" a="1"/>
  <c r="B145" i="1" s="1"/>
  <c r="L144" i="1"/>
  <c r="H144" i="1"/>
  <c r="G144" i="1"/>
  <c r="F144" i="1"/>
  <c r="E144" i="1"/>
  <c r="B144" i="1" a="1"/>
  <c r="B144" i="1" s="1"/>
  <c r="B143" i="1" a="1"/>
  <c r="B143" i="1" s="1"/>
  <c r="B142" i="1"/>
  <c r="G142" i="1" s="1"/>
  <c r="B142" i="1" a="1"/>
  <c r="Q141" i="1"/>
  <c r="P141" i="1"/>
  <c r="N141" i="1"/>
  <c r="L141" i="1"/>
  <c r="K141" i="1"/>
  <c r="J141" i="1"/>
  <c r="H141" i="1"/>
  <c r="F141" i="1"/>
  <c r="E141" i="1"/>
  <c r="B141" i="1" a="1"/>
  <c r="B141" i="1" s="1"/>
  <c r="G141" i="1" s="1"/>
  <c r="P140" i="1"/>
  <c r="N140" i="1"/>
  <c r="M140" i="1"/>
  <c r="L140" i="1"/>
  <c r="K140" i="1"/>
  <c r="J140" i="1"/>
  <c r="H140" i="1"/>
  <c r="E140" i="1"/>
  <c r="B140" i="1" a="1"/>
  <c r="B140" i="1" s="1"/>
  <c r="I140" i="1" s="1"/>
  <c r="O139" i="1"/>
  <c r="N139" i="1"/>
  <c r="M139" i="1"/>
  <c r="K139" i="1"/>
  <c r="E139" i="1"/>
  <c r="B139" i="1"/>
  <c r="Q139" i="1" s="1"/>
  <c r="B139" i="1" a="1"/>
  <c r="P138" i="1"/>
  <c r="N138" i="1"/>
  <c r="M138" i="1"/>
  <c r="L138" i="1"/>
  <c r="G138" i="1"/>
  <c r="B138" i="1"/>
  <c r="I138" i="1" s="1"/>
  <c r="B138" i="1" a="1"/>
  <c r="B137" i="1" a="1"/>
  <c r="B137" i="1" s="1"/>
  <c r="B136" i="1" a="1"/>
  <c r="B136" i="1" s="1"/>
  <c r="P135" i="1"/>
  <c r="N135" i="1"/>
  <c r="K135" i="1"/>
  <c r="B135" i="1" a="1"/>
  <c r="B135" i="1" s="1"/>
  <c r="H135" i="1" s="1"/>
  <c r="B134" i="1" a="1"/>
  <c r="B134" i="1" s="1"/>
  <c r="Q133" i="1"/>
  <c r="L133" i="1"/>
  <c r="D133" i="1"/>
  <c r="C133" i="1"/>
  <c r="B133" i="1" a="1"/>
  <c r="B133" i="1" s="1"/>
  <c r="P133" i="1" s="1"/>
  <c r="Q132" i="1"/>
  <c r="M132" i="1"/>
  <c r="B132" i="1"/>
  <c r="E132" i="1" s="1"/>
  <c r="B132" i="1" a="1"/>
  <c r="O131" i="1"/>
  <c r="B131" i="1"/>
  <c r="F131" i="1" s="1"/>
  <c r="B131" i="1" a="1"/>
  <c r="P130" i="1"/>
  <c r="B130" i="1"/>
  <c r="H130" i="1" s="1"/>
  <c r="B130" i="1" a="1"/>
  <c r="P129" i="1"/>
  <c r="N129" i="1"/>
  <c r="M129" i="1"/>
  <c r="L129" i="1"/>
  <c r="K129" i="1"/>
  <c r="J129" i="1"/>
  <c r="G129" i="1"/>
  <c r="F129" i="1"/>
  <c r="E129" i="1"/>
  <c r="D129" i="1"/>
  <c r="C129" i="1"/>
  <c r="B129" i="1"/>
  <c r="B129" i="1" a="1"/>
  <c r="B128" i="1"/>
  <c r="I128" i="1" s="1"/>
  <c r="B128" i="1" a="1"/>
  <c r="B127" i="1" a="1"/>
  <c r="B127" i="1" s="1"/>
  <c r="B126" i="1" a="1"/>
  <c r="B126" i="1" s="1"/>
  <c r="Q125" i="1"/>
  <c r="N125" i="1"/>
  <c r="M125" i="1"/>
  <c r="L125" i="1"/>
  <c r="K125" i="1"/>
  <c r="J125" i="1"/>
  <c r="H125" i="1"/>
  <c r="G125" i="1"/>
  <c r="F125" i="1"/>
  <c r="E125" i="1"/>
  <c r="D125" i="1"/>
  <c r="C125" i="1"/>
  <c r="B125" i="1" a="1"/>
  <c r="B125" i="1" s="1"/>
  <c r="B124" i="1" a="1"/>
  <c r="B124" i="1" s="1"/>
  <c r="B123" i="1" a="1"/>
  <c r="B123" i="1" s="1"/>
  <c r="B122" i="1" a="1"/>
  <c r="B122" i="1" s="1"/>
  <c r="Q121" i="1"/>
  <c r="M121" i="1"/>
  <c r="D121" i="1"/>
  <c r="C121" i="1"/>
  <c r="B121" i="1" a="1"/>
  <c r="B121" i="1" s="1"/>
  <c r="O121" i="1" s="1"/>
  <c r="B120" i="1" a="1"/>
  <c r="B120" i="1" s="1"/>
  <c r="O119" i="1"/>
  <c r="B119" i="1"/>
  <c r="K119" i="1" s="1"/>
  <c r="B119" i="1" a="1"/>
  <c r="B118" i="1" a="1"/>
  <c r="B118" i="1" s="1"/>
  <c r="P117" i="1"/>
  <c r="N117" i="1"/>
  <c r="M117" i="1"/>
  <c r="L117" i="1"/>
  <c r="K117" i="1"/>
  <c r="J117" i="1"/>
  <c r="H117" i="1"/>
  <c r="G117" i="1"/>
  <c r="F117" i="1"/>
  <c r="E117" i="1"/>
  <c r="D117" i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P112" i="1"/>
  <c r="L112" i="1"/>
  <c r="K112" i="1"/>
  <c r="J112" i="1"/>
  <c r="F112" i="1"/>
  <c r="B112" i="1"/>
  <c r="Q112" i="1" s="1"/>
  <c r="B112" i="1" a="1"/>
  <c r="Q111" i="1"/>
  <c r="O111" i="1"/>
  <c r="N111" i="1"/>
  <c r="M111" i="1"/>
  <c r="L111" i="1"/>
  <c r="H111" i="1"/>
  <c r="G111" i="1"/>
  <c r="C111" i="1"/>
  <c r="B111" i="1"/>
  <c r="J111" i="1" s="1"/>
  <c r="B111" i="1" a="1"/>
  <c r="B110" i="1" a="1"/>
  <c r="B110" i="1" s="1"/>
  <c r="Q109" i="1"/>
  <c r="N109" i="1"/>
  <c r="K109" i="1"/>
  <c r="B109" i="1" a="1"/>
  <c r="B109" i="1" s="1"/>
  <c r="H109" i="1" s="1"/>
  <c r="B108" i="1" a="1"/>
  <c r="B108" i="1" s="1"/>
  <c r="B107" i="1" a="1"/>
  <c r="B107" i="1" s="1"/>
  <c r="B106" i="1" a="1"/>
  <c r="B106" i="1" s="1"/>
  <c r="N105" i="1"/>
  <c r="B105" i="1"/>
  <c r="G105" i="1" s="1"/>
  <c r="B105" i="1" a="1"/>
  <c r="Q104" i="1"/>
  <c r="P104" i="1"/>
  <c r="L104" i="1"/>
  <c r="K104" i="1"/>
  <c r="J104" i="1"/>
  <c r="I104" i="1"/>
  <c r="G104" i="1"/>
  <c r="F104" i="1"/>
  <c r="E104" i="1"/>
  <c r="D104" i="1"/>
  <c r="B104" i="1" a="1"/>
  <c r="B104" i="1" s="1"/>
  <c r="B103" i="1" a="1"/>
  <c r="B103" i="1" s="1"/>
  <c r="M102" i="1"/>
  <c r="I102" i="1"/>
  <c r="H102" i="1"/>
  <c r="F102" i="1"/>
  <c r="E102" i="1"/>
  <c r="B102" i="1"/>
  <c r="B102" i="1" a="1"/>
  <c r="Q101" i="1"/>
  <c r="P101" i="1"/>
  <c r="N101" i="1"/>
  <c r="M101" i="1"/>
  <c r="L101" i="1"/>
  <c r="J101" i="1"/>
  <c r="H101" i="1"/>
  <c r="G101" i="1"/>
  <c r="F101" i="1"/>
  <c r="D101" i="1"/>
  <c r="C101" i="1"/>
  <c r="B101" i="1" a="1"/>
  <c r="B101" i="1" s="1"/>
  <c r="B100" i="1" a="1"/>
  <c r="B100" i="1" s="1"/>
  <c r="N99" i="1"/>
  <c r="K99" i="1"/>
  <c r="J99" i="1"/>
  <c r="H99" i="1"/>
  <c r="E99" i="1"/>
  <c r="B99" i="1"/>
  <c r="Q99" i="1" s="1"/>
  <c r="B99" i="1" a="1"/>
  <c r="N98" i="1"/>
  <c r="M98" i="1"/>
  <c r="L98" i="1"/>
  <c r="K98" i="1"/>
  <c r="J98" i="1"/>
  <c r="I98" i="1"/>
  <c r="H98" i="1"/>
  <c r="G98" i="1"/>
  <c r="F98" i="1"/>
  <c r="E98" i="1"/>
  <c r="B98" i="1"/>
  <c r="B98" i="1" a="1"/>
  <c r="B97" i="1" a="1"/>
  <c r="B97" i="1" s="1"/>
  <c r="Q96" i="1"/>
  <c r="L96" i="1"/>
  <c r="B96" i="1"/>
  <c r="P96" i="1" s="1"/>
  <c r="B96" i="1" a="1"/>
  <c r="B95" i="1" a="1"/>
  <c r="B95" i="1" s="1"/>
  <c r="N94" i="1"/>
  <c r="B94" i="1" a="1"/>
  <c r="B94" i="1" s="1"/>
  <c r="K94" i="1" s="1"/>
  <c r="Q93" i="1"/>
  <c r="N93" i="1"/>
  <c r="L93" i="1"/>
  <c r="K93" i="1"/>
  <c r="J93" i="1"/>
  <c r="H93" i="1"/>
  <c r="G93" i="1"/>
  <c r="E93" i="1"/>
  <c r="D93" i="1"/>
  <c r="C93" i="1"/>
  <c r="B93" i="1" a="1"/>
  <c r="B93" i="1" s="1"/>
  <c r="Q92" i="1"/>
  <c r="P92" i="1"/>
  <c r="M92" i="1"/>
  <c r="L92" i="1"/>
  <c r="K92" i="1"/>
  <c r="I92" i="1"/>
  <c r="H92" i="1"/>
  <c r="F92" i="1"/>
  <c r="E92" i="1"/>
  <c r="D92" i="1"/>
  <c r="B92" i="1" a="1"/>
  <c r="B92" i="1" s="1"/>
  <c r="B91" i="1" a="1"/>
  <c r="B91" i="1" s="1"/>
  <c r="M90" i="1"/>
  <c r="J90" i="1"/>
  <c r="I90" i="1"/>
  <c r="G90" i="1"/>
  <c r="F90" i="1"/>
  <c r="B90" i="1" a="1"/>
  <c r="B90" i="1" s="1"/>
  <c r="B89" i="1"/>
  <c r="N89" i="1" s="1"/>
  <c r="B89" i="1" a="1"/>
  <c r="B88" i="1" a="1"/>
  <c r="B88" i="1" s="1"/>
  <c r="B87" i="1" a="1"/>
  <c r="B87" i="1" s="1"/>
  <c r="P86" i="1"/>
  <c r="N86" i="1"/>
  <c r="M86" i="1"/>
  <c r="L86" i="1"/>
  <c r="K86" i="1"/>
  <c r="I86" i="1"/>
  <c r="G86" i="1"/>
  <c r="F86" i="1"/>
  <c r="B86" i="1"/>
  <c r="H86" i="1" s="1"/>
  <c r="B86" i="1" a="1"/>
  <c r="Q85" i="1"/>
  <c r="P85" i="1"/>
  <c r="N85" i="1"/>
  <c r="M85" i="1"/>
  <c r="L85" i="1"/>
  <c r="J85" i="1"/>
  <c r="H85" i="1"/>
  <c r="C85" i="1"/>
  <c r="B85" i="1" a="1"/>
  <c r="B85" i="1" s="1"/>
  <c r="K85" i="1" s="1"/>
  <c r="B84" i="1" a="1"/>
  <c r="B84" i="1" s="1"/>
  <c r="Q83" i="1"/>
  <c r="N83" i="1"/>
  <c r="J83" i="1"/>
  <c r="B83" i="1"/>
  <c r="D83" i="1" s="1"/>
  <c r="B83" i="1" a="1"/>
  <c r="B82" i="1" a="1"/>
  <c r="B82" i="1" s="1"/>
  <c r="B81" i="1" a="1"/>
  <c r="B81" i="1" s="1"/>
  <c r="N80" i="1"/>
  <c r="B80" i="1" a="1"/>
  <c r="B80" i="1" s="1"/>
  <c r="D80" i="1" s="1"/>
  <c r="N79" i="1"/>
  <c r="B79" i="1"/>
  <c r="C79" i="1" s="1"/>
  <c r="B79" i="1" a="1"/>
  <c r="B78" i="1" a="1"/>
  <c r="B78" i="1" s="1"/>
  <c r="B77" i="1" a="1"/>
  <c r="B77" i="1" s="1"/>
  <c r="J77" i="1" s="1"/>
  <c r="B76" i="1"/>
  <c r="H76" i="1" s="1"/>
  <c r="B76" i="1" a="1"/>
  <c r="Q75" i="1"/>
  <c r="N75" i="1"/>
  <c r="M75" i="1"/>
  <c r="K75" i="1"/>
  <c r="J75" i="1"/>
  <c r="H75" i="1"/>
  <c r="G75" i="1"/>
  <c r="E75" i="1"/>
  <c r="D75" i="1"/>
  <c r="B75" i="1" a="1"/>
  <c r="B75" i="1" s="1"/>
  <c r="F75" i="1" s="1"/>
  <c r="P74" i="1"/>
  <c r="N74" i="1"/>
  <c r="M74" i="1"/>
  <c r="L74" i="1"/>
  <c r="K74" i="1"/>
  <c r="J74" i="1"/>
  <c r="I74" i="1"/>
  <c r="H74" i="1"/>
  <c r="G74" i="1"/>
  <c r="E74" i="1"/>
  <c r="B74" i="1"/>
  <c r="B74" i="1" a="1"/>
  <c r="O73" i="1"/>
  <c r="N73" i="1"/>
  <c r="M73" i="1"/>
  <c r="L73" i="1"/>
  <c r="G73" i="1"/>
  <c r="F73" i="1"/>
  <c r="B73" i="1"/>
  <c r="Q73" i="1" s="1"/>
  <c r="B73" i="1" a="1"/>
  <c r="B72" i="1" a="1"/>
  <c r="B72" i="1" s="1"/>
  <c r="Q71" i="1"/>
  <c r="O71" i="1"/>
  <c r="N71" i="1"/>
  <c r="M71" i="1"/>
  <c r="K71" i="1"/>
  <c r="H71" i="1"/>
  <c r="D71" i="1"/>
  <c r="B71" i="1" a="1"/>
  <c r="B71" i="1" s="1"/>
  <c r="L71" i="1" s="1"/>
  <c r="B70" i="1" a="1"/>
  <c r="B70" i="1" s="1"/>
  <c r="P69" i="1"/>
  <c r="K69" i="1"/>
  <c r="B69" i="1" a="1"/>
  <c r="B69" i="1" s="1"/>
  <c r="F69" i="1" s="1"/>
  <c r="P68" i="1"/>
  <c r="K68" i="1"/>
  <c r="B68" i="1"/>
  <c r="F68" i="1" s="1"/>
  <c r="B68" i="1" a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/>
  <c r="H62" i="1" s="1"/>
  <c r="B62" i="1" a="1"/>
  <c r="Q61" i="1"/>
  <c r="P61" i="1"/>
  <c r="N61" i="1"/>
  <c r="M61" i="1"/>
  <c r="L61" i="1"/>
  <c r="J61" i="1"/>
  <c r="H61" i="1"/>
  <c r="G61" i="1"/>
  <c r="F61" i="1"/>
  <c r="E61" i="1"/>
  <c r="D61" i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Q56" i="1"/>
  <c r="L56" i="1"/>
  <c r="K56" i="1"/>
  <c r="I56" i="1"/>
  <c r="H56" i="1"/>
  <c r="E56" i="1"/>
  <c r="B56" i="1"/>
  <c r="J56" i="1" s="1"/>
  <c r="B56" i="1" a="1"/>
  <c r="P55" i="1"/>
  <c r="O55" i="1"/>
  <c r="N55" i="1"/>
  <c r="K55" i="1"/>
  <c r="B55" i="1" a="1"/>
  <c r="B55" i="1" s="1"/>
  <c r="F55" i="1" s="1"/>
  <c r="B54" i="1" a="1"/>
  <c r="B54" i="1" s="1"/>
  <c r="Q53" i="1"/>
  <c r="M53" i="1"/>
  <c r="C53" i="1"/>
  <c r="B53" i="1" a="1"/>
  <c r="B53" i="1" s="1"/>
  <c r="P53" i="1" s="1"/>
  <c r="M52" i="1"/>
  <c r="D52" i="1"/>
  <c r="B52" i="1"/>
  <c r="Q52" i="1" s="1"/>
  <c r="B52" i="1" a="1"/>
  <c r="B51" i="1" a="1"/>
  <c r="B51" i="1" s="1"/>
  <c r="B50" i="1" a="1"/>
  <c r="B50" i="1" s="1"/>
  <c r="B49" i="1" a="1"/>
  <c r="B49" i="1" s="1"/>
  <c r="B48" i="1" a="1"/>
  <c r="B48" i="1" s="1"/>
  <c r="H48" i="1" s="1"/>
  <c r="B47" i="1"/>
  <c r="M47" i="1" s="1"/>
  <c r="B47" i="1" a="1"/>
  <c r="B46" i="1" a="1"/>
  <c r="B46" i="1" s="1"/>
  <c r="Q45" i="1"/>
  <c r="O45" i="1"/>
  <c r="L45" i="1"/>
  <c r="K45" i="1"/>
  <c r="J45" i="1"/>
  <c r="H45" i="1"/>
  <c r="G45" i="1"/>
  <c r="C45" i="1"/>
  <c r="B45" i="1"/>
  <c r="I45" i="1" s="1"/>
  <c r="B45" i="1" a="1"/>
  <c r="B44" i="1" a="1"/>
  <c r="B44" i="1" s="1"/>
  <c r="B43" i="1" a="1"/>
  <c r="B43" i="1" s="1"/>
  <c r="B42" i="1" a="1"/>
  <c r="B42" i="1" s="1"/>
  <c r="B41" i="1"/>
  <c r="F41" i="1" s="1"/>
  <c r="B41" i="1" a="1"/>
  <c r="N40" i="1"/>
  <c r="L40" i="1"/>
  <c r="K40" i="1"/>
  <c r="I40" i="1"/>
  <c r="G40" i="1"/>
  <c r="F40" i="1"/>
  <c r="B40" i="1"/>
  <c r="P40" i="1" s="1"/>
  <c r="B40" i="1" a="1"/>
  <c r="B39" i="1" a="1"/>
  <c r="B39" i="1" s="1"/>
  <c r="Q38" i="1"/>
  <c r="O38" i="1"/>
  <c r="K38" i="1"/>
  <c r="B38" i="1"/>
  <c r="D38" i="1" s="1"/>
  <c r="B38" i="1" a="1"/>
  <c r="O37" i="1"/>
  <c r="M37" i="1"/>
  <c r="L37" i="1"/>
  <c r="K37" i="1"/>
  <c r="J37" i="1"/>
  <c r="I37" i="1"/>
  <c r="H37" i="1"/>
  <c r="G37" i="1"/>
  <c r="F37" i="1"/>
  <c r="E37" i="1"/>
  <c r="C37" i="1"/>
  <c r="B37" i="1"/>
  <c r="B37" i="1" a="1"/>
  <c r="B36" i="1"/>
  <c r="M36" i="1" s="1"/>
  <c r="B36" i="1" a="1"/>
  <c r="B35" i="1" a="1"/>
  <c r="B35" i="1" s="1"/>
  <c r="B34" i="1" a="1"/>
  <c r="B34" i="1" s="1"/>
  <c r="B33" i="1" a="1"/>
  <c r="B33" i="1" s="1"/>
  <c r="B32" i="1" a="1"/>
  <c r="B32" i="1" s="1"/>
  <c r="N31" i="1"/>
  <c r="B31" i="1"/>
  <c r="H31" i="1" s="1"/>
  <c r="B31" i="1" a="1"/>
  <c r="B30" i="1"/>
  <c r="E30" i="1" s="1"/>
  <c r="B30" i="1" a="1"/>
  <c r="Q29" i="1"/>
  <c r="O29" i="1"/>
  <c r="M29" i="1"/>
  <c r="L29" i="1"/>
  <c r="K29" i="1"/>
  <c r="J29" i="1"/>
  <c r="I29" i="1"/>
  <c r="G29" i="1"/>
  <c r="F29" i="1"/>
  <c r="B29" i="1"/>
  <c r="H29" i="1" s="1"/>
  <c r="B29" i="1" a="1"/>
  <c r="B28" i="1" a="1"/>
  <c r="B28" i="1" s="1"/>
  <c r="O27" i="1"/>
  <c r="J27" i="1"/>
  <c r="B27" i="1"/>
  <c r="Q27" i="1" s="1"/>
  <c r="B27" i="1" a="1"/>
  <c r="M26" i="1"/>
  <c r="B26" i="1" a="1"/>
  <c r="B26" i="1" s="1"/>
  <c r="G26" i="1" s="1"/>
  <c r="B25" i="1" a="1"/>
  <c r="B25" i="1" s="1"/>
  <c r="B24" i="1" a="1"/>
  <c r="B24" i="1" s="1"/>
  <c r="B23" i="1" a="1"/>
  <c r="B23" i="1" s="1"/>
  <c r="B22" i="1" a="1"/>
  <c r="B22" i="1" s="1"/>
  <c r="Q21" i="1"/>
  <c r="O21" i="1"/>
  <c r="M21" i="1"/>
  <c r="J21" i="1"/>
  <c r="B21" i="1"/>
  <c r="C21" i="1" s="1"/>
  <c r="B21" i="1" a="1"/>
  <c r="N20" i="1"/>
  <c r="B20" i="1"/>
  <c r="G20" i="1" s="1"/>
  <c r="B20" i="1" a="1"/>
  <c r="Q19" i="1"/>
  <c r="H19" i="1"/>
  <c r="G19" i="1"/>
  <c r="F19" i="1"/>
  <c r="E19" i="1"/>
  <c r="B19" i="1"/>
  <c r="B19" i="1" a="1"/>
  <c r="B18" i="1" a="1"/>
  <c r="B18" i="1" s="1"/>
  <c r="N17" i="1"/>
  <c r="M17" i="1"/>
  <c r="L17" i="1"/>
  <c r="K17" i="1"/>
  <c r="G17" i="1"/>
  <c r="F17" i="1"/>
  <c r="B17" i="1"/>
  <c r="Q17" i="1" s="1"/>
  <c r="B17" i="1" a="1"/>
  <c r="B16" i="1" a="1"/>
  <c r="B16" i="1" s="1"/>
  <c r="N15" i="1"/>
  <c r="K15" i="1"/>
  <c r="B15" i="1"/>
  <c r="G15" i="1" s="1"/>
  <c r="B15" i="1" a="1"/>
  <c r="B14" i="1" a="1"/>
  <c r="B14" i="1" s="1"/>
  <c r="B13" i="1"/>
  <c r="H13" i="1" s="1"/>
  <c r="B13" i="1" a="1"/>
  <c r="M12" i="1"/>
  <c r="L12" i="1"/>
  <c r="K12" i="1"/>
  <c r="I12" i="1"/>
  <c r="G12" i="1"/>
  <c r="E12" i="1"/>
  <c r="B12" i="1"/>
  <c r="P12" i="1" s="1"/>
  <c r="B12" i="1" a="1"/>
  <c r="B11" i="1" a="1"/>
  <c r="B11" i="1" s="1"/>
  <c r="B10" i="1" a="1"/>
  <c r="B10" i="1" s="1"/>
  <c r="B9" i="1" a="1"/>
  <c r="B9" i="1" s="1"/>
  <c r="P8" i="1"/>
  <c r="G8" i="1"/>
  <c r="F8" i="1"/>
  <c r="E8" i="1"/>
  <c r="D8" i="1"/>
  <c r="B8" i="1"/>
  <c r="B8" i="1" a="1"/>
  <c r="B7" i="1"/>
  <c r="L7" i="1" s="1"/>
  <c r="B7" i="1" a="1"/>
  <c r="N6" i="1"/>
  <c r="M6" i="1"/>
  <c r="L6" i="1"/>
  <c r="K6" i="1"/>
  <c r="F6" i="1"/>
  <c r="E6" i="1"/>
  <c r="B6" i="1"/>
  <c r="P6" i="1" s="1"/>
  <c r="B6" i="1" a="1"/>
  <c r="Q5" i="1"/>
  <c r="O5" i="1"/>
  <c r="M5" i="1"/>
  <c r="L5" i="1"/>
  <c r="I5" i="1"/>
  <c r="H5" i="1"/>
  <c r="E5" i="1"/>
  <c r="B5" i="1"/>
  <c r="J5" i="1" s="1"/>
  <c r="B5" i="1" a="1"/>
  <c r="O4" i="1"/>
  <c r="L4" i="1"/>
  <c r="C4" i="1"/>
  <c r="B4" i="1" a="1"/>
  <c r="B4" i="1" s="1"/>
  <c r="N4" i="1" s="1"/>
  <c r="N3" i="1"/>
  <c r="B3" i="1"/>
  <c r="C3" i="1" s="1"/>
  <c r="B3" i="1" a="1"/>
  <c r="B2" i="1" a="1"/>
  <c r="B2" i="1" s="1"/>
  <c r="O270" i="1" l="1"/>
  <c r="C270" i="1"/>
  <c r="J270" i="1"/>
  <c r="E270" i="1"/>
  <c r="F270" i="1"/>
  <c r="M270" i="1"/>
  <c r="L270" i="1"/>
  <c r="K270" i="1"/>
  <c r="N270" i="1"/>
  <c r="I270" i="1"/>
  <c r="H270" i="1"/>
  <c r="G270" i="1"/>
  <c r="D270" i="1"/>
  <c r="Q270" i="1"/>
  <c r="P270" i="1"/>
  <c r="I177" i="1"/>
  <c r="H177" i="1"/>
  <c r="G177" i="1"/>
  <c r="E177" i="1"/>
  <c r="K177" i="1"/>
  <c r="J177" i="1"/>
  <c r="F177" i="1"/>
  <c r="L177" i="1"/>
  <c r="D177" i="1"/>
  <c r="Q177" i="1"/>
  <c r="C177" i="1"/>
  <c r="O177" i="1"/>
  <c r="P177" i="1"/>
  <c r="N177" i="1"/>
  <c r="M177" i="1"/>
  <c r="I219" i="1"/>
  <c r="L219" i="1"/>
  <c r="H219" i="1"/>
  <c r="J219" i="1"/>
  <c r="G219" i="1"/>
  <c r="F219" i="1"/>
  <c r="O219" i="1"/>
  <c r="E219" i="1"/>
  <c r="D219" i="1"/>
  <c r="C219" i="1"/>
  <c r="Q219" i="1"/>
  <c r="P219" i="1"/>
  <c r="N219" i="1"/>
  <c r="M219" i="1"/>
  <c r="K219" i="1"/>
  <c r="I249" i="1"/>
  <c r="H249" i="1"/>
  <c r="L249" i="1"/>
  <c r="J249" i="1"/>
  <c r="P249" i="1"/>
  <c r="Q249" i="1"/>
  <c r="O249" i="1"/>
  <c r="M249" i="1"/>
  <c r="N249" i="1"/>
  <c r="C249" i="1"/>
  <c r="K249" i="1"/>
  <c r="G249" i="1"/>
  <c r="F249" i="1"/>
  <c r="E249" i="1"/>
  <c r="D249" i="1"/>
  <c r="O370" i="1"/>
  <c r="C370" i="1"/>
  <c r="Q370" i="1"/>
  <c r="D370" i="1"/>
  <c r="E370" i="1"/>
  <c r="P370" i="1"/>
  <c r="K370" i="1"/>
  <c r="I370" i="1"/>
  <c r="G370" i="1"/>
  <c r="H370" i="1"/>
  <c r="F370" i="1"/>
  <c r="J370" i="1"/>
  <c r="N370" i="1"/>
  <c r="M370" i="1"/>
  <c r="L370" i="1"/>
  <c r="O410" i="1"/>
  <c r="C410" i="1"/>
  <c r="Q410" i="1"/>
  <c r="D410" i="1"/>
  <c r="L410" i="1"/>
  <c r="I410" i="1"/>
  <c r="E410" i="1"/>
  <c r="P410" i="1"/>
  <c r="N410" i="1"/>
  <c r="M410" i="1"/>
  <c r="K410" i="1"/>
  <c r="J410" i="1"/>
  <c r="H410" i="1"/>
  <c r="G410" i="1"/>
  <c r="F410" i="1"/>
  <c r="O500" i="1"/>
  <c r="C500" i="1"/>
  <c r="G500" i="1"/>
  <c r="L500" i="1"/>
  <c r="N500" i="1"/>
  <c r="E500" i="1"/>
  <c r="D500" i="1"/>
  <c r="Q500" i="1"/>
  <c r="I500" i="1"/>
  <c r="H500" i="1"/>
  <c r="F500" i="1"/>
  <c r="J500" i="1"/>
  <c r="P500" i="1"/>
  <c r="M500" i="1"/>
  <c r="K500" i="1"/>
  <c r="J32" i="1"/>
  <c r="M32" i="1"/>
  <c r="G32" i="1"/>
  <c r="K32" i="1"/>
  <c r="I32" i="1"/>
  <c r="H32" i="1"/>
  <c r="L32" i="1"/>
  <c r="F32" i="1"/>
  <c r="E32" i="1"/>
  <c r="D32" i="1"/>
  <c r="C32" i="1"/>
  <c r="Q32" i="1"/>
  <c r="P32" i="1"/>
  <c r="O32" i="1"/>
  <c r="N32" i="1"/>
  <c r="O212" i="1"/>
  <c r="C212" i="1"/>
  <c r="G212" i="1"/>
  <c r="F212" i="1"/>
  <c r="K212" i="1"/>
  <c r="Q212" i="1"/>
  <c r="P212" i="1"/>
  <c r="N212" i="1"/>
  <c r="M212" i="1"/>
  <c r="I212" i="1"/>
  <c r="L212" i="1"/>
  <c r="J212" i="1"/>
  <c r="E212" i="1"/>
  <c r="H212" i="1"/>
  <c r="D212" i="1"/>
  <c r="I379" i="1"/>
  <c r="L379" i="1"/>
  <c r="N379" i="1"/>
  <c r="H379" i="1"/>
  <c r="D379" i="1"/>
  <c r="M379" i="1"/>
  <c r="J379" i="1"/>
  <c r="K379" i="1"/>
  <c r="G379" i="1"/>
  <c r="F379" i="1"/>
  <c r="E379" i="1"/>
  <c r="C379" i="1"/>
  <c r="O379" i="1"/>
  <c r="Q379" i="1"/>
  <c r="P379" i="1"/>
  <c r="I403" i="1"/>
  <c r="L403" i="1"/>
  <c r="J403" i="1"/>
  <c r="K403" i="1"/>
  <c r="E403" i="1"/>
  <c r="P403" i="1"/>
  <c r="O403" i="1"/>
  <c r="N403" i="1"/>
  <c r="M403" i="1"/>
  <c r="Q403" i="1"/>
  <c r="H403" i="1"/>
  <c r="G403" i="1"/>
  <c r="F403" i="1"/>
  <c r="D403" i="1"/>
  <c r="C403" i="1"/>
  <c r="O220" i="1"/>
  <c r="C220" i="1"/>
  <c r="G220" i="1"/>
  <c r="E220" i="1"/>
  <c r="H220" i="1"/>
  <c r="I220" i="1"/>
  <c r="F220" i="1"/>
  <c r="Q220" i="1"/>
  <c r="D220" i="1"/>
  <c r="M220" i="1"/>
  <c r="P220" i="1"/>
  <c r="J220" i="1"/>
  <c r="N220" i="1"/>
  <c r="L220" i="1"/>
  <c r="K220" i="1"/>
  <c r="O250" i="1"/>
  <c r="C250" i="1"/>
  <c r="Q250" i="1"/>
  <c r="D250" i="1"/>
  <c r="H250" i="1"/>
  <c r="G250" i="1"/>
  <c r="P250" i="1"/>
  <c r="N250" i="1"/>
  <c r="M250" i="1"/>
  <c r="K250" i="1"/>
  <c r="L250" i="1"/>
  <c r="J250" i="1"/>
  <c r="I250" i="1"/>
  <c r="F250" i="1"/>
  <c r="E250" i="1"/>
  <c r="O272" i="1"/>
  <c r="C272" i="1"/>
  <c r="M272" i="1"/>
  <c r="K272" i="1"/>
  <c r="P272" i="1"/>
  <c r="H272" i="1"/>
  <c r="G272" i="1"/>
  <c r="F272" i="1"/>
  <c r="E272" i="1"/>
  <c r="D272" i="1"/>
  <c r="I272" i="1"/>
  <c r="Q272" i="1"/>
  <c r="N272" i="1"/>
  <c r="L272" i="1"/>
  <c r="J272" i="1"/>
  <c r="I297" i="1"/>
  <c r="H297" i="1"/>
  <c r="D297" i="1"/>
  <c r="M297" i="1"/>
  <c r="L297" i="1"/>
  <c r="K297" i="1"/>
  <c r="J297" i="1"/>
  <c r="G297" i="1"/>
  <c r="F297" i="1"/>
  <c r="N297" i="1"/>
  <c r="E297" i="1"/>
  <c r="C297" i="1"/>
  <c r="Q297" i="1"/>
  <c r="P297" i="1"/>
  <c r="O297" i="1"/>
  <c r="I327" i="1"/>
  <c r="E327" i="1"/>
  <c r="G327" i="1"/>
  <c r="O327" i="1"/>
  <c r="H327" i="1"/>
  <c r="F327" i="1"/>
  <c r="D327" i="1"/>
  <c r="C327" i="1"/>
  <c r="Q327" i="1"/>
  <c r="J327" i="1"/>
  <c r="P327" i="1"/>
  <c r="N327" i="1"/>
  <c r="M327" i="1"/>
  <c r="L327" i="1"/>
  <c r="K327" i="1"/>
  <c r="O338" i="1"/>
  <c r="C338" i="1"/>
  <c r="Q338" i="1"/>
  <c r="D338" i="1"/>
  <c r="I338" i="1"/>
  <c r="E338" i="1"/>
  <c r="N338" i="1"/>
  <c r="P338" i="1"/>
  <c r="M338" i="1"/>
  <c r="L338" i="1"/>
  <c r="K338" i="1"/>
  <c r="J338" i="1"/>
  <c r="H338" i="1"/>
  <c r="G338" i="1"/>
  <c r="F338" i="1"/>
  <c r="O430" i="1"/>
  <c r="C430" i="1"/>
  <c r="J430" i="1"/>
  <c r="I430" i="1"/>
  <c r="E430" i="1"/>
  <c r="P430" i="1"/>
  <c r="Q430" i="1"/>
  <c r="N430" i="1"/>
  <c r="M430" i="1"/>
  <c r="L430" i="1"/>
  <c r="K430" i="1"/>
  <c r="H430" i="1"/>
  <c r="G430" i="1"/>
  <c r="F430" i="1"/>
  <c r="D430" i="1"/>
  <c r="O512" i="1"/>
  <c r="C512" i="1"/>
  <c r="M512" i="1"/>
  <c r="J512" i="1"/>
  <c r="N512" i="1"/>
  <c r="E512" i="1"/>
  <c r="D512" i="1"/>
  <c r="Q512" i="1"/>
  <c r="F512" i="1"/>
  <c r="G512" i="1"/>
  <c r="P512" i="1"/>
  <c r="L512" i="1"/>
  <c r="K512" i="1"/>
  <c r="I512" i="1"/>
  <c r="H512" i="1"/>
  <c r="J2" i="1"/>
  <c r="P2" i="1"/>
  <c r="C2" i="1"/>
  <c r="I2" i="1"/>
  <c r="O2" i="1"/>
  <c r="N2" i="1"/>
  <c r="M2" i="1"/>
  <c r="H2" i="1"/>
  <c r="L2" i="1"/>
  <c r="G2" i="1"/>
  <c r="E2" i="1"/>
  <c r="K2" i="1"/>
  <c r="F2" i="1"/>
  <c r="D2" i="1"/>
  <c r="Q2" i="1"/>
  <c r="P11" i="1"/>
  <c r="D11" i="1"/>
  <c r="K11" i="1"/>
  <c r="C11" i="1"/>
  <c r="G11" i="1"/>
  <c r="F11" i="1"/>
  <c r="E11" i="1"/>
  <c r="N11" i="1"/>
  <c r="H11" i="1"/>
  <c r="Q11" i="1"/>
  <c r="O11" i="1"/>
  <c r="M11" i="1"/>
  <c r="L11" i="1"/>
  <c r="J11" i="1"/>
  <c r="I11" i="1"/>
  <c r="P35" i="1"/>
  <c r="D35" i="1"/>
  <c r="K35" i="1"/>
  <c r="J35" i="1"/>
  <c r="C35" i="1"/>
  <c r="Q35" i="1"/>
  <c r="L35" i="1"/>
  <c r="E35" i="1"/>
  <c r="O35" i="1"/>
  <c r="N35" i="1"/>
  <c r="M35" i="1"/>
  <c r="I35" i="1"/>
  <c r="H35" i="1"/>
  <c r="G35" i="1"/>
  <c r="F35" i="1"/>
  <c r="O54" i="1"/>
  <c r="C54" i="1"/>
  <c r="J54" i="1"/>
  <c r="H54" i="1"/>
  <c r="E54" i="1"/>
  <c r="K54" i="1"/>
  <c r="I54" i="1"/>
  <c r="G54" i="1"/>
  <c r="F54" i="1"/>
  <c r="P54" i="1"/>
  <c r="D54" i="1"/>
  <c r="Q54" i="1"/>
  <c r="N54" i="1"/>
  <c r="L54" i="1"/>
  <c r="M54" i="1"/>
  <c r="I67" i="1"/>
  <c r="L67" i="1"/>
  <c r="Q67" i="1"/>
  <c r="C67" i="1"/>
  <c r="D67" i="1"/>
  <c r="M67" i="1"/>
  <c r="K67" i="1"/>
  <c r="J67" i="1"/>
  <c r="E67" i="1"/>
  <c r="H67" i="1"/>
  <c r="G67" i="1"/>
  <c r="F67" i="1"/>
  <c r="P67" i="1"/>
  <c r="N67" i="1"/>
  <c r="O67" i="1"/>
  <c r="I87" i="1"/>
  <c r="E87" i="1"/>
  <c r="N87" i="1"/>
  <c r="O87" i="1"/>
  <c r="C87" i="1"/>
  <c r="Q87" i="1"/>
  <c r="K87" i="1"/>
  <c r="D87" i="1"/>
  <c r="L87" i="1"/>
  <c r="P87" i="1"/>
  <c r="M87" i="1"/>
  <c r="H87" i="1"/>
  <c r="J87" i="1"/>
  <c r="G87" i="1"/>
  <c r="F87" i="1"/>
  <c r="O100" i="1"/>
  <c r="C100" i="1"/>
  <c r="G100" i="1"/>
  <c r="I100" i="1"/>
  <c r="M100" i="1"/>
  <c r="Q100" i="1"/>
  <c r="P100" i="1"/>
  <c r="N100" i="1"/>
  <c r="K100" i="1"/>
  <c r="L100" i="1"/>
  <c r="D100" i="1"/>
  <c r="J100" i="1"/>
  <c r="H100" i="1"/>
  <c r="F100" i="1"/>
  <c r="E100" i="1"/>
  <c r="I107" i="1"/>
  <c r="L107" i="1"/>
  <c r="K107" i="1"/>
  <c r="J107" i="1"/>
  <c r="M107" i="1"/>
  <c r="G107" i="1"/>
  <c r="D107" i="1"/>
  <c r="H107" i="1"/>
  <c r="F107" i="1"/>
  <c r="E107" i="1"/>
  <c r="C107" i="1"/>
  <c r="Q107" i="1"/>
  <c r="P107" i="1"/>
  <c r="O107" i="1"/>
  <c r="N107" i="1"/>
  <c r="I113" i="1"/>
  <c r="H113" i="1"/>
  <c r="Q113" i="1"/>
  <c r="C113" i="1"/>
  <c r="L113" i="1"/>
  <c r="D113" i="1"/>
  <c r="M113" i="1"/>
  <c r="J113" i="1"/>
  <c r="N113" i="1"/>
  <c r="P113" i="1"/>
  <c r="O113" i="1"/>
  <c r="E113" i="1"/>
  <c r="K113" i="1"/>
  <c r="G113" i="1"/>
  <c r="F113" i="1"/>
  <c r="I159" i="1"/>
  <c r="E159" i="1"/>
  <c r="Q159" i="1"/>
  <c r="C159" i="1"/>
  <c r="D159" i="1"/>
  <c r="M159" i="1"/>
  <c r="L159" i="1"/>
  <c r="G159" i="1"/>
  <c r="K159" i="1"/>
  <c r="J159" i="1"/>
  <c r="H159" i="1"/>
  <c r="N159" i="1"/>
  <c r="F159" i="1"/>
  <c r="P159" i="1"/>
  <c r="O159" i="1"/>
  <c r="O202" i="1"/>
  <c r="C202" i="1"/>
  <c r="Q202" i="1"/>
  <c r="D202" i="1"/>
  <c r="N202" i="1"/>
  <c r="E202" i="1"/>
  <c r="J202" i="1"/>
  <c r="I202" i="1"/>
  <c r="H202" i="1"/>
  <c r="K202" i="1"/>
  <c r="G202" i="1"/>
  <c r="F202" i="1"/>
  <c r="P202" i="1"/>
  <c r="M202" i="1"/>
  <c r="L202" i="1"/>
  <c r="I251" i="1"/>
  <c r="L251" i="1"/>
  <c r="D251" i="1"/>
  <c r="E251" i="1"/>
  <c r="P251" i="1"/>
  <c r="O251" i="1"/>
  <c r="N251" i="1"/>
  <c r="M251" i="1"/>
  <c r="J251" i="1"/>
  <c r="K251" i="1"/>
  <c r="Q251" i="1"/>
  <c r="H251" i="1"/>
  <c r="G251" i="1"/>
  <c r="F251" i="1"/>
  <c r="C251" i="1"/>
  <c r="I273" i="1"/>
  <c r="H273" i="1"/>
  <c r="G273" i="1"/>
  <c r="M273" i="1"/>
  <c r="F273" i="1"/>
  <c r="E273" i="1"/>
  <c r="D273" i="1"/>
  <c r="C273" i="1"/>
  <c r="Q273" i="1"/>
  <c r="J273" i="1"/>
  <c r="P273" i="1"/>
  <c r="O273" i="1"/>
  <c r="N273" i="1"/>
  <c r="L273" i="1"/>
  <c r="K273" i="1"/>
  <c r="O328" i="1"/>
  <c r="C328" i="1"/>
  <c r="M328" i="1"/>
  <c r="D328" i="1"/>
  <c r="L328" i="1"/>
  <c r="G328" i="1"/>
  <c r="F328" i="1"/>
  <c r="E328" i="1"/>
  <c r="H328" i="1"/>
  <c r="Q328" i="1"/>
  <c r="P328" i="1"/>
  <c r="N328" i="1"/>
  <c r="K328" i="1"/>
  <c r="J328" i="1"/>
  <c r="I328" i="1"/>
  <c r="O438" i="1"/>
  <c r="C438" i="1"/>
  <c r="J438" i="1"/>
  <c r="H438" i="1"/>
  <c r="P438" i="1"/>
  <c r="K438" i="1"/>
  <c r="F438" i="1"/>
  <c r="E438" i="1"/>
  <c r="D438" i="1"/>
  <c r="Q438" i="1"/>
  <c r="G438" i="1"/>
  <c r="N438" i="1"/>
  <c r="M438" i="1"/>
  <c r="L438" i="1"/>
  <c r="I438" i="1"/>
  <c r="I487" i="1"/>
  <c r="E487" i="1"/>
  <c r="L487" i="1"/>
  <c r="O487" i="1"/>
  <c r="J487" i="1"/>
  <c r="Q487" i="1"/>
  <c r="P487" i="1"/>
  <c r="N487" i="1"/>
  <c r="M487" i="1"/>
  <c r="K487" i="1"/>
  <c r="H487" i="1"/>
  <c r="G487" i="1"/>
  <c r="F487" i="1"/>
  <c r="D487" i="1"/>
  <c r="C487" i="1"/>
  <c r="I369" i="1"/>
  <c r="H369" i="1"/>
  <c r="G369" i="1"/>
  <c r="C369" i="1"/>
  <c r="N369" i="1"/>
  <c r="J369" i="1"/>
  <c r="E369" i="1"/>
  <c r="F369" i="1"/>
  <c r="D369" i="1"/>
  <c r="Q369" i="1"/>
  <c r="P369" i="1"/>
  <c r="O369" i="1"/>
  <c r="M369" i="1"/>
  <c r="L369" i="1"/>
  <c r="K369" i="1"/>
  <c r="I547" i="1"/>
  <c r="L547" i="1"/>
  <c r="H547" i="1"/>
  <c r="D547" i="1"/>
  <c r="N547" i="1"/>
  <c r="M547" i="1"/>
  <c r="J547" i="1"/>
  <c r="G547" i="1"/>
  <c r="C547" i="1"/>
  <c r="Q547" i="1"/>
  <c r="P547" i="1"/>
  <c r="O547" i="1"/>
  <c r="K547" i="1"/>
  <c r="F547" i="1"/>
  <c r="E547" i="1"/>
  <c r="P9" i="1"/>
  <c r="D9" i="1"/>
  <c r="H9" i="1"/>
  <c r="K9" i="1"/>
  <c r="L9" i="1"/>
  <c r="J9" i="1"/>
  <c r="I9" i="1"/>
  <c r="E9" i="1"/>
  <c r="C9" i="1"/>
  <c r="G9" i="1"/>
  <c r="F9" i="1"/>
  <c r="M9" i="1"/>
  <c r="Q9" i="1"/>
  <c r="O9" i="1"/>
  <c r="N9" i="1"/>
  <c r="P33" i="1"/>
  <c r="D33" i="1"/>
  <c r="H33" i="1"/>
  <c r="C33" i="1"/>
  <c r="I33" i="1"/>
  <c r="G33" i="1"/>
  <c r="F33" i="1"/>
  <c r="O33" i="1"/>
  <c r="J33" i="1"/>
  <c r="E33" i="1"/>
  <c r="Q33" i="1"/>
  <c r="N33" i="1"/>
  <c r="M33" i="1"/>
  <c r="L33" i="1"/>
  <c r="K33" i="1"/>
  <c r="J44" i="1"/>
  <c r="F44" i="1"/>
  <c r="D44" i="1"/>
  <c r="I44" i="1"/>
  <c r="H44" i="1"/>
  <c r="G44" i="1"/>
  <c r="Q44" i="1"/>
  <c r="E44" i="1"/>
  <c r="C44" i="1"/>
  <c r="P44" i="1"/>
  <c r="N44" i="1"/>
  <c r="K44" i="1"/>
  <c r="O44" i="1"/>
  <c r="M44" i="1"/>
  <c r="L44" i="1"/>
  <c r="I65" i="1"/>
  <c r="H65" i="1"/>
  <c r="K65" i="1"/>
  <c r="G65" i="1"/>
  <c r="O65" i="1"/>
  <c r="N65" i="1"/>
  <c r="C65" i="1"/>
  <c r="F65" i="1"/>
  <c r="M65" i="1"/>
  <c r="E65" i="1"/>
  <c r="L65" i="1"/>
  <c r="J65" i="1"/>
  <c r="D65" i="1"/>
  <c r="P65" i="1"/>
  <c r="Q65" i="1"/>
  <c r="O82" i="1"/>
  <c r="C82" i="1"/>
  <c r="Q82" i="1"/>
  <c r="D82" i="1"/>
  <c r="E82" i="1"/>
  <c r="L82" i="1"/>
  <c r="J82" i="1"/>
  <c r="I82" i="1"/>
  <c r="H82" i="1"/>
  <c r="K82" i="1"/>
  <c r="G82" i="1"/>
  <c r="F82" i="1"/>
  <c r="P82" i="1"/>
  <c r="N82" i="1"/>
  <c r="M82" i="1"/>
  <c r="I91" i="1"/>
  <c r="L91" i="1"/>
  <c r="N91" i="1"/>
  <c r="E91" i="1"/>
  <c r="P91" i="1"/>
  <c r="O91" i="1"/>
  <c r="M91" i="1"/>
  <c r="D91" i="1"/>
  <c r="K91" i="1"/>
  <c r="J91" i="1"/>
  <c r="H91" i="1"/>
  <c r="G91" i="1"/>
  <c r="Q91" i="1"/>
  <c r="F91" i="1"/>
  <c r="C91" i="1"/>
  <c r="J10" i="1"/>
  <c r="P10" i="1"/>
  <c r="C10" i="1"/>
  <c r="G10" i="1"/>
  <c r="I10" i="1"/>
  <c r="H10" i="1"/>
  <c r="F10" i="1"/>
  <c r="Q10" i="1"/>
  <c r="E10" i="1"/>
  <c r="D10" i="1"/>
  <c r="N10" i="1"/>
  <c r="O10" i="1"/>
  <c r="M10" i="1"/>
  <c r="L10" i="1"/>
  <c r="K10" i="1"/>
  <c r="J14" i="1"/>
  <c r="I14" i="1"/>
  <c r="E14" i="1"/>
  <c r="N14" i="1"/>
  <c r="M14" i="1"/>
  <c r="L14" i="1"/>
  <c r="G14" i="1"/>
  <c r="O14" i="1"/>
  <c r="F14" i="1"/>
  <c r="C14" i="1"/>
  <c r="K14" i="1"/>
  <c r="H14" i="1"/>
  <c r="D14" i="1"/>
  <c r="Q14" i="1"/>
  <c r="P14" i="1"/>
  <c r="J34" i="1"/>
  <c r="P34" i="1"/>
  <c r="C34" i="1"/>
  <c r="N34" i="1"/>
  <c r="F34" i="1"/>
  <c r="E34" i="1"/>
  <c r="D34" i="1"/>
  <c r="M34" i="1"/>
  <c r="G34" i="1"/>
  <c r="Q34" i="1"/>
  <c r="O34" i="1"/>
  <c r="L34" i="1"/>
  <c r="K34" i="1"/>
  <c r="I34" i="1"/>
  <c r="H34" i="1"/>
  <c r="O66" i="1"/>
  <c r="C66" i="1"/>
  <c r="Q66" i="1"/>
  <c r="D66" i="1"/>
  <c r="G66" i="1"/>
  <c r="F66" i="1"/>
  <c r="M66" i="1"/>
  <c r="L66" i="1"/>
  <c r="H66" i="1"/>
  <c r="K66" i="1"/>
  <c r="E66" i="1"/>
  <c r="J66" i="1"/>
  <c r="I66" i="1"/>
  <c r="N66" i="1"/>
  <c r="P66" i="1"/>
  <c r="I95" i="1"/>
  <c r="E95" i="1"/>
  <c r="M95" i="1"/>
  <c r="K95" i="1"/>
  <c r="L95" i="1"/>
  <c r="H95" i="1"/>
  <c r="D95" i="1"/>
  <c r="N95" i="1"/>
  <c r="J95" i="1"/>
  <c r="G95" i="1"/>
  <c r="F95" i="1"/>
  <c r="Q95" i="1"/>
  <c r="C95" i="1"/>
  <c r="P95" i="1"/>
  <c r="O95" i="1"/>
  <c r="O106" i="1"/>
  <c r="C106" i="1"/>
  <c r="Q106" i="1"/>
  <c r="D106" i="1"/>
  <c r="N106" i="1"/>
  <c r="L106" i="1"/>
  <c r="K106" i="1"/>
  <c r="I106" i="1"/>
  <c r="F106" i="1"/>
  <c r="E106" i="1"/>
  <c r="J106" i="1"/>
  <c r="M106" i="1"/>
  <c r="H106" i="1"/>
  <c r="G106" i="1"/>
  <c r="P106" i="1"/>
  <c r="J18" i="1"/>
  <c r="P18" i="1"/>
  <c r="C18" i="1"/>
  <c r="E18" i="1"/>
  <c r="Q18" i="1"/>
  <c r="O18" i="1"/>
  <c r="L18" i="1"/>
  <c r="N18" i="1"/>
  <c r="M18" i="1"/>
  <c r="K18" i="1"/>
  <c r="H18" i="1"/>
  <c r="I18" i="1"/>
  <c r="D18" i="1"/>
  <c r="G18" i="1"/>
  <c r="F18" i="1"/>
  <c r="I49" i="1"/>
  <c r="H49" i="1"/>
  <c r="M49" i="1"/>
  <c r="C49" i="1"/>
  <c r="P49" i="1"/>
  <c r="O49" i="1"/>
  <c r="N49" i="1"/>
  <c r="G49" i="1"/>
  <c r="E49" i="1"/>
  <c r="L49" i="1"/>
  <c r="J49" i="1"/>
  <c r="Q49" i="1"/>
  <c r="K49" i="1"/>
  <c r="F49" i="1"/>
  <c r="D49" i="1"/>
  <c r="O88" i="1"/>
  <c r="C88" i="1"/>
  <c r="M88" i="1"/>
  <c r="J88" i="1"/>
  <c r="L88" i="1"/>
  <c r="Q88" i="1"/>
  <c r="I88" i="1"/>
  <c r="K88" i="1"/>
  <c r="P88" i="1"/>
  <c r="N88" i="1"/>
  <c r="G88" i="1"/>
  <c r="D88" i="1"/>
  <c r="H88" i="1"/>
  <c r="F88" i="1"/>
  <c r="E88" i="1"/>
  <c r="O108" i="1"/>
  <c r="C108" i="1"/>
  <c r="G108" i="1"/>
  <c r="H108" i="1"/>
  <c r="I108" i="1"/>
  <c r="K108" i="1"/>
  <c r="F108" i="1"/>
  <c r="J108" i="1"/>
  <c r="L108" i="1"/>
  <c r="E108" i="1"/>
  <c r="P108" i="1"/>
  <c r="D108" i="1"/>
  <c r="Q108" i="1"/>
  <c r="N108" i="1"/>
  <c r="M108" i="1"/>
  <c r="O114" i="1"/>
  <c r="C114" i="1"/>
  <c r="Q114" i="1"/>
  <c r="D114" i="1"/>
  <c r="M114" i="1"/>
  <c r="I114" i="1"/>
  <c r="K114" i="1"/>
  <c r="H114" i="1"/>
  <c r="L114" i="1"/>
  <c r="P114" i="1"/>
  <c r="N114" i="1"/>
  <c r="E114" i="1"/>
  <c r="J114" i="1"/>
  <c r="G114" i="1"/>
  <c r="F114" i="1"/>
  <c r="O156" i="1"/>
  <c r="C156" i="1"/>
  <c r="G156" i="1"/>
  <c r="N156" i="1"/>
  <c r="K156" i="1"/>
  <c r="Q156" i="1"/>
  <c r="H156" i="1"/>
  <c r="P156" i="1"/>
  <c r="M156" i="1"/>
  <c r="E156" i="1"/>
  <c r="L156" i="1"/>
  <c r="J156" i="1"/>
  <c r="I156" i="1"/>
  <c r="F156" i="1"/>
  <c r="D156" i="1"/>
  <c r="O206" i="1"/>
  <c r="C206" i="1"/>
  <c r="J206" i="1"/>
  <c r="N206" i="1"/>
  <c r="I206" i="1"/>
  <c r="F206" i="1"/>
  <c r="E206" i="1"/>
  <c r="D206" i="1"/>
  <c r="Q206" i="1"/>
  <c r="L206" i="1"/>
  <c r="G206" i="1"/>
  <c r="P206" i="1"/>
  <c r="M206" i="1"/>
  <c r="K206" i="1"/>
  <c r="H206" i="1"/>
  <c r="O276" i="1"/>
  <c r="C276" i="1"/>
  <c r="G276" i="1"/>
  <c r="K276" i="1"/>
  <c r="D276" i="1"/>
  <c r="Q276" i="1"/>
  <c r="L276" i="1"/>
  <c r="P276" i="1"/>
  <c r="E276" i="1"/>
  <c r="N276" i="1"/>
  <c r="I276" i="1"/>
  <c r="M276" i="1"/>
  <c r="J276" i="1"/>
  <c r="H276" i="1"/>
  <c r="F276" i="1"/>
  <c r="I287" i="1"/>
  <c r="E287" i="1"/>
  <c r="M287" i="1"/>
  <c r="H287" i="1"/>
  <c r="G287" i="1"/>
  <c r="J287" i="1"/>
  <c r="F287" i="1"/>
  <c r="D287" i="1"/>
  <c r="P287" i="1"/>
  <c r="C287" i="1"/>
  <c r="Q287" i="1"/>
  <c r="O287" i="1"/>
  <c r="N287" i="1"/>
  <c r="L287" i="1"/>
  <c r="K287" i="1"/>
  <c r="I311" i="1"/>
  <c r="E311" i="1"/>
  <c r="J311" i="1"/>
  <c r="K311" i="1"/>
  <c r="M311" i="1"/>
  <c r="L311" i="1"/>
  <c r="H311" i="1"/>
  <c r="G311" i="1"/>
  <c r="N311" i="1"/>
  <c r="F311" i="1"/>
  <c r="D311" i="1"/>
  <c r="C311" i="1"/>
  <c r="Q311" i="1"/>
  <c r="P311" i="1"/>
  <c r="O311" i="1"/>
  <c r="O322" i="1"/>
  <c r="C322" i="1"/>
  <c r="Q322" i="1"/>
  <c r="D322" i="1"/>
  <c r="K322" i="1"/>
  <c r="L322" i="1"/>
  <c r="M322" i="1"/>
  <c r="J322" i="1"/>
  <c r="I322" i="1"/>
  <c r="N322" i="1"/>
  <c r="H322" i="1"/>
  <c r="G322" i="1"/>
  <c r="F322" i="1"/>
  <c r="E322" i="1"/>
  <c r="P322" i="1"/>
  <c r="I329" i="1"/>
  <c r="H329" i="1"/>
  <c r="N329" i="1"/>
  <c r="K329" i="1"/>
  <c r="E329" i="1"/>
  <c r="D329" i="1"/>
  <c r="C329" i="1"/>
  <c r="F329" i="1"/>
  <c r="Q329" i="1"/>
  <c r="P329" i="1"/>
  <c r="O329" i="1"/>
  <c r="M329" i="1"/>
  <c r="L329" i="1"/>
  <c r="J329" i="1"/>
  <c r="G329" i="1"/>
  <c r="O360" i="1"/>
  <c r="C360" i="1"/>
  <c r="M360" i="1"/>
  <c r="L360" i="1"/>
  <c r="J360" i="1"/>
  <c r="F360" i="1"/>
  <c r="G360" i="1"/>
  <c r="D360" i="1"/>
  <c r="E360" i="1"/>
  <c r="H360" i="1"/>
  <c r="Q360" i="1"/>
  <c r="P360" i="1"/>
  <c r="N360" i="1"/>
  <c r="K360" i="1"/>
  <c r="I360" i="1"/>
  <c r="I391" i="1"/>
  <c r="E391" i="1"/>
  <c r="L391" i="1"/>
  <c r="H391" i="1"/>
  <c r="C391" i="1"/>
  <c r="K391" i="1"/>
  <c r="J391" i="1"/>
  <c r="G391" i="1"/>
  <c r="F391" i="1"/>
  <c r="D391" i="1"/>
  <c r="M391" i="1"/>
  <c r="Q391" i="1"/>
  <c r="P391" i="1"/>
  <c r="O391" i="1"/>
  <c r="N391" i="1"/>
  <c r="I399" i="1"/>
  <c r="E399" i="1"/>
  <c r="K399" i="1"/>
  <c r="D399" i="1"/>
  <c r="O399" i="1"/>
  <c r="M399" i="1"/>
  <c r="L399" i="1"/>
  <c r="J399" i="1"/>
  <c r="H399" i="1"/>
  <c r="G399" i="1"/>
  <c r="F399" i="1"/>
  <c r="C399" i="1"/>
  <c r="N399" i="1"/>
  <c r="Q399" i="1"/>
  <c r="P399" i="1"/>
  <c r="O406" i="1"/>
  <c r="C406" i="1"/>
  <c r="J406" i="1"/>
  <c r="M406" i="1"/>
  <c r="D406" i="1"/>
  <c r="N406" i="1"/>
  <c r="Q406" i="1"/>
  <c r="P406" i="1"/>
  <c r="L406" i="1"/>
  <c r="K406" i="1"/>
  <c r="I406" i="1"/>
  <c r="H406" i="1"/>
  <c r="G406" i="1"/>
  <c r="F406" i="1"/>
  <c r="E406" i="1"/>
  <c r="O414" i="1"/>
  <c r="C414" i="1"/>
  <c r="J414" i="1"/>
  <c r="L414" i="1"/>
  <c r="N414" i="1"/>
  <c r="H414" i="1"/>
  <c r="Q414" i="1"/>
  <c r="P414" i="1"/>
  <c r="M414" i="1"/>
  <c r="K414" i="1"/>
  <c r="I414" i="1"/>
  <c r="G414" i="1"/>
  <c r="F414" i="1"/>
  <c r="E414" i="1"/>
  <c r="D414" i="1"/>
  <c r="I439" i="1"/>
  <c r="E439" i="1"/>
  <c r="D439" i="1"/>
  <c r="M439" i="1"/>
  <c r="H439" i="1"/>
  <c r="G439" i="1"/>
  <c r="F439" i="1"/>
  <c r="C439" i="1"/>
  <c r="Q439" i="1"/>
  <c r="P439" i="1"/>
  <c r="J439" i="1"/>
  <c r="O439" i="1"/>
  <c r="N439" i="1"/>
  <c r="L439" i="1"/>
  <c r="K439" i="1"/>
  <c r="O444" i="1"/>
  <c r="C444" i="1"/>
  <c r="G444" i="1"/>
  <c r="N444" i="1"/>
  <c r="P444" i="1"/>
  <c r="J444" i="1"/>
  <c r="I444" i="1"/>
  <c r="F444" i="1"/>
  <c r="H444" i="1"/>
  <c r="E444" i="1"/>
  <c r="D444" i="1"/>
  <c r="Q444" i="1"/>
  <c r="K444" i="1"/>
  <c r="M444" i="1"/>
  <c r="L444" i="1"/>
  <c r="O488" i="1"/>
  <c r="C488" i="1"/>
  <c r="M488" i="1"/>
  <c r="H488" i="1"/>
  <c r="L488" i="1"/>
  <c r="G488" i="1"/>
  <c r="Q488" i="1"/>
  <c r="P488" i="1"/>
  <c r="N488" i="1"/>
  <c r="K488" i="1"/>
  <c r="J488" i="1"/>
  <c r="I488" i="1"/>
  <c r="F488" i="1"/>
  <c r="E488" i="1"/>
  <c r="D488" i="1"/>
  <c r="I521" i="1"/>
  <c r="H521" i="1"/>
  <c r="E521" i="1"/>
  <c r="G521" i="1"/>
  <c r="L521" i="1"/>
  <c r="K521" i="1"/>
  <c r="D521" i="1"/>
  <c r="M521" i="1"/>
  <c r="J521" i="1"/>
  <c r="F521" i="1"/>
  <c r="C521" i="1"/>
  <c r="Q521" i="1"/>
  <c r="N521" i="1"/>
  <c r="P521" i="1"/>
  <c r="O521" i="1"/>
  <c r="I601" i="1"/>
  <c r="H601" i="1"/>
  <c r="G601" i="1"/>
  <c r="E601" i="1"/>
  <c r="P601" i="1"/>
  <c r="J601" i="1"/>
  <c r="O601" i="1"/>
  <c r="N601" i="1"/>
  <c r="L601" i="1"/>
  <c r="K601" i="1"/>
  <c r="C601" i="1"/>
  <c r="Q601" i="1"/>
  <c r="M601" i="1"/>
  <c r="D601" i="1"/>
  <c r="F601" i="1"/>
  <c r="I81" i="1"/>
  <c r="H81" i="1"/>
  <c r="G81" i="1"/>
  <c r="O81" i="1"/>
  <c r="L81" i="1"/>
  <c r="K81" i="1"/>
  <c r="J81" i="1"/>
  <c r="M81" i="1"/>
  <c r="D81" i="1"/>
  <c r="F81" i="1"/>
  <c r="E81" i="1"/>
  <c r="C81" i="1"/>
  <c r="Q81" i="1"/>
  <c r="P81" i="1"/>
  <c r="N81" i="1"/>
  <c r="O50" i="1"/>
  <c r="C50" i="1"/>
  <c r="Q50" i="1"/>
  <c r="D50" i="1"/>
  <c r="I50" i="1"/>
  <c r="P50" i="1"/>
  <c r="N50" i="1"/>
  <c r="M50" i="1"/>
  <c r="L50" i="1"/>
  <c r="G50" i="1"/>
  <c r="K50" i="1"/>
  <c r="H50" i="1"/>
  <c r="J50" i="1"/>
  <c r="E50" i="1"/>
  <c r="F50" i="1"/>
  <c r="I115" i="1"/>
  <c r="L115" i="1"/>
  <c r="J115" i="1"/>
  <c r="F115" i="1"/>
  <c r="Q115" i="1"/>
  <c r="P115" i="1"/>
  <c r="K115" i="1"/>
  <c r="G115" i="1"/>
  <c r="O115" i="1"/>
  <c r="N115" i="1"/>
  <c r="M115" i="1"/>
  <c r="C115" i="1"/>
  <c r="H115" i="1"/>
  <c r="E115" i="1"/>
  <c r="D115" i="1"/>
  <c r="O122" i="1"/>
  <c r="C122" i="1"/>
  <c r="Q122" i="1"/>
  <c r="D122" i="1"/>
  <c r="L122" i="1"/>
  <c r="F122" i="1"/>
  <c r="J122" i="1"/>
  <c r="I122" i="1"/>
  <c r="K122" i="1"/>
  <c r="H122" i="1"/>
  <c r="G122" i="1"/>
  <c r="E122" i="1"/>
  <c r="P122" i="1"/>
  <c r="N122" i="1"/>
  <c r="M122" i="1"/>
  <c r="O134" i="1"/>
  <c r="C134" i="1"/>
  <c r="J134" i="1"/>
  <c r="K134" i="1"/>
  <c r="E134" i="1"/>
  <c r="I134" i="1"/>
  <c r="H134" i="1"/>
  <c r="G134" i="1"/>
  <c r="F134" i="1"/>
  <c r="D134" i="1"/>
  <c r="P134" i="1"/>
  <c r="Q134" i="1"/>
  <c r="L134" i="1"/>
  <c r="N134" i="1"/>
  <c r="M134" i="1"/>
  <c r="O150" i="1"/>
  <c r="C150" i="1"/>
  <c r="J150" i="1"/>
  <c r="H150" i="1"/>
  <c r="L150" i="1"/>
  <c r="F150" i="1"/>
  <c r="E150" i="1"/>
  <c r="D150" i="1"/>
  <c r="Q150" i="1"/>
  <c r="P150" i="1"/>
  <c r="N150" i="1"/>
  <c r="M150" i="1"/>
  <c r="K150" i="1"/>
  <c r="I150" i="1"/>
  <c r="G150" i="1"/>
  <c r="I195" i="1"/>
  <c r="L195" i="1"/>
  <c r="M195" i="1"/>
  <c r="F195" i="1"/>
  <c r="C195" i="1"/>
  <c r="Q195" i="1"/>
  <c r="K195" i="1"/>
  <c r="D195" i="1"/>
  <c r="P195" i="1"/>
  <c r="N195" i="1"/>
  <c r="O195" i="1"/>
  <c r="H195" i="1"/>
  <c r="J195" i="1"/>
  <c r="G195" i="1"/>
  <c r="E195" i="1"/>
  <c r="O278" i="1"/>
  <c r="C278" i="1"/>
  <c r="J278" i="1"/>
  <c r="D278" i="1"/>
  <c r="N278" i="1"/>
  <c r="Q278" i="1"/>
  <c r="P278" i="1"/>
  <c r="M278" i="1"/>
  <c r="H278" i="1"/>
  <c r="L278" i="1"/>
  <c r="K278" i="1"/>
  <c r="I278" i="1"/>
  <c r="G278" i="1"/>
  <c r="F278" i="1"/>
  <c r="E278" i="1"/>
  <c r="I283" i="1"/>
  <c r="L283" i="1"/>
  <c r="N283" i="1"/>
  <c r="C283" i="1"/>
  <c r="K283" i="1"/>
  <c r="J283" i="1"/>
  <c r="H283" i="1"/>
  <c r="G283" i="1"/>
  <c r="Q283" i="1"/>
  <c r="F283" i="1"/>
  <c r="M283" i="1"/>
  <c r="E283" i="1"/>
  <c r="D283" i="1"/>
  <c r="P283" i="1"/>
  <c r="O283" i="1"/>
  <c r="O288" i="1"/>
  <c r="C288" i="1"/>
  <c r="M288" i="1"/>
  <c r="I288" i="1"/>
  <c r="F288" i="1"/>
  <c r="G288" i="1"/>
  <c r="E288" i="1"/>
  <c r="D288" i="1"/>
  <c r="P288" i="1"/>
  <c r="H288" i="1"/>
  <c r="Q288" i="1"/>
  <c r="N288" i="1"/>
  <c r="L288" i="1"/>
  <c r="K288" i="1"/>
  <c r="J288" i="1"/>
  <c r="I323" i="1"/>
  <c r="L323" i="1"/>
  <c r="G323" i="1"/>
  <c r="J323" i="1"/>
  <c r="M323" i="1"/>
  <c r="K323" i="1"/>
  <c r="H323" i="1"/>
  <c r="F323" i="1"/>
  <c r="E323" i="1"/>
  <c r="D323" i="1"/>
  <c r="N323" i="1"/>
  <c r="C323" i="1"/>
  <c r="Q323" i="1"/>
  <c r="P323" i="1"/>
  <c r="O323" i="1"/>
  <c r="O330" i="1"/>
  <c r="C330" i="1"/>
  <c r="Q330" i="1"/>
  <c r="D330" i="1"/>
  <c r="J330" i="1"/>
  <c r="H330" i="1"/>
  <c r="E330" i="1"/>
  <c r="P330" i="1"/>
  <c r="N330" i="1"/>
  <c r="F330" i="1"/>
  <c r="M330" i="1"/>
  <c r="L330" i="1"/>
  <c r="K330" i="1"/>
  <c r="I330" i="1"/>
  <c r="G330" i="1"/>
  <c r="I361" i="1"/>
  <c r="H361" i="1"/>
  <c r="J361" i="1"/>
  <c r="G361" i="1"/>
  <c r="C361" i="1"/>
  <c r="F361" i="1"/>
  <c r="D361" i="1"/>
  <c r="E361" i="1"/>
  <c r="K361" i="1"/>
  <c r="Q361" i="1"/>
  <c r="P361" i="1"/>
  <c r="O361" i="1"/>
  <c r="N361" i="1"/>
  <c r="M361" i="1"/>
  <c r="L361" i="1"/>
  <c r="I415" i="1"/>
  <c r="E415" i="1"/>
  <c r="H415" i="1"/>
  <c r="L415" i="1"/>
  <c r="F415" i="1"/>
  <c r="P415" i="1"/>
  <c r="O415" i="1"/>
  <c r="N415" i="1"/>
  <c r="M415" i="1"/>
  <c r="K415" i="1"/>
  <c r="J415" i="1"/>
  <c r="G415" i="1"/>
  <c r="D415" i="1"/>
  <c r="C415" i="1"/>
  <c r="Q415" i="1"/>
  <c r="O470" i="1"/>
  <c r="C470" i="1"/>
  <c r="J470" i="1"/>
  <c r="D470" i="1"/>
  <c r="L470" i="1"/>
  <c r="G470" i="1"/>
  <c r="Q470" i="1"/>
  <c r="P470" i="1"/>
  <c r="N470" i="1"/>
  <c r="M470" i="1"/>
  <c r="K470" i="1"/>
  <c r="I470" i="1"/>
  <c r="H470" i="1"/>
  <c r="F470" i="1"/>
  <c r="E470" i="1"/>
  <c r="I489" i="1"/>
  <c r="H489" i="1"/>
  <c r="D489" i="1"/>
  <c r="K489" i="1"/>
  <c r="E489" i="1"/>
  <c r="Q489" i="1"/>
  <c r="P489" i="1"/>
  <c r="O489" i="1"/>
  <c r="N489" i="1"/>
  <c r="M489" i="1"/>
  <c r="L489" i="1"/>
  <c r="J489" i="1"/>
  <c r="G489" i="1"/>
  <c r="F489" i="1"/>
  <c r="C489" i="1"/>
  <c r="O534" i="1"/>
  <c r="C534" i="1"/>
  <c r="J534" i="1"/>
  <c r="N534" i="1"/>
  <c r="E534" i="1"/>
  <c r="K534" i="1"/>
  <c r="I534" i="1"/>
  <c r="G534" i="1"/>
  <c r="F534" i="1"/>
  <c r="D534" i="1"/>
  <c r="H534" i="1"/>
  <c r="Q534" i="1"/>
  <c r="P534" i="1"/>
  <c r="M534" i="1"/>
  <c r="L534" i="1"/>
  <c r="P25" i="1"/>
  <c r="D25" i="1"/>
  <c r="H25" i="1"/>
  <c r="F25" i="1"/>
  <c r="N25" i="1"/>
  <c r="M25" i="1"/>
  <c r="L25" i="1"/>
  <c r="O25" i="1"/>
  <c r="K25" i="1"/>
  <c r="I25" i="1"/>
  <c r="C25" i="1"/>
  <c r="J25" i="1"/>
  <c r="G25" i="1"/>
  <c r="E25" i="1"/>
  <c r="Q25" i="1"/>
  <c r="P39" i="1"/>
  <c r="D39" i="1"/>
  <c r="E39" i="1"/>
  <c r="I39" i="1"/>
  <c r="G39" i="1"/>
  <c r="F39" i="1"/>
  <c r="C39" i="1"/>
  <c r="Q39" i="1"/>
  <c r="N39" i="1"/>
  <c r="O39" i="1"/>
  <c r="M39" i="1"/>
  <c r="H39" i="1"/>
  <c r="L39" i="1"/>
  <c r="K39" i="1"/>
  <c r="J39" i="1"/>
  <c r="P43" i="1"/>
  <c r="D43" i="1"/>
  <c r="K43" i="1"/>
  <c r="H43" i="1"/>
  <c r="L43" i="1"/>
  <c r="J43" i="1"/>
  <c r="I43" i="1"/>
  <c r="E43" i="1"/>
  <c r="G43" i="1"/>
  <c r="F43" i="1"/>
  <c r="C43" i="1"/>
  <c r="Q43" i="1"/>
  <c r="M43" i="1"/>
  <c r="O43" i="1"/>
  <c r="N43" i="1"/>
  <c r="O46" i="1"/>
  <c r="J46" i="1"/>
  <c r="I46" i="1"/>
  <c r="K46" i="1"/>
  <c r="C46" i="1"/>
  <c r="Q46" i="1"/>
  <c r="L46" i="1"/>
  <c r="P46" i="1"/>
  <c r="M46" i="1"/>
  <c r="D46" i="1"/>
  <c r="N46" i="1"/>
  <c r="G46" i="1"/>
  <c r="H46" i="1"/>
  <c r="F46" i="1"/>
  <c r="E46" i="1"/>
  <c r="O64" i="1"/>
  <c r="C64" i="1"/>
  <c r="M64" i="1"/>
  <c r="N64" i="1"/>
  <c r="J64" i="1"/>
  <c r="Q64" i="1"/>
  <c r="P64" i="1"/>
  <c r="E64" i="1"/>
  <c r="H64" i="1"/>
  <c r="L64" i="1"/>
  <c r="G64" i="1"/>
  <c r="K64" i="1"/>
  <c r="I64" i="1"/>
  <c r="F64" i="1"/>
  <c r="D64" i="1"/>
  <c r="I51" i="1"/>
  <c r="L51" i="1"/>
  <c r="E51" i="1"/>
  <c r="N51" i="1"/>
  <c r="O51" i="1"/>
  <c r="M51" i="1"/>
  <c r="K51" i="1"/>
  <c r="F51" i="1"/>
  <c r="J51" i="1"/>
  <c r="G51" i="1"/>
  <c r="P51" i="1"/>
  <c r="H51" i="1"/>
  <c r="C51" i="1"/>
  <c r="D51" i="1"/>
  <c r="Q51" i="1"/>
  <c r="O58" i="1"/>
  <c r="C58" i="1"/>
  <c r="Q58" i="1"/>
  <c r="D58" i="1"/>
  <c r="H58" i="1"/>
  <c r="J58" i="1"/>
  <c r="E58" i="1"/>
  <c r="M58" i="1"/>
  <c r="N58" i="1"/>
  <c r="P58" i="1"/>
  <c r="K58" i="1"/>
  <c r="F58" i="1"/>
  <c r="L58" i="1"/>
  <c r="I58" i="1"/>
  <c r="G58" i="1"/>
  <c r="O78" i="1"/>
  <c r="C78" i="1"/>
  <c r="J78" i="1"/>
  <c r="E78" i="1"/>
  <c r="H78" i="1"/>
  <c r="P78" i="1"/>
  <c r="N78" i="1"/>
  <c r="M78" i="1"/>
  <c r="I78" i="1"/>
  <c r="Q78" i="1"/>
  <c r="G78" i="1"/>
  <c r="L78" i="1"/>
  <c r="K78" i="1"/>
  <c r="D78" i="1"/>
  <c r="F78" i="1"/>
  <c r="O116" i="1"/>
  <c r="C116" i="1"/>
  <c r="G116" i="1"/>
  <c r="F116" i="1"/>
  <c r="D116" i="1"/>
  <c r="Q116" i="1"/>
  <c r="P116" i="1"/>
  <c r="N116" i="1"/>
  <c r="J116" i="1"/>
  <c r="H116" i="1"/>
  <c r="K116" i="1"/>
  <c r="M116" i="1"/>
  <c r="L116" i="1"/>
  <c r="I116" i="1"/>
  <c r="E116" i="1"/>
  <c r="I123" i="1"/>
  <c r="L123" i="1"/>
  <c r="H123" i="1"/>
  <c r="C123" i="1"/>
  <c r="J123" i="1"/>
  <c r="G123" i="1"/>
  <c r="K123" i="1"/>
  <c r="F123" i="1"/>
  <c r="E123" i="1"/>
  <c r="D123" i="1"/>
  <c r="Q123" i="1"/>
  <c r="O123" i="1"/>
  <c r="P123" i="1"/>
  <c r="N123" i="1"/>
  <c r="M123" i="1"/>
  <c r="I169" i="1"/>
  <c r="H169" i="1"/>
  <c r="J169" i="1"/>
  <c r="L169" i="1"/>
  <c r="C169" i="1"/>
  <c r="D169" i="1"/>
  <c r="Q169" i="1"/>
  <c r="P169" i="1"/>
  <c r="O169" i="1"/>
  <c r="N169" i="1"/>
  <c r="M169" i="1"/>
  <c r="G169" i="1"/>
  <c r="K169" i="1"/>
  <c r="F169" i="1"/>
  <c r="E169" i="1"/>
  <c r="O192" i="1"/>
  <c r="C192" i="1"/>
  <c r="M192" i="1"/>
  <c r="I192" i="1"/>
  <c r="P192" i="1"/>
  <c r="G192" i="1"/>
  <c r="E192" i="1"/>
  <c r="F192" i="1"/>
  <c r="Q192" i="1"/>
  <c r="D192" i="1"/>
  <c r="H192" i="1"/>
  <c r="N192" i="1"/>
  <c r="L192" i="1"/>
  <c r="K192" i="1"/>
  <c r="J192" i="1"/>
  <c r="O214" i="1"/>
  <c r="C214" i="1"/>
  <c r="J214" i="1"/>
  <c r="M214" i="1"/>
  <c r="F214" i="1"/>
  <c r="P214" i="1"/>
  <c r="N214" i="1"/>
  <c r="H214" i="1"/>
  <c r="D214" i="1"/>
  <c r="Q214" i="1"/>
  <c r="L214" i="1"/>
  <c r="G214" i="1"/>
  <c r="K214" i="1"/>
  <c r="I214" i="1"/>
  <c r="E214" i="1"/>
  <c r="O324" i="1"/>
  <c r="C324" i="1"/>
  <c r="G324" i="1"/>
  <c r="D324" i="1"/>
  <c r="H324" i="1"/>
  <c r="K324" i="1"/>
  <c r="J324" i="1"/>
  <c r="I324" i="1"/>
  <c r="L324" i="1"/>
  <c r="F324" i="1"/>
  <c r="E324" i="1"/>
  <c r="Q324" i="1"/>
  <c r="P324" i="1"/>
  <c r="N324" i="1"/>
  <c r="M324" i="1"/>
  <c r="I331" i="1"/>
  <c r="L331" i="1"/>
  <c r="F331" i="1"/>
  <c r="E331" i="1"/>
  <c r="C331" i="1"/>
  <c r="Q331" i="1"/>
  <c r="D331" i="1"/>
  <c r="P331" i="1"/>
  <c r="O331" i="1"/>
  <c r="N331" i="1"/>
  <c r="M331" i="1"/>
  <c r="K331" i="1"/>
  <c r="J331" i="1"/>
  <c r="H331" i="1"/>
  <c r="G331" i="1"/>
  <c r="O334" i="1"/>
  <c r="C334" i="1"/>
  <c r="J334" i="1"/>
  <c r="I334" i="1"/>
  <c r="N334" i="1"/>
  <c r="Q334" i="1"/>
  <c r="P334" i="1"/>
  <c r="M334" i="1"/>
  <c r="L334" i="1"/>
  <c r="K334" i="1"/>
  <c r="H334" i="1"/>
  <c r="G334" i="1"/>
  <c r="F334" i="1"/>
  <c r="E334" i="1"/>
  <c r="D334" i="1"/>
  <c r="O362" i="1"/>
  <c r="C362" i="1"/>
  <c r="Q362" i="1"/>
  <c r="D362" i="1"/>
  <c r="F362" i="1"/>
  <c r="G362" i="1"/>
  <c r="P362" i="1"/>
  <c r="I362" i="1"/>
  <c r="E362" i="1"/>
  <c r="H362" i="1"/>
  <c r="J362" i="1"/>
  <c r="N362" i="1"/>
  <c r="M362" i="1"/>
  <c r="L362" i="1"/>
  <c r="K362" i="1"/>
  <c r="O372" i="1"/>
  <c r="C372" i="1"/>
  <c r="G372" i="1"/>
  <c r="K372" i="1"/>
  <c r="J372" i="1"/>
  <c r="E372" i="1"/>
  <c r="I372" i="1"/>
  <c r="F372" i="1"/>
  <c r="H372" i="1"/>
  <c r="D372" i="1"/>
  <c r="Q372" i="1"/>
  <c r="P372" i="1"/>
  <c r="N372" i="1"/>
  <c r="M372" i="1"/>
  <c r="L372" i="1"/>
  <c r="O396" i="1"/>
  <c r="C396" i="1"/>
  <c r="G396" i="1"/>
  <c r="H396" i="1"/>
  <c r="L396" i="1"/>
  <c r="F396" i="1"/>
  <c r="K396" i="1"/>
  <c r="J396" i="1"/>
  <c r="I396" i="1"/>
  <c r="E396" i="1"/>
  <c r="D396" i="1"/>
  <c r="M396" i="1"/>
  <c r="Q396" i="1"/>
  <c r="P396" i="1"/>
  <c r="N396" i="1"/>
  <c r="O416" i="1"/>
  <c r="C416" i="1"/>
  <c r="M416" i="1"/>
  <c r="E416" i="1"/>
  <c r="I416" i="1"/>
  <c r="D416" i="1"/>
  <c r="Q416" i="1"/>
  <c r="P416" i="1"/>
  <c r="N416" i="1"/>
  <c r="L416" i="1"/>
  <c r="K416" i="1"/>
  <c r="J416" i="1"/>
  <c r="H416" i="1"/>
  <c r="G416" i="1"/>
  <c r="F416" i="1"/>
  <c r="O530" i="1"/>
  <c r="C530" i="1"/>
  <c r="Q530" i="1"/>
  <c r="D530" i="1"/>
  <c r="N530" i="1"/>
  <c r="M530" i="1"/>
  <c r="P530" i="1"/>
  <c r="L530" i="1"/>
  <c r="J530" i="1"/>
  <c r="I530" i="1"/>
  <c r="E530" i="1"/>
  <c r="K530" i="1"/>
  <c r="H530" i="1"/>
  <c r="G530" i="1"/>
  <c r="F530" i="1"/>
  <c r="O596" i="1"/>
  <c r="C596" i="1"/>
  <c r="G596" i="1"/>
  <c r="L596" i="1"/>
  <c r="D596" i="1"/>
  <c r="H596" i="1"/>
  <c r="Q596" i="1"/>
  <c r="P596" i="1"/>
  <c r="M596" i="1"/>
  <c r="K596" i="1"/>
  <c r="E596" i="1"/>
  <c r="N596" i="1"/>
  <c r="J596" i="1"/>
  <c r="F596" i="1"/>
  <c r="I596" i="1"/>
  <c r="O638" i="1"/>
  <c r="C638" i="1"/>
  <c r="J638" i="1"/>
  <c r="M638" i="1"/>
  <c r="F638" i="1"/>
  <c r="E638" i="1"/>
  <c r="P638" i="1"/>
  <c r="N638" i="1"/>
  <c r="Q638" i="1"/>
  <c r="K638" i="1"/>
  <c r="I638" i="1"/>
  <c r="H638" i="1"/>
  <c r="G638" i="1"/>
  <c r="D638" i="1"/>
  <c r="L638" i="1"/>
  <c r="O268" i="1"/>
  <c r="C268" i="1"/>
  <c r="G268" i="1"/>
  <c r="L268" i="1"/>
  <c r="J268" i="1"/>
  <c r="P268" i="1"/>
  <c r="F268" i="1"/>
  <c r="N268" i="1"/>
  <c r="D268" i="1"/>
  <c r="M268" i="1"/>
  <c r="Q268" i="1"/>
  <c r="K268" i="1"/>
  <c r="H268" i="1"/>
  <c r="I268" i="1"/>
  <c r="E268" i="1"/>
  <c r="I57" i="1"/>
  <c r="H57" i="1"/>
  <c r="L57" i="1"/>
  <c r="M57" i="1"/>
  <c r="E57" i="1"/>
  <c r="D57" i="1"/>
  <c r="C57" i="1"/>
  <c r="F57" i="1"/>
  <c r="O57" i="1"/>
  <c r="P57" i="1"/>
  <c r="Q57" i="1"/>
  <c r="K57" i="1"/>
  <c r="N57" i="1"/>
  <c r="J57" i="1"/>
  <c r="G57" i="1"/>
  <c r="I145" i="1"/>
  <c r="H145" i="1"/>
  <c r="M145" i="1"/>
  <c r="J145" i="1"/>
  <c r="O145" i="1"/>
  <c r="N145" i="1"/>
  <c r="E145" i="1"/>
  <c r="P145" i="1"/>
  <c r="L145" i="1"/>
  <c r="F145" i="1"/>
  <c r="K145" i="1"/>
  <c r="G145" i="1"/>
  <c r="D145" i="1"/>
  <c r="C145" i="1"/>
  <c r="Q145" i="1"/>
  <c r="I161" i="1"/>
  <c r="H161" i="1"/>
  <c r="K161" i="1"/>
  <c r="O161" i="1"/>
  <c r="L161" i="1"/>
  <c r="J161" i="1"/>
  <c r="D161" i="1"/>
  <c r="Q161" i="1"/>
  <c r="G161" i="1"/>
  <c r="F161" i="1"/>
  <c r="M161" i="1"/>
  <c r="E161" i="1"/>
  <c r="C161" i="1"/>
  <c r="P161" i="1"/>
  <c r="N161" i="1"/>
  <c r="O224" i="1"/>
  <c r="C224" i="1"/>
  <c r="M224" i="1"/>
  <c r="E224" i="1"/>
  <c r="K224" i="1"/>
  <c r="Q224" i="1"/>
  <c r="P224" i="1"/>
  <c r="N224" i="1"/>
  <c r="L224" i="1"/>
  <c r="J224" i="1"/>
  <c r="I224" i="1"/>
  <c r="H224" i="1"/>
  <c r="G224" i="1"/>
  <c r="F224" i="1"/>
  <c r="D224" i="1"/>
  <c r="I279" i="1"/>
  <c r="E279" i="1"/>
  <c r="N279" i="1"/>
  <c r="L279" i="1"/>
  <c r="P279" i="1"/>
  <c r="O279" i="1"/>
  <c r="M279" i="1"/>
  <c r="G279" i="1"/>
  <c r="K279" i="1"/>
  <c r="J279" i="1"/>
  <c r="H279" i="1"/>
  <c r="F279" i="1"/>
  <c r="D279" i="1"/>
  <c r="C279" i="1"/>
  <c r="Q279" i="1"/>
  <c r="J16" i="1"/>
  <c r="M16" i="1"/>
  <c r="L16" i="1"/>
  <c r="G16" i="1"/>
  <c r="F16" i="1"/>
  <c r="E16" i="1"/>
  <c r="Q16" i="1"/>
  <c r="H16" i="1"/>
  <c r="P16" i="1"/>
  <c r="N16" i="1"/>
  <c r="D16" i="1"/>
  <c r="C16" i="1"/>
  <c r="O16" i="1"/>
  <c r="K16" i="1"/>
  <c r="I16" i="1"/>
  <c r="J28" i="1"/>
  <c r="F28" i="1"/>
  <c r="I28" i="1"/>
  <c r="G28" i="1"/>
  <c r="E28" i="1"/>
  <c r="D28" i="1"/>
  <c r="C28" i="1"/>
  <c r="P28" i="1"/>
  <c r="M28" i="1"/>
  <c r="Q28" i="1"/>
  <c r="O28" i="1"/>
  <c r="N28" i="1"/>
  <c r="L28" i="1"/>
  <c r="K28" i="1"/>
  <c r="H28" i="1"/>
  <c r="I59" i="1"/>
  <c r="L59" i="1"/>
  <c r="D59" i="1"/>
  <c r="G59" i="1"/>
  <c r="C59" i="1"/>
  <c r="Q59" i="1"/>
  <c r="N59" i="1"/>
  <c r="M59" i="1"/>
  <c r="P59" i="1"/>
  <c r="O59" i="1"/>
  <c r="J59" i="1"/>
  <c r="E59" i="1"/>
  <c r="K59" i="1"/>
  <c r="H59" i="1"/>
  <c r="F59" i="1"/>
  <c r="O84" i="1"/>
  <c r="C84" i="1"/>
  <c r="G84" i="1"/>
  <c r="K84" i="1"/>
  <c r="F84" i="1"/>
  <c r="H84" i="1"/>
  <c r="E84" i="1"/>
  <c r="D84" i="1"/>
  <c r="Q84" i="1"/>
  <c r="M84" i="1"/>
  <c r="I84" i="1"/>
  <c r="P84" i="1"/>
  <c r="N84" i="1"/>
  <c r="L84" i="1"/>
  <c r="J84" i="1"/>
  <c r="I97" i="1"/>
  <c r="H97" i="1"/>
  <c r="E97" i="1"/>
  <c r="F97" i="1"/>
  <c r="K97" i="1"/>
  <c r="G97" i="1"/>
  <c r="J97" i="1"/>
  <c r="D97" i="1"/>
  <c r="C97" i="1"/>
  <c r="Q97" i="1"/>
  <c r="L97" i="1"/>
  <c r="P97" i="1"/>
  <c r="O97" i="1"/>
  <c r="N97" i="1"/>
  <c r="M97" i="1"/>
  <c r="O118" i="1"/>
  <c r="C118" i="1"/>
  <c r="J118" i="1"/>
  <c r="M118" i="1"/>
  <c r="P118" i="1"/>
  <c r="N118" i="1"/>
  <c r="L118" i="1"/>
  <c r="K118" i="1"/>
  <c r="F118" i="1"/>
  <c r="I118" i="1"/>
  <c r="H118" i="1"/>
  <c r="Q118" i="1"/>
  <c r="G118" i="1"/>
  <c r="E118" i="1"/>
  <c r="D118" i="1"/>
  <c r="O124" i="1"/>
  <c r="C124" i="1"/>
  <c r="G124" i="1"/>
  <c r="E124" i="1"/>
  <c r="P124" i="1"/>
  <c r="I124" i="1"/>
  <c r="H124" i="1"/>
  <c r="J124" i="1"/>
  <c r="F124" i="1"/>
  <c r="D124" i="1"/>
  <c r="Q124" i="1"/>
  <c r="M124" i="1"/>
  <c r="N124" i="1"/>
  <c r="L124" i="1"/>
  <c r="K124" i="1"/>
  <c r="O146" i="1"/>
  <c r="C146" i="1"/>
  <c r="Q146" i="1"/>
  <c r="D146" i="1"/>
  <c r="I146" i="1"/>
  <c r="G146" i="1"/>
  <c r="M146" i="1"/>
  <c r="L146" i="1"/>
  <c r="E146" i="1"/>
  <c r="K146" i="1"/>
  <c r="F146" i="1"/>
  <c r="J146" i="1"/>
  <c r="H146" i="1"/>
  <c r="N146" i="1"/>
  <c r="P146" i="1"/>
  <c r="O162" i="1"/>
  <c r="C162" i="1"/>
  <c r="Q162" i="1"/>
  <c r="D162" i="1"/>
  <c r="G162" i="1"/>
  <c r="L162" i="1"/>
  <c r="J162" i="1"/>
  <c r="I162" i="1"/>
  <c r="P162" i="1"/>
  <c r="H162" i="1"/>
  <c r="F162" i="1"/>
  <c r="E162" i="1"/>
  <c r="N162" i="1"/>
  <c r="M162" i="1"/>
  <c r="K162" i="1"/>
  <c r="O180" i="1"/>
  <c r="C180" i="1"/>
  <c r="G180" i="1"/>
  <c r="K180" i="1"/>
  <c r="M180" i="1"/>
  <c r="D180" i="1"/>
  <c r="N180" i="1"/>
  <c r="L180" i="1"/>
  <c r="Q180" i="1"/>
  <c r="P180" i="1"/>
  <c r="J180" i="1"/>
  <c r="I180" i="1"/>
  <c r="E180" i="1"/>
  <c r="H180" i="1"/>
  <c r="F180" i="1"/>
  <c r="I193" i="1"/>
  <c r="H193" i="1"/>
  <c r="E193" i="1"/>
  <c r="M193" i="1"/>
  <c r="F193" i="1"/>
  <c r="C193" i="1"/>
  <c r="D193" i="1"/>
  <c r="O193" i="1"/>
  <c r="P193" i="1"/>
  <c r="Q193" i="1"/>
  <c r="L193" i="1"/>
  <c r="N193" i="1"/>
  <c r="K193" i="1"/>
  <c r="J193" i="1"/>
  <c r="G193" i="1"/>
  <c r="O204" i="1"/>
  <c r="C204" i="1"/>
  <c r="G204" i="1"/>
  <c r="H204" i="1"/>
  <c r="N204" i="1"/>
  <c r="I204" i="1"/>
  <c r="F204" i="1"/>
  <c r="E204" i="1"/>
  <c r="D204" i="1"/>
  <c r="J204" i="1"/>
  <c r="Q204" i="1"/>
  <c r="P204" i="1"/>
  <c r="M204" i="1"/>
  <c r="L204" i="1"/>
  <c r="K204" i="1"/>
  <c r="O226" i="1"/>
  <c r="C226" i="1"/>
  <c r="Q226" i="1"/>
  <c r="D226" i="1"/>
  <c r="K226" i="1"/>
  <c r="F226" i="1"/>
  <c r="M226" i="1"/>
  <c r="L226" i="1"/>
  <c r="N226" i="1"/>
  <c r="J226" i="1"/>
  <c r="I226" i="1"/>
  <c r="G226" i="1"/>
  <c r="H226" i="1"/>
  <c r="E226" i="1"/>
  <c r="P226" i="1"/>
  <c r="I255" i="1"/>
  <c r="E255" i="1"/>
  <c r="Q255" i="1"/>
  <c r="C255" i="1"/>
  <c r="K255" i="1"/>
  <c r="M255" i="1"/>
  <c r="L255" i="1"/>
  <c r="J255" i="1"/>
  <c r="H255" i="1"/>
  <c r="G255" i="1"/>
  <c r="F255" i="1"/>
  <c r="D255" i="1"/>
  <c r="N255" i="1"/>
  <c r="P255" i="1"/>
  <c r="O255" i="1"/>
  <c r="O280" i="1"/>
  <c r="C280" i="1"/>
  <c r="M280" i="1"/>
  <c r="J280" i="1"/>
  <c r="I280" i="1"/>
  <c r="P280" i="1"/>
  <c r="N280" i="1"/>
  <c r="L280" i="1"/>
  <c r="D280" i="1"/>
  <c r="F280" i="1"/>
  <c r="K280" i="1"/>
  <c r="H280" i="1"/>
  <c r="G280" i="1"/>
  <c r="E280" i="1"/>
  <c r="Q280" i="1"/>
  <c r="I335" i="1"/>
  <c r="E335" i="1"/>
  <c r="F335" i="1"/>
  <c r="L335" i="1"/>
  <c r="G335" i="1"/>
  <c r="P335" i="1"/>
  <c r="O335" i="1"/>
  <c r="N335" i="1"/>
  <c r="Q335" i="1"/>
  <c r="M335" i="1"/>
  <c r="K335" i="1"/>
  <c r="J335" i="1"/>
  <c r="H335" i="1"/>
  <c r="D335" i="1"/>
  <c r="C335" i="1"/>
  <c r="O352" i="1"/>
  <c r="C352" i="1"/>
  <c r="M352" i="1"/>
  <c r="N352" i="1"/>
  <c r="P352" i="1"/>
  <c r="I352" i="1"/>
  <c r="Q352" i="1"/>
  <c r="D352" i="1"/>
  <c r="L352" i="1"/>
  <c r="K352" i="1"/>
  <c r="J352" i="1"/>
  <c r="H352" i="1"/>
  <c r="G352" i="1"/>
  <c r="F352" i="1"/>
  <c r="E352" i="1"/>
  <c r="O356" i="1"/>
  <c r="C356" i="1"/>
  <c r="G356" i="1"/>
  <c r="M356" i="1"/>
  <c r="E356" i="1"/>
  <c r="P356" i="1"/>
  <c r="D356" i="1"/>
  <c r="Q356" i="1"/>
  <c r="N356" i="1"/>
  <c r="L356" i="1"/>
  <c r="K356" i="1"/>
  <c r="J356" i="1"/>
  <c r="I356" i="1"/>
  <c r="F356" i="1"/>
  <c r="H356" i="1"/>
  <c r="O434" i="1"/>
  <c r="C434" i="1"/>
  <c r="Q434" i="1"/>
  <c r="D434" i="1"/>
  <c r="I434" i="1"/>
  <c r="K434" i="1"/>
  <c r="F434" i="1"/>
  <c r="E434" i="1"/>
  <c r="G434" i="1"/>
  <c r="P434" i="1"/>
  <c r="N434" i="1"/>
  <c r="M434" i="1"/>
  <c r="L434" i="1"/>
  <c r="J434" i="1"/>
  <c r="H434" i="1"/>
  <c r="I473" i="1"/>
  <c r="H473" i="1"/>
  <c r="F473" i="1"/>
  <c r="D473" i="1"/>
  <c r="O473" i="1"/>
  <c r="Q473" i="1"/>
  <c r="C473" i="1"/>
  <c r="P473" i="1"/>
  <c r="N473" i="1"/>
  <c r="M473" i="1"/>
  <c r="L473" i="1"/>
  <c r="K473" i="1"/>
  <c r="J473" i="1"/>
  <c r="G473" i="1"/>
  <c r="E473" i="1"/>
  <c r="I531" i="1"/>
  <c r="L531" i="1"/>
  <c r="K531" i="1"/>
  <c r="M531" i="1"/>
  <c r="O531" i="1"/>
  <c r="N531" i="1"/>
  <c r="H531" i="1"/>
  <c r="G531" i="1"/>
  <c r="F531" i="1"/>
  <c r="E531" i="1"/>
  <c r="D531" i="1"/>
  <c r="C531" i="1"/>
  <c r="J531" i="1"/>
  <c r="Q531" i="1"/>
  <c r="P531" i="1"/>
  <c r="O598" i="1"/>
  <c r="C598" i="1"/>
  <c r="J598" i="1"/>
  <c r="E598" i="1"/>
  <c r="N598" i="1"/>
  <c r="D598" i="1"/>
  <c r="P598" i="1"/>
  <c r="M598" i="1"/>
  <c r="K598" i="1"/>
  <c r="I598" i="1"/>
  <c r="L598" i="1"/>
  <c r="H598" i="1"/>
  <c r="G598" i="1"/>
  <c r="F598" i="1"/>
  <c r="Q598" i="1"/>
  <c r="O218" i="1"/>
  <c r="C218" i="1"/>
  <c r="Q218" i="1"/>
  <c r="D218" i="1"/>
  <c r="L218" i="1"/>
  <c r="K218" i="1"/>
  <c r="I218" i="1"/>
  <c r="H218" i="1"/>
  <c r="P218" i="1"/>
  <c r="G218" i="1"/>
  <c r="F218" i="1"/>
  <c r="E218" i="1"/>
  <c r="N218" i="1"/>
  <c r="M218" i="1"/>
  <c r="J218" i="1"/>
  <c r="O60" i="1"/>
  <c r="C60" i="1"/>
  <c r="G60" i="1"/>
  <c r="N60" i="1"/>
  <c r="E60" i="1"/>
  <c r="Q60" i="1"/>
  <c r="K60" i="1"/>
  <c r="P60" i="1"/>
  <c r="L60" i="1"/>
  <c r="M60" i="1"/>
  <c r="I60" i="1"/>
  <c r="D60" i="1"/>
  <c r="J60" i="1"/>
  <c r="H60" i="1"/>
  <c r="F60" i="1"/>
  <c r="I227" i="1"/>
  <c r="L227" i="1"/>
  <c r="G227" i="1"/>
  <c r="C227" i="1"/>
  <c r="M227" i="1"/>
  <c r="K227" i="1"/>
  <c r="J227" i="1"/>
  <c r="N227" i="1"/>
  <c r="Q227" i="1"/>
  <c r="H227" i="1"/>
  <c r="E227" i="1"/>
  <c r="F227" i="1"/>
  <c r="D227" i="1"/>
  <c r="P227" i="1"/>
  <c r="O227" i="1"/>
  <c r="O230" i="1"/>
  <c r="C230" i="1"/>
  <c r="J230" i="1"/>
  <c r="K230" i="1"/>
  <c r="L230" i="1"/>
  <c r="H230" i="1"/>
  <c r="G230" i="1"/>
  <c r="F230" i="1"/>
  <c r="P230" i="1"/>
  <c r="E230" i="1"/>
  <c r="D230" i="1"/>
  <c r="Q230" i="1"/>
  <c r="N230" i="1"/>
  <c r="I230" i="1"/>
  <c r="M230" i="1"/>
  <c r="O256" i="1"/>
  <c r="C256" i="1"/>
  <c r="M256" i="1"/>
  <c r="N256" i="1"/>
  <c r="H256" i="1"/>
  <c r="K256" i="1"/>
  <c r="J256" i="1"/>
  <c r="L256" i="1"/>
  <c r="I256" i="1"/>
  <c r="G256" i="1"/>
  <c r="F256" i="1"/>
  <c r="E256" i="1"/>
  <c r="D256" i="1"/>
  <c r="Q256" i="1"/>
  <c r="P256" i="1"/>
  <c r="I353" i="1"/>
  <c r="H353" i="1"/>
  <c r="K353" i="1"/>
  <c r="M353" i="1"/>
  <c r="F353" i="1"/>
  <c r="Q353" i="1"/>
  <c r="P353" i="1"/>
  <c r="C353" i="1"/>
  <c r="O353" i="1"/>
  <c r="N353" i="1"/>
  <c r="L353" i="1"/>
  <c r="J353" i="1"/>
  <c r="G353" i="1"/>
  <c r="E353" i="1"/>
  <c r="D353" i="1"/>
  <c r="O366" i="1"/>
  <c r="C366" i="1"/>
  <c r="J366" i="1"/>
  <c r="E366" i="1"/>
  <c r="L366" i="1"/>
  <c r="G366" i="1"/>
  <c r="I366" i="1"/>
  <c r="H366" i="1"/>
  <c r="F366" i="1"/>
  <c r="D366" i="1"/>
  <c r="K366" i="1"/>
  <c r="Q366" i="1"/>
  <c r="P366" i="1"/>
  <c r="N366" i="1"/>
  <c r="M366" i="1"/>
  <c r="O446" i="1"/>
  <c r="C446" i="1"/>
  <c r="J446" i="1"/>
  <c r="G446" i="1"/>
  <c r="K446" i="1"/>
  <c r="E446" i="1"/>
  <c r="L446" i="1"/>
  <c r="H446" i="1"/>
  <c r="I446" i="1"/>
  <c r="F446" i="1"/>
  <c r="D446" i="1"/>
  <c r="M446" i="1"/>
  <c r="Q446" i="1"/>
  <c r="P446" i="1"/>
  <c r="N446" i="1"/>
  <c r="O72" i="1"/>
  <c r="C72" i="1"/>
  <c r="M72" i="1"/>
  <c r="L72" i="1"/>
  <c r="G72" i="1"/>
  <c r="F72" i="1"/>
  <c r="E72" i="1"/>
  <c r="D72" i="1"/>
  <c r="K72" i="1"/>
  <c r="Q72" i="1"/>
  <c r="P72" i="1"/>
  <c r="N72" i="1"/>
  <c r="H72" i="1"/>
  <c r="J72" i="1"/>
  <c r="I72" i="1"/>
  <c r="I147" i="1"/>
  <c r="L147" i="1"/>
  <c r="E147" i="1"/>
  <c r="D147" i="1"/>
  <c r="M147" i="1"/>
  <c r="K147" i="1"/>
  <c r="N147" i="1"/>
  <c r="J147" i="1"/>
  <c r="F147" i="1"/>
  <c r="H147" i="1"/>
  <c r="G147" i="1"/>
  <c r="C147" i="1"/>
  <c r="Q147" i="1"/>
  <c r="P147" i="1"/>
  <c r="O147" i="1"/>
  <c r="I163" i="1"/>
  <c r="L163" i="1"/>
  <c r="Q163" i="1"/>
  <c r="C163" i="1"/>
  <c r="J163" i="1"/>
  <c r="H163" i="1"/>
  <c r="G163" i="1"/>
  <c r="O163" i="1"/>
  <c r="F163" i="1"/>
  <c r="E163" i="1"/>
  <c r="K163" i="1"/>
  <c r="D163" i="1"/>
  <c r="P163" i="1"/>
  <c r="N163" i="1"/>
  <c r="M163" i="1"/>
  <c r="J22" i="1"/>
  <c r="I22" i="1"/>
  <c r="Q22" i="1"/>
  <c r="C22" i="1"/>
  <c r="F22" i="1"/>
  <c r="E22" i="1"/>
  <c r="D22" i="1"/>
  <c r="O22" i="1"/>
  <c r="L22" i="1"/>
  <c r="P22" i="1"/>
  <c r="N22" i="1"/>
  <c r="M22" i="1"/>
  <c r="K22" i="1"/>
  <c r="H22" i="1"/>
  <c r="G22" i="1"/>
  <c r="O110" i="1"/>
  <c r="C110" i="1"/>
  <c r="J110" i="1"/>
  <c r="N110" i="1"/>
  <c r="D110" i="1"/>
  <c r="H110" i="1"/>
  <c r="F110" i="1"/>
  <c r="M110" i="1"/>
  <c r="I110" i="1"/>
  <c r="G110" i="1"/>
  <c r="E110" i="1"/>
  <c r="Q110" i="1"/>
  <c r="P110" i="1"/>
  <c r="L110" i="1"/>
  <c r="K110" i="1"/>
  <c r="O126" i="1"/>
  <c r="C126" i="1"/>
  <c r="J126" i="1"/>
  <c r="L126" i="1"/>
  <c r="I126" i="1"/>
  <c r="D126" i="1"/>
  <c r="Q126" i="1"/>
  <c r="N126" i="1"/>
  <c r="P126" i="1"/>
  <c r="M126" i="1"/>
  <c r="E126" i="1"/>
  <c r="K126" i="1"/>
  <c r="H126" i="1"/>
  <c r="G126" i="1"/>
  <c r="F126" i="1"/>
  <c r="O164" i="1"/>
  <c r="C164" i="1"/>
  <c r="G164" i="1"/>
  <c r="M164" i="1"/>
  <c r="H164" i="1"/>
  <c r="I164" i="1"/>
  <c r="F164" i="1"/>
  <c r="E164" i="1"/>
  <c r="N164" i="1"/>
  <c r="D164" i="1"/>
  <c r="J164" i="1"/>
  <c r="Q164" i="1"/>
  <c r="P164" i="1"/>
  <c r="L164" i="1"/>
  <c r="K164" i="1"/>
  <c r="O172" i="1"/>
  <c r="C172" i="1"/>
  <c r="G172" i="1"/>
  <c r="L172" i="1"/>
  <c r="D172" i="1"/>
  <c r="Q172" i="1"/>
  <c r="J172" i="1"/>
  <c r="P172" i="1"/>
  <c r="N172" i="1"/>
  <c r="M172" i="1"/>
  <c r="K172" i="1"/>
  <c r="I172" i="1"/>
  <c r="F172" i="1"/>
  <c r="H172" i="1"/>
  <c r="E172" i="1"/>
  <c r="I231" i="1"/>
  <c r="E231" i="1"/>
  <c r="G231" i="1"/>
  <c r="J231" i="1"/>
  <c r="H231" i="1"/>
  <c r="F231" i="1"/>
  <c r="Q231" i="1"/>
  <c r="D231" i="1"/>
  <c r="C231" i="1"/>
  <c r="P231" i="1"/>
  <c r="O231" i="1"/>
  <c r="N231" i="1"/>
  <c r="M231" i="1"/>
  <c r="K231" i="1"/>
  <c r="L231" i="1"/>
  <c r="O264" i="1"/>
  <c r="C264" i="1"/>
  <c r="M264" i="1"/>
  <c r="L264" i="1"/>
  <c r="E264" i="1"/>
  <c r="Q264" i="1"/>
  <c r="J264" i="1"/>
  <c r="P264" i="1"/>
  <c r="N264" i="1"/>
  <c r="K264" i="1"/>
  <c r="H264" i="1"/>
  <c r="I264" i="1"/>
  <c r="D264" i="1"/>
  <c r="G264" i="1"/>
  <c r="F264" i="1"/>
  <c r="I291" i="1"/>
  <c r="L291" i="1"/>
  <c r="M291" i="1"/>
  <c r="N291" i="1"/>
  <c r="C291" i="1"/>
  <c r="D291" i="1"/>
  <c r="Q291" i="1"/>
  <c r="P291" i="1"/>
  <c r="J291" i="1"/>
  <c r="O291" i="1"/>
  <c r="K291" i="1"/>
  <c r="H291" i="1"/>
  <c r="G291" i="1"/>
  <c r="F291" i="1"/>
  <c r="E291" i="1"/>
  <c r="I319" i="1"/>
  <c r="E319" i="1"/>
  <c r="H319" i="1"/>
  <c r="D319" i="1"/>
  <c r="P319" i="1"/>
  <c r="O319" i="1"/>
  <c r="N319" i="1"/>
  <c r="M319" i="1"/>
  <c r="L319" i="1"/>
  <c r="K319" i="1"/>
  <c r="J319" i="1"/>
  <c r="G319" i="1"/>
  <c r="F319" i="1"/>
  <c r="Q319" i="1"/>
  <c r="C319" i="1"/>
  <c r="I393" i="1"/>
  <c r="H393" i="1"/>
  <c r="D393" i="1"/>
  <c r="C393" i="1"/>
  <c r="N393" i="1"/>
  <c r="K393" i="1"/>
  <c r="J393" i="1"/>
  <c r="G393" i="1"/>
  <c r="F393" i="1"/>
  <c r="E393" i="1"/>
  <c r="Q393" i="1"/>
  <c r="P393" i="1"/>
  <c r="O393" i="1"/>
  <c r="M393" i="1"/>
  <c r="L393" i="1"/>
  <c r="O422" i="1"/>
  <c r="C422" i="1"/>
  <c r="J422" i="1"/>
  <c r="K422" i="1"/>
  <c r="H422" i="1"/>
  <c r="D422" i="1"/>
  <c r="Q422" i="1"/>
  <c r="P422" i="1"/>
  <c r="N422" i="1"/>
  <c r="M422" i="1"/>
  <c r="L422" i="1"/>
  <c r="I422" i="1"/>
  <c r="G422" i="1"/>
  <c r="F422" i="1"/>
  <c r="E422" i="1"/>
  <c r="O424" i="1"/>
  <c r="C424" i="1"/>
  <c r="M424" i="1"/>
  <c r="D424" i="1"/>
  <c r="E424" i="1"/>
  <c r="N424" i="1"/>
  <c r="Q424" i="1"/>
  <c r="L424" i="1"/>
  <c r="P424" i="1"/>
  <c r="K424" i="1"/>
  <c r="J424" i="1"/>
  <c r="I424" i="1"/>
  <c r="H424" i="1"/>
  <c r="G424" i="1"/>
  <c r="F424" i="1"/>
  <c r="I457" i="1"/>
  <c r="H457" i="1"/>
  <c r="J457" i="1"/>
  <c r="O457" i="1"/>
  <c r="K457" i="1"/>
  <c r="P457" i="1"/>
  <c r="N457" i="1"/>
  <c r="M457" i="1"/>
  <c r="L457" i="1"/>
  <c r="Q457" i="1"/>
  <c r="G457" i="1"/>
  <c r="F457" i="1"/>
  <c r="E457" i="1"/>
  <c r="D457" i="1"/>
  <c r="C457" i="1"/>
  <c r="O494" i="1"/>
  <c r="C494" i="1"/>
  <c r="J494" i="1"/>
  <c r="N494" i="1"/>
  <c r="M494" i="1"/>
  <c r="H494" i="1"/>
  <c r="Q494" i="1"/>
  <c r="P494" i="1"/>
  <c r="D494" i="1"/>
  <c r="L494" i="1"/>
  <c r="K494" i="1"/>
  <c r="I494" i="1"/>
  <c r="G494" i="1"/>
  <c r="F494" i="1"/>
  <c r="E494" i="1"/>
  <c r="O588" i="1"/>
  <c r="C588" i="1"/>
  <c r="G588" i="1"/>
  <c r="M588" i="1"/>
  <c r="H588" i="1"/>
  <c r="P588" i="1"/>
  <c r="L588" i="1"/>
  <c r="K588" i="1"/>
  <c r="I588" i="1"/>
  <c r="F588" i="1"/>
  <c r="J588" i="1"/>
  <c r="E588" i="1"/>
  <c r="D588" i="1"/>
  <c r="N588" i="1"/>
  <c r="Q588" i="1"/>
  <c r="O592" i="1"/>
  <c r="C592" i="1"/>
  <c r="M592" i="1"/>
  <c r="L592" i="1"/>
  <c r="N592" i="1"/>
  <c r="J592" i="1"/>
  <c r="Q592" i="1"/>
  <c r="P592" i="1"/>
  <c r="I592" i="1"/>
  <c r="H592" i="1"/>
  <c r="K592" i="1"/>
  <c r="G592" i="1"/>
  <c r="F592" i="1"/>
  <c r="E592" i="1"/>
  <c r="D592" i="1"/>
  <c r="O260" i="1"/>
  <c r="C260" i="1"/>
  <c r="G260" i="1"/>
  <c r="M260" i="1"/>
  <c r="N260" i="1"/>
  <c r="F260" i="1"/>
  <c r="E260" i="1"/>
  <c r="Q260" i="1"/>
  <c r="D260" i="1"/>
  <c r="P260" i="1"/>
  <c r="L260" i="1"/>
  <c r="K260" i="1"/>
  <c r="H260" i="1"/>
  <c r="J260" i="1"/>
  <c r="I260" i="1"/>
  <c r="P23" i="1"/>
  <c r="D23" i="1"/>
  <c r="E23" i="1"/>
  <c r="M23" i="1"/>
  <c r="C23" i="1"/>
  <c r="Q23" i="1"/>
  <c r="F23" i="1"/>
  <c r="O23" i="1"/>
  <c r="L23" i="1"/>
  <c r="I23" i="1"/>
  <c r="N23" i="1"/>
  <c r="K23" i="1"/>
  <c r="J23" i="1"/>
  <c r="H23" i="1"/>
  <c r="G23" i="1"/>
  <c r="I127" i="1"/>
  <c r="E127" i="1"/>
  <c r="H127" i="1"/>
  <c r="G127" i="1"/>
  <c r="Q127" i="1"/>
  <c r="P127" i="1"/>
  <c r="O127" i="1"/>
  <c r="M127" i="1"/>
  <c r="N127" i="1"/>
  <c r="L127" i="1"/>
  <c r="C127" i="1"/>
  <c r="K127" i="1"/>
  <c r="J127" i="1"/>
  <c r="F127" i="1"/>
  <c r="D127" i="1"/>
  <c r="O136" i="1"/>
  <c r="C136" i="1"/>
  <c r="M136" i="1"/>
  <c r="D136" i="1"/>
  <c r="P136" i="1"/>
  <c r="H136" i="1"/>
  <c r="G136" i="1"/>
  <c r="F136" i="1"/>
  <c r="E136" i="1"/>
  <c r="Q136" i="1"/>
  <c r="L136" i="1"/>
  <c r="N136" i="1"/>
  <c r="I136" i="1"/>
  <c r="K136" i="1"/>
  <c r="J136" i="1"/>
  <c r="O184" i="1"/>
  <c r="C184" i="1"/>
  <c r="M184" i="1"/>
  <c r="J184" i="1"/>
  <c r="D184" i="1"/>
  <c r="Q184" i="1"/>
  <c r="P184" i="1"/>
  <c r="N184" i="1"/>
  <c r="L184" i="1"/>
  <c r="I184" i="1"/>
  <c r="K184" i="1"/>
  <c r="H184" i="1"/>
  <c r="G184" i="1"/>
  <c r="F184" i="1"/>
  <c r="E184" i="1"/>
  <c r="O200" i="1"/>
  <c r="C200" i="1"/>
  <c r="M200" i="1"/>
  <c r="H200" i="1"/>
  <c r="I200" i="1"/>
  <c r="L200" i="1"/>
  <c r="K200" i="1"/>
  <c r="J200" i="1"/>
  <c r="N200" i="1"/>
  <c r="E200" i="1"/>
  <c r="G200" i="1"/>
  <c r="F200" i="1"/>
  <c r="D200" i="1"/>
  <c r="Q200" i="1"/>
  <c r="P200" i="1"/>
  <c r="O210" i="1"/>
  <c r="C210" i="1"/>
  <c r="Q210" i="1"/>
  <c r="D210" i="1"/>
  <c r="M210" i="1"/>
  <c r="P210" i="1"/>
  <c r="E210" i="1"/>
  <c r="J210" i="1"/>
  <c r="H210" i="1"/>
  <c r="N210" i="1"/>
  <c r="L210" i="1"/>
  <c r="K210" i="1"/>
  <c r="I210" i="1"/>
  <c r="G210" i="1"/>
  <c r="F210" i="1"/>
  <c r="O232" i="1"/>
  <c r="C232" i="1"/>
  <c r="M232" i="1"/>
  <c r="D232" i="1"/>
  <c r="G232" i="1"/>
  <c r="H232" i="1"/>
  <c r="F232" i="1"/>
  <c r="Q232" i="1"/>
  <c r="E232" i="1"/>
  <c r="L232" i="1"/>
  <c r="P232" i="1"/>
  <c r="N232" i="1"/>
  <c r="K232" i="1"/>
  <c r="J232" i="1"/>
  <c r="I232" i="1"/>
  <c r="I235" i="1"/>
  <c r="L235" i="1"/>
  <c r="F235" i="1"/>
  <c r="O235" i="1"/>
  <c r="C235" i="1"/>
  <c r="Q235" i="1"/>
  <c r="M235" i="1"/>
  <c r="K235" i="1"/>
  <c r="P235" i="1"/>
  <c r="N235" i="1"/>
  <c r="H235" i="1"/>
  <c r="J235" i="1"/>
  <c r="D235" i="1"/>
  <c r="G235" i="1"/>
  <c r="E235" i="1"/>
  <c r="O238" i="1"/>
  <c r="C238" i="1"/>
  <c r="J238" i="1"/>
  <c r="I238" i="1"/>
  <c r="G238" i="1"/>
  <c r="Q238" i="1"/>
  <c r="P238" i="1"/>
  <c r="K238" i="1"/>
  <c r="N238" i="1"/>
  <c r="H238" i="1"/>
  <c r="M238" i="1"/>
  <c r="E238" i="1"/>
  <c r="L238" i="1"/>
  <c r="F238" i="1"/>
  <c r="D238" i="1"/>
  <c r="O262" i="1"/>
  <c r="C262" i="1"/>
  <c r="J262" i="1"/>
  <c r="F262" i="1"/>
  <c r="I262" i="1"/>
  <c r="D262" i="1"/>
  <c r="Q262" i="1"/>
  <c r="E262" i="1"/>
  <c r="P262" i="1"/>
  <c r="M262" i="1"/>
  <c r="K262" i="1"/>
  <c r="N262" i="1"/>
  <c r="L262" i="1"/>
  <c r="H262" i="1"/>
  <c r="G262" i="1"/>
  <c r="O266" i="1"/>
  <c r="C266" i="1"/>
  <c r="Q266" i="1"/>
  <c r="D266" i="1"/>
  <c r="F266" i="1"/>
  <c r="N266" i="1"/>
  <c r="I266" i="1"/>
  <c r="P266" i="1"/>
  <c r="G266" i="1"/>
  <c r="M266" i="1"/>
  <c r="L266" i="1"/>
  <c r="J266" i="1"/>
  <c r="K266" i="1"/>
  <c r="H266" i="1"/>
  <c r="E266" i="1"/>
  <c r="O300" i="1"/>
  <c r="C300" i="1"/>
  <c r="G300" i="1"/>
  <c r="H300" i="1"/>
  <c r="E300" i="1"/>
  <c r="J300" i="1"/>
  <c r="I300" i="1"/>
  <c r="F300" i="1"/>
  <c r="D300" i="1"/>
  <c r="K300" i="1"/>
  <c r="Q300" i="1"/>
  <c r="P300" i="1"/>
  <c r="N300" i="1"/>
  <c r="M300" i="1"/>
  <c r="L300" i="1"/>
  <c r="O304" i="1"/>
  <c r="C304" i="1"/>
  <c r="M304" i="1"/>
  <c r="G304" i="1"/>
  <c r="K304" i="1"/>
  <c r="D304" i="1"/>
  <c r="E304" i="1"/>
  <c r="Q304" i="1"/>
  <c r="P304" i="1"/>
  <c r="N304" i="1"/>
  <c r="L304" i="1"/>
  <c r="J304" i="1"/>
  <c r="I304" i="1"/>
  <c r="H304" i="1"/>
  <c r="F304" i="1"/>
  <c r="O374" i="1"/>
  <c r="C374" i="1"/>
  <c r="J374" i="1"/>
  <c r="D374" i="1"/>
  <c r="F374" i="1"/>
  <c r="P374" i="1"/>
  <c r="K374" i="1"/>
  <c r="H374" i="1"/>
  <c r="I374" i="1"/>
  <c r="L374" i="1"/>
  <c r="G374" i="1"/>
  <c r="E374" i="1"/>
  <c r="Q374" i="1"/>
  <c r="N374" i="1"/>
  <c r="M374" i="1"/>
  <c r="O442" i="1"/>
  <c r="C442" i="1"/>
  <c r="Q442" i="1"/>
  <c r="D442" i="1"/>
  <c r="H442" i="1"/>
  <c r="E442" i="1"/>
  <c r="N442" i="1"/>
  <c r="I442" i="1"/>
  <c r="G442" i="1"/>
  <c r="F442" i="1"/>
  <c r="J442" i="1"/>
  <c r="P442" i="1"/>
  <c r="M442" i="1"/>
  <c r="L442" i="1"/>
  <c r="K442" i="1"/>
  <c r="I451" i="1"/>
  <c r="L451" i="1"/>
  <c r="Q451" i="1"/>
  <c r="C451" i="1"/>
  <c r="N451" i="1"/>
  <c r="H451" i="1"/>
  <c r="M451" i="1"/>
  <c r="J451" i="1"/>
  <c r="K451" i="1"/>
  <c r="G451" i="1"/>
  <c r="F451" i="1"/>
  <c r="E451" i="1"/>
  <c r="D451" i="1"/>
  <c r="O451" i="1"/>
  <c r="P451" i="1"/>
  <c r="O476" i="1"/>
  <c r="C476" i="1"/>
  <c r="G476" i="1"/>
  <c r="J476" i="1"/>
  <c r="M476" i="1"/>
  <c r="H476" i="1"/>
  <c r="Q476" i="1"/>
  <c r="P476" i="1"/>
  <c r="N476" i="1"/>
  <c r="L476" i="1"/>
  <c r="K476" i="1"/>
  <c r="I476" i="1"/>
  <c r="F476" i="1"/>
  <c r="E476" i="1"/>
  <c r="D476" i="1"/>
  <c r="I495" i="1"/>
  <c r="E495" i="1"/>
  <c r="P495" i="1"/>
  <c r="K495" i="1"/>
  <c r="L495" i="1"/>
  <c r="F495" i="1"/>
  <c r="Q495" i="1"/>
  <c r="O495" i="1"/>
  <c r="C495" i="1"/>
  <c r="N495" i="1"/>
  <c r="M495" i="1"/>
  <c r="J495" i="1"/>
  <c r="H495" i="1"/>
  <c r="G495" i="1"/>
  <c r="D495" i="1"/>
  <c r="I593" i="1"/>
  <c r="H593" i="1"/>
  <c r="J593" i="1"/>
  <c r="L593" i="1"/>
  <c r="K593" i="1"/>
  <c r="P593" i="1"/>
  <c r="O593" i="1"/>
  <c r="M593" i="1"/>
  <c r="G593" i="1"/>
  <c r="C593" i="1"/>
  <c r="Q593" i="1"/>
  <c r="N593" i="1"/>
  <c r="F593" i="1"/>
  <c r="D593" i="1"/>
  <c r="E593" i="1"/>
  <c r="J24" i="1"/>
  <c r="M24" i="1"/>
  <c r="I24" i="1"/>
  <c r="Q24" i="1"/>
  <c r="P24" i="1"/>
  <c r="O24" i="1"/>
  <c r="C24" i="1"/>
  <c r="N24" i="1"/>
  <c r="K24" i="1"/>
  <c r="F24" i="1"/>
  <c r="L24" i="1"/>
  <c r="H24" i="1"/>
  <c r="G24" i="1"/>
  <c r="E24" i="1"/>
  <c r="D24" i="1"/>
  <c r="J42" i="1"/>
  <c r="P42" i="1"/>
  <c r="C42" i="1"/>
  <c r="L42" i="1"/>
  <c r="N42" i="1"/>
  <c r="M42" i="1"/>
  <c r="K42" i="1"/>
  <c r="G42" i="1"/>
  <c r="I42" i="1"/>
  <c r="H42" i="1"/>
  <c r="F42" i="1"/>
  <c r="D42" i="1"/>
  <c r="O42" i="1"/>
  <c r="E42" i="1"/>
  <c r="Q42" i="1"/>
  <c r="I63" i="1"/>
  <c r="E63" i="1"/>
  <c r="Q63" i="1"/>
  <c r="C63" i="1"/>
  <c r="M63" i="1"/>
  <c r="P63" i="1"/>
  <c r="O63" i="1"/>
  <c r="F63" i="1"/>
  <c r="J63" i="1"/>
  <c r="N63" i="1"/>
  <c r="H63" i="1"/>
  <c r="L63" i="1"/>
  <c r="K63" i="1"/>
  <c r="G63" i="1"/>
  <c r="D63" i="1"/>
  <c r="O70" i="1"/>
  <c r="C70" i="1"/>
  <c r="J70" i="1"/>
  <c r="F70" i="1"/>
  <c r="L70" i="1"/>
  <c r="H70" i="1"/>
  <c r="G70" i="1"/>
  <c r="I70" i="1"/>
  <c r="Q70" i="1"/>
  <c r="E70" i="1"/>
  <c r="N70" i="1"/>
  <c r="D70" i="1"/>
  <c r="P70" i="1"/>
  <c r="M70" i="1"/>
  <c r="K70" i="1"/>
  <c r="I103" i="1"/>
  <c r="E103" i="1"/>
  <c r="L103" i="1"/>
  <c r="D103" i="1"/>
  <c r="O103" i="1"/>
  <c r="N103" i="1"/>
  <c r="M103" i="1"/>
  <c r="H103" i="1"/>
  <c r="G103" i="1"/>
  <c r="K103" i="1"/>
  <c r="J103" i="1"/>
  <c r="C103" i="1"/>
  <c r="F103" i="1"/>
  <c r="Q103" i="1"/>
  <c r="P103" i="1"/>
  <c r="O120" i="1"/>
  <c r="C120" i="1"/>
  <c r="M120" i="1"/>
  <c r="F120" i="1"/>
  <c r="J120" i="1"/>
  <c r="L120" i="1"/>
  <c r="K120" i="1"/>
  <c r="I120" i="1"/>
  <c r="D120" i="1"/>
  <c r="H120" i="1"/>
  <c r="N120" i="1"/>
  <c r="G120" i="1"/>
  <c r="E120" i="1"/>
  <c r="Q120" i="1"/>
  <c r="P120" i="1"/>
  <c r="I137" i="1"/>
  <c r="H137" i="1"/>
  <c r="N137" i="1"/>
  <c r="M137" i="1"/>
  <c r="F137" i="1"/>
  <c r="Q137" i="1"/>
  <c r="E137" i="1"/>
  <c r="P137" i="1"/>
  <c r="D137" i="1"/>
  <c r="C137" i="1"/>
  <c r="L137" i="1"/>
  <c r="O137" i="1"/>
  <c r="G137" i="1"/>
  <c r="K137" i="1"/>
  <c r="J137" i="1"/>
  <c r="I143" i="1"/>
  <c r="E143" i="1"/>
  <c r="F143" i="1"/>
  <c r="N143" i="1"/>
  <c r="P143" i="1"/>
  <c r="O143" i="1"/>
  <c r="M143" i="1"/>
  <c r="H143" i="1"/>
  <c r="D143" i="1"/>
  <c r="L143" i="1"/>
  <c r="K143" i="1"/>
  <c r="J143" i="1"/>
  <c r="Q143" i="1"/>
  <c r="G143" i="1"/>
  <c r="C143" i="1"/>
  <c r="I153" i="1"/>
  <c r="H153" i="1"/>
  <c r="L153" i="1"/>
  <c r="C153" i="1"/>
  <c r="Q153" i="1"/>
  <c r="K153" i="1"/>
  <c r="P153" i="1"/>
  <c r="G153" i="1"/>
  <c r="O153" i="1"/>
  <c r="N153" i="1"/>
  <c r="M153" i="1"/>
  <c r="J153" i="1"/>
  <c r="D153" i="1"/>
  <c r="F153" i="1"/>
  <c r="E153" i="1"/>
  <c r="O208" i="1"/>
  <c r="C208" i="1"/>
  <c r="M208" i="1"/>
  <c r="G208" i="1"/>
  <c r="E208" i="1"/>
  <c r="D208" i="1"/>
  <c r="L208" i="1"/>
  <c r="J208" i="1"/>
  <c r="Q208" i="1"/>
  <c r="P208" i="1"/>
  <c r="F208" i="1"/>
  <c r="N208" i="1"/>
  <c r="K208" i="1"/>
  <c r="I208" i="1"/>
  <c r="H208" i="1"/>
  <c r="I211" i="1"/>
  <c r="L211" i="1"/>
  <c r="J211" i="1"/>
  <c r="N211" i="1"/>
  <c r="Q211" i="1"/>
  <c r="C211" i="1"/>
  <c r="P211" i="1"/>
  <c r="H211" i="1"/>
  <c r="O211" i="1"/>
  <c r="F211" i="1"/>
  <c r="M211" i="1"/>
  <c r="K211" i="1"/>
  <c r="G211" i="1"/>
  <c r="E211" i="1"/>
  <c r="D211" i="1"/>
  <c r="I233" i="1"/>
  <c r="H233" i="1"/>
  <c r="N233" i="1"/>
  <c r="D233" i="1"/>
  <c r="F233" i="1"/>
  <c r="E233" i="1"/>
  <c r="P233" i="1"/>
  <c r="L233" i="1"/>
  <c r="C233" i="1"/>
  <c r="Q233" i="1"/>
  <c r="O233" i="1"/>
  <c r="M233" i="1"/>
  <c r="K233" i="1"/>
  <c r="G233" i="1"/>
  <c r="J233" i="1"/>
  <c r="I239" i="1"/>
  <c r="E239" i="1"/>
  <c r="F239" i="1"/>
  <c r="D239" i="1"/>
  <c r="O239" i="1"/>
  <c r="N239" i="1"/>
  <c r="J239" i="1"/>
  <c r="H239" i="1"/>
  <c r="M239" i="1"/>
  <c r="L239" i="1"/>
  <c r="C239" i="1"/>
  <c r="K239" i="1"/>
  <c r="P239" i="1"/>
  <c r="G239" i="1"/>
  <c r="Q239" i="1"/>
  <c r="I305" i="1"/>
  <c r="H305" i="1"/>
  <c r="Q305" i="1"/>
  <c r="C305" i="1"/>
  <c r="J305" i="1"/>
  <c r="P305" i="1"/>
  <c r="O305" i="1"/>
  <c r="N305" i="1"/>
  <c r="M305" i="1"/>
  <c r="L305" i="1"/>
  <c r="K305" i="1"/>
  <c r="G305" i="1"/>
  <c r="F305" i="1"/>
  <c r="E305" i="1"/>
  <c r="D305" i="1"/>
  <c r="O346" i="1"/>
  <c r="C346" i="1"/>
  <c r="Q346" i="1"/>
  <c r="D346" i="1"/>
  <c r="H346" i="1"/>
  <c r="M346" i="1"/>
  <c r="I346" i="1"/>
  <c r="P346" i="1"/>
  <c r="N346" i="1"/>
  <c r="L346" i="1"/>
  <c r="K346" i="1"/>
  <c r="J346" i="1"/>
  <c r="G346" i="1"/>
  <c r="F346" i="1"/>
  <c r="E346" i="1"/>
  <c r="O408" i="1"/>
  <c r="C408" i="1"/>
  <c r="M408" i="1"/>
  <c r="F408" i="1"/>
  <c r="N408" i="1"/>
  <c r="I408" i="1"/>
  <c r="P408" i="1"/>
  <c r="Q408" i="1"/>
  <c r="L408" i="1"/>
  <c r="K408" i="1"/>
  <c r="J408" i="1"/>
  <c r="H408" i="1"/>
  <c r="G408" i="1"/>
  <c r="E408" i="1"/>
  <c r="D408" i="1"/>
  <c r="O426" i="1"/>
  <c r="C426" i="1"/>
  <c r="Q426" i="1"/>
  <c r="D426" i="1"/>
  <c r="J426" i="1"/>
  <c r="N426" i="1"/>
  <c r="I426" i="1"/>
  <c r="P426" i="1"/>
  <c r="M426" i="1"/>
  <c r="L426" i="1"/>
  <c r="K426" i="1"/>
  <c r="H426" i="1"/>
  <c r="G426" i="1"/>
  <c r="F426" i="1"/>
  <c r="E426" i="1"/>
  <c r="O452" i="1"/>
  <c r="C452" i="1"/>
  <c r="G452" i="1"/>
  <c r="M452" i="1"/>
  <c r="K452" i="1"/>
  <c r="F452" i="1"/>
  <c r="N452" i="1"/>
  <c r="J452" i="1"/>
  <c r="P452" i="1"/>
  <c r="L452" i="1"/>
  <c r="I452" i="1"/>
  <c r="H452" i="1"/>
  <c r="E452" i="1"/>
  <c r="D452" i="1"/>
  <c r="Q452" i="1"/>
  <c r="O496" i="1"/>
  <c r="C496" i="1"/>
  <c r="M496" i="1"/>
  <c r="L496" i="1"/>
  <c r="H496" i="1"/>
  <c r="J496" i="1"/>
  <c r="E496" i="1"/>
  <c r="D496" i="1"/>
  <c r="Q496" i="1"/>
  <c r="P496" i="1"/>
  <c r="N496" i="1"/>
  <c r="F496" i="1"/>
  <c r="K496" i="1"/>
  <c r="I496" i="1"/>
  <c r="G496" i="1"/>
  <c r="I519" i="1"/>
  <c r="E519" i="1"/>
  <c r="M519" i="1"/>
  <c r="L519" i="1"/>
  <c r="N519" i="1"/>
  <c r="K519" i="1"/>
  <c r="G519" i="1"/>
  <c r="Q519" i="1"/>
  <c r="P519" i="1"/>
  <c r="O519" i="1"/>
  <c r="J519" i="1"/>
  <c r="H519" i="1"/>
  <c r="C519" i="1"/>
  <c r="F519" i="1"/>
  <c r="D519" i="1"/>
  <c r="O594" i="1"/>
  <c r="C594" i="1"/>
  <c r="Q594" i="1"/>
  <c r="D594" i="1"/>
  <c r="F594" i="1"/>
  <c r="I594" i="1"/>
  <c r="J594" i="1"/>
  <c r="P594" i="1"/>
  <c r="N594" i="1"/>
  <c r="L594" i="1"/>
  <c r="K594" i="1"/>
  <c r="M594" i="1"/>
  <c r="H594" i="1"/>
  <c r="G594" i="1"/>
  <c r="E594" i="1"/>
  <c r="O462" i="1"/>
  <c r="C462" i="1"/>
  <c r="J462" i="1"/>
  <c r="E462" i="1"/>
  <c r="M462" i="1"/>
  <c r="I463" i="1"/>
  <c r="E463" i="1"/>
  <c r="O463" i="1"/>
  <c r="N463" i="1"/>
  <c r="J463" i="1"/>
  <c r="O464" i="1"/>
  <c r="C464" i="1"/>
  <c r="M464" i="1"/>
  <c r="K464" i="1"/>
  <c r="L464" i="1"/>
  <c r="G464" i="1"/>
  <c r="I465" i="1"/>
  <c r="H465" i="1"/>
  <c r="G465" i="1"/>
  <c r="K465" i="1"/>
  <c r="D465" i="1"/>
  <c r="I467" i="1"/>
  <c r="L467" i="1"/>
  <c r="O467" i="1"/>
  <c r="D467" i="1"/>
  <c r="N467" i="1"/>
  <c r="I471" i="1"/>
  <c r="E471" i="1"/>
  <c r="N471" i="1"/>
  <c r="J471" i="1"/>
  <c r="D471" i="1"/>
  <c r="O504" i="1"/>
  <c r="C504" i="1"/>
  <c r="M504" i="1"/>
  <c r="K504" i="1"/>
  <c r="D504" i="1"/>
  <c r="Q504" i="1"/>
  <c r="P504" i="1"/>
  <c r="J504" i="1"/>
  <c r="I543" i="1"/>
  <c r="E543" i="1"/>
  <c r="J543" i="1"/>
  <c r="N543" i="1"/>
  <c r="Q543" i="1"/>
  <c r="P543" i="1"/>
  <c r="M543" i="1"/>
  <c r="L543" i="1"/>
  <c r="O560" i="1"/>
  <c r="C560" i="1"/>
  <c r="M560" i="1"/>
  <c r="D560" i="1"/>
  <c r="P560" i="1"/>
  <c r="N560" i="1"/>
  <c r="E560" i="1"/>
  <c r="Q560" i="1"/>
  <c r="O688" i="1"/>
  <c r="C688" i="1"/>
  <c r="M688" i="1"/>
  <c r="K688" i="1"/>
  <c r="E688" i="1"/>
  <c r="J688" i="1"/>
  <c r="Q688" i="1"/>
  <c r="H688" i="1"/>
  <c r="G688" i="1"/>
  <c r="D688" i="1"/>
  <c r="P688" i="1"/>
  <c r="N688" i="1"/>
  <c r="L688" i="1"/>
  <c r="I688" i="1"/>
  <c r="C13" i="1"/>
  <c r="L15" i="1"/>
  <c r="C30" i="1"/>
  <c r="O31" i="1"/>
  <c r="C36" i="1"/>
  <c r="L38" i="1"/>
  <c r="C47" i="1"/>
  <c r="D48" i="1"/>
  <c r="N52" i="1"/>
  <c r="N53" i="1"/>
  <c r="L55" i="1"/>
  <c r="D62" i="1"/>
  <c r="L68" i="1"/>
  <c r="L69" i="1"/>
  <c r="D76" i="1"/>
  <c r="C77" i="1"/>
  <c r="P79" i="1"/>
  <c r="P80" i="1"/>
  <c r="K83" i="1"/>
  <c r="C89" i="1"/>
  <c r="O90" i="1"/>
  <c r="C90" i="1"/>
  <c r="Q90" i="1"/>
  <c r="D90" i="1"/>
  <c r="H90" i="1"/>
  <c r="P94" i="1"/>
  <c r="N96" i="1"/>
  <c r="H112" i="1"/>
  <c r="P119" i="1"/>
  <c r="N121" i="1"/>
  <c r="C155" i="1"/>
  <c r="I157" i="1"/>
  <c r="O157" i="1"/>
  <c r="K157" i="1"/>
  <c r="H157" i="1"/>
  <c r="Q158" i="1"/>
  <c r="P160" i="1"/>
  <c r="N176" i="1"/>
  <c r="E182" i="1"/>
  <c r="C183" i="1"/>
  <c r="P186" i="1"/>
  <c r="P187" i="1"/>
  <c r="N188" i="1"/>
  <c r="M189" i="1"/>
  <c r="L190" i="1"/>
  <c r="K191" i="1"/>
  <c r="P199" i="1"/>
  <c r="N201" i="1"/>
  <c r="M203" i="1"/>
  <c r="I213" i="1"/>
  <c r="O213" i="1"/>
  <c r="Q213" i="1"/>
  <c r="C213" i="1"/>
  <c r="H213" i="1"/>
  <c r="P215" i="1"/>
  <c r="O241" i="1"/>
  <c r="N242" i="1"/>
  <c r="N243" i="1"/>
  <c r="H247" i="1"/>
  <c r="O252" i="1"/>
  <c r="C252" i="1"/>
  <c r="G252" i="1"/>
  <c r="N252" i="1"/>
  <c r="I253" i="1"/>
  <c r="O253" i="1"/>
  <c r="K253" i="1"/>
  <c r="P253" i="1"/>
  <c r="Q254" i="1"/>
  <c r="N257" i="1"/>
  <c r="L258" i="1"/>
  <c r="I274" i="1"/>
  <c r="G275" i="1"/>
  <c r="M284" i="1"/>
  <c r="L285" i="1"/>
  <c r="L286" i="1"/>
  <c r="J289" i="1"/>
  <c r="M298" i="1"/>
  <c r="N299" i="1"/>
  <c r="I316" i="1"/>
  <c r="D340" i="1"/>
  <c r="G357" i="1"/>
  <c r="H358" i="1"/>
  <c r="L365" i="1"/>
  <c r="K371" i="1"/>
  <c r="M373" i="1"/>
  <c r="O375" i="1"/>
  <c r="N376" i="1"/>
  <c r="O377" i="1"/>
  <c r="N378" i="1"/>
  <c r="N380" i="1"/>
  <c r="N383" i="1"/>
  <c r="P384" i="1"/>
  <c r="O385" i="1"/>
  <c r="L386" i="1"/>
  <c r="N387" i="1"/>
  <c r="M388" i="1"/>
  <c r="M389" i="1"/>
  <c r="M390" i="1"/>
  <c r="L392" i="1"/>
  <c r="L394" i="1"/>
  <c r="N395" i="1"/>
  <c r="N397" i="1"/>
  <c r="F412" i="1"/>
  <c r="I421" i="1"/>
  <c r="O421" i="1"/>
  <c r="N421" i="1"/>
  <c r="K421" i="1"/>
  <c r="F421" i="1"/>
  <c r="C425" i="1"/>
  <c r="C427" i="1"/>
  <c r="D428" i="1"/>
  <c r="G432" i="1"/>
  <c r="F433" i="1"/>
  <c r="J435" i="1"/>
  <c r="I436" i="1"/>
  <c r="N445" i="1"/>
  <c r="N447" i="1"/>
  <c r="L448" i="1"/>
  <c r="O449" i="1"/>
  <c r="I459" i="1"/>
  <c r="L459" i="1"/>
  <c r="P459" i="1"/>
  <c r="J459" i="1"/>
  <c r="E459" i="1"/>
  <c r="O460" i="1"/>
  <c r="C460" i="1"/>
  <c r="G460" i="1"/>
  <c r="L460" i="1"/>
  <c r="H460" i="1"/>
  <c r="D462" i="1"/>
  <c r="C463" i="1"/>
  <c r="D464" i="1"/>
  <c r="C465" i="1"/>
  <c r="O466" i="1"/>
  <c r="C466" i="1"/>
  <c r="Q466" i="1"/>
  <c r="D466" i="1"/>
  <c r="E466" i="1"/>
  <c r="H466" i="1"/>
  <c r="C467" i="1"/>
  <c r="O468" i="1"/>
  <c r="C468" i="1"/>
  <c r="G468" i="1"/>
  <c r="K468" i="1"/>
  <c r="Q468" i="1"/>
  <c r="L468" i="1"/>
  <c r="C469" i="1"/>
  <c r="C471" i="1"/>
  <c r="C475" i="1"/>
  <c r="C477" i="1"/>
  <c r="E478" i="1"/>
  <c r="C479" i="1"/>
  <c r="E480" i="1"/>
  <c r="C481" i="1"/>
  <c r="O482" i="1"/>
  <c r="C482" i="1"/>
  <c r="Q482" i="1"/>
  <c r="D482" i="1"/>
  <c r="P482" i="1"/>
  <c r="L482" i="1"/>
  <c r="H482" i="1"/>
  <c r="C483" i="1"/>
  <c r="D484" i="1"/>
  <c r="E490" i="1"/>
  <c r="C491" i="1"/>
  <c r="D492" i="1"/>
  <c r="L497" i="1"/>
  <c r="E504" i="1"/>
  <c r="J506" i="1"/>
  <c r="C511" i="1"/>
  <c r="O518" i="1"/>
  <c r="C518" i="1"/>
  <c r="J518" i="1"/>
  <c r="Q518" i="1"/>
  <c r="N518" i="1"/>
  <c r="M518" i="1"/>
  <c r="L518" i="1"/>
  <c r="H518" i="1"/>
  <c r="H520" i="1"/>
  <c r="K527" i="1"/>
  <c r="I533" i="1"/>
  <c r="O533" i="1"/>
  <c r="D533" i="1"/>
  <c r="G533" i="1"/>
  <c r="L533" i="1"/>
  <c r="K533" i="1"/>
  <c r="H533" i="1"/>
  <c r="F533" i="1"/>
  <c r="C543" i="1"/>
  <c r="H544" i="1"/>
  <c r="M548" i="1"/>
  <c r="O554" i="1"/>
  <c r="C554" i="1"/>
  <c r="Q554" i="1"/>
  <c r="D554" i="1"/>
  <c r="K554" i="1"/>
  <c r="N554" i="1"/>
  <c r="E554" i="1"/>
  <c r="P554" i="1"/>
  <c r="J555" i="1"/>
  <c r="F560" i="1"/>
  <c r="J561" i="1"/>
  <c r="J564" i="1"/>
  <c r="I567" i="1"/>
  <c r="E567" i="1"/>
  <c r="F567" i="1"/>
  <c r="N567" i="1"/>
  <c r="G567" i="1"/>
  <c r="D567" i="1"/>
  <c r="C567" i="1"/>
  <c r="Q567" i="1"/>
  <c r="K579" i="1"/>
  <c r="M582" i="1"/>
  <c r="O584" i="1"/>
  <c r="C584" i="1"/>
  <c r="M584" i="1"/>
  <c r="N584" i="1"/>
  <c r="D584" i="1"/>
  <c r="J584" i="1"/>
  <c r="I584" i="1"/>
  <c r="G584" i="1"/>
  <c r="F584" i="1"/>
  <c r="I595" i="1"/>
  <c r="L595" i="1"/>
  <c r="P595" i="1"/>
  <c r="F595" i="1"/>
  <c r="H595" i="1"/>
  <c r="Q595" i="1"/>
  <c r="O595" i="1"/>
  <c r="M595" i="1"/>
  <c r="K595" i="1"/>
  <c r="O616" i="1"/>
  <c r="C616" i="1"/>
  <c r="M616" i="1"/>
  <c r="I616" i="1"/>
  <c r="P616" i="1"/>
  <c r="N616" i="1"/>
  <c r="F616" i="1"/>
  <c r="D616" i="1"/>
  <c r="K616" i="1"/>
  <c r="G616" i="1"/>
  <c r="I673" i="1"/>
  <c r="H673" i="1"/>
  <c r="F673" i="1"/>
  <c r="K673" i="1"/>
  <c r="N673" i="1"/>
  <c r="P673" i="1"/>
  <c r="L673" i="1"/>
  <c r="C673" i="1"/>
  <c r="Q673" i="1"/>
  <c r="O673" i="1"/>
  <c r="M673" i="1"/>
  <c r="J673" i="1"/>
  <c r="G673" i="1"/>
  <c r="D673" i="1"/>
  <c r="F688" i="1"/>
  <c r="I307" i="1"/>
  <c r="L307" i="1"/>
  <c r="J307" i="1"/>
  <c r="D307" i="1"/>
  <c r="I461" i="1"/>
  <c r="O461" i="1"/>
  <c r="H461" i="1"/>
  <c r="E461" i="1"/>
  <c r="P461" i="1"/>
  <c r="I587" i="1"/>
  <c r="L587" i="1"/>
  <c r="Q587" i="1"/>
  <c r="C587" i="1"/>
  <c r="J587" i="1"/>
  <c r="P587" i="1"/>
  <c r="M587" i="1"/>
  <c r="K587" i="1"/>
  <c r="G587" i="1"/>
  <c r="F587" i="1"/>
  <c r="I659" i="1"/>
  <c r="L659" i="1"/>
  <c r="F659" i="1"/>
  <c r="O659" i="1"/>
  <c r="J659" i="1"/>
  <c r="C659" i="1"/>
  <c r="E659" i="1"/>
  <c r="D659" i="1"/>
  <c r="Q659" i="1"/>
  <c r="P659" i="1"/>
  <c r="N659" i="1"/>
  <c r="H659" i="1"/>
  <c r="O662" i="1"/>
  <c r="C662" i="1"/>
  <c r="J662" i="1"/>
  <c r="I662" i="1"/>
  <c r="G662" i="1"/>
  <c r="F662" i="1"/>
  <c r="Q662" i="1"/>
  <c r="P662" i="1"/>
  <c r="N662" i="1"/>
  <c r="M662" i="1"/>
  <c r="K662" i="1"/>
  <c r="H662" i="1"/>
  <c r="E662" i="1"/>
  <c r="D662" i="1"/>
  <c r="N876" i="1"/>
  <c r="F876" i="1"/>
  <c r="H876" i="1"/>
  <c r="E876" i="1"/>
  <c r="K876" i="1"/>
  <c r="P876" i="1"/>
  <c r="Q876" i="1"/>
  <c r="O876" i="1"/>
  <c r="M876" i="1"/>
  <c r="L876" i="1"/>
  <c r="J876" i="1"/>
  <c r="I876" i="1"/>
  <c r="G876" i="1"/>
  <c r="D876" i="1"/>
  <c r="C876" i="1"/>
  <c r="O3" i="1"/>
  <c r="M4" i="1"/>
  <c r="F7" i="1"/>
  <c r="J8" i="1"/>
  <c r="M8" i="1"/>
  <c r="O8" i="1"/>
  <c r="Q8" i="1"/>
  <c r="P19" i="1"/>
  <c r="D19" i="1"/>
  <c r="K19" i="1"/>
  <c r="O19" i="1"/>
  <c r="O20" i="1"/>
  <c r="K21" i="1"/>
  <c r="N26" i="1"/>
  <c r="L27" i="1"/>
  <c r="C41" i="1"/>
  <c r="F99" i="1"/>
  <c r="O102" i="1"/>
  <c r="C102" i="1"/>
  <c r="J102" i="1"/>
  <c r="P102" i="1"/>
  <c r="G102" i="1"/>
  <c r="P105" i="1"/>
  <c r="L109" i="1"/>
  <c r="D128" i="1"/>
  <c r="P131" i="1"/>
  <c r="N132" i="1"/>
  <c r="M133" i="1"/>
  <c r="L135" i="1"/>
  <c r="H138" i="1"/>
  <c r="G139" i="1"/>
  <c r="D142" i="1"/>
  <c r="O144" i="1"/>
  <c r="C144" i="1"/>
  <c r="M144" i="1"/>
  <c r="Q144" i="1"/>
  <c r="K144" i="1"/>
  <c r="K148" i="1"/>
  <c r="J149" i="1"/>
  <c r="H151" i="1"/>
  <c r="E154" i="1"/>
  <c r="G168" i="1"/>
  <c r="E170" i="1"/>
  <c r="Q174" i="1"/>
  <c r="E196" i="1"/>
  <c r="H207" i="1"/>
  <c r="C223" i="1"/>
  <c r="M228" i="1"/>
  <c r="C267" i="1"/>
  <c r="P281" i="1"/>
  <c r="D292" i="1"/>
  <c r="C293" i="1"/>
  <c r="G303" i="1"/>
  <c r="E306" i="1"/>
  <c r="C307" i="1"/>
  <c r="N312" i="1"/>
  <c r="M313" i="1"/>
  <c r="K314" i="1"/>
  <c r="D318" i="1"/>
  <c r="O320" i="1"/>
  <c r="C320" i="1"/>
  <c r="M320" i="1"/>
  <c r="E320" i="1"/>
  <c r="L325" i="1"/>
  <c r="L326" i="1"/>
  <c r="O336" i="1"/>
  <c r="C336" i="1"/>
  <c r="M336" i="1"/>
  <c r="Q336" i="1"/>
  <c r="I336" i="1"/>
  <c r="E336" i="1"/>
  <c r="C337" i="1"/>
  <c r="E342" i="1"/>
  <c r="C343" i="1"/>
  <c r="E344" i="1"/>
  <c r="C345" i="1"/>
  <c r="C347" i="1"/>
  <c r="E348" i="1"/>
  <c r="E350" i="1"/>
  <c r="D351" i="1"/>
  <c r="F354" i="1"/>
  <c r="K363" i="1"/>
  <c r="I405" i="1"/>
  <c r="O405" i="1"/>
  <c r="Q405" i="1"/>
  <c r="C405" i="1"/>
  <c r="F405" i="1"/>
  <c r="P405" i="1"/>
  <c r="I407" i="1"/>
  <c r="E407" i="1"/>
  <c r="J407" i="1"/>
  <c r="P407" i="1"/>
  <c r="L407" i="1"/>
  <c r="C409" i="1"/>
  <c r="Q3" i="1"/>
  <c r="H6" i="1"/>
  <c r="G7" i="1"/>
  <c r="C8" i="1"/>
  <c r="H12" i="1"/>
  <c r="E13" i="1"/>
  <c r="M15" i="1"/>
  <c r="J17" i="1"/>
  <c r="C19" i="1"/>
  <c r="P20" i="1"/>
  <c r="L21" i="1"/>
  <c r="O26" i="1"/>
  <c r="N27" i="1"/>
  <c r="D30" i="1"/>
  <c r="Q31" i="1"/>
  <c r="D36" i="1"/>
  <c r="N38" i="1"/>
  <c r="H40" i="1"/>
  <c r="E41" i="1"/>
  <c r="D47" i="1"/>
  <c r="E48" i="1"/>
  <c r="M55" i="1"/>
  <c r="E62" i="1"/>
  <c r="N68" i="1"/>
  <c r="M69" i="1"/>
  <c r="K73" i="1"/>
  <c r="E76" i="1"/>
  <c r="D77" i="1"/>
  <c r="Q79" i="1"/>
  <c r="Q80" i="1"/>
  <c r="M83" i="1"/>
  <c r="D89" i="1"/>
  <c r="E90" i="1"/>
  <c r="O92" i="1"/>
  <c r="C92" i="1"/>
  <c r="G92" i="1"/>
  <c r="J92" i="1"/>
  <c r="I93" i="1"/>
  <c r="O93" i="1"/>
  <c r="F93" i="1"/>
  <c r="P93" i="1"/>
  <c r="G99" i="1"/>
  <c r="D102" i="1"/>
  <c r="O104" i="1"/>
  <c r="C104" i="1"/>
  <c r="M104" i="1"/>
  <c r="H104" i="1"/>
  <c r="Q105" i="1"/>
  <c r="M109" i="1"/>
  <c r="I112" i="1"/>
  <c r="Q119" i="1"/>
  <c r="G128" i="1"/>
  <c r="Q131" i="1"/>
  <c r="P132" i="1"/>
  <c r="M135" i="1"/>
  <c r="J139" i="1"/>
  <c r="E142" i="1"/>
  <c r="D144" i="1"/>
  <c r="L148" i="1"/>
  <c r="K149" i="1"/>
  <c r="K151" i="1"/>
  <c r="C157" i="1"/>
  <c r="Q160" i="1"/>
  <c r="H168" i="1"/>
  <c r="G170" i="1"/>
  <c r="F182" i="1"/>
  <c r="I185" i="1"/>
  <c r="H185" i="1"/>
  <c r="F185" i="1"/>
  <c r="P185" i="1"/>
  <c r="Q187" i="1"/>
  <c r="P188" i="1"/>
  <c r="N189" i="1"/>
  <c r="M190" i="1"/>
  <c r="L191" i="1"/>
  <c r="F196" i="1"/>
  <c r="O198" i="1"/>
  <c r="C198" i="1"/>
  <c r="J198" i="1"/>
  <c r="P198" i="1"/>
  <c r="M198" i="1"/>
  <c r="Q199" i="1"/>
  <c r="O201" i="1"/>
  <c r="N203" i="1"/>
  <c r="J207" i="1"/>
  <c r="D213" i="1"/>
  <c r="Q215" i="1"/>
  <c r="D223" i="1"/>
  <c r="I225" i="1"/>
  <c r="H225" i="1"/>
  <c r="O225" i="1"/>
  <c r="G225" i="1"/>
  <c r="O240" i="1"/>
  <c r="C240" i="1"/>
  <c r="M240" i="1"/>
  <c r="Q240" i="1"/>
  <c r="D240" i="1"/>
  <c r="Q241" i="1"/>
  <c r="O243" i="1"/>
  <c r="J247" i="1"/>
  <c r="D252" i="1"/>
  <c r="C253" i="1"/>
  <c r="O257" i="1"/>
  <c r="M258" i="1"/>
  <c r="D267" i="1"/>
  <c r="I269" i="1"/>
  <c r="O269" i="1"/>
  <c r="H269" i="1"/>
  <c r="G269" i="1"/>
  <c r="K274" i="1"/>
  <c r="H275" i="1"/>
  <c r="N285" i="1"/>
  <c r="M286" i="1"/>
  <c r="K289" i="1"/>
  <c r="E292" i="1"/>
  <c r="O294" i="1"/>
  <c r="C294" i="1"/>
  <c r="J294" i="1"/>
  <c r="P294" i="1"/>
  <c r="E294" i="1"/>
  <c r="I295" i="1"/>
  <c r="E295" i="1"/>
  <c r="L295" i="1"/>
  <c r="Q295" i="1"/>
  <c r="O299" i="1"/>
  <c r="H303" i="1"/>
  <c r="F306" i="1"/>
  <c r="E307" i="1"/>
  <c r="O308" i="1"/>
  <c r="C308" i="1"/>
  <c r="G308" i="1"/>
  <c r="F308" i="1"/>
  <c r="Q308" i="1"/>
  <c r="I309" i="1"/>
  <c r="O309" i="1"/>
  <c r="Q309" i="1"/>
  <c r="C309" i="1"/>
  <c r="N309" i="1"/>
  <c r="N313" i="1"/>
  <c r="M314" i="1"/>
  <c r="J316" i="1"/>
  <c r="D320" i="1"/>
  <c r="I321" i="1"/>
  <c r="H321" i="1"/>
  <c r="O321" i="1"/>
  <c r="N321" i="1"/>
  <c r="M325" i="1"/>
  <c r="M326" i="1"/>
  <c r="D336" i="1"/>
  <c r="D337" i="1"/>
  <c r="E340" i="1"/>
  <c r="F342" i="1"/>
  <c r="F343" i="1"/>
  <c r="F344" i="1"/>
  <c r="D345" i="1"/>
  <c r="E347" i="1"/>
  <c r="F348" i="1"/>
  <c r="F350" i="1"/>
  <c r="F351" i="1"/>
  <c r="H354" i="1"/>
  <c r="H355" i="1"/>
  <c r="H357" i="1"/>
  <c r="I358" i="1"/>
  <c r="M363" i="1"/>
  <c r="M365" i="1"/>
  <c r="N371" i="1"/>
  <c r="N373" i="1"/>
  <c r="O404" i="1"/>
  <c r="C404" i="1"/>
  <c r="G404" i="1"/>
  <c r="F404" i="1"/>
  <c r="I404" i="1"/>
  <c r="D405" i="1"/>
  <c r="C407" i="1"/>
  <c r="D409" i="1"/>
  <c r="H412" i="1"/>
  <c r="I417" i="1"/>
  <c r="H417" i="1"/>
  <c r="O417" i="1"/>
  <c r="E417" i="1"/>
  <c r="P417" i="1"/>
  <c r="O418" i="1"/>
  <c r="C418" i="1"/>
  <c r="Q418" i="1"/>
  <c r="D418" i="1"/>
  <c r="K418" i="1"/>
  <c r="M418" i="1"/>
  <c r="I419" i="1"/>
  <c r="L419" i="1"/>
  <c r="G419" i="1"/>
  <c r="P419" i="1"/>
  <c r="K419" i="1"/>
  <c r="C421" i="1"/>
  <c r="I423" i="1"/>
  <c r="E423" i="1"/>
  <c r="G423" i="1"/>
  <c r="F423" i="1"/>
  <c r="P423" i="1"/>
  <c r="D425" i="1"/>
  <c r="D427" i="1"/>
  <c r="F428" i="1"/>
  <c r="H431" i="1"/>
  <c r="H432" i="1"/>
  <c r="J433" i="1"/>
  <c r="K435" i="1"/>
  <c r="J436" i="1"/>
  <c r="N443" i="1"/>
  <c r="O456" i="1"/>
  <c r="C456" i="1"/>
  <c r="M456" i="1"/>
  <c r="L456" i="1"/>
  <c r="K456" i="1"/>
  <c r="C459" i="1"/>
  <c r="D460" i="1"/>
  <c r="D461" i="1"/>
  <c r="F462" i="1"/>
  <c r="D463" i="1"/>
  <c r="E464" i="1"/>
  <c r="E465" i="1"/>
  <c r="F466" i="1"/>
  <c r="E467" i="1"/>
  <c r="D468" i="1"/>
  <c r="D469" i="1"/>
  <c r="F471" i="1"/>
  <c r="D475" i="1"/>
  <c r="D477" i="1"/>
  <c r="F478" i="1"/>
  <c r="D479" i="1"/>
  <c r="F480" i="1"/>
  <c r="D481" i="1"/>
  <c r="E482" i="1"/>
  <c r="D483" i="1"/>
  <c r="E484" i="1"/>
  <c r="F490" i="1"/>
  <c r="D491" i="1"/>
  <c r="E492" i="1"/>
  <c r="M497" i="1"/>
  <c r="I503" i="1"/>
  <c r="E503" i="1"/>
  <c r="O503" i="1"/>
  <c r="F503" i="1"/>
  <c r="Q503" i="1"/>
  <c r="P503" i="1"/>
  <c r="L503" i="1"/>
  <c r="F504" i="1"/>
  <c r="N506" i="1"/>
  <c r="I509" i="1"/>
  <c r="O509" i="1"/>
  <c r="G509" i="1"/>
  <c r="E509" i="1"/>
  <c r="J509" i="1"/>
  <c r="H509" i="1"/>
  <c r="C509" i="1"/>
  <c r="G511" i="1"/>
  <c r="D518" i="1"/>
  <c r="N520" i="1"/>
  <c r="I529" i="1"/>
  <c r="H529" i="1"/>
  <c r="D529" i="1"/>
  <c r="P529" i="1"/>
  <c r="O529" i="1"/>
  <c r="N529" i="1"/>
  <c r="L529" i="1"/>
  <c r="K529" i="1"/>
  <c r="C533" i="1"/>
  <c r="D543" i="1"/>
  <c r="I544" i="1"/>
  <c r="F554" i="1"/>
  <c r="K555" i="1"/>
  <c r="G560" i="1"/>
  <c r="K561" i="1"/>
  <c r="I563" i="1"/>
  <c r="L563" i="1"/>
  <c r="F563" i="1"/>
  <c r="H563" i="1"/>
  <c r="M563" i="1"/>
  <c r="D563" i="1"/>
  <c r="C563" i="1"/>
  <c r="Q563" i="1"/>
  <c r="H567" i="1"/>
  <c r="I581" i="1"/>
  <c r="O581" i="1"/>
  <c r="K581" i="1"/>
  <c r="H581" i="1"/>
  <c r="E581" i="1"/>
  <c r="J581" i="1"/>
  <c r="G581" i="1"/>
  <c r="D581" i="1"/>
  <c r="C581" i="1"/>
  <c r="N582" i="1"/>
  <c r="E584" i="1"/>
  <c r="E587" i="1"/>
  <c r="C595" i="1"/>
  <c r="I611" i="1"/>
  <c r="L611" i="1"/>
  <c r="N611" i="1"/>
  <c r="K611" i="1"/>
  <c r="C611" i="1"/>
  <c r="J611" i="1"/>
  <c r="O611" i="1"/>
  <c r="M611" i="1"/>
  <c r="G611" i="1"/>
  <c r="F611" i="1"/>
  <c r="Q611" i="1"/>
  <c r="E616" i="1"/>
  <c r="I623" i="1"/>
  <c r="E623" i="1"/>
  <c r="L623" i="1"/>
  <c r="K623" i="1"/>
  <c r="C623" i="1"/>
  <c r="M623" i="1"/>
  <c r="J623" i="1"/>
  <c r="H623" i="1"/>
  <c r="F623" i="1"/>
  <c r="D623" i="1"/>
  <c r="O623" i="1"/>
  <c r="O642" i="1"/>
  <c r="C642" i="1"/>
  <c r="Q642" i="1"/>
  <c r="D642" i="1"/>
  <c r="L642" i="1"/>
  <c r="K642" i="1"/>
  <c r="I642" i="1"/>
  <c r="H642" i="1"/>
  <c r="P642" i="1"/>
  <c r="N642" i="1"/>
  <c r="M642" i="1"/>
  <c r="J642" i="1"/>
  <c r="E642" i="1"/>
  <c r="K659" i="1"/>
  <c r="E673" i="1"/>
  <c r="O680" i="1"/>
  <c r="C680" i="1"/>
  <c r="M680" i="1"/>
  <c r="K680" i="1"/>
  <c r="H680" i="1"/>
  <c r="E680" i="1"/>
  <c r="F680" i="1"/>
  <c r="Q680" i="1"/>
  <c r="P680" i="1"/>
  <c r="N680" i="1"/>
  <c r="L680" i="1"/>
  <c r="J680" i="1"/>
  <c r="I680" i="1"/>
  <c r="G680" i="1"/>
  <c r="H779" i="1"/>
  <c r="K779" i="1"/>
  <c r="L779" i="1"/>
  <c r="I779" i="1"/>
  <c r="M779" i="1"/>
  <c r="G779" i="1"/>
  <c r="C779" i="1"/>
  <c r="Q779" i="1"/>
  <c r="P779" i="1"/>
  <c r="O779" i="1"/>
  <c r="N779" i="1"/>
  <c r="J779" i="1"/>
  <c r="F779" i="1"/>
  <c r="E779" i="1"/>
  <c r="O154" i="1"/>
  <c r="C154" i="1"/>
  <c r="Q154" i="1"/>
  <c r="D154" i="1"/>
  <c r="H154" i="1"/>
  <c r="P154" i="1"/>
  <c r="I155" i="1"/>
  <c r="L155" i="1"/>
  <c r="D155" i="1"/>
  <c r="N155" i="1"/>
  <c r="I183" i="1"/>
  <c r="E183" i="1"/>
  <c r="N183" i="1"/>
  <c r="F183" i="1"/>
  <c r="O318" i="1"/>
  <c r="C318" i="1"/>
  <c r="J318" i="1"/>
  <c r="L318" i="1"/>
  <c r="G318" i="1"/>
  <c r="E36" i="1"/>
  <c r="G183" i="1"/>
  <c r="F223" i="1"/>
  <c r="F318" i="1"/>
  <c r="F340" i="1"/>
  <c r="G342" i="1"/>
  <c r="H343" i="1"/>
  <c r="G344" i="1"/>
  <c r="E345" i="1"/>
  <c r="G347" i="1"/>
  <c r="H348" i="1"/>
  <c r="H350" i="1"/>
  <c r="G351" i="1"/>
  <c r="I354" i="1"/>
  <c r="O400" i="1"/>
  <c r="C400" i="1"/>
  <c r="M400" i="1"/>
  <c r="G400" i="1"/>
  <c r="L400" i="1"/>
  <c r="I401" i="1"/>
  <c r="H401" i="1"/>
  <c r="Q401" i="1"/>
  <c r="C401" i="1"/>
  <c r="O401" i="1"/>
  <c r="K401" i="1"/>
  <c r="O402" i="1"/>
  <c r="C402" i="1"/>
  <c r="Q402" i="1"/>
  <c r="D402" i="1"/>
  <c r="M402" i="1"/>
  <c r="L402" i="1"/>
  <c r="H402" i="1"/>
  <c r="E409" i="1"/>
  <c r="O420" i="1"/>
  <c r="C420" i="1"/>
  <c r="G420" i="1"/>
  <c r="D420" i="1"/>
  <c r="M420" i="1"/>
  <c r="I420" i="1"/>
  <c r="E425" i="1"/>
  <c r="E427" i="1"/>
  <c r="H428" i="1"/>
  <c r="I453" i="1"/>
  <c r="O453" i="1"/>
  <c r="J453" i="1"/>
  <c r="H453" i="1"/>
  <c r="D453" i="1"/>
  <c r="I455" i="1"/>
  <c r="E455" i="1"/>
  <c r="P455" i="1"/>
  <c r="D455" i="1"/>
  <c r="N455" i="1"/>
  <c r="O458" i="1"/>
  <c r="C458" i="1"/>
  <c r="Q458" i="1"/>
  <c r="D458" i="1"/>
  <c r="F458" i="1"/>
  <c r="L458" i="1"/>
  <c r="H458" i="1"/>
  <c r="F461" i="1"/>
  <c r="G462" i="1"/>
  <c r="F463" i="1"/>
  <c r="F464" i="1"/>
  <c r="F465" i="1"/>
  <c r="F467" i="1"/>
  <c r="E469" i="1"/>
  <c r="G471" i="1"/>
  <c r="E475" i="1"/>
  <c r="G477" i="1"/>
  <c r="G478" i="1"/>
  <c r="G479" i="1"/>
  <c r="G480" i="1"/>
  <c r="F481" i="1"/>
  <c r="F483" i="1"/>
  <c r="F484" i="1"/>
  <c r="G490" i="1"/>
  <c r="F491" i="1"/>
  <c r="N497" i="1"/>
  <c r="O502" i="1"/>
  <c r="C502" i="1"/>
  <c r="J502" i="1"/>
  <c r="E502" i="1"/>
  <c r="I502" i="1"/>
  <c r="N502" i="1"/>
  <c r="G504" i="1"/>
  <c r="H511" i="1"/>
  <c r="O516" i="1"/>
  <c r="C516" i="1"/>
  <c r="G516" i="1"/>
  <c r="J516" i="1"/>
  <c r="D516" i="1"/>
  <c r="Q516" i="1"/>
  <c r="P516" i="1"/>
  <c r="L516" i="1"/>
  <c r="O536" i="1"/>
  <c r="C536" i="1"/>
  <c r="M536" i="1"/>
  <c r="G536" i="1"/>
  <c r="P536" i="1"/>
  <c r="I536" i="1"/>
  <c r="H536" i="1"/>
  <c r="E536" i="1"/>
  <c r="D536" i="1"/>
  <c r="F543" i="1"/>
  <c r="O546" i="1"/>
  <c r="C546" i="1"/>
  <c r="Q546" i="1"/>
  <c r="D546" i="1"/>
  <c r="L546" i="1"/>
  <c r="G546" i="1"/>
  <c r="N546" i="1"/>
  <c r="M546" i="1"/>
  <c r="J546" i="1"/>
  <c r="I546" i="1"/>
  <c r="O552" i="1"/>
  <c r="C552" i="1"/>
  <c r="M552" i="1"/>
  <c r="E552" i="1"/>
  <c r="F552" i="1"/>
  <c r="I552" i="1"/>
  <c r="G552" i="1"/>
  <c r="D552" i="1"/>
  <c r="H560" i="1"/>
  <c r="H587" i="1"/>
  <c r="I589" i="1"/>
  <c r="O589" i="1"/>
  <c r="J589" i="1"/>
  <c r="E589" i="1"/>
  <c r="N589" i="1"/>
  <c r="M589" i="1"/>
  <c r="L589" i="1"/>
  <c r="H589" i="1"/>
  <c r="G589" i="1"/>
  <c r="I613" i="1"/>
  <c r="O613" i="1"/>
  <c r="F613" i="1"/>
  <c r="G613" i="1"/>
  <c r="Q613" i="1"/>
  <c r="J613" i="1"/>
  <c r="P613" i="1"/>
  <c r="N613" i="1"/>
  <c r="L613" i="1"/>
  <c r="K613" i="1"/>
  <c r="D613" i="1"/>
  <c r="I631" i="1"/>
  <c r="E631" i="1"/>
  <c r="K631" i="1"/>
  <c r="G631" i="1"/>
  <c r="M631" i="1"/>
  <c r="D631" i="1"/>
  <c r="C631" i="1"/>
  <c r="Q631" i="1"/>
  <c r="P631" i="1"/>
  <c r="N631" i="1"/>
  <c r="L631" i="1"/>
  <c r="H631" i="1"/>
  <c r="F631" i="1"/>
  <c r="O652" i="1"/>
  <c r="C652" i="1"/>
  <c r="G652" i="1"/>
  <c r="D652" i="1"/>
  <c r="P652" i="1"/>
  <c r="K652" i="1"/>
  <c r="J652" i="1"/>
  <c r="F652" i="1"/>
  <c r="E652" i="1"/>
  <c r="Q652" i="1"/>
  <c r="N652" i="1"/>
  <c r="I652" i="1"/>
  <c r="M659" i="1"/>
  <c r="I665" i="1"/>
  <c r="H665" i="1"/>
  <c r="F665" i="1"/>
  <c r="N665" i="1"/>
  <c r="Q665" i="1"/>
  <c r="C665" i="1"/>
  <c r="M665" i="1"/>
  <c r="L665" i="1"/>
  <c r="E665" i="1"/>
  <c r="D665" i="1"/>
  <c r="P665" i="1"/>
  <c r="O665" i="1"/>
  <c r="J665" i="1"/>
  <c r="O718" i="1"/>
  <c r="C718" i="1"/>
  <c r="J718" i="1"/>
  <c r="H718" i="1"/>
  <c r="I718" i="1"/>
  <c r="F718" i="1"/>
  <c r="M718" i="1"/>
  <c r="L718" i="1"/>
  <c r="Q718" i="1"/>
  <c r="P718" i="1"/>
  <c r="N718" i="1"/>
  <c r="K718" i="1"/>
  <c r="G718" i="1"/>
  <c r="E718" i="1"/>
  <c r="D718" i="1"/>
  <c r="J30" i="1"/>
  <c r="I30" i="1"/>
  <c r="O30" i="1"/>
  <c r="Q30" i="1"/>
  <c r="I293" i="1"/>
  <c r="O293" i="1"/>
  <c r="E293" i="1"/>
  <c r="H293" i="1"/>
  <c r="I337" i="1"/>
  <c r="H337" i="1"/>
  <c r="M337" i="1"/>
  <c r="F337" i="1"/>
  <c r="Q337" i="1"/>
  <c r="O412" i="1"/>
  <c r="C412" i="1"/>
  <c r="G412" i="1"/>
  <c r="E412" i="1"/>
  <c r="D412" i="1"/>
  <c r="N412" i="1"/>
  <c r="O492" i="1"/>
  <c r="C492" i="1"/>
  <c r="G492" i="1"/>
  <c r="H492" i="1"/>
  <c r="M492" i="1"/>
  <c r="H7" i="1"/>
  <c r="H128" i="1"/>
  <c r="G182" i="1"/>
  <c r="I281" i="1"/>
  <c r="H281" i="1"/>
  <c r="F281" i="1"/>
  <c r="G281" i="1"/>
  <c r="F292" i="1"/>
  <c r="F293" i="1"/>
  <c r="O296" i="1"/>
  <c r="C296" i="1"/>
  <c r="M296" i="1"/>
  <c r="H296" i="1"/>
  <c r="P296" i="1"/>
  <c r="H306" i="1"/>
  <c r="F307" i="1"/>
  <c r="O310" i="1"/>
  <c r="C310" i="1"/>
  <c r="J310" i="1"/>
  <c r="M310" i="1"/>
  <c r="L310" i="1"/>
  <c r="J4" i="1"/>
  <c r="F4" i="1"/>
  <c r="P4" i="1"/>
  <c r="Q4" i="1"/>
  <c r="I7" i="1"/>
  <c r="G13" i="1"/>
  <c r="Q15" i="1"/>
  <c r="C20" i="1"/>
  <c r="D26" i="1"/>
  <c r="F30" i="1"/>
  <c r="C31" i="1"/>
  <c r="H36" i="1"/>
  <c r="P38" i="1"/>
  <c r="G41" i="1"/>
  <c r="J47" i="1"/>
  <c r="O52" i="1"/>
  <c r="C52" i="1"/>
  <c r="G52" i="1"/>
  <c r="P52" i="1"/>
  <c r="J52" i="1"/>
  <c r="I53" i="1"/>
  <c r="O53" i="1"/>
  <c r="L53" i="1"/>
  <c r="G53" i="1"/>
  <c r="Q69" i="1"/>
  <c r="F77" i="1"/>
  <c r="P83" i="1"/>
  <c r="G89" i="1"/>
  <c r="D94" i="1"/>
  <c r="C105" i="1"/>
  <c r="P109" i="1"/>
  <c r="C119" i="1"/>
  <c r="I121" i="1"/>
  <c r="H121" i="1"/>
  <c r="P121" i="1"/>
  <c r="G121" i="1"/>
  <c r="E130" i="1"/>
  <c r="C131" i="1"/>
  <c r="I133" i="1"/>
  <c r="O133" i="1"/>
  <c r="N133" i="1"/>
  <c r="G133" i="1"/>
  <c r="O135" i="1"/>
  <c r="P149" i="1"/>
  <c r="I154" i="1"/>
  <c r="G155" i="1"/>
  <c r="D158" i="1"/>
  <c r="D160" i="1"/>
  <c r="J168" i="1"/>
  <c r="J170" i="1"/>
  <c r="D174" i="1"/>
  <c r="I175" i="1"/>
  <c r="E175" i="1"/>
  <c r="O175" i="1"/>
  <c r="K175" i="1"/>
  <c r="H183" i="1"/>
  <c r="E186" i="1"/>
  <c r="C187" i="1"/>
  <c r="Q189" i="1"/>
  <c r="P190" i="1"/>
  <c r="J196" i="1"/>
  <c r="M207" i="1"/>
  <c r="F213" i="1"/>
  <c r="D215" i="1"/>
  <c r="O216" i="1"/>
  <c r="C216" i="1"/>
  <c r="M216" i="1"/>
  <c r="F216" i="1"/>
  <c r="Q216" i="1"/>
  <c r="I217" i="1"/>
  <c r="H217" i="1"/>
  <c r="P217" i="1"/>
  <c r="N217" i="1"/>
  <c r="G223" i="1"/>
  <c r="I229" i="1"/>
  <c r="O229" i="1"/>
  <c r="N229" i="1"/>
  <c r="M229" i="1"/>
  <c r="C241" i="1"/>
  <c r="L247" i="1"/>
  <c r="F252" i="1"/>
  <c r="E253" i="1"/>
  <c r="F267" i="1"/>
  <c r="K275" i="1"/>
  <c r="C281" i="1"/>
  <c r="O282" i="1"/>
  <c r="C282" i="1"/>
  <c r="Q282" i="1"/>
  <c r="D282" i="1"/>
  <c r="F282" i="1"/>
  <c r="Q285" i="1"/>
  <c r="M289" i="1"/>
  <c r="H292" i="1"/>
  <c r="G293" i="1"/>
  <c r="D296" i="1"/>
  <c r="Q299" i="1"/>
  <c r="L303" i="1"/>
  <c r="I306" i="1"/>
  <c r="G307" i="1"/>
  <c r="D310" i="1"/>
  <c r="L316" i="1"/>
  <c r="H318" i="1"/>
  <c r="G320" i="1"/>
  <c r="G336" i="1"/>
  <c r="G337" i="1"/>
  <c r="H340" i="1"/>
  <c r="K342" i="1"/>
  <c r="J343" i="1"/>
  <c r="H344" i="1"/>
  <c r="F345" i="1"/>
  <c r="H347" i="1"/>
  <c r="J348" i="1"/>
  <c r="I350" i="1"/>
  <c r="H351" i="1"/>
  <c r="K354" i="1"/>
  <c r="L357" i="1"/>
  <c r="I381" i="1"/>
  <c r="O381" i="1"/>
  <c r="F381" i="1"/>
  <c r="D381" i="1"/>
  <c r="N381" i="1"/>
  <c r="O398" i="1"/>
  <c r="C398" i="1"/>
  <c r="J398" i="1"/>
  <c r="N398" i="1"/>
  <c r="G398" i="1"/>
  <c r="D400" i="1"/>
  <c r="D401" i="1"/>
  <c r="E402" i="1"/>
  <c r="G405" i="1"/>
  <c r="F407" i="1"/>
  <c r="G409" i="1"/>
  <c r="J412" i="1"/>
  <c r="E420" i="1"/>
  <c r="E421" i="1"/>
  <c r="F425" i="1"/>
  <c r="H427" i="1"/>
  <c r="I428" i="1"/>
  <c r="K432" i="1"/>
  <c r="L433" i="1"/>
  <c r="N435" i="1"/>
  <c r="L436" i="1"/>
  <c r="C453" i="1"/>
  <c r="O454" i="1"/>
  <c r="C454" i="1"/>
  <c r="J454" i="1"/>
  <c r="F454" i="1"/>
  <c r="G454" i="1"/>
  <c r="Q454" i="1"/>
  <c r="C455" i="1"/>
  <c r="E458" i="1"/>
  <c r="F459" i="1"/>
  <c r="F460" i="1"/>
  <c r="G461" i="1"/>
  <c r="H462" i="1"/>
  <c r="G463" i="1"/>
  <c r="H464" i="1"/>
  <c r="J465" i="1"/>
  <c r="I466" i="1"/>
  <c r="G467" i="1"/>
  <c r="F468" i="1"/>
  <c r="F469" i="1"/>
  <c r="H471" i="1"/>
  <c r="H477" i="1"/>
  <c r="G482" i="1"/>
  <c r="I492" i="1"/>
  <c r="O497" i="1"/>
  <c r="D502" i="1"/>
  <c r="H504" i="1"/>
  <c r="J511" i="1"/>
  <c r="I515" i="1"/>
  <c r="L515" i="1"/>
  <c r="N515" i="1"/>
  <c r="F515" i="1"/>
  <c r="Q515" i="1"/>
  <c r="M515" i="1"/>
  <c r="E516" i="1"/>
  <c r="I523" i="1"/>
  <c r="L523" i="1"/>
  <c r="M523" i="1"/>
  <c r="Q523" i="1"/>
  <c r="G523" i="1"/>
  <c r="F523" i="1"/>
  <c r="D523" i="1"/>
  <c r="C523" i="1"/>
  <c r="F536" i="1"/>
  <c r="O540" i="1"/>
  <c r="C540" i="1"/>
  <c r="G540" i="1"/>
  <c r="F540" i="1"/>
  <c r="E540" i="1"/>
  <c r="D540" i="1"/>
  <c r="Q540" i="1"/>
  <c r="P540" i="1"/>
  <c r="G543" i="1"/>
  <c r="E546" i="1"/>
  <c r="H552" i="1"/>
  <c r="I560" i="1"/>
  <c r="O566" i="1"/>
  <c r="C566" i="1"/>
  <c r="J566" i="1"/>
  <c r="I566" i="1"/>
  <c r="Q566" i="1"/>
  <c r="G566" i="1"/>
  <c r="E566" i="1"/>
  <c r="D566" i="1"/>
  <c r="N587" i="1"/>
  <c r="C589" i="1"/>
  <c r="C613" i="1"/>
  <c r="J631" i="1"/>
  <c r="H652" i="1"/>
  <c r="I663" i="1"/>
  <c r="E663" i="1"/>
  <c r="F663" i="1"/>
  <c r="D663" i="1"/>
  <c r="G663" i="1"/>
  <c r="O663" i="1"/>
  <c r="N663" i="1"/>
  <c r="Q663" i="1"/>
  <c r="M663" i="1"/>
  <c r="L663" i="1"/>
  <c r="K663" i="1"/>
  <c r="J663" i="1"/>
  <c r="H663" i="1"/>
  <c r="C663" i="1"/>
  <c r="G665" i="1"/>
  <c r="I677" i="1"/>
  <c r="O677" i="1"/>
  <c r="M677" i="1"/>
  <c r="P677" i="1"/>
  <c r="G677" i="1"/>
  <c r="Q677" i="1"/>
  <c r="J677" i="1"/>
  <c r="H677" i="1"/>
  <c r="D677" i="1"/>
  <c r="C677" i="1"/>
  <c r="N677" i="1"/>
  <c r="L677" i="1"/>
  <c r="K677" i="1"/>
  <c r="F677" i="1"/>
  <c r="I681" i="1"/>
  <c r="H681" i="1"/>
  <c r="F681" i="1"/>
  <c r="E681" i="1"/>
  <c r="C681" i="1"/>
  <c r="Q681" i="1"/>
  <c r="J681" i="1"/>
  <c r="P681" i="1"/>
  <c r="L681" i="1"/>
  <c r="K681" i="1"/>
  <c r="G681" i="1"/>
  <c r="D681" i="1"/>
  <c r="O681" i="1"/>
  <c r="N681" i="1"/>
  <c r="I731" i="1"/>
  <c r="L731" i="1"/>
  <c r="J731" i="1"/>
  <c r="G731" i="1"/>
  <c r="H731" i="1"/>
  <c r="C731" i="1"/>
  <c r="P731" i="1"/>
  <c r="K731" i="1"/>
  <c r="F731" i="1"/>
  <c r="E731" i="1"/>
  <c r="Q731" i="1"/>
  <c r="O731" i="1"/>
  <c r="N731" i="1"/>
  <c r="M731" i="1"/>
  <c r="D731" i="1"/>
  <c r="O62" i="1"/>
  <c r="C62" i="1"/>
  <c r="J62" i="1"/>
  <c r="G62" i="1"/>
  <c r="P62" i="1"/>
  <c r="O128" i="1"/>
  <c r="C128" i="1"/>
  <c r="M128" i="1"/>
  <c r="E128" i="1"/>
  <c r="F128" i="1"/>
  <c r="O182" i="1"/>
  <c r="C182" i="1"/>
  <c r="J182" i="1"/>
  <c r="D182" i="1"/>
  <c r="H182" i="1"/>
  <c r="I475" i="1"/>
  <c r="L475" i="1"/>
  <c r="N475" i="1"/>
  <c r="P475" i="1"/>
  <c r="J475" i="1"/>
  <c r="O478" i="1"/>
  <c r="C478" i="1"/>
  <c r="J478" i="1"/>
  <c r="Q478" i="1"/>
  <c r="H478" i="1"/>
  <c r="D478" i="1"/>
  <c r="I479" i="1"/>
  <c r="E479" i="1"/>
  <c r="M479" i="1"/>
  <c r="F479" i="1"/>
  <c r="P479" i="1"/>
  <c r="O480" i="1"/>
  <c r="C480" i="1"/>
  <c r="M480" i="1"/>
  <c r="I480" i="1"/>
  <c r="D480" i="1"/>
  <c r="N480" i="1"/>
  <c r="I481" i="1"/>
  <c r="H481" i="1"/>
  <c r="E481" i="1"/>
  <c r="P481" i="1"/>
  <c r="L481" i="1"/>
  <c r="I483" i="1"/>
  <c r="L483" i="1"/>
  <c r="M483" i="1"/>
  <c r="J483" i="1"/>
  <c r="E483" i="1"/>
  <c r="O484" i="1"/>
  <c r="C484" i="1"/>
  <c r="G484" i="1"/>
  <c r="I484" i="1"/>
  <c r="H484" i="1"/>
  <c r="O490" i="1"/>
  <c r="C490" i="1"/>
  <c r="Q490" i="1"/>
  <c r="D490" i="1"/>
  <c r="N490" i="1"/>
  <c r="H490" i="1"/>
  <c r="I491" i="1"/>
  <c r="L491" i="1"/>
  <c r="K491" i="1"/>
  <c r="E491" i="1"/>
  <c r="P491" i="1"/>
  <c r="H170" i="1"/>
  <c r="I199" i="1"/>
  <c r="E199" i="1"/>
  <c r="L199" i="1"/>
  <c r="K199" i="1"/>
  <c r="E94" i="1"/>
  <c r="O96" i="1"/>
  <c r="C96" i="1"/>
  <c r="M96" i="1"/>
  <c r="I96" i="1"/>
  <c r="H96" i="1"/>
  <c r="J128" i="1"/>
  <c r="D131" i="1"/>
  <c r="E158" i="1"/>
  <c r="E160" i="1"/>
  <c r="D199" i="1"/>
  <c r="I201" i="1"/>
  <c r="H201" i="1"/>
  <c r="D201" i="1"/>
  <c r="F201" i="1"/>
  <c r="I203" i="1"/>
  <c r="L203" i="1"/>
  <c r="K203" i="1"/>
  <c r="Q203" i="1"/>
  <c r="O284" i="1"/>
  <c r="C284" i="1"/>
  <c r="G284" i="1"/>
  <c r="J284" i="1"/>
  <c r="P284" i="1"/>
  <c r="E296" i="1"/>
  <c r="O298" i="1"/>
  <c r="C298" i="1"/>
  <c r="Q298" i="1"/>
  <c r="D298" i="1"/>
  <c r="N298" i="1"/>
  <c r="J298" i="1"/>
  <c r="J306" i="1"/>
  <c r="H307" i="1"/>
  <c r="E310" i="1"/>
  <c r="O312" i="1"/>
  <c r="C312" i="1"/>
  <c r="M312" i="1"/>
  <c r="F312" i="1"/>
  <c r="H312" i="1"/>
  <c r="I313" i="1"/>
  <c r="H313" i="1"/>
  <c r="P313" i="1"/>
  <c r="E313" i="1"/>
  <c r="I318" i="1"/>
  <c r="I325" i="1"/>
  <c r="O325" i="1"/>
  <c r="N325" i="1"/>
  <c r="E325" i="1"/>
  <c r="J337" i="1"/>
  <c r="J340" i="1"/>
  <c r="L342" i="1"/>
  <c r="K343" i="1"/>
  <c r="I344" i="1"/>
  <c r="G345" i="1"/>
  <c r="J347" i="1"/>
  <c r="K348" i="1"/>
  <c r="K350" i="1"/>
  <c r="J351" i="1"/>
  <c r="L354" i="1"/>
  <c r="I375" i="1"/>
  <c r="E375" i="1"/>
  <c r="N375" i="1"/>
  <c r="C375" i="1"/>
  <c r="M375" i="1"/>
  <c r="O376" i="1"/>
  <c r="C376" i="1"/>
  <c r="M376" i="1"/>
  <c r="J376" i="1"/>
  <c r="Q376" i="1"/>
  <c r="K376" i="1"/>
  <c r="I377" i="1"/>
  <c r="H377" i="1"/>
  <c r="F377" i="1"/>
  <c r="N377" i="1"/>
  <c r="J377" i="1"/>
  <c r="O378" i="1"/>
  <c r="C378" i="1"/>
  <c r="Q378" i="1"/>
  <c r="D378" i="1"/>
  <c r="K378" i="1"/>
  <c r="G378" i="1"/>
  <c r="O380" i="1"/>
  <c r="C380" i="1"/>
  <c r="G380" i="1"/>
  <c r="J380" i="1"/>
  <c r="F380" i="1"/>
  <c r="Q380" i="1"/>
  <c r="I383" i="1"/>
  <c r="E383" i="1"/>
  <c r="M383" i="1"/>
  <c r="O383" i="1"/>
  <c r="J383" i="1"/>
  <c r="O384" i="1"/>
  <c r="C384" i="1"/>
  <c r="M384" i="1"/>
  <c r="I384" i="1"/>
  <c r="L384" i="1"/>
  <c r="G384" i="1"/>
  <c r="I385" i="1"/>
  <c r="H385" i="1"/>
  <c r="E385" i="1"/>
  <c r="K385" i="1"/>
  <c r="D385" i="1"/>
  <c r="I387" i="1"/>
  <c r="L387" i="1"/>
  <c r="M387" i="1"/>
  <c r="D387" i="1"/>
  <c r="O387" i="1"/>
  <c r="I389" i="1"/>
  <c r="O389" i="1"/>
  <c r="E389" i="1"/>
  <c r="N389" i="1"/>
  <c r="J389" i="1"/>
  <c r="I395" i="1"/>
  <c r="L395" i="1"/>
  <c r="K395" i="1"/>
  <c r="O395" i="1"/>
  <c r="H395" i="1"/>
  <c r="I397" i="1"/>
  <c r="O397" i="1"/>
  <c r="D397" i="1"/>
  <c r="J397" i="1"/>
  <c r="E397" i="1"/>
  <c r="E400" i="1"/>
  <c r="E401" i="1"/>
  <c r="F402" i="1"/>
  <c r="J409" i="1"/>
  <c r="K412" i="1"/>
  <c r="F420" i="1"/>
  <c r="G425" i="1"/>
  <c r="J427" i="1"/>
  <c r="K428" i="1"/>
  <c r="I445" i="1"/>
  <c r="O445" i="1"/>
  <c r="K445" i="1"/>
  <c r="M445" i="1"/>
  <c r="G445" i="1"/>
  <c r="I447" i="1"/>
  <c r="E447" i="1"/>
  <c r="Q447" i="1"/>
  <c r="C447" i="1"/>
  <c r="H447" i="1"/>
  <c r="O448" i="1"/>
  <c r="C448" i="1"/>
  <c r="M448" i="1"/>
  <c r="N448" i="1"/>
  <c r="F448" i="1"/>
  <c r="Q448" i="1"/>
  <c r="I449" i="1"/>
  <c r="H449" i="1"/>
  <c r="K449" i="1"/>
  <c r="C449" i="1"/>
  <c r="N449" i="1"/>
  <c r="O450" i="1"/>
  <c r="C450" i="1"/>
  <c r="Q450" i="1"/>
  <c r="D450" i="1"/>
  <c r="G450" i="1"/>
  <c r="P450" i="1"/>
  <c r="K450" i="1"/>
  <c r="E453" i="1"/>
  <c r="F455" i="1"/>
  <c r="G458" i="1"/>
  <c r="J461" i="1"/>
  <c r="I462" i="1"/>
  <c r="H463" i="1"/>
  <c r="I464" i="1"/>
  <c r="L465" i="1"/>
  <c r="H467" i="1"/>
  <c r="H469" i="1"/>
  <c r="K471" i="1"/>
  <c r="G475" i="1"/>
  <c r="J477" i="1"/>
  <c r="K478" i="1"/>
  <c r="J479" i="1"/>
  <c r="J480" i="1"/>
  <c r="J481" i="1"/>
  <c r="H483" i="1"/>
  <c r="K484" i="1"/>
  <c r="J490" i="1"/>
  <c r="H491" i="1"/>
  <c r="J492" i="1"/>
  <c r="P497" i="1"/>
  <c r="I501" i="1"/>
  <c r="O501" i="1"/>
  <c r="H501" i="1"/>
  <c r="L501" i="1"/>
  <c r="D501" i="1"/>
  <c r="C501" i="1"/>
  <c r="P501" i="1"/>
  <c r="F502" i="1"/>
  <c r="I504" i="1"/>
  <c r="O508" i="1"/>
  <c r="C508" i="1"/>
  <c r="G508" i="1"/>
  <c r="K508" i="1"/>
  <c r="H508" i="1"/>
  <c r="J508" i="1"/>
  <c r="I508" i="1"/>
  <c r="D508" i="1"/>
  <c r="K511" i="1"/>
  <c r="F516" i="1"/>
  <c r="O528" i="1"/>
  <c r="C528" i="1"/>
  <c r="M528" i="1"/>
  <c r="H528" i="1"/>
  <c r="D528" i="1"/>
  <c r="Q528" i="1"/>
  <c r="N528" i="1"/>
  <c r="L528" i="1"/>
  <c r="O532" i="1"/>
  <c r="C532" i="1"/>
  <c r="G532" i="1"/>
  <c r="H532" i="1"/>
  <c r="J532" i="1"/>
  <c r="M532" i="1"/>
  <c r="L532" i="1"/>
  <c r="I532" i="1"/>
  <c r="F532" i="1"/>
  <c r="J536" i="1"/>
  <c r="H543" i="1"/>
  <c r="I545" i="1"/>
  <c r="H545" i="1"/>
  <c r="P545" i="1"/>
  <c r="J545" i="1"/>
  <c r="O545" i="1"/>
  <c r="N545" i="1"/>
  <c r="L545" i="1"/>
  <c r="K545" i="1"/>
  <c r="F546" i="1"/>
  <c r="J552" i="1"/>
  <c r="J560" i="1"/>
  <c r="O562" i="1"/>
  <c r="C562" i="1"/>
  <c r="Q562" i="1"/>
  <c r="D562" i="1"/>
  <c r="J562" i="1"/>
  <c r="K562" i="1"/>
  <c r="M562" i="1"/>
  <c r="E562" i="1"/>
  <c r="O586" i="1"/>
  <c r="C586" i="1"/>
  <c r="Q586" i="1"/>
  <c r="D586" i="1"/>
  <c r="G586" i="1"/>
  <c r="L586" i="1"/>
  <c r="K586" i="1"/>
  <c r="J586" i="1"/>
  <c r="H586" i="1"/>
  <c r="F586" i="1"/>
  <c r="O587" i="1"/>
  <c r="D589" i="1"/>
  <c r="O602" i="1"/>
  <c r="C602" i="1"/>
  <c r="Q602" i="1"/>
  <c r="D602" i="1"/>
  <c r="E602" i="1"/>
  <c r="N602" i="1"/>
  <c r="H602" i="1"/>
  <c r="P602" i="1"/>
  <c r="L602" i="1"/>
  <c r="K602" i="1"/>
  <c r="G602" i="1"/>
  <c r="O604" i="1"/>
  <c r="C604" i="1"/>
  <c r="G604" i="1"/>
  <c r="K604" i="1"/>
  <c r="M604" i="1"/>
  <c r="J604" i="1"/>
  <c r="P604" i="1"/>
  <c r="N604" i="1"/>
  <c r="H604" i="1"/>
  <c r="E613" i="1"/>
  <c r="O631" i="1"/>
  <c r="L652" i="1"/>
  <c r="K665" i="1"/>
  <c r="I763" i="1"/>
  <c r="L763" i="1"/>
  <c r="J763" i="1"/>
  <c r="G763" i="1"/>
  <c r="C763" i="1"/>
  <c r="K763" i="1"/>
  <c r="O763" i="1"/>
  <c r="H763" i="1"/>
  <c r="F763" i="1"/>
  <c r="E763" i="1"/>
  <c r="D763" i="1"/>
  <c r="Q763" i="1"/>
  <c r="P763" i="1"/>
  <c r="N763" i="1"/>
  <c r="M763" i="1"/>
  <c r="O142" i="1"/>
  <c r="C142" i="1"/>
  <c r="J142" i="1"/>
  <c r="I142" i="1"/>
  <c r="Q142" i="1"/>
  <c r="I223" i="1"/>
  <c r="E223" i="1"/>
  <c r="H223" i="1"/>
  <c r="N223" i="1"/>
  <c r="J7" i="1"/>
  <c r="E26" i="1"/>
  <c r="P27" i="1"/>
  <c r="D27" i="1"/>
  <c r="K27" i="1"/>
  <c r="M27" i="1"/>
  <c r="O176" i="1"/>
  <c r="C176" i="1"/>
  <c r="M176" i="1"/>
  <c r="K176" i="1"/>
  <c r="H176" i="1"/>
  <c r="D241" i="1"/>
  <c r="O242" i="1"/>
  <c r="C242" i="1"/>
  <c r="Q242" i="1"/>
  <c r="D242" i="1"/>
  <c r="I242" i="1"/>
  <c r="M242" i="1"/>
  <c r="I243" i="1"/>
  <c r="L243" i="1"/>
  <c r="E243" i="1"/>
  <c r="K243" i="1"/>
  <c r="I257" i="1"/>
  <c r="H257" i="1"/>
  <c r="K257" i="1"/>
  <c r="E257" i="1"/>
  <c r="J293" i="1"/>
  <c r="C38" i="1"/>
  <c r="F119" i="1"/>
  <c r="K154" i="1"/>
  <c r="J155" i="1"/>
  <c r="L170" i="1"/>
  <c r="E187" i="1"/>
  <c r="I191" i="1"/>
  <c r="E191" i="1"/>
  <c r="M191" i="1"/>
  <c r="Q191" i="1"/>
  <c r="C243" i="1"/>
  <c r="D284" i="1"/>
  <c r="C285" i="1"/>
  <c r="O286" i="1"/>
  <c r="C286" i="1"/>
  <c r="J286" i="1"/>
  <c r="Q286" i="1"/>
  <c r="K286" i="1"/>
  <c r="L292" i="1"/>
  <c r="K293" i="1"/>
  <c r="F296" i="1"/>
  <c r="E298" i="1"/>
  <c r="C299" i="1"/>
  <c r="K306" i="1"/>
  <c r="K307" i="1"/>
  <c r="F310" i="1"/>
  <c r="D312" i="1"/>
  <c r="C313" i="1"/>
  <c r="O314" i="1"/>
  <c r="C314" i="1"/>
  <c r="Q314" i="1"/>
  <c r="D314" i="1"/>
  <c r="L314" i="1"/>
  <c r="K318" i="1"/>
  <c r="C325" i="1"/>
  <c r="O326" i="1"/>
  <c r="C326" i="1"/>
  <c r="J326" i="1"/>
  <c r="K326" i="1"/>
  <c r="K337" i="1"/>
  <c r="K340" i="1"/>
  <c r="L348" i="1"/>
  <c r="L350" i="1"/>
  <c r="K351" i="1"/>
  <c r="M354" i="1"/>
  <c r="I363" i="1"/>
  <c r="L363" i="1"/>
  <c r="P363" i="1"/>
  <c r="D363" i="1"/>
  <c r="N363" i="1"/>
  <c r="I365" i="1"/>
  <c r="O365" i="1"/>
  <c r="H365" i="1"/>
  <c r="N365" i="1"/>
  <c r="J365" i="1"/>
  <c r="I371" i="1"/>
  <c r="L371" i="1"/>
  <c r="O371" i="1"/>
  <c r="M371" i="1"/>
  <c r="G371" i="1"/>
  <c r="I373" i="1"/>
  <c r="O373" i="1"/>
  <c r="G373" i="1"/>
  <c r="H373" i="1"/>
  <c r="C373" i="1"/>
  <c r="D375" i="1"/>
  <c r="D376" i="1"/>
  <c r="C377" i="1"/>
  <c r="E378" i="1"/>
  <c r="D380" i="1"/>
  <c r="C383" i="1"/>
  <c r="D384" i="1"/>
  <c r="C385" i="1"/>
  <c r="O386" i="1"/>
  <c r="C386" i="1"/>
  <c r="Q386" i="1"/>
  <c r="D386" i="1"/>
  <c r="P386" i="1"/>
  <c r="G386" i="1"/>
  <c r="C387" i="1"/>
  <c r="O388" i="1"/>
  <c r="C388" i="1"/>
  <c r="G388" i="1"/>
  <c r="I388" i="1"/>
  <c r="Q388" i="1"/>
  <c r="L388" i="1"/>
  <c r="C389" i="1"/>
  <c r="O390" i="1"/>
  <c r="C390" i="1"/>
  <c r="J390" i="1"/>
  <c r="P390" i="1"/>
  <c r="K390" i="1"/>
  <c r="F390" i="1"/>
  <c r="O392" i="1"/>
  <c r="C392" i="1"/>
  <c r="M392" i="1"/>
  <c r="H392" i="1"/>
  <c r="F392" i="1"/>
  <c r="Q392" i="1"/>
  <c r="O394" i="1"/>
  <c r="C394" i="1"/>
  <c r="Q394" i="1"/>
  <c r="D394" i="1"/>
  <c r="N394" i="1"/>
  <c r="K394" i="1"/>
  <c r="C395" i="1"/>
  <c r="C397" i="1"/>
  <c r="F400" i="1"/>
  <c r="F401" i="1"/>
  <c r="G402" i="1"/>
  <c r="K409" i="1"/>
  <c r="L412" i="1"/>
  <c r="H420" i="1"/>
  <c r="H421" i="1"/>
  <c r="J425" i="1"/>
  <c r="K427" i="1"/>
  <c r="L428" i="1"/>
  <c r="N432" i="1"/>
  <c r="P433" i="1"/>
  <c r="P435" i="1"/>
  <c r="I443" i="1"/>
  <c r="L443" i="1"/>
  <c r="D443" i="1"/>
  <c r="Q443" i="1"/>
  <c r="M443" i="1"/>
  <c r="C445" i="1"/>
  <c r="D447" i="1"/>
  <c r="D448" i="1"/>
  <c r="D449" i="1"/>
  <c r="E450" i="1"/>
  <c r="F453" i="1"/>
  <c r="G455" i="1"/>
  <c r="I458" i="1"/>
  <c r="H459" i="1"/>
  <c r="J460" i="1"/>
  <c r="K461" i="1"/>
  <c r="K462" i="1"/>
  <c r="K463" i="1"/>
  <c r="J464" i="1"/>
  <c r="M465" i="1"/>
  <c r="K466" i="1"/>
  <c r="J467" i="1"/>
  <c r="I468" i="1"/>
  <c r="K469" i="1"/>
  <c r="L471" i="1"/>
  <c r="H475" i="1"/>
  <c r="L477" i="1"/>
  <c r="L478" i="1"/>
  <c r="K479" i="1"/>
  <c r="K480" i="1"/>
  <c r="K481" i="1"/>
  <c r="J482" i="1"/>
  <c r="K483" i="1"/>
  <c r="L484" i="1"/>
  <c r="K490" i="1"/>
  <c r="J491" i="1"/>
  <c r="K492" i="1"/>
  <c r="E501" i="1"/>
  <c r="G502" i="1"/>
  <c r="L504" i="1"/>
  <c r="I507" i="1"/>
  <c r="L507" i="1"/>
  <c r="O507" i="1"/>
  <c r="J507" i="1"/>
  <c r="K507" i="1"/>
  <c r="H507" i="1"/>
  <c r="E507" i="1"/>
  <c r="E508" i="1"/>
  <c r="L511" i="1"/>
  <c r="H516" i="1"/>
  <c r="E528" i="1"/>
  <c r="D532" i="1"/>
  <c r="I535" i="1"/>
  <c r="E535" i="1"/>
  <c r="K535" i="1"/>
  <c r="Q535" i="1"/>
  <c r="J535" i="1"/>
  <c r="H535" i="1"/>
  <c r="F535" i="1"/>
  <c r="D535" i="1"/>
  <c r="K536" i="1"/>
  <c r="K543" i="1"/>
  <c r="C545" i="1"/>
  <c r="H546" i="1"/>
  <c r="I551" i="1"/>
  <c r="E551" i="1"/>
  <c r="H551" i="1"/>
  <c r="G551" i="1"/>
  <c r="K551" i="1"/>
  <c r="D551" i="1"/>
  <c r="C551" i="1"/>
  <c r="Q551" i="1"/>
  <c r="K552" i="1"/>
  <c r="O558" i="1"/>
  <c r="C558" i="1"/>
  <c r="J558" i="1"/>
  <c r="K558" i="1"/>
  <c r="E558" i="1"/>
  <c r="Q558" i="1"/>
  <c r="P558" i="1"/>
  <c r="N558" i="1"/>
  <c r="K560" i="1"/>
  <c r="F562" i="1"/>
  <c r="O580" i="1"/>
  <c r="C580" i="1"/>
  <c r="G580" i="1"/>
  <c r="N580" i="1"/>
  <c r="K580" i="1"/>
  <c r="F580" i="1"/>
  <c r="I580" i="1"/>
  <c r="H580" i="1"/>
  <c r="D580" i="1"/>
  <c r="I583" i="1"/>
  <c r="E583" i="1"/>
  <c r="Q583" i="1"/>
  <c r="C583" i="1"/>
  <c r="D583" i="1"/>
  <c r="K583" i="1"/>
  <c r="J583" i="1"/>
  <c r="G583" i="1"/>
  <c r="F583" i="1"/>
  <c r="E586" i="1"/>
  <c r="F589" i="1"/>
  <c r="I591" i="1"/>
  <c r="E591" i="1"/>
  <c r="P591" i="1"/>
  <c r="O591" i="1"/>
  <c r="L591" i="1"/>
  <c r="N591" i="1"/>
  <c r="M591" i="1"/>
  <c r="J591" i="1"/>
  <c r="H591" i="1"/>
  <c r="F602" i="1"/>
  <c r="D604" i="1"/>
  <c r="H613" i="1"/>
  <c r="O632" i="1"/>
  <c r="C632" i="1"/>
  <c r="M632" i="1"/>
  <c r="G632" i="1"/>
  <c r="E632" i="1"/>
  <c r="K632" i="1"/>
  <c r="D632" i="1"/>
  <c r="Q632" i="1"/>
  <c r="P632" i="1"/>
  <c r="L632" i="1"/>
  <c r="J632" i="1"/>
  <c r="F632" i="1"/>
  <c r="I643" i="1"/>
  <c r="L643" i="1"/>
  <c r="H643" i="1"/>
  <c r="J643" i="1"/>
  <c r="P643" i="1"/>
  <c r="G643" i="1"/>
  <c r="F643" i="1"/>
  <c r="D643" i="1"/>
  <c r="C643" i="1"/>
  <c r="Q643" i="1"/>
  <c r="O643" i="1"/>
  <c r="K643" i="1"/>
  <c r="M652" i="1"/>
  <c r="O656" i="1"/>
  <c r="C656" i="1"/>
  <c r="M656" i="1"/>
  <c r="D656" i="1"/>
  <c r="G656" i="1"/>
  <c r="N656" i="1"/>
  <c r="H656" i="1"/>
  <c r="F656" i="1"/>
  <c r="Q656" i="1"/>
  <c r="L656" i="1"/>
  <c r="K656" i="1"/>
  <c r="J656" i="1"/>
  <c r="I656" i="1"/>
  <c r="E656" i="1"/>
  <c r="I755" i="1"/>
  <c r="L755" i="1"/>
  <c r="J755" i="1"/>
  <c r="M755" i="1"/>
  <c r="N755" i="1"/>
  <c r="F755" i="1"/>
  <c r="O755" i="1"/>
  <c r="K755" i="1"/>
  <c r="H755" i="1"/>
  <c r="G755" i="1"/>
  <c r="Q755" i="1"/>
  <c r="P755" i="1"/>
  <c r="E755" i="1"/>
  <c r="D755" i="1"/>
  <c r="C755" i="1"/>
  <c r="P41" i="1"/>
  <c r="D41" i="1"/>
  <c r="H41" i="1"/>
  <c r="O41" i="1"/>
  <c r="O48" i="1"/>
  <c r="C48" i="1"/>
  <c r="M48" i="1"/>
  <c r="Q48" i="1"/>
  <c r="F48" i="1"/>
  <c r="O76" i="1"/>
  <c r="C76" i="1"/>
  <c r="G76" i="1"/>
  <c r="L76" i="1"/>
  <c r="M76" i="1"/>
  <c r="O342" i="1"/>
  <c r="C342" i="1"/>
  <c r="J342" i="1"/>
  <c r="H342" i="1"/>
  <c r="I342" i="1"/>
  <c r="D342" i="1"/>
  <c r="I343" i="1"/>
  <c r="E343" i="1"/>
  <c r="D343" i="1"/>
  <c r="G343" i="1"/>
  <c r="P343" i="1"/>
  <c r="O344" i="1"/>
  <c r="C344" i="1"/>
  <c r="M344" i="1"/>
  <c r="P344" i="1"/>
  <c r="D344" i="1"/>
  <c r="L344" i="1"/>
  <c r="I345" i="1"/>
  <c r="H345" i="1"/>
  <c r="L345" i="1"/>
  <c r="P345" i="1"/>
  <c r="K345" i="1"/>
  <c r="I347" i="1"/>
  <c r="L347" i="1"/>
  <c r="D347" i="1"/>
  <c r="K347" i="1"/>
  <c r="F347" i="1"/>
  <c r="G48" i="1"/>
  <c r="F76" i="1"/>
  <c r="E77" i="1"/>
  <c r="I79" i="1"/>
  <c r="E79" i="1"/>
  <c r="O79" i="1"/>
  <c r="D79" i="1"/>
  <c r="O80" i="1"/>
  <c r="C80" i="1"/>
  <c r="M80" i="1"/>
  <c r="K80" i="1"/>
  <c r="O174" i="1"/>
  <c r="C174" i="1"/>
  <c r="J174" i="1"/>
  <c r="E174" i="1"/>
  <c r="N174" i="1"/>
  <c r="O254" i="1"/>
  <c r="C254" i="1"/>
  <c r="J254" i="1"/>
  <c r="G254" i="1"/>
  <c r="M254" i="1"/>
  <c r="D20" i="1"/>
  <c r="I76" i="1"/>
  <c r="G77" i="1"/>
  <c r="F79" i="1"/>
  <c r="E80" i="1"/>
  <c r="H142" i="1"/>
  <c r="K182" i="1"/>
  <c r="J183" i="1"/>
  <c r="I189" i="1"/>
  <c r="O189" i="1"/>
  <c r="F189" i="1"/>
  <c r="G189" i="1"/>
  <c r="O228" i="1"/>
  <c r="C228" i="1"/>
  <c r="G228" i="1"/>
  <c r="D228" i="1"/>
  <c r="P228" i="1"/>
  <c r="H30" i="1"/>
  <c r="G31" i="1"/>
  <c r="K36" i="1"/>
  <c r="K142" i="1"/>
  <c r="O148" i="1"/>
  <c r="C148" i="1"/>
  <c r="G148" i="1"/>
  <c r="P148" i="1"/>
  <c r="Q148" i="1"/>
  <c r="D176" i="1"/>
  <c r="L196" i="1"/>
  <c r="K223" i="1"/>
  <c r="F254" i="1"/>
  <c r="C257" i="1"/>
  <c r="O258" i="1"/>
  <c r="C258" i="1"/>
  <c r="Q258" i="1"/>
  <c r="D258" i="1"/>
  <c r="G258" i="1"/>
  <c r="E281" i="1"/>
  <c r="E4" i="1"/>
  <c r="P5" i="1"/>
  <c r="D5" i="1"/>
  <c r="N5" i="1"/>
  <c r="K5" i="1"/>
  <c r="O6" i="1"/>
  <c r="H8" i="1"/>
  <c r="O12" i="1"/>
  <c r="K13" i="1"/>
  <c r="F15" i="1"/>
  <c r="O17" i="1"/>
  <c r="I19" i="1"/>
  <c r="E27" i="1"/>
  <c r="K30" i="1"/>
  <c r="L36" i="1"/>
  <c r="K48" i="1"/>
  <c r="F52" i="1"/>
  <c r="E53" i="1"/>
  <c r="C55" i="1"/>
  <c r="O56" i="1"/>
  <c r="C56" i="1"/>
  <c r="M56" i="1"/>
  <c r="P56" i="1"/>
  <c r="N56" i="1"/>
  <c r="C109" i="1"/>
  <c r="G119" i="1"/>
  <c r="E121" i="1"/>
  <c r="L128" i="1"/>
  <c r="F132" i="1"/>
  <c r="E133" i="1"/>
  <c r="C135" i="1"/>
  <c r="P139" i="1"/>
  <c r="L142" i="1"/>
  <c r="I144" i="1"/>
  <c r="D148" i="1"/>
  <c r="C149" i="1"/>
  <c r="P151" i="1"/>
  <c r="L154" i="1"/>
  <c r="K155" i="1"/>
  <c r="J157" i="1"/>
  <c r="I158" i="1"/>
  <c r="G160" i="1"/>
  <c r="I165" i="1"/>
  <c r="O165" i="1"/>
  <c r="J165" i="1"/>
  <c r="E165" i="1"/>
  <c r="M170" i="1"/>
  <c r="H174" i="1"/>
  <c r="F175" i="1"/>
  <c r="E176" i="1"/>
  <c r="O178" i="1"/>
  <c r="C178" i="1"/>
  <c r="Q178" i="1"/>
  <c r="D178" i="1"/>
  <c r="E178" i="1"/>
  <c r="M182" i="1"/>
  <c r="L183" i="1"/>
  <c r="H186" i="1"/>
  <c r="F187" i="1"/>
  <c r="E188" i="1"/>
  <c r="D189" i="1"/>
  <c r="C191" i="1"/>
  <c r="M196" i="1"/>
  <c r="G199" i="1"/>
  <c r="E201" i="1"/>
  <c r="D203" i="1"/>
  <c r="I205" i="1"/>
  <c r="O205" i="1"/>
  <c r="D205" i="1"/>
  <c r="L205" i="1"/>
  <c r="P207" i="1"/>
  <c r="K213" i="1"/>
  <c r="H215" i="1"/>
  <c r="G216" i="1"/>
  <c r="E217" i="1"/>
  <c r="L223" i="1"/>
  <c r="F228" i="1"/>
  <c r="E229" i="1"/>
  <c r="F241" i="1"/>
  <c r="F242" i="1"/>
  <c r="D243" i="1"/>
  <c r="O244" i="1"/>
  <c r="C244" i="1"/>
  <c r="G244" i="1"/>
  <c r="P244" i="1"/>
  <c r="H244" i="1"/>
  <c r="I245" i="1"/>
  <c r="O245" i="1"/>
  <c r="L245" i="1"/>
  <c r="E245" i="1"/>
  <c r="P247" i="1"/>
  <c r="J252" i="1"/>
  <c r="H253" i="1"/>
  <c r="H254" i="1"/>
  <c r="D257" i="1"/>
  <c r="E258" i="1"/>
  <c r="I259" i="1"/>
  <c r="L259" i="1"/>
  <c r="Q259" i="1"/>
  <c r="C259" i="1"/>
  <c r="P259" i="1"/>
  <c r="J267" i="1"/>
  <c r="P275" i="1"/>
  <c r="J281" i="1"/>
  <c r="H282" i="1"/>
  <c r="E284" i="1"/>
  <c r="D285" i="1"/>
  <c r="D286" i="1"/>
  <c r="P289" i="1"/>
  <c r="L293" i="1"/>
  <c r="G296" i="1"/>
  <c r="F298" i="1"/>
  <c r="D299" i="1"/>
  <c r="I301" i="1"/>
  <c r="O301" i="1"/>
  <c r="D301" i="1"/>
  <c r="C301" i="1"/>
  <c r="P303" i="1"/>
  <c r="L306" i="1"/>
  <c r="M307" i="1"/>
  <c r="G310" i="1"/>
  <c r="E312" i="1"/>
  <c r="D313" i="1"/>
  <c r="E314" i="1"/>
  <c r="I315" i="1"/>
  <c r="L315" i="1"/>
  <c r="H315" i="1"/>
  <c r="P315" i="1"/>
  <c r="Q316" i="1"/>
  <c r="M318" i="1"/>
  <c r="J320" i="1"/>
  <c r="D325" i="1"/>
  <c r="D326" i="1"/>
  <c r="K336" i="1"/>
  <c r="L337" i="1"/>
  <c r="L340" i="1"/>
  <c r="N342" i="1"/>
  <c r="M343" i="1"/>
  <c r="K344" i="1"/>
  <c r="M345" i="1"/>
  <c r="N347" i="1"/>
  <c r="M348" i="1"/>
  <c r="C363" i="1"/>
  <c r="O364" i="1"/>
  <c r="C364" i="1"/>
  <c r="G364" i="1"/>
  <c r="L364" i="1"/>
  <c r="Q364" i="1"/>
  <c r="K364" i="1"/>
  <c r="C365" i="1"/>
  <c r="I367" i="1"/>
  <c r="E367" i="1"/>
  <c r="O367" i="1"/>
  <c r="H367" i="1"/>
  <c r="C367" i="1"/>
  <c r="O368" i="1"/>
  <c r="C368" i="1"/>
  <c r="M368" i="1"/>
  <c r="K368" i="1"/>
  <c r="F368" i="1"/>
  <c r="Q368" i="1"/>
  <c r="C371" i="1"/>
  <c r="D373" i="1"/>
  <c r="F375" i="1"/>
  <c r="E376" i="1"/>
  <c r="D377" i="1"/>
  <c r="F378" i="1"/>
  <c r="E380" i="1"/>
  <c r="G381" i="1"/>
  <c r="D383" i="1"/>
  <c r="E384" i="1"/>
  <c r="F385" i="1"/>
  <c r="E386" i="1"/>
  <c r="E387" i="1"/>
  <c r="D388" i="1"/>
  <c r="D389" i="1"/>
  <c r="D390" i="1"/>
  <c r="D392" i="1"/>
  <c r="E394" i="1"/>
  <c r="D395" i="1"/>
  <c r="F397" i="1"/>
  <c r="F398" i="1"/>
  <c r="H400" i="1"/>
  <c r="G401" i="1"/>
  <c r="I402" i="1"/>
  <c r="K405" i="1"/>
  <c r="K407" i="1"/>
  <c r="M412" i="1"/>
  <c r="J420" i="1"/>
  <c r="J421" i="1"/>
  <c r="N427" i="1"/>
  <c r="O431" i="1"/>
  <c r="Q433" i="1"/>
  <c r="I441" i="1"/>
  <c r="H441" i="1"/>
  <c r="L441" i="1"/>
  <c r="F441" i="1"/>
  <c r="Q441" i="1"/>
  <c r="C443" i="1"/>
  <c r="D445" i="1"/>
  <c r="F447" i="1"/>
  <c r="E448" i="1"/>
  <c r="E449" i="1"/>
  <c r="F450" i="1"/>
  <c r="G453" i="1"/>
  <c r="H454" i="1"/>
  <c r="H455" i="1"/>
  <c r="J458" i="1"/>
  <c r="K459" i="1"/>
  <c r="K460" i="1"/>
  <c r="L461" i="1"/>
  <c r="L462" i="1"/>
  <c r="L463" i="1"/>
  <c r="N464" i="1"/>
  <c r="N465" i="1"/>
  <c r="L466" i="1"/>
  <c r="K467" i="1"/>
  <c r="J468" i="1"/>
  <c r="L469" i="1"/>
  <c r="M471" i="1"/>
  <c r="K475" i="1"/>
  <c r="M477" i="1"/>
  <c r="M478" i="1"/>
  <c r="L479" i="1"/>
  <c r="L480" i="1"/>
  <c r="M481" i="1"/>
  <c r="K482" i="1"/>
  <c r="N483" i="1"/>
  <c r="M484" i="1"/>
  <c r="L490" i="1"/>
  <c r="M491" i="1"/>
  <c r="L492" i="1"/>
  <c r="F501" i="1"/>
  <c r="H502" i="1"/>
  <c r="N504" i="1"/>
  <c r="C507" i="1"/>
  <c r="F508" i="1"/>
  <c r="I513" i="1"/>
  <c r="H513" i="1"/>
  <c r="F513" i="1"/>
  <c r="L513" i="1"/>
  <c r="C513" i="1"/>
  <c r="O513" i="1"/>
  <c r="E515" i="1"/>
  <c r="I516" i="1"/>
  <c r="J523" i="1"/>
  <c r="I527" i="1"/>
  <c r="E527" i="1"/>
  <c r="L527" i="1"/>
  <c r="F527" i="1"/>
  <c r="Q527" i="1"/>
  <c r="O527" i="1"/>
  <c r="N527" i="1"/>
  <c r="F528" i="1"/>
  <c r="E532" i="1"/>
  <c r="C535" i="1"/>
  <c r="L536" i="1"/>
  <c r="J540" i="1"/>
  <c r="O543" i="1"/>
  <c r="D545" i="1"/>
  <c r="K546" i="1"/>
  <c r="F551" i="1"/>
  <c r="L552" i="1"/>
  <c r="D558" i="1"/>
  <c r="L560" i="1"/>
  <c r="G562" i="1"/>
  <c r="K566" i="1"/>
  <c r="O567" i="1"/>
  <c r="E580" i="1"/>
  <c r="H583" i="1"/>
  <c r="Q584" i="1"/>
  <c r="I586" i="1"/>
  <c r="K589" i="1"/>
  <c r="C591" i="1"/>
  <c r="I602" i="1"/>
  <c r="E604" i="1"/>
  <c r="I607" i="1"/>
  <c r="E607" i="1"/>
  <c r="N607" i="1"/>
  <c r="F607" i="1"/>
  <c r="H607" i="1"/>
  <c r="P607" i="1"/>
  <c r="D607" i="1"/>
  <c r="C607" i="1"/>
  <c r="M607" i="1"/>
  <c r="M613" i="1"/>
  <c r="H632" i="1"/>
  <c r="E643" i="1"/>
  <c r="O654" i="1"/>
  <c r="C654" i="1"/>
  <c r="J654" i="1"/>
  <c r="K654" i="1"/>
  <c r="L654" i="1"/>
  <c r="Q654" i="1"/>
  <c r="H654" i="1"/>
  <c r="G654" i="1"/>
  <c r="I654" i="1"/>
  <c r="F654" i="1"/>
  <c r="D654" i="1"/>
  <c r="N654" i="1"/>
  <c r="P656" i="1"/>
  <c r="I671" i="1"/>
  <c r="E671" i="1"/>
  <c r="P671" i="1"/>
  <c r="C671" i="1"/>
  <c r="N671" i="1"/>
  <c r="O671" i="1"/>
  <c r="M671" i="1"/>
  <c r="G671" i="1"/>
  <c r="J671" i="1"/>
  <c r="H671" i="1"/>
  <c r="D671" i="1"/>
  <c r="L671" i="1"/>
  <c r="O756" i="1"/>
  <c r="C756" i="1"/>
  <c r="G756" i="1"/>
  <c r="E756" i="1"/>
  <c r="J756" i="1"/>
  <c r="L756" i="1"/>
  <c r="H756" i="1"/>
  <c r="P756" i="1"/>
  <c r="N756" i="1"/>
  <c r="M756" i="1"/>
  <c r="K756" i="1"/>
  <c r="Q756" i="1"/>
  <c r="I756" i="1"/>
  <c r="F756" i="1"/>
  <c r="D756" i="1"/>
  <c r="P7" i="1"/>
  <c r="D7" i="1"/>
  <c r="E7" i="1"/>
  <c r="C7" i="1"/>
  <c r="I47" i="1"/>
  <c r="E47" i="1"/>
  <c r="F47" i="1"/>
  <c r="H47" i="1"/>
  <c r="O292" i="1"/>
  <c r="C292" i="1"/>
  <c r="G292" i="1"/>
  <c r="I292" i="1"/>
  <c r="K292" i="1"/>
  <c r="O350" i="1"/>
  <c r="C350" i="1"/>
  <c r="J350" i="1"/>
  <c r="G350" i="1"/>
  <c r="D350" i="1"/>
  <c r="N350" i="1"/>
  <c r="I351" i="1"/>
  <c r="E351" i="1"/>
  <c r="Q351" i="1"/>
  <c r="C351" i="1"/>
  <c r="P351" i="1"/>
  <c r="L351" i="1"/>
  <c r="O354" i="1"/>
  <c r="C354" i="1"/>
  <c r="Q354" i="1"/>
  <c r="D354" i="1"/>
  <c r="G354" i="1"/>
  <c r="J354" i="1"/>
  <c r="E354" i="1"/>
  <c r="I409" i="1"/>
  <c r="H409" i="1"/>
  <c r="P409" i="1"/>
  <c r="L409" i="1"/>
  <c r="F409" i="1"/>
  <c r="I425" i="1"/>
  <c r="H425" i="1"/>
  <c r="N425" i="1"/>
  <c r="Q425" i="1"/>
  <c r="L425" i="1"/>
  <c r="O428" i="1"/>
  <c r="C428" i="1"/>
  <c r="G428" i="1"/>
  <c r="Q428" i="1"/>
  <c r="J428" i="1"/>
  <c r="E428" i="1"/>
  <c r="I511" i="1"/>
  <c r="E511" i="1"/>
  <c r="N511" i="1"/>
  <c r="P511" i="1"/>
  <c r="F511" i="1"/>
  <c r="D511" i="1"/>
  <c r="Q511" i="1"/>
  <c r="P3" i="1"/>
  <c r="D3" i="1"/>
  <c r="K3" i="1"/>
  <c r="F3" i="1"/>
  <c r="J20" i="1"/>
  <c r="F20" i="1"/>
  <c r="L20" i="1"/>
  <c r="Q20" i="1"/>
  <c r="J26" i="1"/>
  <c r="P26" i="1"/>
  <c r="C26" i="1"/>
  <c r="Q26" i="1"/>
  <c r="P31" i="1"/>
  <c r="D31" i="1"/>
  <c r="E31" i="1"/>
  <c r="K31" i="1"/>
  <c r="E89" i="1"/>
  <c r="I105" i="1"/>
  <c r="H105" i="1"/>
  <c r="D105" i="1"/>
  <c r="O105" i="1"/>
  <c r="O130" i="1"/>
  <c r="C130" i="1"/>
  <c r="Q130" i="1"/>
  <c r="D130" i="1"/>
  <c r="K130" i="1"/>
  <c r="N130" i="1"/>
  <c r="I131" i="1"/>
  <c r="L131" i="1"/>
  <c r="G131" i="1"/>
  <c r="M131" i="1"/>
  <c r="E3" i="1"/>
  <c r="J38" i="1"/>
  <c r="I38" i="1"/>
  <c r="M38" i="1"/>
  <c r="I41" i="1"/>
  <c r="E20" i="1"/>
  <c r="P21" i="1"/>
  <c r="D21" i="1"/>
  <c r="N21" i="1"/>
  <c r="G21" i="1"/>
  <c r="F26" i="1"/>
  <c r="C27" i="1"/>
  <c r="J48" i="1"/>
  <c r="E52" i="1"/>
  <c r="D53" i="1"/>
  <c r="K62" i="1"/>
  <c r="K128" i="1"/>
  <c r="G174" i="1"/>
  <c r="L182" i="1"/>
  <c r="K183" i="1"/>
  <c r="G186" i="1"/>
  <c r="D188" i="1"/>
  <c r="O190" i="1"/>
  <c r="C190" i="1"/>
  <c r="J190" i="1"/>
  <c r="Q190" i="1"/>
  <c r="E190" i="1"/>
  <c r="E228" i="1"/>
  <c r="H267" i="1"/>
  <c r="H3" i="1"/>
  <c r="O40" i="1"/>
  <c r="K41" i="1"/>
  <c r="L62" i="1"/>
  <c r="E68" i="1"/>
  <c r="D69" i="1"/>
  <c r="I71" i="1"/>
  <c r="E71" i="1"/>
  <c r="P71" i="1"/>
  <c r="J71" i="1"/>
  <c r="P73" i="1"/>
  <c r="K76" i="1"/>
  <c r="L77" i="1"/>
  <c r="H79" i="1"/>
  <c r="G80" i="1"/>
  <c r="C83" i="1"/>
  <c r="M89" i="1"/>
  <c r="K90" i="1"/>
  <c r="G94" i="1"/>
  <c r="E96" i="1"/>
  <c r="O99" i="1"/>
  <c r="K102" i="1"/>
  <c r="I3" i="1"/>
  <c r="G4" i="1"/>
  <c r="C5" i="1"/>
  <c r="M7" i="1"/>
  <c r="I8" i="1"/>
  <c r="L13" i="1"/>
  <c r="J19" i="1"/>
  <c r="H20" i="1"/>
  <c r="E21" i="1"/>
  <c r="H26" i="1"/>
  <c r="F27" i="1"/>
  <c r="L30" i="1"/>
  <c r="I31" i="1"/>
  <c r="E38" i="1"/>
  <c r="L41" i="1"/>
  <c r="P45" i="1"/>
  <c r="D45" i="1"/>
  <c r="N45" i="1"/>
  <c r="M45" i="1"/>
  <c r="N47" i="1"/>
  <c r="L48" i="1"/>
  <c r="H52" i="1"/>
  <c r="F53" i="1"/>
  <c r="D56" i="1"/>
  <c r="M62" i="1"/>
  <c r="E69" i="1"/>
  <c r="C71" i="1"/>
  <c r="N76" i="1"/>
  <c r="M77" i="1"/>
  <c r="J79" i="1"/>
  <c r="H80" i="1"/>
  <c r="I85" i="1"/>
  <c r="O85" i="1"/>
  <c r="G85" i="1"/>
  <c r="D85" i="1"/>
  <c r="L90" i="1"/>
  <c r="H94" i="1"/>
  <c r="F96" i="1"/>
  <c r="L102" i="1"/>
  <c r="J105" i="1"/>
  <c r="E109" i="1"/>
  <c r="I111" i="1"/>
  <c r="E111" i="1"/>
  <c r="K111" i="1"/>
  <c r="P111" i="1"/>
  <c r="H119" i="1"/>
  <c r="F121" i="1"/>
  <c r="N128" i="1"/>
  <c r="I130" i="1"/>
  <c r="H131" i="1"/>
  <c r="H132" i="1"/>
  <c r="F133" i="1"/>
  <c r="D135" i="1"/>
  <c r="M142" i="1"/>
  <c r="J144" i="1"/>
  <c r="E148" i="1"/>
  <c r="M154" i="1"/>
  <c r="M155" i="1"/>
  <c r="L157" i="1"/>
  <c r="K158" i="1"/>
  <c r="C165" i="1"/>
  <c r="O166" i="1"/>
  <c r="C166" i="1"/>
  <c r="J166" i="1"/>
  <c r="F166" i="1"/>
  <c r="I167" i="1"/>
  <c r="E167" i="1"/>
  <c r="P167" i="1"/>
  <c r="O167" i="1"/>
  <c r="N170" i="1"/>
  <c r="I174" i="1"/>
  <c r="G175" i="1"/>
  <c r="F176" i="1"/>
  <c r="F178" i="1"/>
  <c r="I179" i="1"/>
  <c r="L179" i="1"/>
  <c r="O179" i="1"/>
  <c r="P179" i="1"/>
  <c r="N182" i="1"/>
  <c r="M183" i="1"/>
  <c r="I186" i="1"/>
  <c r="E189" i="1"/>
  <c r="F190" i="1"/>
  <c r="D191" i="1"/>
  <c r="N196" i="1"/>
  <c r="H199" i="1"/>
  <c r="G201" i="1"/>
  <c r="E203" i="1"/>
  <c r="C205" i="1"/>
  <c r="L213" i="1"/>
  <c r="K215" i="1"/>
  <c r="H216" i="1"/>
  <c r="F217" i="1"/>
  <c r="M223" i="1"/>
  <c r="H228" i="1"/>
  <c r="F229" i="1"/>
  <c r="G241" i="1"/>
  <c r="G242" i="1"/>
  <c r="F243" i="1"/>
  <c r="D244" i="1"/>
  <c r="C245" i="1"/>
  <c r="O246" i="1"/>
  <c r="C246" i="1"/>
  <c r="J246" i="1"/>
  <c r="H246" i="1"/>
  <c r="Q247" i="1"/>
  <c r="K252" i="1"/>
  <c r="J253" i="1"/>
  <c r="I254" i="1"/>
  <c r="F257" i="1"/>
  <c r="F258" i="1"/>
  <c r="D259" i="1"/>
  <c r="I261" i="1"/>
  <c r="O261" i="1"/>
  <c r="J261" i="1"/>
  <c r="L261" i="1"/>
  <c r="K281" i="1"/>
  <c r="I282" i="1"/>
  <c r="F284" i="1"/>
  <c r="E286" i="1"/>
  <c r="N292" i="1"/>
  <c r="M293" i="1"/>
  <c r="I296" i="1"/>
  <c r="G298" i="1"/>
  <c r="E299" i="1"/>
  <c r="E301" i="1"/>
  <c r="O302" i="1"/>
  <c r="C302" i="1"/>
  <c r="J302" i="1"/>
  <c r="N302" i="1"/>
  <c r="Q302" i="1"/>
  <c r="N307" i="1"/>
  <c r="H310" i="1"/>
  <c r="G312" i="1"/>
  <c r="F313" i="1"/>
  <c r="F314" i="1"/>
  <c r="C315" i="1"/>
  <c r="N318" i="1"/>
  <c r="K320" i="1"/>
  <c r="F325" i="1"/>
  <c r="E326" i="1"/>
  <c r="L336" i="1"/>
  <c r="N337" i="1"/>
  <c r="P342" i="1"/>
  <c r="N343" i="1"/>
  <c r="N344" i="1"/>
  <c r="N345" i="1"/>
  <c r="O347" i="1"/>
  <c r="P348" i="1"/>
  <c r="P350" i="1"/>
  <c r="N351" i="1"/>
  <c r="P354" i="1"/>
  <c r="I359" i="1"/>
  <c r="E359" i="1"/>
  <c r="P359" i="1"/>
  <c r="M359" i="1"/>
  <c r="H359" i="1"/>
  <c r="E363" i="1"/>
  <c r="D364" i="1"/>
  <c r="D365" i="1"/>
  <c r="D367" i="1"/>
  <c r="D368" i="1"/>
  <c r="D371" i="1"/>
  <c r="E373" i="1"/>
  <c r="G375" i="1"/>
  <c r="F376" i="1"/>
  <c r="E377" i="1"/>
  <c r="H378" i="1"/>
  <c r="H380" i="1"/>
  <c r="H381" i="1"/>
  <c r="F383" i="1"/>
  <c r="F384" i="1"/>
  <c r="G385" i="1"/>
  <c r="F386" i="1"/>
  <c r="F387" i="1"/>
  <c r="E388" i="1"/>
  <c r="F389" i="1"/>
  <c r="E390" i="1"/>
  <c r="E392" i="1"/>
  <c r="F394" i="1"/>
  <c r="E395" i="1"/>
  <c r="G397" i="1"/>
  <c r="H398" i="1"/>
  <c r="I400" i="1"/>
  <c r="J401" i="1"/>
  <c r="J402" i="1"/>
  <c r="L405" i="1"/>
  <c r="M407" i="1"/>
  <c r="N409" i="1"/>
  <c r="P412" i="1"/>
  <c r="K420" i="1"/>
  <c r="L421" i="1"/>
  <c r="M425" i="1"/>
  <c r="N428" i="1"/>
  <c r="I437" i="1"/>
  <c r="O437" i="1"/>
  <c r="L437" i="1"/>
  <c r="C437" i="1"/>
  <c r="M437" i="1"/>
  <c r="O440" i="1"/>
  <c r="C440" i="1"/>
  <c r="M440" i="1"/>
  <c r="P440" i="1"/>
  <c r="I440" i="1"/>
  <c r="E440" i="1"/>
  <c r="C441" i="1"/>
  <c r="E443" i="1"/>
  <c r="E445" i="1"/>
  <c r="G447" i="1"/>
  <c r="G448" i="1"/>
  <c r="F449" i="1"/>
  <c r="H450" i="1"/>
  <c r="K453" i="1"/>
  <c r="I454" i="1"/>
  <c r="J455" i="1"/>
  <c r="K458" i="1"/>
  <c r="M459" i="1"/>
  <c r="M460" i="1"/>
  <c r="M461" i="1"/>
  <c r="N462" i="1"/>
  <c r="M463" i="1"/>
  <c r="P464" i="1"/>
  <c r="O465" i="1"/>
  <c r="M466" i="1"/>
  <c r="M467" i="1"/>
  <c r="M468" i="1"/>
  <c r="O471" i="1"/>
  <c r="M475" i="1"/>
  <c r="N477" i="1"/>
  <c r="N478" i="1"/>
  <c r="N479" i="1"/>
  <c r="P480" i="1"/>
  <c r="N481" i="1"/>
  <c r="M482" i="1"/>
  <c r="O483" i="1"/>
  <c r="N484" i="1"/>
  <c r="M490" i="1"/>
  <c r="N491" i="1"/>
  <c r="N492" i="1"/>
  <c r="G501" i="1"/>
  <c r="K502" i="1"/>
  <c r="D507" i="1"/>
  <c r="L508" i="1"/>
  <c r="O511" i="1"/>
  <c r="D513" i="1"/>
  <c r="G515" i="1"/>
  <c r="K516" i="1"/>
  <c r="P518" i="1"/>
  <c r="K523" i="1"/>
  <c r="C527" i="1"/>
  <c r="G528" i="1"/>
  <c r="K532" i="1"/>
  <c r="Q533" i="1"/>
  <c r="G535" i="1"/>
  <c r="N536" i="1"/>
  <c r="K540" i="1"/>
  <c r="E545" i="1"/>
  <c r="P546" i="1"/>
  <c r="J551" i="1"/>
  <c r="N552" i="1"/>
  <c r="M554" i="1"/>
  <c r="F558" i="1"/>
  <c r="H562" i="1"/>
  <c r="L566" i="1"/>
  <c r="P567" i="1"/>
  <c r="J580" i="1"/>
  <c r="L583" i="1"/>
  <c r="I585" i="1"/>
  <c r="H585" i="1"/>
  <c r="K585" i="1"/>
  <c r="O585" i="1"/>
  <c r="L585" i="1"/>
  <c r="J585" i="1"/>
  <c r="F585" i="1"/>
  <c r="E585" i="1"/>
  <c r="M586" i="1"/>
  <c r="P589" i="1"/>
  <c r="D591" i="1"/>
  <c r="J602" i="1"/>
  <c r="F604" i="1"/>
  <c r="G607" i="1"/>
  <c r="I617" i="1"/>
  <c r="H617" i="1"/>
  <c r="E617" i="1"/>
  <c r="M617" i="1"/>
  <c r="N617" i="1"/>
  <c r="D617" i="1"/>
  <c r="F617" i="1"/>
  <c r="C617" i="1"/>
  <c r="O617" i="1"/>
  <c r="J617" i="1"/>
  <c r="O626" i="1"/>
  <c r="C626" i="1"/>
  <c r="Q626" i="1"/>
  <c r="D626" i="1"/>
  <c r="N626" i="1"/>
  <c r="E626" i="1"/>
  <c r="J626" i="1"/>
  <c r="I626" i="1"/>
  <c r="P626" i="1"/>
  <c r="L626" i="1"/>
  <c r="K626" i="1"/>
  <c r="G626" i="1"/>
  <c r="F626" i="1"/>
  <c r="O628" i="1"/>
  <c r="C628" i="1"/>
  <c r="G628" i="1"/>
  <c r="H628" i="1"/>
  <c r="N628" i="1"/>
  <c r="P628" i="1"/>
  <c r="I628" i="1"/>
  <c r="F628" i="1"/>
  <c r="D628" i="1"/>
  <c r="Q628" i="1"/>
  <c r="M628" i="1"/>
  <c r="J628" i="1"/>
  <c r="I632" i="1"/>
  <c r="M643" i="1"/>
  <c r="I649" i="1"/>
  <c r="H649" i="1"/>
  <c r="O649" i="1"/>
  <c r="G649" i="1"/>
  <c r="D649" i="1"/>
  <c r="N649" i="1"/>
  <c r="M649" i="1"/>
  <c r="Q649" i="1"/>
  <c r="P649" i="1"/>
  <c r="K649" i="1"/>
  <c r="J649" i="1"/>
  <c r="F649" i="1"/>
  <c r="E649" i="1"/>
  <c r="C649" i="1"/>
  <c r="O736" i="1"/>
  <c r="C736" i="1"/>
  <c r="M736" i="1"/>
  <c r="K736" i="1"/>
  <c r="L736" i="1"/>
  <c r="D736" i="1"/>
  <c r="F736" i="1"/>
  <c r="G736" i="1"/>
  <c r="Q736" i="1"/>
  <c r="P736" i="1"/>
  <c r="N736" i="1"/>
  <c r="J736" i="1"/>
  <c r="I736" i="1"/>
  <c r="H736" i="1"/>
  <c r="E736" i="1"/>
  <c r="I757" i="1"/>
  <c r="O757" i="1"/>
  <c r="M757" i="1"/>
  <c r="G757" i="1"/>
  <c r="K757" i="1"/>
  <c r="H757" i="1"/>
  <c r="C757" i="1"/>
  <c r="Q757" i="1"/>
  <c r="P757" i="1"/>
  <c r="N757" i="1"/>
  <c r="L757" i="1"/>
  <c r="J757" i="1"/>
  <c r="F757" i="1"/>
  <c r="E757" i="1"/>
  <c r="D757" i="1"/>
  <c r="I89" i="1"/>
  <c r="H89" i="1"/>
  <c r="F89" i="1"/>
  <c r="K89" i="1"/>
  <c r="I267" i="1"/>
  <c r="L267" i="1"/>
  <c r="P267" i="1"/>
  <c r="M267" i="1"/>
  <c r="I469" i="1"/>
  <c r="O469" i="1"/>
  <c r="G469" i="1"/>
  <c r="N469" i="1"/>
  <c r="J469" i="1"/>
  <c r="G47" i="1"/>
  <c r="F142" i="1"/>
  <c r="O160" i="1"/>
  <c r="C160" i="1"/>
  <c r="M160" i="1"/>
  <c r="N160" i="1"/>
  <c r="H196" i="1"/>
  <c r="K47" i="1"/>
  <c r="I48" i="1"/>
  <c r="I62" i="1"/>
  <c r="O68" i="1"/>
  <c r="C68" i="1"/>
  <c r="G68" i="1"/>
  <c r="M68" i="1"/>
  <c r="Q68" i="1"/>
  <c r="E105" i="1"/>
  <c r="D119" i="1"/>
  <c r="D281" i="1"/>
  <c r="I285" i="1"/>
  <c r="O285" i="1"/>
  <c r="F285" i="1"/>
  <c r="M285" i="1"/>
  <c r="G3" i="1"/>
  <c r="D4" i="1"/>
  <c r="J41" i="1"/>
  <c r="L47" i="1"/>
  <c r="I55" i="1"/>
  <c r="E55" i="1"/>
  <c r="D55" i="1"/>
  <c r="Q55" i="1"/>
  <c r="L89" i="1"/>
  <c r="I149" i="1"/>
  <c r="O149" i="1"/>
  <c r="L149" i="1"/>
  <c r="N149" i="1"/>
  <c r="F199" i="1"/>
  <c r="C201" i="1"/>
  <c r="C203" i="1"/>
  <c r="F38" i="1"/>
  <c r="J40" i="1"/>
  <c r="M40" i="1"/>
  <c r="E40" i="1"/>
  <c r="Q40" i="1"/>
  <c r="M41" i="1"/>
  <c r="N62" i="1"/>
  <c r="H68" i="1"/>
  <c r="J121" i="1"/>
  <c r="P128" i="1"/>
  <c r="J130" i="1"/>
  <c r="J131" i="1"/>
  <c r="I132" i="1"/>
  <c r="H133" i="1"/>
  <c r="F135" i="1"/>
  <c r="O138" i="1"/>
  <c r="C138" i="1"/>
  <c r="Q138" i="1"/>
  <c r="D138" i="1"/>
  <c r="J138" i="1"/>
  <c r="K138" i="1"/>
  <c r="I139" i="1"/>
  <c r="L139" i="1"/>
  <c r="F139" i="1"/>
  <c r="H139" i="1"/>
  <c r="I160" i="1"/>
  <c r="G176" i="1"/>
  <c r="P182" i="1"/>
  <c r="O183" i="1"/>
  <c r="O223" i="1"/>
  <c r="I228" i="1"/>
  <c r="H242" i="1"/>
  <c r="G243" i="1"/>
  <c r="K254" i="1"/>
  <c r="G257" i="1"/>
  <c r="H258" i="1"/>
  <c r="N267" i="1"/>
  <c r="H284" i="1"/>
  <c r="G285" i="1"/>
  <c r="F286" i="1"/>
  <c r="I289" i="1"/>
  <c r="H289" i="1"/>
  <c r="E289" i="1"/>
  <c r="C289" i="1"/>
  <c r="P292" i="1"/>
  <c r="N293" i="1"/>
  <c r="F326" i="1"/>
  <c r="O337" i="1"/>
  <c r="Q342" i="1"/>
  <c r="O343" i="1"/>
  <c r="Q344" i="1"/>
  <c r="O345" i="1"/>
  <c r="P347" i="1"/>
  <c r="G390" i="1"/>
  <c r="M458" i="1"/>
  <c r="P467" i="1"/>
  <c r="O475" i="1"/>
  <c r="P478" i="1"/>
  <c r="O479" i="1"/>
  <c r="Q480" i="1"/>
  <c r="O481" i="1"/>
  <c r="P490" i="1"/>
  <c r="P492" i="1"/>
  <c r="I497" i="1"/>
  <c r="H497" i="1"/>
  <c r="J497" i="1"/>
  <c r="E497" i="1"/>
  <c r="K497" i="1"/>
  <c r="C497" i="1"/>
  <c r="O506" i="1"/>
  <c r="C506" i="1"/>
  <c r="Q506" i="1"/>
  <c r="D506" i="1"/>
  <c r="E506" i="1"/>
  <c r="M506" i="1"/>
  <c r="L506" i="1"/>
  <c r="K506" i="1"/>
  <c r="H506" i="1"/>
  <c r="M516" i="1"/>
  <c r="O520" i="1"/>
  <c r="C520" i="1"/>
  <c r="M520" i="1"/>
  <c r="I520" i="1"/>
  <c r="J520" i="1"/>
  <c r="L520" i="1"/>
  <c r="K520" i="1"/>
  <c r="F520" i="1"/>
  <c r="Q536" i="1"/>
  <c r="O544" i="1"/>
  <c r="C544" i="1"/>
  <c r="M544" i="1"/>
  <c r="F544" i="1"/>
  <c r="K544" i="1"/>
  <c r="Q544" i="1"/>
  <c r="P544" i="1"/>
  <c r="L544" i="1"/>
  <c r="J544" i="1"/>
  <c r="O548" i="1"/>
  <c r="C548" i="1"/>
  <c r="G548" i="1"/>
  <c r="E548" i="1"/>
  <c r="Q548" i="1"/>
  <c r="K548" i="1"/>
  <c r="J548" i="1"/>
  <c r="H548" i="1"/>
  <c r="F548" i="1"/>
  <c r="P552" i="1"/>
  <c r="I555" i="1"/>
  <c r="L555" i="1"/>
  <c r="G555" i="1"/>
  <c r="M555" i="1"/>
  <c r="C555" i="1"/>
  <c r="D555" i="1"/>
  <c r="Q555" i="1"/>
  <c r="P555" i="1"/>
  <c r="I561" i="1"/>
  <c r="H561" i="1"/>
  <c r="N561" i="1"/>
  <c r="M561" i="1"/>
  <c r="O561" i="1"/>
  <c r="D561" i="1"/>
  <c r="C561" i="1"/>
  <c r="Q561" i="1"/>
  <c r="I639" i="1"/>
  <c r="E639" i="1"/>
  <c r="J639" i="1"/>
  <c r="C639" i="1"/>
  <c r="D639" i="1"/>
  <c r="N639" i="1"/>
  <c r="M639" i="1"/>
  <c r="P639" i="1"/>
  <c r="O639" i="1"/>
  <c r="L639" i="1"/>
  <c r="K639" i="1"/>
  <c r="H639" i="1"/>
  <c r="I657" i="1"/>
  <c r="H657" i="1"/>
  <c r="N657" i="1"/>
  <c r="D657" i="1"/>
  <c r="M657" i="1"/>
  <c r="F657" i="1"/>
  <c r="E657" i="1"/>
  <c r="Q657" i="1"/>
  <c r="P657" i="1"/>
  <c r="O657" i="1"/>
  <c r="L657" i="1"/>
  <c r="K657" i="1"/>
  <c r="C657" i="1"/>
  <c r="K671" i="1"/>
  <c r="O758" i="1"/>
  <c r="C758" i="1"/>
  <c r="J758" i="1"/>
  <c r="H758" i="1"/>
  <c r="E758" i="1"/>
  <c r="K758" i="1"/>
  <c r="I758" i="1"/>
  <c r="D758" i="1"/>
  <c r="Q758" i="1"/>
  <c r="P758" i="1"/>
  <c r="M758" i="1"/>
  <c r="L758" i="1"/>
  <c r="G758" i="1"/>
  <c r="F758" i="1"/>
  <c r="O306" i="1"/>
  <c r="C306" i="1"/>
  <c r="Q306" i="1"/>
  <c r="D306" i="1"/>
  <c r="M306" i="1"/>
  <c r="G306" i="1"/>
  <c r="O340" i="1"/>
  <c r="C340" i="1"/>
  <c r="G340" i="1"/>
  <c r="P340" i="1"/>
  <c r="M340" i="1"/>
  <c r="I340" i="1"/>
  <c r="O348" i="1"/>
  <c r="C348" i="1"/>
  <c r="G348" i="1"/>
  <c r="N348" i="1"/>
  <c r="I348" i="1"/>
  <c r="D348" i="1"/>
  <c r="I427" i="1"/>
  <c r="L427" i="1"/>
  <c r="F427" i="1"/>
  <c r="M427" i="1"/>
  <c r="G427" i="1"/>
  <c r="I477" i="1"/>
  <c r="O477" i="1"/>
  <c r="F477" i="1"/>
  <c r="K477" i="1"/>
  <c r="E477" i="1"/>
  <c r="F13" i="1"/>
  <c r="I119" i="1"/>
  <c r="E119" i="1"/>
  <c r="J119" i="1"/>
  <c r="M119" i="1"/>
  <c r="F155" i="1"/>
  <c r="O158" i="1"/>
  <c r="C158" i="1"/>
  <c r="J158" i="1"/>
  <c r="G158" i="1"/>
  <c r="F158" i="1"/>
  <c r="O186" i="1"/>
  <c r="C186" i="1"/>
  <c r="Q186" i="1"/>
  <c r="D186" i="1"/>
  <c r="M186" i="1"/>
  <c r="I187" i="1"/>
  <c r="L187" i="1"/>
  <c r="N187" i="1"/>
  <c r="K187" i="1"/>
  <c r="I241" i="1"/>
  <c r="H241" i="1"/>
  <c r="M241" i="1"/>
  <c r="P241" i="1"/>
  <c r="E267" i="1"/>
  <c r="I69" i="1"/>
  <c r="O69" i="1"/>
  <c r="J69" i="1"/>
  <c r="N69" i="1"/>
  <c r="J89" i="1"/>
  <c r="F186" i="1"/>
  <c r="D187" i="1"/>
  <c r="O188" i="1"/>
  <c r="C188" i="1"/>
  <c r="G188" i="1"/>
  <c r="J188" i="1"/>
  <c r="I188" i="1"/>
  <c r="J292" i="1"/>
  <c r="D68" i="1"/>
  <c r="C69" i="1"/>
  <c r="G130" i="1"/>
  <c r="E131" i="1"/>
  <c r="H158" i="1"/>
  <c r="F160" i="1"/>
  <c r="H4" i="1"/>
  <c r="O47" i="1"/>
  <c r="N48" i="1"/>
  <c r="I52" i="1"/>
  <c r="H53" i="1"/>
  <c r="G55" i="1"/>
  <c r="I73" i="1"/>
  <c r="H73" i="1"/>
  <c r="J73" i="1"/>
  <c r="D73" i="1"/>
  <c r="O89" i="1"/>
  <c r="I99" i="1"/>
  <c r="L99" i="1"/>
  <c r="M99" i="1"/>
  <c r="P99" i="1"/>
  <c r="O112" i="1"/>
  <c r="C112" i="1"/>
  <c r="M112" i="1"/>
  <c r="G112" i="1"/>
  <c r="N112" i="1"/>
  <c r="F148" i="1"/>
  <c r="E149" i="1"/>
  <c r="I151" i="1"/>
  <c r="E151" i="1"/>
  <c r="D151" i="1"/>
  <c r="J151" i="1"/>
  <c r="N154" i="1"/>
  <c r="O155" i="1"/>
  <c r="O168" i="1"/>
  <c r="C168" i="1"/>
  <c r="M168" i="1"/>
  <c r="L168" i="1"/>
  <c r="N168" i="1"/>
  <c r="J199" i="1"/>
  <c r="J201" i="1"/>
  <c r="F203" i="1"/>
  <c r="L281" i="1"/>
  <c r="J296" i="1"/>
  <c r="H298" i="1"/>
  <c r="I303" i="1"/>
  <c r="E303" i="1"/>
  <c r="K303" i="1"/>
  <c r="N303" i="1"/>
  <c r="P306" i="1"/>
  <c r="O307" i="1"/>
  <c r="I310" i="1"/>
  <c r="I312" i="1"/>
  <c r="G313" i="1"/>
  <c r="G314" i="1"/>
  <c r="P318" i="1"/>
  <c r="Q340" i="1"/>
  <c r="Q350" i="1"/>
  <c r="O351" i="1"/>
  <c r="I357" i="1"/>
  <c r="O357" i="1"/>
  <c r="J357" i="1"/>
  <c r="C357" i="1"/>
  <c r="M357" i="1"/>
  <c r="O358" i="1"/>
  <c r="C358" i="1"/>
  <c r="J358" i="1"/>
  <c r="F358" i="1"/>
  <c r="P358" i="1"/>
  <c r="K358" i="1"/>
  <c r="E365" i="1"/>
  <c r="G383" i="1"/>
  <c r="H384" i="1"/>
  <c r="J385" i="1"/>
  <c r="H386" i="1"/>
  <c r="G387" i="1"/>
  <c r="F388" i="1"/>
  <c r="G389" i="1"/>
  <c r="G392" i="1"/>
  <c r="G394" i="1"/>
  <c r="F395" i="1"/>
  <c r="H397" i="1"/>
  <c r="J400" i="1"/>
  <c r="Q412" i="1"/>
  <c r="L420" i="1"/>
  <c r="I435" i="1"/>
  <c r="L435" i="1"/>
  <c r="E435" i="1"/>
  <c r="H435" i="1"/>
  <c r="C435" i="1"/>
  <c r="O436" i="1"/>
  <c r="C436" i="1"/>
  <c r="G436" i="1"/>
  <c r="P436" i="1"/>
  <c r="E436" i="1"/>
  <c r="N436" i="1"/>
  <c r="P469" i="1"/>
  <c r="P471" i="1"/>
  <c r="P483" i="1"/>
  <c r="P484" i="1"/>
  <c r="O491" i="1"/>
  <c r="F56" i="1"/>
  <c r="J96" i="1"/>
  <c r="L105" i="1"/>
  <c r="D111" i="1"/>
  <c r="D112" i="1"/>
  <c r="K131" i="1"/>
  <c r="J133" i="1"/>
  <c r="C139" i="1"/>
  <c r="I141" i="1"/>
  <c r="O141" i="1"/>
  <c r="M141" i="1"/>
  <c r="D141" i="1"/>
  <c r="N144" i="1"/>
  <c r="M158" i="1"/>
  <c r="J160" i="1"/>
  <c r="D167" i="1"/>
  <c r="K186" i="1"/>
  <c r="J187" i="1"/>
  <c r="K188" i="1"/>
  <c r="J189" i="1"/>
  <c r="H190" i="1"/>
  <c r="G191" i="1"/>
  <c r="O194" i="1"/>
  <c r="C194" i="1"/>
  <c r="Q194" i="1"/>
  <c r="D194" i="1"/>
  <c r="P194" i="1"/>
  <c r="I194" i="1"/>
  <c r="K241" i="1"/>
  <c r="J242" i="1"/>
  <c r="F244" i="1"/>
  <c r="F245" i="1"/>
  <c r="E246" i="1"/>
  <c r="O248" i="1"/>
  <c r="C248" i="1"/>
  <c r="M248" i="1"/>
  <c r="P248" i="1"/>
  <c r="K248" i="1"/>
  <c r="O267" i="1"/>
  <c r="M281" i="1"/>
  <c r="K282" i="1"/>
  <c r="I284" i="1"/>
  <c r="H285" i="1"/>
  <c r="G286" i="1"/>
  <c r="D289" i="1"/>
  <c r="O290" i="1"/>
  <c r="C290" i="1"/>
  <c r="Q290" i="1"/>
  <c r="D290" i="1"/>
  <c r="P290" i="1"/>
  <c r="N290" i="1"/>
  <c r="Q292" i="1"/>
  <c r="P293" i="1"/>
  <c r="K310" i="1"/>
  <c r="J312" i="1"/>
  <c r="J313" i="1"/>
  <c r="H314" i="1"/>
  <c r="E315" i="1"/>
  <c r="Q318" i="1"/>
  <c r="N320" i="1"/>
  <c r="P336" i="1"/>
  <c r="P337" i="1"/>
  <c r="Q343" i="1"/>
  <c r="Q345" i="1"/>
  <c r="Q347" i="1"/>
  <c r="I355" i="1"/>
  <c r="L355" i="1"/>
  <c r="Q355" i="1"/>
  <c r="C355" i="1"/>
  <c r="G355" i="1"/>
  <c r="D357" i="1"/>
  <c r="D358" i="1"/>
  <c r="G363" i="1"/>
  <c r="F364" i="1"/>
  <c r="F365" i="1"/>
  <c r="G367" i="1"/>
  <c r="G368" i="1"/>
  <c r="F371" i="1"/>
  <c r="J373" i="1"/>
  <c r="J375" i="1"/>
  <c r="H376" i="1"/>
  <c r="K377" i="1"/>
  <c r="J378" i="1"/>
  <c r="K380" i="1"/>
  <c r="K381" i="1"/>
  <c r="N405" i="1"/>
  <c r="O407" i="1"/>
  <c r="Q409" i="1"/>
  <c r="N420" i="1"/>
  <c r="P421" i="1"/>
  <c r="P425" i="1"/>
  <c r="Q427" i="1"/>
  <c r="I431" i="1"/>
  <c r="E431" i="1"/>
  <c r="F431" i="1"/>
  <c r="Q431" i="1"/>
  <c r="M431" i="1"/>
  <c r="D435" i="1"/>
  <c r="G443" i="1"/>
  <c r="H445" i="1"/>
  <c r="K447" i="1"/>
  <c r="I448" i="1"/>
  <c r="J449" i="1"/>
  <c r="J450" i="1"/>
  <c r="M453" i="1"/>
  <c r="L454" i="1"/>
  <c r="L455" i="1"/>
  <c r="N458" i="1"/>
  <c r="O459" i="1"/>
  <c r="P460" i="1"/>
  <c r="Q461" i="1"/>
  <c r="Q462" i="1"/>
  <c r="Q463" i="1"/>
  <c r="Q465" i="1"/>
  <c r="P466" i="1"/>
  <c r="Q467" i="1"/>
  <c r="P468" i="1"/>
  <c r="Q469" i="1"/>
  <c r="Q471" i="1"/>
  <c r="Q475" i="1"/>
  <c r="Q477" i="1"/>
  <c r="Q479" i="1"/>
  <c r="Q481" i="1"/>
  <c r="Q483" i="1"/>
  <c r="Q484" i="1"/>
  <c r="Q491" i="1"/>
  <c r="Q492" i="1"/>
  <c r="D497" i="1"/>
  <c r="K501" i="1"/>
  <c r="M502" i="1"/>
  <c r="I505" i="1"/>
  <c r="H505" i="1"/>
  <c r="G505" i="1"/>
  <c r="P505" i="1"/>
  <c r="N505" i="1"/>
  <c r="M505" i="1"/>
  <c r="J505" i="1"/>
  <c r="F506" i="1"/>
  <c r="G507" i="1"/>
  <c r="N508" i="1"/>
  <c r="J515" i="1"/>
  <c r="N516" i="1"/>
  <c r="D520" i="1"/>
  <c r="O523" i="1"/>
  <c r="J528" i="1"/>
  <c r="P532" i="1"/>
  <c r="M535" i="1"/>
  <c r="M540" i="1"/>
  <c r="D544" i="1"/>
  <c r="G545" i="1"/>
  <c r="D548" i="1"/>
  <c r="M551" i="1"/>
  <c r="Q552" i="1"/>
  <c r="E555" i="1"/>
  <c r="H558" i="1"/>
  <c r="E561" i="1"/>
  <c r="L562" i="1"/>
  <c r="O564" i="1"/>
  <c r="C564" i="1"/>
  <c r="G564" i="1"/>
  <c r="Q564" i="1"/>
  <c r="F564" i="1"/>
  <c r="K564" i="1"/>
  <c r="E564" i="1"/>
  <c r="D564" i="1"/>
  <c r="N566" i="1"/>
  <c r="I579" i="1"/>
  <c r="L579" i="1"/>
  <c r="D579" i="1"/>
  <c r="N579" i="1"/>
  <c r="G579" i="1"/>
  <c r="H579" i="1"/>
  <c r="F579" i="1"/>
  <c r="C579" i="1"/>
  <c r="M580" i="1"/>
  <c r="O582" i="1"/>
  <c r="C582" i="1"/>
  <c r="J582" i="1"/>
  <c r="G582" i="1"/>
  <c r="F582" i="1"/>
  <c r="D582" i="1"/>
  <c r="K582" i="1"/>
  <c r="I582" i="1"/>
  <c r="E582" i="1"/>
  <c r="N583" i="1"/>
  <c r="P586" i="1"/>
  <c r="G591" i="1"/>
  <c r="L604" i="1"/>
  <c r="O610" i="1"/>
  <c r="C610" i="1"/>
  <c r="Q610" i="1"/>
  <c r="D610" i="1"/>
  <c r="M610" i="1"/>
  <c r="E610" i="1"/>
  <c r="K610" i="1"/>
  <c r="J610" i="1"/>
  <c r="I610" i="1"/>
  <c r="G610" i="1"/>
  <c r="F610" i="1"/>
  <c r="N610" i="1"/>
  <c r="F639" i="1"/>
  <c r="G657" i="1"/>
  <c r="I743" i="1"/>
  <c r="E743" i="1"/>
  <c r="P743" i="1"/>
  <c r="C743" i="1"/>
  <c r="K743" i="1"/>
  <c r="L743" i="1"/>
  <c r="G743" i="1"/>
  <c r="N743" i="1"/>
  <c r="M743" i="1"/>
  <c r="J743" i="1"/>
  <c r="Q743" i="1"/>
  <c r="O743" i="1"/>
  <c r="H743" i="1"/>
  <c r="F743" i="1"/>
  <c r="D743" i="1"/>
  <c r="N758" i="1"/>
  <c r="P13" i="1"/>
  <c r="D13" i="1"/>
  <c r="N13" i="1"/>
  <c r="I13" i="1"/>
  <c r="J36" i="1"/>
  <c r="F36" i="1"/>
  <c r="G36" i="1"/>
  <c r="Q36" i="1"/>
  <c r="I77" i="1"/>
  <c r="O77" i="1"/>
  <c r="H77" i="1"/>
  <c r="K77" i="1"/>
  <c r="O170" i="1"/>
  <c r="C170" i="1"/>
  <c r="Q170" i="1"/>
  <c r="D170" i="1"/>
  <c r="F170" i="1"/>
  <c r="I170" i="1"/>
  <c r="O196" i="1"/>
  <c r="C196" i="1"/>
  <c r="G196" i="1"/>
  <c r="I196" i="1"/>
  <c r="D196" i="1"/>
  <c r="F62" i="1"/>
  <c r="O94" i="1"/>
  <c r="C94" i="1"/>
  <c r="J94" i="1"/>
  <c r="Q94" i="1"/>
  <c r="M94" i="1"/>
  <c r="G154" i="1"/>
  <c r="I215" i="1"/>
  <c r="E215" i="1"/>
  <c r="J215" i="1"/>
  <c r="C215" i="1"/>
  <c r="P15" i="1"/>
  <c r="D15" i="1"/>
  <c r="E15" i="1"/>
  <c r="O15" i="1"/>
  <c r="G30" i="1"/>
  <c r="F31" i="1"/>
  <c r="I36" i="1"/>
  <c r="F130" i="1"/>
  <c r="O132" i="1"/>
  <c r="C132" i="1"/>
  <c r="G132" i="1"/>
  <c r="D132" i="1"/>
  <c r="J132" i="1"/>
  <c r="J154" i="1"/>
  <c r="H155" i="1"/>
  <c r="K170" i="1"/>
  <c r="K196" i="1"/>
  <c r="E254" i="1"/>
  <c r="G267" i="1"/>
  <c r="I299" i="1"/>
  <c r="L299" i="1"/>
  <c r="K299" i="1"/>
  <c r="G299" i="1"/>
  <c r="K7" i="1"/>
  <c r="J13" i="1"/>
  <c r="C15" i="1"/>
  <c r="J76" i="1"/>
  <c r="G79" i="1"/>
  <c r="F80" i="1"/>
  <c r="I83" i="1"/>
  <c r="L83" i="1"/>
  <c r="O83" i="1"/>
  <c r="H83" i="1"/>
  <c r="F94" i="1"/>
  <c r="D96" i="1"/>
  <c r="F105" i="1"/>
  <c r="I109" i="1"/>
  <c r="O109" i="1"/>
  <c r="D109" i="1"/>
  <c r="F109" i="1"/>
  <c r="I135" i="1"/>
  <c r="E135" i="1"/>
  <c r="G135" i="1"/>
  <c r="Q135" i="1"/>
  <c r="G215" i="1"/>
  <c r="E241" i="1"/>
  <c r="E242" i="1"/>
  <c r="J3" i="1"/>
  <c r="J6" i="1"/>
  <c r="I6" i="1"/>
  <c r="G6" i="1"/>
  <c r="Q6" i="1"/>
  <c r="N7" i="1"/>
  <c r="K8" i="1"/>
  <c r="J12" i="1"/>
  <c r="F12" i="1"/>
  <c r="N12" i="1"/>
  <c r="Q12" i="1"/>
  <c r="M13" i="1"/>
  <c r="H15" i="1"/>
  <c r="P17" i="1"/>
  <c r="D17" i="1"/>
  <c r="H17" i="1"/>
  <c r="I17" i="1"/>
  <c r="L19" i="1"/>
  <c r="I20" i="1"/>
  <c r="F21" i="1"/>
  <c r="I26" i="1"/>
  <c r="G27" i="1"/>
  <c r="M30" i="1"/>
  <c r="J31" i="1"/>
  <c r="N36" i="1"/>
  <c r="P76" i="1"/>
  <c r="N77" i="1"/>
  <c r="K79" i="1"/>
  <c r="I80" i="1"/>
  <c r="E83" i="1"/>
  <c r="I94" i="1"/>
  <c r="G96" i="1"/>
  <c r="K105" i="1"/>
  <c r="G109" i="1"/>
  <c r="N142" i="1"/>
  <c r="K174" i="1"/>
  <c r="H187" i="1"/>
  <c r="H188" i="1"/>
  <c r="H189" i="1"/>
  <c r="G190" i="1"/>
  <c r="F191" i="1"/>
  <c r="P196" i="1"/>
  <c r="I207" i="1"/>
  <c r="E207" i="1"/>
  <c r="K207" i="1"/>
  <c r="G207" i="1"/>
  <c r="L215" i="1"/>
  <c r="I247" i="1"/>
  <c r="E247" i="1"/>
  <c r="D247" i="1"/>
  <c r="O247" i="1"/>
  <c r="O274" i="1"/>
  <c r="C274" i="1"/>
  <c r="Q274" i="1"/>
  <c r="D274" i="1"/>
  <c r="E274" i="1"/>
  <c r="J274" i="1"/>
  <c r="I275" i="1"/>
  <c r="L275" i="1"/>
  <c r="O275" i="1"/>
  <c r="F275" i="1"/>
  <c r="O316" i="1"/>
  <c r="C316" i="1"/>
  <c r="G316" i="1"/>
  <c r="E316" i="1"/>
  <c r="M316" i="1"/>
  <c r="G325" i="1"/>
  <c r="F363" i="1"/>
  <c r="E371" i="1"/>
  <c r="F373" i="1"/>
  <c r="H375" i="1"/>
  <c r="G376" i="1"/>
  <c r="G377" i="1"/>
  <c r="I378" i="1"/>
  <c r="I380" i="1"/>
  <c r="L401" i="1"/>
  <c r="K402" i="1"/>
  <c r="O409" i="1"/>
  <c r="O425" i="1"/>
  <c r="P427" i="1"/>
  <c r="P428" i="1"/>
  <c r="O432" i="1"/>
  <c r="C432" i="1"/>
  <c r="M432" i="1"/>
  <c r="Q432" i="1"/>
  <c r="P432" i="1"/>
  <c r="J432" i="1"/>
  <c r="I433" i="1"/>
  <c r="H433" i="1"/>
  <c r="M433" i="1"/>
  <c r="N433" i="1"/>
  <c r="G433" i="1"/>
  <c r="F445" i="1"/>
  <c r="J447" i="1"/>
  <c r="H448" i="1"/>
  <c r="G449" i="1"/>
  <c r="I450" i="1"/>
  <c r="L453" i="1"/>
  <c r="K455" i="1"/>
  <c r="N461" i="1"/>
  <c r="P462" i="1"/>
  <c r="P463" i="1"/>
  <c r="Q464" i="1"/>
  <c r="P465" i="1"/>
  <c r="L3" i="1"/>
  <c r="I4" i="1"/>
  <c r="F5" i="1"/>
  <c r="C6" i="1"/>
  <c r="O7" i="1"/>
  <c r="L8" i="1"/>
  <c r="C12" i="1"/>
  <c r="O13" i="1"/>
  <c r="I15" i="1"/>
  <c r="C17" i="1"/>
  <c r="M19" i="1"/>
  <c r="K20" i="1"/>
  <c r="H21" i="1"/>
  <c r="K26" i="1"/>
  <c r="H27" i="1"/>
  <c r="P29" i="1"/>
  <c r="D29" i="1"/>
  <c r="N29" i="1"/>
  <c r="E29" i="1"/>
  <c r="N30" i="1"/>
  <c r="L31" i="1"/>
  <c r="O36" i="1"/>
  <c r="G38" i="1"/>
  <c r="C40" i="1"/>
  <c r="N41" i="1"/>
  <c r="E45" i="1"/>
  <c r="P47" i="1"/>
  <c r="P48" i="1"/>
  <c r="K52" i="1"/>
  <c r="J53" i="1"/>
  <c r="H55" i="1"/>
  <c r="Q62" i="1"/>
  <c r="I68" i="1"/>
  <c r="G69" i="1"/>
  <c r="F71" i="1"/>
  <c r="C73" i="1"/>
  <c r="I75" i="1"/>
  <c r="L75" i="1"/>
  <c r="P75" i="1"/>
  <c r="O75" i="1"/>
  <c r="Q76" i="1"/>
  <c r="P77" i="1"/>
  <c r="L79" i="1"/>
  <c r="J80" i="1"/>
  <c r="F83" i="1"/>
  <c r="E85" i="1"/>
  <c r="O86" i="1"/>
  <c r="C86" i="1"/>
  <c r="J86" i="1"/>
  <c r="D86" i="1"/>
  <c r="Q86" i="1"/>
  <c r="P89" i="1"/>
  <c r="N90" i="1"/>
  <c r="C99" i="1"/>
  <c r="N102" i="1"/>
  <c r="L119" i="1"/>
  <c r="K121" i="1"/>
  <c r="Q128" i="1"/>
  <c r="L130" i="1"/>
  <c r="K132" i="1"/>
  <c r="E138" i="1"/>
  <c r="O140" i="1"/>
  <c r="C140" i="1"/>
  <c r="G140" i="1"/>
  <c r="Q140" i="1"/>
  <c r="F140" i="1"/>
  <c r="P142" i="1"/>
  <c r="H148" i="1"/>
  <c r="F149" i="1"/>
  <c r="C151" i="1"/>
  <c r="O152" i="1"/>
  <c r="C152" i="1"/>
  <c r="M152" i="1"/>
  <c r="P152" i="1"/>
  <c r="F152" i="1"/>
  <c r="P155" i="1"/>
  <c r="N157" i="1"/>
  <c r="F165" i="1"/>
  <c r="E166" i="1"/>
  <c r="D168" i="1"/>
  <c r="L174" i="1"/>
  <c r="J175" i="1"/>
  <c r="I176" i="1"/>
  <c r="H178" i="1"/>
  <c r="D179" i="1"/>
  <c r="I181" i="1"/>
  <c r="O181" i="1"/>
  <c r="G181" i="1"/>
  <c r="K181" i="1"/>
  <c r="Q182" i="1"/>
  <c r="P183" i="1"/>
  <c r="M199" i="1"/>
  <c r="K201" i="1"/>
  <c r="G203" i="1"/>
  <c r="F205" i="1"/>
  <c r="C207" i="1"/>
  <c r="I209" i="1"/>
  <c r="H209" i="1"/>
  <c r="Q209" i="1"/>
  <c r="C209" i="1"/>
  <c r="N213" i="1"/>
  <c r="M215" i="1"/>
  <c r="J216" i="1"/>
  <c r="J217" i="1"/>
  <c r="P223" i="1"/>
  <c r="J228" i="1"/>
  <c r="H229" i="1"/>
  <c r="O234" i="1"/>
  <c r="C234" i="1"/>
  <c r="Q234" i="1"/>
  <c r="D234" i="1"/>
  <c r="J234" i="1"/>
  <c r="H243" i="1"/>
  <c r="M252" i="1"/>
  <c r="M253" i="1"/>
  <c r="L254" i="1"/>
  <c r="J257" i="1"/>
  <c r="I258" i="1"/>
  <c r="F259" i="1"/>
  <c r="D261" i="1"/>
  <c r="I263" i="1"/>
  <c r="E263" i="1"/>
  <c r="P263" i="1"/>
  <c r="G263" i="1"/>
  <c r="F274" i="1"/>
  <c r="C275" i="1"/>
  <c r="K296" i="1"/>
  <c r="I298" i="1"/>
  <c r="H299" i="1"/>
  <c r="G301" i="1"/>
  <c r="E302" i="1"/>
  <c r="C303" i="1"/>
  <c r="P307" i="1"/>
  <c r="H325" i="1"/>
  <c r="G326" i="1"/>
  <c r="H383" i="1"/>
  <c r="J384" i="1"/>
  <c r="L385" i="1"/>
  <c r="I386" i="1"/>
  <c r="H387" i="1"/>
  <c r="H388" i="1"/>
  <c r="H389" i="1"/>
  <c r="H390" i="1"/>
  <c r="I392" i="1"/>
  <c r="H394" i="1"/>
  <c r="G395" i="1"/>
  <c r="K397" i="1"/>
  <c r="K398" i="1"/>
  <c r="K400" i="1"/>
  <c r="M401" i="1"/>
  <c r="N402" i="1"/>
  <c r="D436" i="1"/>
  <c r="M3" i="1"/>
  <c r="K4" i="1"/>
  <c r="G5" i="1"/>
  <c r="D6" i="1"/>
  <c r="Q7" i="1"/>
  <c r="N8" i="1"/>
  <c r="D12" i="1"/>
  <c r="Q13" i="1"/>
  <c r="J15" i="1"/>
  <c r="E17" i="1"/>
  <c r="N19" i="1"/>
  <c r="M20" i="1"/>
  <c r="I21" i="1"/>
  <c r="L26" i="1"/>
  <c r="I27" i="1"/>
  <c r="C29" i="1"/>
  <c r="P30" i="1"/>
  <c r="M31" i="1"/>
  <c r="P36" i="1"/>
  <c r="H38" i="1"/>
  <c r="D40" i="1"/>
  <c r="Q41" i="1"/>
  <c r="F45" i="1"/>
  <c r="Q47" i="1"/>
  <c r="L52" i="1"/>
  <c r="K53" i="1"/>
  <c r="J55" i="1"/>
  <c r="G56" i="1"/>
  <c r="I61" i="1"/>
  <c r="O61" i="1"/>
  <c r="K61" i="1"/>
  <c r="C61" i="1"/>
  <c r="J68" i="1"/>
  <c r="H69" i="1"/>
  <c r="G71" i="1"/>
  <c r="E73" i="1"/>
  <c r="O74" i="1"/>
  <c r="C74" i="1"/>
  <c r="Q74" i="1"/>
  <c r="D74" i="1"/>
  <c r="F74" i="1"/>
  <c r="C75" i="1"/>
  <c r="Q77" i="1"/>
  <c r="M79" i="1"/>
  <c r="L80" i="1"/>
  <c r="G83" i="1"/>
  <c r="F85" i="1"/>
  <c r="E86" i="1"/>
  <c r="Q89" i="1"/>
  <c r="P90" i="1"/>
  <c r="N92" i="1"/>
  <c r="M93" i="1"/>
  <c r="L94" i="1"/>
  <c r="K96" i="1"/>
  <c r="D99" i="1"/>
  <c r="I101" i="1"/>
  <c r="O101" i="1"/>
  <c r="E101" i="1"/>
  <c r="K101" i="1"/>
  <c r="Q102" i="1"/>
  <c r="N104" i="1"/>
  <c r="M105" i="1"/>
  <c r="J109" i="1"/>
  <c r="F111" i="1"/>
  <c r="E112" i="1"/>
  <c r="N119" i="1"/>
  <c r="L121" i="1"/>
  <c r="M130" i="1"/>
  <c r="N131" i="1"/>
  <c r="L132" i="1"/>
  <c r="K133" i="1"/>
  <c r="J135" i="1"/>
  <c r="F138" i="1"/>
  <c r="D139" i="1"/>
  <c r="D140" i="1"/>
  <c r="C141" i="1"/>
  <c r="P144" i="1"/>
  <c r="I148" i="1"/>
  <c r="G149" i="1"/>
  <c r="F151" i="1"/>
  <c r="D152" i="1"/>
  <c r="Q155" i="1"/>
  <c r="P157" i="1"/>
  <c r="N158" i="1"/>
  <c r="K160" i="1"/>
  <c r="G165" i="1"/>
  <c r="G166" i="1"/>
  <c r="F167" i="1"/>
  <c r="E168" i="1"/>
  <c r="I171" i="1"/>
  <c r="L171" i="1"/>
  <c r="P171" i="1"/>
  <c r="F171" i="1"/>
  <c r="M174" i="1"/>
  <c r="L175" i="1"/>
  <c r="J176" i="1"/>
  <c r="I178" i="1"/>
  <c r="E179" i="1"/>
  <c r="C181" i="1"/>
  <c r="Q183" i="1"/>
  <c r="N185" i="1"/>
  <c r="L186" i="1"/>
  <c r="M187" i="1"/>
  <c r="L188" i="1"/>
  <c r="K189" i="1"/>
  <c r="I190" i="1"/>
  <c r="H191" i="1"/>
  <c r="E194" i="1"/>
  <c r="N198" i="1"/>
  <c r="N199" i="1"/>
  <c r="L201" i="1"/>
  <c r="H203" i="1"/>
  <c r="G205" i="1"/>
  <c r="D207" i="1"/>
  <c r="D209" i="1"/>
  <c r="P213" i="1"/>
  <c r="N215" i="1"/>
  <c r="K216" i="1"/>
  <c r="K217" i="1"/>
  <c r="O222" i="1"/>
  <c r="C222" i="1"/>
  <c r="J222" i="1"/>
  <c r="L222" i="1"/>
  <c r="Q222" i="1"/>
  <c r="Q223" i="1"/>
  <c r="N225" i="1"/>
  <c r="K228" i="1"/>
  <c r="J229" i="1"/>
  <c r="E234" i="1"/>
  <c r="O236" i="1"/>
  <c r="C236" i="1"/>
  <c r="G236" i="1"/>
  <c r="Q236" i="1"/>
  <c r="L236" i="1"/>
  <c r="I237" i="1"/>
  <c r="O237" i="1"/>
  <c r="M237" i="1"/>
  <c r="J237" i="1"/>
  <c r="N240" i="1"/>
  <c r="L241" i="1"/>
  <c r="K242" i="1"/>
  <c r="J243" i="1"/>
  <c r="I244" i="1"/>
  <c r="G245" i="1"/>
  <c r="F246" i="1"/>
  <c r="F247" i="1"/>
  <c r="D248" i="1"/>
  <c r="P252" i="1"/>
  <c r="N253" i="1"/>
  <c r="N254" i="1"/>
  <c r="L257" i="1"/>
  <c r="J258" i="1"/>
  <c r="G259" i="1"/>
  <c r="E261" i="1"/>
  <c r="C263" i="1"/>
  <c r="I265" i="1"/>
  <c r="H265" i="1"/>
  <c r="J265" i="1"/>
  <c r="Q265" i="1"/>
  <c r="Q267" i="1"/>
  <c r="N269" i="1"/>
  <c r="G274" i="1"/>
  <c r="D275" i="1"/>
  <c r="N281" i="1"/>
  <c r="L282" i="1"/>
  <c r="K284" i="1"/>
  <c r="J285" i="1"/>
  <c r="H286" i="1"/>
  <c r="F289" i="1"/>
  <c r="E290" i="1"/>
  <c r="Q293" i="1"/>
  <c r="N294" i="1"/>
  <c r="N295" i="1"/>
  <c r="L296" i="1"/>
  <c r="K298" i="1"/>
  <c r="J299" i="1"/>
  <c r="H301" i="1"/>
  <c r="F302" i="1"/>
  <c r="D303" i="1"/>
  <c r="Q307" i="1"/>
  <c r="N308" i="1"/>
  <c r="M309" i="1"/>
  <c r="N310" i="1"/>
  <c r="K312" i="1"/>
  <c r="K313" i="1"/>
  <c r="I314" i="1"/>
  <c r="F315" i="1"/>
  <c r="F316" i="1"/>
  <c r="P320" i="1"/>
  <c r="M321" i="1"/>
  <c r="J325" i="1"/>
  <c r="H326" i="1"/>
  <c r="O332" i="1"/>
  <c r="C332" i="1"/>
  <c r="G332" i="1"/>
  <c r="Q332" i="1"/>
  <c r="D332" i="1"/>
  <c r="I339" i="1"/>
  <c r="L339" i="1"/>
  <c r="E339" i="1"/>
  <c r="Q339" i="1"/>
  <c r="M339" i="1"/>
  <c r="I341" i="1"/>
  <c r="O341" i="1"/>
  <c r="L341" i="1"/>
  <c r="K341" i="1"/>
  <c r="F341" i="1"/>
  <c r="D355" i="1"/>
  <c r="E357" i="1"/>
  <c r="E358" i="1"/>
  <c r="F359" i="1"/>
  <c r="H363" i="1"/>
  <c r="H364" i="1"/>
  <c r="G365" i="1"/>
  <c r="J367" i="1"/>
  <c r="H368" i="1"/>
  <c r="H371" i="1"/>
  <c r="K373" i="1"/>
  <c r="K375" i="1"/>
  <c r="I376" i="1"/>
  <c r="L377" i="1"/>
  <c r="L378" i="1"/>
  <c r="L380" i="1"/>
  <c r="L381" i="1"/>
  <c r="K383" i="1"/>
  <c r="K384" i="1"/>
  <c r="M385" i="1"/>
  <c r="J386" i="1"/>
  <c r="J387" i="1"/>
  <c r="J388" i="1"/>
  <c r="K389" i="1"/>
  <c r="I390" i="1"/>
  <c r="J392" i="1"/>
  <c r="I394" i="1"/>
  <c r="J395" i="1"/>
  <c r="L397" i="1"/>
  <c r="L398" i="1"/>
  <c r="N400" i="1"/>
  <c r="N401" i="1"/>
  <c r="P402" i="1"/>
  <c r="P404" i="1"/>
  <c r="Q407" i="1"/>
  <c r="I411" i="1"/>
  <c r="L411" i="1"/>
  <c r="H411" i="1"/>
  <c r="F411" i="1"/>
  <c r="Q411" i="1"/>
  <c r="N417" i="1"/>
  <c r="P418" i="1"/>
  <c r="O419" i="1"/>
  <c r="P420" i="1"/>
  <c r="Q421" i="1"/>
  <c r="O423" i="1"/>
  <c r="I429" i="1"/>
  <c r="O429" i="1"/>
  <c r="M429" i="1"/>
  <c r="G429" i="1"/>
  <c r="C429" i="1"/>
  <c r="C431" i="1"/>
  <c r="E432" i="1"/>
  <c r="D433" i="1"/>
  <c r="F435" i="1"/>
  <c r="F436" i="1"/>
  <c r="F437" i="1"/>
  <c r="G440" i="1"/>
  <c r="G441" i="1"/>
  <c r="H443" i="1"/>
  <c r="J445" i="1"/>
  <c r="L447" i="1"/>
  <c r="J448" i="1"/>
  <c r="L449" i="1"/>
  <c r="L450" i="1"/>
  <c r="N453" i="1"/>
  <c r="M454" i="1"/>
  <c r="M455" i="1"/>
  <c r="P456" i="1"/>
  <c r="P458" i="1"/>
  <c r="Q459" i="1"/>
  <c r="Q460" i="1"/>
  <c r="O472" i="1"/>
  <c r="C472" i="1"/>
  <c r="M472" i="1"/>
  <c r="J472" i="1"/>
  <c r="G472" i="1"/>
  <c r="I485" i="1"/>
  <c r="O485" i="1"/>
  <c r="E485" i="1"/>
  <c r="F485" i="1"/>
  <c r="P485" i="1"/>
  <c r="I493" i="1"/>
  <c r="O493" i="1"/>
  <c r="D493" i="1"/>
  <c r="P493" i="1"/>
  <c r="K493" i="1"/>
  <c r="F497" i="1"/>
  <c r="M501" i="1"/>
  <c r="P502" i="1"/>
  <c r="C505" i="1"/>
  <c r="G506" i="1"/>
  <c r="M507" i="1"/>
  <c r="P508" i="1"/>
  <c r="J513" i="1"/>
  <c r="K515" i="1"/>
  <c r="E520" i="1"/>
  <c r="P523" i="1"/>
  <c r="H527" i="1"/>
  <c r="K528" i="1"/>
  <c r="Q532" i="1"/>
  <c r="N535" i="1"/>
  <c r="I537" i="1"/>
  <c r="H537" i="1"/>
  <c r="Q537" i="1"/>
  <c r="C537" i="1"/>
  <c r="M537" i="1"/>
  <c r="G537" i="1"/>
  <c r="F537" i="1"/>
  <c r="D537" i="1"/>
  <c r="N540" i="1"/>
  <c r="E544" i="1"/>
  <c r="M545" i="1"/>
  <c r="I548" i="1"/>
  <c r="N551" i="1"/>
  <c r="F555" i="1"/>
  <c r="I558" i="1"/>
  <c r="F561" i="1"/>
  <c r="N562" i="1"/>
  <c r="H564" i="1"/>
  <c r="P566" i="1"/>
  <c r="E579" i="1"/>
  <c r="P580" i="1"/>
  <c r="H582" i="1"/>
  <c r="O583" i="1"/>
  <c r="G585" i="1"/>
  <c r="O590" i="1"/>
  <c r="C590" i="1"/>
  <c r="J590" i="1"/>
  <c r="F590" i="1"/>
  <c r="M590" i="1"/>
  <c r="N590" i="1"/>
  <c r="L590" i="1"/>
  <c r="I590" i="1"/>
  <c r="H590" i="1"/>
  <c r="K591" i="1"/>
  <c r="I603" i="1"/>
  <c r="L603" i="1"/>
  <c r="O603" i="1"/>
  <c r="P603" i="1"/>
  <c r="K603" i="1"/>
  <c r="D603" i="1"/>
  <c r="Q603" i="1"/>
  <c r="M603" i="1"/>
  <c r="J603" i="1"/>
  <c r="F603" i="1"/>
  <c r="Q604" i="1"/>
  <c r="O606" i="1"/>
  <c r="C606" i="1"/>
  <c r="J606" i="1"/>
  <c r="D606" i="1"/>
  <c r="H606" i="1"/>
  <c r="I606" i="1"/>
  <c r="Q606" i="1"/>
  <c r="P606" i="1"/>
  <c r="L606" i="1"/>
  <c r="L607" i="1"/>
  <c r="H610" i="1"/>
  <c r="L617" i="1"/>
  <c r="O620" i="1"/>
  <c r="C620" i="1"/>
  <c r="G620" i="1"/>
  <c r="I620" i="1"/>
  <c r="D620" i="1"/>
  <c r="J620" i="1"/>
  <c r="Q620" i="1"/>
  <c r="K620" i="1"/>
  <c r="H620" i="1"/>
  <c r="E620" i="1"/>
  <c r="M620" i="1"/>
  <c r="L628" i="1"/>
  <c r="G639" i="1"/>
  <c r="J657" i="1"/>
  <c r="O684" i="1"/>
  <c r="C684" i="1"/>
  <c r="G684" i="1"/>
  <c r="E684" i="1"/>
  <c r="M684" i="1"/>
  <c r="N684" i="1"/>
  <c r="P684" i="1"/>
  <c r="H684" i="1"/>
  <c r="Q684" i="1"/>
  <c r="L684" i="1"/>
  <c r="K684" i="1"/>
  <c r="J684" i="1"/>
  <c r="I684" i="1"/>
  <c r="F684" i="1"/>
  <c r="D684" i="1"/>
  <c r="I687" i="1"/>
  <c r="E687" i="1"/>
  <c r="P687" i="1"/>
  <c r="C687" i="1"/>
  <c r="G687" i="1"/>
  <c r="L687" i="1"/>
  <c r="Q687" i="1"/>
  <c r="N687" i="1"/>
  <c r="F687" i="1"/>
  <c r="D687" i="1"/>
  <c r="O687" i="1"/>
  <c r="M687" i="1"/>
  <c r="K687" i="1"/>
  <c r="J687" i="1"/>
  <c r="H687" i="1"/>
  <c r="O700" i="1"/>
  <c r="C700" i="1"/>
  <c r="G700" i="1"/>
  <c r="E700" i="1"/>
  <c r="F700" i="1"/>
  <c r="M700" i="1"/>
  <c r="H700" i="1"/>
  <c r="Q700" i="1"/>
  <c r="P700" i="1"/>
  <c r="K700" i="1"/>
  <c r="J700" i="1"/>
  <c r="I700" i="1"/>
  <c r="D700" i="1"/>
  <c r="N700" i="1"/>
  <c r="O716" i="1"/>
  <c r="C716" i="1"/>
  <c r="G716" i="1"/>
  <c r="E716" i="1"/>
  <c r="M716" i="1"/>
  <c r="I716" i="1"/>
  <c r="Q716" i="1"/>
  <c r="P716" i="1"/>
  <c r="H716" i="1"/>
  <c r="F716" i="1"/>
  <c r="K716" i="1"/>
  <c r="J716" i="1"/>
  <c r="D716" i="1"/>
  <c r="N716" i="1"/>
  <c r="I753" i="1"/>
  <c r="H753" i="1"/>
  <c r="F753" i="1"/>
  <c r="Q753" i="1"/>
  <c r="O753" i="1"/>
  <c r="G753" i="1"/>
  <c r="N753" i="1"/>
  <c r="K753" i="1"/>
  <c r="J753" i="1"/>
  <c r="E753" i="1"/>
  <c r="D753" i="1"/>
  <c r="P753" i="1"/>
  <c r="M753" i="1"/>
  <c r="L753" i="1"/>
  <c r="C753" i="1"/>
  <c r="H803" i="1"/>
  <c r="K803" i="1"/>
  <c r="D803" i="1"/>
  <c r="P803" i="1"/>
  <c r="N803" i="1"/>
  <c r="L803" i="1"/>
  <c r="O803" i="1"/>
  <c r="M803" i="1"/>
  <c r="G803" i="1"/>
  <c r="F803" i="1"/>
  <c r="E803" i="1"/>
  <c r="C803" i="1"/>
  <c r="Q803" i="1"/>
  <c r="J803" i="1"/>
  <c r="I803" i="1"/>
  <c r="O614" i="1"/>
  <c r="C614" i="1"/>
  <c r="J614" i="1"/>
  <c r="Q614" i="1"/>
  <c r="E614" i="1"/>
  <c r="P614" i="1"/>
  <c r="H614" i="1"/>
  <c r="O650" i="1"/>
  <c r="C650" i="1"/>
  <c r="Q650" i="1"/>
  <c r="D650" i="1"/>
  <c r="K650" i="1"/>
  <c r="F650" i="1"/>
  <c r="M650" i="1"/>
  <c r="L650" i="1"/>
  <c r="I707" i="1"/>
  <c r="L707" i="1"/>
  <c r="J707" i="1"/>
  <c r="D707" i="1"/>
  <c r="E707" i="1"/>
  <c r="N707" i="1"/>
  <c r="F707" i="1"/>
  <c r="C707" i="1"/>
  <c r="I713" i="1"/>
  <c r="H713" i="1"/>
  <c r="F713" i="1"/>
  <c r="E713" i="1"/>
  <c r="O713" i="1"/>
  <c r="P713" i="1"/>
  <c r="J713" i="1"/>
  <c r="G713" i="1"/>
  <c r="J725" i="1"/>
  <c r="P729" i="1"/>
  <c r="K741" i="1"/>
  <c r="H777" i="1"/>
  <c r="G777" i="1"/>
  <c r="D777" i="1"/>
  <c r="P777" i="1"/>
  <c r="M777" i="1"/>
  <c r="I777" i="1"/>
  <c r="N777" i="1"/>
  <c r="Q777" i="1"/>
  <c r="K777" i="1"/>
  <c r="J777" i="1"/>
  <c r="F777" i="1"/>
  <c r="E777" i="1"/>
  <c r="N786" i="1"/>
  <c r="P786" i="1"/>
  <c r="C786" i="1"/>
  <c r="L786" i="1"/>
  <c r="J786" i="1"/>
  <c r="D786" i="1"/>
  <c r="K786" i="1"/>
  <c r="M786" i="1"/>
  <c r="G786" i="1"/>
  <c r="F786" i="1"/>
  <c r="H801" i="1"/>
  <c r="G801" i="1"/>
  <c r="L801" i="1"/>
  <c r="J801" i="1"/>
  <c r="P801" i="1"/>
  <c r="K801" i="1"/>
  <c r="N801" i="1"/>
  <c r="E801" i="1"/>
  <c r="D801" i="1"/>
  <c r="Q801" i="1"/>
  <c r="M801" i="1"/>
  <c r="I801" i="1"/>
  <c r="N806" i="1"/>
  <c r="I806" i="1"/>
  <c r="F806" i="1"/>
  <c r="D806" i="1"/>
  <c r="K806" i="1"/>
  <c r="M806" i="1"/>
  <c r="C806" i="1"/>
  <c r="P806" i="1"/>
  <c r="O806" i="1"/>
  <c r="L806" i="1"/>
  <c r="J806" i="1"/>
  <c r="G806" i="1"/>
  <c r="E806" i="1"/>
  <c r="N902" i="1"/>
  <c r="I902" i="1"/>
  <c r="F902" i="1"/>
  <c r="D902" i="1"/>
  <c r="K902" i="1"/>
  <c r="J902" i="1"/>
  <c r="O902" i="1"/>
  <c r="L902" i="1"/>
  <c r="H902" i="1"/>
  <c r="G902" i="1"/>
  <c r="E902" i="1"/>
  <c r="Q902" i="1"/>
  <c r="P902" i="1"/>
  <c r="M902" i="1"/>
  <c r="C902" i="1"/>
  <c r="H987" i="1"/>
  <c r="K987" i="1"/>
  <c r="F987" i="1"/>
  <c r="D987" i="1"/>
  <c r="I987" i="1"/>
  <c r="O987" i="1"/>
  <c r="N987" i="1"/>
  <c r="M987" i="1"/>
  <c r="L987" i="1"/>
  <c r="E987" i="1"/>
  <c r="C987" i="1"/>
  <c r="Q987" i="1"/>
  <c r="P987" i="1"/>
  <c r="J987" i="1"/>
  <c r="G987" i="1"/>
  <c r="H991" i="1"/>
  <c r="Q991" i="1"/>
  <c r="D991" i="1"/>
  <c r="E991" i="1"/>
  <c r="P991" i="1"/>
  <c r="C991" i="1"/>
  <c r="O991" i="1"/>
  <c r="N991" i="1"/>
  <c r="M991" i="1"/>
  <c r="L991" i="1"/>
  <c r="I991" i="1"/>
  <c r="G991" i="1"/>
  <c r="K991" i="1"/>
  <c r="J991" i="1"/>
  <c r="F991" i="1"/>
  <c r="O698" i="1"/>
  <c r="C698" i="1"/>
  <c r="Q698" i="1"/>
  <c r="D698" i="1"/>
  <c r="N698" i="1"/>
  <c r="J698" i="1"/>
  <c r="P698" i="1"/>
  <c r="E698" i="1"/>
  <c r="M698" i="1"/>
  <c r="L698" i="1"/>
  <c r="O702" i="1"/>
  <c r="C702" i="1"/>
  <c r="J702" i="1"/>
  <c r="H702" i="1"/>
  <c r="Q702" i="1"/>
  <c r="K702" i="1"/>
  <c r="F702" i="1"/>
  <c r="P702" i="1"/>
  <c r="I717" i="1"/>
  <c r="O717" i="1"/>
  <c r="M717" i="1"/>
  <c r="K717" i="1"/>
  <c r="G717" i="1"/>
  <c r="J717" i="1"/>
  <c r="H717" i="1"/>
  <c r="O724" i="1"/>
  <c r="C724" i="1"/>
  <c r="G724" i="1"/>
  <c r="E724" i="1"/>
  <c r="J724" i="1"/>
  <c r="Q724" i="1"/>
  <c r="D724" i="1"/>
  <c r="N724" i="1"/>
  <c r="M724" i="1"/>
  <c r="K725" i="1"/>
  <c r="O734" i="1"/>
  <c r="C734" i="1"/>
  <c r="J734" i="1"/>
  <c r="H734" i="1"/>
  <c r="Q734" i="1"/>
  <c r="E734" i="1"/>
  <c r="D734" i="1"/>
  <c r="N734" i="1"/>
  <c r="M734" i="1"/>
  <c r="L734" i="1"/>
  <c r="I745" i="1"/>
  <c r="H745" i="1"/>
  <c r="F745" i="1"/>
  <c r="E745" i="1"/>
  <c r="K745" i="1"/>
  <c r="J745" i="1"/>
  <c r="C745" i="1"/>
  <c r="Q745" i="1"/>
  <c r="P745" i="1"/>
  <c r="O745" i="1"/>
  <c r="O766" i="1"/>
  <c r="C766" i="1"/>
  <c r="J766" i="1"/>
  <c r="H766" i="1"/>
  <c r="Q766" i="1"/>
  <c r="P766" i="1"/>
  <c r="G766" i="1"/>
  <c r="N766" i="1"/>
  <c r="K766" i="1"/>
  <c r="I766" i="1"/>
  <c r="F766" i="1"/>
  <c r="E766" i="1"/>
  <c r="O768" i="1"/>
  <c r="C768" i="1"/>
  <c r="M768" i="1"/>
  <c r="K768" i="1"/>
  <c r="L768" i="1"/>
  <c r="P768" i="1"/>
  <c r="H768" i="1"/>
  <c r="Q768" i="1"/>
  <c r="N768" i="1"/>
  <c r="J768" i="1"/>
  <c r="I768" i="1"/>
  <c r="H793" i="1"/>
  <c r="G793" i="1"/>
  <c r="N793" i="1"/>
  <c r="L793" i="1"/>
  <c r="J793" i="1"/>
  <c r="K793" i="1"/>
  <c r="D793" i="1"/>
  <c r="C793" i="1"/>
  <c r="Q793" i="1"/>
  <c r="P793" i="1"/>
  <c r="O793" i="1"/>
  <c r="I793" i="1"/>
  <c r="F793" i="1"/>
  <c r="H829" i="1"/>
  <c r="N829" i="1"/>
  <c r="Q829" i="1"/>
  <c r="C829" i="1"/>
  <c r="O829" i="1"/>
  <c r="P829" i="1"/>
  <c r="L829" i="1"/>
  <c r="E829" i="1"/>
  <c r="D829" i="1"/>
  <c r="M829" i="1"/>
  <c r="K829" i="1"/>
  <c r="J829" i="1"/>
  <c r="I829" i="1"/>
  <c r="G829" i="1"/>
  <c r="H913" i="1"/>
  <c r="G913" i="1"/>
  <c r="F913" i="1"/>
  <c r="D913" i="1"/>
  <c r="O913" i="1"/>
  <c r="L913" i="1"/>
  <c r="E913" i="1"/>
  <c r="C913" i="1"/>
  <c r="Q913" i="1"/>
  <c r="P913" i="1"/>
  <c r="N913" i="1"/>
  <c r="M913" i="1"/>
  <c r="K913" i="1"/>
  <c r="J913" i="1"/>
  <c r="I913" i="1"/>
  <c r="O668" i="1"/>
  <c r="C668" i="1"/>
  <c r="G668" i="1"/>
  <c r="E668" i="1"/>
  <c r="F668" i="1"/>
  <c r="N668" i="1"/>
  <c r="D668" i="1"/>
  <c r="P668" i="1"/>
  <c r="M668" i="1"/>
  <c r="O672" i="1"/>
  <c r="C672" i="1"/>
  <c r="M672" i="1"/>
  <c r="K672" i="1"/>
  <c r="L672" i="1"/>
  <c r="P672" i="1"/>
  <c r="Q672" i="1"/>
  <c r="H672" i="1"/>
  <c r="O676" i="1"/>
  <c r="C676" i="1"/>
  <c r="G676" i="1"/>
  <c r="E676" i="1"/>
  <c r="Q676" i="1"/>
  <c r="I676" i="1"/>
  <c r="N676" i="1"/>
  <c r="P676" i="1"/>
  <c r="H676" i="1"/>
  <c r="F676" i="1"/>
  <c r="I679" i="1"/>
  <c r="E679" i="1"/>
  <c r="P679" i="1"/>
  <c r="C679" i="1"/>
  <c r="K679" i="1"/>
  <c r="F679" i="1"/>
  <c r="Q679" i="1"/>
  <c r="N679" i="1"/>
  <c r="M679" i="1"/>
  <c r="O690" i="1"/>
  <c r="C690" i="1"/>
  <c r="Q690" i="1"/>
  <c r="D690" i="1"/>
  <c r="N690" i="1"/>
  <c r="M690" i="1"/>
  <c r="H690" i="1"/>
  <c r="K690" i="1"/>
  <c r="J690" i="1"/>
  <c r="F698" i="1"/>
  <c r="D702" i="1"/>
  <c r="C717" i="1"/>
  <c r="F724" i="1"/>
  <c r="L725" i="1"/>
  <c r="F734" i="1"/>
  <c r="D745" i="1"/>
  <c r="D766" i="1"/>
  <c r="D768" i="1"/>
  <c r="E793" i="1"/>
  <c r="F829" i="1"/>
  <c r="N852" i="1"/>
  <c r="F852" i="1"/>
  <c r="O852" i="1"/>
  <c r="L852" i="1"/>
  <c r="E852" i="1"/>
  <c r="M852" i="1"/>
  <c r="J852" i="1"/>
  <c r="H852" i="1"/>
  <c r="Q852" i="1"/>
  <c r="P852" i="1"/>
  <c r="K852" i="1"/>
  <c r="I852" i="1"/>
  <c r="G852" i="1"/>
  <c r="D852" i="1"/>
  <c r="C852" i="1"/>
  <c r="O600" i="1"/>
  <c r="C600" i="1"/>
  <c r="M600" i="1"/>
  <c r="K600" i="1"/>
  <c r="H600" i="1"/>
  <c r="I600" i="1"/>
  <c r="O612" i="1"/>
  <c r="C612" i="1"/>
  <c r="G612" i="1"/>
  <c r="J612" i="1"/>
  <c r="I612" i="1"/>
  <c r="K612" i="1"/>
  <c r="G614" i="1"/>
  <c r="O624" i="1"/>
  <c r="C624" i="1"/>
  <c r="M624" i="1"/>
  <c r="H624" i="1"/>
  <c r="I624" i="1"/>
  <c r="K624" i="1"/>
  <c r="I625" i="1"/>
  <c r="H625" i="1"/>
  <c r="D625" i="1"/>
  <c r="F625" i="1"/>
  <c r="Q625" i="1"/>
  <c r="K625" i="1"/>
  <c r="H668" i="1"/>
  <c r="D672" i="1"/>
  <c r="D676" i="1"/>
  <c r="D679" i="1"/>
  <c r="I683" i="1"/>
  <c r="L683" i="1"/>
  <c r="J683" i="1"/>
  <c r="P683" i="1"/>
  <c r="O683" i="1"/>
  <c r="N683" i="1"/>
  <c r="E683" i="1"/>
  <c r="Q683" i="1"/>
  <c r="E690" i="1"/>
  <c r="G698" i="1"/>
  <c r="E702" i="1"/>
  <c r="D717" i="1"/>
  <c r="H724" i="1"/>
  <c r="G734" i="1"/>
  <c r="G745" i="1"/>
  <c r="L766" i="1"/>
  <c r="E768" i="1"/>
  <c r="N788" i="1"/>
  <c r="F788" i="1"/>
  <c r="E788" i="1"/>
  <c r="Q788" i="1"/>
  <c r="C788" i="1"/>
  <c r="L788" i="1"/>
  <c r="P788" i="1"/>
  <c r="O788" i="1"/>
  <c r="M788" i="1"/>
  <c r="I788" i="1"/>
  <c r="H788" i="1"/>
  <c r="G788" i="1"/>
  <c r="D788" i="1"/>
  <c r="M793" i="1"/>
  <c r="H807" i="1"/>
  <c r="Q807" i="1"/>
  <c r="D807" i="1"/>
  <c r="P807" i="1"/>
  <c r="N807" i="1"/>
  <c r="J807" i="1"/>
  <c r="M807" i="1"/>
  <c r="F807" i="1"/>
  <c r="E807" i="1"/>
  <c r="C807" i="1"/>
  <c r="O807" i="1"/>
  <c r="K807" i="1"/>
  <c r="I807" i="1"/>
  <c r="H809" i="1"/>
  <c r="G809" i="1"/>
  <c r="J809" i="1"/>
  <c r="F809" i="1"/>
  <c r="I809" i="1"/>
  <c r="O809" i="1"/>
  <c r="L809" i="1"/>
  <c r="N809" i="1"/>
  <c r="M809" i="1"/>
  <c r="D809" i="1"/>
  <c r="C809" i="1"/>
  <c r="Q809" i="1"/>
  <c r="H847" i="1"/>
  <c r="Q847" i="1"/>
  <c r="D847" i="1"/>
  <c r="E847" i="1"/>
  <c r="P847" i="1"/>
  <c r="L847" i="1"/>
  <c r="J847" i="1"/>
  <c r="G847" i="1"/>
  <c r="C847" i="1"/>
  <c r="O847" i="1"/>
  <c r="N847" i="1"/>
  <c r="M847" i="1"/>
  <c r="K847" i="1"/>
  <c r="I847" i="1"/>
  <c r="F847" i="1"/>
  <c r="O630" i="1"/>
  <c r="C630" i="1"/>
  <c r="J630" i="1"/>
  <c r="N630" i="1"/>
  <c r="I630" i="1"/>
  <c r="M630" i="1"/>
  <c r="F630" i="1"/>
  <c r="E630" i="1"/>
  <c r="I637" i="1"/>
  <c r="O637" i="1"/>
  <c r="Q637" i="1"/>
  <c r="C637" i="1"/>
  <c r="H637" i="1"/>
  <c r="F637" i="1"/>
  <c r="P637" i="1"/>
  <c r="N637" i="1"/>
  <c r="O648" i="1"/>
  <c r="C648" i="1"/>
  <c r="M648" i="1"/>
  <c r="E648" i="1"/>
  <c r="K648" i="1"/>
  <c r="G648" i="1"/>
  <c r="Q648" i="1"/>
  <c r="P648" i="1"/>
  <c r="I655" i="1"/>
  <c r="E655" i="1"/>
  <c r="G655" i="1"/>
  <c r="J655" i="1"/>
  <c r="O655" i="1"/>
  <c r="H655" i="1"/>
  <c r="F655" i="1"/>
  <c r="I668" i="1"/>
  <c r="E672" i="1"/>
  <c r="J676" i="1"/>
  <c r="G679" i="1"/>
  <c r="I689" i="1"/>
  <c r="H689" i="1"/>
  <c r="F689" i="1"/>
  <c r="Q689" i="1"/>
  <c r="K689" i="1"/>
  <c r="L689" i="1"/>
  <c r="J689" i="1"/>
  <c r="F690" i="1"/>
  <c r="I697" i="1"/>
  <c r="H697" i="1"/>
  <c r="F697" i="1"/>
  <c r="N697" i="1"/>
  <c r="Q697" i="1"/>
  <c r="C697" i="1"/>
  <c r="M697" i="1"/>
  <c r="L697" i="1"/>
  <c r="H698" i="1"/>
  <c r="G702" i="1"/>
  <c r="O712" i="1"/>
  <c r="C712" i="1"/>
  <c r="M712" i="1"/>
  <c r="K712" i="1"/>
  <c r="H712" i="1"/>
  <c r="Q712" i="1"/>
  <c r="N712" i="1"/>
  <c r="F712" i="1"/>
  <c r="E712" i="1"/>
  <c r="E717" i="1"/>
  <c r="O720" i="1"/>
  <c r="C720" i="1"/>
  <c r="M720" i="1"/>
  <c r="K720" i="1"/>
  <c r="E720" i="1"/>
  <c r="F720" i="1"/>
  <c r="D720" i="1"/>
  <c r="P720" i="1"/>
  <c r="N720" i="1"/>
  <c r="I724" i="1"/>
  <c r="O726" i="1"/>
  <c r="C726" i="1"/>
  <c r="J726" i="1"/>
  <c r="H726" i="1"/>
  <c r="E726" i="1"/>
  <c r="P726" i="1"/>
  <c r="I726" i="1"/>
  <c r="I733" i="1"/>
  <c r="O733" i="1"/>
  <c r="M733" i="1"/>
  <c r="D733" i="1"/>
  <c r="G733" i="1"/>
  <c r="E733" i="1"/>
  <c r="N733" i="1"/>
  <c r="L733" i="1"/>
  <c r="K733" i="1"/>
  <c r="I734" i="1"/>
  <c r="I739" i="1"/>
  <c r="L739" i="1"/>
  <c r="J739" i="1"/>
  <c r="D739" i="1"/>
  <c r="P739" i="1"/>
  <c r="F739" i="1"/>
  <c r="M739" i="1"/>
  <c r="E739" i="1"/>
  <c r="C739" i="1"/>
  <c r="O742" i="1"/>
  <c r="C742" i="1"/>
  <c r="J742" i="1"/>
  <c r="H742" i="1"/>
  <c r="M742" i="1"/>
  <c r="L742" i="1"/>
  <c r="F742" i="1"/>
  <c r="K742" i="1"/>
  <c r="I742" i="1"/>
  <c r="G742" i="1"/>
  <c r="L745" i="1"/>
  <c r="M766" i="1"/>
  <c r="F768" i="1"/>
  <c r="N778" i="1"/>
  <c r="P778" i="1"/>
  <c r="C778" i="1"/>
  <c r="O778" i="1"/>
  <c r="L778" i="1"/>
  <c r="K778" i="1"/>
  <c r="H778" i="1"/>
  <c r="Q778" i="1"/>
  <c r="M778" i="1"/>
  <c r="J778" i="1"/>
  <c r="I778" i="1"/>
  <c r="N794" i="1"/>
  <c r="P794" i="1"/>
  <c r="C794" i="1"/>
  <c r="J794" i="1"/>
  <c r="H794" i="1"/>
  <c r="I794" i="1"/>
  <c r="L794" i="1"/>
  <c r="D794" i="1"/>
  <c r="G794" i="1"/>
  <c r="F794" i="1"/>
  <c r="O794" i="1"/>
  <c r="M794" i="1"/>
  <c r="G807" i="1"/>
  <c r="E809" i="1"/>
  <c r="N812" i="1"/>
  <c r="F812" i="1"/>
  <c r="L812" i="1"/>
  <c r="J812" i="1"/>
  <c r="E812" i="1"/>
  <c r="Q812" i="1"/>
  <c r="D812" i="1"/>
  <c r="C812" i="1"/>
  <c r="P812" i="1"/>
  <c r="O812" i="1"/>
  <c r="M812" i="1"/>
  <c r="K812" i="1"/>
  <c r="I812" i="1"/>
  <c r="H812" i="1"/>
  <c r="I667" i="1"/>
  <c r="L667" i="1"/>
  <c r="J667" i="1"/>
  <c r="G667" i="1"/>
  <c r="C667" i="1"/>
  <c r="P667" i="1"/>
  <c r="D667" i="1"/>
  <c r="O667" i="1"/>
  <c r="N667" i="1"/>
  <c r="J668" i="1"/>
  <c r="F672" i="1"/>
  <c r="I675" i="1"/>
  <c r="L675" i="1"/>
  <c r="J675" i="1"/>
  <c r="D675" i="1"/>
  <c r="K675" i="1"/>
  <c r="P675" i="1"/>
  <c r="O675" i="1"/>
  <c r="F675" i="1"/>
  <c r="E675" i="1"/>
  <c r="K676" i="1"/>
  <c r="H679" i="1"/>
  <c r="O686" i="1"/>
  <c r="C686" i="1"/>
  <c r="J686" i="1"/>
  <c r="H686" i="1"/>
  <c r="I686" i="1"/>
  <c r="M686" i="1"/>
  <c r="Q686" i="1"/>
  <c r="L686" i="1"/>
  <c r="D686" i="1"/>
  <c r="G690" i="1"/>
  <c r="I698" i="1"/>
  <c r="I702" i="1"/>
  <c r="F717" i="1"/>
  <c r="K724" i="1"/>
  <c r="K734" i="1"/>
  <c r="O744" i="1"/>
  <c r="C744" i="1"/>
  <c r="M744" i="1"/>
  <c r="K744" i="1"/>
  <c r="H744" i="1"/>
  <c r="J744" i="1"/>
  <c r="G744" i="1"/>
  <c r="Q744" i="1"/>
  <c r="P744" i="1"/>
  <c r="N744" i="1"/>
  <c r="M745" i="1"/>
  <c r="O752" i="1"/>
  <c r="C752" i="1"/>
  <c r="M752" i="1"/>
  <c r="K752" i="1"/>
  <c r="E752" i="1"/>
  <c r="Q752" i="1"/>
  <c r="G752" i="1"/>
  <c r="L752" i="1"/>
  <c r="H752" i="1"/>
  <c r="F752" i="1"/>
  <c r="D752" i="1"/>
  <c r="G768" i="1"/>
  <c r="N796" i="1"/>
  <c r="F796" i="1"/>
  <c r="Q796" i="1"/>
  <c r="C796" i="1"/>
  <c r="O796" i="1"/>
  <c r="H796" i="1"/>
  <c r="L796" i="1"/>
  <c r="I796" i="1"/>
  <c r="P796" i="1"/>
  <c r="J796" i="1"/>
  <c r="G796" i="1"/>
  <c r="E796" i="1"/>
  <c r="D796" i="1"/>
  <c r="H857" i="1"/>
  <c r="G857" i="1"/>
  <c r="J857" i="1"/>
  <c r="F857" i="1"/>
  <c r="P857" i="1"/>
  <c r="O857" i="1"/>
  <c r="N857" i="1"/>
  <c r="L857" i="1"/>
  <c r="K857" i="1"/>
  <c r="I857" i="1"/>
  <c r="E857" i="1"/>
  <c r="Q857" i="1"/>
  <c r="M857" i="1"/>
  <c r="D857" i="1"/>
  <c r="C857" i="1"/>
  <c r="I349" i="1"/>
  <c r="O349" i="1"/>
  <c r="K349" i="1"/>
  <c r="Q349" i="1"/>
  <c r="O498" i="1"/>
  <c r="C498" i="1"/>
  <c r="Q498" i="1"/>
  <c r="D498" i="1"/>
  <c r="F498" i="1"/>
  <c r="O510" i="1"/>
  <c r="C510" i="1"/>
  <c r="J510" i="1"/>
  <c r="D510" i="1"/>
  <c r="O522" i="1"/>
  <c r="C522" i="1"/>
  <c r="Q522" i="1"/>
  <c r="D522" i="1"/>
  <c r="P522" i="1"/>
  <c r="E522" i="1"/>
  <c r="I571" i="1"/>
  <c r="L571" i="1"/>
  <c r="E571" i="1"/>
  <c r="D571" i="1"/>
  <c r="I573" i="1"/>
  <c r="O573" i="1"/>
  <c r="L573" i="1"/>
  <c r="N573" i="1"/>
  <c r="P573" i="1"/>
  <c r="F600" i="1"/>
  <c r="I609" i="1"/>
  <c r="H609" i="1"/>
  <c r="F609" i="1"/>
  <c r="P609" i="1"/>
  <c r="D609" i="1"/>
  <c r="M609" i="1"/>
  <c r="F612" i="1"/>
  <c r="L614" i="1"/>
  <c r="I619" i="1"/>
  <c r="L619" i="1"/>
  <c r="M619" i="1"/>
  <c r="F619" i="1"/>
  <c r="J619" i="1"/>
  <c r="O622" i="1"/>
  <c r="C622" i="1"/>
  <c r="J622" i="1"/>
  <c r="P622" i="1"/>
  <c r="M622" i="1"/>
  <c r="E622" i="1"/>
  <c r="L622" i="1"/>
  <c r="F624" i="1"/>
  <c r="G625" i="1"/>
  <c r="I629" i="1"/>
  <c r="O629" i="1"/>
  <c r="D629" i="1"/>
  <c r="L629" i="1"/>
  <c r="N629" i="1"/>
  <c r="G629" i="1"/>
  <c r="F629" i="1"/>
  <c r="G630" i="1"/>
  <c r="E637" i="1"/>
  <c r="I647" i="1"/>
  <c r="E647" i="1"/>
  <c r="H647" i="1"/>
  <c r="N647" i="1"/>
  <c r="G647" i="1"/>
  <c r="Q647" i="1"/>
  <c r="P647" i="1"/>
  <c r="F648" i="1"/>
  <c r="N650" i="1"/>
  <c r="D655" i="1"/>
  <c r="E667" i="1"/>
  <c r="K668" i="1"/>
  <c r="G672" i="1"/>
  <c r="C675" i="1"/>
  <c r="L676" i="1"/>
  <c r="O678" i="1"/>
  <c r="C678" i="1"/>
  <c r="J678" i="1"/>
  <c r="H678" i="1"/>
  <c r="M678" i="1"/>
  <c r="F678" i="1"/>
  <c r="Q678" i="1"/>
  <c r="L678" i="1"/>
  <c r="K678" i="1"/>
  <c r="J679" i="1"/>
  <c r="F683" i="1"/>
  <c r="E686" i="1"/>
  <c r="D689" i="1"/>
  <c r="I690" i="1"/>
  <c r="E697" i="1"/>
  <c r="K698" i="1"/>
  <c r="L702" i="1"/>
  <c r="P707" i="1"/>
  <c r="G712" i="1"/>
  <c r="L717" i="1"/>
  <c r="H720" i="1"/>
  <c r="L724" i="1"/>
  <c r="F726" i="1"/>
  <c r="F733" i="1"/>
  <c r="P734" i="1"/>
  <c r="H739" i="1"/>
  <c r="E742" i="1"/>
  <c r="D744" i="1"/>
  <c r="N745" i="1"/>
  <c r="I752" i="1"/>
  <c r="O754" i="1"/>
  <c r="C754" i="1"/>
  <c r="Q754" i="1"/>
  <c r="D754" i="1"/>
  <c r="N754" i="1"/>
  <c r="M754" i="1"/>
  <c r="L754" i="1"/>
  <c r="G754" i="1"/>
  <c r="J754" i="1"/>
  <c r="I754" i="1"/>
  <c r="H754" i="1"/>
  <c r="F754" i="1"/>
  <c r="I761" i="1"/>
  <c r="H761" i="1"/>
  <c r="F761" i="1"/>
  <c r="N761" i="1"/>
  <c r="E761" i="1"/>
  <c r="K761" i="1"/>
  <c r="L761" i="1"/>
  <c r="D761" i="1"/>
  <c r="C761" i="1"/>
  <c r="E778" i="1"/>
  <c r="H783" i="1"/>
  <c r="Q783" i="1"/>
  <c r="D783" i="1"/>
  <c r="J783" i="1"/>
  <c r="G783" i="1"/>
  <c r="E783" i="1"/>
  <c r="K783" i="1"/>
  <c r="C783" i="1"/>
  <c r="P783" i="1"/>
  <c r="O783" i="1"/>
  <c r="L783" i="1"/>
  <c r="I783" i="1"/>
  <c r="F783" i="1"/>
  <c r="K794" i="1"/>
  <c r="K796" i="1"/>
  <c r="P809" i="1"/>
  <c r="H833" i="1"/>
  <c r="G833" i="1"/>
  <c r="P833" i="1"/>
  <c r="N833" i="1"/>
  <c r="L833" i="1"/>
  <c r="Q833" i="1"/>
  <c r="F833" i="1"/>
  <c r="D833" i="1"/>
  <c r="O833" i="1"/>
  <c r="M833" i="1"/>
  <c r="K833" i="1"/>
  <c r="J833" i="1"/>
  <c r="I833" i="1"/>
  <c r="E833" i="1"/>
  <c r="C833" i="1"/>
  <c r="N858" i="1"/>
  <c r="P858" i="1"/>
  <c r="C858" i="1"/>
  <c r="F858" i="1"/>
  <c r="D858" i="1"/>
  <c r="O858" i="1"/>
  <c r="Q858" i="1"/>
  <c r="L858" i="1"/>
  <c r="K858" i="1"/>
  <c r="J858" i="1"/>
  <c r="I858" i="1"/>
  <c r="M858" i="1"/>
  <c r="H858" i="1"/>
  <c r="G858" i="1"/>
  <c r="E858" i="1"/>
  <c r="O524" i="1"/>
  <c r="C524" i="1"/>
  <c r="G524" i="1"/>
  <c r="I524" i="1"/>
  <c r="N524" i="1"/>
  <c r="I525" i="1"/>
  <c r="O525" i="1"/>
  <c r="E525" i="1"/>
  <c r="L525" i="1"/>
  <c r="O538" i="1"/>
  <c r="C538" i="1"/>
  <c r="Q538" i="1"/>
  <c r="D538" i="1"/>
  <c r="M538" i="1"/>
  <c r="J538" i="1"/>
  <c r="I539" i="1"/>
  <c r="L539" i="1"/>
  <c r="J539" i="1"/>
  <c r="G539" i="1"/>
  <c r="O550" i="1"/>
  <c r="C550" i="1"/>
  <c r="J550" i="1"/>
  <c r="L550" i="1"/>
  <c r="K550" i="1"/>
  <c r="I565" i="1"/>
  <c r="O565" i="1"/>
  <c r="M565" i="1"/>
  <c r="D565" i="1"/>
  <c r="J565" i="1"/>
  <c r="O568" i="1"/>
  <c r="C568" i="1"/>
  <c r="M568" i="1"/>
  <c r="Q568" i="1"/>
  <c r="K568" i="1"/>
  <c r="F568" i="1"/>
  <c r="I569" i="1"/>
  <c r="H569" i="1"/>
  <c r="M569" i="1"/>
  <c r="J569" i="1"/>
  <c r="D569" i="1"/>
  <c r="O570" i="1"/>
  <c r="C570" i="1"/>
  <c r="Q570" i="1"/>
  <c r="D570" i="1"/>
  <c r="I570" i="1"/>
  <c r="G570" i="1"/>
  <c r="O572" i="1"/>
  <c r="C572" i="1"/>
  <c r="G572" i="1"/>
  <c r="P572" i="1"/>
  <c r="Q572" i="1"/>
  <c r="N572" i="1"/>
  <c r="O574" i="1"/>
  <c r="C574" i="1"/>
  <c r="J574" i="1"/>
  <c r="H574" i="1"/>
  <c r="L574" i="1"/>
  <c r="N574" i="1"/>
  <c r="I575" i="1"/>
  <c r="E575" i="1"/>
  <c r="D575" i="1"/>
  <c r="J575" i="1"/>
  <c r="M575" i="1"/>
  <c r="O576" i="1"/>
  <c r="C576" i="1"/>
  <c r="M576" i="1"/>
  <c r="P576" i="1"/>
  <c r="F576" i="1"/>
  <c r="J576" i="1"/>
  <c r="I577" i="1"/>
  <c r="H577" i="1"/>
  <c r="L577" i="1"/>
  <c r="C577" i="1"/>
  <c r="J577" i="1"/>
  <c r="O578" i="1"/>
  <c r="C578" i="1"/>
  <c r="Q578" i="1"/>
  <c r="D578" i="1"/>
  <c r="H578" i="1"/>
  <c r="P578" i="1"/>
  <c r="I578" i="1"/>
  <c r="G600" i="1"/>
  <c r="O608" i="1"/>
  <c r="C608" i="1"/>
  <c r="M608" i="1"/>
  <c r="J608" i="1"/>
  <c r="D608" i="1"/>
  <c r="G608" i="1"/>
  <c r="P608" i="1"/>
  <c r="H612" i="1"/>
  <c r="M614" i="1"/>
  <c r="G624" i="1"/>
  <c r="J625" i="1"/>
  <c r="H630" i="1"/>
  <c r="O636" i="1"/>
  <c r="C636" i="1"/>
  <c r="G636" i="1"/>
  <c r="F636" i="1"/>
  <c r="K636" i="1"/>
  <c r="H636" i="1"/>
  <c r="Q636" i="1"/>
  <c r="P636" i="1"/>
  <c r="G637" i="1"/>
  <c r="O644" i="1"/>
  <c r="C644" i="1"/>
  <c r="G644" i="1"/>
  <c r="E644" i="1"/>
  <c r="H644" i="1"/>
  <c r="N644" i="1"/>
  <c r="I644" i="1"/>
  <c r="F644" i="1"/>
  <c r="H648" i="1"/>
  <c r="P650" i="1"/>
  <c r="K655" i="1"/>
  <c r="F667" i="1"/>
  <c r="L668" i="1"/>
  <c r="I672" i="1"/>
  <c r="G675" i="1"/>
  <c r="M676" i="1"/>
  <c r="L679" i="1"/>
  <c r="G683" i="1"/>
  <c r="F686" i="1"/>
  <c r="E689" i="1"/>
  <c r="L690" i="1"/>
  <c r="O694" i="1"/>
  <c r="C694" i="1"/>
  <c r="J694" i="1"/>
  <c r="H694" i="1"/>
  <c r="E694" i="1"/>
  <c r="D694" i="1"/>
  <c r="F694" i="1"/>
  <c r="P694" i="1"/>
  <c r="N694" i="1"/>
  <c r="G697" i="1"/>
  <c r="M702" i="1"/>
  <c r="Q707" i="1"/>
  <c r="I712" i="1"/>
  <c r="N717" i="1"/>
  <c r="I719" i="1"/>
  <c r="E719" i="1"/>
  <c r="P719" i="1"/>
  <c r="C719" i="1"/>
  <c r="G719" i="1"/>
  <c r="F719" i="1"/>
  <c r="N719" i="1"/>
  <c r="M719" i="1"/>
  <c r="I720" i="1"/>
  <c r="P724" i="1"/>
  <c r="G726" i="1"/>
  <c r="H733" i="1"/>
  <c r="K739" i="1"/>
  <c r="N742" i="1"/>
  <c r="E744" i="1"/>
  <c r="J752" i="1"/>
  <c r="O764" i="1"/>
  <c r="C764" i="1"/>
  <c r="G764" i="1"/>
  <c r="E764" i="1"/>
  <c r="F764" i="1"/>
  <c r="J764" i="1"/>
  <c r="N764" i="1"/>
  <c r="K764" i="1"/>
  <c r="I764" i="1"/>
  <c r="H764" i="1"/>
  <c r="D764" i="1"/>
  <c r="I767" i="1"/>
  <c r="E767" i="1"/>
  <c r="P767" i="1"/>
  <c r="C767" i="1"/>
  <c r="N767" i="1"/>
  <c r="O767" i="1"/>
  <c r="H767" i="1"/>
  <c r="L767" i="1"/>
  <c r="K767" i="1"/>
  <c r="J767" i="1"/>
  <c r="G767" i="1"/>
  <c r="I769" i="1"/>
  <c r="H769" i="1"/>
  <c r="F769" i="1"/>
  <c r="K769" i="1"/>
  <c r="N769" i="1"/>
  <c r="J769" i="1"/>
  <c r="Q769" i="1"/>
  <c r="P769" i="1"/>
  <c r="O769" i="1"/>
  <c r="M769" i="1"/>
  <c r="F778" i="1"/>
  <c r="H789" i="1"/>
  <c r="N789" i="1"/>
  <c r="O789" i="1"/>
  <c r="L789" i="1"/>
  <c r="P789" i="1"/>
  <c r="J789" i="1"/>
  <c r="Q789" i="1"/>
  <c r="I789" i="1"/>
  <c r="G789" i="1"/>
  <c r="F789" i="1"/>
  <c r="E789" i="1"/>
  <c r="C789" i="1"/>
  <c r="Q794" i="1"/>
  <c r="M796" i="1"/>
  <c r="H799" i="1"/>
  <c r="Q799" i="1"/>
  <c r="D799" i="1"/>
  <c r="E799" i="1"/>
  <c r="P799" i="1"/>
  <c r="C799" i="1"/>
  <c r="M799" i="1"/>
  <c r="N799" i="1"/>
  <c r="G799" i="1"/>
  <c r="F799" i="1"/>
  <c r="O799" i="1"/>
  <c r="K799" i="1"/>
  <c r="J799" i="1"/>
  <c r="N810" i="1"/>
  <c r="P810" i="1"/>
  <c r="C810" i="1"/>
  <c r="F810" i="1"/>
  <c r="D810" i="1"/>
  <c r="H810" i="1"/>
  <c r="O810" i="1"/>
  <c r="L810" i="1"/>
  <c r="Q810" i="1"/>
  <c r="J810" i="1"/>
  <c r="I810" i="1"/>
  <c r="G810" i="1"/>
  <c r="E810" i="1"/>
  <c r="H813" i="1"/>
  <c r="N813" i="1"/>
  <c r="G813" i="1"/>
  <c r="E813" i="1"/>
  <c r="C813" i="1"/>
  <c r="P813" i="1"/>
  <c r="I813" i="1"/>
  <c r="F813" i="1"/>
  <c r="Q813" i="1"/>
  <c r="O813" i="1"/>
  <c r="M813" i="1"/>
  <c r="L813" i="1"/>
  <c r="K813" i="1"/>
  <c r="N834" i="1"/>
  <c r="P834" i="1"/>
  <c r="C834" i="1"/>
  <c r="L834" i="1"/>
  <c r="J834" i="1"/>
  <c r="K834" i="1"/>
  <c r="H834" i="1"/>
  <c r="F834" i="1"/>
  <c r="E834" i="1"/>
  <c r="D834" i="1"/>
  <c r="Q834" i="1"/>
  <c r="O834" i="1"/>
  <c r="M834" i="1"/>
  <c r="I834" i="1"/>
  <c r="N702" i="1"/>
  <c r="P717" i="1"/>
  <c r="I725" i="1"/>
  <c r="O725" i="1"/>
  <c r="M725" i="1"/>
  <c r="G725" i="1"/>
  <c r="Q725" i="1"/>
  <c r="C725" i="1"/>
  <c r="F725" i="1"/>
  <c r="P725" i="1"/>
  <c r="I729" i="1"/>
  <c r="H729" i="1"/>
  <c r="F729" i="1"/>
  <c r="N729" i="1"/>
  <c r="L729" i="1"/>
  <c r="C729" i="1"/>
  <c r="O729" i="1"/>
  <c r="G729" i="1"/>
  <c r="E729" i="1"/>
  <c r="D729" i="1"/>
  <c r="I735" i="1"/>
  <c r="E735" i="1"/>
  <c r="P735" i="1"/>
  <c r="C735" i="1"/>
  <c r="N735" i="1"/>
  <c r="D735" i="1"/>
  <c r="F735" i="1"/>
  <c r="Q735" i="1"/>
  <c r="O735" i="1"/>
  <c r="M735" i="1"/>
  <c r="I741" i="1"/>
  <c r="O741" i="1"/>
  <c r="M741" i="1"/>
  <c r="P741" i="1"/>
  <c r="L741" i="1"/>
  <c r="F741" i="1"/>
  <c r="Q741" i="1"/>
  <c r="H741" i="1"/>
  <c r="G741" i="1"/>
  <c r="E741" i="1"/>
  <c r="H837" i="1"/>
  <c r="N837" i="1"/>
  <c r="O837" i="1"/>
  <c r="L837" i="1"/>
  <c r="F837" i="1"/>
  <c r="Q837" i="1"/>
  <c r="M837" i="1"/>
  <c r="J837" i="1"/>
  <c r="P837" i="1"/>
  <c r="K837" i="1"/>
  <c r="I837" i="1"/>
  <c r="G837" i="1"/>
  <c r="E837" i="1"/>
  <c r="D837" i="1"/>
  <c r="C837" i="1"/>
  <c r="E524" i="1"/>
  <c r="D525" i="1"/>
  <c r="O526" i="1"/>
  <c r="C526" i="1"/>
  <c r="J526" i="1"/>
  <c r="P526" i="1"/>
  <c r="H526" i="1"/>
  <c r="F538" i="1"/>
  <c r="D539" i="1"/>
  <c r="I541" i="1"/>
  <c r="O541" i="1"/>
  <c r="Q541" i="1"/>
  <c r="C541" i="1"/>
  <c r="D541" i="1"/>
  <c r="E550" i="1"/>
  <c r="I559" i="1"/>
  <c r="E559" i="1"/>
  <c r="G559" i="1"/>
  <c r="Q559" i="1"/>
  <c r="O559" i="1"/>
  <c r="E565" i="1"/>
  <c r="E568" i="1"/>
  <c r="E569" i="1"/>
  <c r="F570" i="1"/>
  <c r="E572" i="1"/>
  <c r="E574" i="1"/>
  <c r="F575" i="1"/>
  <c r="E576" i="1"/>
  <c r="E577" i="1"/>
  <c r="F578" i="1"/>
  <c r="L600" i="1"/>
  <c r="F608" i="1"/>
  <c r="M612" i="1"/>
  <c r="L624" i="1"/>
  <c r="M625" i="1"/>
  <c r="L630" i="1"/>
  <c r="E636" i="1"/>
  <c r="K637" i="1"/>
  <c r="J644" i="1"/>
  <c r="J648" i="1"/>
  <c r="I651" i="1"/>
  <c r="L651" i="1"/>
  <c r="G651" i="1"/>
  <c r="C651" i="1"/>
  <c r="M651" i="1"/>
  <c r="K651" i="1"/>
  <c r="M655" i="1"/>
  <c r="K667" i="1"/>
  <c r="N672" i="1"/>
  <c r="M675" i="1"/>
  <c r="G678" i="1"/>
  <c r="K683" i="1"/>
  <c r="K686" i="1"/>
  <c r="M689" i="1"/>
  <c r="I694" i="1"/>
  <c r="K697" i="1"/>
  <c r="I699" i="1"/>
  <c r="L699" i="1"/>
  <c r="J699" i="1"/>
  <c r="G699" i="1"/>
  <c r="O699" i="1"/>
  <c r="D699" i="1"/>
  <c r="P699" i="1"/>
  <c r="N699" i="1"/>
  <c r="L712" i="1"/>
  <c r="Q717" i="1"/>
  <c r="H719" i="1"/>
  <c r="L720" i="1"/>
  <c r="D725" i="1"/>
  <c r="L726" i="1"/>
  <c r="J729" i="1"/>
  <c r="P733" i="1"/>
  <c r="G735" i="1"/>
  <c r="O739" i="1"/>
  <c r="C741" i="1"/>
  <c r="Q742" i="1"/>
  <c r="I744" i="1"/>
  <c r="O748" i="1"/>
  <c r="C748" i="1"/>
  <c r="G748" i="1"/>
  <c r="E748" i="1"/>
  <c r="M748" i="1"/>
  <c r="F748" i="1"/>
  <c r="D748" i="1"/>
  <c r="Q748" i="1"/>
  <c r="P748" i="1"/>
  <c r="N748" i="1"/>
  <c r="P752" i="1"/>
  <c r="N826" i="1"/>
  <c r="P826" i="1"/>
  <c r="C826" i="1"/>
  <c r="O826" i="1"/>
  <c r="L826" i="1"/>
  <c r="E826" i="1"/>
  <c r="Q826" i="1"/>
  <c r="M826" i="1"/>
  <c r="K826" i="1"/>
  <c r="J826" i="1"/>
  <c r="I826" i="1"/>
  <c r="H826" i="1"/>
  <c r="G826" i="1"/>
  <c r="F826" i="1"/>
  <c r="D826" i="1"/>
  <c r="N838" i="1"/>
  <c r="I838" i="1"/>
  <c r="K838" i="1"/>
  <c r="H838" i="1"/>
  <c r="E838" i="1"/>
  <c r="Q838" i="1"/>
  <c r="P838" i="1"/>
  <c r="M838" i="1"/>
  <c r="D838" i="1"/>
  <c r="C838" i="1"/>
  <c r="O838" i="1"/>
  <c r="L838" i="1"/>
  <c r="J838" i="1"/>
  <c r="G838" i="1"/>
  <c r="N874" i="1"/>
  <c r="P874" i="1"/>
  <c r="C874" i="1"/>
  <c r="O874" i="1"/>
  <c r="L874" i="1"/>
  <c r="K874" i="1"/>
  <c r="Q874" i="1"/>
  <c r="J874" i="1"/>
  <c r="I874" i="1"/>
  <c r="H874" i="1"/>
  <c r="G874" i="1"/>
  <c r="M874" i="1"/>
  <c r="F874" i="1"/>
  <c r="E874" i="1"/>
  <c r="D874" i="1"/>
  <c r="P37" i="1"/>
  <c r="D37" i="1"/>
  <c r="N37" i="1"/>
  <c r="Q37" i="1"/>
  <c r="O98" i="1"/>
  <c r="C98" i="1"/>
  <c r="Q98" i="1"/>
  <c r="D98" i="1"/>
  <c r="P98" i="1"/>
  <c r="I117" i="1"/>
  <c r="O117" i="1"/>
  <c r="Q117" i="1"/>
  <c r="C117" i="1"/>
  <c r="I129" i="1"/>
  <c r="H129" i="1"/>
  <c r="O129" i="1"/>
  <c r="Q129" i="1"/>
  <c r="I173" i="1"/>
  <c r="O173" i="1"/>
  <c r="H173" i="1"/>
  <c r="Q173" i="1"/>
  <c r="I197" i="1"/>
  <c r="O197" i="1"/>
  <c r="E197" i="1"/>
  <c r="Q197" i="1"/>
  <c r="I271" i="1"/>
  <c r="E271" i="1"/>
  <c r="O271" i="1"/>
  <c r="Q271" i="1"/>
  <c r="I277" i="1"/>
  <c r="O277" i="1"/>
  <c r="G277" i="1"/>
  <c r="Q277" i="1"/>
  <c r="I333" i="1"/>
  <c r="O333" i="1"/>
  <c r="M333" i="1"/>
  <c r="Q333" i="1"/>
  <c r="F349" i="1"/>
  <c r="O382" i="1"/>
  <c r="C382" i="1"/>
  <c r="J382" i="1"/>
  <c r="Q382" i="1"/>
  <c r="O474" i="1"/>
  <c r="C474" i="1"/>
  <c r="Q474" i="1"/>
  <c r="D474" i="1"/>
  <c r="O486" i="1"/>
  <c r="C486" i="1"/>
  <c r="J486" i="1"/>
  <c r="P486" i="1"/>
  <c r="I498" i="1"/>
  <c r="H510" i="1"/>
  <c r="O514" i="1"/>
  <c r="C514" i="1"/>
  <c r="Q514" i="1"/>
  <c r="D514" i="1"/>
  <c r="I514" i="1"/>
  <c r="I522" i="1"/>
  <c r="F524" i="1"/>
  <c r="F525" i="1"/>
  <c r="D526" i="1"/>
  <c r="G538" i="1"/>
  <c r="E539" i="1"/>
  <c r="E541" i="1"/>
  <c r="O542" i="1"/>
  <c r="C542" i="1"/>
  <c r="J542" i="1"/>
  <c r="M542" i="1"/>
  <c r="Q542" i="1"/>
  <c r="F550" i="1"/>
  <c r="O556" i="1"/>
  <c r="C556" i="1"/>
  <c r="G556" i="1"/>
  <c r="D556" i="1"/>
  <c r="J556" i="1"/>
  <c r="C559" i="1"/>
  <c r="F565" i="1"/>
  <c r="G568" i="1"/>
  <c r="F569" i="1"/>
  <c r="H570" i="1"/>
  <c r="H571" i="1"/>
  <c r="F572" i="1"/>
  <c r="F573" i="1"/>
  <c r="F574" i="1"/>
  <c r="G575" i="1"/>
  <c r="G576" i="1"/>
  <c r="F577" i="1"/>
  <c r="G578" i="1"/>
  <c r="N600" i="1"/>
  <c r="H608" i="1"/>
  <c r="J609" i="1"/>
  <c r="N612" i="1"/>
  <c r="I615" i="1"/>
  <c r="E615" i="1"/>
  <c r="M615" i="1"/>
  <c r="Q615" i="1"/>
  <c r="O615" i="1"/>
  <c r="G615" i="1"/>
  <c r="G619" i="1"/>
  <c r="H622" i="1"/>
  <c r="N624" i="1"/>
  <c r="N625" i="1"/>
  <c r="I627" i="1"/>
  <c r="L627" i="1"/>
  <c r="K627" i="1"/>
  <c r="Q627" i="1"/>
  <c r="P627" i="1"/>
  <c r="H627" i="1"/>
  <c r="G627" i="1"/>
  <c r="J629" i="1"/>
  <c r="P630" i="1"/>
  <c r="I636" i="1"/>
  <c r="L637" i="1"/>
  <c r="K644" i="1"/>
  <c r="J647" i="1"/>
  <c r="L648" i="1"/>
  <c r="D651" i="1"/>
  <c r="N655" i="1"/>
  <c r="O664" i="1"/>
  <c r="C664" i="1"/>
  <c r="M664" i="1"/>
  <c r="Q664" i="1"/>
  <c r="D664" i="1"/>
  <c r="F664" i="1"/>
  <c r="N664" i="1"/>
  <c r="L664" i="1"/>
  <c r="M667" i="1"/>
  <c r="O670" i="1"/>
  <c r="C670" i="1"/>
  <c r="J670" i="1"/>
  <c r="H670" i="1"/>
  <c r="Q670" i="1"/>
  <c r="P670" i="1"/>
  <c r="M670" i="1"/>
  <c r="E670" i="1"/>
  <c r="N670" i="1"/>
  <c r="N675" i="1"/>
  <c r="I678" i="1"/>
  <c r="M683" i="1"/>
  <c r="N686" i="1"/>
  <c r="N689" i="1"/>
  <c r="O692" i="1"/>
  <c r="C692" i="1"/>
  <c r="G692" i="1"/>
  <c r="E692" i="1"/>
  <c r="J692" i="1"/>
  <c r="F692" i="1"/>
  <c r="N692" i="1"/>
  <c r="M692" i="1"/>
  <c r="K694" i="1"/>
  <c r="O697" i="1"/>
  <c r="C699" i="1"/>
  <c r="I703" i="1"/>
  <c r="E703" i="1"/>
  <c r="P703" i="1"/>
  <c r="C703" i="1"/>
  <c r="N703" i="1"/>
  <c r="J703" i="1"/>
  <c r="G703" i="1"/>
  <c r="Q703" i="1"/>
  <c r="P712" i="1"/>
  <c r="I715" i="1"/>
  <c r="L715" i="1"/>
  <c r="J715" i="1"/>
  <c r="P715" i="1"/>
  <c r="H715" i="1"/>
  <c r="Q715" i="1"/>
  <c r="N715" i="1"/>
  <c r="E715" i="1"/>
  <c r="D715" i="1"/>
  <c r="J719" i="1"/>
  <c r="Q720" i="1"/>
  <c r="E725" i="1"/>
  <c r="M726" i="1"/>
  <c r="K729" i="1"/>
  <c r="O732" i="1"/>
  <c r="C732" i="1"/>
  <c r="G732" i="1"/>
  <c r="E732" i="1"/>
  <c r="F732" i="1"/>
  <c r="I732" i="1"/>
  <c r="Q732" i="1"/>
  <c r="L732" i="1"/>
  <c r="K732" i="1"/>
  <c r="J732" i="1"/>
  <c r="Q733" i="1"/>
  <c r="H735" i="1"/>
  <c r="Q739" i="1"/>
  <c r="D741" i="1"/>
  <c r="L744" i="1"/>
  <c r="H748" i="1"/>
  <c r="O761" i="1"/>
  <c r="P764" i="1"/>
  <c r="M767" i="1"/>
  <c r="E769" i="1"/>
  <c r="N784" i="1"/>
  <c r="L784" i="1"/>
  <c r="F784" i="1"/>
  <c r="D784" i="1"/>
  <c r="E784" i="1"/>
  <c r="J784" i="1"/>
  <c r="H784" i="1"/>
  <c r="O784" i="1"/>
  <c r="M784" i="1"/>
  <c r="K784" i="1"/>
  <c r="I784" i="1"/>
  <c r="M789" i="1"/>
  <c r="N820" i="1"/>
  <c r="F820" i="1"/>
  <c r="J820" i="1"/>
  <c r="H820" i="1"/>
  <c r="M820" i="1"/>
  <c r="Q820" i="1"/>
  <c r="I820" i="1"/>
  <c r="D820" i="1"/>
  <c r="C820" i="1"/>
  <c r="P820" i="1"/>
  <c r="O820" i="1"/>
  <c r="L820" i="1"/>
  <c r="K820" i="1"/>
  <c r="G820" i="1"/>
  <c r="H827" i="1"/>
  <c r="K827" i="1"/>
  <c r="L827" i="1"/>
  <c r="I827" i="1"/>
  <c r="C827" i="1"/>
  <c r="P827" i="1"/>
  <c r="D827" i="1"/>
  <c r="Q827" i="1"/>
  <c r="O827" i="1"/>
  <c r="N827" i="1"/>
  <c r="M827" i="1"/>
  <c r="J827" i="1"/>
  <c r="G827" i="1"/>
  <c r="F827" i="1"/>
  <c r="F838" i="1"/>
  <c r="H861" i="1"/>
  <c r="N861" i="1"/>
  <c r="G861" i="1"/>
  <c r="E861" i="1"/>
  <c r="L861" i="1"/>
  <c r="Q861" i="1"/>
  <c r="C861" i="1"/>
  <c r="P861" i="1"/>
  <c r="O861" i="1"/>
  <c r="M861" i="1"/>
  <c r="K861" i="1"/>
  <c r="J861" i="1"/>
  <c r="I861" i="1"/>
  <c r="F861" i="1"/>
  <c r="D861" i="1"/>
  <c r="H875" i="1"/>
  <c r="K875" i="1"/>
  <c r="L875" i="1"/>
  <c r="I875" i="1"/>
  <c r="M875" i="1"/>
  <c r="P875" i="1"/>
  <c r="O875" i="1"/>
  <c r="N875" i="1"/>
  <c r="J875" i="1"/>
  <c r="G875" i="1"/>
  <c r="Q875" i="1"/>
  <c r="F875" i="1"/>
  <c r="E875" i="1"/>
  <c r="D875" i="1"/>
  <c r="C875" i="1"/>
  <c r="H797" i="1"/>
  <c r="N797" i="1"/>
  <c r="L797" i="1"/>
  <c r="J797" i="1"/>
  <c r="E797" i="1"/>
  <c r="M797" i="1"/>
  <c r="I797" i="1"/>
  <c r="L821" i="1"/>
  <c r="M823" i="1"/>
  <c r="K853" i="1"/>
  <c r="P868" i="1"/>
  <c r="N872" i="1"/>
  <c r="L872" i="1"/>
  <c r="H872" i="1"/>
  <c r="F872" i="1"/>
  <c r="O872" i="1"/>
  <c r="M872" i="1"/>
  <c r="J872" i="1"/>
  <c r="G872" i="1"/>
  <c r="E872" i="1"/>
  <c r="D872" i="1"/>
  <c r="C872" i="1"/>
  <c r="H883" i="1"/>
  <c r="K883" i="1"/>
  <c r="I883" i="1"/>
  <c r="F883" i="1"/>
  <c r="Q883" i="1"/>
  <c r="N883" i="1"/>
  <c r="L883" i="1"/>
  <c r="J883" i="1"/>
  <c r="G883" i="1"/>
  <c r="E883" i="1"/>
  <c r="H893" i="1"/>
  <c r="N893" i="1"/>
  <c r="L893" i="1"/>
  <c r="J893" i="1"/>
  <c r="E893" i="1"/>
  <c r="I893" i="1"/>
  <c r="O893" i="1"/>
  <c r="K893" i="1"/>
  <c r="G893" i="1"/>
  <c r="F893" i="1"/>
  <c r="D893" i="1"/>
  <c r="N898" i="1"/>
  <c r="P898" i="1"/>
  <c r="C898" i="1"/>
  <c r="H898" i="1"/>
  <c r="F898" i="1"/>
  <c r="O898" i="1"/>
  <c r="I898" i="1"/>
  <c r="D898" i="1"/>
  <c r="Q898" i="1"/>
  <c r="N982" i="1"/>
  <c r="I982" i="1"/>
  <c r="K982" i="1"/>
  <c r="H982" i="1"/>
  <c r="O982" i="1"/>
  <c r="P982" i="1"/>
  <c r="M982" i="1"/>
  <c r="L982" i="1"/>
  <c r="J982" i="1"/>
  <c r="E982" i="1"/>
  <c r="D982" i="1"/>
  <c r="Q982" i="1"/>
  <c r="G982" i="1"/>
  <c r="F982" i="1"/>
  <c r="C982" i="1"/>
  <c r="H1001" i="1"/>
  <c r="G1001" i="1"/>
  <c r="J1001" i="1"/>
  <c r="F1001" i="1"/>
  <c r="M1001" i="1"/>
  <c r="I1001" i="1"/>
  <c r="L1001" i="1"/>
  <c r="K1001" i="1"/>
  <c r="E1001" i="1"/>
  <c r="D1001" i="1"/>
  <c r="C1001" i="1"/>
  <c r="Q1001" i="1"/>
  <c r="P1001" i="1"/>
  <c r="O1001" i="1"/>
  <c r="N1001" i="1"/>
  <c r="C797" i="1"/>
  <c r="N818" i="1"/>
  <c r="P818" i="1"/>
  <c r="C818" i="1"/>
  <c r="D818" i="1"/>
  <c r="O818" i="1"/>
  <c r="M818" i="1"/>
  <c r="Q818" i="1"/>
  <c r="F818" i="1"/>
  <c r="M853" i="1"/>
  <c r="N878" i="1"/>
  <c r="I878" i="1"/>
  <c r="M878" i="1"/>
  <c r="K878" i="1"/>
  <c r="F878" i="1"/>
  <c r="P878" i="1"/>
  <c r="C878" i="1"/>
  <c r="Q878" i="1"/>
  <c r="O878" i="1"/>
  <c r="H885" i="1"/>
  <c r="N885" i="1"/>
  <c r="O885" i="1"/>
  <c r="L885" i="1"/>
  <c r="P885" i="1"/>
  <c r="M885" i="1"/>
  <c r="J885" i="1"/>
  <c r="I885" i="1"/>
  <c r="G885" i="1"/>
  <c r="F885" i="1"/>
  <c r="N908" i="1"/>
  <c r="F908" i="1"/>
  <c r="L908" i="1"/>
  <c r="J908" i="1"/>
  <c r="E908" i="1"/>
  <c r="O908" i="1"/>
  <c r="D908" i="1"/>
  <c r="C908" i="1"/>
  <c r="Q908" i="1"/>
  <c r="M908" i="1"/>
  <c r="K908" i="1"/>
  <c r="I908" i="1"/>
  <c r="H908" i="1"/>
  <c r="H1019" i="1"/>
  <c r="K1019" i="1"/>
  <c r="L1019" i="1"/>
  <c r="I1019" i="1"/>
  <c r="F1019" i="1"/>
  <c r="C1019" i="1"/>
  <c r="Q1019" i="1"/>
  <c r="P1019" i="1"/>
  <c r="O1019" i="1"/>
  <c r="N1019" i="1"/>
  <c r="G1019" i="1"/>
  <c r="E1019" i="1"/>
  <c r="J1019" i="1"/>
  <c r="D1019" i="1"/>
  <c r="H1033" i="1"/>
  <c r="G1033" i="1"/>
  <c r="Q1033" i="1"/>
  <c r="C1033" i="1"/>
  <c r="K1033" i="1"/>
  <c r="I1033" i="1"/>
  <c r="N1033" i="1"/>
  <c r="L1033" i="1"/>
  <c r="J1033" i="1"/>
  <c r="F1033" i="1"/>
  <c r="E1033" i="1"/>
  <c r="D1033" i="1"/>
  <c r="P1033" i="1"/>
  <c r="O1033" i="1"/>
  <c r="M1033" i="1"/>
  <c r="H825" i="1"/>
  <c r="G825" i="1"/>
  <c r="D825" i="1"/>
  <c r="P825" i="1"/>
  <c r="E825" i="1"/>
  <c r="N825" i="1"/>
  <c r="M825" i="1"/>
  <c r="N836" i="1"/>
  <c r="F836" i="1"/>
  <c r="E836" i="1"/>
  <c r="Q836" i="1"/>
  <c r="C836" i="1"/>
  <c r="J836" i="1"/>
  <c r="M836" i="1"/>
  <c r="K836" i="1"/>
  <c r="H841" i="1"/>
  <c r="G841" i="1"/>
  <c r="N841" i="1"/>
  <c r="L841" i="1"/>
  <c r="P841" i="1"/>
  <c r="O841" i="1"/>
  <c r="K841" i="1"/>
  <c r="H867" i="1"/>
  <c r="K867" i="1"/>
  <c r="N867" i="1"/>
  <c r="L867" i="1"/>
  <c r="E867" i="1"/>
  <c r="J867" i="1"/>
  <c r="G867" i="1"/>
  <c r="F867" i="1"/>
  <c r="D867" i="1"/>
  <c r="C867" i="1"/>
  <c r="H887" i="1"/>
  <c r="Q887" i="1"/>
  <c r="D887" i="1"/>
  <c r="G887" i="1"/>
  <c r="E887" i="1"/>
  <c r="M887" i="1"/>
  <c r="O887" i="1"/>
  <c r="N887" i="1"/>
  <c r="L887" i="1"/>
  <c r="K887" i="1"/>
  <c r="H915" i="1"/>
  <c r="K915" i="1"/>
  <c r="N915" i="1"/>
  <c r="L915" i="1"/>
  <c r="O915" i="1"/>
  <c r="M915" i="1"/>
  <c r="D915" i="1"/>
  <c r="C915" i="1"/>
  <c r="Q915" i="1"/>
  <c r="P915" i="1"/>
  <c r="I915" i="1"/>
  <c r="G915" i="1"/>
  <c r="F915" i="1"/>
  <c r="E915" i="1"/>
  <c r="H939" i="1"/>
  <c r="K939" i="1"/>
  <c r="F939" i="1"/>
  <c r="D939" i="1"/>
  <c r="P939" i="1"/>
  <c r="N939" i="1"/>
  <c r="E939" i="1"/>
  <c r="C939" i="1"/>
  <c r="G939" i="1"/>
  <c r="Q939" i="1"/>
  <c r="O939" i="1"/>
  <c r="M939" i="1"/>
  <c r="L939" i="1"/>
  <c r="J939" i="1"/>
  <c r="I605" i="1"/>
  <c r="O605" i="1"/>
  <c r="G605" i="1"/>
  <c r="K605" i="1"/>
  <c r="O618" i="1"/>
  <c r="C618" i="1"/>
  <c r="Q618" i="1"/>
  <c r="D618" i="1"/>
  <c r="P618" i="1"/>
  <c r="I618" i="1"/>
  <c r="I633" i="1"/>
  <c r="H633" i="1"/>
  <c r="Q633" i="1"/>
  <c r="C633" i="1"/>
  <c r="O658" i="1"/>
  <c r="C658" i="1"/>
  <c r="Q658" i="1"/>
  <c r="D658" i="1"/>
  <c r="J658" i="1"/>
  <c r="O674" i="1"/>
  <c r="C674" i="1"/>
  <c r="Q674" i="1"/>
  <c r="D674" i="1"/>
  <c r="N674" i="1"/>
  <c r="G674" i="1"/>
  <c r="K674" i="1"/>
  <c r="P674" i="1"/>
  <c r="I685" i="1"/>
  <c r="O685" i="1"/>
  <c r="M685" i="1"/>
  <c r="K685" i="1"/>
  <c r="N685" i="1"/>
  <c r="Q685" i="1"/>
  <c r="I705" i="1"/>
  <c r="H705" i="1"/>
  <c r="F705" i="1"/>
  <c r="K705" i="1"/>
  <c r="G705" i="1"/>
  <c r="O710" i="1"/>
  <c r="C710" i="1"/>
  <c r="J710" i="1"/>
  <c r="H710" i="1"/>
  <c r="M710" i="1"/>
  <c r="I711" i="1"/>
  <c r="E711" i="1"/>
  <c r="P711" i="1"/>
  <c r="C711" i="1"/>
  <c r="K711" i="1"/>
  <c r="Q711" i="1"/>
  <c r="O728" i="1"/>
  <c r="C728" i="1"/>
  <c r="M728" i="1"/>
  <c r="K728" i="1"/>
  <c r="Q728" i="1"/>
  <c r="L728" i="1"/>
  <c r="D728" i="1"/>
  <c r="O740" i="1"/>
  <c r="C740" i="1"/>
  <c r="G740" i="1"/>
  <c r="E740" i="1"/>
  <c r="Q740" i="1"/>
  <c r="M740" i="1"/>
  <c r="F740" i="1"/>
  <c r="N776" i="1"/>
  <c r="L776" i="1"/>
  <c r="H776" i="1"/>
  <c r="F776" i="1"/>
  <c r="O776" i="1"/>
  <c r="G776" i="1"/>
  <c r="K776" i="1"/>
  <c r="G790" i="1"/>
  <c r="K791" i="1"/>
  <c r="F797" i="1"/>
  <c r="K798" i="1"/>
  <c r="I811" i="1"/>
  <c r="H817" i="1"/>
  <c r="G817" i="1"/>
  <c r="F817" i="1"/>
  <c r="D817" i="1"/>
  <c r="O817" i="1"/>
  <c r="N817" i="1"/>
  <c r="G818" i="1"/>
  <c r="I819" i="1"/>
  <c r="C825" i="1"/>
  <c r="D836" i="1"/>
  <c r="C841" i="1"/>
  <c r="L843" i="1"/>
  <c r="N860" i="1"/>
  <c r="F860" i="1"/>
  <c r="L860" i="1"/>
  <c r="J860" i="1"/>
  <c r="O860" i="1"/>
  <c r="C860" i="1"/>
  <c r="Q860" i="1"/>
  <c r="P860" i="1"/>
  <c r="M860" i="1"/>
  <c r="I867" i="1"/>
  <c r="E878" i="1"/>
  <c r="D885" i="1"/>
  <c r="C887" i="1"/>
  <c r="N890" i="1"/>
  <c r="P890" i="1"/>
  <c r="C890" i="1"/>
  <c r="J890" i="1"/>
  <c r="H890" i="1"/>
  <c r="I890" i="1"/>
  <c r="G890" i="1"/>
  <c r="D890" i="1"/>
  <c r="Q890" i="1"/>
  <c r="N904" i="1"/>
  <c r="L904" i="1"/>
  <c r="M904" i="1"/>
  <c r="J904" i="1"/>
  <c r="H904" i="1"/>
  <c r="K904" i="1"/>
  <c r="C904" i="1"/>
  <c r="Q904" i="1"/>
  <c r="P904" i="1"/>
  <c r="O904" i="1"/>
  <c r="I904" i="1"/>
  <c r="J915" i="1"/>
  <c r="I939" i="1"/>
  <c r="O634" i="1"/>
  <c r="C634" i="1"/>
  <c r="Q634" i="1"/>
  <c r="D634" i="1"/>
  <c r="M634" i="1"/>
  <c r="P634" i="1"/>
  <c r="I635" i="1"/>
  <c r="L635" i="1"/>
  <c r="J635" i="1"/>
  <c r="N635" i="1"/>
  <c r="O646" i="1"/>
  <c r="C646" i="1"/>
  <c r="J646" i="1"/>
  <c r="L646" i="1"/>
  <c r="Q646" i="1"/>
  <c r="O660" i="1"/>
  <c r="C660" i="1"/>
  <c r="G660" i="1"/>
  <c r="Q660" i="1"/>
  <c r="L660" i="1"/>
  <c r="I661" i="1"/>
  <c r="O661" i="1"/>
  <c r="M661" i="1"/>
  <c r="J661" i="1"/>
  <c r="E674" i="1"/>
  <c r="C685" i="1"/>
  <c r="O704" i="1"/>
  <c r="C704" i="1"/>
  <c r="M704" i="1"/>
  <c r="K704" i="1"/>
  <c r="L704" i="1"/>
  <c r="H704" i="1"/>
  <c r="C705" i="1"/>
  <c r="O706" i="1"/>
  <c r="C706" i="1"/>
  <c r="Q706" i="1"/>
  <c r="D706" i="1"/>
  <c r="N706" i="1"/>
  <c r="G706" i="1"/>
  <c r="F706" i="1"/>
  <c r="D710" i="1"/>
  <c r="D711" i="1"/>
  <c r="I727" i="1"/>
  <c r="E727" i="1"/>
  <c r="P727" i="1"/>
  <c r="C727" i="1"/>
  <c r="N727" i="1"/>
  <c r="D727" i="1"/>
  <c r="E728" i="1"/>
  <c r="D740" i="1"/>
  <c r="O762" i="1"/>
  <c r="C762" i="1"/>
  <c r="Q762" i="1"/>
  <c r="D762" i="1"/>
  <c r="N762" i="1"/>
  <c r="J762" i="1"/>
  <c r="E762" i="1"/>
  <c r="I762" i="1"/>
  <c r="N772" i="1"/>
  <c r="F772" i="1"/>
  <c r="J772" i="1"/>
  <c r="H772" i="1"/>
  <c r="D772" i="1"/>
  <c r="M772" i="1"/>
  <c r="O772" i="1"/>
  <c r="C776" i="1"/>
  <c r="N782" i="1"/>
  <c r="I782" i="1"/>
  <c r="M782" i="1"/>
  <c r="K782" i="1"/>
  <c r="F782" i="1"/>
  <c r="H782" i="1"/>
  <c r="C782" i="1"/>
  <c r="H787" i="1"/>
  <c r="K787" i="1"/>
  <c r="I787" i="1"/>
  <c r="F787" i="1"/>
  <c r="M787" i="1"/>
  <c r="O787" i="1"/>
  <c r="J790" i="1"/>
  <c r="N791" i="1"/>
  <c r="G797" i="1"/>
  <c r="O798" i="1"/>
  <c r="J811" i="1"/>
  <c r="C817" i="1"/>
  <c r="H818" i="1"/>
  <c r="J819" i="1"/>
  <c r="N824" i="1"/>
  <c r="L824" i="1"/>
  <c r="H824" i="1"/>
  <c r="F824" i="1"/>
  <c r="E824" i="1"/>
  <c r="O824" i="1"/>
  <c r="K824" i="1"/>
  <c r="F825" i="1"/>
  <c r="H831" i="1"/>
  <c r="Q831" i="1"/>
  <c r="D831" i="1"/>
  <c r="J831" i="1"/>
  <c r="G831" i="1"/>
  <c r="N831" i="1"/>
  <c r="O831" i="1"/>
  <c r="G836" i="1"/>
  <c r="D841" i="1"/>
  <c r="M843" i="1"/>
  <c r="H845" i="1"/>
  <c r="N845" i="1"/>
  <c r="L845" i="1"/>
  <c r="J845" i="1"/>
  <c r="O845" i="1"/>
  <c r="E845" i="1"/>
  <c r="C845" i="1"/>
  <c r="O849" i="1"/>
  <c r="H851" i="1"/>
  <c r="K851" i="1"/>
  <c r="D851" i="1"/>
  <c r="P851" i="1"/>
  <c r="F851" i="1"/>
  <c r="Q851" i="1"/>
  <c r="L851" i="1"/>
  <c r="I851" i="1"/>
  <c r="E851" i="1"/>
  <c r="D860" i="1"/>
  <c r="M867" i="1"/>
  <c r="Q872" i="1"/>
  <c r="G878" i="1"/>
  <c r="O883" i="1"/>
  <c r="E885" i="1"/>
  <c r="F887" i="1"/>
  <c r="E890" i="1"/>
  <c r="Q893" i="1"/>
  <c r="K898" i="1"/>
  <c r="D904" i="1"/>
  <c r="I737" i="1"/>
  <c r="H737" i="1"/>
  <c r="F737" i="1"/>
  <c r="K737" i="1"/>
  <c r="E737" i="1"/>
  <c r="O738" i="1"/>
  <c r="C738" i="1"/>
  <c r="Q738" i="1"/>
  <c r="D738" i="1"/>
  <c r="N738" i="1"/>
  <c r="G738" i="1"/>
  <c r="F738" i="1"/>
  <c r="I751" i="1"/>
  <c r="E751" i="1"/>
  <c r="P751" i="1"/>
  <c r="C751" i="1"/>
  <c r="G751" i="1"/>
  <c r="Q751" i="1"/>
  <c r="F751" i="1"/>
  <c r="O760" i="1"/>
  <c r="C760" i="1"/>
  <c r="M760" i="1"/>
  <c r="K760" i="1"/>
  <c r="Q760" i="1"/>
  <c r="G760" i="1"/>
  <c r="I760" i="1"/>
  <c r="M790" i="1"/>
  <c r="O791" i="1"/>
  <c r="H795" i="1"/>
  <c r="K795" i="1"/>
  <c r="F795" i="1"/>
  <c r="D795" i="1"/>
  <c r="I795" i="1"/>
  <c r="M795" i="1"/>
  <c r="E795" i="1"/>
  <c r="K797" i="1"/>
  <c r="P798" i="1"/>
  <c r="N802" i="1"/>
  <c r="P802" i="1"/>
  <c r="C802" i="1"/>
  <c r="H802" i="1"/>
  <c r="F802" i="1"/>
  <c r="O802" i="1"/>
  <c r="K802" i="1"/>
  <c r="Q802" i="1"/>
  <c r="N808" i="1"/>
  <c r="L808" i="1"/>
  <c r="M808" i="1"/>
  <c r="J808" i="1"/>
  <c r="H808" i="1"/>
  <c r="P808" i="1"/>
  <c r="G808" i="1"/>
  <c r="L811" i="1"/>
  <c r="E817" i="1"/>
  <c r="I818" i="1"/>
  <c r="M819" i="1"/>
  <c r="I825" i="1"/>
  <c r="H835" i="1"/>
  <c r="K835" i="1"/>
  <c r="I835" i="1"/>
  <c r="F835" i="1"/>
  <c r="L835" i="1"/>
  <c r="Q835" i="1"/>
  <c r="M835" i="1"/>
  <c r="G835" i="1"/>
  <c r="H836" i="1"/>
  <c r="E841" i="1"/>
  <c r="E860" i="1"/>
  <c r="O867" i="1"/>
  <c r="H871" i="1"/>
  <c r="Q871" i="1"/>
  <c r="D871" i="1"/>
  <c r="L871" i="1"/>
  <c r="J871" i="1"/>
  <c r="O871" i="1"/>
  <c r="M871" i="1"/>
  <c r="G871" i="1"/>
  <c r="E871" i="1"/>
  <c r="C871" i="1"/>
  <c r="H878" i="1"/>
  <c r="P883" i="1"/>
  <c r="K885" i="1"/>
  <c r="I887" i="1"/>
  <c r="F890" i="1"/>
  <c r="N894" i="1"/>
  <c r="I894" i="1"/>
  <c r="H894" i="1"/>
  <c r="F894" i="1"/>
  <c r="D894" i="1"/>
  <c r="K894" i="1"/>
  <c r="Q894" i="1"/>
  <c r="O894" i="1"/>
  <c r="M894" i="1"/>
  <c r="L894" i="1"/>
  <c r="J894" i="1"/>
  <c r="L898" i="1"/>
  <c r="E904" i="1"/>
  <c r="N916" i="1"/>
  <c r="F916" i="1"/>
  <c r="J916" i="1"/>
  <c r="H916" i="1"/>
  <c r="M916" i="1"/>
  <c r="O916" i="1"/>
  <c r="D916" i="1"/>
  <c r="C916" i="1"/>
  <c r="Q916" i="1"/>
  <c r="P916" i="1"/>
  <c r="L916" i="1"/>
  <c r="K916" i="1"/>
  <c r="N980" i="1"/>
  <c r="F980" i="1"/>
  <c r="E980" i="1"/>
  <c r="Q980" i="1"/>
  <c r="C980" i="1"/>
  <c r="O980" i="1"/>
  <c r="M980" i="1"/>
  <c r="L980" i="1"/>
  <c r="K980" i="1"/>
  <c r="H980" i="1"/>
  <c r="G980" i="1"/>
  <c r="P980" i="1"/>
  <c r="J980" i="1"/>
  <c r="I980" i="1"/>
  <c r="D980" i="1"/>
  <c r="H989" i="1"/>
  <c r="N989" i="1"/>
  <c r="L989" i="1"/>
  <c r="J989" i="1"/>
  <c r="E989" i="1"/>
  <c r="P989" i="1"/>
  <c r="O989" i="1"/>
  <c r="M989" i="1"/>
  <c r="K989" i="1"/>
  <c r="F989" i="1"/>
  <c r="D989" i="1"/>
  <c r="Q989" i="1"/>
  <c r="I989" i="1"/>
  <c r="G989" i="1"/>
  <c r="C989" i="1"/>
  <c r="I749" i="1"/>
  <c r="O749" i="1"/>
  <c r="M749" i="1"/>
  <c r="K749" i="1"/>
  <c r="C749" i="1"/>
  <c r="F749" i="1"/>
  <c r="O750" i="1"/>
  <c r="C750" i="1"/>
  <c r="J750" i="1"/>
  <c r="H750" i="1"/>
  <c r="I750" i="1"/>
  <c r="E750" i="1"/>
  <c r="I759" i="1"/>
  <c r="E759" i="1"/>
  <c r="P759" i="1"/>
  <c r="C759" i="1"/>
  <c r="J759" i="1"/>
  <c r="K759" i="1"/>
  <c r="H771" i="1"/>
  <c r="K771" i="1"/>
  <c r="N771" i="1"/>
  <c r="L771" i="1"/>
  <c r="E771" i="1"/>
  <c r="M771" i="1"/>
  <c r="J771" i="1"/>
  <c r="H775" i="1"/>
  <c r="Q775" i="1"/>
  <c r="D775" i="1"/>
  <c r="L775" i="1"/>
  <c r="J775" i="1"/>
  <c r="O775" i="1"/>
  <c r="F775" i="1"/>
  <c r="I775" i="1"/>
  <c r="N780" i="1"/>
  <c r="F780" i="1"/>
  <c r="H780" i="1"/>
  <c r="E780" i="1"/>
  <c r="K780" i="1"/>
  <c r="J780" i="1"/>
  <c r="H781" i="1"/>
  <c r="N781" i="1"/>
  <c r="Q781" i="1"/>
  <c r="C781" i="1"/>
  <c r="O781" i="1"/>
  <c r="G781" i="1"/>
  <c r="I781" i="1"/>
  <c r="O797" i="1"/>
  <c r="H815" i="1"/>
  <c r="Q815" i="1"/>
  <c r="D815" i="1"/>
  <c r="N815" i="1"/>
  <c r="L815" i="1"/>
  <c r="M815" i="1"/>
  <c r="J818" i="1"/>
  <c r="J825" i="1"/>
  <c r="I836" i="1"/>
  <c r="H839" i="1"/>
  <c r="Q839" i="1"/>
  <c r="D839" i="1"/>
  <c r="G839" i="1"/>
  <c r="E839" i="1"/>
  <c r="C839" i="1"/>
  <c r="P839" i="1"/>
  <c r="N839" i="1"/>
  <c r="F841" i="1"/>
  <c r="N844" i="1"/>
  <c r="F844" i="1"/>
  <c r="Q844" i="1"/>
  <c r="C844" i="1"/>
  <c r="O844" i="1"/>
  <c r="P844" i="1"/>
  <c r="G844" i="1"/>
  <c r="D844" i="1"/>
  <c r="G860" i="1"/>
  <c r="P867" i="1"/>
  <c r="H873" i="1"/>
  <c r="G873" i="1"/>
  <c r="D873" i="1"/>
  <c r="P873" i="1"/>
  <c r="M873" i="1"/>
  <c r="N873" i="1"/>
  <c r="L873" i="1"/>
  <c r="J873" i="1"/>
  <c r="I873" i="1"/>
  <c r="F873" i="1"/>
  <c r="E873" i="1"/>
  <c r="J878" i="1"/>
  <c r="N884" i="1"/>
  <c r="F884" i="1"/>
  <c r="E884" i="1"/>
  <c r="Q884" i="1"/>
  <c r="C884" i="1"/>
  <c r="O884" i="1"/>
  <c r="L884" i="1"/>
  <c r="K884" i="1"/>
  <c r="J884" i="1"/>
  <c r="I884" i="1"/>
  <c r="Q885" i="1"/>
  <c r="J887" i="1"/>
  <c r="K890" i="1"/>
  <c r="N892" i="1"/>
  <c r="F892" i="1"/>
  <c r="Q892" i="1"/>
  <c r="C892" i="1"/>
  <c r="O892" i="1"/>
  <c r="H892" i="1"/>
  <c r="J892" i="1"/>
  <c r="L892" i="1"/>
  <c r="I892" i="1"/>
  <c r="G892" i="1"/>
  <c r="E892" i="1"/>
  <c r="D892" i="1"/>
  <c r="H897" i="1"/>
  <c r="G897" i="1"/>
  <c r="L897" i="1"/>
  <c r="J897" i="1"/>
  <c r="P897" i="1"/>
  <c r="F897" i="1"/>
  <c r="Q897" i="1"/>
  <c r="O897" i="1"/>
  <c r="N897" i="1"/>
  <c r="M897" i="1"/>
  <c r="F904" i="1"/>
  <c r="N942" i="1"/>
  <c r="I942" i="1"/>
  <c r="H942" i="1"/>
  <c r="F942" i="1"/>
  <c r="M942" i="1"/>
  <c r="P942" i="1"/>
  <c r="E942" i="1"/>
  <c r="D942" i="1"/>
  <c r="Q942" i="1"/>
  <c r="O942" i="1"/>
  <c r="L942" i="1"/>
  <c r="K942" i="1"/>
  <c r="J942" i="1"/>
  <c r="G942" i="1"/>
  <c r="C942" i="1"/>
  <c r="N960" i="1"/>
  <c r="L960" i="1"/>
  <c r="J960" i="1"/>
  <c r="H960" i="1"/>
  <c r="G960" i="1"/>
  <c r="O960" i="1"/>
  <c r="D960" i="1"/>
  <c r="C960" i="1"/>
  <c r="Q960" i="1"/>
  <c r="P960" i="1"/>
  <c r="M960" i="1"/>
  <c r="K960" i="1"/>
  <c r="I960" i="1"/>
  <c r="F960" i="1"/>
  <c r="E960" i="1"/>
  <c r="H985" i="1"/>
  <c r="G985" i="1"/>
  <c r="N985" i="1"/>
  <c r="L985" i="1"/>
  <c r="J985" i="1"/>
  <c r="O985" i="1"/>
  <c r="M985" i="1"/>
  <c r="K985" i="1"/>
  <c r="I985" i="1"/>
  <c r="D985" i="1"/>
  <c r="C985" i="1"/>
  <c r="Q985" i="1"/>
  <c r="P985" i="1"/>
  <c r="F985" i="1"/>
  <c r="E985" i="1"/>
  <c r="H821" i="1"/>
  <c r="N821" i="1"/>
  <c r="E821" i="1"/>
  <c r="Q821" i="1"/>
  <c r="C821" i="1"/>
  <c r="K821" i="1"/>
  <c r="P821" i="1"/>
  <c r="J821" i="1"/>
  <c r="H823" i="1"/>
  <c r="Q823" i="1"/>
  <c r="D823" i="1"/>
  <c r="L823" i="1"/>
  <c r="J823" i="1"/>
  <c r="F823" i="1"/>
  <c r="N823" i="1"/>
  <c r="I823" i="1"/>
  <c r="K825" i="1"/>
  <c r="L836" i="1"/>
  <c r="I841" i="1"/>
  <c r="H863" i="1"/>
  <c r="Q863" i="1"/>
  <c r="D863" i="1"/>
  <c r="N863" i="1"/>
  <c r="L863" i="1"/>
  <c r="I863" i="1"/>
  <c r="P863" i="1"/>
  <c r="C863" i="1"/>
  <c r="O863" i="1"/>
  <c r="Q867" i="1"/>
  <c r="H877" i="1"/>
  <c r="N877" i="1"/>
  <c r="Q877" i="1"/>
  <c r="C877" i="1"/>
  <c r="O877" i="1"/>
  <c r="G877" i="1"/>
  <c r="M877" i="1"/>
  <c r="P877" i="1"/>
  <c r="L877" i="1"/>
  <c r="K877" i="1"/>
  <c r="L878" i="1"/>
  <c r="N882" i="1"/>
  <c r="P882" i="1"/>
  <c r="C882" i="1"/>
  <c r="L882" i="1"/>
  <c r="J882" i="1"/>
  <c r="D882" i="1"/>
  <c r="K882" i="1"/>
  <c r="H882" i="1"/>
  <c r="G882" i="1"/>
  <c r="F882" i="1"/>
  <c r="E882" i="1"/>
  <c r="N886" i="1"/>
  <c r="I886" i="1"/>
  <c r="K886" i="1"/>
  <c r="H886" i="1"/>
  <c r="O886" i="1"/>
  <c r="Q886" i="1"/>
  <c r="M886" i="1"/>
  <c r="L886" i="1"/>
  <c r="J886" i="1"/>
  <c r="G886" i="1"/>
  <c r="P887" i="1"/>
  <c r="L890" i="1"/>
  <c r="G904" i="1"/>
  <c r="H853" i="1"/>
  <c r="N853" i="1"/>
  <c r="J853" i="1"/>
  <c r="G853" i="1"/>
  <c r="C853" i="1"/>
  <c r="Q853" i="1"/>
  <c r="O853" i="1"/>
  <c r="L853" i="1"/>
  <c r="I853" i="1"/>
  <c r="N868" i="1"/>
  <c r="F868" i="1"/>
  <c r="J868" i="1"/>
  <c r="H868" i="1"/>
  <c r="D868" i="1"/>
  <c r="M868" i="1"/>
  <c r="K868" i="1"/>
  <c r="I868" i="1"/>
  <c r="G868" i="1"/>
  <c r="E868" i="1"/>
  <c r="I125" i="1"/>
  <c r="O125" i="1"/>
  <c r="P125" i="1"/>
  <c r="I221" i="1"/>
  <c r="O221" i="1"/>
  <c r="P221" i="1"/>
  <c r="I317" i="1"/>
  <c r="O317" i="1"/>
  <c r="P317" i="1"/>
  <c r="I413" i="1"/>
  <c r="O413" i="1"/>
  <c r="P413" i="1"/>
  <c r="I499" i="1"/>
  <c r="L499" i="1"/>
  <c r="P499" i="1"/>
  <c r="Q499" i="1"/>
  <c r="I517" i="1"/>
  <c r="O517" i="1"/>
  <c r="F517" i="1"/>
  <c r="Q517" i="1"/>
  <c r="I557" i="1"/>
  <c r="O557" i="1"/>
  <c r="N557" i="1"/>
  <c r="G557" i="1"/>
  <c r="I599" i="1"/>
  <c r="E599" i="1"/>
  <c r="O599" i="1"/>
  <c r="K599" i="1"/>
  <c r="J605" i="1"/>
  <c r="K618" i="1"/>
  <c r="K633" i="1"/>
  <c r="I634" i="1"/>
  <c r="G635" i="1"/>
  <c r="O640" i="1"/>
  <c r="C640" i="1"/>
  <c r="M640" i="1"/>
  <c r="F640" i="1"/>
  <c r="Q640" i="1"/>
  <c r="I641" i="1"/>
  <c r="H641" i="1"/>
  <c r="P641" i="1"/>
  <c r="N641" i="1"/>
  <c r="H646" i="1"/>
  <c r="I653" i="1"/>
  <c r="O653" i="1"/>
  <c r="N653" i="1"/>
  <c r="M653" i="1"/>
  <c r="K658" i="1"/>
  <c r="I660" i="1"/>
  <c r="G661" i="1"/>
  <c r="O666" i="1"/>
  <c r="C666" i="1"/>
  <c r="Q666" i="1"/>
  <c r="D666" i="1"/>
  <c r="N666" i="1"/>
  <c r="J666" i="1"/>
  <c r="P666" i="1"/>
  <c r="L674" i="1"/>
  <c r="H685" i="1"/>
  <c r="I691" i="1"/>
  <c r="L691" i="1"/>
  <c r="J691" i="1"/>
  <c r="M691" i="1"/>
  <c r="F691" i="1"/>
  <c r="I704" i="1"/>
  <c r="M705" i="1"/>
  <c r="K706" i="1"/>
  <c r="K710" i="1"/>
  <c r="L711" i="1"/>
  <c r="K727" i="1"/>
  <c r="J728" i="1"/>
  <c r="J737" i="1"/>
  <c r="J738" i="1"/>
  <c r="L740" i="1"/>
  <c r="I747" i="1"/>
  <c r="L747" i="1"/>
  <c r="J747" i="1"/>
  <c r="P747" i="1"/>
  <c r="D747" i="1"/>
  <c r="E747" i="1"/>
  <c r="G749" i="1"/>
  <c r="G750" i="1"/>
  <c r="K751" i="1"/>
  <c r="G759" i="1"/>
  <c r="H760" i="1"/>
  <c r="L762" i="1"/>
  <c r="N770" i="1"/>
  <c r="P770" i="1"/>
  <c r="C770" i="1"/>
  <c r="D770" i="1"/>
  <c r="O770" i="1"/>
  <c r="G770" i="1"/>
  <c r="K770" i="1"/>
  <c r="I770" i="1"/>
  <c r="F771" i="1"/>
  <c r="K772" i="1"/>
  <c r="G775" i="1"/>
  <c r="M776" i="1"/>
  <c r="G780" i="1"/>
  <c r="F781" i="1"/>
  <c r="L782" i="1"/>
  <c r="H785" i="1"/>
  <c r="G785" i="1"/>
  <c r="P785" i="1"/>
  <c r="N785" i="1"/>
  <c r="D785" i="1"/>
  <c r="K785" i="1"/>
  <c r="J785" i="1"/>
  <c r="J787" i="1"/>
  <c r="L795" i="1"/>
  <c r="I802" i="1"/>
  <c r="F808" i="1"/>
  <c r="F815" i="1"/>
  <c r="L817" i="1"/>
  <c r="F821" i="1"/>
  <c r="E823" i="1"/>
  <c r="J824" i="1"/>
  <c r="O825" i="1"/>
  <c r="K831" i="1"/>
  <c r="J835" i="1"/>
  <c r="P836" i="1"/>
  <c r="J839" i="1"/>
  <c r="M841" i="1"/>
  <c r="I844" i="1"/>
  <c r="K845" i="1"/>
  <c r="N851" i="1"/>
  <c r="D853" i="1"/>
  <c r="K860" i="1"/>
  <c r="F863" i="1"/>
  <c r="C868" i="1"/>
  <c r="N871" i="1"/>
  <c r="O873" i="1"/>
  <c r="E877" i="1"/>
  <c r="H879" i="1"/>
  <c r="Q879" i="1"/>
  <c r="D879" i="1"/>
  <c r="J879" i="1"/>
  <c r="G879" i="1"/>
  <c r="E879" i="1"/>
  <c r="O879" i="1"/>
  <c r="C879" i="1"/>
  <c r="P879" i="1"/>
  <c r="M882" i="1"/>
  <c r="H884" i="1"/>
  <c r="D886" i="1"/>
  <c r="H889" i="1"/>
  <c r="G889" i="1"/>
  <c r="N889" i="1"/>
  <c r="L889" i="1"/>
  <c r="J889" i="1"/>
  <c r="F889" i="1"/>
  <c r="Q889" i="1"/>
  <c r="P889" i="1"/>
  <c r="O889" i="1"/>
  <c r="M889" i="1"/>
  <c r="O890" i="1"/>
  <c r="P892" i="1"/>
  <c r="P894" i="1"/>
  <c r="E897" i="1"/>
  <c r="N790" i="1"/>
  <c r="I790" i="1"/>
  <c r="K790" i="1"/>
  <c r="H790" i="1"/>
  <c r="O790" i="1"/>
  <c r="L790" i="1"/>
  <c r="H791" i="1"/>
  <c r="Q791" i="1"/>
  <c r="D791" i="1"/>
  <c r="G791" i="1"/>
  <c r="E791" i="1"/>
  <c r="M791" i="1"/>
  <c r="L791" i="1"/>
  <c r="N798" i="1"/>
  <c r="I798" i="1"/>
  <c r="H798" i="1"/>
  <c r="F798" i="1"/>
  <c r="D798" i="1"/>
  <c r="M798" i="1"/>
  <c r="L798" i="1"/>
  <c r="H811" i="1"/>
  <c r="K811" i="1"/>
  <c r="P811" i="1"/>
  <c r="N811" i="1"/>
  <c r="F811" i="1"/>
  <c r="Q811" i="1"/>
  <c r="O811" i="1"/>
  <c r="H819" i="1"/>
  <c r="K819" i="1"/>
  <c r="N819" i="1"/>
  <c r="L819" i="1"/>
  <c r="O819" i="1"/>
  <c r="Q819" i="1"/>
  <c r="F819" i="1"/>
  <c r="G821" i="1"/>
  <c r="G823" i="1"/>
  <c r="Q825" i="1"/>
  <c r="Q841" i="1"/>
  <c r="H843" i="1"/>
  <c r="K843" i="1"/>
  <c r="F843" i="1"/>
  <c r="D843" i="1"/>
  <c r="P843" i="1"/>
  <c r="Q843" i="1"/>
  <c r="C843" i="1"/>
  <c r="O843" i="1"/>
  <c r="H849" i="1"/>
  <c r="G849" i="1"/>
  <c r="L849" i="1"/>
  <c r="J849" i="1"/>
  <c r="F849" i="1"/>
  <c r="P849" i="1"/>
  <c r="E849" i="1"/>
  <c r="C849" i="1"/>
  <c r="E853" i="1"/>
  <c r="G863" i="1"/>
  <c r="L868" i="1"/>
  <c r="Q873" i="1"/>
  <c r="F877" i="1"/>
  <c r="O882" i="1"/>
  <c r="M884" i="1"/>
  <c r="E886" i="1"/>
  <c r="H895" i="1"/>
  <c r="Q895" i="1"/>
  <c r="D895" i="1"/>
  <c r="E895" i="1"/>
  <c r="P895" i="1"/>
  <c r="C895" i="1"/>
  <c r="K895" i="1"/>
  <c r="O895" i="1"/>
  <c r="N895" i="1"/>
  <c r="M895" i="1"/>
  <c r="I897" i="1"/>
  <c r="H1027" i="1"/>
  <c r="K1027" i="1"/>
  <c r="M1027" i="1"/>
  <c r="J1027" i="1"/>
  <c r="G1027" i="1"/>
  <c r="Q1027" i="1"/>
  <c r="N1027" i="1"/>
  <c r="O1027" i="1"/>
  <c r="L1027" i="1"/>
  <c r="I1027" i="1"/>
  <c r="F1027" i="1"/>
  <c r="E1027" i="1"/>
  <c r="P1027" i="1"/>
  <c r="D1027" i="1"/>
  <c r="C1027" i="1"/>
  <c r="N866" i="1"/>
  <c r="P866" i="1"/>
  <c r="C866" i="1"/>
  <c r="D866" i="1"/>
  <c r="O866" i="1"/>
  <c r="G866" i="1"/>
  <c r="H881" i="1"/>
  <c r="G881" i="1"/>
  <c r="P881" i="1"/>
  <c r="N881" i="1"/>
  <c r="D881" i="1"/>
  <c r="Q881" i="1"/>
  <c r="H901" i="1"/>
  <c r="N901" i="1"/>
  <c r="J901" i="1"/>
  <c r="G901" i="1"/>
  <c r="L901" i="1"/>
  <c r="I901" i="1"/>
  <c r="G923" i="1"/>
  <c r="H929" i="1"/>
  <c r="G929" i="1"/>
  <c r="P929" i="1"/>
  <c r="N929" i="1"/>
  <c r="L929" i="1"/>
  <c r="M929" i="1"/>
  <c r="D929" i="1"/>
  <c r="C929" i="1"/>
  <c r="H930" i="1"/>
  <c r="P931" i="1"/>
  <c r="H933" i="1"/>
  <c r="N933" i="1"/>
  <c r="O933" i="1"/>
  <c r="L933" i="1"/>
  <c r="F933" i="1"/>
  <c r="M933" i="1"/>
  <c r="D933" i="1"/>
  <c r="C933" i="1"/>
  <c r="J934" i="1"/>
  <c r="O935" i="1"/>
  <c r="N938" i="1"/>
  <c r="P938" i="1"/>
  <c r="C938" i="1"/>
  <c r="J938" i="1"/>
  <c r="H938" i="1"/>
  <c r="M938" i="1"/>
  <c r="E938" i="1"/>
  <c r="D938" i="1"/>
  <c r="K943" i="1"/>
  <c r="O945" i="1"/>
  <c r="I948" i="1"/>
  <c r="M949" i="1"/>
  <c r="F955" i="1"/>
  <c r="K956" i="1"/>
  <c r="L961" i="1"/>
  <c r="I964" i="1"/>
  <c r="E967" i="1"/>
  <c r="N978" i="1"/>
  <c r="P978" i="1"/>
  <c r="C978" i="1"/>
  <c r="L978" i="1"/>
  <c r="J978" i="1"/>
  <c r="D978" i="1"/>
  <c r="O978" i="1"/>
  <c r="M978" i="1"/>
  <c r="K978" i="1"/>
  <c r="I978" i="1"/>
  <c r="F978" i="1"/>
  <c r="E978" i="1"/>
  <c r="E997" i="1"/>
  <c r="N1004" i="1"/>
  <c r="F1004" i="1"/>
  <c r="L1004" i="1"/>
  <c r="J1004" i="1"/>
  <c r="I1004" i="1"/>
  <c r="E1004" i="1"/>
  <c r="Q1004" i="1"/>
  <c r="P1004" i="1"/>
  <c r="O1004" i="1"/>
  <c r="M1004" i="1"/>
  <c r="G1004" i="1"/>
  <c r="D1004" i="1"/>
  <c r="I1007" i="1"/>
  <c r="L1012" i="1"/>
  <c r="H1031" i="1"/>
  <c r="Q1031" i="1"/>
  <c r="D1031" i="1"/>
  <c r="K1031" i="1"/>
  <c r="O1031" i="1"/>
  <c r="M1031" i="1"/>
  <c r="L1031" i="1"/>
  <c r="C1031" i="1"/>
  <c r="J1031" i="1"/>
  <c r="I1031" i="1"/>
  <c r="H1035" i="1"/>
  <c r="K1035" i="1"/>
  <c r="J1035" i="1"/>
  <c r="E1035" i="1"/>
  <c r="C1035" i="1"/>
  <c r="O1035" i="1"/>
  <c r="Q1035" i="1"/>
  <c r="P1035" i="1"/>
  <c r="N1035" i="1"/>
  <c r="M1035" i="1"/>
  <c r="L1035" i="1"/>
  <c r="I1035" i="1"/>
  <c r="F1035" i="1"/>
  <c r="D1035" i="1"/>
  <c r="N1042" i="1"/>
  <c r="P1042" i="1"/>
  <c r="C1042" i="1"/>
  <c r="K1042" i="1"/>
  <c r="Q1042" i="1"/>
  <c r="M1042" i="1"/>
  <c r="J1042" i="1"/>
  <c r="I1042" i="1"/>
  <c r="H1042" i="1"/>
  <c r="G1042" i="1"/>
  <c r="F1042" i="1"/>
  <c r="E1042" i="1"/>
  <c r="D1042" i="1"/>
  <c r="N846" i="1"/>
  <c r="I846" i="1"/>
  <c r="H846" i="1"/>
  <c r="F846" i="1"/>
  <c r="M846" i="1"/>
  <c r="N850" i="1"/>
  <c r="P850" i="1"/>
  <c r="C850" i="1"/>
  <c r="H850" i="1"/>
  <c r="F850" i="1"/>
  <c r="G850" i="1"/>
  <c r="Q850" i="1"/>
  <c r="E866" i="1"/>
  <c r="C881" i="1"/>
  <c r="H899" i="1"/>
  <c r="K899" i="1"/>
  <c r="D899" i="1"/>
  <c r="P899" i="1"/>
  <c r="N899" i="1"/>
  <c r="I899" i="1"/>
  <c r="C901" i="1"/>
  <c r="H907" i="1"/>
  <c r="K907" i="1"/>
  <c r="P907" i="1"/>
  <c r="N907" i="1"/>
  <c r="F907" i="1"/>
  <c r="M907" i="1"/>
  <c r="D907" i="1"/>
  <c r="C907" i="1"/>
  <c r="J923" i="1"/>
  <c r="I930" i="1"/>
  <c r="L934" i="1"/>
  <c r="M943" i="1"/>
  <c r="P945" i="1"/>
  <c r="H947" i="1"/>
  <c r="K947" i="1"/>
  <c r="D947" i="1"/>
  <c r="P947" i="1"/>
  <c r="F947" i="1"/>
  <c r="N947" i="1"/>
  <c r="E947" i="1"/>
  <c r="C947" i="1"/>
  <c r="J948" i="1"/>
  <c r="P949" i="1"/>
  <c r="G955" i="1"/>
  <c r="M956" i="1"/>
  <c r="M961" i="1"/>
  <c r="H963" i="1"/>
  <c r="K963" i="1"/>
  <c r="N963" i="1"/>
  <c r="L963" i="1"/>
  <c r="E963" i="1"/>
  <c r="P963" i="1"/>
  <c r="F963" i="1"/>
  <c r="D963" i="1"/>
  <c r="K964" i="1"/>
  <c r="G967" i="1"/>
  <c r="H971" i="1"/>
  <c r="K971" i="1"/>
  <c r="L971" i="1"/>
  <c r="I971" i="1"/>
  <c r="M971" i="1"/>
  <c r="N971" i="1"/>
  <c r="J971" i="1"/>
  <c r="G971" i="1"/>
  <c r="F971" i="1"/>
  <c r="C971" i="1"/>
  <c r="K997" i="1"/>
  <c r="N1016" i="1"/>
  <c r="L1016" i="1"/>
  <c r="H1016" i="1"/>
  <c r="F1016" i="1"/>
  <c r="J1016" i="1"/>
  <c r="E1016" i="1"/>
  <c r="M1016" i="1"/>
  <c r="K1016" i="1"/>
  <c r="I1016" i="1"/>
  <c r="G1016" i="1"/>
  <c r="D1016" i="1"/>
  <c r="H1021" i="1"/>
  <c r="N1021" i="1"/>
  <c r="Q1021" i="1"/>
  <c r="C1021" i="1"/>
  <c r="O1021" i="1"/>
  <c r="D1021" i="1"/>
  <c r="P1021" i="1"/>
  <c r="M1021" i="1"/>
  <c r="L1021" i="1"/>
  <c r="K1021" i="1"/>
  <c r="G1021" i="1"/>
  <c r="F1021" i="1"/>
  <c r="N864" i="1"/>
  <c r="L864" i="1"/>
  <c r="J864" i="1"/>
  <c r="H864" i="1"/>
  <c r="G864" i="1"/>
  <c r="Q864" i="1"/>
  <c r="H865" i="1"/>
  <c r="G865" i="1"/>
  <c r="F865" i="1"/>
  <c r="D865" i="1"/>
  <c r="I865" i="1"/>
  <c r="P865" i="1"/>
  <c r="F866" i="1"/>
  <c r="N880" i="1"/>
  <c r="L880" i="1"/>
  <c r="F880" i="1"/>
  <c r="D880" i="1"/>
  <c r="E880" i="1"/>
  <c r="P880" i="1"/>
  <c r="E881" i="1"/>
  <c r="H891" i="1"/>
  <c r="K891" i="1"/>
  <c r="F891" i="1"/>
  <c r="D891" i="1"/>
  <c r="I891" i="1"/>
  <c r="J891" i="1"/>
  <c r="Q891" i="1"/>
  <c r="D901" i="1"/>
  <c r="M923" i="1"/>
  <c r="M930" i="1"/>
  <c r="M934" i="1"/>
  <c r="H941" i="1"/>
  <c r="N941" i="1"/>
  <c r="L941" i="1"/>
  <c r="J941" i="1"/>
  <c r="O941" i="1"/>
  <c r="P941" i="1"/>
  <c r="E941" i="1"/>
  <c r="D941" i="1"/>
  <c r="K948" i="1"/>
  <c r="I955" i="1"/>
  <c r="H959" i="1"/>
  <c r="Q959" i="1"/>
  <c r="D959" i="1"/>
  <c r="N959" i="1"/>
  <c r="L959" i="1"/>
  <c r="I959" i="1"/>
  <c r="M959" i="1"/>
  <c r="C959" i="1"/>
  <c r="O961" i="1"/>
  <c r="L964" i="1"/>
  <c r="K967" i="1"/>
  <c r="C1016" i="1"/>
  <c r="E1021" i="1"/>
  <c r="H1073" i="1"/>
  <c r="G1073" i="1"/>
  <c r="E1073" i="1"/>
  <c r="K1073" i="1"/>
  <c r="I1073" i="1"/>
  <c r="O1073" i="1"/>
  <c r="N1073" i="1"/>
  <c r="J1073" i="1"/>
  <c r="D1073" i="1"/>
  <c r="Q1073" i="1"/>
  <c r="P1073" i="1"/>
  <c r="M1073" i="1"/>
  <c r="L1073" i="1"/>
  <c r="F1073" i="1"/>
  <c r="C1073" i="1"/>
  <c r="N832" i="1"/>
  <c r="L832" i="1"/>
  <c r="F832" i="1"/>
  <c r="D832" i="1"/>
  <c r="M832" i="1"/>
  <c r="P832" i="1"/>
  <c r="C864" i="1"/>
  <c r="C865" i="1"/>
  <c r="H866" i="1"/>
  <c r="C880" i="1"/>
  <c r="F881" i="1"/>
  <c r="C891" i="1"/>
  <c r="E901" i="1"/>
  <c r="O923" i="1"/>
  <c r="N932" i="1"/>
  <c r="F932" i="1"/>
  <c r="E932" i="1"/>
  <c r="Q932" i="1"/>
  <c r="C932" i="1"/>
  <c r="J932" i="1"/>
  <c r="O932" i="1"/>
  <c r="G932" i="1"/>
  <c r="D932" i="1"/>
  <c r="H937" i="1"/>
  <c r="G937" i="1"/>
  <c r="N937" i="1"/>
  <c r="L937" i="1"/>
  <c r="M937" i="1"/>
  <c r="D937" i="1"/>
  <c r="C937" i="1"/>
  <c r="C941" i="1"/>
  <c r="J955" i="1"/>
  <c r="E959" i="1"/>
  <c r="M964" i="1"/>
  <c r="M967" i="1"/>
  <c r="H975" i="1"/>
  <c r="Q975" i="1"/>
  <c r="D975" i="1"/>
  <c r="J975" i="1"/>
  <c r="G975" i="1"/>
  <c r="E975" i="1"/>
  <c r="M975" i="1"/>
  <c r="L975" i="1"/>
  <c r="K975" i="1"/>
  <c r="I975" i="1"/>
  <c r="H1013" i="1"/>
  <c r="N1013" i="1"/>
  <c r="E1013" i="1"/>
  <c r="Q1013" i="1"/>
  <c r="C1013" i="1"/>
  <c r="O1013" i="1"/>
  <c r="K1013" i="1"/>
  <c r="J1013" i="1"/>
  <c r="I1013" i="1"/>
  <c r="G1013" i="1"/>
  <c r="F1013" i="1"/>
  <c r="D1013" i="1"/>
  <c r="O1016" i="1"/>
  <c r="I1021" i="1"/>
  <c r="G1031" i="1"/>
  <c r="N1038" i="1"/>
  <c r="I1038" i="1"/>
  <c r="L1038" i="1"/>
  <c r="K1038" i="1"/>
  <c r="H1038" i="1"/>
  <c r="Q1038" i="1"/>
  <c r="M1038" i="1"/>
  <c r="P1038" i="1"/>
  <c r="O1038" i="1"/>
  <c r="J1038" i="1"/>
  <c r="G1038" i="1"/>
  <c r="E1038" i="1"/>
  <c r="D1038" i="1"/>
  <c r="H1043" i="1"/>
  <c r="K1043" i="1"/>
  <c r="G1043" i="1"/>
  <c r="N1043" i="1"/>
  <c r="L1043" i="1"/>
  <c r="Q1043" i="1"/>
  <c r="M1043" i="1"/>
  <c r="P1043" i="1"/>
  <c r="O1043" i="1"/>
  <c r="J1043" i="1"/>
  <c r="I1043" i="1"/>
  <c r="F1043" i="1"/>
  <c r="E1043" i="1"/>
  <c r="C1043" i="1"/>
  <c r="H953" i="1"/>
  <c r="G953" i="1"/>
  <c r="J953" i="1"/>
  <c r="F953" i="1"/>
  <c r="P953" i="1"/>
  <c r="M953" i="1"/>
  <c r="C953" i="1"/>
  <c r="N1002" i="1"/>
  <c r="P1002" i="1"/>
  <c r="C1002" i="1"/>
  <c r="F1002" i="1"/>
  <c r="D1002" i="1"/>
  <c r="K1002" i="1"/>
  <c r="H1002" i="1"/>
  <c r="M1002" i="1"/>
  <c r="L1002" i="1"/>
  <c r="J1002" i="1"/>
  <c r="I1002" i="1"/>
  <c r="G1002" i="1"/>
  <c r="N1018" i="1"/>
  <c r="P1018" i="1"/>
  <c r="C1018" i="1"/>
  <c r="O1018" i="1"/>
  <c r="L1018" i="1"/>
  <c r="H1018" i="1"/>
  <c r="E1018" i="1"/>
  <c r="Q1018" i="1"/>
  <c r="M1018" i="1"/>
  <c r="K1018" i="1"/>
  <c r="J1018" i="1"/>
  <c r="F1018" i="1"/>
  <c r="D1018" i="1"/>
  <c r="N1028" i="1"/>
  <c r="F1028" i="1"/>
  <c r="I1028" i="1"/>
  <c r="H1028" i="1"/>
  <c r="E1028" i="1"/>
  <c r="Q1028" i="1"/>
  <c r="M1028" i="1"/>
  <c r="P1028" i="1"/>
  <c r="O1028" i="1"/>
  <c r="L1028" i="1"/>
  <c r="K1028" i="1"/>
  <c r="D1028" i="1"/>
  <c r="C1028" i="1"/>
  <c r="H1057" i="1"/>
  <c r="G1057" i="1"/>
  <c r="K1057" i="1"/>
  <c r="F1057" i="1"/>
  <c r="D1057" i="1"/>
  <c r="P1057" i="1"/>
  <c r="M1057" i="1"/>
  <c r="J1057" i="1"/>
  <c r="Q1057" i="1"/>
  <c r="O1057" i="1"/>
  <c r="N1057" i="1"/>
  <c r="L1057" i="1"/>
  <c r="I1057" i="1"/>
  <c r="E1057" i="1"/>
  <c r="C1057" i="1"/>
  <c r="H1097" i="1"/>
  <c r="G1097" i="1"/>
  <c r="M1097" i="1"/>
  <c r="F1097" i="1"/>
  <c r="D1097" i="1"/>
  <c r="E1097" i="1"/>
  <c r="C1097" i="1"/>
  <c r="Q1097" i="1"/>
  <c r="O1097" i="1"/>
  <c r="P1097" i="1"/>
  <c r="N1097" i="1"/>
  <c r="L1097" i="1"/>
  <c r="K1097" i="1"/>
  <c r="J1097" i="1"/>
  <c r="I1097" i="1"/>
  <c r="I553" i="1"/>
  <c r="H553" i="1"/>
  <c r="O553" i="1"/>
  <c r="Q553" i="1"/>
  <c r="I597" i="1"/>
  <c r="O597" i="1"/>
  <c r="H597" i="1"/>
  <c r="Q597" i="1"/>
  <c r="I621" i="1"/>
  <c r="O621" i="1"/>
  <c r="E621" i="1"/>
  <c r="Q621" i="1"/>
  <c r="I693" i="1"/>
  <c r="O693" i="1"/>
  <c r="M693" i="1"/>
  <c r="G693" i="1"/>
  <c r="E693" i="1"/>
  <c r="I695" i="1"/>
  <c r="E695" i="1"/>
  <c r="P695" i="1"/>
  <c r="C695" i="1"/>
  <c r="D695" i="1"/>
  <c r="I701" i="1"/>
  <c r="O701" i="1"/>
  <c r="M701" i="1"/>
  <c r="D701" i="1"/>
  <c r="L701" i="1"/>
  <c r="I709" i="1"/>
  <c r="O709" i="1"/>
  <c r="M709" i="1"/>
  <c r="P709" i="1"/>
  <c r="C709" i="1"/>
  <c r="I721" i="1"/>
  <c r="H721" i="1"/>
  <c r="F721" i="1"/>
  <c r="Q721" i="1"/>
  <c r="D721" i="1"/>
  <c r="I723" i="1"/>
  <c r="L723" i="1"/>
  <c r="J723" i="1"/>
  <c r="M723" i="1"/>
  <c r="O730" i="1"/>
  <c r="C730" i="1"/>
  <c r="Q730" i="1"/>
  <c r="D730" i="1"/>
  <c r="N730" i="1"/>
  <c r="J730" i="1"/>
  <c r="I730" i="1"/>
  <c r="N804" i="1"/>
  <c r="F804" i="1"/>
  <c r="O804" i="1"/>
  <c r="L804" i="1"/>
  <c r="M804" i="1"/>
  <c r="K804" i="1"/>
  <c r="H805" i="1"/>
  <c r="N805" i="1"/>
  <c r="J805" i="1"/>
  <c r="G805" i="1"/>
  <c r="L805" i="1"/>
  <c r="M805" i="1"/>
  <c r="N816" i="1"/>
  <c r="L816" i="1"/>
  <c r="J816" i="1"/>
  <c r="H816" i="1"/>
  <c r="Q816" i="1"/>
  <c r="O816" i="1"/>
  <c r="N830" i="1"/>
  <c r="I830" i="1"/>
  <c r="M830" i="1"/>
  <c r="K830" i="1"/>
  <c r="P830" i="1"/>
  <c r="O830" i="1"/>
  <c r="E832" i="1"/>
  <c r="N842" i="1"/>
  <c r="P842" i="1"/>
  <c r="C842" i="1"/>
  <c r="J842" i="1"/>
  <c r="H842" i="1"/>
  <c r="Q842" i="1"/>
  <c r="G846" i="1"/>
  <c r="J850" i="1"/>
  <c r="H859" i="1"/>
  <c r="K859" i="1"/>
  <c r="P859" i="1"/>
  <c r="N859" i="1"/>
  <c r="O859" i="1"/>
  <c r="E864" i="1"/>
  <c r="J865" i="1"/>
  <c r="J866" i="1"/>
  <c r="H880" i="1"/>
  <c r="J881" i="1"/>
  <c r="G891" i="1"/>
  <c r="G899" i="1"/>
  <c r="K901" i="1"/>
  <c r="H905" i="1"/>
  <c r="G905" i="1"/>
  <c r="J905" i="1"/>
  <c r="F905" i="1"/>
  <c r="I905" i="1"/>
  <c r="M905" i="1"/>
  <c r="J907" i="1"/>
  <c r="H919" i="1"/>
  <c r="Q919" i="1"/>
  <c r="D919" i="1"/>
  <c r="L919" i="1"/>
  <c r="J919" i="1"/>
  <c r="F919" i="1"/>
  <c r="K919" i="1"/>
  <c r="H927" i="1"/>
  <c r="Q927" i="1"/>
  <c r="D927" i="1"/>
  <c r="J927" i="1"/>
  <c r="G927" i="1"/>
  <c r="N927" i="1"/>
  <c r="L927" i="1"/>
  <c r="K929" i="1"/>
  <c r="I932" i="1"/>
  <c r="K933" i="1"/>
  <c r="F937" i="1"/>
  <c r="L938" i="1"/>
  <c r="N940" i="1"/>
  <c r="F940" i="1"/>
  <c r="Q940" i="1"/>
  <c r="C940" i="1"/>
  <c r="O940" i="1"/>
  <c r="P940" i="1"/>
  <c r="M940" i="1"/>
  <c r="G940" i="1"/>
  <c r="E940" i="1"/>
  <c r="G941" i="1"/>
  <c r="L947" i="1"/>
  <c r="D953" i="1"/>
  <c r="H957" i="1"/>
  <c r="N957" i="1"/>
  <c r="G957" i="1"/>
  <c r="E957" i="1"/>
  <c r="L957" i="1"/>
  <c r="O957" i="1"/>
  <c r="D957" i="1"/>
  <c r="C957" i="1"/>
  <c r="G959" i="1"/>
  <c r="N962" i="1"/>
  <c r="P962" i="1"/>
  <c r="C962" i="1"/>
  <c r="D962" i="1"/>
  <c r="O962" i="1"/>
  <c r="G962" i="1"/>
  <c r="M962" i="1"/>
  <c r="F962" i="1"/>
  <c r="E962" i="1"/>
  <c r="J963" i="1"/>
  <c r="P971" i="1"/>
  <c r="F975" i="1"/>
  <c r="H979" i="1"/>
  <c r="K979" i="1"/>
  <c r="I979" i="1"/>
  <c r="F979" i="1"/>
  <c r="O979" i="1"/>
  <c r="N979" i="1"/>
  <c r="M979" i="1"/>
  <c r="L979" i="1"/>
  <c r="E979" i="1"/>
  <c r="D979" i="1"/>
  <c r="H981" i="1"/>
  <c r="N981" i="1"/>
  <c r="O981" i="1"/>
  <c r="L981" i="1"/>
  <c r="P981" i="1"/>
  <c r="M981" i="1"/>
  <c r="K981" i="1"/>
  <c r="J981" i="1"/>
  <c r="I981" i="1"/>
  <c r="E981" i="1"/>
  <c r="D981" i="1"/>
  <c r="N988" i="1"/>
  <c r="F988" i="1"/>
  <c r="Q988" i="1"/>
  <c r="C988" i="1"/>
  <c r="O988" i="1"/>
  <c r="H988" i="1"/>
  <c r="P988" i="1"/>
  <c r="M988" i="1"/>
  <c r="L988" i="1"/>
  <c r="K988" i="1"/>
  <c r="G988" i="1"/>
  <c r="E988" i="1"/>
  <c r="N990" i="1"/>
  <c r="I990" i="1"/>
  <c r="H990" i="1"/>
  <c r="F990" i="1"/>
  <c r="D990" i="1"/>
  <c r="P990" i="1"/>
  <c r="O990" i="1"/>
  <c r="M990" i="1"/>
  <c r="L990" i="1"/>
  <c r="G990" i="1"/>
  <c r="E990" i="1"/>
  <c r="E1002" i="1"/>
  <c r="H1005" i="1"/>
  <c r="N1005" i="1"/>
  <c r="G1005" i="1"/>
  <c r="E1005" i="1"/>
  <c r="I1005" i="1"/>
  <c r="C1005" i="1"/>
  <c r="Q1005" i="1"/>
  <c r="P1005" i="1"/>
  <c r="O1005" i="1"/>
  <c r="M1005" i="1"/>
  <c r="J1005" i="1"/>
  <c r="F1005" i="1"/>
  <c r="Q1016" i="1"/>
  <c r="G1018" i="1"/>
  <c r="G1028" i="1"/>
  <c r="P1031" i="1"/>
  <c r="F1038" i="1"/>
  <c r="H931" i="1"/>
  <c r="K931" i="1"/>
  <c r="I931" i="1"/>
  <c r="F931" i="1"/>
  <c r="L931" i="1"/>
  <c r="O931" i="1"/>
  <c r="D931" i="1"/>
  <c r="C931" i="1"/>
  <c r="H935" i="1"/>
  <c r="Q935" i="1"/>
  <c r="D935" i="1"/>
  <c r="G935" i="1"/>
  <c r="E935" i="1"/>
  <c r="C935" i="1"/>
  <c r="N935" i="1"/>
  <c r="F935" i="1"/>
  <c r="H945" i="1"/>
  <c r="G945" i="1"/>
  <c r="L945" i="1"/>
  <c r="J945" i="1"/>
  <c r="F945" i="1"/>
  <c r="N945" i="1"/>
  <c r="C945" i="1"/>
  <c r="E953" i="1"/>
  <c r="J959" i="1"/>
  <c r="H977" i="1"/>
  <c r="G977" i="1"/>
  <c r="P977" i="1"/>
  <c r="N977" i="1"/>
  <c r="D977" i="1"/>
  <c r="M977" i="1"/>
  <c r="L977" i="1"/>
  <c r="K977" i="1"/>
  <c r="J977" i="1"/>
  <c r="E977" i="1"/>
  <c r="C977" i="1"/>
  <c r="H983" i="1"/>
  <c r="Q983" i="1"/>
  <c r="D983" i="1"/>
  <c r="G983" i="1"/>
  <c r="E983" i="1"/>
  <c r="M983" i="1"/>
  <c r="O983" i="1"/>
  <c r="N983" i="1"/>
  <c r="L983" i="1"/>
  <c r="K983" i="1"/>
  <c r="F983" i="1"/>
  <c r="C983" i="1"/>
  <c r="N986" i="1"/>
  <c r="P986" i="1"/>
  <c r="C986" i="1"/>
  <c r="J986" i="1"/>
  <c r="H986" i="1"/>
  <c r="I986" i="1"/>
  <c r="O986" i="1"/>
  <c r="M986" i="1"/>
  <c r="L986" i="1"/>
  <c r="K986" i="1"/>
  <c r="E986" i="1"/>
  <c r="D986" i="1"/>
  <c r="H993" i="1"/>
  <c r="G993" i="1"/>
  <c r="L993" i="1"/>
  <c r="J993" i="1"/>
  <c r="C993" i="1"/>
  <c r="P993" i="1"/>
  <c r="O993" i="1"/>
  <c r="N993" i="1"/>
  <c r="M993" i="1"/>
  <c r="K993" i="1"/>
  <c r="E993" i="1"/>
  <c r="D993" i="1"/>
  <c r="O1002" i="1"/>
  <c r="I1018" i="1"/>
  <c r="J1028" i="1"/>
  <c r="N1044" i="1"/>
  <c r="F1044" i="1"/>
  <c r="D1044" i="1"/>
  <c r="K1044" i="1"/>
  <c r="I1044" i="1"/>
  <c r="Q1044" i="1"/>
  <c r="M1044" i="1"/>
  <c r="P1044" i="1"/>
  <c r="O1044" i="1"/>
  <c r="L1044" i="1"/>
  <c r="J1044" i="1"/>
  <c r="G1044" i="1"/>
  <c r="E1044" i="1"/>
  <c r="C1044" i="1"/>
  <c r="H949" i="1"/>
  <c r="N949" i="1"/>
  <c r="J949" i="1"/>
  <c r="G949" i="1"/>
  <c r="C949" i="1"/>
  <c r="O949" i="1"/>
  <c r="E949" i="1"/>
  <c r="D949" i="1"/>
  <c r="I953" i="1"/>
  <c r="N956" i="1"/>
  <c r="F956" i="1"/>
  <c r="L956" i="1"/>
  <c r="J956" i="1"/>
  <c r="O956" i="1"/>
  <c r="P956" i="1"/>
  <c r="E956" i="1"/>
  <c r="D956" i="1"/>
  <c r="N1000" i="1"/>
  <c r="L1000" i="1"/>
  <c r="M1000" i="1"/>
  <c r="J1000" i="1"/>
  <c r="O1000" i="1"/>
  <c r="H1000" i="1"/>
  <c r="G1000" i="1"/>
  <c r="F1000" i="1"/>
  <c r="E1000" i="1"/>
  <c r="D1000" i="1"/>
  <c r="C1000" i="1"/>
  <c r="Q1000" i="1"/>
  <c r="Q1002" i="1"/>
  <c r="N1026" i="1"/>
  <c r="P1026" i="1"/>
  <c r="C1026" i="1"/>
  <c r="Q1026" i="1"/>
  <c r="L1026" i="1"/>
  <c r="J1026" i="1"/>
  <c r="K1026" i="1"/>
  <c r="H1026" i="1"/>
  <c r="G1026" i="1"/>
  <c r="F1026" i="1"/>
  <c r="E1026" i="1"/>
  <c r="D1026" i="1"/>
  <c r="N1030" i="1"/>
  <c r="I1030" i="1"/>
  <c r="O1030" i="1"/>
  <c r="C1030" i="1"/>
  <c r="P1030" i="1"/>
  <c r="Q1030" i="1"/>
  <c r="K1030" i="1"/>
  <c r="M1030" i="1"/>
  <c r="L1030" i="1"/>
  <c r="G1030" i="1"/>
  <c r="F1030" i="1"/>
  <c r="H1039" i="1"/>
  <c r="Q1039" i="1"/>
  <c r="D1039" i="1"/>
  <c r="I1039" i="1"/>
  <c r="J1039" i="1"/>
  <c r="F1039" i="1"/>
  <c r="P1039" i="1"/>
  <c r="M1039" i="1"/>
  <c r="O1039" i="1"/>
  <c r="N1039" i="1"/>
  <c r="K1039" i="1"/>
  <c r="G1039" i="1"/>
  <c r="H1044" i="1"/>
  <c r="H943" i="1"/>
  <c r="Q943" i="1"/>
  <c r="D943" i="1"/>
  <c r="E943" i="1"/>
  <c r="P943" i="1"/>
  <c r="L943" i="1"/>
  <c r="O943" i="1"/>
  <c r="G943" i="1"/>
  <c r="F943" i="1"/>
  <c r="K953" i="1"/>
  <c r="C956" i="1"/>
  <c r="H961" i="1"/>
  <c r="G961" i="1"/>
  <c r="F961" i="1"/>
  <c r="D961" i="1"/>
  <c r="I961" i="1"/>
  <c r="N961" i="1"/>
  <c r="C961" i="1"/>
  <c r="H1003" i="1"/>
  <c r="K1003" i="1"/>
  <c r="P1003" i="1"/>
  <c r="N1003" i="1"/>
  <c r="J1003" i="1"/>
  <c r="F1003" i="1"/>
  <c r="Q1003" i="1"/>
  <c r="O1003" i="1"/>
  <c r="M1003" i="1"/>
  <c r="L1003" i="1"/>
  <c r="I1003" i="1"/>
  <c r="D1003" i="1"/>
  <c r="C1003" i="1"/>
  <c r="I1026" i="1"/>
  <c r="D1030" i="1"/>
  <c r="C1039" i="1"/>
  <c r="H1071" i="1"/>
  <c r="Q1071" i="1"/>
  <c r="D1071" i="1"/>
  <c r="M1071" i="1"/>
  <c r="O1071" i="1"/>
  <c r="L1071" i="1"/>
  <c r="N1071" i="1"/>
  <c r="K1071" i="1"/>
  <c r="G1071" i="1"/>
  <c r="E1071" i="1"/>
  <c r="P1071" i="1"/>
  <c r="J1071" i="1"/>
  <c r="I1071" i="1"/>
  <c r="F1071" i="1"/>
  <c r="C1071" i="1"/>
  <c r="H923" i="1"/>
  <c r="K923" i="1"/>
  <c r="L923" i="1"/>
  <c r="I923" i="1"/>
  <c r="C923" i="1"/>
  <c r="N923" i="1"/>
  <c r="D923" i="1"/>
  <c r="N930" i="1"/>
  <c r="P930" i="1"/>
  <c r="C930" i="1"/>
  <c r="L930" i="1"/>
  <c r="J930" i="1"/>
  <c r="K930" i="1"/>
  <c r="O930" i="1"/>
  <c r="E930" i="1"/>
  <c r="D930" i="1"/>
  <c r="N934" i="1"/>
  <c r="I934" i="1"/>
  <c r="K934" i="1"/>
  <c r="H934" i="1"/>
  <c r="E934" i="1"/>
  <c r="O934" i="1"/>
  <c r="D934" i="1"/>
  <c r="C934" i="1"/>
  <c r="C943" i="1"/>
  <c r="N948" i="1"/>
  <c r="F948" i="1"/>
  <c r="O948" i="1"/>
  <c r="L948" i="1"/>
  <c r="E948" i="1"/>
  <c r="P948" i="1"/>
  <c r="G948" i="1"/>
  <c r="D948" i="1"/>
  <c r="I949" i="1"/>
  <c r="L953" i="1"/>
  <c r="G956" i="1"/>
  <c r="E961" i="1"/>
  <c r="H997" i="1"/>
  <c r="N997" i="1"/>
  <c r="J997" i="1"/>
  <c r="G997" i="1"/>
  <c r="P997" i="1"/>
  <c r="L997" i="1"/>
  <c r="Q997" i="1"/>
  <c r="O997" i="1"/>
  <c r="I997" i="1"/>
  <c r="F997" i="1"/>
  <c r="H1015" i="1"/>
  <c r="Q1015" i="1"/>
  <c r="D1015" i="1"/>
  <c r="L1015" i="1"/>
  <c r="J1015" i="1"/>
  <c r="K1015" i="1"/>
  <c r="F1015" i="1"/>
  <c r="I1015" i="1"/>
  <c r="G1015" i="1"/>
  <c r="E1015" i="1"/>
  <c r="C1015" i="1"/>
  <c r="P1015" i="1"/>
  <c r="H1107" i="1"/>
  <c r="K1107" i="1"/>
  <c r="Q1107" i="1"/>
  <c r="C1107" i="1"/>
  <c r="L1107" i="1"/>
  <c r="I1107" i="1"/>
  <c r="O1107" i="1"/>
  <c r="M1107" i="1"/>
  <c r="P1107" i="1"/>
  <c r="N1107" i="1"/>
  <c r="J1107" i="1"/>
  <c r="G1107" i="1"/>
  <c r="F1107" i="1"/>
  <c r="E1107" i="1"/>
  <c r="D1107" i="1"/>
  <c r="E923" i="1"/>
  <c r="F930" i="1"/>
  <c r="F934" i="1"/>
  <c r="I943" i="1"/>
  <c r="C948" i="1"/>
  <c r="K949" i="1"/>
  <c r="N953" i="1"/>
  <c r="H955" i="1"/>
  <c r="K955" i="1"/>
  <c r="P955" i="1"/>
  <c r="N955" i="1"/>
  <c r="O955" i="1"/>
  <c r="M955" i="1"/>
  <c r="E955" i="1"/>
  <c r="D955" i="1"/>
  <c r="H956" i="1"/>
  <c r="J961" i="1"/>
  <c r="N964" i="1"/>
  <c r="F964" i="1"/>
  <c r="J964" i="1"/>
  <c r="H964" i="1"/>
  <c r="D964" i="1"/>
  <c r="P964" i="1"/>
  <c r="G964" i="1"/>
  <c r="E964" i="1"/>
  <c r="H967" i="1"/>
  <c r="Q967" i="1"/>
  <c r="D967" i="1"/>
  <c r="L967" i="1"/>
  <c r="J967" i="1"/>
  <c r="O967" i="1"/>
  <c r="I967" i="1"/>
  <c r="F967" i="1"/>
  <c r="C997" i="1"/>
  <c r="H1007" i="1"/>
  <c r="Q1007" i="1"/>
  <c r="D1007" i="1"/>
  <c r="N1007" i="1"/>
  <c r="L1007" i="1"/>
  <c r="E1007" i="1"/>
  <c r="P1007" i="1"/>
  <c r="O1007" i="1"/>
  <c r="M1007" i="1"/>
  <c r="K1007" i="1"/>
  <c r="G1007" i="1"/>
  <c r="F1007" i="1"/>
  <c r="N1012" i="1"/>
  <c r="F1012" i="1"/>
  <c r="J1012" i="1"/>
  <c r="H1012" i="1"/>
  <c r="Q1012" i="1"/>
  <c r="M1012" i="1"/>
  <c r="I1012" i="1"/>
  <c r="G1012" i="1"/>
  <c r="E1012" i="1"/>
  <c r="D1012" i="1"/>
  <c r="C1012" i="1"/>
  <c r="P1012" i="1"/>
  <c r="M1015" i="1"/>
  <c r="H1077" i="1"/>
  <c r="N1077" i="1"/>
  <c r="D1077" i="1"/>
  <c r="M1077" i="1"/>
  <c r="K1077" i="1"/>
  <c r="I1077" i="1"/>
  <c r="G1077" i="1"/>
  <c r="F1077" i="1"/>
  <c r="C1077" i="1"/>
  <c r="Q1077" i="1"/>
  <c r="P1077" i="1"/>
  <c r="O1077" i="1"/>
  <c r="L1077" i="1"/>
  <c r="J1077" i="1"/>
  <c r="E1077" i="1"/>
  <c r="N1047" i="1"/>
  <c r="H1049" i="1"/>
  <c r="G1049" i="1"/>
  <c r="M1049" i="1"/>
  <c r="N1049" i="1"/>
  <c r="K1049" i="1"/>
  <c r="P1049" i="1"/>
  <c r="L1049" i="1"/>
  <c r="D1062" i="1"/>
  <c r="F1066" i="1"/>
  <c r="N1084" i="1"/>
  <c r="F1084" i="1"/>
  <c r="G1084" i="1"/>
  <c r="L1084" i="1"/>
  <c r="J1084" i="1"/>
  <c r="I1084" i="1"/>
  <c r="H1084" i="1"/>
  <c r="E1084" i="1"/>
  <c r="C1084" i="1"/>
  <c r="H1121" i="1"/>
  <c r="L1121" i="1"/>
  <c r="G1121" i="1"/>
  <c r="E1121" i="1"/>
  <c r="C1121" i="1"/>
  <c r="Q1121" i="1"/>
  <c r="P1121" i="1"/>
  <c r="N1121" i="1"/>
  <c r="M1121" i="1"/>
  <c r="K1121" i="1"/>
  <c r="H909" i="1"/>
  <c r="N909" i="1"/>
  <c r="G909" i="1"/>
  <c r="E909" i="1"/>
  <c r="C909" i="1"/>
  <c r="N912" i="1"/>
  <c r="L912" i="1"/>
  <c r="J912" i="1"/>
  <c r="H912" i="1"/>
  <c r="Q912" i="1"/>
  <c r="N914" i="1"/>
  <c r="P914" i="1"/>
  <c r="C914" i="1"/>
  <c r="D914" i="1"/>
  <c r="O914" i="1"/>
  <c r="M914" i="1"/>
  <c r="H917" i="1"/>
  <c r="N917" i="1"/>
  <c r="E917" i="1"/>
  <c r="Q917" i="1"/>
  <c r="C917" i="1"/>
  <c r="K917" i="1"/>
  <c r="N922" i="1"/>
  <c r="P922" i="1"/>
  <c r="C922" i="1"/>
  <c r="O922" i="1"/>
  <c r="L922" i="1"/>
  <c r="E922" i="1"/>
  <c r="N926" i="1"/>
  <c r="I926" i="1"/>
  <c r="M926" i="1"/>
  <c r="K926" i="1"/>
  <c r="P926" i="1"/>
  <c r="N928" i="1"/>
  <c r="L928" i="1"/>
  <c r="F928" i="1"/>
  <c r="D928" i="1"/>
  <c r="M928" i="1"/>
  <c r="N946" i="1"/>
  <c r="P946" i="1"/>
  <c r="C946" i="1"/>
  <c r="H946" i="1"/>
  <c r="F946" i="1"/>
  <c r="G946" i="1"/>
  <c r="N954" i="1"/>
  <c r="P954" i="1"/>
  <c r="C954" i="1"/>
  <c r="F954" i="1"/>
  <c r="D954" i="1"/>
  <c r="O954" i="1"/>
  <c r="N970" i="1"/>
  <c r="P970" i="1"/>
  <c r="C970" i="1"/>
  <c r="O970" i="1"/>
  <c r="L970" i="1"/>
  <c r="K970" i="1"/>
  <c r="N972" i="1"/>
  <c r="F972" i="1"/>
  <c r="H972" i="1"/>
  <c r="E972" i="1"/>
  <c r="K972" i="1"/>
  <c r="N974" i="1"/>
  <c r="I974" i="1"/>
  <c r="M974" i="1"/>
  <c r="K974" i="1"/>
  <c r="F974" i="1"/>
  <c r="N976" i="1"/>
  <c r="L976" i="1"/>
  <c r="F976" i="1"/>
  <c r="D976" i="1"/>
  <c r="E976" i="1"/>
  <c r="L999" i="1"/>
  <c r="G1008" i="1"/>
  <c r="M1011" i="1"/>
  <c r="G1022" i="1"/>
  <c r="I1023" i="1"/>
  <c r="J1024" i="1"/>
  <c r="M1025" i="1"/>
  <c r="P1032" i="1"/>
  <c r="N1034" i="1"/>
  <c r="P1034" i="1"/>
  <c r="C1034" i="1"/>
  <c r="M1034" i="1"/>
  <c r="H1034" i="1"/>
  <c r="F1034" i="1"/>
  <c r="O1034" i="1"/>
  <c r="K1040" i="1"/>
  <c r="M1041" i="1"/>
  <c r="I1045" i="1"/>
  <c r="L1046" i="1"/>
  <c r="C1049" i="1"/>
  <c r="H1054" i="1"/>
  <c r="F1062" i="1"/>
  <c r="G1066" i="1"/>
  <c r="H1075" i="1"/>
  <c r="K1075" i="1"/>
  <c r="M1075" i="1"/>
  <c r="D1075" i="1"/>
  <c r="Q1075" i="1"/>
  <c r="L1075" i="1"/>
  <c r="J1075" i="1"/>
  <c r="F1075" i="1"/>
  <c r="C1075" i="1"/>
  <c r="N1081" i="1"/>
  <c r="D1084" i="1"/>
  <c r="H1089" i="1"/>
  <c r="G1089" i="1"/>
  <c r="O1089" i="1"/>
  <c r="L1089" i="1"/>
  <c r="J1089" i="1"/>
  <c r="E1089" i="1"/>
  <c r="D1089" i="1"/>
  <c r="C1089" i="1"/>
  <c r="P1089" i="1"/>
  <c r="M1095" i="1"/>
  <c r="N1118" i="1"/>
  <c r="I1118" i="1"/>
  <c r="Q1118" i="1"/>
  <c r="C1118" i="1"/>
  <c r="K1118" i="1"/>
  <c r="H1118" i="1"/>
  <c r="P1118" i="1"/>
  <c r="M1118" i="1"/>
  <c r="L1118" i="1"/>
  <c r="J1118" i="1"/>
  <c r="D1121" i="1"/>
  <c r="H1133" i="1"/>
  <c r="E1133" i="1"/>
  <c r="F1133" i="1"/>
  <c r="I1133" i="1"/>
  <c r="G1133" i="1"/>
  <c r="C1133" i="1"/>
  <c r="Q1133" i="1"/>
  <c r="P1133" i="1"/>
  <c r="N1133" i="1"/>
  <c r="M1133" i="1"/>
  <c r="L1133" i="1"/>
  <c r="K1133" i="1"/>
  <c r="I669" i="1"/>
  <c r="O669" i="1"/>
  <c r="M669" i="1"/>
  <c r="D669" i="1"/>
  <c r="O696" i="1"/>
  <c r="C696" i="1"/>
  <c r="M696" i="1"/>
  <c r="K696" i="1"/>
  <c r="Q696" i="1"/>
  <c r="O708" i="1"/>
  <c r="C708" i="1"/>
  <c r="G708" i="1"/>
  <c r="E708" i="1"/>
  <c r="Q708" i="1"/>
  <c r="O722" i="1"/>
  <c r="C722" i="1"/>
  <c r="Q722" i="1"/>
  <c r="D722" i="1"/>
  <c r="N722" i="1"/>
  <c r="M722" i="1"/>
  <c r="I765" i="1"/>
  <c r="O765" i="1"/>
  <c r="M765" i="1"/>
  <c r="D765" i="1"/>
  <c r="N900" i="1"/>
  <c r="F900" i="1"/>
  <c r="O900" i="1"/>
  <c r="L900" i="1"/>
  <c r="M900" i="1"/>
  <c r="H903" i="1"/>
  <c r="Q903" i="1"/>
  <c r="D903" i="1"/>
  <c r="P903" i="1"/>
  <c r="N903" i="1"/>
  <c r="J903" i="1"/>
  <c r="N906" i="1"/>
  <c r="P906" i="1"/>
  <c r="C906" i="1"/>
  <c r="F906" i="1"/>
  <c r="D906" i="1"/>
  <c r="H906" i="1"/>
  <c r="D909" i="1"/>
  <c r="H911" i="1"/>
  <c r="Q911" i="1"/>
  <c r="D911" i="1"/>
  <c r="N911" i="1"/>
  <c r="L911" i="1"/>
  <c r="C912" i="1"/>
  <c r="E914" i="1"/>
  <c r="D917" i="1"/>
  <c r="N920" i="1"/>
  <c r="L920" i="1"/>
  <c r="H920" i="1"/>
  <c r="F920" i="1"/>
  <c r="E920" i="1"/>
  <c r="H921" i="1"/>
  <c r="G921" i="1"/>
  <c r="D921" i="1"/>
  <c r="P921" i="1"/>
  <c r="E921" i="1"/>
  <c r="D922" i="1"/>
  <c r="H925" i="1"/>
  <c r="N925" i="1"/>
  <c r="Q925" i="1"/>
  <c r="C925" i="1"/>
  <c r="O925" i="1"/>
  <c r="P925" i="1"/>
  <c r="C926" i="1"/>
  <c r="C928" i="1"/>
  <c r="D946" i="1"/>
  <c r="E954" i="1"/>
  <c r="N968" i="1"/>
  <c r="L968" i="1"/>
  <c r="H968" i="1"/>
  <c r="F968" i="1"/>
  <c r="O968" i="1"/>
  <c r="H969" i="1"/>
  <c r="G969" i="1"/>
  <c r="D969" i="1"/>
  <c r="P969" i="1"/>
  <c r="M969" i="1"/>
  <c r="D970" i="1"/>
  <c r="C972" i="1"/>
  <c r="H973" i="1"/>
  <c r="N973" i="1"/>
  <c r="Q973" i="1"/>
  <c r="C973" i="1"/>
  <c r="O973" i="1"/>
  <c r="G973" i="1"/>
  <c r="C974" i="1"/>
  <c r="C976" i="1"/>
  <c r="I1008" i="1"/>
  <c r="H1017" i="1"/>
  <c r="G1017" i="1"/>
  <c r="D1017" i="1"/>
  <c r="P1017" i="1"/>
  <c r="J1017" i="1"/>
  <c r="E1017" i="1"/>
  <c r="H1022" i="1"/>
  <c r="K1023" i="1"/>
  <c r="D1034" i="1"/>
  <c r="J1045" i="1"/>
  <c r="D1049" i="1"/>
  <c r="N1056" i="1"/>
  <c r="L1056" i="1"/>
  <c r="O1056" i="1"/>
  <c r="I1056" i="1"/>
  <c r="G1056" i="1"/>
  <c r="Q1056" i="1"/>
  <c r="K1056" i="1"/>
  <c r="H1056" i="1"/>
  <c r="H1061" i="1"/>
  <c r="N1061" i="1"/>
  <c r="I1061" i="1"/>
  <c r="L1061" i="1"/>
  <c r="J1061" i="1"/>
  <c r="Q1061" i="1"/>
  <c r="M1061" i="1"/>
  <c r="G1061" i="1"/>
  <c r="H1062" i="1"/>
  <c r="H1065" i="1"/>
  <c r="G1065" i="1"/>
  <c r="I1065" i="1"/>
  <c r="P1065" i="1"/>
  <c r="N1065" i="1"/>
  <c r="Q1065" i="1"/>
  <c r="O1065" i="1"/>
  <c r="K1065" i="1"/>
  <c r="F1065" i="1"/>
  <c r="I1066" i="1"/>
  <c r="N1068" i="1"/>
  <c r="F1068" i="1"/>
  <c r="K1068" i="1"/>
  <c r="H1068" i="1"/>
  <c r="E1068" i="1"/>
  <c r="Q1068" i="1"/>
  <c r="P1068" i="1"/>
  <c r="L1068" i="1"/>
  <c r="I1068" i="1"/>
  <c r="E1075" i="1"/>
  <c r="K1084" i="1"/>
  <c r="F1089" i="1"/>
  <c r="H1113" i="1"/>
  <c r="G1113" i="1"/>
  <c r="I1113" i="1"/>
  <c r="K1113" i="1"/>
  <c r="F1113" i="1"/>
  <c r="C1113" i="1"/>
  <c r="P1113" i="1"/>
  <c r="N1113" i="1"/>
  <c r="D1118" i="1"/>
  <c r="F1121" i="1"/>
  <c r="H1125" i="1"/>
  <c r="E1125" i="1"/>
  <c r="G1125" i="1"/>
  <c r="L1125" i="1"/>
  <c r="O1125" i="1"/>
  <c r="M1125" i="1"/>
  <c r="D1125" i="1"/>
  <c r="P1125" i="1"/>
  <c r="N1125" i="1"/>
  <c r="K1125" i="1"/>
  <c r="J1125" i="1"/>
  <c r="D1133" i="1"/>
  <c r="H1143" i="1"/>
  <c r="I1143" i="1"/>
  <c r="L1143" i="1"/>
  <c r="M1143" i="1"/>
  <c r="G1143" i="1"/>
  <c r="E1143" i="1"/>
  <c r="C1143" i="1"/>
  <c r="Q1143" i="1"/>
  <c r="P1143" i="1"/>
  <c r="O1143" i="1"/>
  <c r="N1143" i="1"/>
  <c r="K1143" i="1"/>
  <c r="J1143" i="1"/>
  <c r="F1143" i="1"/>
  <c r="D1143" i="1"/>
  <c r="H1145" i="1"/>
  <c r="L1145" i="1"/>
  <c r="D1145" i="1"/>
  <c r="G1145" i="1"/>
  <c r="F1145" i="1"/>
  <c r="C1145" i="1"/>
  <c r="Q1145" i="1"/>
  <c r="P1145" i="1"/>
  <c r="O1145" i="1"/>
  <c r="N1145" i="1"/>
  <c r="M1145" i="1"/>
  <c r="K1145" i="1"/>
  <c r="J1145" i="1"/>
  <c r="I1145" i="1"/>
  <c r="H1193" i="1"/>
  <c r="L1193" i="1"/>
  <c r="K1193" i="1"/>
  <c r="J1193" i="1"/>
  <c r="N1193" i="1"/>
  <c r="I1193" i="1"/>
  <c r="F1193" i="1"/>
  <c r="P1193" i="1"/>
  <c r="O1193" i="1"/>
  <c r="M1193" i="1"/>
  <c r="G1193" i="1"/>
  <c r="E1193" i="1"/>
  <c r="D1193" i="1"/>
  <c r="C1193" i="1"/>
  <c r="H1127" i="1"/>
  <c r="I1127" i="1"/>
  <c r="N1127" i="1"/>
  <c r="F1127" i="1"/>
  <c r="M1127" i="1"/>
  <c r="K1127" i="1"/>
  <c r="J1127" i="1"/>
  <c r="E1127" i="1"/>
  <c r="D1127" i="1"/>
  <c r="C1127" i="1"/>
  <c r="Q1127" i="1"/>
  <c r="P1127" i="1"/>
  <c r="H1047" i="1"/>
  <c r="Q1047" i="1"/>
  <c r="D1047" i="1"/>
  <c r="F1047" i="1"/>
  <c r="O1047" i="1"/>
  <c r="M1047" i="1"/>
  <c r="N1060" i="1"/>
  <c r="F1060" i="1"/>
  <c r="M1060" i="1"/>
  <c r="P1060" i="1"/>
  <c r="L1060" i="1"/>
  <c r="K1060" i="1"/>
  <c r="I1060" i="1"/>
  <c r="O1062" i="1"/>
  <c r="H1079" i="1"/>
  <c r="Q1079" i="1"/>
  <c r="D1079" i="1"/>
  <c r="K1079" i="1"/>
  <c r="I1079" i="1"/>
  <c r="F1079" i="1"/>
  <c r="L1079" i="1"/>
  <c r="J1079" i="1"/>
  <c r="G1079" i="1"/>
  <c r="C1079" i="1"/>
  <c r="H1091" i="1"/>
  <c r="K1091" i="1"/>
  <c r="G1091" i="1"/>
  <c r="F1091" i="1"/>
  <c r="D1091" i="1"/>
  <c r="I1091" i="1"/>
  <c r="E1091" i="1"/>
  <c r="C1091" i="1"/>
  <c r="P1091" i="1"/>
  <c r="O1008" i="1"/>
  <c r="H1011" i="1"/>
  <c r="K1011" i="1"/>
  <c r="N1011" i="1"/>
  <c r="L1011" i="1"/>
  <c r="O1011" i="1"/>
  <c r="O1022" i="1"/>
  <c r="O1023" i="1"/>
  <c r="H1025" i="1"/>
  <c r="G1025" i="1"/>
  <c r="P1025" i="1"/>
  <c r="N1025" i="1"/>
  <c r="Q1025" i="1"/>
  <c r="L1025" i="1"/>
  <c r="N1032" i="1"/>
  <c r="L1032" i="1"/>
  <c r="G1032" i="1"/>
  <c r="M1032" i="1"/>
  <c r="J1032" i="1"/>
  <c r="O1032" i="1"/>
  <c r="C1047" i="1"/>
  <c r="I1049" i="1"/>
  <c r="C1060" i="1"/>
  <c r="E1079" i="1"/>
  <c r="H1083" i="1"/>
  <c r="K1083" i="1"/>
  <c r="J1083" i="1"/>
  <c r="O1083" i="1"/>
  <c r="M1083" i="1"/>
  <c r="G1083" i="1"/>
  <c r="F1083" i="1"/>
  <c r="E1083" i="1"/>
  <c r="C1083" i="1"/>
  <c r="P1084" i="1"/>
  <c r="H1087" i="1"/>
  <c r="Q1087" i="1"/>
  <c r="D1087" i="1"/>
  <c r="I1087" i="1"/>
  <c r="O1087" i="1"/>
  <c r="F1087" i="1"/>
  <c r="E1087" i="1"/>
  <c r="C1087" i="1"/>
  <c r="N1087" i="1"/>
  <c r="J1091" i="1"/>
  <c r="L1127" i="1"/>
  <c r="H1131" i="1"/>
  <c r="O1131" i="1"/>
  <c r="M1131" i="1"/>
  <c r="L1131" i="1"/>
  <c r="I1131" i="1"/>
  <c r="F1131" i="1"/>
  <c r="Q1131" i="1"/>
  <c r="P1131" i="1"/>
  <c r="N1131" i="1"/>
  <c r="J1131" i="1"/>
  <c r="G1131" i="1"/>
  <c r="E1131" i="1"/>
  <c r="D1131" i="1"/>
  <c r="H1153" i="1"/>
  <c r="L1153" i="1"/>
  <c r="Q1153" i="1"/>
  <c r="C1153" i="1"/>
  <c r="D1153" i="1"/>
  <c r="O1153" i="1"/>
  <c r="M1153" i="1"/>
  <c r="J1153" i="1"/>
  <c r="F1153" i="1"/>
  <c r="E1153" i="1"/>
  <c r="P1153" i="1"/>
  <c r="N1153" i="1"/>
  <c r="K1153" i="1"/>
  <c r="N1230" i="1"/>
  <c r="M1230" i="1"/>
  <c r="Q1230" i="1"/>
  <c r="C1230" i="1"/>
  <c r="K1230" i="1"/>
  <c r="P1230" i="1"/>
  <c r="E1230" i="1"/>
  <c r="D1230" i="1"/>
  <c r="O1230" i="1"/>
  <c r="J1230" i="1"/>
  <c r="L1230" i="1"/>
  <c r="I1230" i="1"/>
  <c r="H1230" i="1"/>
  <c r="G1230" i="1"/>
  <c r="F1230" i="1"/>
  <c r="H974" i="1"/>
  <c r="J976" i="1"/>
  <c r="H999" i="1"/>
  <c r="Q999" i="1"/>
  <c r="D999" i="1"/>
  <c r="P999" i="1"/>
  <c r="N999" i="1"/>
  <c r="M999" i="1"/>
  <c r="J999" i="1"/>
  <c r="C1011" i="1"/>
  <c r="C1025" i="1"/>
  <c r="C1032" i="1"/>
  <c r="J1034" i="1"/>
  <c r="H1041" i="1"/>
  <c r="G1041" i="1"/>
  <c r="O1041" i="1"/>
  <c r="C1041" i="1"/>
  <c r="P1041" i="1"/>
  <c r="N1041" i="1"/>
  <c r="K1041" i="1"/>
  <c r="E1047" i="1"/>
  <c r="J1049" i="1"/>
  <c r="D1060" i="1"/>
  <c r="H1067" i="1"/>
  <c r="K1067" i="1"/>
  <c r="O1067" i="1"/>
  <c r="J1067" i="1"/>
  <c r="G1067" i="1"/>
  <c r="Q1067" i="1"/>
  <c r="P1067" i="1"/>
  <c r="L1067" i="1"/>
  <c r="F1067" i="1"/>
  <c r="O1075" i="1"/>
  <c r="M1079" i="1"/>
  <c r="D1083" i="1"/>
  <c r="Q1084" i="1"/>
  <c r="G1087" i="1"/>
  <c r="N1089" i="1"/>
  <c r="L1091" i="1"/>
  <c r="H1099" i="1"/>
  <c r="K1099" i="1"/>
  <c r="E1099" i="1"/>
  <c r="Q1099" i="1"/>
  <c r="O1099" i="1"/>
  <c r="F1099" i="1"/>
  <c r="D1099" i="1"/>
  <c r="C1099" i="1"/>
  <c r="N1099" i="1"/>
  <c r="L1113" i="1"/>
  <c r="O1118" i="1"/>
  <c r="Q1125" i="1"/>
  <c r="O1127" i="1"/>
  <c r="C1131" i="1"/>
  <c r="G1153" i="1"/>
  <c r="N1158" i="1"/>
  <c r="M1158" i="1"/>
  <c r="L1158" i="1"/>
  <c r="G1158" i="1"/>
  <c r="I1158" i="1"/>
  <c r="F1158" i="1"/>
  <c r="D1158" i="1"/>
  <c r="Q1158" i="1"/>
  <c r="P1158" i="1"/>
  <c r="O1158" i="1"/>
  <c r="K1158" i="1"/>
  <c r="J1158" i="1"/>
  <c r="H1158" i="1"/>
  <c r="E1158" i="1"/>
  <c r="D1011" i="1"/>
  <c r="N1024" i="1"/>
  <c r="L1024" i="1"/>
  <c r="F1024" i="1"/>
  <c r="D1024" i="1"/>
  <c r="Q1024" i="1"/>
  <c r="M1024" i="1"/>
  <c r="D1025" i="1"/>
  <c r="D1032" i="1"/>
  <c r="N1040" i="1"/>
  <c r="L1040" i="1"/>
  <c r="E1040" i="1"/>
  <c r="G1040" i="1"/>
  <c r="D1040" i="1"/>
  <c r="Q1040" i="1"/>
  <c r="M1040" i="1"/>
  <c r="N1046" i="1"/>
  <c r="I1046" i="1"/>
  <c r="J1046" i="1"/>
  <c r="E1046" i="1"/>
  <c r="C1046" i="1"/>
  <c r="Q1046" i="1"/>
  <c r="M1046" i="1"/>
  <c r="G1047" i="1"/>
  <c r="O1049" i="1"/>
  <c r="H1055" i="1"/>
  <c r="Q1055" i="1"/>
  <c r="D1055" i="1"/>
  <c r="C1055" i="1"/>
  <c r="L1055" i="1"/>
  <c r="J1055" i="1"/>
  <c r="O1055" i="1"/>
  <c r="K1055" i="1"/>
  <c r="G1055" i="1"/>
  <c r="E1060" i="1"/>
  <c r="H1063" i="1"/>
  <c r="Q1063" i="1"/>
  <c r="D1063" i="1"/>
  <c r="O1063" i="1"/>
  <c r="F1063" i="1"/>
  <c r="C1063" i="1"/>
  <c r="P1063" i="1"/>
  <c r="L1063" i="1"/>
  <c r="J1063" i="1"/>
  <c r="N1072" i="1"/>
  <c r="L1072" i="1"/>
  <c r="I1072" i="1"/>
  <c r="M1072" i="1"/>
  <c r="J1072" i="1"/>
  <c r="P1072" i="1"/>
  <c r="O1072" i="1"/>
  <c r="G1072" i="1"/>
  <c r="E1072" i="1"/>
  <c r="N1079" i="1"/>
  <c r="I1083" i="1"/>
  <c r="J1087" i="1"/>
  <c r="M1091" i="1"/>
  <c r="H1117" i="1"/>
  <c r="N1117" i="1"/>
  <c r="F1117" i="1"/>
  <c r="M1117" i="1"/>
  <c r="K1117" i="1"/>
  <c r="Q1117" i="1"/>
  <c r="P1117" i="1"/>
  <c r="L1117" i="1"/>
  <c r="J1117" i="1"/>
  <c r="I1117" i="1"/>
  <c r="K1131" i="1"/>
  <c r="H1137" i="1"/>
  <c r="L1137" i="1"/>
  <c r="E1137" i="1"/>
  <c r="N1137" i="1"/>
  <c r="C1137" i="1"/>
  <c r="Q1137" i="1"/>
  <c r="J1137" i="1"/>
  <c r="G1137" i="1"/>
  <c r="F1137" i="1"/>
  <c r="D1137" i="1"/>
  <c r="P1137" i="1"/>
  <c r="O1137" i="1"/>
  <c r="I1153" i="1"/>
  <c r="N1166" i="1"/>
  <c r="M1166" i="1"/>
  <c r="K1166" i="1"/>
  <c r="C1166" i="1"/>
  <c r="P1166" i="1"/>
  <c r="L1166" i="1"/>
  <c r="I1166" i="1"/>
  <c r="Q1166" i="1"/>
  <c r="O1166" i="1"/>
  <c r="J1166" i="1"/>
  <c r="H1166" i="1"/>
  <c r="G1166" i="1"/>
  <c r="F1166" i="1"/>
  <c r="E1166" i="1"/>
  <c r="D1166" i="1"/>
  <c r="M909" i="1"/>
  <c r="K912" i="1"/>
  <c r="K914" i="1"/>
  <c r="M917" i="1"/>
  <c r="K922" i="1"/>
  <c r="J926" i="1"/>
  <c r="K928" i="1"/>
  <c r="M946" i="1"/>
  <c r="L954" i="1"/>
  <c r="J970" i="1"/>
  <c r="M972" i="1"/>
  <c r="L974" i="1"/>
  <c r="M976" i="1"/>
  <c r="N998" i="1"/>
  <c r="I998" i="1"/>
  <c r="F998" i="1"/>
  <c r="D998" i="1"/>
  <c r="O998" i="1"/>
  <c r="K998" i="1"/>
  <c r="E999" i="1"/>
  <c r="H1009" i="1"/>
  <c r="G1009" i="1"/>
  <c r="F1009" i="1"/>
  <c r="D1009" i="1"/>
  <c r="O1009" i="1"/>
  <c r="E1011" i="1"/>
  <c r="C1024" i="1"/>
  <c r="E1025" i="1"/>
  <c r="E1032" i="1"/>
  <c r="L1034" i="1"/>
  <c r="C1040" i="1"/>
  <c r="E1041" i="1"/>
  <c r="D1046" i="1"/>
  <c r="I1047" i="1"/>
  <c r="Q1049" i="1"/>
  <c r="H1051" i="1"/>
  <c r="K1051" i="1"/>
  <c r="E1051" i="1"/>
  <c r="I1051" i="1"/>
  <c r="F1051" i="1"/>
  <c r="P1051" i="1"/>
  <c r="N1051" i="1"/>
  <c r="E1055" i="1"/>
  <c r="H1059" i="1"/>
  <c r="K1059" i="1"/>
  <c r="Q1059" i="1"/>
  <c r="C1059" i="1"/>
  <c r="O1059" i="1"/>
  <c r="P1059" i="1"/>
  <c r="L1059" i="1"/>
  <c r="I1059" i="1"/>
  <c r="G1060" i="1"/>
  <c r="E1063" i="1"/>
  <c r="D1067" i="1"/>
  <c r="C1072" i="1"/>
  <c r="O1079" i="1"/>
  <c r="L1083" i="1"/>
  <c r="K1087" i="1"/>
  <c r="N1090" i="1"/>
  <c r="P1090" i="1"/>
  <c r="C1090" i="1"/>
  <c r="K1090" i="1"/>
  <c r="I1090" i="1"/>
  <c r="G1090" i="1"/>
  <c r="F1090" i="1"/>
  <c r="E1090" i="1"/>
  <c r="D1090" i="1"/>
  <c r="Q1090" i="1"/>
  <c r="N1091" i="1"/>
  <c r="H1095" i="1"/>
  <c r="Q1095" i="1"/>
  <c r="D1095" i="1"/>
  <c r="F1095" i="1"/>
  <c r="L1095" i="1"/>
  <c r="J1095" i="1"/>
  <c r="C1095" i="1"/>
  <c r="P1095" i="1"/>
  <c r="N1095" i="1"/>
  <c r="C1117" i="1"/>
  <c r="H1119" i="1"/>
  <c r="Q1119" i="1"/>
  <c r="D1119" i="1"/>
  <c r="M1119" i="1"/>
  <c r="I1119" i="1"/>
  <c r="F1119" i="1"/>
  <c r="P1119" i="1"/>
  <c r="N1119" i="1"/>
  <c r="L1119" i="1"/>
  <c r="K1119" i="1"/>
  <c r="I1137" i="1"/>
  <c r="H1167" i="1"/>
  <c r="I1167" i="1"/>
  <c r="G1167" i="1"/>
  <c r="O1167" i="1"/>
  <c r="N1167" i="1"/>
  <c r="L1167" i="1"/>
  <c r="J1167" i="1"/>
  <c r="Q1167" i="1"/>
  <c r="P1167" i="1"/>
  <c r="M1167" i="1"/>
  <c r="K1167" i="1"/>
  <c r="F1167" i="1"/>
  <c r="E1167" i="1"/>
  <c r="N1008" i="1"/>
  <c r="L1008" i="1"/>
  <c r="J1008" i="1"/>
  <c r="H1008" i="1"/>
  <c r="D1008" i="1"/>
  <c r="Q1008" i="1"/>
  <c r="N1022" i="1"/>
  <c r="I1022" i="1"/>
  <c r="M1022" i="1"/>
  <c r="K1022" i="1"/>
  <c r="C1022" i="1"/>
  <c r="P1022" i="1"/>
  <c r="H1023" i="1"/>
  <c r="Q1023" i="1"/>
  <c r="D1023" i="1"/>
  <c r="J1023" i="1"/>
  <c r="G1023" i="1"/>
  <c r="N1023" i="1"/>
  <c r="H1045" i="1"/>
  <c r="N1045" i="1"/>
  <c r="M1045" i="1"/>
  <c r="G1045" i="1"/>
  <c r="E1045" i="1"/>
  <c r="Q1045" i="1"/>
  <c r="L1045" i="1"/>
  <c r="J1047" i="1"/>
  <c r="N1054" i="1"/>
  <c r="I1054" i="1"/>
  <c r="G1054" i="1"/>
  <c r="O1054" i="1"/>
  <c r="L1054" i="1"/>
  <c r="P1054" i="1"/>
  <c r="J1054" i="1"/>
  <c r="F1054" i="1"/>
  <c r="H1060" i="1"/>
  <c r="P1079" i="1"/>
  <c r="H1081" i="1"/>
  <c r="G1081" i="1"/>
  <c r="Q1081" i="1"/>
  <c r="C1081" i="1"/>
  <c r="D1081" i="1"/>
  <c r="P1081" i="1"/>
  <c r="K1081" i="1"/>
  <c r="J1081" i="1"/>
  <c r="I1081" i="1"/>
  <c r="E1081" i="1"/>
  <c r="O1091" i="1"/>
  <c r="N1062" i="1"/>
  <c r="I1062" i="1"/>
  <c r="E1062" i="1"/>
  <c r="J1062" i="1"/>
  <c r="G1062" i="1"/>
  <c r="Q1062" i="1"/>
  <c r="M1062" i="1"/>
  <c r="K1062" i="1"/>
  <c r="N1066" i="1"/>
  <c r="P1066" i="1"/>
  <c r="C1066" i="1"/>
  <c r="E1066" i="1"/>
  <c r="M1066" i="1"/>
  <c r="K1066" i="1"/>
  <c r="Q1066" i="1"/>
  <c r="J1066" i="1"/>
  <c r="H1066" i="1"/>
  <c r="Q1091" i="1"/>
  <c r="H1151" i="1"/>
  <c r="I1151" i="1"/>
  <c r="K1151" i="1"/>
  <c r="G1151" i="1"/>
  <c r="Q1151" i="1"/>
  <c r="O1151" i="1"/>
  <c r="M1151" i="1"/>
  <c r="P1151" i="1"/>
  <c r="N1151" i="1"/>
  <c r="L1151" i="1"/>
  <c r="J1151" i="1"/>
  <c r="F1151" i="1"/>
  <c r="E1151" i="1"/>
  <c r="D1151" i="1"/>
  <c r="C1151" i="1"/>
  <c r="H1189" i="1"/>
  <c r="E1189" i="1"/>
  <c r="L1189" i="1"/>
  <c r="D1189" i="1"/>
  <c r="P1189" i="1"/>
  <c r="N1189" i="1"/>
  <c r="K1189" i="1"/>
  <c r="Q1189" i="1"/>
  <c r="O1189" i="1"/>
  <c r="M1189" i="1"/>
  <c r="J1189" i="1"/>
  <c r="I1189" i="1"/>
  <c r="G1189" i="1"/>
  <c r="F1189" i="1"/>
  <c r="C1189" i="1"/>
  <c r="H1195" i="1"/>
  <c r="O1195" i="1"/>
  <c r="D1195" i="1"/>
  <c r="F1195" i="1"/>
  <c r="K1195" i="1"/>
  <c r="I1195" i="1"/>
  <c r="E1195" i="1"/>
  <c r="Q1195" i="1"/>
  <c r="P1195" i="1"/>
  <c r="N1195" i="1"/>
  <c r="M1195" i="1"/>
  <c r="L1195" i="1"/>
  <c r="J1195" i="1"/>
  <c r="G1195" i="1"/>
  <c r="C1195" i="1"/>
  <c r="H1245" i="1"/>
  <c r="E1245" i="1"/>
  <c r="Q1245" i="1"/>
  <c r="C1245" i="1"/>
  <c r="D1245" i="1"/>
  <c r="K1245" i="1"/>
  <c r="P1245" i="1"/>
  <c r="O1245" i="1"/>
  <c r="M1245" i="1"/>
  <c r="L1245" i="1"/>
  <c r="J1245" i="1"/>
  <c r="N1245" i="1"/>
  <c r="I1245" i="1"/>
  <c r="G1245" i="1"/>
  <c r="F1245" i="1"/>
  <c r="H1289" i="1"/>
  <c r="L1289" i="1"/>
  <c r="K1289" i="1"/>
  <c r="I1289" i="1"/>
  <c r="G1289" i="1"/>
  <c r="M1289" i="1"/>
  <c r="J1289" i="1"/>
  <c r="F1289" i="1"/>
  <c r="E1289" i="1"/>
  <c r="D1289" i="1"/>
  <c r="C1289" i="1"/>
  <c r="Q1289" i="1"/>
  <c r="P1289" i="1"/>
  <c r="O1289" i="1"/>
  <c r="H1687" i="1"/>
  <c r="J1687" i="1"/>
  <c r="I1687" i="1"/>
  <c r="K1687" i="1"/>
  <c r="N1687" i="1"/>
  <c r="M1687" i="1"/>
  <c r="Q1687" i="1"/>
  <c r="G1687" i="1"/>
  <c r="F1687" i="1"/>
  <c r="P1687" i="1"/>
  <c r="O1687" i="1"/>
  <c r="L1687" i="1"/>
  <c r="E1687" i="1"/>
  <c r="D1687" i="1"/>
  <c r="C1687" i="1"/>
  <c r="N1130" i="1"/>
  <c r="G1130" i="1"/>
  <c r="Q1130" i="1"/>
  <c r="C1130" i="1"/>
  <c r="O1130" i="1"/>
  <c r="J1130" i="1"/>
  <c r="H1130" i="1"/>
  <c r="F1132" i="1"/>
  <c r="N1150" i="1"/>
  <c r="M1150" i="1"/>
  <c r="O1150" i="1"/>
  <c r="J1150" i="1"/>
  <c r="C1150" i="1"/>
  <c r="Q1150" i="1"/>
  <c r="L1150" i="1"/>
  <c r="L1159" i="1"/>
  <c r="H1173" i="1"/>
  <c r="E1173" i="1"/>
  <c r="N1173" i="1"/>
  <c r="O1173" i="1"/>
  <c r="F1173" i="1"/>
  <c r="C1173" i="1"/>
  <c r="Q1173" i="1"/>
  <c r="H1179" i="1"/>
  <c r="O1179" i="1"/>
  <c r="F1179" i="1"/>
  <c r="P1179" i="1"/>
  <c r="Q1179" i="1"/>
  <c r="M1179" i="1"/>
  <c r="K1179" i="1"/>
  <c r="E1180" i="1"/>
  <c r="E1190" i="1"/>
  <c r="H1201" i="1"/>
  <c r="L1201" i="1"/>
  <c r="J1201" i="1"/>
  <c r="F1201" i="1"/>
  <c r="D1201" i="1"/>
  <c r="C1201" i="1"/>
  <c r="Q1201" i="1"/>
  <c r="O1201" i="1"/>
  <c r="H1205" i="1"/>
  <c r="E1205" i="1"/>
  <c r="J1205" i="1"/>
  <c r="M1205" i="1"/>
  <c r="N1205" i="1"/>
  <c r="C1205" i="1"/>
  <c r="Q1205" i="1"/>
  <c r="O1205" i="1"/>
  <c r="N1208" i="1"/>
  <c r="Q1208" i="1"/>
  <c r="D1208" i="1"/>
  <c r="L1208" i="1"/>
  <c r="F1208" i="1"/>
  <c r="J1208" i="1"/>
  <c r="E1208" i="1"/>
  <c r="C1208" i="1"/>
  <c r="P1208" i="1"/>
  <c r="N1218" i="1"/>
  <c r="G1218" i="1"/>
  <c r="D1218" i="1"/>
  <c r="J1218" i="1"/>
  <c r="L1218" i="1"/>
  <c r="Q1218" i="1"/>
  <c r="O1218" i="1"/>
  <c r="K1218" i="1"/>
  <c r="I1233" i="1"/>
  <c r="E1239" i="1"/>
  <c r="H1241" i="1"/>
  <c r="L1241" i="1"/>
  <c r="D1241" i="1"/>
  <c r="N1241" i="1"/>
  <c r="O1241" i="1"/>
  <c r="Q1241" i="1"/>
  <c r="M1241" i="1"/>
  <c r="J1241" i="1"/>
  <c r="G1241" i="1"/>
  <c r="N1289" i="1"/>
  <c r="H1313" i="1"/>
  <c r="L1313" i="1"/>
  <c r="G1313" i="1"/>
  <c r="E1313" i="1"/>
  <c r="O1313" i="1"/>
  <c r="J1313" i="1"/>
  <c r="P1313" i="1"/>
  <c r="I1313" i="1"/>
  <c r="Q1313" i="1"/>
  <c r="N1313" i="1"/>
  <c r="M1313" i="1"/>
  <c r="K1313" i="1"/>
  <c r="F1313" i="1"/>
  <c r="D1313" i="1"/>
  <c r="C1313" i="1"/>
  <c r="N1078" i="1"/>
  <c r="I1078" i="1"/>
  <c r="O1078" i="1"/>
  <c r="K1078" i="1"/>
  <c r="H1078" i="1"/>
  <c r="N1080" i="1"/>
  <c r="L1080" i="1"/>
  <c r="G1080" i="1"/>
  <c r="F1080" i="1"/>
  <c r="D1080" i="1"/>
  <c r="O1086" i="1"/>
  <c r="M1094" i="1"/>
  <c r="L1101" i="1"/>
  <c r="L1102" i="1"/>
  <c r="L1103" i="1"/>
  <c r="J1105" i="1"/>
  <c r="J1106" i="1"/>
  <c r="L1108" i="1"/>
  <c r="L1109" i="1"/>
  <c r="L1110" i="1"/>
  <c r="K1111" i="1"/>
  <c r="O1112" i="1"/>
  <c r="M1114" i="1"/>
  <c r="K1120" i="1"/>
  <c r="H1124" i="1"/>
  <c r="H1129" i="1"/>
  <c r="L1129" i="1"/>
  <c r="F1129" i="1"/>
  <c r="Q1129" i="1"/>
  <c r="K1129" i="1"/>
  <c r="I1129" i="1"/>
  <c r="D1130" i="1"/>
  <c r="H1132" i="1"/>
  <c r="L1134" i="1"/>
  <c r="O1135" i="1"/>
  <c r="H1141" i="1"/>
  <c r="E1141" i="1"/>
  <c r="D1141" i="1"/>
  <c r="Q1141" i="1"/>
  <c r="M1141" i="1"/>
  <c r="K1141" i="1"/>
  <c r="I1141" i="1"/>
  <c r="L1146" i="1"/>
  <c r="D1150" i="1"/>
  <c r="I1152" i="1"/>
  <c r="H1157" i="1"/>
  <c r="E1157" i="1"/>
  <c r="P1157" i="1"/>
  <c r="J1157" i="1"/>
  <c r="K1157" i="1"/>
  <c r="G1157" i="1"/>
  <c r="D1157" i="1"/>
  <c r="M1159" i="1"/>
  <c r="H1171" i="1"/>
  <c r="O1171" i="1"/>
  <c r="G1171" i="1"/>
  <c r="D1171" i="1"/>
  <c r="J1171" i="1"/>
  <c r="F1171" i="1"/>
  <c r="C1171" i="1"/>
  <c r="D1173" i="1"/>
  <c r="H1174" i="1"/>
  <c r="L1175" i="1"/>
  <c r="C1179" i="1"/>
  <c r="F1180" i="1"/>
  <c r="J1181" i="1"/>
  <c r="F1190" i="1"/>
  <c r="K1191" i="1"/>
  <c r="N1194" i="1"/>
  <c r="G1194" i="1"/>
  <c r="H1194" i="1"/>
  <c r="I1194" i="1"/>
  <c r="L1194" i="1"/>
  <c r="J1194" i="1"/>
  <c r="E1194" i="1"/>
  <c r="L1196" i="1"/>
  <c r="E1201" i="1"/>
  <c r="L1202" i="1"/>
  <c r="D1205" i="1"/>
  <c r="K1206" i="1"/>
  <c r="G1208" i="1"/>
  <c r="M1209" i="1"/>
  <c r="C1218" i="1"/>
  <c r="J1233" i="1"/>
  <c r="H1237" i="1"/>
  <c r="E1237" i="1"/>
  <c r="D1237" i="1"/>
  <c r="J1237" i="1"/>
  <c r="C1237" i="1"/>
  <c r="Q1237" i="1"/>
  <c r="O1237" i="1"/>
  <c r="M1237" i="1"/>
  <c r="K1237" i="1"/>
  <c r="G1239" i="1"/>
  <c r="C1241" i="1"/>
  <c r="E1130" i="1"/>
  <c r="L1132" i="1"/>
  <c r="E1150" i="1"/>
  <c r="N1159" i="1"/>
  <c r="H1165" i="1"/>
  <c r="E1165" i="1"/>
  <c r="O1165" i="1"/>
  <c r="D1165" i="1"/>
  <c r="P1165" i="1"/>
  <c r="M1165" i="1"/>
  <c r="K1165" i="1"/>
  <c r="G1173" i="1"/>
  <c r="M1175" i="1"/>
  <c r="D1179" i="1"/>
  <c r="G1180" i="1"/>
  <c r="N1186" i="1"/>
  <c r="G1186" i="1"/>
  <c r="I1186" i="1"/>
  <c r="M1186" i="1"/>
  <c r="E1186" i="1"/>
  <c r="C1186" i="1"/>
  <c r="Q1186" i="1"/>
  <c r="G1190" i="1"/>
  <c r="G1201" i="1"/>
  <c r="F1205" i="1"/>
  <c r="H1208" i="1"/>
  <c r="N1232" i="1"/>
  <c r="Q1232" i="1"/>
  <c r="D1232" i="1"/>
  <c r="I1232" i="1"/>
  <c r="G1232" i="1"/>
  <c r="M1232" i="1"/>
  <c r="E1232" i="1"/>
  <c r="C1232" i="1"/>
  <c r="P1232" i="1"/>
  <c r="L1232" i="1"/>
  <c r="K1233" i="1"/>
  <c r="K1239" i="1"/>
  <c r="H1329" i="1"/>
  <c r="L1329" i="1"/>
  <c r="E1329" i="1"/>
  <c r="Q1329" i="1"/>
  <c r="C1329" i="1"/>
  <c r="O1329" i="1"/>
  <c r="J1329" i="1"/>
  <c r="N1329" i="1"/>
  <c r="M1329" i="1"/>
  <c r="I1329" i="1"/>
  <c r="P1329" i="1"/>
  <c r="K1329" i="1"/>
  <c r="G1329" i="1"/>
  <c r="F1329" i="1"/>
  <c r="D1329" i="1"/>
  <c r="I549" i="1"/>
  <c r="O549" i="1"/>
  <c r="P549" i="1"/>
  <c r="I645" i="1"/>
  <c r="O645" i="1"/>
  <c r="P645" i="1"/>
  <c r="O682" i="1"/>
  <c r="C682" i="1"/>
  <c r="Q682" i="1"/>
  <c r="D682" i="1"/>
  <c r="N682" i="1"/>
  <c r="O714" i="1"/>
  <c r="C714" i="1"/>
  <c r="Q714" i="1"/>
  <c r="D714" i="1"/>
  <c r="N714" i="1"/>
  <c r="O746" i="1"/>
  <c r="C746" i="1"/>
  <c r="Q746" i="1"/>
  <c r="D746" i="1"/>
  <c r="N746" i="1"/>
  <c r="H773" i="1"/>
  <c r="N773" i="1"/>
  <c r="E773" i="1"/>
  <c r="Q773" i="1"/>
  <c r="C773" i="1"/>
  <c r="N828" i="1"/>
  <c r="F828" i="1"/>
  <c r="H828" i="1"/>
  <c r="E828" i="1"/>
  <c r="N854" i="1"/>
  <c r="I854" i="1"/>
  <c r="F854" i="1"/>
  <c r="D854" i="1"/>
  <c r="H855" i="1"/>
  <c r="Q855" i="1"/>
  <c r="D855" i="1"/>
  <c r="P855" i="1"/>
  <c r="N855" i="1"/>
  <c r="N856" i="1"/>
  <c r="L856" i="1"/>
  <c r="M856" i="1"/>
  <c r="J856" i="1"/>
  <c r="H869" i="1"/>
  <c r="N869" i="1"/>
  <c r="E869" i="1"/>
  <c r="Q869" i="1"/>
  <c r="C869" i="1"/>
  <c r="N924" i="1"/>
  <c r="F924" i="1"/>
  <c r="H924" i="1"/>
  <c r="E924" i="1"/>
  <c r="N950" i="1"/>
  <c r="I950" i="1"/>
  <c r="F950" i="1"/>
  <c r="D950" i="1"/>
  <c r="H951" i="1"/>
  <c r="Q951" i="1"/>
  <c r="D951" i="1"/>
  <c r="P951" i="1"/>
  <c r="N951" i="1"/>
  <c r="N952" i="1"/>
  <c r="L952" i="1"/>
  <c r="M952" i="1"/>
  <c r="J952" i="1"/>
  <c r="H965" i="1"/>
  <c r="N965" i="1"/>
  <c r="E965" i="1"/>
  <c r="Q965" i="1"/>
  <c r="C965" i="1"/>
  <c r="N1020" i="1"/>
  <c r="F1020" i="1"/>
  <c r="H1020" i="1"/>
  <c r="E1020" i="1"/>
  <c r="D1078" i="1"/>
  <c r="E1080" i="1"/>
  <c r="N1088" i="1"/>
  <c r="L1088" i="1"/>
  <c r="E1088" i="1"/>
  <c r="P1088" i="1"/>
  <c r="M1088" i="1"/>
  <c r="N1128" i="1"/>
  <c r="Q1128" i="1"/>
  <c r="D1128" i="1"/>
  <c r="J1128" i="1"/>
  <c r="E1128" i="1"/>
  <c r="L1128" i="1"/>
  <c r="I1128" i="1"/>
  <c r="D1129" i="1"/>
  <c r="F1130" i="1"/>
  <c r="M1132" i="1"/>
  <c r="N1140" i="1"/>
  <c r="J1140" i="1"/>
  <c r="H1140" i="1"/>
  <c r="E1140" i="1"/>
  <c r="O1140" i="1"/>
  <c r="L1140" i="1"/>
  <c r="I1140" i="1"/>
  <c r="F1141" i="1"/>
  <c r="H1149" i="1"/>
  <c r="E1149" i="1"/>
  <c r="Q1149" i="1"/>
  <c r="C1149" i="1"/>
  <c r="M1149" i="1"/>
  <c r="P1149" i="1"/>
  <c r="N1149" i="1"/>
  <c r="F1150" i="1"/>
  <c r="N1156" i="1"/>
  <c r="J1156" i="1"/>
  <c r="F1156" i="1"/>
  <c r="L1156" i="1"/>
  <c r="K1156" i="1"/>
  <c r="H1156" i="1"/>
  <c r="E1156" i="1"/>
  <c r="F1157" i="1"/>
  <c r="O1159" i="1"/>
  <c r="H1163" i="1"/>
  <c r="O1163" i="1"/>
  <c r="I1163" i="1"/>
  <c r="K1163" i="1"/>
  <c r="C1163" i="1"/>
  <c r="Q1163" i="1"/>
  <c r="N1163" i="1"/>
  <c r="C1165" i="1"/>
  <c r="N1170" i="1"/>
  <c r="G1170" i="1"/>
  <c r="K1170" i="1"/>
  <c r="F1170" i="1"/>
  <c r="J1170" i="1"/>
  <c r="H1170" i="1"/>
  <c r="D1170" i="1"/>
  <c r="I1171" i="1"/>
  <c r="I1173" i="1"/>
  <c r="K1174" i="1"/>
  <c r="N1178" i="1"/>
  <c r="G1178" i="1"/>
  <c r="J1178" i="1"/>
  <c r="C1178" i="1"/>
  <c r="Q1178" i="1"/>
  <c r="O1178" i="1"/>
  <c r="L1178" i="1"/>
  <c r="E1179" i="1"/>
  <c r="H1180" i="1"/>
  <c r="D1186" i="1"/>
  <c r="I1190" i="1"/>
  <c r="D1194" i="1"/>
  <c r="H1199" i="1"/>
  <c r="I1199" i="1"/>
  <c r="Q1199" i="1"/>
  <c r="C1199" i="1"/>
  <c r="L1199" i="1"/>
  <c r="F1199" i="1"/>
  <c r="E1199" i="1"/>
  <c r="P1199" i="1"/>
  <c r="I1201" i="1"/>
  <c r="G1205" i="1"/>
  <c r="I1208" i="1"/>
  <c r="F1218" i="1"/>
  <c r="H1225" i="1"/>
  <c r="L1225" i="1"/>
  <c r="F1225" i="1"/>
  <c r="I1225" i="1"/>
  <c r="D1225" i="1"/>
  <c r="C1225" i="1"/>
  <c r="Q1225" i="1"/>
  <c r="O1225" i="1"/>
  <c r="M1225" i="1"/>
  <c r="F1232" i="1"/>
  <c r="F1241" i="1"/>
  <c r="H1247" i="1"/>
  <c r="I1247" i="1"/>
  <c r="K1247" i="1"/>
  <c r="O1247" i="1"/>
  <c r="G1247" i="1"/>
  <c r="C1247" i="1"/>
  <c r="Q1247" i="1"/>
  <c r="N1247" i="1"/>
  <c r="M1247" i="1"/>
  <c r="L1247" i="1"/>
  <c r="J1247" i="1"/>
  <c r="E1247" i="1"/>
  <c r="N1294" i="1"/>
  <c r="M1294" i="1"/>
  <c r="G1294" i="1"/>
  <c r="E1294" i="1"/>
  <c r="C1294" i="1"/>
  <c r="K1294" i="1"/>
  <c r="F1294" i="1"/>
  <c r="Q1294" i="1"/>
  <c r="P1294" i="1"/>
  <c r="O1294" i="1"/>
  <c r="L1294" i="1"/>
  <c r="J1294" i="1"/>
  <c r="I1294" i="1"/>
  <c r="H1294" i="1"/>
  <c r="D1294" i="1"/>
  <c r="K1180" i="1"/>
  <c r="H1183" i="1"/>
  <c r="I1183" i="1"/>
  <c r="E1183" i="1"/>
  <c r="F1183" i="1"/>
  <c r="M1183" i="1"/>
  <c r="K1183" i="1"/>
  <c r="G1183" i="1"/>
  <c r="K1190" i="1"/>
  <c r="N1204" i="1"/>
  <c r="J1204" i="1"/>
  <c r="M1204" i="1"/>
  <c r="P1204" i="1"/>
  <c r="O1204" i="1"/>
  <c r="D1204" i="1"/>
  <c r="C1204" i="1"/>
  <c r="L1204" i="1"/>
  <c r="H1207" i="1"/>
  <c r="I1207" i="1"/>
  <c r="P1207" i="1"/>
  <c r="G1207" i="1"/>
  <c r="L1207" i="1"/>
  <c r="D1207" i="1"/>
  <c r="C1207" i="1"/>
  <c r="O1207" i="1"/>
  <c r="H1217" i="1"/>
  <c r="L1217" i="1"/>
  <c r="G1217" i="1"/>
  <c r="M1217" i="1"/>
  <c r="N1217" i="1"/>
  <c r="Q1217" i="1"/>
  <c r="O1217" i="1"/>
  <c r="J1217" i="1"/>
  <c r="H1229" i="1"/>
  <c r="E1229" i="1"/>
  <c r="F1229" i="1"/>
  <c r="N1229" i="1"/>
  <c r="P1229" i="1"/>
  <c r="C1229" i="1"/>
  <c r="Q1229" i="1"/>
  <c r="M1229" i="1"/>
  <c r="K1229" i="1"/>
  <c r="N1240" i="1"/>
  <c r="Q1240" i="1"/>
  <c r="D1240" i="1"/>
  <c r="H1240" i="1"/>
  <c r="P1240" i="1"/>
  <c r="O1240" i="1"/>
  <c r="L1240" i="1"/>
  <c r="J1240" i="1"/>
  <c r="G1240" i="1"/>
  <c r="N1086" i="1"/>
  <c r="I1086" i="1"/>
  <c r="L1086" i="1"/>
  <c r="E1086" i="1"/>
  <c r="C1086" i="1"/>
  <c r="N1094" i="1"/>
  <c r="I1094" i="1"/>
  <c r="J1094" i="1"/>
  <c r="O1094" i="1"/>
  <c r="L1094" i="1"/>
  <c r="N1096" i="1"/>
  <c r="L1096" i="1"/>
  <c r="Q1096" i="1"/>
  <c r="C1096" i="1"/>
  <c r="I1096" i="1"/>
  <c r="G1096" i="1"/>
  <c r="N1112" i="1"/>
  <c r="L1112" i="1"/>
  <c r="K1112" i="1"/>
  <c r="M1112" i="1"/>
  <c r="I1112" i="1"/>
  <c r="N1126" i="1"/>
  <c r="M1126" i="1"/>
  <c r="D1126" i="1"/>
  <c r="I1126" i="1"/>
  <c r="O1126" i="1"/>
  <c r="K1126" i="1"/>
  <c r="K1130" i="1"/>
  <c r="P1132" i="1"/>
  <c r="H1135" i="1"/>
  <c r="I1135" i="1"/>
  <c r="M1135" i="1"/>
  <c r="C1135" i="1"/>
  <c r="E1135" i="1"/>
  <c r="H1139" i="1"/>
  <c r="O1139" i="1"/>
  <c r="L1139" i="1"/>
  <c r="G1139" i="1"/>
  <c r="P1139" i="1"/>
  <c r="M1139" i="1"/>
  <c r="J1139" i="1"/>
  <c r="H1150" i="1"/>
  <c r="H1155" i="1"/>
  <c r="O1155" i="1"/>
  <c r="J1155" i="1"/>
  <c r="N1155" i="1"/>
  <c r="L1155" i="1"/>
  <c r="I1155" i="1"/>
  <c r="F1155" i="1"/>
  <c r="G1165" i="1"/>
  <c r="H1169" i="1"/>
  <c r="L1169" i="1"/>
  <c r="O1169" i="1"/>
  <c r="I1169" i="1"/>
  <c r="K1169" i="1"/>
  <c r="G1169" i="1"/>
  <c r="E1169" i="1"/>
  <c r="K1173" i="1"/>
  <c r="H1177" i="1"/>
  <c r="L1177" i="1"/>
  <c r="N1177" i="1"/>
  <c r="E1177" i="1"/>
  <c r="P1177" i="1"/>
  <c r="M1177" i="1"/>
  <c r="I1179" i="1"/>
  <c r="N1182" i="1"/>
  <c r="M1182" i="1"/>
  <c r="I1182" i="1"/>
  <c r="H1182" i="1"/>
  <c r="O1182" i="1"/>
  <c r="K1182" i="1"/>
  <c r="G1182" i="1"/>
  <c r="C1183" i="1"/>
  <c r="H1186" i="1"/>
  <c r="O1190" i="1"/>
  <c r="N1192" i="1"/>
  <c r="Q1192" i="1"/>
  <c r="D1192" i="1"/>
  <c r="O1192" i="1"/>
  <c r="L1192" i="1"/>
  <c r="M1192" i="1"/>
  <c r="J1192" i="1"/>
  <c r="H1192" i="1"/>
  <c r="M1201" i="1"/>
  <c r="E1204" i="1"/>
  <c r="K1205" i="1"/>
  <c r="E1207" i="1"/>
  <c r="M1208" i="1"/>
  <c r="C1217" i="1"/>
  <c r="I1218" i="1"/>
  <c r="D1229" i="1"/>
  <c r="J1232" i="1"/>
  <c r="C1240" i="1"/>
  <c r="H1249" i="1"/>
  <c r="L1249" i="1"/>
  <c r="Q1249" i="1"/>
  <c r="C1249" i="1"/>
  <c r="J1249" i="1"/>
  <c r="F1249" i="1"/>
  <c r="D1249" i="1"/>
  <c r="O1249" i="1"/>
  <c r="N1249" i="1"/>
  <c r="M1249" i="1"/>
  <c r="K1249" i="1"/>
  <c r="G1249" i="1"/>
  <c r="N994" i="1"/>
  <c r="P994" i="1"/>
  <c r="C994" i="1"/>
  <c r="H994" i="1"/>
  <c r="F994" i="1"/>
  <c r="H995" i="1"/>
  <c r="K995" i="1"/>
  <c r="D995" i="1"/>
  <c r="P995" i="1"/>
  <c r="N996" i="1"/>
  <c r="F996" i="1"/>
  <c r="O996" i="1"/>
  <c r="L996" i="1"/>
  <c r="N1010" i="1"/>
  <c r="P1010" i="1"/>
  <c r="C1010" i="1"/>
  <c r="D1010" i="1"/>
  <c r="O1010" i="1"/>
  <c r="N1036" i="1"/>
  <c r="F1036" i="1"/>
  <c r="G1036" i="1"/>
  <c r="C1036" i="1"/>
  <c r="P1036" i="1"/>
  <c r="N1048" i="1"/>
  <c r="L1048" i="1"/>
  <c r="Q1048" i="1"/>
  <c r="C1048" i="1"/>
  <c r="P1048" i="1"/>
  <c r="M1048" i="1"/>
  <c r="N1050" i="1"/>
  <c r="P1050" i="1"/>
  <c r="C1050" i="1"/>
  <c r="I1050" i="1"/>
  <c r="K1050" i="1"/>
  <c r="H1050" i="1"/>
  <c r="G1078" i="1"/>
  <c r="J1080" i="1"/>
  <c r="D1086" i="1"/>
  <c r="C1094" i="1"/>
  <c r="D1096" i="1"/>
  <c r="N1108" i="1"/>
  <c r="F1108" i="1"/>
  <c r="M1108" i="1"/>
  <c r="I1108" i="1"/>
  <c r="G1108" i="1"/>
  <c r="N1110" i="1"/>
  <c r="I1110" i="1"/>
  <c r="E1110" i="1"/>
  <c r="C1110" i="1"/>
  <c r="P1110" i="1"/>
  <c r="H1111" i="1"/>
  <c r="Q1111" i="1"/>
  <c r="D1111" i="1"/>
  <c r="O1111" i="1"/>
  <c r="N1111" i="1"/>
  <c r="L1111" i="1"/>
  <c r="C1112" i="1"/>
  <c r="N1114" i="1"/>
  <c r="P1114" i="1"/>
  <c r="C1114" i="1"/>
  <c r="E1114" i="1"/>
  <c r="H1114" i="1"/>
  <c r="F1114" i="1"/>
  <c r="C1126" i="1"/>
  <c r="L1130" i="1"/>
  <c r="D1135" i="1"/>
  <c r="C1139" i="1"/>
  <c r="I1150" i="1"/>
  <c r="C1155" i="1"/>
  <c r="H1161" i="1"/>
  <c r="L1161" i="1"/>
  <c r="P1161" i="1"/>
  <c r="O1161" i="1"/>
  <c r="E1161" i="1"/>
  <c r="C1161" i="1"/>
  <c r="Q1161" i="1"/>
  <c r="I1165" i="1"/>
  <c r="C1169" i="1"/>
  <c r="M1171" i="1"/>
  <c r="L1173" i="1"/>
  <c r="C1177" i="1"/>
  <c r="J1179" i="1"/>
  <c r="C1182" i="1"/>
  <c r="D1183" i="1"/>
  <c r="J1186" i="1"/>
  <c r="C1192" i="1"/>
  <c r="M1194" i="1"/>
  <c r="J1199" i="1"/>
  <c r="N1201" i="1"/>
  <c r="F1204" i="1"/>
  <c r="L1205" i="1"/>
  <c r="F1207" i="1"/>
  <c r="O1208" i="1"/>
  <c r="D1217" i="1"/>
  <c r="M1218" i="1"/>
  <c r="G1229" i="1"/>
  <c r="K1232" i="1"/>
  <c r="E1240" i="1"/>
  <c r="P1241" i="1"/>
  <c r="P1247" i="1"/>
  <c r="E1249" i="1"/>
  <c r="H1281" i="1"/>
  <c r="L1281" i="1"/>
  <c r="M1281" i="1"/>
  <c r="F1281" i="1"/>
  <c r="P1281" i="1"/>
  <c r="E1281" i="1"/>
  <c r="D1281" i="1"/>
  <c r="C1281" i="1"/>
  <c r="Q1281" i="1"/>
  <c r="O1281" i="1"/>
  <c r="N1281" i="1"/>
  <c r="K1281" i="1"/>
  <c r="J1281" i="1"/>
  <c r="I1281" i="1"/>
  <c r="J1078" i="1"/>
  <c r="K1080" i="1"/>
  <c r="F1086" i="1"/>
  <c r="D1094" i="1"/>
  <c r="E1096" i="1"/>
  <c r="H1101" i="1"/>
  <c r="N1101" i="1"/>
  <c r="K1101" i="1"/>
  <c r="J1101" i="1"/>
  <c r="G1101" i="1"/>
  <c r="N1102" i="1"/>
  <c r="I1102" i="1"/>
  <c r="G1102" i="1"/>
  <c r="H1102" i="1"/>
  <c r="E1102" i="1"/>
  <c r="H1103" i="1"/>
  <c r="Q1103" i="1"/>
  <c r="D1103" i="1"/>
  <c r="C1103" i="1"/>
  <c r="F1103" i="1"/>
  <c r="H1105" i="1"/>
  <c r="G1105" i="1"/>
  <c r="K1105" i="1"/>
  <c r="P1105" i="1"/>
  <c r="N1105" i="1"/>
  <c r="N1106" i="1"/>
  <c r="P1106" i="1"/>
  <c r="C1106" i="1"/>
  <c r="G1106" i="1"/>
  <c r="M1106" i="1"/>
  <c r="K1106" i="1"/>
  <c r="C1108" i="1"/>
  <c r="H1109" i="1"/>
  <c r="N1109" i="1"/>
  <c r="I1109" i="1"/>
  <c r="E1109" i="1"/>
  <c r="C1109" i="1"/>
  <c r="D1110" i="1"/>
  <c r="C1111" i="1"/>
  <c r="D1112" i="1"/>
  <c r="D1114" i="1"/>
  <c r="N1120" i="1"/>
  <c r="L1120" i="1"/>
  <c r="I1120" i="1"/>
  <c r="F1120" i="1"/>
  <c r="D1120" i="1"/>
  <c r="N1124" i="1"/>
  <c r="J1124" i="1"/>
  <c r="K1124" i="1"/>
  <c r="O1124" i="1"/>
  <c r="Q1124" i="1"/>
  <c r="M1124" i="1"/>
  <c r="E1126" i="1"/>
  <c r="M1130" i="1"/>
  <c r="N1134" i="1"/>
  <c r="M1134" i="1"/>
  <c r="Q1134" i="1"/>
  <c r="C1134" i="1"/>
  <c r="F1134" i="1"/>
  <c r="G1134" i="1"/>
  <c r="D1134" i="1"/>
  <c r="F1135" i="1"/>
  <c r="D1139" i="1"/>
  <c r="N1146" i="1"/>
  <c r="G1146" i="1"/>
  <c r="O1146" i="1"/>
  <c r="E1146" i="1"/>
  <c r="F1146" i="1"/>
  <c r="C1146" i="1"/>
  <c r="Q1146" i="1"/>
  <c r="K1150" i="1"/>
  <c r="D1155" i="1"/>
  <c r="N1157" i="1"/>
  <c r="D1161" i="1"/>
  <c r="G1163" i="1"/>
  <c r="J1165" i="1"/>
  <c r="N1168" i="1"/>
  <c r="Q1168" i="1"/>
  <c r="D1168" i="1"/>
  <c r="E1168" i="1"/>
  <c r="L1168" i="1"/>
  <c r="M1168" i="1"/>
  <c r="J1168" i="1"/>
  <c r="H1168" i="1"/>
  <c r="D1169" i="1"/>
  <c r="L1170" i="1"/>
  <c r="N1171" i="1"/>
  <c r="M1173" i="1"/>
  <c r="D1177" i="1"/>
  <c r="H1178" i="1"/>
  <c r="L1179" i="1"/>
  <c r="D1182" i="1"/>
  <c r="J1183" i="1"/>
  <c r="K1186" i="1"/>
  <c r="E1192" i="1"/>
  <c r="O1194" i="1"/>
  <c r="K1199" i="1"/>
  <c r="P1201" i="1"/>
  <c r="G1204" i="1"/>
  <c r="P1205" i="1"/>
  <c r="J1207" i="1"/>
  <c r="N1216" i="1"/>
  <c r="Q1216" i="1"/>
  <c r="D1216" i="1"/>
  <c r="K1216" i="1"/>
  <c r="O1216" i="1"/>
  <c r="M1216" i="1"/>
  <c r="L1216" i="1"/>
  <c r="I1216" i="1"/>
  <c r="E1217" i="1"/>
  <c r="P1218" i="1"/>
  <c r="K1225" i="1"/>
  <c r="I1229" i="1"/>
  <c r="H1231" i="1"/>
  <c r="I1231" i="1"/>
  <c r="M1231" i="1"/>
  <c r="J1231" i="1"/>
  <c r="O1231" i="1"/>
  <c r="D1231" i="1"/>
  <c r="C1231" i="1"/>
  <c r="P1231" i="1"/>
  <c r="L1231" i="1"/>
  <c r="O1232" i="1"/>
  <c r="P1237" i="1"/>
  <c r="F1240" i="1"/>
  <c r="I1249" i="1"/>
  <c r="N1254" i="1"/>
  <c r="M1254" i="1"/>
  <c r="L1254" i="1"/>
  <c r="O1254" i="1"/>
  <c r="C1254" i="1"/>
  <c r="G1254" i="1"/>
  <c r="F1254" i="1"/>
  <c r="E1254" i="1"/>
  <c r="D1254" i="1"/>
  <c r="Q1254" i="1"/>
  <c r="P1254" i="1"/>
  <c r="K1254" i="1"/>
  <c r="I1254" i="1"/>
  <c r="H1257" i="1"/>
  <c r="L1257" i="1"/>
  <c r="P1257" i="1"/>
  <c r="F1257" i="1"/>
  <c r="O1257" i="1"/>
  <c r="G1257" i="1"/>
  <c r="E1257" i="1"/>
  <c r="D1257" i="1"/>
  <c r="C1257" i="1"/>
  <c r="Q1257" i="1"/>
  <c r="N1257" i="1"/>
  <c r="M1257" i="1"/>
  <c r="J1257" i="1"/>
  <c r="G1281" i="1"/>
  <c r="H1351" i="1"/>
  <c r="I1351" i="1"/>
  <c r="J1351" i="1"/>
  <c r="F1351" i="1"/>
  <c r="D1351" i="1"/>
  <c r="P1351" i="1"/>
  <c r="O1351" i="1"/>
  <c r="L1351" i="1"/>
  <c r="G1351" i="1"/>
  <c r="C1351" i="1"/>
  <c r="Q1351" i="1"/>
  <c r="N1351" i="1"/>
  <c r="E1351" i="1"/>
  <c r="M1351" i="1"/>
  <c r="N1366" i="1"/>
  <c r="M1366" i="1"/>
  <c r="J1366" i="1"/>
  <c r="H1366" i="1"/>
  <c r="D1366" i="1"/>
  <c r="P1366" i="1"/>
  <c r="O1366" i="1"/>
  <c r="I1366" i="1"/>
  <c r="G1366" i="1"/>
  <c r="F1366" i="1"/>
  <c r="C1366" i="1"/>
  <c r="Q1366" i="1"/>
  <c r="L1366" i="1"/>
  <c r="K1366" i="1"/>
  <c r="E1366" i="1"/>
  <c r="H1159" i="1"/>
  <c r="I1159" i="1"/>
  <c r="J1159" i="1"/>
  <c r="D1159" i="1"/>
  <c r="G1159" i="1"/>
  <c r="E1159" i="1"/>
  <c r="P1173" i="1"/>
  <c r="H1175" i="1"/>
  <c r="I1175" i="1"/>
  <c r="F1175" i="1"/>
  <c r="K1175" i="1"/>
  <c r="C1175" i="1"/>
  <c r="Q1175" i="1"/>
  <c r="O1175" i="1"/>
  <c r="N1179" i="1"/>
  <c r="H1181" i="1"/>
  <c r="E1181" i="1"/>
  <c r="M1181" i="1"/>
  <c r="K1181" i="1"/>
  <c r="O1181" i="1"/>
  <c r="L1181" i="1"/>
  <c r="I1181" i="1"/>
  <c r="L1183" i="1"/>
  <c r="L1186" i="1"/>
  <c r="H1191" i="1"/>
  <c r="I1191" i="1"/>
  <c r="D1191" i="1"/>
  <c r="O1191" i="1"/>
  <c r="N1191" i="1"/>
  <c r="L1191" i="1"/>
  <c r="J1191" i="1"/>
  <c r="N1196" i="1"/>
  <c r="J1196" i="1"/>
  <c r="O1196" i="1"/>
  <c r="D1196" i="1"/>
  <c r="I1196" i="1"/>
  <c r="G1196" i="1"/>
  <c r="E1196" i="1"/>
  <c r="N1202" i="1"/>
  <c r="G1202" i="1"/>
  <c r="F1202" i="1"/>
  <c r="D1202" i="1"/>
  <c r="Q1202" i="1"/>
  <c r="E1202" i="1"/>
  <c r="C1202" i="1"/>
  <c r="O1202" i="1"/>
  <c r="H1204" i="1"/>
  <c r="N1206" i="1"/>
  <c r="M1206" i="1"/>
  <c r="F1206" i="1"/>
  <c r="J1206" i="1"/>
  <c r="L1206" i="1"/>
  <c r="D1206" i="1"/>
  <c r="C1206" i="1"/>
  <c r="P1206" i="1"/>
  <c r="K1207" i="1"/>
  <c r="F1217" i="1"/>
  <c r="J1229" i="1"/>
  <c r="I1240" i="1"/>
  <c r="P1249" i="1"/>
  <c r="H1254" i="1"/>
  <c r="I1257" i="1"/>
  <c r="H1285" i="1"/>
  <c r="E1285" i="1"/>
  <c r="L1285" i="1"/>
  <c r="J1285" i="1"/>
  <c r="M1285" i="1"/>
  <c r="G1285" i="1"/>
  <c r="Q1285" i="1"/>
  <c r="P1285" i="1"/>
  <c r="O1285" i="1"/>
  <c r="N1285" i="1"/>
  <c r="K1285" i="1"/>
  <c r="I1285" i="1"/>
  <c r="F1285" i="1"/>
  <c r="D1285" i="1"/>
  <c r="C1285" i="1"/>
  <c r="K1351" i="1"/>
  <c r="N1132" i="1"/>
  <c r="J1132" i="1"/>
  <c r="I1132" i="1"/>
  <c r="K1132" i="1"/>
  <c r="G1132" i="1"/>
  <c r="E1132" i="1"/>
  <c r="N1152" i="1"/>
  <c r="Q1152" i="1"/>
  <c r="D1152" i="1"/>
  <c r="G1152" i="1"/>
  <c r="F1152" i="1"/>
  <c r="P1152" i="1"/>
  <c r="M1152" i="1"/>
  <c r="K1152" i="1"/>
  <c r="C1159" i="1"/>
  <c r="N1165" i="1"/>
  <c r="N1174" i="1"/>
  <c r="M1174" i="1"/>
  <c r="J1174" i="1"/>
  <c r="L1174" i="1"/>
  <c r="E1174" i="1"/>
  <c r="C1174" i="1"/>
  <c r="Q1174" i="1"/>
  <c r="D1175" i="1"/>
  <c r="C1181" i="1"/>
  <c r="N1183" i="1"/>
  <c r="O1186" i="1"/>
  <c r="C1191" i="1"/>
  <c r="C1196" i="1"/>
  <c r="H1202" i="1"/>
  <c r="I1204" i="1"/>
  <c r="E1206" i="1"/>
  <c r="M1207" i="1"/>
  <c r="H1209" i="1"/>
  <c r="L1209" i="1"/>
  <c r="I1209" i="1"/>
  <c r="C1209" i="1"/>
  <c r="J1209" i="1"/>
  <c r="E1209" i="1"/>
  <c r="D1209" i="1"/>
  <c r="P1209" i="1"/>
  <c r="I1217" i="1"/>
  <c r="H1223" i="1"/>
  <c r="I1223" i="1"/>
  <c r="N1223" i="1"/>
  <c r="M1223" i="1"/>
  <c r="F1223" i="1"/>
  <c r="C1223" i="1"/>
  <c r="Q1223" i="1"/>
  <c r="O1223" i="1"/>
  <c r="K1223" i="1"/>
  <c r="P1225" i="1"/>
  <c r="H1227" i="1"/>
  <c r="O1227" i="1"/>
  <c r="M1227" i="1"/>
  <c r="D1227" i="1"/>
  <c r="C1227" i="1"/>
  <c r="F1227" i="1"/>
  <c r="E1227" i="1"/>
  <c r="P1227" i="1"/>
  <c r="L1227" i="1"/>
  <c r="L1229" i="1"/>
  <c r="F1231" i="1"/>
  <c r="K1240" i="1"/>
  <c r="J1254" i="1"/>
  <c r="K1257" i="1"/>
  <c r="H1273" i="1"/>
  <c r="L1273" i="1"/>
  <c r="N1273" i="1"/>
  <c r="K1273" i="1"/>
  <c r="I1273" i="1"/>
  <c r="E1273" i="1"/>
  <c r="D1273" i="1"/>
  <c r="C1273" i="1"/>
  <c r="Q1273" i="1"/>
  <c r="P1273" i="1"/>
  <c r="O1273" i="1"/>
  <c r="M1273" i="1"/>
  <c r="J1273" i="1"/>
  <c r="G1273" i="1"/>
  <c r="H1297" i="1"/>
  <c r="L1297" i="1"/>
  <c r="J1297" i="1"/>
  <c r="G1297" i="1"/>
  <c r="P1297" i="1"/>
  <c r="K1297" i="1"/>
  <c r="D1297" i="1"/>
  <c r="M1297" i="1"/>
  <c r="I1297" i="1"/>
  <c r="F1297" i="1"/>
  <c r="E1297" i="1"/>
  <c r="C1297" i="1"/>
  <c r="Q1297" i="1"/>
  <c r="O1297" i="1"/>
  <c r="N1180" i="1"/>
  <c r="J1180" i="1"/>
  <c r="Q1180" i="1"/>
  <c r="C1180" i="1"/>
  <c r="M1180" i="1"/>
  <c r="P1180" i="1"/>
  <c r="L1180" i="1"/>
  <c r="I1180" i="1"/>
  <c r="N1190" i="1"/>
  <c r="M1190" i="1"/>
  <c r="H1190" i="1"/>
  <c r="C1190" i="1"/>
  <c r="P1190" i="1"/>
  <c r="L1190" i="1"/>
  <c r="J1190" i="1"/>
  <c r="K1217" i="1"/>
  <c r="O1229" i="1"/>
  <c r="H1233" i="1"/>
  <c r="L1233" i="1"/>
  <c r="E1233" i="1"/>
  <c r="D1233" i="1"/>
  <c r="M1233" i="1"/>
  <c r="F1233" i="1"/>
  <c r="C1233" i="1"/>
  <c r="P1233" i="1"/>
  <c r="N1233" i="1"/>
  <c r="H1239" i="1"/>
  <c r="I1239" i="1"/>
  <c r="L1239" i="1"/>
  <c r="C1239" i="1"/>
  <c r="P1239" i="1"/>
  <c r="Q1239" i="1"/>
  <c r="O1239" i="1"/>
  <c r="M1239" i="1"/>
  <c r="J1239" i="1"/>
  <c r="F1239" i="1"/>
  <c r="M1240" i="1"/>
  <c r="N1258" i="1"/>
  <c r="G1258" i="1"/>
  <c r="L1258" i="1"/>
  <c r="D1258" i="1"/>
  <c r="O1258" i="1"/>
  <c r="H1258" i="1"/>
  <c r="F1258" i="1"/>
  <c r="E1258" i="1"/>
  <c r="C1258" i="1"/>
  <c r="Q1258" i="1"/>
  <c r="P1258" i="1"/>
  <c r="M1258" i="1"/>
  <c r="J1258" i="1"/>
  <c r="H1343" i="1"/>
  <c r="I1343" i="1"/>
  <c r="K1343" i="1"/>
  <c r="G1343" i="1"/>
  <c r="N1343" i="1"/>
  <c r="F1343" i="1"/>
  <c r="E1343" i="1"/>
  <c r="D1343" i="1"/>
  <c r="Q1343" i="1"/>
  <c r="O1343" i="1"/>
  <c r="P1343" i="1"/>
  <c r="M1343" i="1"/>
  <c r="L1343" i="1"/>
  <c r="J1343" i="1"/>
  <c r="C1343" i="1"/>
  <c r="I1250" i="1"/>
  <c r="I1251" i="1"/>
  <c r="I1252" i="1"/>
  <c r="G1261" i="1"/>
  <c r="K1263" i="1"/>
  <c r="J1264" i="1"/>
  <c r="G1265" i="1"/>
  <c r="F1267" i="1"/>
  <c r="G1268" i="1"/>
  <c r="I1269" i="1"/>
  <c r="G1271" i="1"/>
  <c r="H1272" i="1"/>
  <c r="K1277" i="1"/>
  <c r="L1279" i="1"/>
  <c r="G1287" i="1"/>
  <c r="K1288" i="1"/>
  <c r="P1290" i="1"/>
  <c r="H1299" i="1"/>
  <c r="O1299" i="1"/>
  <c r="Q1299" i="1"/>
  <c r="C1299" i="1"/>
  <c r="N1299" i="1"/>
  <c r="M1299" i="1"/>
  <c r="K1299" i="1"/>
  <c r="F1299" i="1"/>
  <c r="K1301" i="1"/>
  <c r="N1304" i="1"/>
  <c r="Q1304" i="1"/>
  <c r="D1304" i="1"/>
  <c r="L1304" i="1"/>
  <c r="J1304" i="1"/>
  <c r="I1304" i="1"/>
  <c r="P1304" i="1"/>
  <c r="H1304" i="1"/>
  <c r="J1306" i="1"/>
  <c r="J1315" i="1"/>
  <c r="K1320" i="1"/>
  <c r="I1331" i="1"/>
  <c r="N1354" i="1"/>
  <c r="G1354" i="1"/>
  <c r="L1354" i="1"/>
  <c r="J1354" i="1"/>
  <c r="C1354" i="1"/>
  <c r="O1354" i="1"/>
  <c r="M1354" i="1"/>
  <c r="D1354" i="1"/>
  <c r="K1354" i="1"/>
  <c r="I1354" i="1"/>
  <c r="H1354" i="1"/>
  <c r="F1354" i="1"/>
  <c r="H1423" i="1"/>
  <c r="I1423" i="1"/>
  <c r="M1423" i="1"/>
  <c r="K1423" i="1"/>
  <c r="F1423" i="1"/>
  <c r="Q1423" i="1"/>
  <c r="O1423" i="1"/>
  <c r="N1423" i="1"/>
  <c r="L1423" i="1"/>
  <c r="P1423" i="1"/>
  <c r="J1423" i="1"/>
  <c r="G1423" i="1"/>
  <c r="E1423" i="1"/>
  <c r="D1423" i="1"/>
  <c r="C1423" i="1"/>
  <c r="H1451" i="1"/>
  <c r="L1451" i="1"/>
  <c r="N1451" i="1"/>
  <c r="E1451" i="1"/>
  <c r="C1451" i="1"/>
  <c r="I1451" i="1"/>
  <c r="F1451" i="1"/>
  <c r="D1451" i="1"/>
  <c r="Q1451" i="1"/>
  <c r="P1451" i="1"/>
  <c r="O1451" i="1"/>
  <c r="M1451" i="1"/>
  <c r="K1451" i="1"/>
  <c r="J1451" i="1"/>
  <c r="G1451" i="1"/>
  <c r="I1267" i="1"/>
  <c r="I1268" i="1"/>
  <c r="J1269" i="1"/>
  <c r="J1271" i="1"/>
  <c r="I1272" i="1"/>
  <c r="L1277" i="1"/>
  <c r="N1279" i="1"/>
  <c r="L1287" i="1"/>
  <c r="M1288" i="1"/>
  <c r="L1301" i="1"/>
  <c r="L1306" i="1"/>
  <c r="M1315" i="1"/>
  <c r="H1317" i="1"/>
  <c r="E1317" i="1"/>
  <c r="G1317" i="1"/>
  <c r="D1317" i="1"/>
  <c r="K1317" i="1"/>
  <c r="C1317" i="1"/>
  <c r="N1317" i="1"/>
  <c r="L1317" i="1"/>
  <c r="L1320" i="1"/>
  <c r="P1331" i="1"/>
  <c r="H1341" i="1"/>
  <c r="E1341" i="1"/>
  <c r="Q1341" i="1"/>
  <c r="C1341" i="1"/>
  <c r="O1341" i="1"/>
  <c r="N1341" i="1"/>
  <c r="J1341" i="1"/>
  <c r="I1341" i="1"/>
  <c r="P1341" i="1"/>
  <c r="K1341" i="1"/>
  <c r="G1341" i="1"/>
  <c r="D1341" i="1"/>
  <c r="E1354" i="1"/>
  <c r="H1409" i="1"/>
  <c r="L1409" i="1"/>
  <c r="G1409" i="1"/>
  <c r="E1409" i="1"/>
  <c r="D1409" i="1"/>
  <c r="P1409" i="1"/>
  <c r="O1409" i="1"/>
  <c r="K1409" i="1"/>
  <c r="Q1409" i="1"/>
  <c r="N1409" i="1"/>
  <c r="M1409" i="1"/>
  <c r="J1409" i="1"/>
  <c r="I1409" i="1"/>
  <c r="F1409" i="1"/>
  <c r="C1409" i="1"/>
  <c r="K1250" i="1"/>
  <c r="L1251" i="1"/>
  <c r="L1252" i="1"/>
  <c r="L1261" i="1"/>
  <c r="M1263" i="1"/>
  <c r="L1264" i="1"/>
  <c r="J1265" i="1"/>
  <c r="J1267" i="1"/>
  <c r="K1268" i="1"/>
  <c r="K1269" i="1"/>
  <c r="K1271" i="1"/>
  <c r="K1272" i="1"/>
  <c r="N1277" i="1"/>
  <c r="O1279" i="1"/>
  <c r="M1287" i="1"/>
  <c r="H1293" i="1"/>
  <c r="E1293" i="1"/>
  <c r="K1293" i="1"/>
  <c r="I1293" i="1"/>
  <c r="C1293" i="1"/>
  <c r="L1293" i="1"/>
  <c r="D1293" i="1"/>
  <c r="O1301" i="1"/>
  <c r="H1303" i="1"/>
  <c r="I1303" i="1"/>
  <c r="P1303" i="1"/>
  <c r="N1303" i="1"/>
  <c r="K1303" i="1"/>
  <c r="O1303" i="1"/>
  <c r="G1303" i="1"/>
  <c r="M1306" i="1"/>
  <c r="N1312" i="1"/>
  <c r="Q1312" i="1"/>
  <c r="D1312" i="1"/>
  <c r="K1312" i="1"/>
  <c r="I1312" i="1"/>
  <c r="P1312" i="1"/>
  <c r="J1312" i="1"/>
  <c r="M1312" i="1"/>
  <c r="F1312" i="1"/>
  <c r="F1317" i="1"/>
  <c r="H1325" i="1"/>
  <c r="E1325" i="1"/>
  <c r="F1325" i="1"/>
  <c r="Q1325" i="1"/>
  <c r="C1325" i="1"/>
  <c r="M1325" i="1"/>
  <c r="N1325" i="1"/>
  <c r="J1325" i="1"/>
  <c r="I1325" i="1"/>
  <c r="D1325" i="1"/>
  <c r="F1341" i="1"/>
  <c r="P1354" i="1"/>
  <c r="H1411" i="1"/>
  <c r="O1411" i="1"/>
  <c r="N1411" i="1"/>
  <c r="L1411" i="1"/>
  <c r="C1411" i="1"/>
  <c r="M1411" i="1"/>
  <c r="K1411" i="1"/>
  <c r="G1411" i="1"/>
  <c r="Q1411" i="1"/>
  <c r="P1411" i="1"/>
  <c r="J1411" i="1"/>
  <c r="I1411" i="1"/>
  <c r="F1411" i="1"/>
  <c r="E1411" i="1"/>
  <c r="D1411" i="1"/>
  <c r="L1250" i="1"/>
  <c r="M1251" i="1"/>
  <c r="M1252" i="1"/>
  <c r="M1261" i="1"/>
  <c r="N1263" i="1"/>
  <c r="M1264" i="1"/>
  <c r="K1265" i="1"/>
  <c r="L1267" i="1"/>
  <c r="L1268" i="1"/>
  <c r="L1269" i="1"/>
  <c r="M1271" i="1"/>
  <c r="L1272" i="1"/>
  <c r="O1277" i="1"/>
  <c r="P1279" i="1"/>
  <c r="N1287" i="1"/>
  <c r="N1292" i="1"/>
  <c r="J1292" i="1"/>
  <c r="O1292" i="1"/>
  <c r="L1292" i="1"/>
  <c r="E1292" i="1"/>
  <c r="I1292" i="1"/>
  <c r="D1292" i="1"/>
  <c r="F1293" i="1"/>
  <c r="N1298" i="1"/>
  <c r="G1298" i="1"/>
  <c r="F1298" i="1"/>
  <c r="D1298" i="1"/>
  <c r="O1298" i="1"/>
  <c r="K1298" i="1"/>
  <c r="E1298" i="1"/>
  <c r="G1299" i="1"/>
  <c r="P1301" i="1"/>
  <c r="C1303" i="1"/>
  <c r="F1304" i="1"/>
  <c r="C1312" i="1"/>
  <c r="I1317" i="1"/>
  <c r="N1332" i="1"/>
  <c r="J1332" i="1"/>
  <c r="H1332" i="1"/>
  <c r="F1332" i="1"/>
  <c r="K1332" i="1"/>
  <c r="D1332" i="1"/>
  <c r="P1332" i="1"/>
  <c r="O1332" i="1"/>
  <c r="L1332" i="1"/>
  <c r="Q1354" i="1"/>
  <c r="N1372" i="1"/>
  <c r="J1372" i="1"/>
  <c r="Q1372" i="1"/>
  <c r="C1372" i="1"/>
  <c r="O1372" i="1"/>
  <c r="P1372" i="1"/>
  <c r="I1372" i="1"/>
  <c r="H1372" i="1"/>
  <c r="K1372" i="1"/>
  <c r="G1372" i="1"/>
  <c r="F1372" i="1"/>
  <c r="E1372" i="1"/>
  <c r="D1372" i="1"/>
  <c r="M1372" i="1"/>
  <c r="O1250" i="1"/>
  <c r="N1251" i="1"/>
  <c r="O1252" i="1"/>
  <c r="N1261" i="1"/>
  <c r="O1263" i="1"/>
  <c r="O1264" i="1"/>
  <c r="M1265" i="1"/>
  <c r="M1267" i="1"/>
  <c r="M1268" i="1"/>
  <c r="M1269" i="1"/>
  <c r="N1271" i="1"/>
  <c r="O1272" i="1"/>
  <c r="O1287" i="1"/>
  <c r="N1290" i="1"/>
  <c r="G1290" i="1"/>
  <c r="H1290" i="1"/>
  <c r="E1290" i="1"/>
  <c r="I1290" i="1"/>
  <c r="L1290" i="1"/>
  <c r="H1311" i="1"/>
  <c r="I1311" i="1"/>
  <c r="O1311" i="1"/>
  <c r="M1311" i="1"/>
  <c r="Q1311" i="1"/>
  <c r="K1311" i="1"/>
  <c r="E1311" i="1"/>
  <c r="N1316" i="1"/>
  <c r="J1316" i="1"/>
  <c r="K1316" i="1"/>
  <c r="H1316" i="1"/>
  <c r="L1316" i="1"/>
  <c r="E1316" i="1"/>
  <c r="M1316" i="1"/>
  <c r="G1316" i="1"/>
  <c r="H1321" i="1"/>
  <c r="L1321" i="1"/>
  <c r="F1321" i="1"/>
  <c r="D1321" i="1"/>
  <c r="E1321" i="1"/>
  <c r="P1321" i="1"/>
  <c r="G1321" i="1"/>
  <c r="O1321" i="1"/>
  <c r="N1328" i="1"/>
  <c r="Q1328" i="1"/>
  <c r="D1328" i="1"/>
  <c r="I1328" i="1"/>
  <c r="G1328" i="1"/>
  <c r="P1328" i="1"/>
  <c r="K1328" i="1"/>
  <c r="L1328" i="1"/>
  <c r="J1328" i="1"/>
  <c r="F1328" i="1"/>
  <c r="C1332" i="1"/>
  <c r="N1356" i="1"/>
  <c r="J1356" i="1"/>
  <c r="E1356" i="1"/>
  <c r="Q1356" i="1"/>
  <c r="C1356" i="1"/>
  <c r="L1356" i="1"/>
  <c r="K1356" i="1"/>
  <c r="G1356" i="1"/>
  <c r="D1356" i="1"/>
  <c r="P1356" i="1"/>
  <c r="O1356" i="1"/>
  <c r="M1356" i="1"/>
  <c r="I1356" i="1"/>
  <c r="H1483" i="1"/>
  <c r="L1483" i="1"/>
  <c r="I1483" i="1"/>
  <c r="C1483" i="1"/>
  <c r="P1483" i="1"/>
  <c r="K1483" i="1"/>
  <c r="F1483" i="1"/>
  <c r="Q1483" i="1"/>
  <c r="O1483" i="1"/>
  <c r="N1483" i="1"/>
  <c r="M1483" i="1"/>
  <c r="J1483" i="1"/>
  <c r="G1483" i="1"/>
  <c r="E1483" i="1"/>
  <c r="D1483" i="1"/>
  <c r="N1144" i="1"/>
  <c r="Q1144" i="1"/>
  <c r="D1144" i="1"/>
  <c r="H1144" i="1"/>
  <c r="J1144" i="1"/>
  <c r="H1185" i="1"/>
  <c r="L1185" i="1"/>
  <c r="M1185" i="1"/>
  <c r="P1185" i="1"/>
  <c r="H1197" i="1"/>
  <c r="E1197" i="1"/>
  <c r="K1197" i="1"/>
  <c r="P1197" i="1"/>
  <c r="N1198" i="1"/>
  <c r="M1198" i="1"/>
  <c r="G1198" i="1"/>
  <c r="O1198" i="1"/>
  <c r="L1219" i="1"/>
  <c r="M1220" i="1"/>
  <c r="M1221" i="1"/>
  <c r="K1235" i="1"/>
  <c r="M1236" i="1"/>
  <c r="J1242" i="1"/>
  <c r="L1243" i="1"/>
  <c r="M1244" i="1"/>
  <c r="N1278" i="1"/>
  <c r="M1278" i="1"/>
  <c r="I1278" i="1"/>
  <c r="P1278" i="1"/>
  <c r="E1278" i="1"/>
  <c r="C1290" i="1"/>
  <c r="F1292" i="1"/>
  <c r="J1293" i="1"/>
  <c r="H1298" i="1"/>
  <c r="J1299" i="1"/>
  <c r="N1302" i="1"/>
  <c r="M1302" i="1"/>
  <c r="F1302" i="1"/>
  <c r="D1302" i="1"/>
  <c r="K1302" i="1"/>
  <c r="O1302" i="1"/>
  <c r="H1302" i="1"/>
  <c r="E1303" i="1"/>
  <c r="K1304" i="1"/>
  <c r="H1309" i="1"/>
  <c r="E1309" i="1"/>
  <c r="I1309" i="1"/>
  <c r="F1309" i="1"/>
  <c r="N1309" i="1"/>
  <c r="J1309" i="1"/>
  <c r="C1311" i="1"/>
  <c r="G1312" i="1"/>
  <c r="C1316" i="1"/>
  <c r="M1317" i="1"/>
  <c r="C1321" i="1"/>
  <c r="L1325" i="1"/>
  <c r="C1328" i="1"/>
  <c r="E1332" i="1"/>
  <c r="N1342" i="1"/>
  <c r="M1342" i="1"/>
  <c r="O1342" i="1"/>
  <c r="K1342" i="1"/>
  <c r="P1342" i="1"/>
  <c r="H1342" i="1"/>
  <c r="G1342" i="1"/>
  <c r="C1342" i="1"/>
  <c r="Q1342" i="1"/>
  <c r="L1342" i="1"/>
  <c r="I1342" i="1"/>
  <c r="N1344" i="1"/>
  <c r="Q1344" i="1"/>
  <c r="D1344" i="1"/>
  <c r="G1344" i="1"/>
  <c r="E1344" i="1"/>
  <c r="L1344" i="1"/>
  <c r="H1344" i="1"/>
  <c r="F1344" i="1"/>
  <c r="K1344" i="1"/>
  <c r="I1344" i="1"/>
  <c r="F1356" i="1"/>
  <c r="H1277" i="1"/>
  <c r="E1277" i="1"/>
  <c r="M1277" i="1"/>
  <c r="Q1277" i="1"/>
  <c r="F1277" i="1"/>
  <c r="H1279" i="1"/>
  <c r="I1279" i="1"/>
  <c r="E1279" i="1"/>
  <c r="M1279" i="1"/>
  <c r="C1279" i="1"/>
  <c r="N1288" i="1"/>
  <c r="Q1288" i="1"/>
  <c r="D1288" i="1"/>
  <c r="O1288" i="1"/>
  <c r="L1288" i="1"/>
  <c r="I1288" i="1"/>
  <c r="J1288" i="1"/>
  <c r="N1324" i="1"/>
  <c r="J1324" i="1"/>
  <c r="I1324" i="1"/>
  <c r="G1324" i="1"/>
  <c r="C1324" i="1"/>
  <c r="O1324" i="1"/>
  <c r="M1324" i="1"/>
  <c r="H1324" i="1"/>
  <c r="F1324" i="1"/>
  <c r="D1324" i="1"/>
  <c r="N1336" i="1"/>
  <c r="Q1336" i="1"/>
  <c r="D1336" i="1"/>
  <c r="H1336" i="1"/>
  <c r="F1336" i="1"/>
  <c r="C1336" i="1"/>
  <c r="O1336" i="1"/>
  <c r="E1336" i="1"/>
  <c r="M1336" i="1"/>
  <c r="N792" i="1"/>
  <c r="L792" i="1"/>
  <c r="P792" i="1"/>
  <c r="N814" i="1"/>
  <c r="I814" i="1"/>
  <c r="P814" i="1"/>
  <c r="N840" i="1"/>
  <c r="L840" i="1"/>
  <c r="P840" i="1"/>
  <c r="N862" i="1"/>
  <c r="I862" i="1"/>
  <c r="P862" i="1"/>
  <c r="N888" i="1"/>
  <c r="L888" i="1"/>
  <c r="P888" i="1"/>
  <c r="N910" i="1"/>
  <c r="I910" i="1"/>
  <c r="P910" i="1"/>
  <c r="N936" i="1"/>
  <c r="L936" i="1"/>
  <c r="P936" i="1"/>
  <c r="N958" i="1"/>
  <c r="I958" i="1"/>
  <c r="P958" i="1"/>
  <c r="N984" i="1"/>
  <c r="L984" i="1"/>
  <c r="P984" i="1"/>
  <c r="N1006" i="1"/>
  <c r="I1006" i="1"/>
  <c r="P1006" i="1"/>
  <c r="H1029" i="1"/>
  <c r="N1029" i="1"/>
  <c r="D1029" i="1"/>
  <c r="Q1029" i="1"/>
  <c r="N1058" i="1"/>
  <c r="P1058" i="1"/>
  <c r="C1058" i="1"/>
  <c r="G1058" i="1"/>
  <c r="N1064" i="1"/>
  <c r="L1064" i="1"/>
  <c r="K1064" i="1"/>
  <c r="Q1064" i="1"/>
  <c r="H1069" i="1"/>
  <c r="N1069" i="1"/>
  <c r="F1069" i="1"/>
  <c r="Q1069" i="1"/>
  <c r="N1092" i="1"/>
  <c r="F1092" i="1"/>
  <c r="D1092" i="1"/>
  <c r="Q1092" i="1"/>
  <c r="N1098" i="1"/>
  <c r="P1098" i="1"/>
  <c r="C1098" i="1"/>
  <c r="I1098" i="1"/>
  <c r="N1104" i="1"/>
  <c r="L1104" i="1"/>
  <c r="O1104" i="1"/>
  <c r="Q1104" i="1"/>
  <c r="H1115" i="1"/>
  <c r="K1115" i="1"/>
  <c r="O1115" i="1"/>
  <c r="Q1115" i="1"/>
  <c r="N1136" i="1"/>
  <c r="Q1136" i="1"/>
  <c r="D1136" i="1"/>
  <c r="I1136" i="1"/>
  <c r="P1136" i="1"/>
  <c r="E1144" i="1"/>
  <c r="H1147" i="1"/>
  <c r="O1147" i="1"/>
  <c r="K1147" i="1"/>
  <c r="C1147" i="1"/>
  <c r="N1148" i="1"/>
  <c r="J1148" i="1"/>
  <c r="G1148" i="1"/>
  <c r="P1148" i="1"/>
  <c r="N1162" i="1"/>
  <c r="G1162" i="1"/>
  <c r="L1162" i="1"/>
  <c r="M1162" i="1"/>
  <c r="D1185" i="1"/>
  <c r="H1187" i="1"/>
  <c r="O1187" i="1"/>
  <c r="E1187" i="1"/>
  <c r="K1187" i="1"/>
  <c r="D1197" i="1"/>
  <c r="D1198" i="1"/>
  <c r="N1200" i="1"/>
  <c r="Q1200" i="1"/>
  <c r="D1200" i="1"/>
  <c r="M1200" i="1"/>
  <c r="I1200" i="1"/>
  <c r="N1210" i="1"/>
  <c r="G1210" i="1"/>
  <c r="E1210" i="1"/>
  <c r="P1210" i="1"/>
  <c r="I1210" i="1"/>
  <c r="H1253" i="1"/>
  <c r="E1253" i="1"/>
  <c r="P1253" i="1"/>
  <c r="O1253" i="1"/>
  <c r="C1253" i="1"/>
  <c r="H1255" i="1"/>
  <c r="I1255" i="1"/>
  <c r="J1255" i="1"/>
  <c r="L1255" i="1"/>
  <c r="Q1255" i="1"/>
  <c r="N1256" i="1"/>
  <c r="Q1256" i="1"/>
  <c r="D1256" i="1"/>
  <c r="F1256" i="1"/>
  <c r="I1256" i="1"/>
  <c r="P1256" i="1"/>
  <c r="N1260" i="1"/>
  <c r="J1260" i="1"/>
  <c r="E1260" i="1"/>
  <c r="O1260" i="1"/>
  <c r="K1260" i="1"/>
  <c r="N1262" i="1"/>
  <c r="M1262" i="1"/>
  <c r="K1262" i="1"/>
  <c r="H1262" i="1"/>
  <c r="G1262" i="1"/>
  <c r="N1270" i="1"/>
  <c r="M1270" i="1"/>
  <c r="J1270" i="1"/>
  <c r="D1270" i="1"/>
  <c r="O1270" i="1"/>
  <c r="N1274" i="1"/>
  <c r="G1274" i="1"/>
  <c r="J1274" i="1"/>
  <c r="I1274" i="1"/>
  <c r="H1274" i="1"/>
  <c r="H1275" i="1"/>
  <c r="O1275" i="1"/>
  <c r="F1275" i="1"/>
  <c r="G1275" i="1"/>
  <c r="I1275" i="1"/>
  <c r="N1276" i="1"/>
  <c r="J1276" i="1"/>
  <c r="Q1276" i="1"/>
  <c r="C1276" i="1"/>
  <c r="E1276" i="1"/>
  <c r="G1276" i="1"/>
  <c r="C1277" i="1"/>
  <c r="D1278" i="1"/>
  <c r="D1279" i="1"/>
  <c r="N1282" i="1"/>
  <c r="G1282" i="1"/>
  <c r="I1282" i="1"/>
  <c r="D1282" i="1"/>
  <c r="O1282" i="1"/>
  <c r="C1288" i="1"/>
  <c r="F1290" i="1"/>
  <c r="H1292" i="1"/>
  <c r="N1293" i="1"/>
  <c r="N1296" i="1"/>
  <c r="Q1296" i="1"/>
  <c r="D1296" i="1"/>
  <c r="M1296" i="1"/>
  <c r="K1296" i="1"/>
  <c r="I1296" i="1"/>
  <c r="E1296" i="1"/>
  <c r="J1298" i="1"/>
  <c r="P1299" i="1"/>
  <c r="E1302" i="1"/>
  <c r="J1303" i="1"/>
  <c r="O1304" i="1"/>
  <c r="N1308" i="1"/>
  <c r="J1308" i="1"/>
  <c r="L1308" i="1"/>
  <c r="I1308" i="1"/>
  <c r="D1308" i="1"/>
  <c r="O1308" i="1"/>
  <c r="G1308" i="1"/>
  <c r="D1309" i="1"/>
  <c r="F1311" i="1"/>
  <c r="L1312" i="1"/>
  <c r="F1316" i="1"/>
  <c r="P1317" i="1"/>
  <c r="J1321" i="1"/>
  <c r="E1324" i="1"/>
  <c r="P1325" i="1"/>
  <c r="H1328" i="1"/>
  <c r="I1332" i="1"/>
  <c r="G1336" i="1"/>
  <c r="E1342" i="1"/>
  <c r="J1344" i="1"/>
  <c r="N1420" i="1"/>
  <c r="J1420" i="1"/>
  <c r="I1420" i="1"/>
  <c r="G1420" i="1"/>
  <c r="K1420" i="1"/>
  <c r="D1420" i="1"/>
  <c r="C1420" i="1"/>
  <c r="Q1420" i="1"/>
  <c r="P1420" i="1"/>
  <c r="O1420" i="1"/>
  <c r="M1420" i="1"/>
  <c r="L1420" i="1"/>
  <c r="H1420" i="1"/>
  <c r="F1420" i="1"/>
  <c r="E1420" i="1"/>
  <c r="N1250" i="1"/>
  <c r="G1250" i="1"/>
  <c r="M1250" i="1"/>
  <c r="H1250" i="1"/>
  <c r="E1250" i="1"/>
  <c r="H1251" i="1"/>
  <c r="O1251" i="1"/>
  <c r="J1251" i="1"/>
  <c r="E1251" i="1"/>
  <c r="D1251" i="1"/>
  <c r="N1252" i="1"/>
  <c r="J1252" i="1"/>
  <c r="F1252" i="1"/>
  <c r="C1252" i="1"/>
  <c r="D1252" i="1"/>
  <c r="H1261" i="1"/>
  <c r="E1261" i="1"/>
  <c r="O1261" i="1"/>
  <c r="K1261" i="1"/>
  <c r="I1261" i="1"/>
  <c r="H1263" i="1"/>
  <c r="I1263" i="1"/>
  <c r="G1263" i="1"/>
  <c r="E1263" i="1"/>
  <c r="F1263" i="1"/>
  <c r="N1264" i="1"/>
  <c r="Q1264" i="1"/>
  <c r="D1264" i="1"/>
  <c r="E1264" i="1"/>
  <c r="C1264" i="1"/>
  <c r="G1264" i="1"/>
  <c r="H1265" i="1"/>
  <c r="L1265" i="1"/>
  <c r="O1265" i="1"/>
  <c r="P1265" i="1"/>
  <c r="C1265" i="1"/>
  <c r="H1267" i="1"/>
  <c r="O1267" i="1"/>
  <c r="G1267" i="1"/>
  <c r="K1267" i="1"/>
  <c r="Q1267" i="1"/>
  <c r="N1268" i="1"/>
  <c r="J1268" i="1"/>
  <c r="D1268" i="1"/>
  <c r="H1268" i="1"/>
  <c r="P1268" i="1"/>
  <c r="H1269" i="1"/>
  <c r="E1269" i="1"/>
  <c r="N1269" i="1"/>
  <c r="F1269" i="1"/>
  <c r="O1269" i="1"/>
  <c r="H1271" i="1"/>
  <c r="I1271" i="1"/>
  <c r="F1271" i="1"/>
  <c r="P1271" i="1"/>
  <c r="L1271" i="1"/>
  <c r="N1272" i="1"/>
  <c r="Q1272" i="1"/>
  <c r="D1272" i="1"/>
  <c r="C1272" i="1"/>
  <c r="M1272" i="1"/>
  <c r="J1272" i="1"/>
  <c r="D1277" i="1"/>
  <c r="F1279" i="1"/>
  <c r="H1287" i="1"/>
  <c r="I1287" i="1"/>
  <c r="D1287" i="1"/>
  <c r="P1287" i="1"/>
  <c r="K1287" i="1"/>
  <c r="J1287" i="1"/>
  <c r="E1288" i="1"/>
  <c r="H1301" i="1"/>
  <c r="E1301" i="1"/>
  <c r="J1301" i="1"/>
  <c r="G1301" i="1"/>
  <c r="M1301" i="1"/>
  <c r="N1301" i="1"/>
  <c r="F1301" i="1"/>
  <c r="N1306" i="1"/>
  <c r="G1306" i="1"/>
  <c r="E1306" i="1"/>
  <c r="Q1306" i="1"/>
  <c r="C1306" i="1"/>
  <c r="I1306" i="1"/>
  <c r="P1306" i="1"/>
  <c r="K1306" i="1"/>
  <c r="G1311" i="1"/>
  <c r="H1315" i="1"/>
  <c r="O1315" i="1"/>
  <c r="N1315" i="1"/>
  <c r="L1315" i="1"/>
  <c r="K1315" i="1"/>
  <c r="F1315" i="1"/>
  <c r="Q1315" i="1"/>
  <c r="I1315" i="1"/>
  <c r="E1315" i="1"/>
  <c r="I1316" i="1"/>
  <c r="N1320" i="1"/>
  <c r="Q1320" i="1"/>
  <c r="D1320" i="1"/>
  <c r="J1320" i="1"/>
  <c r="H1320" i="1"/>
  <c r="F1320" i="1"/>
  <c r="C1320" i="1"/>
  <c r="P1320" i="1"/>
  <c r="M1320" i="1"/>
  <c r="K1324" i="1"/>
  <c r="H1331" i="1"/>
  <c r="O1331" i="1"/>
  <c r="L1331" i="1"/>
  <c r="J1331" i="1"/>
  <c r="K1331" i="1"/>
  <c r="E1331" i="1"/>
  <c r="N1331" i="1"/>
  <c r="M1331" i="1"/>
  <c r="G1331" i="1"/>
  <c r="I1336" i="1"/>
  <c r="N1346" i="1"/>
  <c r="G1346" i="1"/>
  <c r="M1346" i="1"/>
  <c r="K1346" i="1"/>
  <c r="I1346" i="1"/>
  <c r="D1346" i="1"/>
  <c r="C1346" i="1"/>
  <c r="P1346" i="1"/>
  <c r="J1346" i="1"/>
  <c r="H1346" i="1"/>
  <c r="E1346" i="1"/>
  <c r="H1353" i="1"/>
  <c r="L1353" i="1"/>
  <c r="P1353" i="1"/>
  <c r="N1353" i="1"/>
  <c r="D1353" i="1"/>
  <c r="O1353" i="1"/>
  <c r="M1353" i="1"/>
  <c r="K1353" i="1"/>
  <c r="G1353" i="1"/>
  <c r="F1353" i="1"/>
  <c r="E1353" i="1"/>
  <c r="C1353" i="1"/>
  <c r="H1357" i="1"/>
  <c r="E1357" i="1"/>
  <c r="O1357" i="1"/>
  <c r="M1357" i="1"/>
  <c r="P1357" i="1"/>
  <c r="J1357" i="1"/>
  <c r="I1357" i="1"/>
  <c r="K1357" i="1"/>
  <c r="F1357" i="1"/>
  <c r="C1357" i="1"/>
  <c r="Q1357" i="1"/>
  <c r="N1357" i="1"/>
  <c r="H1365" i="1"/>
  <c r="E1365" i="1"/>
  <c r="N1365" i="1"/>
  <c r="L1365" i="1"/>
  <c r="D1365" i="1"/>
  <c r="P1365" i="1"/>
  <c r="O1365" i="1"/>
  <c r="F1365" i="1"/>
  <c r="C1365" i="1"/>
  <c r="M1365" i="1"/>
  <c r="K1365" i="1"/>
  <c r="J1365" i="1"/>
  <c r="I1365" i="1"/>
  <c r="H1415" i="1"/>
  <c r="I1415" i="1"/>
  <c r="N1415" i="1"/>
  <c r="L1415" i="1"/>
  <c r="O1415" i="1"/>
  <c r="G1415" i="1"/>
  <c r="F1415" i="1"/>
  <c r="D1415" i="1"/>
  <c r="C1415" i="1"/>
  <c r="P1415" i="1"/>
  <c r="M1415" i="1"/>
  <c r="K1415" i="1"/>
  <c r="J1415" i="1"/>
  <c r="E1415" i="1"/>
  <c r="N774" i="1"/>
  <c r="I774" i="1"/>
  <c r="P774" i="1"/>
  <c r="D792" i="1"/>
  <c r="N800" i="1"/>
  <c r="L800" i="1"/>
  <c r="P800" i="1"/>
  <c r="D814" i="1"/>
  <c r="N822" i="1"/>
  <c r="I822" i="1"/>
  <c r="P822" i="1"/>
  <c r="D840" i="1"/>
  <c r="N848" i="1"/>
  <c r="L848" i="1"/>
  <c r="P848" i="1"/>
  <c r="D862" i="1"/>
  <c r="N870" i="1"/>
  <c r="I870" i="1"/>
  <c r="P870" i="1"/>
  <c r="D888" i="1"/>
  <c r="N896" i="1"/>
  <c r="L896" i="1"/>
  <c r="P896" i="1"/>
  <c r="D910" i="1"/>
  <c r="N918" i="1"/>
  <c r="I918" i="1"/>
  <c r="P918" i="1"/>
  <c r="D936" i="1"/>
  <c r="N944" i="1"/>
  <c r="L944" i="1"/>
  <c r="P944" i="1"/>
  <c r="D958" i="1"/>
  <c r="N966" i="1"/>
  <c r="I966" i="1"/>
  <c r="P966" i="1"/>
  <c r="D984" i="1"/>
  <c r="N992" i="1"/>
  <c r="L992" i="1"/>
  <c r="P992" i="1"/>
  <c r="D1006" i="1"/>
  <c r="N1014" i="1"/>
  <c r="I1014" i="1"/>
  <c r="P1014" i="1"/>
  <c r="E1029" i="1"/>
  <c r="H1053" i="1"/>
  <c r="N1053" i="1"/>
  <c r="K1053" i="1"/>
  <c r="Q1053" i="1"/>
  <c r="E1058" i="1"/>
  <c r="D1064" i="1"/>
  <c r="D1069" i="1"/>
  <c r="N1070" i="1"/>
  <c r="I1070" i="1"/>
  <c r="Q1070" i="1"/>
  <c r="C1070" i="1"/>
  <c r="N1076" i="1"/>
  <c r="F1076" i="1"/>
  <c r="I1076" i="1"/>
  <c r="Q1076" i="1"/>
  <c r="N1082" i="1"/>
  <c r="P1082" i="1"/>
  <c r="C1082" i="1"/>
  <c r="M1082" i="1"/>
  <c r="E1092" i="1"/>
  <c r="H1093" i="1"/>
  <c r="N1093" i="1"/>
  <c r="M1093" i="1"/>
  <c r="Q1093" i="1"/>
  <c r="E1098" i="1"/>
  <c r="D1104" i="1"/>
  <c r="D1115" i="1"/>
  <c r="N1116" i="1"/>
  <c r="F1116" i="1"/>
  <c r="K1116" i="1"/>
  <c r="Q1116" i="1"/>
  <c r="N1122" i="1"/>
  <c r="G1122" i="1"/>
  <c r="D1122" i="1"/>
  <c r="C1122" i="1"/>
  <c r="E1136" i="1"/>
  <c r="G1144" i="1"/>
  <c r="E1147" i="1"/>
  <c r="D1148" i="1"/>
  <c r="D1162" i="1"/>
  <c r="N1164" i="1"/>
  <c r="J1164" i="1"/>
  <c r="E1164" i="1"/>
  <c r="H1164" i="1"/>
  <c r="N1176" i="1"/>
  <c r="Q1176" i="1"/>
  <c r="D1176" i="1"/>
  <c r="C1176" i="1"/>
  <c r="H1176" i="1"/>
  <c r="F1185" i="1"/>
  <c r="D1187" i="1"/>
  <c r="G1197" i="1"/>
  <c r="F1198" i="1"/>
  <c r="E1200" i="1"/>
  <c r="D1210" i="1"/>
  <c r="N1212" i="1"/>
  <c r="J1212" i="1"/>
  <c r="L1212" i="1"/>
  <c r="I1212" i="1"/>
  <c r="D1212" i="1"/>
  <c r="H1213" i="1"/>
  <c r="E1213" i="1"/>
  <c r="I1213" i="1"/>
  <c r="G1213" i="1"/>
  <c r="N1222" i="1"/>
  <c r="M1222" i="1"/>
  <c r="D1222" i="1"/>
  <c r="P1222" i="1"/>
  <c r="H1222" i="1"/>
  <c r="N1224" i="1"/>
  <c r="Q1224" i="1"/>
  <c r="D1224" i="1"/>
  <c r="J1224" i="1"/>
  <c r="K1224" i="1"/>
  <c r="F1224" i="1"/>
  <c r="N1226" i="1"/>
  <c r="G1226" i="1"/>
  <c r="Q1226" i="1"/>
  <c r="C1226" i="1"/>
  <c r="F1226" i="1"/>
  <c r="D1226" i="1"/>
  <c r="N1246" i="1"/>
  <c r="M1246" i="1"/>
  <c r="O1246" i="1"/>
  <c r="C1246" i="1"/>
  <c r="I1246" i="1"/>
  <c r="N1248" i="1"/>
  <c r="Q1248" i="1"/>
  <c r="D1248" i="1"/>
  <c r="G1248" i="1"/>
  <c r="L1248" i="1"/>
  <c r="H1248" i="1"/>
  <c r="C1250" i="1"/>
  <c r="C1251" i="1"/>
  <c r="E1252" i="1"/>
  <c r="F1253" i="1"/>
  <c r="D1255" i="1"/>
  <c r="E1256" i="1"/>
  <c r="D1260" i="1"/>
  <c r="C1261" i="1"/>
  <c r="D1262" i="1"/>
  <c r="C1263" i="1"/>
  <c r="F1264" i="1"/>
  <c r="D1265" i="1"/>
  <c r="C1267" i="1"/>
  <c r="C1268" i="1"/>
  <c r="C1269" i="1"/>
  <c r="E1270" i="1"/>
  <c r="C1271" i="1"/>
  <c r="E1272" i="1"/>
  <c r="D1274" i="1"/>
  <c r="D1275" i="1"/>
  <c r="F1276" i="1"/>
  <c r="G1277" i="1"/>
  <c r="G1278" i="1"/>
  <c r="G1279" i="1"/>
  <c r="E1282" i="1"/>
  <c r="N1286" i="1"/>
  <c r="M1286" i="1"/>
  <c r="H1286" i="1"/>
  <c r="F1286" i="1"/>
  <c r="K1286" i="1"/>
  <c r="I1286" i="1"/>
  <c r="C1287" i="1"/>
  <c r="F1288" i="1"/>
  <c r="K1290" i="1"/>
  <c r="M1292" i="1"/>
  <c r="P1293" i="1"/>
  <c r="F1296" i="1"/>
  <c r="M1298" i="1"/>
  <c r="N1300" i="1"/>
  <c r="J1300" i="1"/>
  <c r="M1300" i="1"/>
  <c r="K1300" i="1"/>
  <c r="O1300" i="1"/>
  <c r="L1300" i="1"/>
  <c r="F1300" i="1"/>
  <c r="C1301" i="1"/>
  <c r="I1302" i="1"/>
  <c r="M1303" i="1"/>
  <c r="D1306" i="1"/>
  <c r="E1308" i="1"/>
  <c r="K1309" i="1"/>
  <c r="J1311" i="1"/>
  <c r="C1315" i="1"/>
  <c r="O1316" i="1"/>
  <c r="E1320" i="1"/>
  <c r="M1321" i="1"/>
  <c r="L1324" i="1"/>
  <c r="H1327" i="1"/>
  <c r="I1327" i="1"/>
  <c r="M1327" i="1"/>
  <c r="K1327" i="1"/>
  <c r="Q1327" i="1"/>
  <c r="L1327" i="1"/>
  <c r="O1327" i="1"/>
  <c r="G1327" i="1"/>
  <c r="F1327" i="1"/>
  <c r="D1327" i="1"/>
  <c r="O1328" i="1"/>
  <c r="C1331" i="1"/>
  <c r="Q1332" i="1"/>
  <c r="J1336" i="1"/>
  <c r="N1338" i="1"/>
  <c r="G1338" i="1"/>
  <c r="O1338" i="1"/>
  <c r="L1338" i="1"/>
  <c r="C1338" i="1"/>
  <c r="M1338" i="1"/>
  <c r="K1338" i="1"/>
  <c r="I1338" i="1"/>
  <c r="E1338" i="1"/>
  <c r="D1338" i="1"/>
  <c r="J1342" i="1"/>
  <c r="O1344" i="1"/>
  <c r="F1346" i="1"/>
  <c r="I1353" i="1"/>
  <c r="D1357" i="1"/>
  <c r="G1365" i="1"/>
  <c r="Q1415" i="1"/>
  <c r="H1219" i="1"/>
  <c r="O1219" i="1"/>
  <c r="N1219" i="1"/>
  <c r="G1219" i="1"/>
  <c r="K1219" i="1"/>
  <c r="N1220" i="1"/>
  <c r="J1220" i="1"/>
  <c r="K1220" i="1"/>
  <c r="E1220" i="1"/>
  <c r="I1220" i="1"/>
  <c r="H1221" i="1"/>
  <c r="E1221" i="1"/>
  <c r="G1221" i="1"/>
  <c r="Q1221" i="1"/>
  <c r="J1221" i="1"/>
  <c r="H1235" i="1"/>
  <c r="O1235" i="1"/>
  <c r="L1235" i="1"/>
  <c r="N1235" i="1"/>
  <c r="F1235" i="1"/>
  <c r="N1236" i="1"/>
  <c r="J1236" i="1"/>
  <c r="H1236" i="1"/>
  <c r="L1236" i="1"/>
  <c r="E1236" i="1"/>
  <c r="N1242" i="1"/>
  <c r="G1242" i="1"/>
  <c r="O1242" i="1"/>
  <c r="K1242" i="1"/>
  <c r="M1242" i="1"/>
  <c r="H1243" i="1"/>
  <c r="O1243" i="1"/>
  <c r="K1243" i="1"/>
  <c r="I1243" i="1"/>
  <c r="M1243" i="1"/>
  <c r="N1244" i="1"/>
  <c r="J1244" i="1"/>
  <c r="G1244" i="1"/>
  <c r="F1244" i="1"/>
  <c r="L1244" i="1"/>
  <c r="D1250" i="1"/>
  <c r="F1251" i="1"/>
  <c r="G1252" i="1"/>
  <c r="D1261" i="1"/>
  <c r="D1263" i="1"/>
  <c r="H1264" i="1"/>
  <c r="E1265" i="1"/>
  <c r="D1267" i="1"/>
  <c r="E1268" i="1"/>
  <c r="D1269" i="1"/>
  <c r="D1271" i="1"/>
  <c r="F1272" i="1"/>
  <c r="I1277" i="1"/>
  <c r="J1279" i="1"/>
  <c r="E1287" i="1"/>
  <c r="G1288" i="1"/>
  <c r="M1290" i="1"/>
  <c r="P1292" i="1"/>
  <c r="Q1293" i="1"/>
  <c r="H1295" i="1"/>
  <c r="I1295" i="1"/>
  <c r="Q1295" i="1"/>
  <c r="C1295" i="1"/>
  <c r="O1295" i="1"/>
  <c r="J1295" i="1"/>
  <c r="D1295" i="1"/>
  <c r="P1298" i="1"/>
  <c r="D1301" i="1"/>
  <c r="J1302" i="1"/>
  <c r="Q1303" i="1"/>
  <c r="H1305" i="1"/>
  <c r="L1305" i="1"/>
  <c r="I1305" i="1"/>
  <c r="F1305" i="1"/>
  <c r="J1305" i="1"/>
  <c r="P1305" i="1"/>
  <c r="K1305" i="1"/>
  <c r="F1306" i="1"/>
  <c r="L1309" i="1"/>
  <c r="L1311" i="1"/>
  <c r="D1315" i="1"/>
  <c r="P1316" i="1"/>
  <c r="G1320" i="1"/>
  <c r="N1321" i="1"/>
  <c r="P1324" i="1"/>
  <c r="D1331" i="1"/>
  <c r="H1335" i="1"/>
  <c r="I1335" i="1"/>
  <c r="L1335" i="1"/>
  <c r="J1335" i="1"/>
  <c r="D1335" i="1"/>
  <c r="P1335" i="1"/>
  <c r="Q1335" i="1"/>
  <c r="O1335" i="1"/>
  <c r="M1335" i="1"/>
  <c r="K1336" i="1"/>
  <c r="P1344" i="1"/>
  <c r="L1346" i="1"/>
  <c r="J1353" i="1"/>
  <c r="G1357" i="1"/>
  <c r="Q1365" i="1"/>
  <c r="H1375" i="1"/>
  <c r="I1375" i="1"/>
  <c r="E1375" i="1"/>
  <c r="Q1375" i="1"/>
  <c r="C1375" i="1"/>
  <c r="M1375" i="1"/>
  <c r="G1375" i="1"/>
  <c r="F1375" i="1"/>
  <c r="P1375" i="1"/>
  <c r="L1375" i="1"/>
  <c r="K1375" i="1"/>
  <c r="J1375" i="1"/>
  <c r="D1375" i="1"/>
  <c r="H1323" i="1"/>
  <c r="O1323" i="1"/>
  <c r="M1323" i="1"/>
  <c r="K1323" i="1"/>
  <c r="D1323" i="1"/>
  <c r="P1323" i="1"/>
  <c r="N1340" i="1"/>
  <c r="J1340" i="1"/>
  <c r="G1340" i="1"/>
  <c r="E1340" i="1"/>
  <c r="Q1340" i="1"/>
  <c r="L1340" i="1"/>
  <c r="K1340" i="1"/>
  <c r="H1361" i="1"/>
  <c r="L1361" i="1"/>
  <c r="O1361" i="1"/>
  <c r="M1361" i="1"/>
  <c r="I1361" i="1"/>
  <c r="D1361" i="1"/>
  <c r="C1361" i="1"/>
  <c r="H1369" i="1"/>
  <c r="L1369" i="1"/>
  <c r="N1369" i="1"/>
  <c r="K1369" i="1"/>
  <c r="M1369" i="1"/>
  <c r="J1369" i="1"/>
  <c r="D1370" i="1"/>
  <c r="I1371" i="1"/>
  <c r="N1374" i="1"/>
  <c r="M1374" i="1"/>
  <c r="I1374" i="1"/>
  <c r="G1374" i="1"/>
  <c r="O1374" i="1"/>
  <c r="H1374" i="1"/>
  <c r="F1374" i="1"/>
  <c r="F1377" i="1"/>
  <c r="O1381" i="1"/>
  <c r="N1384" i="1"/>
  <c r="Q1384" i="1"/>
  <c r="D1384" i="1"/>
  <c r="O1384" i="1"/>
  <c r="L1384" i="1"/>
  <c r="J1384" i="1"/>
  <c r="I1384" i="1"/>
  <c r="D1385" i="1"/>
  <c r="K1386" i="1"/>
  <c r="P1389" i="1"/>
  <c r="D1393" i="1"/>
  <c r="J1394" i="1"/>
  <c r="H1397" i="1"/>
  <c r="E1397" i="1"/>
  <c r="J1397" i="1"/>
  <c r="G1397" i="1"/>
  <c r="N1397" i="1"/>
  <c r="M1397" i="1"/>
  <c r="E1400" i="1"/>
  <c r="N1401" i="1"/>
  <c r="G1405" i="1"/>
  <c r="M1413" i="1"/>
  <c r="G1437" i="1"/>
  <c r="H1359" i="1"/>
  <c r="I1359" i="1"/>
  <c r="G1359" i="1"/>
  <c r="E1359" i="1"/>
  <c r="N1359" i="1"/>
  <c r="J1359" i="1"/>
  <c r="F1359" i="1"/>
  <c r="E1370" i="1"/>
  <c r="I1377" i="1"/>
  <c r="P1381" i="1"/>
  <c r="E1385" i="1"/>
  <c r="F1393" i="1"/>
  <c r="G1400" i="1"/>
  <c r="O1401" i="1"/>
  <c r="N1404" i="1"/>
  <c r="J1404" i="1"/>
  <c r="L1404" i="1"/>
  <c r="I1404" i="1"/>
  <c r="K1404" i="1"/>
  <c r="E1404" i="1"/>
  <c r="D1404" i="1"/>
  <c r="Q1404" i="1"/>
  <c r="J1405" i="1"/>
  <c r="H1425" i="1"/>
  <c r="L1425" i="1"/>
  <c r="E1425" i="1"/>
  <c r="Q1425" i="1"/>
  <c r="C1425" i="1"/>
  <c r="F1425" i="1"/>
  <c r="P1425" i="1"/>
  <c r="O1425" i="1"/>
  <c r="M1425" i="1"/>
  <c r="K1425" i="1"/>
  <c r="J1425" i="1"/>
  <c r="N1546" i="1"/>
  <c r="L1546" i="1"/>
  <c r="Q1546" i="1"/>
  <c r="C1546" i="1"/>
  <c r="K1546" i="1"/>
  <c r="G1546" i="1"/>
  <c r="F1546" i="1"/>
  <c r="E1546" i="1"/>
  <c r="D1546" i="1"/>
  <c r="O1546" i="1"/>
  <c r="I1546" i="1"/>
  <c r="P1546" i="1"/>
  <c r="M1546" i="1"/>
  <c r="J1546" i="1"/>
  <c r="H1546" i="1"/>
  <c r="N1322" i="1"/>
  <c r="G1322" i="1"/>
  <c r="Q1322" i="1"/>
  <c r="C1322" i="1"/>
  <c r="O1322" i="1"/>
  <c r="E1322" i="1"/>
  <c r="P1322" i="1"/>
  <c r="E1323" i="1"/>
  <c r="D1340" i="1"/>
  <c r="H1345" i="1"/>
  <c r="L1345" i="1"/>
  <c r="Q1345" i="1"/>
  <c r="C1345" i="1"/>
  <c r="O1345" i="1"/>
  <c r="J1345" i="1"/>
  <c r="E1345" i="1"/>
  <c r="D1345" i="1"/>
  <c r="N1358" i="1"/>
  <c r="M1358" i="1"/>
  <c r="K1358" i="1"/>
  <c r="I1358" i="1"/>
  <c r="P1358" i="1"/>
  <c r="H1358" i="1"/>
  <c r="G1358" i="1"/>
  <c r="C1359" i="1"/>
  <c r="F1361" i="1"/>
  <c r="D1369" i="1"/>
  <c r="F1370" i="1"/>
  <c r="M1371" i="1"/>
  <c r="D1374" i="1"/>
  <c r="K1377" i="1"/>
  <c r="E1384" i="1"/>
  <c r="F1385" i="1"/>
  <c r="M1386" i="1"/>
  <c r="N1390" i="1"/>
  <c r="M1390" i="1"/>
  <c r="G1390" i="1"/>
  <c r="E1390" i="1"/>
  <c r="J1390" i="1"/>
  <c r="D1390" i="1"/>
  <c r="C1390" i="1"/>
  <c r="I1393" i="1"/>
  <c r="L1394" i="1"/>
  <c r="N1396" i="1"/>
  <c r="J1396" i="1"/>
  <c r="M1396" i="1"/>
  <c r="K1396" i="1"/>
  <c r="D1396" i="1"/>
  <c r="P1396" i="1"/>
  <c r="O1396" i="1"/>
  <c r="H1400" i="1"/>
  <c r="C1404" i="1"/>
  <c r="L1405" i="1"/>
  <c r="O1413" i="1"/>
  <c r="D1425" i="1"/>
  <c r="N1438" i="1"/>
  <c r="M1438" i="1"/>
  <c r="O1438" i="1"/>
  <c r="K1438" i="1"/>
  <c r="E1438" i="1"/>
  <c r="Q1438" i="1"/>
  <c r="P1438" i="1"/>
  <c r="L1438" i="1"/>
  <c r="J1438" i="1"/>
  <c r="I1438" i="1"/>
  <c r="H1438" i="1"/>
  <c r="H1443" i="1"/>
  <c r="O1443" i="1"/>
  <c r="J1443" i="1"/>
  <c r="G1443" i="1"/>
  <c r="Q1443" i="1"/>
  <c r="P1443" i="1"/>
  <c r="K1443" i="1"/>
  <c r="I1443" i="1"/>
  <c r="F1443" i="1"/>
  <c r="E1443" i="1"/>
  <c r="D1443" i="1"/>
  <c r="C1443" i="1"/>
  <c r="N1558" i="1"/>
  <c r="F1558" i="1"/>
  <c r="M1558" i="1"/>
  <c r="K1558" i="1"/>
  <c r="G1558" i="1"/>
  <c r="E1558" i="1"/>
  <c r="D1558" i="1"/>
  <c r="C1558" i="1"/>
  <c r="Q1558" i="1"/>
  <c r="O1558" i="1"/>
  <c r="I1558" i="1"/>
  <c r="P1558" i="1"/>
  <c r="L1558" i="1"/>
  <c r="J1558" i="1"/>
  <c r="H1558" i="1"/>
  <c r="H1567" i="1"/>
  <c r="N1567" i="1"/>
  <c r="F1567" i="1"/>
  <c r="P1567" i="1"/>
  <c r="G1567" i="1"/>
  <c r="E1567" i="1"/>
  <c r="D1567" i="1"/>
  <c r="C1567" i="1"/>
  <c r="Q1567" i="1"/>
  <c r="O1567" i="1"/>
  <c r="M1567" i="1"/>
  <c r="J1567" i="1"/>
  <c r="L1567" i="1"/>
  <c r="K1567" i="1"/>
  <c r="I1567" i="1"/>
  <c r="H1337" i="1"/>
  <c r="L1337" i="1"/>
  <c r="D1337" i="1"/>
  <c r="P1337" i="1"/>
  <c r="C1337" i="1"/>
  <c r="N1337" i="1"/>
  <c r="N1352" i="1"/>
  <c r="Q1352" i="1"/>
  <c r="D1352" i="1"/>
  <c r="F1352" i="1"/>
  <c r="C1352" i="1"/>
  <c r="E1352" i="1"/>
  <c r="O1352" i="1"/>
  <c r="M1352" i="1"/>
  <c r="D1359" i="1"/>
  <c r="H1367" i="1"/>
  <c r="I1367" i="1"/>
  <c r="F1367" i="1"/>
  <c r="D1367" i="1"/>
  <c r="N1367" i="1"/>
  <c r="M1367" i="1"/>
  <c r="I1370" i="1"/>
  <c r="H1373" i="1"/>
  <c r="E1373" i="1"/>
  <c r="M1373" i="1"/>
  <c r="K1373" i="1"/>
  <c r="O1373" i="1"/>
  <c r="I1373" i="1"/>
  <c r="G1373" i="1"/>
  <c r="N1377" i="1"/>
  <c r="H1383" i="1"/>
  <c r="I1383" i="1"/>
  <c r="D1383" i="1"/>
  <c r="P1383" i="1"/>
  <c r="Q1383" i="1"/>
  <c r="L1383" i="1"/>
  <c r="K1383" i="1"/>
  <c r="M1385" i="1"/>
  <c r="K1393" i="1"/>
  <c r="M1400" i="1"/>
  <c r="F1404" i="1"/>
  <c r="M1405" i="1"/>
  <c r="G1425" i="1"/>
  <c r="H1429" i="1"/>
  <c r="E1429" i="1"/>
  <c r="D1429" i="1"/>
  <c r="P1429" i="1"/>
  <c r="O1429" i="1"/>
  <c r="K1429" i="1"/>
  <c r="J1429" i="1"/>
  <c r="I1429" i="1"/>
  <c r="G1429" i="1"/>
  <c r="F1429" i="1"/>
  <c r="C1429" i="1"/>
  <c r="C1438" i="1"/>
  <c r="L1443" i="1"/>
  <c r="H1447" i="1"/>
  <c r="E1447" i="1"/>
  <c r="N1447" i="1"/>
  <c r="O1447" i="1"/>
  <c r="L1447" i="1"/>
  <c r="C1447" i="1"/>
  <c r="Q1447" i="1"/>
  <c r="P1447" i="1"/>
  <c r="I1447" i="1"/>
  <c r="G1447" i="1"/>
  <c r="F1447" i="1"/>
  <c r="D1447" i="1"/>
  <c r="H1475" i="1"/>
  <c r="L1475" i="1"/>
  <c r="J1475" i="1"/>
  <c r="F1475" i="1"/>
  <c r="D1475" i="1"/>
  <c r="O1475" i="1"/>
  <c r="K1475" i="1"/>
  <c r="Q1475" i="1"/>
  <c r="P1475" i="1"/>
  <c r="N1475" i="1"/>
  <c r="M1475" i="1"/>
  <c r="I1475" i="1"/>
  <c r="G1475" i="1"/>
  <c r="E1475" i="1"/>
  <c r="C1475" i="1"/>
  <c r="N1402" i="1"/>
  <c r="G1402" i="1"/>
  <c r="E1402" i="1"/>
  <c r="Q1402" i="1"/>
  <c r="C1402" i="1"/>
  <c r="O1402" i="1"/>
  <c r="J1402" i="1"/>
  <c r="I1402" i="1"/>
  <c r="D1402" i="1"/>
  <c r="N1405" i="1"/>
  <c r="N1452" i="1"/>
  <c r="G1452" i="1"/>
  <c r="J1452" i="1"/>
  <c r="C1452" i="1"/>
  <c r="P1452" i="1"/>
  <c r="F1452" i="1"/>
  <c r="I1452" i="1"/>
  <c r="H1452" i="1"/>
  <c r="Q1452" i="1"/>
  <c r="O1452" i="1"/>
  <c r="M1452" i="1"/>
  <c r="L1452" i="1"/>
  <c r="H1457" i="1"/>
  <c r="I1457" i="1"/>
  <c r="E1457" i="1"/>
  <c r="F1457" i="1"/>
  <c r="C1457" i="1"/>
  <c r="K1457" i="1"/>
  <c r="Q1457" i="1"/>
  <c r="O1457" i="1"/>
  <c r="M1457" i="1"/>
  <c r="L1457" i="1"/>
  <c r="J1457" i="1"/>
  <c r="G1457" i="1"/>
  <c r="D1457" i="1"/>
  <c r="H1463" i="1"/>
  <c r="E1463" i="1"/>
  <c r="L1463" i="1"/>
  <c r="D1463" i="1"/>
  <c r="Q1463" i="1"/>
  <c r="I1463" i="1"/>
  <c r="P1463" i="1"/>
  <c r="O1463" i="1"/>
  <c r="N1463" i="1"/>
  <c r="M1463" i="1"/>
  <c r="K1463" i="1"/>
  <c r="J1463" i="1"/>
  <c r="G1463" i="1"/>
  <c r="F1463" i="1"/>
  <c r="C1463" i="1"/>
  <c r="H1467" i="1"/>
  <c r="L1467" i="1"/>
  <c r="K1467" i="1"/>
  <c r="J1467" i="1"/>
  <c r="G1467" i="1"/>
  <c r="C1467" i="1"/>
  <c r="O1467" i="1"/>
  <c r="M1467" i="1"/>
  <c r="I1467" i="1"/>
  <c r="F1467" i="1"/>
  <c r="E1467" i="1"/>
  <c r="D1467" i="1"/>
  <c r="Q1467" i="1"/>
  <c r="P1467" i="1"/>
  <c r="H1473" i="1"/>
  <c r="I1473" i="1"/>
  <c r="Q1473" i="1"/>
  <c r="C1473" i="1"/>
  <c r="L1473" i="1"/>
  <c r="J1473" i="1"/>
  <c r="D1473" i="1"/>
  <c r="O1473" i="1"/>
  <c r="M1473" i="1"/>
  <c r="K1473" i="1"/>
  <c r="G1473" i="1"/>
  <c r="F1473" i="1"/>
  <c r="E1473" i="1"/>
  <c r="P1473" i="1"/>
  <c r="H1381" i="1"/>
  <c r="E1381" i="1"/>
  <c r="L1381" i="1"/>
  <c r="J1381" i="1"/>
  <c r="N1381" i="1"/>
  <c r="M1381" i="1"/>
  <c r="H1389" i="1"/>
  <c r="E1389" i="1"/>
  <c r="K1389" i="1"/>
  <c r="I1389" i="1"/>
  <c r="L1389" i="1"/>
  <c r="D1389" i="1"/>
  <c r="C1389" i="1"/>
  <c r="H1395" i="1"/>
  <c r="O1395" i="1"/>
  <c r="Q1395" i="1"/>
  <c r="C1395" i="1"/>
  <c r="N1395" i="1"/>
  <c r="E1395" i="1"/>
  <c r="P1395" i="1"/>
  <c r="M1395" i="1"/>
  <c r="P1405" i="1"/>
  <c r="N1408" i="1"/>
  <c r="Q1408" i="1"/>
  <c r="D1408" i="1"/>
  <c r="K1408" i="1"/>
  <c r="I1408" i="1"/>
  <c r="F1408" i="1"/>
  <c r="P1408" i="1"/>
  <c r="L1408" i="1"/>
  <c r="N1467" i="1"/>
  <c r="N1473" i="1"/>
  <c r="N1214" i="1"/>
  <c r="M1214" i="1"/>
  <c r="E1214" i="1"/>
  <c r="F1214" i="1"/>
  <c r="N1266" i="1"/>
  <c r="G1266" i="1"/>
  <c r="K1266" i="1"/>
  <c r="M1266" i="1"/>
  <c r="H1319" i="1"/>
  <c r="I1319" i="1"/>
  <c r="N1319" i="1"/>
  <c r="L1319" i="1"/>
  <c r="F1319" i="1"/>
  <c r="I1322" i="1"/>
  <c r="J1323" i="1"/>
  <c r="H1333" i="1"/>
  <c r="E1333" i="1"/>
  <c r="D1333" i="1"/>
  <c r="P1333" i="1"/>
  <c r="J1333" i="1"/>
  <c r="C1333" i="1"/>
  <c r="G1337" i="1"/>
  <c r="M1340" i="1"/>
  <c r="K1345" i="1"/>
  <c r="I1352" i="1"/>
  <c r="F1358" i="1"/>
  <c r="M1359" i="1"/>
  <c r="N1361" i="1"/>
  <c r="G1367" i="1"/>
  <c r="I1369" i="1"/>
  <c r="F1373" i="1"/>
  <c r="L1374" i="1"/>
  <c r="H1379" i="1"/>
  <c r="O1379" i="1"/>
  <c r="E1379" i="1"/>
  <c r="Q1379" i="1"/>
  <c r="C1379" i="1"/>
  <c r="G1379" i="1"/>
  <c r="P1379" i="1"/>
  <c r="C1381" i="1"/>
  <c r="F1383" i="1"/>
  <c r="K1384" i="1"/>
  <c r="N1388" i="1"/>
  <c r="J1388" i="1"/>
  <c r="O1388" i="1"/>
  <c r="L1388" i="1"/>
  <c r="K1388" i="1"/>
  <c r="F1388" i="1"/>
  <c r="E1388" i="1"/>
  <c r="F1389" i="1"/>
  <c r="K1390" i="1"/>
  <c r="D1395" i="1"/>
  <c r="G1396" i="1"/>
  <c r="L1397" i="1"/>
  <c r="H1402" i="1"/>
  <c r="M1404" i="1"/>
  <c r="C1408" i="1"/>
  <c r="H1421" i="1"/>
  <c r="E1421" i="1"/>
  <c r="F1421" i="1"/>
  <c r="Q1421" i="1"/>
  <c r="C1421" i="1"/>
  <c r="J1421" i="1"/>
  <c r="O1421" i="1"/>
  <c r="N1421" i="1"/>
  <c r="M1421" i="1"/>
  <c r="N1424" i="1"/>
  <c r="Q1424" i="1"/>
  <c r="D1424" i="1"/>
  <c r="I1424" i="1"/>
  <c r="G1424" i="1"/>
  <c r="F1424" i="1"/>
  <c r="P1424" i="1"/>
  <c r="M1424" i="1"/>
  <c r="L1424" i="1"/>
  <c r="K1424" i="1"/>
  <c r="N1429" i="1"/>
  <c r="G1438" i="1"/>
  <c r="M1447" i="1"/>
  <c r="H1449" i="1"/>
  <c r="I1449" i="1"/>
  <c r="F1449" i="1"/>
  <c r="K1449" i="1"/>
  <c r="G1449" i="1"/>
  <c r="N1449" i="1"/>
  <c r="M1449" i="1"/>
  <c r="L1449" i="1"/>
  <c r="J1449" i="1"/>
  <c r="E1449" i="1"/>
  <c r="D1449" i="1"/>
  <c r="C1449" i="1"/>
  <c r="E1452" i="1"/>
  <c r="P1457" i="1"/>
  <c r="D1381" i="1"/>
  <c r="G1389" i="1"/>
  <c r="F1395" i="1"/>
  <c r="H1401" i="1"/>
  <c r="L1401" i="1"/>
  <c r="I1401" i="1"/>
  <c r="F1401" i="1"/>
  <c r="P1401" i="1"/>
  <c r="K1401" i="1"/>
  <c r="J1401" i="1"/>
  <c r="D1401" i="1"/>
  <c r="E1408" i="1"/>
  <c r="P1359" i="1"/>
  <c r="H1371" i="1"/>
  <c r="O1371" i="1"/>
  <c r="F1371" i="1"/>
  <c r="D1371" i="1"/>
  <c r="P1371" i="1"/>
  <c r="K1371" i="1"/>
  <c r="J1371" i="1"/>
  <c r="F1381" i="1"/>
  <c r="J1383" i="1"/>
  <c r="N1386" i="1"/>
  <c r="G1386" i="1"/>
  <c r="H1386" i="1"/>
  <c r="E1386" i="1"/>
  <c r="O1386" i="1"/>
  <c r="J1386" i="1"/>
  <c r="I1386" i="1"/>
  <c r="J1389" i="1"/>
  <c r="N1394" i="1"/>
  <c r="G1394" i="1"/>
  <c r="F1394" i="1"/>
  <c r="D1394" i="1"/>
  <c r="E1394" i="1"/>
  <c r="P1394" i="1"/>
  <c r="O1394" i="1"/>
  <c r="G1395" i="1"/>
  <c r="C1401" i="1"/>
  <c r="L1402" i="1"/>
  <c r="P1404" i="1"/>
  <c r="G1408" i="1"/>
  <c r="H1377" i="1"/>
  <c r="L1377" i="1"/>
  <c r="M1377" i="1"/>
  <c r="J1377" i="1"/>
  <c r="G1377" i="1"/>
  <c r="C1377" i="1"/>
  <c r="G1381" i="1"/>
  <c r="M1389" i="1"/>
  <c r="I1395" i="1"/>
  <c r="E1401" i="1"/>
  <c r="M1402" i="1"/>
  <c r="H1408" i="1"/>
  <c r="H1413" i="1"/>
  <c r="E1413" i="1"/>
  <c r="G1413" i="1"/>
  <c r="D1413" i="1"/>
  <c r="P1413" i="1"/>
  <c r="L1413" i="1"/>
  <c r="K1413" i="1"/>
  <c r="I1413" i="1"/>
  <c r="F1413" i="1"/>
  <c r="N1428" i="1"/>
  <c r="J1428" i="1"/>
  <c r="H1428" i="1"/>
  <c r="F1428" i="1"/>
  <c r="Q1428" i="1"/>
  <c r="L1428" i="1"/>
  <c r="K1428" i="1"/>
  <c r="I1428" i="1"/>
  <c r="G1428" i="1"/>
  <c r="E1428" i="1"/>
  <c r="D1428" i="1"/>
  <c r="H1439" i="1"/>
  <c r="I1439" i="1"/>
  <c r="K1439" i="1"/>
  <c r="G1439" i="1"/>
  <c r="C1439" i="1"/>
  <c r="O1439" i="1"/>
  <c r="N1439" i="1"/>
  <c r="M1439" i="1"/>
  <c r="L1439" i="1"/>
  <c r="J1439" i="1"/>
  <c r="F1439" i="1"/>
  <c r="N1370" i="1"/>
  <c r="G1370" i="1"/>
  <c r="J1370" i="1"/>
  <c r="H1370" i="1"/>
  <c r="Q1370" i="1"/>
  <c r="L1370" i="1"/>
  <c r="K1370" i="1"/>
  <c r="I1381" i="1"/>
  <c r="H1385" i="1"/>
  <c r="L1385" i="1"/>
  <c r="K1385" i="1"/>
  <c r="I1385" i="1"/>
  <c r="P1385" i="1"/>
  <c r="J1385" i="1"/>
  <c r="G1385" i="1"/>
  <c r="N1389" i="1"/>
  <c r="H1393" i="1"/>
  <c r="L1393" i="1"/>
  <c r="J1393" i="1"/>
  <c r="G1393" i="1"/>
  <c r="E1393" i="1"/>
  <c r="Q1393" i="1"/>
  <c r="P1393" i="1"/>
  <c r="J1395" i="1"/>
  <c r="N1400" i="1"/>
  <c r="Q1400" i="1"/>
  <c r="D1400" i="1"/>
  <c r="L1400" i="1"/>
  <c r="J1400" i="1"/>
  <c r="K1400" i="1"/>
  <c r="I1400" i="1"/>
  <c r="F1400" i="1"/>
  <c r="H1405" i="1"/>
  <c r="E1405" i="1"/>
  <c r="I1405" i="1"/>
  <c r="F1405" i="1"/>
  <c r="K1405" i="1"/>
  <c r="C1405" i="1"/>
  <c r="O1405" i="1"/>
  <c r="J1408" i="1"/>
  <c r="H1437" i="1"/>
  <c r="E1437" i="1"/>
  <c r="Q1437" i="1"/>
  <c r="C1437" i="1"/>
  <c r="O1437" i="1"/>
  <c r="F1437" i="1"/>
  <c r="P1437" i="1"/>
  <c r="N1437" i="1"/>
  <c r="M1437" i="1"/>
  <c r="L1437" i="1"/>
  <c r="K1437" i="1"/>
  <c r="J1437" i="1"/>
  <c r="O1432" i="1"/>
  <c r="N1433" i="1"/>
  <c r="M1434" i="1"/>
  <c r="E1441" i="1"/>
  <c r="D1442" i="1"/>
  <c r="N1444" i="1"/>
  <c r="G1444" i="1"/>
  <c r="K1444" i="1"/>
  <c r="F1444" i="1"/>
  <c r="D1444" i="1"/>
  <c r="G1450" i="1"/>
  <c r="N1456" i="1"/>
  <c r="M1456" i="1"/>
  <c r="I1456" i="1"/>
  <c r="H1456" i="1"/>
  <c r="F1456" i="1"/>
  <c r="L1456" i="1"/>
  <c r="H1459" i="1"/>
  <c r="L1459" i="1"/>
  <c r="M1459" i="1"/>
  <c r="P1459" i="1"/>
  <c r="N1459" i="1"/>
  <c r="D1459" i="1"/>
  <c r="D1461" i="1"/>
  <c r="J1465" i="1"/>
  <c r="H1469" i="1"/>
  <c r="O1469" i="1"/>
  <c r="D1469" i="1"/>
  <c r="F1469" i="1"/>
  <c r="C1469" i="1"/>
  <c r="M1469" i="1"/>
  <c r="J1469" i="1"/>
  <c r="J1472" i="1"/>
  <c r="L1480" i="1"/>
  <c r="J1484" i="1"/>
  <c r="H1486" i="1"/>
  <c r="N1487" i="1"/>
  <c r="N1499" i="1"/>
  <c r="H1503" i="1"/>
  <c r="E1503" i="1"/>
  <c r="F1503" i="1"/>
  <c r="O1503" i="1"/>
  <c r="N1503" i="1"/>
  <c r="L1503" i="1"/>
  <c r="G1503" i="1"/>
  <c r="Q1503" i="1"/>
  <c r="H1504" i="1"/>
  <c r="J1509" i="1"/>
  <c r="H1513" i="1"/>
  <c r="I1513" i="1"/>
  <c r="L1513" i="1"/>
  <c r="D1513" i="1"/>
  <c r="C1513" i="1"/>
  <c r="P1513" i="1"/>
  <c r="K1513" i="1"/>
  <c r="F1513" i="1"/>
  <c r="N1516" i="1"/>
  <c r="G1516" i="1"/>
  <c r="O1516" i="1"/>
  <c r="L1516" i="1"/>
  <c r="K1516" i="1"/>
  <c r="I1516" i="1"/>
  <c r="D1516" i="1"/>
  <c r="P1516" i="1"/>
  <c r="M1518" i="1"/>
  <c r="N1520" i="1"/>
  <c r="M1520" i="1"/>
  <c r="O1520" i="1"/>
  <c r="D1520" i="1"/>
  <c r="C1520" i="1"/>
  <c r="P1520" i="1"/>
  <c r="I1520" i="1"/>
  <c r="F1520" i="1"/>
  <c r="P1525" i="1"/>
  <c r="H1530" i="1"/>
  <c r="H1593" i="1"/>
  <c r="Q1593" i="1"/>
  <c r="D1593" i="1"/>
  <c r="F1593" i="1"/>
  <c r="C1593" i="1"/>
  <c r="K1593" i="1"/>
  <c r="I1593" i="1"/>
  <c r="J1593" i="1"/>
  <c r="G1593" i="1"/>
  <c r="E1593" i="1"/>
  <c r="P1593" i="1"/>
  <c r="O1593" i="1"/>
  <c r="N1593" i="1"/>
  <c r="M1593" i="1"/>
  <c r="N1416" i="1"/>
  <c r="Q1416" i="1"/>
  <c r="D1416" i="1"/>
  <c r="J1416" i="1"/>
  <c r="H1416" i="1"/>
  <c r="O1433" i="1"/>
  <c r="P1434" i="1"/>
  <c r="F1441" i="1"/>
  <c r="E1442" i="1"/>
  <c r="C1444" i="1"/>
  <c r="I1450" i="1"/>
  <c r="C1456" i="1"/>
  <c r="C1459" i="1"/>
  <c r="F1461" i="1"/>
  <c r="K1465" i="1"/>
  <c r="E1469" i="1"/>
  <c r="L1472" i="1"/>
  <c r="P1480" i="1"/>
  <c r="N1482" i="1"/>
  <c r="Q1482" i="1"/>
  <c r="D1482" i="1"/>
  <c r="L1482" i="1"/>
  <c r="F1482" i="1"/>
  <c r="C1482" i="1"/>
  <c r="M1482" i="1"/>
  <c r="I1482" i="1"/>
  <c r="K1484" i="1"/>
  <c r="K1486" i="1"/>
  <c r="P1487" i="1"/>
  <c r="N1490" i="1"/>
  <c r="Q1490" i="1"/>
  <c r="D1490" i="1"/>
  <c r="K1490" i="1"/>
  <c r="P1490" i="1"/>
  <c r="O1490" i="1"/>
  <c r="L1490" i="1"/>
  <c r="G1490" i="1"/>
  <c r="C1490" i="1"/>
  <c r="N1494" i="1"/>
  <c r="J1494" i="1"/>
  <c r="K1494" i="1"/>
  <c r="F1494" i="1"/>
  <c r="E1494" i="1"/>
  <c r="C1494" i="1"/>
  <c r="M1494" i="1"/>
  <c r="H1494" i="1"/>
  <c r="H1497" i="1"/>
  <c r="I1497" i="1"/>
  <c r="N1497" i="1"/>
  <c r="O1497" i="1"/>
  <c r="M1497" i="1"/>
  <c r="K1497" i="1"/>
  <c r="E1497" i="1"/>
  <c r="Q1497" i="1"/>
  <c r="O1499" i="1"/>
  <c r="C1503" i="1"/>
  <c r="J1504" i="1"/>
  <c r="N1506" i="1"/>
  <c r="Q1506" i="1"/>
  <c r="D1506" i="1"/>
  <c r="I1506" i="1"/>
  <c r="H1506" i="1"/>
  <c r="G1506" i="1"/>
  <c r="E1506" i="1"/>
  <c r="O1506" i="1"/>
  <c r="K1506" i="1"/>
  <c r="M1509" i="1"/>
  <c r="H1511" i="1"/>
  <c r="E1511" i="1"/>
  <c r="D1511" i="1"/>
  <c r="K1511" i="1"/>
  <c r="J1511" i="1"/>
  <c r="G1511" i="1"/>
  <c r="P1511" i="1"/>
  <c r="M1511" i="1"/>
  <c r="E1513" i="1"/>
  <c r="C1516" i="1"/>
  <c r="P1518" i="1"/>
  <c r="E1520" i="1"/>
  <c r="H1523" i="1"/>
  <c r="L1523" i="1"/>
  <c r="Q1523" i="1"/>
  <c r="C1523" i="1"/>
  <c r="K1523" i="1"/>
  <c r="J1523" i="1"/>
  <c r="G1523" i="1"/>
  <c r="N1523" i="1"/>
  <c r="N1542" i="1"/>
  <c r="F1542" i="1"/>
  <c r="D1542" i="1"/>
  <c r="H1542" i="1"/>
  <c r="M1542" i="1"/>
  <c r="L1542" i="1"/>
  <c r="K1542" i="1"/>
  <c r="J1542" i="1"/>
  <c r="G1542" i="1"/>
  <c r="C1542" i="1"/>
  <c r="P1542" i="1"/>
  <c r="L1593" i="1"/>
  <c r="H1417" i="1"/>
  <c r="L1417" i="1"/>
  <c r="F1417" i="1"/>
  <c r="D1417" i="1"/>
  <c r="N1418" i="1"/>
  <c r="G1418" i="1"/>
  <c r="Q1418" i="1"/>
  <c r="C1418" i="1"/>
  <c r="O1418" i="1"/>
  <c r="H1419" i="1"/>
  <c r="O1419" i="1"/>
  <c r="M1419" i="1"/>
  <c r="K1419" i="1"/>
  <c r="H1431" i="1"/>
  <c r="I1431" i="1"/>
  <c r="L1431" i="1"/>
  <c r="J1431" i="1"/>
  <c r="G1441" i="1"/>
  <c r="F1442" i="1"/>
  <c r="J1450" i="1"/>
  <c r="H1455" i="1"/>
  <c r="E1455" i="1"/>
  <c r="M1455" i="1"/>
  <c r="K1455" i="1"/>
  <c r="I1455" i="1"/>
  <c r="O1455" i="1"/>
  <c r="G1461" i="1"/>
  <c r="L1465" i="1"/>
  <c r="N1468" i="1"/>
  <c r="G1468" i="1"/>
  <c r="H1468" i="1"/>
  <c r="I1468" i="1"/>
  <c r="E1468" i="1"/>
  <c r="P1468" i="1"/>
  <c r="L1468" i="1"/>
  <c r="P1472" i="1"/>
  <c r="L1484" i="1"/>
  <c r="M1486" i="1"/>
  <c r="D1503" i="1"/>
  <c r="G1513" i="1"/>
  <c r="E1516" i="1"/>
  <c r="G1520" i="1"/>
  <c r="N1526" i="1"/>
  <c r="J1526" i="1"/>
  <c r="F1526" i="1"/>
  <c r="D1526" i="1"/>
  <c r="C1526" i="1"/>
  <c r="P1526" i="1"/>
  <c r="K1526" i="1"/>
  <c r="G1526" i="1"/>
  <c r="H1529" i="1"/>
  <c r="Q1529" i="1"/>
  <c r="D1529" i="1"/>
  <c r="K1529" i="1"/>
  <c r="L1529" i="1"/>
  <c r="O1529" i="1"/>
  <c r="N1529" i="1"/>
  <c r="M1529" i="1"/>
  <c r="J1529" i="1"/>
  <c r="E1529" i="1"/>
  <c r="H1539" i="1"/>
  <c r="G1539" i="1"/>
  <c r="O1539" i="1"/>
  <c r="N1539" i="1"/>
  <c r="Q1539" i="1"/>
  <c r="P1539" i="1"/>
  <c r="M1539" i="1"/>
  <c r="L1539" i="1"/>
  <c r="J1539" i="1"/>
  <c r="F1539" i="1"/>
  <c r="C1539" i="1"/>
  <c r="H1551" i="1"/>
  <c r="N1551" i="1"/>
  <c r="K1551" i="1"/>
  <c r="M1551" i="1"/>
  <c r="O1551" i="1"/>
  <c r="L1551" i="1"/>
  <c r="J1551" i="1"/>
  <c r="I1551" i="1"/>
  <c r="F1551" i="1"/>
  <c r="D1551" i="1"/>
  <c r="Q1551" i="1"/>
  <c r="N1562" i="1"/>
  <c r="L1562" i="1"/>
  <c r="K1562" i="1"/>
  <c r="P1562" i="1"/>
  <c r="Q1562" i="1"/>
  <c r="O1562" i="1"/>
  <c r="M1562" i="1"/>
  <c r="J1562" i="1"/>
  <c r="H1562" i="1"/>
  <c r="F1562" i="1"/>
  <c r="C1562" i="1"/>
  <c r="H1577" i="1"/>
  <c r="Q1577" i="1"/>
  <c r="D1577" i="1"/>
  <c r="K1577" i="1"/>
  <c r="E1577" i="1"/>
  <c r="I1577" i="1"/>
  <c r="G1577" i="1"/>
  <c r="F1577" i="1"/>
  <c r="C1577" i="1"/>
  <c r="P1577" i="1"/>
  <c r="O1577" i="1"/>
  <c r="M1577" i="1"/>
  <c r="L1577" i="1"/>
  <c r="N1432" i="1"/>
  <c r="Q1432" i="1"/>
  <c r="D1432" i="1"/>
  <c r="H1432" i="1"/>
  <c r="F1432" i="1"/>
  <c r="H1433" i="1"/>
  <c r="L1433" i="1"/>
  <c r="D1433" i="1"/>
  <c r="P1433" i="1"/>
  <c r="N1434" i="1"/>
  <c r="G1434" i="1"/>
  <c r="O1434" i="1"/>
  <c r="L1434" i="1"/>
  <c r="I1441" i="1"/>
  <c r="H1442" i="1"/>
  <c r="L1450" i="1"/>
  <c r="J1461" i="1"/>
  <c r="N1465" i="1"/>
  <c r="H1481" i="1"/>
  <c r="I1481" i="1"/>
  <c r="P1481" i="1"/>
  <c r="G1481" i="1"/>
  <c r="E1481" i="1"/>
  <c r="O1481" i="1"/>
  <c r="L1481" i="1"/>
  <c r="O1484" i="1"/>
  <c r="P1486" i="1"/>
  <c r="N1488" i="1"/>
  <c r="M1488" i="1"/>
  <c r="E1488" i="1"/>
  <c r="F1488" i="1"/>
  <c r="C1488" i="1"/>
  <c r="L1488" i="1"/>
  <c r="I1488" i="1"/>
  <c r="N1510" i="1"/>
  <c r="J1510" i="1"/>
  <c r="H1510" i="1"/>
  <c r="M1510" i="1"/>
  <c r="L1510" i="1"/>
  <c r="I1510" i="1"/>
  <c r="D1510" i="1"/>
  <c r="P1510" i="1"/>
  <c r="J1513" i="1"/>
  <c r="F1516" i="1"/>
  <c r="H1520" i="1"/>
  <c r="H1531" i="1"/>
  <c r="G1531" i="1"/>
  <c r="Q1531" i="1"/>
  <c r="C1531" i="1"/>
  <c r="F1531" i="1"/>
  <c r="M1531" i="1"/>
  <c r="L1531" i="1"/>
  <c r="K1531" i="1"/>
  <c r="J1531" i="1"/>
  <c r="O1531" i="1"/>
  <c r="H1553" i="1"/>
  <c r="Q1553" i="1"/>
  <c r="D1553" i="1"/>
  <c r="C1553" i="1"/>
  <c r="I1553" i="1"/>
  <c r="L1553" i="1"/>
  <c r="K1553" i="1"/>
  <c r="J1553" i="1"/>
  <c r="G1553" i="1"/>
  <c r="E1553" i="1"/>
  <c r="N1553" i="1"/>
  <c r="N1564" i="1"/>
  <c r="P1564" i="1"/>
  <c r="C1564" i="1"/>
  <c r="E1564" i="1"/>
  <c r="J1564" i="1"/>
  <c r="M1564" i="1"/>
  <c r="L1564" i="1"/>
  <c r="K1564" i="1"/>
  <c r="I1564" i="1"/>
  <c r="G1564" i="1"/>
  <c r="D1564" i="1"/>
  <c r="Q1564" i="1"/>
  <c r="H1607" i="1"/>
  <c r="J1607" i="1"/>
  <c r="N1607" i="1"/>
  <c r="E1607" i="1"/>
  <c r="D1607" i="1"/>
  <c r="L1607" i="1"/>
  <c r="I1607" i="1"/>
  <c r="C1607" i="1"/>
  <c r="Q1607" i="1"/>
  <c r="P1607" i="1"/>
  <c r="O1607" i="1"/>
  <c r="M1607" i="1"/>
  <c r="K1607" i="1"/>
  <c r="G1607" i="1"/>
  <c r="H1347" i="1"/>
  <c r="O1347" i="1"/>
  <c r="J1347" i="1"/>
  <c r="G1347" i="1"/>
  <c r="N1362" i="1"/>
  <c r="G1362" i="1"/>
  <c r="K1362" i="1"/>
  <c r="I1362" i="1"/>
  <c r="N1406" i="1"/>
  <c r="M1406" i="1"/>
  <c r="E1406" i="1"/>
  <c r="Q1406" i="1"/>
  <c r="C1406" i="1"/>
  <c r="F1416" i="1"/>
  <c r="E1417" i="1"/>
  <c r="E1418" i="1"/>
  <c r="D1419" i="1"/>
  <c r="N1422" i="1"/>
  <c r="M1422" i="1"/>
  <c r="Q1422" i="1"/>
  <c r="C1422" i="1"/>
  <c r="O1422" i="1"/>
  <c r="D1431" i="1"/>
  <c r="C1432" i="1"/>
  <c r="C1433" i="1"/>
  <c r="C1434" i="1"/>
  <c r="H1435" i="1"/>
  <c r="O1435" i="1"/>
  <c r="K1435" i="1"/>
  <c r="I1435" i="1"/>
  <c r="J1441" i="1"/>
  <c r="I1442" i="1"/>
  <c r="I1444" i="1"/>
  <c r="M1450" i="1"/>
  <c r="H1453" i="1"/>
  <c r="O1453" i="1"/>
  <c r="F1453" i="1"/>
  <c r="P1453" i="1"/>
  <c r="M1453" i="1"/>
  <c r="D1453" i="1"/>
  <c r="D1455" i="1"/>
  <c r="G1456" i="1"/>
  <c r="G1459" i="1"/>
  <c r="L1461" i="1"/>
  <c r="P1465" i="1"/>
  <c r="D1468" i="1"/>
  <c r="K1469" i="1"/>
  <c r="M1471" i="1"/>
  <c r="K1478" i="1"/>
  <c r="C1481" i="1"/>
  <c r="H1482" i="1"/>
  <c r="D1488" i="1"/>
  <c r="H1490" i="1"/>
  <c r="O1491" i="1"/>
  <c r="H1493" i="1"/>
  <c r="O1493" i="1"/>
  <c r="N1493" i="1"/>
  <c r="I1493" i="1"/>
  <c r="G1493" i="1"/>
  <c r="E1493" i="1"/>
  <c r="P1493" i="1"/>
  <c r="K1493" i="1"/>
  <c r="I1494" i="1"/>
  <c r="F1497" i="1"/>
  <c r="N1500" i="1"/>
  <c r="G1500" i="1"/>
  <c r="Q1500" i="1"/>
  <c r="C1500" i="1"/>
  <c r="H1500" i="1"/>
  <c r="F1500" i="1"/>
  <c r="D1500" i="1"/>
  <c r="M1500" i="1"/>
  <c r="J1500" i="1"/>
  <c r="J1503" i="1"/>
  <c r="H1505" i="1"/>
  <c r="I1505" i="1"/>
  <c r="M1505" i="1"/>
  <c r="K1505" i="1"/>
  <c r="J1505" i="1"/>
  <c r="F1505" i="1"/>
  <c r="Q1505" i="1"/>
  <c r="N1505" i="1"/>
  <c r="J1506" i="1"/>
  <c r="C1510" i="1"/>
  <c r="I1511" i="1"/>
  <c r="M1513" i="1"/>
  <c r="H1515" i="1"/>
  <c r="L1515" i="1"/>
  <c r="D1515" i="1"/>
  <c r="O1515" i="1"/>
  <c r="N1515" i="1"/>
  <c r="K1515" i="1"/>
  <c r="F1515" i="1"/>
  <c r="Q1515" i="1"/>
  <c r="H1516" i="1"/>
  <c r="J1520" i="1"/>
  <c r="H1526" i="1"/>
  <c r="F1529" i="1"/>
  <c r="D1531" i="1"/>
  <c r="N1534" i="1"/>
  <c r="F1534" i="1"/>
  <c r="G1534" i="1"/>
  <c r="O1534" i="1"/>
  <c r="J1534" i="1"/>
  <c r="I1534" i="1"/>
  <c r="H1534" i="1"/>
  <c r="E1534" i="1"/>
  <c r="Q1534" i="1"/>
  <c r="L1534" i="1"/>
  <c r="E1539" i="1"/>
  <c r="H1547" i="1"/>
  <c r="G1547" i="1"/>
  <c r="M1547" i="1"/>
  <c r="J1547" i="1"/>
  <c r="E1547" i="1"/>
  <c r="D1547" i="1"/>
  <c r="C1547" i="1"/>
  <c r="P1547" i="1"/>
  <c r="N1547" i="1"/>
  <c r="I1547" i="1"/>
  <c r="F1553" i="1"/>
  <c r="F1564" i="1"/>
  <c r="F1607" i="1"/>
  <c r="C1347" i="1"/>
  <c r="N1348" i="1"/>
  <c r="J1348" i="1"/>
  <c r="F1348" i="1"/>
  <c r="D1348" i="1"/>
  <c r="H1349" i="1"/>
  <c r="E1349" i="1"/>
  <c r="P1349" i="1"/>
  <c r="N1349" i="1"/>
  <c r="N1350" i="1"/>
  <c r="M1350" i="1"/>
  <c r="L1350" i="1"/>
  <c r="J1350" i="1"/>
  <c r="C1362" i="1"/>
  <c r="H1363" i="1"/>
  <c r="O1363" i="1"/>
  <c r="G1363" i="1"/>
  <c r="E1363" i="1"/>
  <c r="N1378" i="1"/>
  <c r="G1378" i="1"/>
  <c r="I1378" i="1"/>
  <c r="F1378" i="1"/>
  <c r="H1391" i="1"/>
  <c r="I1391" i="1"/>
  <c r="Q1391" i="1"/>
  <c r="C1391" i="1"/>
  <c r="O1391" i="1"/>
  <c r="N1392" i="1"/>
  <c r="Q1392" i="1"/>
  <c r="D1392" i="1"/>
  <c r="M1392" i="1"/>
  <c r="K1392" i="1"/>
  <c r="D1406" i="1"/>
  <c r="H1407" i="1"/>
  <c r="I1407" i="1"/>
  <c r="O1407" i="1"/>
  <c r="M1407" i="1"/>
  <c r="G1416" i="1"/>
  <c r="G1417" i="1"/>
  <c r="F1418" i="1"/>
  <c r="E1419" i="1"/>
  <c r="D1422" i="1"/>
  <c r="E1431" i="1"/>
  <c r="E1432" i="1"/>
  <c r="E1433" i="1"/>
  <c r="D1434" i="1"/>
  <c r="C1435" i="1"/>
  <c r="N1436" i="1"/>
  <c r="J1436" i="1"/>
  <c r="G1436" i="1"/>
  <c r="E1436" i="1"/>
  <c r="J1442" i="1"/>
  <c r="J1444" i="1"/>
  <c r="C1453" i="1"/>
  <c r="F1455" i="1"/>
  <c r="J1456" i="1"/>
  <c r="I1459" i="1"/>
  <c r="M1461" i="1"/>
  <c r="F1468" i="1"/>
  <c r="L1469" i="1"/>
  <c r="D1481" i="1"/>
  <c r="J1482" i="1"/>
  <c r="G1488" i="1"/>
  <c r="I1490" i="1"/>
  <c r="C1493" i="1"/>
  <c r="L1494" i="1"/>
  <c r="G1497" i="1"/>
  <c r="E1500" i="1"/>
  <c r="K1503" i="1"/>
  <c r="C1505" i="1"/>
  <c r="L1506" i="1"/>
  <c r="E1510" i="1"/>
  <c r="L1511" i="1"/>
  <c r="N1513" i="1"/>
  <c r="C1515" i="1"/>
  <c r="J1516" i="1"/>
  <c r="H1519" i="1"/>
  <c r="E1519" i="1"/>
  <c r="Q1519" i="1"/>
  <c r="C1519" i="1"/>
  <c r="F1519" i="1"/>
  <c r="D1519" i="1"/>
  <c r="P1519" i="1"/>
  <c r="L1519" i="1"/>
  <c r="I1519" i="1"/>
  <c r="K1520" i="1"/>
  <c r="N1522" i="1"/>
  <c r="Q1522" i="1"/>
  <c r="D1522" i="1"/>
  <c r="G1522" i="1"/>
  <c r="M1522" i="1"/>
  <c r="L1522" i="1"/>
  <c r="J1522" i="1"/>
  <c r="E1522" i="1"/>
  <c r="P1522" i="1"/>
  <c r="I1523" i="1"/>
  <c r="I1526" i="1"/>
  <c r="G1529" i="1"/>
  <c r="E1531" i="1"/>
  <c r="C1534" i="1"/>
  <c r="I1539" i="1"/>
  <c r="Q1542" i="1"/>
  <c r="F1547" i="1"/>
  <c r="H1549" i="1"/>
  <c r="K1549" i="1"/>
  <c r="E1549" i="1"/>
  <c r="D1549" i="1"/>
  <c r="C1549" i="1"/>
  <c r="Q1549" i="1"/>
  <c r="P1549" i="1"/>
  <c r="N1549" i="1"/>
  <c r="L1549" i="1"/>
  <c r="G1549" i="1"/>
  <c r="G1551" i="1"/>
  <c r="M1553" i="1"/>
  <c r="H1555" i="1"/>
  <c r="G1555" i="1"/>
  <c r="K1555" i="1"/>
  <c r="C1555" i="1"/>
  <c r="J1555" i="1"/>
  <c r="I1555" i="1"/>
  <c r="F1555" i="1"/>
  <c r="E1555" i="1"/>
  <c r="P1555" i="1"/>
  <c r="M1555" i="1"/>
  <c r="G1562" i="1"/>
  <c r="H1564" i="1"/>
  <c r="N1578" i="1"/>
  <c r="L1578" i="1"/>
  <c r="G1578" i="1"/>
  <c r="C1578" i="1"/>
  <c r="H1578" i="1"/>
  <c r="F1578" i="1"/>
  <c r="E1578" i="1"/>
  <c r="D1578" i="1"/>
  <c r="Q1578" i="1"/>
  <c r="P1578" i="1"/>
  <c r="O1578" i="1"/>
  <c r="K1578" i="1"/>
  <c r="J1578" i="1"/>
  <c r="N1480" i="1"/>
  <c r="M1480" i="1"/>
  <c r="F1480" i="1"/>
  <c r="J1480" i="1"/>
  <c r="H1480" i="1"/>
  <c r="C1480" i="1"/>
  <c r="O1480" i="1"/>
  <c r="H1487" i="1"/>
  <c r="E1487" i="1"/>
  <c r="I1487" i="1"/>
  <c r="G1487" i="1"/>
  <c r="D1487" i="1"/>
  <c r="O1487" i="1"/>
  <c r="L1487" i="1"/>
  <c r="H1525" i="1"/>
  <c r="O1525" i="1"/>
  <c r="J1525" i="1"/>
  <c r="F1525" i="1"/>
  <c r="E1525" i="1"/>
  <c r="C1525" i="1"/>
  <c r="M1525" i="1"/>
  <c r="I1525" i="1"/>
  <c r="N1528" i="1"/>
  <c r="I1528" i="1"/>
  <c r="O1528" i="1"/>
  <c r="M1528" i="1"/>
  <c r="Q1528" i="1"/>
  <c r="P1528" i="1"/>
  <c r="L1528" i="1"/>
  <c r="K1528" i="1"/>
  <c r="F1528" i="1"/>
  <c r="C1528" i="1"/>
  <c r="H1545" i="1"/>
  <c r="Q1545" i="1"/>
  <c r="D1545" i="1"/>
  <c r="F1545" i="1"/>
  <c r="N1545" i="1"/>
  <c r="I1545" i="1"/>
  <c r="G1545" i="1"/>
  <c r="E1545" i="1"/>
  <c r="C1545" i="1"/>
  <c r="O1545" i="1"/>
  <c r="K1545" i="1"/>
  <c r="H1557" i="1"/>
  <c r="K1557" i="1"/>
  <c r="Q1557" i="1"/>
  <c r="C1557" i="1"/>
  <c r="N1557" i="1"/>
  <c r="G1557" i="1"/>
  <c r="F1557" i="1"/>
  <c r="E1557" i="1"/>
  <c r="D1557" i="1"/>
  <c r="O1557" i="1"/>
  <c r="J1557" i="1"/>
  <c r="H1659" i="1"/>
  <c r="P1659" i="1"/>
  <c r="C1659" i="1"/>
  <c r="D1659" i="1"/>
  <c r="L1659" i="1"/>
  <c r="K1659" i="1"/>
  <c r="F1659" i="1"/>
  <c r="Q1659" i="1"/>
  <c r="N1659" i="1"/>
  <c r="J1659" i="1"/>
  <c r="I1659" i="1"/>
  <c r="G1659" i="1"/>
  <c r="E1659" i="1"/>
  <c r="O1659" i="1"/>
  <c r="M1659" i="1"/>
  <c r="N1472" i="1"/>
  <c r="M1472" i="1"/>
  <c r="G1472" i="1"/>
  <c r="O1472" i="1"/>
  <c r="K1472" i="1"/>
  <c r="F1472" i="1"/>
  <c r="C1472" i="1"/>
  <c r="D1480" i="1"/>
  <c r="C1487" i="1"/>
  <c r="H1499" i="1"/>
  <c r="L1499" i="1"/>
  <c r="F1499" i="1"/>
  <c r="J1499" i="1"/>
  <c r="I1499" i="1"/>
  <c r="E1499" i="1"/>
  <c r="P1499" i="1"/>
  <c r="M1499" i="1"/>
  <c r="H1509" i="1"/>
  <c r="O1509" i="1"/>
  <c r="L1509" i="1"/>
  <c r="P1509" i="1"/>
  <c r="N1509" i="1"/>
  <c r="K1509" i="1"/>
  <c r="F1509" i="1"/>
  <c r="C1509" i="1"/>
  <c r="N1518" i="1"/>
  <c r="J1518" i="1"/>
  <c r="G1518" i="1"/>
  <c r="H1518" i="1"/>
  <c r="F1518" i="1"/>
  <c r="D1518" i="1"/>
  <c r="O1518" i="1"/>
  <c r="K1518" i="1"/>
  <c r="H1541" i="1"/>
  <c r="K1541" i="1"/>
  <c r="G1541" i="1"/>
  <c r="J1541" i="1"/>
  <c r="O1541" i="1"/>
  <c r="N1541" i="1"/>
  <c r="M1541" i="1"/>
  <c r="L1541" i="1"/>
  <c r="F1541" i="1"/>
  <c r="D1541" i="1"/>
  <c r="Q1541" i="1"/>
  <c r="I1557" i="1"/>
  <c r="H1643" i="1"/>
  <c r="P1643" i="1"/>
  <c r="C1643" i="1"/>
  <c r="I1643" i="1"/>
  <c r="K1643" i="1"/>
  <c r="D1643" i="1"/>
  <c r="N1643" i="1"/>
  <c r="E1643" i="1"/>
  <c r="O1643" i="1"/>
  <c r="M1643" i="1"/>
  <c r="L1643" i="1"/>
  <c r="J1643" i="1"/>
  <c r="F1643" i="1"/>
  <c r="Q1643" i="1"/>
  <c r="H1465" i="1"/>
  <c r="I1465" i="1"/>
  <c r="D1465" i="1"/>
  <c r="O1465" i="1"/>
  <c r="M1465" i="1"/>
  <c r="C1465" i="1"/>
  <c r="N1484" i="1"/>
  <c r="G1484" i="1"/>
  <c r="E1484" i="1"/>
  <c r="P1484" i="1"/>
  <c r="M1484" i="1"/>
  <c r="I1484" i="1"/>
  <c r="D1484" i="1"/>
  <c r="N1486" i="1"/>
  <c r="J1486" i="1"/>
  <c r="L1486" i="1"/>
  <c r="I1486" i="1"/>
  <c r="G1486" i="1"/>
  <c r="C1486" i="1"/>
  <c r="O1486" i="1"/>
  <c r="N1504" i="1"/>
  <c r="M1504" i="1"/>
  <c r="Q1504" i="1"/>
  <c r="C1504" i="1"/>
  <c r="L1504" i="1"/>
  <c r="K1504" i="1"/>
  <c r="I1504" i="1"/>
  <c r="E1504" i="1"/>
  <c r="P1504" i="1"/>
  <c r="N1530" i="1"/>
  <c r="L1530" i="1"/>
  <c r="G1530" i="1"/>
  <c r="I1530" i="1"/>
  <c r="O1530" i="1"/>
  <c r="M1530" i="1"/>
  <c r="K1530" i="1"/>
  <c r="J1530" i="1"/>
  <c r="D1530" i="1"/>
  <c r="Q1530" i="1"/>
  <c r="N1552" i="1"/>
  <c r="I1552" i="1"/>
  <c r="G1552" i="1"/>
  <c r="K1552" i="1"/>
  <c r="M1552" i="1"/>
  <c r="L1552" i="1"/>
  <c r="J1552" i="1"/>
  <c r="H1552" i="1"/>
  <c r="E1552" i="1"/>
  <c r="C1552" i="1"/>
  <c r="P1552" i="1"/>
  <c r="H1579" i="1"/>
  <c r="G1579" i="1"/>
  <c r="Q1579" i="1"/>
  <c r="C1579" i="1"/>
  <c r="O1579" i="1"/>
  <c r="F1579" i="1"/>
  <c r="E1579" i="1"/>
  <c r="D1579" i="1"/>
  <c r="P1579" i="1"/>
  <c r="N1579" i="1"/>
  <c r="M1579" i="1"/>
  <c r="K1579" i="1"/>
  <c r="J1579" i="1"/>
  <c r="N1648" i="1"/>
  <c r="E1648" i="1"/>
  <c r="Q1648" i="1"/>
  <c r="C1648" i="1"/>
  <c r="J1648" i="1"/>
  <c r="I1648" i="1"/>
  <c r="G1648" i="1"/>
  <c r="D1648" i="1"/>
  <c r="O1648" i="1"/>
  <c r="M1648" i="1"/>
  <c r="L1648" i="1"/>
  <c r="K1648" i="1"/>
  <c r="P1648" i="1"/>
  <c r="H1648" i="1"/>
  <c r="F1648" i="1"/>
  <c r="H1037" i="1"/>
  <c r="N1037" i="1"/>
  <c r="P1037" i="1"/>
  <c r="N1052" i="1"/>
  <c r="F1052" i="1"/>
  <c r="P1052" i="1"/>
  <c r="N1074" i="1"/>
  <c r="P1074" i="1"/>
  <c r="C1074" i="1"/>
  <c r="Q1074" i="1"/>
  <c r="H1085" i="1"/>
  <c r="N1085" i="1"/>
  <c r="P1085" i="1"/>
  <c r="N1100" i="1"/>
  <c r="F1100" i="1"/>
  <c r="P1100" i="1"/>
  <c r="H1123" i="1"/>
  <c r="O1123" i="1"/>
  <c r="N1123" i="1"/>
  <c r="Q1123" i="1"/>
  <c r="N1154" i="1"/>
  <c r="G1154" i="1"/>
  <c r="M1154" i="1"/>
  <c r="Q1154" i="1"/>
  <c r="N1160" i="1"/>
  <c r="Q1160" i="1"/>
  <c r="D1160" i="1"/>
  <c r="F1160" i="1"/>
  <c r="N1172" i="1"/>
  <c r="J1172" i="1"/>
  <c r="D1172" i="1"/>
  <c r="Q1172" i="1"/>
  <c r="H1203" i="1"/>
  <c r="O1203" i="1"/>
  <c r="Q1203" i="1"/>
  <c r="C1203" i="1"/>
  <c r="H1215" i="1"/>
  <c r="I1215" i="1"/>
  <c r="O1215" i="1"/>
  <c r="Q1215" i="1"/>
  <c r="N1228" i="1"/>
  <c r="J1228" i="1"/>
  <c r="I1228" i="1"/>
  <c r="Q1228" i="1"/>
  <c r="H1259" i="1"/>
  <c r="O1259" i="1"/>
  <c r="I1259" i="1"/>
  <c r="Q1259" i="1"/>
  <c r="H1283" i="1"/>
  <c r="O1283" i="1"/>
  <c r="E1283" i="1"/>
  <c r="Q1283" i="1"/>
  <c r="N1310" i="1"/>
  <c r="M1310" i="1"/>
  <c r="E1310" i="1"/>
  <c r="Q1310" i="1"/>
  <c r="C1310" i="1"/>
  <c r="N1326" i="1"/>
  <c r="M1326" i="1"/>
  <c r="Q1326" i="1"/>
  <c r="C1326" i="1"/>
  <c r="O1326" i="1"/>
  <c r="H1339" i="1"/>
  <c r="O1339" i="1"/>
  <c r="K1339" i="1"/>
  <c r="I1339" i="1"/>
  <c r="I1347" i="1"/>
  <c r="H1348" i="1"/>
  <c r="G1349" i="1"/>
  <c r="F1350" i="1"/>
  <c r="H1355" i="1"/>
  <c r="O1355" i="1"/>
  <c r="I1355" i="1"/>
  <c r="F1355" i="1"/>
  <c r="H1362" i="1"/>
  <c r="I1363" i="1"/>
  <c r="N1368" i="1"/>
  <c r="Q1368" i="1"/>
  <c r="D1368" i="1"/>
  <c r="C1368" i="1"/>
  <c r="O1368" i="1"/>
  <c r="H1378" i="1"/>
  <c r="N1382" i="1"/>
  <c r="M1382" i="1"/>
  <c r="H1382" i="1"/>
  <c r="F1382" i="1"/>
  <c r="G1391" i="1"/>
  <c r="G1392" i="1"/>
  <c r="N1398" i="1"/>
  <c r="M1398" i="1"/>
  <c r="F1398" i="1"/>
  <c r="D1398" i="1"/>
  <c r="H1399" i="1"/>
  <c r="I1399" i="1"/>
  <c r="P1399" i="1"/>
  <c r="N1399" i="1"/>
  <c r="I1406" i="1"/>
  <c r="F1407" i="1"/>
  <c r="N1412" i="1"/>
  <c r="J1412" i="1"/>
  <c r="K1412" i="1"/>
  <c r="H1412" i="1"/>
  <c r="M1416" i="1"/>
  <c r="M1417" i="1"/>
  <c r="K1418" i="1"/>
  <c r="J1419" i="1"/>
  <c r="H1422" i="1"/>
  <c r="H1427" i="1"/>
  <c r="O1427" i="1"/>
  <c r="L1427" i="1"/>
  <c r="J1427" i="1"/>
  <c r="M1431" i="1"/>
  <c r="K1432" i="1"/>
  <c r="J1433" i="1"/>
  <c r="I1434" i="1"/>
  <c r="G1435" i="1"/>
  <c r="H1436" i="1"/>
  <c r="N1440" i="1"/>
  <c r="Q1440" i="1"/>
  <c r="D1440" i="1"/>
  <c r="G1440" i="1"/>
  <c r="E1440" i="1"/>
  <c r="P1444" i="1"/>
  <c r="J1453" i="1"/>
  <c r="N1455" i="1"/>
  <c r="Q1456" i="1"/>
  <c r="Q1459" i="1"/>
  <c r="N1464" i="1"/>
  <c r="M1464" i="1"/>
  <c r="H1464" i="1"/>
  <c r="C1464" i="1"/>
  <c r="P1464" i="1"/>
  <c r="F1464" i="1"/>
  <c r="E1465" i="1"/>
  <c r="O1468" i="1"/>
  <c r="E1472" i="1"/>
  <c r="H1479" i="1"/>
  <c r="E1479" i="1"/>
  <c r="J1479" i="1"/>
  <c r="M1479" i="1"/>
  <c r="K1479" i="1"/>
  <c r="D1479" i="1"/>
  <c r="P1479" i="1"/>
  <c r="G1480" i="1"/>
  <c r="M1481" i="1"/>
  <c r="C1484" i="1"/>
  <c r="D1486" i="1"/>
  <c r="J1487" i="1"/>
  <c r="O1488" i="1"/>
  <c r="L1493" i="1"/>
  <c r="H1495" i="1"/>
  <c r="E1495" i="1"/>
  <c r="G1495" i="1"/>
  <c r="C1495" i="1"/>
  <c r="Q1495" i="1"/>
  <c r="O1495" i="1"/>
  <c r="K1495" i="1"/>
  <c r="F1495" i="1"/>
  <c r="D1499" i="1"/>
  <c r="O1500" i="1"/>
  <c r="D1504" i="1"/>
  <c r="L1505" i="1"/>
  <c r="H1507" i="1"/>
  <c r="L1507" i="1"/>
  <c r="E1507" i="1"/>
  <c r="F1507" i="1"/>
  <c r="D1507" i="1"/>
  <c r="Q1507" i="1"/>
  <c r="M1507" i="1"/>
  <c r="I1507" i="1"/>
  <c r="E1509" i="1"/>
  <c r="O1510" i="1"/>
  <c r="J1515" i="1"/>
  <c r="E1518" i="1"/>
  <c r="M1519" i="1"/>
  <c r="H1521" i="1"/>
  <c r="I1521" i="1"/>
  <c r="K1521" i="1"/>
  <c r="P1521" i="1"/>
  <c r="O1521" i="1"/>
  <c r="M1521" i="1"/>
  <c r="F1521" i="1"/>
  <c r="C1521" i="1"/>
  <c r="I1522" i="1"/>
  <c r="N1524" i="1"/>
  <c r="G1524" i="1"/>
  <c r="M1524" i="1"/>
  <c r="I1524" i="1"/>
  <c r="H1524" i="1"/>
  <c r="E1524" i="1"/>
  <c r="P1524" i="1"/>
  <c r="K1524" i="1"/>
  <c r="K1525" i="1"/>
  <c r="Q1526" i="1"/>
  <c r="G1528" i="1"/>
  <c r="C1530" i="1"/>
  <c r="P1534" i="1"/>
  <c r="E1541" i="1"/>
  <c r="M1545" i="1"/>
  <c r="Q1547" i="1"/>
  <c r="M1549" i="1"/>
  <c r="D1552" i="1"/>
  <c r="O1555" i="1"/>
  <c r="M1557" i="1"/>
  <c r="H1563" i="1"/>
  <c r="G1563" i="1"/>
  <c r="I1563" i="1"/>
  <c r="M1563" i="1"/>
  <c r="O1563" i="1"/>
  <c r="N1563" i="1"/>
  <c r="L1563" i="1"/>
  <c r="K1563" i="1"/>
  <c r="F1563" i="1"/>
  <c r="D1563" i="1"/>
  <c r="Q1563" i="1"/>
  <c r="I1579" i="1"/>
  <c r="H1441" i="1"/>
  <c r="L1441" i="1"/>
  <c r="Q1441" i="1"/>
  <c r="C1441" i="1"/>
  <c r="O1441" i="1"/>
  <c r="N1442" i="1"/>
  <c r="G1442" i="1"/>
  <c r="M1442" i="1"/>
  <c r="K1442" i="1"/>
  <c r="N1450" i="1"/>
  <c r="Q1450" i="1"/>
  <c r="D1450" i="1"/>
  <c r="C1450" i="1"/>
  <c r="H1450" i="1"/>
  <c r="F1450" i="1"/>
  <c r="K1450" i="1"/>
  <c r="H1461" i="1"/>
  <c r="O1461" i="1"/>
  <c r="E1461" i="1"/>
  <c r="K1461" i="1"/>
  <c r="I1461" i="1"/>
  <c r="N1461" i="1"/>
  <c r="F1465" i="1"/>
  <c r="Q1468" i="1"/>
  <c r="H1471" i="1"/>
  <c r="E1471" i="1"/>
  <c r="K1471" i="1"/>
  <c r="P1471" i="1"/>
  <c r="N1471" i="1"/>
  <c r="I1471" i="1"/>
  <c r="D1471" i="1"/>
  <c r="H1472" i="1"/>
  <c r="N1478" i="1"/>
  <c r="J1478" i="1"/>
  <c r="M1478" i="1"/>
  <c r="P1478" i="1"/>
  <c r="L1478" i="1"/>
  <c r="G1478" i="1"/>
  <c r="D1478" i="1"/>
  <c r="I1480" i="1"/>
  <c r="N1481" i="1"/>
  <c r="F1484" i="1"/>
  <c r="E1486" i="1"/>
  <c r="K1487" i="1"/>
  <c r="P1488" i="1"/>
  <c r="H1491" i="1"/>
  <c r="L1491" i="1"/>
  <c r="G1491" i="1"/>
  <c r="N1491" i="1"/>
  <c r="M1491" i="1"/>
  <c r="J1491" i="1"/>
  <c r="D1491" i="1"/>
  <c r="P1491" i="1"/>
  <c r="N1498" i="1"/>
  <c r="Q1498" i="1"/>
  <c r="D1498" i="1"/>
  <c r="J1498" i="1"/>
  <c r="L1498" i="1"/>
  <c r="K1498" i="1"/>
  <c r="H1498" i="1"/>
  <c r="C1498" i="1"/>
  <c r="O1498" i="1"/>
  <c r="G1499" i="1"/>
  <c r="P1500" i="1"/>
  <c r="F1504" i="1"/>
  <c r="O1505" i="1"/>
  <c r="G1509" i="1"/>
  <c r="Q1510" i="1"/>
  <c r="M1515" i="1"/>
  <c r="I1518" i="1"/>
  <c r="L1525" i="1"/>
  <c r="H1528" i="1"/>
  <c r="E1530" i="1"/>
  <c r="I1541" i="1"/>
  <c r="P1545" i="1"/>
  <c r="O1549" i="1"/>
  <c r="F1552" i="1"/>
  <c r="Q1555" i="1"/>
  <c r="P1557" i="1"/>
  <c r="C1563" i="1"/>
  <c r="N1574" i="1"/>
  <c r="F1574" i="1"/>
  <c r="I1574" i="1"/>
  <c r="M1574" i="1"/>
  <c r="L1574" i="1"/>
  <c r="K1574" i="1"/>
  <c r="J1574" i="1"/>
  <c r="H1574" i="1"/>
  <c r="E1574" i="1"/>
  <c r="D1574" i="1"/>
  <c r="C1574" i="1"/>
  <c r="Q1574" i="1"/>
  <c r="P1574" i="1"/>
  <c r="L1579" i="1"/>
  <c r="H1589" i="1"/>
  <c r="K1589" i="1"/>
  <c r="G1589" i="1"/>
  <c r="O1589" i="1"/>
  <c r="E1589" i="1"/>
  <c r="C1589" i="1"/>
  <c r="Q1589" i="1"/>
  <c r="P1589" i="1"/>
  <c r="N1589" i="1"/>
  <c r="M1589" i="1"/>
  <c r="L1589" i="1"/>
  <c r="J1589" i="1"/>
  <c r="I1589" i="1"/>
  <c r="F1589" i="1"/>
  <c r="D1589" i="1"/>
  <c r="N1448" i="1"/>
  <c r="M1448" i="1"/>
  <c r="J1448" i="1"/>
  <c r="Q1448" i="1"/>
  <c r="N1454" i="1"/>
  <c r="J1454" i="1"/>
  <c r="Q1454" i="1"/>
  <c r="C1454" i="1"/>
  <c r="N1460" i="1"/>
  <c r="G1460" i="1"/>
  <c r="I1460" i="1"/>
  <c r="Q1460" i="1"/>
  <c r="N1466" i="1"/>
  <c r="Q1466" i="1"/>
  <c r="D1466" i="1"/>
  <c r="O1466" i="1"/>
  <c r="E1496" i="1"/>
  <c r="E1514" i="1"/>
  <c r="D1527" i="1"/>
  <c r="F1536" i="1"/>
  <c r="F1537" i="1"/>
  <c r="F1538" i="1"/>
  <c r="N1540" i="1"/>
  <c r="P1540" i="1"/>
  <c r="C1540" i="1"/>
  <c r="K1540" i="1"/>
  <c r="L1540" i="1"/>
  <c r="H1548" i="1"/>
  <c r="K1556" i="1"/>
  <c r="F1559" i="1"/>
  <c r="M1566" i="1"/>
  <c r="G1569" i="1"/>
  <c r="F1570" i="1"/>
  <c r="D1571" i="1"/>
  <c r="M1575" i="1"/>
  <c r="L1576" i="1"/>
  <c r="F1581" i="1"/>
  <c r="F1591" i="1"/>
  <c r="H1601" i="1"/>
  <c r="M1601" i="1"/>
  <c r="I1601" i="1"/>
  <c r="G1601" i="1"/>
  <c r="Q1601" i="1"/>
  <c r="F1601" i="1"/>
  <c r="D1601" i="1"/>
  <c r="I1602" i="1"/>
  <c r="G1605" i="1"/>
  <c r="P1612" i="1"/>
  <c r="H1639" i="1"/>
  <c r="J1639" i="1"/>
  <c r="I1639" i="1"/>
  <c r="D1639" i="1"/>
  <c r="K1639" i="1"/>
  <c r="O1639" i="1"/>
  <c r="N1639" i="1"/>
  <c r="L1639" i="1"/>
  <c r="G1639" i="1"/>
  <c r="F1639" i="1"/>
  <c r="E1639" i="1"/>
  <c r="N1688" i="1"/>
  <c r="E1688" i="1"/>
  <c r="F1688" i="1"/>
  <c r="H1688" i="1"/>
  <c r="L1688" i="1"/>
  <c r="K1688" i="1"/>
  <c r="M1688" i="1"/>
  <c r="J1688" i="1"/>
  <c r="Q1688" i="1"/>
  <c r="P1688" i="1"/>
  <c r="O1688" i="1"/>
  <c r="I1688" i="1"/>
  <c r="G1688" i="1"/>
  <c r="D1688" i="1"/>
  <c r="C1688" i="1"/>
  <c r="H1573" i="1"/>
  <c r="K1573" i="1"/>
  <c r="M1573" i="1"/>
  <c r="P1573" i="1"/>
  <c r="N1586" i="1"/>
  <c r="L1586" i="1"/>
  <c r="E1586" i="1"/>
  <c r="H1586" i="1"/>
  <c r="O1586" i="1"/>
  <c r="K1586" i="1"/>
  <c r="H1587" i="1"/>
  <c r="G1587" i="1"/>
  <c r="O1587" i="1"/>
  <c r="D1587" i="1"/>
  <c r="K1587" i="1"/>
  <c r="I1587" i="1"/>
  <c r="H1597" i="1"/>
  <c r="K1597" i="1"/>
  <c r="E1597" i="1"/>
  <c r="J1597" i="1"/>
  <c r="P1597" i="1"/>
  <c r="N1597" i="1"/>
  <c r="N1610" i="1"/>
  <c r="H1610" i="1"/>
  <c r="Q1610" i="1"/>
  <c r="C1610" i="1"/>
  <c r="M1610" i="1"/>
  <c r="O1610" i="1"/>
  <c r="D1610" i="1"/>
  <c r="J1610" i="1"/>
  <c r="G1610" i="1"/>
  <c r="H1631" i="1"/>
  <c r="J1631" i="1"/>
  <c r="F1631" i="1"/>
  <c r="O1631" i="1"/>
  <c r="K1631" i="1"/>
  <c r="D1631" i="1"/>
  <c r="Q1631" i="1"/>
  <c r="N1631" i="1"/>
  <c r="M1631" i="1"/>
  <c r="L1631" i="1"/>
  <c r="I1631" i="1"/>
  <c r="H1633" i="1"/>
  <c r="M1633" i="1"/>
  <c r="N1633" i="1"/>
  <c r="J1633" i="1"/>
  <c r="G1633" i="1"/>
  <c r="E1633" i="1"/>
  <c r="P1633" i="1"/>
  <c r="O1633" i="1"/>
  <c r="L1633" i="1"/>
  <c r="K1633" i="1"/>
  <c r="N1644" i="1"/>
  <c r="K1644" i="1"/>
  <c r="E1644" i="1"/>
  <c r="H1644" i="1"/>
  <c r="C1644" i="1"/>
  <c r="O1644" i="1"/>
  <c r="G1644" i="1"/>
  <c r="Q1644" i="1"/>
  <c r="P1644" i="1"/>
  <c r="M1644" i="1"/>
  <c r="L1644" i="1"/>
  <c r="H1691" i="1"/>
  <c r="P1691" i="1"/>
  <c r="C1691" i="1"/>
  <c r="I1691" i="1"/>
  <c r="O1691" i="1"/>
  <c r="J1691" i="1"/>
  <c r="G1691" i="1"/>
  <c r="E1691" i="1"/>
  <c r="Q1691" i="1"/>
  <c r="N1691" i="1"/>
  <c r="M1691" i="1"/>
  <c r="L1691" i="1"/>
  <c r="K1691" i="1"/>
  <c r="F1691" i="1"/>
  <c r="D1691" i="1"/>
  <c r="N1596" i="1"/>
  <c r="P1596" i="1"/>
  <c r="C1596" i="1"/>
  <c r="I1596" i="1"/>
  <c r="L1596" i="1"/>
  <c r="D1596" i="1"/>
  <c r="Q1596" i="1"/>
  <c r="H1635" i="1"/>
  <c r="P1635" i="1"/>
  <c r="C1635" i="1"/>
  <c r="F1635" i="1"/>
  <c r="E1635" i="1"/>
  <c r="G1635" i="1"/>
  <c r="I1635" i="1"/>
  <c r="O1635" i="1"/>
  <c r="N1635" i="1"/>
  <c r="M1635" i="1"/>
  <c r="L1635" i="1"/>
  <c r="H1637" i="1"/>
  <c r="F1637" i="1"/>
  <c r="M1637" i="1"/>
  <c r="P1637" i="1"/>
  <c r="C1637" i="1"/>
  <c r="G1637" i="1"/>
  <c r="O1637" i="1"/>
  <c r="N1637" i="1"/>
  <c r="L1637" i="1"/>
  <c r="K1637" i="1"/>
  <c r="N1474" i="1"/>
  <c r="Q1474" i="1"/>
  <c r="D1474" i="1"/>
  <c r="M1474" i="1"/>
  <c r="N1492" i="1"/>
  <c r="G1492" i="1"/>
  <c r="D1492" i="1"/>
  <c r="Q1492" i="1"/>
  <c r="H1496" i="1"/>
  <c r="I1514" i="1"/>
  <c r="H1517" i="1"/>
  <c r="O1517" i="1"/>
  <c r="K1517" i="1"/>
  <c r="Q1517" i="1"/>
  <c r="I1527" i="1"/>
  <c r="N1532" i="1"/>
  <c r="P1532" i="1"/>
  <c r="C1532" i="1"/>
  <c r="M1532" i="1"/>
  <c r="E1532" i="1"/>
  <c r="H1533" i="1"/>
  <c r="K1533" i="1"/>
  <c r="J1533" i="1"/>
  <c r="Q1533" i="1"/>
  <c r="K1536" i="1"/>
  <c r="K1537" i="1"/>
  <c r="I1538" i="1"/>
  <c r="H1543" i="1"/>
  <c r="N1543" i="1"/>
  <c r="M1543" i="1"/>
  <c r="D1543" i="1"/>
  <c r="N1554" i="1"/>
  <c r="L1554" i="1"/>
  <c r="O1554" i="1"/>
  <c r="F1554" i="1"/>
  <c r="L1559" i="1"/>
  <c r="H1565" i="1"/>
  <c r="K1565" i="1"/>
  <c r="O1565" i="1"/>
  <c r="F1565" i="1"/>
  <c r="K1570" i="1"/>
  <c r="D1573" i="1"/>
  <c r="M1581" i="1"/>
  <c r="H1585" i="1"/>
  <c r="Q1585" i="1"/>
  <c r="D1585" i="1"/>
  <c r="I1585" i="1"/>
  <c r="K1585" i="1"/>
  <c r="P1585" i="1"/>
  <c r="N1585" i="1"/>
  <c r="D1586" i="1"/>
  <c r="E1587" i="1"/>
  <c r="E1596" i="1"/>
  <c r="D1597" i="1"/>
  <c r="H1599" i="1"/>
  <c r="J1599" i="1"/>
  <c r="P1599" i="1"/>
  <c r="M1599" i="1"/>
  <c r="C1599" i="1"/>
  <c r="I1599" i="1"/>
  <c r="F1599" i="1"/>
  <c r="F1610" i="1"/>
  <c r="H1617" i="1"/>
  <c r="M1617" i="1"/>
  <c r="D1617" i="1"/>
  <c r="I1617" i="1"/>
  <c r="Q1617" i="1"/>
  <c r="N1617" i="1"/>
  <c r="E1617" i="1"/>
  <c r="C1617" i="1"/>
  <c r="E1631" i="1"/>
  <c r="D1633" i="1"/>
  <c r="D1635" i="1"/>
  <c r="D1637" i="1"/>
  <c r="N1642" i="1"/>
  <c r="H1642" i="1"/>
  <c r="L1642" i="1"/>
  <c r="M1642" i="1"/>
  <c r="E1642" i="1"/>
  <c r="O1642" i="1"/>
  <c r="C1642" i="1"/>
  <c r="Q1642" i="1"/>
  <c r="K1642" i="1"/>
  <c r="J1642" i="1"/>
  <c r="I1642" i="1"/>
  <c r="G1642" i="1"/>
  <c r="N1566" i="1"/>
  <c r="F1566" i="1"/>
  <c r="K1566" i="1"/>
  <c r="D1566" i="1"/>
  <c r="E1573" i="1"/>
  <c r="H1575" i="1"/>
  <c r="N1575" i="1"/>
  <c r="D1575" i="1"/>
  <c r="J1575" i="1"/>
  <c r="N1576" i="1"/>
  <c r="I1576" i="1"/>
  <c r="O1576" i="1"/>
  <c r="G1576" i="1"/>
  <c r="F1586" i="1"/>
  <c r="F1587" i="1"/>
  <c r="H1595" i="1"/>
  <c r="G1595" i="1"/>
  <c r="M1595" i="1"/>
  <c r="O1595" i="1"/>
  <c r="E1595" i="1"/>
  <c r="C1595" i="1"/>
  <c r="F1596" i="1"/>
  <c r="F1597" i="1"/>
  <c r="H1609" i="1"/>
  <c r="M1609" i="1"/>
  <c r="F1609" i="1"/>
  <c r="P1609" i="1"/>
  <c r="O1609" i="1"/>
  <c r="C1609" i="1"/>
  <c r="J1609" i="1"/>
  <c r="G1609" i="1"/>
  <c r="H1613" i="1"/>
  <c r="F1613" i="1"/>
  <c r="E1613" i="1"/>
  <c r="G1613" i="1"/>
  <c r="L1613" i="1"/>
  <c r="C1613" i="1"/>
  <c r="M1613" i="1"/>
  <c r="J1613" i="1"/>
  <c r="H1615" i="1"/>
  <c r="J1615" i="1"/>
  <c r="L1615" i="1"/>
  <c r="N1615" i="1"/>
  <c r="C1615" i="1"/>
  <c r="P1615" i="1"/>
  <c r="E1615" i="1"/>
  <c r="H1623" i="1"/>
  <c r="J1623" i="1"/>
  <c r="I1623" i="1"/>
  <c r="F1623" i="1"/>
  <c r="E1623" i="1"/>
  <c r="K1623" i="1"/>
  <c r="Q1623" i="1"/>
  <c r="P1623" i="1"/>
  <c r="O1623" i="1"/>
  <c r="N1623" i="1"/>
  <c r="H1629" i="1"/>
  <c r="F1629" i="1"/>
  <c r="O1629" i="1"/>
  <c r="G1629" i="1"/>
  <c r="P1629" i="1"/>
  <c r="J1629" i="1"/>
  <c r="C1629" i="1"/>
  <c r="Q1629" i="1"/>
  <c r="N1629" i="1"/>
  <c r="M1629" i="1"/>
  <c r="J1635" i="1"/>
  <c r="E1637" i="1"/>
  <c r="H1649" i="1"/>
  <c r="M1649" i="1"/>
  <c r="N1649" i="1"/>
  <c r="G1649" i="1"/>
  <c r="I1649" i="1"/>
  <c r="F1649" i="1"/>
  <c r="E1649" i="1"/>
  <c r="Q1649" i="1"/>
  <c r="P1649" i="1"/>
  <c r="O1649" i="1"/>
  <c r="L1649" i="1"/>
  <c r="N1556" i="1"/>
  <c r="P1556" i="1"/>
  <c r="C1556" i="1"/>
  <c r="G1556" i="1"/>
  <c r="Q1556" i="1"/>
  <c r="C1566" i="1"/>
  <c r="F1573" i="1"/>
  <c r="C1575" i="1"/>
  <c r="C1576" i="1"/>
  <c r="E1585" i="1"/>
  <c r="G1586" i="1"/>
  <c r="J1587" i="1"/>
  <c r="D1595" i="1"/>
  <c r="G1596" i="1"/>
  <c r="G1597" i="1"/>
  <c r="E1599" i="1"/>
  <c r="D1609" i="1"/>
  <c r="K1610" i="1"/>
  <c r="D1613" i="1"/>
  <c r="D1615" i="1"/>
  <c r="G1617" i="1"/>
  <c r="C1623" i="1"/>
  <c r="D1629" i="1"/>
  <c r="P1631" i="1"/>
  <c r="I1633" i="1"/>
  <c r="K1635" i="1"/>
  <c r="I1637" i="1"/>
  <c r="F1642" i="1"/>
  <c r="J1644" i="1"/>
  <c r="H1647" i="1"/>
  <c r="J1647" i="1"/>
  <c r="F1647" i="1"/>
  <c r="M1647" i="1"/>
  <c r="K1647" i="1"/>
  <c r="E1647" i="1"/>
  <c r="P1647" i="1"/>
  <c r="N1647" i="1"/>
  <c r="L1647" i="1"/>
  <c r="I1647" i="1"/>
  <c r="G1647" i="1"/>
  <c r="C1649" i="1"/>
  <c r="H1651" i="1"/>
  <c r="P1651" i="1"/>
  <c r="C1651" i="1"/>
  <c r="F1651" i="1"/>
  <c r="G1651" i="1"/>
  <c r="J1651" i="1"/>
  <c r="L1651" i="1"/>
  <c r="D1651" i="1"/>
  <c r="Q1651" i="1"/>
  <c r="O1651" i="1"/>
  <c r="H1596" i="1"/>
  <c r="N1612" i="1"/>
  <c r="K1612" i="1"/>
  <c r="I1612" i="1"/>
  <c r="H1612" i="1"/>
  <c r="M1612" i="1"/>
  <c r="D1612" i="1"/>
  <c r="L1612" i="1"/>
  <c r="G1612" i="1"/>
  <c r="D1623" i="1"/>
  <c r="H1681" i="1"/>
  <c r="M1681" i="1"/>
  <c r="D1681" i="1"/>
  <c r="K1681" i="1"/>
  <c r="G1681" i="1"/>
  <c r="C1681" i="1"/>
  <c r="P1681" i="1"/>
  <c r="O1681" i="1"/>
  <c r="Q1681" i="1"/>
  <c r="N1681" i="1"/>
  <c r="L1681" i="1"/>
  <c r="J1681" i="1"/>
  <c r="I1681" i="1"/>
  <c r="F1681" i="1"/>
  <c r="E1681" i="1"/>
  <c r="H1291" i="1"/>
  <c r="O1291" i="1"/>
  <c r="P1291" i="1"/>
  <c r="N1314" i="1"/>
  <c r="G1314" i="1"/>
  <c r="P1314" i="1"/>
  <c r="N1318" i="1"/>
  <c r="M1318" i="1"/>
  <c r="P1318" i="1"/>
  <c r="N1360" i="1"/>
  <c r="Q1360" i="1"/>
  <c r="D1360" i="1"/>
  <c r="P1360" i="1"/>
  <c r="N1364" i="1"/>
  <c r="J1364" i="1"/>
  <c r="P1364" i="1"/>
  <c r="H1387" i="1"/>
  <c r="O1387" i="1"/>
  <c r="P1387" i="1"/>
  <c r="N1410" i="1"/>
  <c r="G1410" i="1"/>
  <c r="P1410" i="1"/>
  <c r="N1414" i="1"/>
  <c r="M1414" i="1"/>
  <c r="P1414" i="1"/>
  <c r="H1445" i="1"/>
  <c r="O1445" i="1"/>
  <c r="G1445" i="1"/>
  <c r="Q1445" i="1"/>
  <c r="I1448" i="1"/>
  <c r="K1454" i="1"/>
  <c r="K1460" i="1"/>
  <c r="J1466" i="1"/>
  <c r="N1470" i="1"/>
  <c r="J1470" i="1"/>
  <c r="O1470" i="1"/>
  <c r="Q1470" i="1"/>
  <c r="G1474" i="1"/>
  <c r="N1476" i="1"/>
  <c r="G1476" i="1"/>
  <c r="F1476" i="1"/>
  <c r="Q1476" i="1"/>
  <c r="H1492" i="1"/>
  <c r="L1496" i="1"/>
  <c r="H1501" i="1"/>
  <c r="O1501" i="1"/>
  <c r="M1501" i="1"/>
  <c r="Q1501" i="1"/>
  <c r="M1514" i="1"/>
  <c r="F1517" i="1"/>
  <c r="M1527" i="1"/>
  <c r="H1532" i="1"/>
  <c r="F1533" i="1"/>
  <c r="O1538" i="1"/>
  <c r="J1540" i="1"/>
  <c r="G1543" i="1"/>
  <c r="G1554" i="1"/>
  <c r="E1556" i="1"/>
  <c r="G1565" i="1"/>
  <c r="G1566" i="1"/>
  <c r="N1568" i="1"/>
  <c r="I1568" i="1"/>
  <c r="Q1568" i="1"/>
  <c r="C1568" i="1"/>
  <c r="M1568" i="1"/>
  <c r="O1571" i="1"/>
  <c r="I1573" i="1"/>
  <c r="F1575" i="1"/>
  <c r="E1576" i="1"/>
  <c r="N1580" i="1"/>
  <c r="P1580" i="1"/>
  <c r="C1580" i="1"/>
  <c r="M1580" i="1"/>
  <c r="L1580" i="1"/>
  <c r="G1585" i="1"/>
  <c r="J1586" i="1"/>
  <c r="M1587" i="1"/>
  <c r="N1592" i="1"/>
  <c r="I1592" i="1"/>
  <c r="J1592" i="1"/>
  <c r="F1592" i="1"/>
  <c r="M1592" i="1"/>
  <c r="K1592" i="1"/>
  <c r="I1595" i="1"/>
  <c r="J1596" i="1"/>
  <c r="L1597" i="1"/>
  <c r="K1599" i="1"/>
  <c r="N1608" i="1"/>
  <c r="E1608" i="1"/>
  <c r="J1608" i="1"/>
  <c r="C1608" i="1"/>
  <c r="Q1608" i="1"/>
  <c r="D1608" i="1"/>
  <c r="K1608" i="1"/>
  <c r="H1608" i="1"/>
  <c r="I1609" i="1"/>
  <c r="P1610" i="1"/>
  <c r="C1612" i="1"/>
  <c r="K1613" i="1"/>
  <c r="G1615" i="1"/>
  <c r="K1617" i="1"/>
  <c r="H1621" i="1"/>
  <c r="F1621" i="1"/>
  <c r="Q1621" i="1"/>
  <c r="C1621" i="1"/>
  <c r="N1621" i="1"/>
  <c r="L1621" i="1"/>
  <c r="M1621" i="1"/>
  <c r="G1621" i="1"/>
  <c r="D1621" i="1"/>
  <c r="G1623" i="1"/>
  <c r="H1625" i="1"/>
  <c r="M1625" i="1"/>
  <c r="P1625" i="1"/>
  <c r="C1625" i="1"/>
  <c r="E1625" i="1"/>
  <c r="J1625" i="1"/>
  <c r="D1625" i="1"/>
  <c r="Q1625" i="1"/>
  <c r="O1625" i="1"/>
  <c r="N1625" i="1"/>
  <c r="I1629" i="1"/>
  <c r="N1632" i="1"/>
  <c r="E1632" i="1"/>
  <c r="Q1632" i="1"/>
  <c r="C1632" i="1"/>
  <c r="L1632" i="1"/>
  <c r="I1632" i="1"/>
  <c r="F1632" i="1"/>
  <c r="O1632" i="1"/>
  <c r="M1632" i="1"/>
  <c r="K1632" i="1"/>
  <c r="J1632" i="1"/>
  <c r="N1634" i="1"/>
  <c r="H1634" i="1"/>
  <c r="J1634" i="1"/>
  <c r="G1634" i="1"/>
  <c r="F1634" i="1"/>
  <c r="E1634" i="1"/>
  <c r="P1634" i="1"/>
  <c r="O1634" i="1"/>
  <c r="M1634" i="1"/>
  <c r="L1634" i="1"/>
  <c r="N1636" i="1"/>
  <c r="K1636" i="1"/>
  <c r="Q1636" i="1"/>
  <c r="C1636" i="1"/>
  <c r="D1636" i="1"/>
  <c r="F1636" i="1"/>
  <c r="H1636" i="1"/>
  <c r="P1636" i="1"/>
  <c r="O1636" i="1"/>
  <c r="M1636" i="1"/>
  <c r="L1636" i="1"/>
  <c r="Q1637" i="1"/>
  <c r="D1647" i="1"/>
  <c r="J1649" i="1"/>
  <c r="I1651" i="1"/>
  <c r="N1536" i="1"/>
  <c r="I1536" i="1"/>
  <c r="L1536" i="1"/>
  <c r="G1536" i="1"/>
  <c r="N1548" i="1"/>
  <c r="P1548" i="1"/>
  <c r="C1548" i="1"/>
  <c r="I1548" i="1"/>
  <c r="G1548" i="1"/>
  <c r="F1556" i="1"/>
  <c r="H1559" i="1"/>
  <c r="N1559" i="1"/>
  <c r="I1559" i="1"/>
  <c r="G1559" i="1"/>
  <c r="H1566" i="1"/>
  <c r="H1569" i="1"/>
  <c r="Q1569" i="1"/>
  <c r="D1569" i="1"/>
  <c r="M1569" i="1"/>
  <c r="K1569" i="1"/>
  <c r="N1570" i="1"/>
  <c r="L1570" i="1"/>
  <c r="I1570" i="1"/>
  <c r="H1570" i="1"/>
  <c r="J1573" i="1"/>
  <c r="G1575" i="1"/>
  <c r="F1576" i="1"/>
  <c r="H1581" i="1"/>
  <c r="K1581" i="1"/>
  <c r="J1581" i="1"/>
  <c r="L1581" i="1"/>
  <c r="J1585" i="1"/>
  <c r="M1586" i="1"/>
  <c r="N1587" i="1"/>
  <c r="H1591" i="1"/>
  <c r="N1591" i="1"/>
  <c r="M1591" i="1"/>
  <c r="I1591" i="1"/>
  <c r="P1591" i="1"/>
  <c r="L1591" i="1"/>
  <c r="J1595" i="1"/>
  <c r="K1596" i="1"/>
  <c r="M1597" i="1"/>
  <c r="L1599" i="1"/>
  <c r="H1605" i="1"/>
  <c r="F1605" i="1"/>
  <c r="I1605" i="1"/>
  <c r="M1605" i="1"/>
  <c r="K1605" i="1"/>
  <c r="Q1605" i="1"/>
  <c r="O1605" i="1"/>
  <c r="K1609" i="1"/>
  <c r="E1612" i="1"/>
  <c r="N1613" i="1"/>
  <c r="I1615" i="1"/>
  <c r="L1617" i="1"/>
  <c r="L1623" i="1"/>
  <c r="K1629" i="1"/>
  <c r="D1632" i="1"/>
  <c r="C1634" i="1"/>
  <c r="E1636" i="1"/>
  <c r="H1645" i="1"/>
  <c r="F1645" i="1"/>
  <c r="O1645" i="1"/>
  <c r="D1645" i="1"/>
  <c r="Q1645" i="1"/>
  <c r="L1645" i="1"/>
  <c r="G1645" i="1"/>
  <c r="P1645" i="1"/>
  <c r="N1645" i="1"/>
  <c r="M1645" i="1"/>
  <c r="K1645" i="1"/>
  <c r="O1647" i="1"/>
  <c r="K1649" i="1"/>
  <c r="K1651" i="1"/>
  <c r="H1655" i="1"/>
  <c r="J1655" i="1"/>
  <c r="D1655" i="1"/>
  <c r="F1655" i="1"/>
  <c r="O1655" i="1"/>
  <c r="C1655" i="1"/>
  <c r="L1655" i="1"/>
  <c r="K1655" i="1"/>
  <c r="I1655" i="1"/>
  <c r="E1655" i="1"/>
  <c r="Q1655" i="1"/>
  <c r="P1655" i="1"/>
  <c r="N1668" i="1"/>
  <c r="K1668" i="1"/>
  <c r="L1668" i="1"/>
  <c r="C1668" i="1"/>
  <c r="O1668" i="1"/>
  <c r="J1668" i="1"/>
  <c r="E1668" i="1"/>
  <c r="Q1668" i="1"/>
  <c r="P1668" i="1"/>
  <c r="M1668" i="1"/>
  <c r="I1668" i="1"/>
  <c r="H1668" i="1"/>
  <c r="G1668" i="1"/>
  <c r="F1668" i="1"/>
  <c r="D1668" i="1"/>
  <c r="N1138" i="1"/>
  <c r="G1138" i="1"/>
  <c r="P1138" i="1"/>
  <c r="N1142" i="1"/>
  <c r="M1142" i="1"/>
  <c r="P1142" i="1"/>
  <c r="N1184" i="1"/>
  <c r="Q1184" i="1"/>
  <c r="D1184" i="1"/>
  <c r="P1184" i="1"/>
  <c r="N1188" i="1"/>
  <c r="J1188" i="1"/>
  <c r="P1188" i="1"/>
  <c r="H1211" i="1"/>
  <c r="O1211" i="1"/>
  <c r="P1211" i="1"/>
  <c r="N1234" i="1"/>
  <c r="G1234" i="1"/>
  <c r="P1234" i="1"/>
  <c r="N1238" i="1"/>
  <c r="M1238" i="1"/>
  <c r="P1238" i="1"/>
  <c r="N1280" i="1"/>
  <c r="Q1280" i="1"/>
  <c r="D1280" i="1"/>
  <c r="P1280" i="1"/>
  <c r="N1284" i="1"/>
  <c r="J1284" i="1"/>
  <c r="P1284" i="1"/>
  <c r="D1291" i="1"/>
  <c r="H1307" i="1"/>
  <c r="O1307" i="1"/>
  <c r="P1307" i="1"/>
  <c r="D1314" i="1"/>
  <c r="D1318" i="1"/>
  <c r="N1330" i="1"/>
  <c r="G1330" i="1"/>
  <c r="P1330" i="1"/>
  <c r="N1334" i="1"/>
  <c r="M1334" i="1"/>
  <c r="P1334" i="1"/>
  <c r="E1360" i="1"/>
  <c r="D1364" i="1"/>
  <c r="N1376" i="1"/>
  <c r="Q1376" i="1"/>
  <c r="D1376" i="1"/>
  <c r="P1376" i="1"/>
  <c r="N1380" i="1"/>
  <c r="J1380" i="1"/>
  <c r="P1380" i="1"/>
  <c r="D1387" i="1"/>
  <c r="H1403" i="1"/>
  <c r="O1403" i="1"/>
  <c r="P1403" i="1"/>
  <c r="D1410" i="1"/>
  <c r="D1414" i="1"/>
  <c r="N1426" i="1"/>
  <c r="G1426" i="1"/>
  <c r="P1426" i="1"/>
  <c r="N1430" i="1"/>
  <c r="M1430" i="1"/>
  <c r="P1430" i="1"/>
  <c r="D1445" i="1"/>
  <c r="N1446" i="1"/>
  <c r="J1446" i="1"/>
  <c r="D1446" i="1"/>
  <c r="Q1446" i="1"/>
  <c r="L1448" i="1"/>
  <c r="M1454" i="1"/>
  <c r="M1460" i="1"/>
  <c r="L1466" i="1"/>
  <c r="D1470" i="1"/>
  <c r="I1474" i="1"/>
  <c r="D1476" i="1"/>
  <c r="H1477" i="1"/>
  <c r="O1477" i="1"/>
  <c r="Q1477" i="1"/>
  <c r="C1477" i="1"/>
  <c r="H1489" i="1"/>
  <c r="I1489" i="1"/>
  <c r="O1489" i="1"/>
  <c r="Q1489" i="1"/>
  <c r="J1492" i="1"/>
  <c r="D1501" i="1"/>
  <c r="N1502" i="1"/>
  <c r="J1502" i="1"/>
  <c r="I1502" i="1"/>
  <c r="Q1502" i="1"/>
  <c r="I1517" i="1"/>
  <c r="J1532" i="1"/>
  <c r="I1533" i="1"/>
  <c r="C1536" i="1"/>
  <c r="O1540" i="1"/>
  <c r="J1543" i="1"/>
  <c r="D1548" i="1"/>
  <c r="I1554" i="1"/>
  <c r="H1556" i="1"/>
  <c r="C1559" i="1"/>
  <c r="N1560" i="1"/>
  <c r="I1560" i="1"/>
  <c r="E1560" i="1"/>
  <c r="F1560" i="1"/>
  <c r="J1565" i="1"/>
  <c r="I1566" i="1"/>
  <c r="E1568" i="1"/>
  <c r="C1569" i="1"/>
  <c r="C1570" i="1"/>
  <c r="L1573" i="1"/>
  <c r="I1575" i="1"/>
  <c r="H1576" i="1"/>
  <c r="E1580" i="1"/>
  <c r="C1581" i="1"/>
  <c r="N1582" i="1"/>
  <c r="F1582" i="1"/>
  <c r="G1582" i="1"/>
  <c r="I1582" i="1"/>
  <c r="L1585" i="1"/>
  <c r="P1586" i="1"/>
  <c r="P1587" i="1"/>
  <c r="N1590" i="1"/>
  <c r="F1590" i="1"/>
  <c r="D1590" i="1"/>
  <c r="L1590" i="1"/>
  <c r="C1590" i="1"/>
  <c r="P1590" i="1"/>
  <c r="C1591" i="1"/>
  <c r="D1592" i="1"/>
  <c r="K1595" i="1"/>
  <c r="M1596" i="1"/>
  <c r="O1597" i="1"/>
  <c r="N1599" i="1"/>
  <c r="N1604" i="1"/>
  <c r="K1604" i="1"/>
  <c r="L1604" i="1"/>
  <c r="P1604" i="1"/>
  <c r="J1604" i="1"/>
  <c r="C1604" i="1"/>
  <c r="Q1604" i="1"/>
  <c r="C1605" i="1"/>
  <c r="G1608" i="1"/>
  <c r="L1609" i="1"/>
  <c r="F1612" i="1"/>
  <c r="O1613" i="1"/>
  <c r="K1615" i="1"/>
  <c r="O1617" i="1"/>
  <c r="I1621" i="1"/>
  <c r="M1623" i="1"/>
  <c r="G1625" i="1"/>
  <c r="L1629" i="1"/>
  <c r="G1632" i="1"/>
  <c r="D1634" i="1"/>
  <c r="G1636" i="1"/>
  <c r="C1645" i="1"/>
  <c r="Q1647" i="1"/>
  <c r="M1651" i="1"/>
  <c r="G1655" i="1"/>
  <c r="N1658" i="1"/>
  <c r="H1658" i="1"/>
  <c r="G1658" i="1"/>
  <c r="O1658" i="1"/>
  <c r="L1658" i="1"/>
  <c r="E1658" i="1"/>
  <c r="Q1658" i="1"/>
  <c r="P1658" i="1"/>
  <c r="K1658" i="1"/>
  <c r="I1658" i="1"/>
  <c r="F1658" i="1"/>
  <c r="D1658" i="1"/>
  <c r="C1658" i="1"/>
  <c r="N1496" i="1"/>
  <c r="M1496" i="1"/>
  <c r="D1496" i="1"/>
  <c r="Q1496" i="1"/>
  <c r="N1514" i="1"/>
  <c r="Q1514" i="1"/>
  <c r="D1514" i="1"/>
  <c r="H1514" i="1"/>
  <c r="H1527" i="1"/>
  <c r="E1527" i="1"/>
  <c r="P1527" i="1"/>
  <c r="Q1527" i="1"/>
  <c r="D1536" i="1"/>
  <c r="H1537" i="1"/>
  <c r="Q1537" i="1"/>
  <c r="D1537" i="1"/>
  <c r="I1537" i="1"/>
  <c r="E1537" i="1"/>
  <c r="N1538" i="1"/>
  <c r="L1538" i="1"/>
  <c r="E1538" i="1"/>
  <c r="C1538" i="1"/>
  <c r="E1548" i="1"/>
  <c r="I1556" i="1"/>
  <c r="D1559" i="1"/>
  <c r="L1565" i="1"/>
  <c r="J1566" i="1"/>
  <c r="E1569" i="1"/>
  <c r="D1570" i="1"/>
  <c r="H1571" i="1"/>
  <c r="G1571" i="1"/>
  <c r="E1571" i="1"/>
  <c r="F1571" i="1"/>
  <c r="N1573" i="1"/>
  <c r="K1575" i="1"/>
  <c r="J1576" i="1"/>
  <c r="D1581" i="1"/>
  <c r="M1585" i="1"/>
  <c r="Q1586" i="1"/>
  <c r="Q1587" i="1"/>
  <c r="D1591" i="1"/>
  <c r="L1595" i="1"/>
  <c r="O1596" i="1"/>
  <c r="Q1597" i="1"/>
  <c r="O1599" i="1"/>
  <c r="N1602" i="1"/>
  <c r="H1602" i="1"/>
  <c r="E1602" i="1"/>
  <c r="F1602" i="1"/>
  <c r="P1602" i="1"/>
  <c r="G1602" i="1"/>
  <c r="C1602" i="1"/>
  <c r="D1605" i="1"/>
  <c r="N1609" i="1"/>
  <c r="H1611" i="1"/>
  <c r="P1611" i="1"/>
  <c r="C1611" i="1"/>
  <c r="M1611" i="1"/>
  <c r="K1611" i="1"/>
  <c r="N1611" i="1"/>
  <c r="D1611" i="1"/>
  <c r="J1611" i="1"/>
  <c r="G1611" i="1"/>
  <c r="J1612" i="1"/>
  <c r="P1613" i="1"/>
  <c r="M1615" i="1"/>
  <c r="P1617" i="1"/>
  <c r="H1632" i="1"/>
  <c r="I1634" i="1"/>
  <c r="I1636" i="1"/>
  <c r="E1645" i="1"/>
  <c r="N1651" i="1"/>
  <c r="O1665" i="1"/>
  <c r="L1673" i="1"/>
  <c r="N1458" i="1"/>
  <c r="Q1458" i="1"/>
  <c r="D1458" i="1"/>
  <c r="P1458" i="1"/>
  <c r="N1462" i="1"/>
  <c r="J1462" i="1"/>
  <c r="P1462" i="1"/>
  <c r="H1485" i="1"/>
  <c r="O1485" i="1"/>
  <c r="P1485" i="1"/>
  <c r="N1508" i="1"/>
  <c r="G1508" i="1"/>
  <c r="P1508" i="1"/>
  <c r="N1512" i="1"/>
  <c r="M1512" i="1"/>
  <c r="P1512" i="1"/>
  <c r="N1544" i="1"/>
  <c r="I1544" i="1"/>
  <c r="J1544" i="1"/>
  <c r="Q1544" i="1"/>
  <c r="H1561" i="1"/>
  <c r="Q1561" i="1"/>
  <c r="D1561" i="1"/>
  <c r="O1561" i="1"/>
  <c r="N1584" i="1"/>
  <c r="I1584" i="1"/>
  <c r="L1584" i="1"/>
  <c r="Q1584" i="1"/>
  <c r="F1588" i="1"/>
  <c r="F1594" i="1"/>
  <c r="F1600" i="1"/>
  <c r="N1618" i="1"/>
  <c r="H1618" i="1"/>
  <c r="O1618" i="1"/>
  <c r="F1618" i="1"/>
  <c r="Q1618" i="1"/>
  <c r="M1624" i="1"/>
  <c r="O1626" i="1"/>
  <c r="O1627" i="1"/>
  <c r="E1641" i="1"/>
  <c r="O1650" i="1"/>
  <c r="H1657" i="1"/>
  <c r="M1657" i="1"/>
  <c r="K1657" i="1"/>
  <c r="Q1657" i="1"/>
  <c r="N1657" i="1"/>
  <c r="E1657" i="1"/>
  <c r="G1660" i="1"/>
  <c r="L1661" i="1"/>
  <c r="G1663" i="1"/>
  <c r="K1664" i="1"/>
  <c r="P1665" i="1"/>
  <c r="J1669" i="1"/>
  <c r="E1671" i="1"/>
  <c r="L1672" i="1"/>
  <c r="N1673" i="1"/>
  <c r="L1682" i="1"/>
  <c r="N1684" i="1"/>
  <c r="K1684" i="1"/>
  <c r="G1684" i="1"/>
  <c r="D1684" i="1"/>
  <c r="E1684" i="1"/>
  <c r="F1684" i="1"/>
  <c r="Q1684" i="1"/>
  <c r="P1684" i="1"/>
  <c r="N1704" i="1"/>
  <c r="E1704" i="1"/>
  <c r="O1704" i="1"/>
  <c r="J1704" i="1"/>
  <c r="I1704" i="1"/>
  <c r="Q1704" i="1"/>
  <c r="P1704" i="1"/>
  <c r="L1704" i="1"/>
  <c r="K1704" i="1"/>
  <c r="G1704" i="1"/>
  <c r="F1704" i="1"/>
  <c r="D1704" i="1"/>
  <c r="C1704" i="1"/>
  <c r="M1704" i="1"/>
  <c r="H1619" i="1"/>
  <c r="P1619" i="1"/>
  <c r="C1619" i="1"/>
  <c r="K1619" i="1"/>
  <c r="D1619" i="1"/>
  <c r="O1619" i="1"/>
  <c r="H1653" i="1"/>
  <c r="F1653" i="1"/>
  <c r="M1653" i="1"/>
  <c r="N1653" i="1"/>
  <c r="D1653" i="1"/>
  <c r="J1653" i="1"/>
  <c r="H1660" i="1"/>
  <c r="M1661" i="1"/>
  <c r="O1664" i="1"/>
  <c r="H1667" i="1"/>
  <c r="P1667" i="1"/>
  <c r="C1667" i="1"/>
  <c r="O1667" i="1"/>
  <c r="E1667" i="1"/>
  <c r="N1667" i="1"/>
  <c r="K1667" i="1"/>
  <c r="D1667" i="1"/>
  <c r="K1669" i="1"/>
  <c r="M1672" i="1"/>
  <c r="O1673" i="1"/>
  <c r="N1676" i="1"/>
  <c r="K1676" i="1"/>
  <c r="I1676" i="1"/>
  <c r="L1676" i="1"/>
  <c r="C1676" i="1"/>
  <c r="J1676" i="1"/>
  <c r="D1676" i="1"/>
  <c r="N1680" i="1"/>
  <c r="E1680" i="1"/>
  <c r="H1680" i="1"/>
  <c r="M1680" i="1"/>
  <c r="I1680" i="1"/>
  <c r="C1680" i="1"/>
  <c r="P1680" i="1"/>
  <c r="O1680" i="1"/>
  <c r="E1619" i="1"/>
  <c r="N1652" i="1"/>
  <c r="K1652" i="1"/>
  <c r="Q1652" i="1"/>
  <c r="C1652" i="1"/>
  <c r="P1652" i="1"/>
  <c r="F1652" i="1"/>
  <c r="I1652" i="1"/>
  <c r="C1653" i="1"/>
  <c r="N1656" i="1"/>
  <c r="E1656" i="1"/>
  <c r="O1656" i="1"/>
  <c r="D1656" i="1"/>
  <c r="M1656" i="1"/>
  <c r="F1656" i="1"/>
  <c r="L1660" i="1"/>
  <c r="N1661" i="1"/>
  <c r="L1663" i="1"/>
  <c r="P1664" i="1"/>
  <c r="N1666" i="1"/>
  <c r="H1666" i="1"/>
  <c r="E1666" i="1"/>
  <c r="I1666" i="1"/>
  <c r="Q1666" i="1"/>
  <c r="L1666" i="1"/>
  <c r="D1666" i="1"/>
  <c r="F1667" i="1"/>
  <c r="N1669" i="1"/>
  <c r="L1671" i="1"/>
  <c r="O1672" i="1"/>
  <c r="P1673" i="1"/>
  <c r="E1676" i="1"/>
  <c r="D1680" i="1"/>
  <c r="F1619" i="1"/>
  <c r="N1626" i="1"/>
  <c r="H1626" i="1"/>
  <c r="L1626" i="1"/>
  <c r="P1626" i="1"/>
  <c r="D1626" i="1"/>
  <c r="H1627" i="1"/>
  <c r="P1627" i="1"/>
  <c r="C1627" i="1"/>
  <c r="I1627" i="1"/>
  <c r="M1627" i="1"/>
  <c r="E1653" i="1"/>
  <c r="M1660" i="1"/>
  <c r="O1661" i="1"/>
  <c r="G1667" i="1"/>
  <c r="H1675" i="1"/>
  <c r="P1675" i="1"/>
  <c r="C1675" i="1"/>
  <c r="M1675" i="1"/>
  <c r="N1675" i="1"/>
  <c r="D1675" i="1"/>
  <c r="J1675" i="1"/>
  <c r="F1676" i="1"/>
  <c r="F1680" i="1"/>
  <c r="H1695" i="1"/>
  <c r="J1695" i="1"/>
  <c r="F1695" i="1"/>
  <c r="C1695" i="1"/>
  <c r="Q1695" i="1"/>
  <c r="P1695" i="1"/>
  <c r="O1695" i="1"/>
  <c r="G1695" i="1"/>
  <c r="H1705" i="1"/>
  <c r="M1705" i="1"/>
  <c r="K1705" i="1"/>
  <c r="G1705" i="1"/>
  <c r="F1705" i="1"/>
  <c r="Q1705" i="1"/>
  <c r="P1705" i="1"/>
  <c r="O1705" i="1"/>
  <c r="L1705" i="1"/>
  <c r="J1705" i="1"/>
  <c r="I1705" i="1"/>
  <c r="E1705" i="1"/>
  <c r="H1763" i="1"/>
  <c r="P1763" i="1"/>
  <c r="C1763" i="1"/>
  <c r="O1763" i="1"/>
  <c r="M1763" i="1"/>
  <c r="Q1763" i="1"/>
  <c r="G1763" i="1"/>
  <c r="F1763" i="1"/>
  <c r="E1763" i="1"/>
  <c r="N1763" i="1"/>
  <c r="L1763" i="1"/>
  <c r="K1763" i="1"/>
  <c r="J1763" i="1"/>
  <c r="I1763" i="1"/>
  <c r="D1763" i="1"/>
  <c r="H1665" i="1"/>
  <c r="M1665" i="1"/>
  <c r="I1665" i="1"/>
  <c r="K1665" i="1"/>
  <c r="L1665" i="1"/>
  <c r="D1665" i="1"/>
  <c r="H1679" i="1"/>
  <c r="J1679" i="1"/>
  <c r="L1679" i="1"/>
  <c r="P1679" i="1"/>
  <c r="I1679" i="1"/>
  <c r="C1679" i="1"/>
  <c r="O1679" i="1"/>
  <c r="N1679" i="1"/>
  <c r="H1683" i="1"/>
  <c r="P1683" i="1"/>
  <c r="C1683" i="1"/>
  <c r="K1683" i="1"/>
  <c r="F1683" i="1"/>
  <c r="E1683" i="1"/>
  <c r="D1683" i="1"/>
  <c r="Q1683" i="1"/>
  <c r="O1683" i="1"/>
  <c r="N1690" i="1"/>
  <c r="H1690" i="1"/>
  <c r="L1690" i="1"/>
  <c r="C1690" i="1"/>
  <c r="J1690" i="1"/>
  <c r="I1690" i="1"/>
  <c r="D1690" i="1"/>
  <c r="Q1690" i="1"/>
  <c r="P1690" i="1"/>
  <c r="O1690" i="1"/>
  <c r="N1714" i="1"/>
  <c r="H1714" i="1"/>
  <c r="E1714" i="1"/>
  <c r="O1714" i="1"/>
  <c r="M1714" i="1"/>
  <c r="L1714" i="1"/>
  <c r="Q1714" i="1"/>
  <c r="P1714" i="1"/>
  <c r="K1714" i="1"/>
  <c r="J1714" i="1"/>
  <c r="I1714" i="1"/>
  <c r="G1714" i="1"/>
  <c r="F1714" i="1"/>
  <c r="D1714" i="1"/>
  <c r="N1732" i="1"/>
  <c r="K1732" i="1"/>
  <c r="G1732" i="1"/>
  <c r="J1732" i="1"/>
  <c r="I1732" i="1"/>
  <c r="H1732" i="1"/>
  <c r="P1732" i="1"/>
  <c r="O1732" i="1"/>
  <c r="M1732" i="1"/>
  <c r="L1732" i="1"/>
  <c r="F1732" i="1"/>
  <c r="Q1732" i="1"/>
  <c r="E1732" i="1"/>
  <c r="D1732" i="1"/>
  <c r="C1732" i="1"/>
  <c r="I1619" i="1"/>
  <c r="N1624" i="1"/>
  <c r="E1624" i="1"/>
  <c r="F1624" i="1"/>
  <c r="D1624" i="1"/>
  <c r="G1624" i="1"/>
  <c r="E1626" i="1"/>
  <c r="E1627" i="1"/>
  <c r="N1650" i="1"/>
  <c r="H1650" i="1"/>
  <c r="J1650" i="1"/>
  <c r="E1650" i="1"/>
  <c r="G1650" i="1"/>
  <c r="I1650" i="1"/>
  <c r="I1653" i="1"/>
  <c r="C1665" i="1"/>
  <c r="J1667" i="1"/>
  <c r="F1675" i="1"/>
  <c r="H1676" i="1"/>
  <c r="D1679" i="1"/>
  <c r="J1680" i="1"/>
  <c r="G1683" i="1"/>
  <c r="E1690" i="1"/>
  <c r="E1695" i="1"/>
  <c r="D1705" i="1"/>
  <c r="C1714" i="1"/>
  <c r="H1719" i="1"/>
  <c r="J1719" i="1"/>
  <c r="N1719" i="1"/>
  <c r="O1719" i="1"/>
  <c r="M1719" i="1"/>
  <c r="L1719" i="1"/>
  <c r="E1719" i="1"/>
  <c r="Q1719" i="1"/>
  <c r="P1719" i="1"/>
  <c r="K1719" i="1"/>
  <c r="I1719" i="1"/>
  <c r="G1719" i="1"/>
  <c r="F1719" i="1"/>
  <c r="D1719" i="1"/>
  <c r="C1719" i="1"/>
  <c r="E1665" i="1"/>
  <c r="H1673" i="1"/>
  <c r="M1673" i="1"/>
  <c r="F1673" i="1"/>
  <c r="C1673" i="1"/>
  <c r="E1673" i="1"/>
  <c r="J1673" i="1"/>
  <c r="E1679" i="1"/>
  <c r="N1682" i="1"/>
  <c r="H1682" i="1"/>
  <c r="O1682" i="1"/>
  <c r="I1682" i="1"/>
  <c r="F1682" i="1"/>
  <c r="D1682" i="1"/>
  <c r="Q1682" i="1"/>
  <c r="P1682" i="1"/>
  <c r="I1683" i="1"/>
  <c r="N1664" i="1"/>
  <c r="E1664" i="1"/>
  <c r="L1664" i="1"/>
  <c r="M1664" i="1"/>
  <c r="C1664" i="1"/>
  <c r="J1664" i="1"/>
  <c r="D1664" i="1"/>
  <c r="F1665" i="1"/>
  <c r="N1672" i="1"/>
  <c r="E1672" i="1"/>
  <c r="J1672" i="1"/>
  <c r="F1672" i="1"/>
  <c r="G1672" i="1"/>
  <c r="I1672" i="1"/>
  <c r="D1673" i="1"/>
  <c r="F1679" i="1"/>
  <c r="L1680" i="1"/>
  <c r="C1682" i="1"/>
  <c r="J1683" i="1"/>
  <c r="G1690" i="1"/>
  <c r="K1695" i="1"/>
  <c r="N1660" i="1"/>
  <c r="K1660" i="1"/>
  <c r="O1660" i="1"/>
  <c r="I1660" i="1"/>
  <c r="J1660" i="1"/>
  <c r="F1660" i="1"/>
  <c r="H1661" i="1"/>
  <c r="F1661" i="1"/>
  <c r="K1661" i="1"/>
  <c r="G1661" i="1"/>
  <c r="J1661" i="1"/>
  <c r="E1661" i="1"/>
  <c r="G1665" i="1"/>
  <c r="H1669" i="1"/>
  <c r="F1669" i="1"/>
  <c r="I1669" i="1"/>
  <c r="O1669" i="1"/>
  <c r="M1669" i="1"/>
  <c r="L1669" i="1"/>
  <c r="D1669" i="1"/>
  <c r="G1673" i="1"/>
  <c r="G1679" i="1"/>
  <c r="E1682" i="1"/>
  <c r="L1683" i="1"/>
  <c r="N1588" i="1"/>
  <c r="P1588" i="1"/>
  <c r="C1588" i="1"/>
  <c r="K1588" i="1"/>
  <c r="N1594" i="1"/>
  <c r="L1594" i="1"/>
  <c r="Q1594" i="1"/>
  <c r="C1594" i="1"/>
  <c r="N1600" i="1"/>
  <c r="E1600" i="1"/>
  <c r="L1600" i="1"/>
  <c r="J1600" i="1"/>
  <c r="N1619" i="1"/>
  <c r="J1624" i="1"/>
  <c r="J1626" i="1"/>
  <c r="K1627" i="1"/>
  <c r="H1641" i="1"/>
  <c r="M1641" i="1"/>
  <c r="P1641" i="1"/>
  <c r="O1641" i="1"/>
  <c r="F1641" i="1"/>
  <c r="L1641" i="1"/>
  <c r="K1650" i="1"/>
  <c r="P1653" i="1"/>
  <c r="C1660" i="1"/>
  <c r="C1661" i="1"/>
  <c r="H1663" i="1"/>
  <c r="J1663" i="1"/>
  <c r="P1663" i="1"/>
  <c r="O1663" i="1"/>
  <c r="D1663" i="1"/>
  <c r="K1663" i="1"/>
  <c r="C1663" i="1"/>
  <c r="G1664" i="1"/>
  <c r="J1665" i="1"/>
  <c r="C1669" i="1"/>
  <c r="H1671" i="1"/>
  <c r="J1671" i="1"/>
  <c r="N1671" i="1"/>
  <c r="G1671" i="1"/>
  <c r="F1671" i="1"/>
  <c r="I1671" i="1"/>
  <c r="D1672" i="1"/>
  <c r="I1673" i="1"/>
  <c r="L1675" i="1"/>
  <c r="Q1676" i="1"/>
  <c r="K1679" i="1"/>
  <c r="G1682" i="1"/>
  <c r="M1683" i="1"/>
  <c r="M1690" i="1"/>
  <c r="H1697" i="1"/>
  <c r="M1697" i="1"/>
  <c r="N1697" i="1"/>
  <c r="O1697" i="1"/>
  <c r="L1697" i="1"/>
  <c r="C1697" i="1"/>
  <c r="P1697" i="1"/>
  <c r="I1697" i="1"/>
  <c r="G1697" i="1"/>
  <c r="F1697" i="1"/>
  <c r="E1697" i="1"/>
  <c r="H1747" i="1"/>
  <c r="P1747" i="1"/>
  <c r="C1747" i="1"/>
  <c r="F1747" i="1"/>
  <c r="G1747" i="1"/>
  <c r="N1747" i="1"/>
  <c r="M1747" i="1"/>
  <c r="L1747" i="1"/>
  <c r="Q1747" i="1"/>
  <c r="O1747" i="1"/>
  <c r="J1747" i="1"/>
  <c r="I1747" i="1"/>
  <c r="E1747" i="1"/>
  <c r="D1747" i="1"/>
  <c r="K1747" i="1"/>
  <c r="H1715" i="1"/>
  <c r="P1715" i="1"/>
  <c r="C1715" i="1"/>
  <c r="O1715" i="1"/>
  <c r="K1715" i="1"/>
  <c r="J1715" i="1"/>
  <c r="I1715" i="1"/>
  <c r="Q1715" i="1"/>
  <c r="N1715" i="1"/>
  <c r="N1720" i="1"/>
  <c r="E1720" i="1"/>
  <c r="J1720" i="1"/>
  <c r="L1720" i="1"/>
  <c r="K1720" i="1"/>
  <c r="I1720" i="1"/>
  <c r="G1720" i="1"/>
  <c r="Q1720" i="1"/>
  <c r="H1771" i="1"/>
  <c r="P1771" i="1"/>
  <c r="C1771" i="1"/>
  <c r="M1771" i="1"/>
  <c r="G1771" i="1"/>
  <c r="D1771" i="1"/>
  <c r="L1771" i="1"/>
  <c r="K1771" i="1"/>
  <c r="J1771" i="1"/>
  <c r="Q1771" i="1"/>
  <c r="O1771" i="1"/>
  <c r="N1771" i="1"/>
  <c r="I1771" i="1"/>
  <c r="F1771" i="1"/>
  <c r="E1771" i="1"/>
  <c r="H2134" i="1"/>
  <c r="E2134" i="1"/>
  <c r="I2134" i="1"/>
  <c r="N2134" i="1"/>
  <c r="G2134" i="1"/>
  <c r="O2134" i="1"/>
  <c r="F2134" i="1"/>
  <c r="P2134" i="1"/>
  <c r="M2134" i="1"/>
  <c r="K2134" i="1"/>
  <c r="L2134" i="1"/>
  <c r="J2134" i="1"/>
  <c r="D2134" i="1"/>
  <c r="C2134" i="1"/>
  <c r="Q2134" i="1"/>
  <c r="H1731" i="1"/>
  <c r="P1731" i="1"/>
  <c r="C1731" i="1"/>
  <c r="K1731" i="1"/>
  <c r="M1731" i="1"/>
  <c r="L1731" i="1"/>
  <c r="J1731" i="1"/>
  <c r="Q1731" i="1"/>
  <c r="N1731" i="1"/>
  <c r="I1731" i="1"/>
  <c r="G1731" i="1"/>
  <c r="F1731" i="1"/>
  <c r="E1731" i="1"/>
  <c r="H1755" i="1"/>
  <c r="P1755" i="1"/>
  <c r="C1755" i="1"/>
  <c r="D1755" i="1"/>
  <c r="O1755" i="1"/>
  <c r="I1755" i="1"/>
  <c r="G1755" i="1"/>
  <c r="F1755" i="1"/>
  <c r="Q1755" i="1"/>
  <c r="N1755" i="1"/>
  <c r="L1755" i="1"/>
  <c r="K1755" i="1"/>
  <c r="J1755" i="1"/>
  <c r="E1755" i="1"/>
  <c r="H1761" i="1"/>
  <c r="M1761" i="1"/>
  <c r="I1761" i="1"/>
  <c r="D1761" i="1"/>
  <c r="C1761" i="1"/>
  <c r="L1761" i="1"/>
  <c r="K1761" i="1"/>
  <c r="J1761" i="1"/>
  <c r="Q1761" i="1"/>
  <c r="P1761" i="1"/>
  <c r="O1761" i="1"/>
  <c r="N1761" i="1"/>
  <c r="G1761" i="1"/>
  <c r="F1761" i="1"/>
  <c r="E1761" i="1"/>
  <c r="N1772" i="1"/>
  <c r="K1772" i="1"/>
  <c r="I1772" i="1"/>
  <c r="E1772" i="1"/>
  <c r="C1772" i="1"/>
  <c r="L1772" i="1"/>
  <c r="J1772" i="1"/>
  <c r="H1772" i="1"/>
  <c r="Q1772" i="1"/>
  <c r="P1772" i="1"/>
  <c r="O1772" i="1"/>
  <c r="M1772" i="1"/>
  <c r="G1772" i="1"/>
  <c r="F1772" i="1"/>
  <c r="D1772" i="1"/>
  <c r="H1805" i="1"/>
  <c r="F1805" i="1"/>
  <c r="I1805" i="1"/>
  <c r="D1805" i="1"/>
  <c r="N1805" i="1"/>
  <c r="K1805" i="1"/>
  <c r="G1805" i="1"/>
  <c r="C1805" i="1"/>
  <c r="Q1805" i="1"/>
  <c r="P1805" i="1"/>
  <c r="O1805" i="1"/>
  <c r="M1805" i="1"/>
  <c r="L1805" i="1"/>
  <c r="J1805" i="1"/>
  <c r="E1805" i="1"/>
  <c r="H1723" i="1"/>
  <c r="P1723" i="1"/>
  <c r="C1723" i="1"/>
  <c r="M1723" i="1"/>
  <c r="E1723" i="1"/>
  <c r="D1723" i="1"/>
  <c r="O1723" i="1"/>
  <c r="N1723" i="1"/>
  <c r="K1723" i="1"/>
  <c r="I1723" i="1"/>
  <c r="G1723" i="1"/>
  <c r="F1723" i="1"/>
  <c r="D1731" i="1"/>
  <c r="H1727" i="1"/>
  <c r="J1727" i="1"/>
  <c r="L1727" i="1"/>
  <c r="F1727" i="1"/>
  <c r="E1727" i="1"/>
  <c r="D1727" i="1"/>
  <c r="N1727" i="1"/>
  <c r="M1727" i="1"/>
  <c r="I1727" i="1"/>
  <c r="C1727" i="1"/>
  <c r="O1731" i="1"/>
  <c r="H1739" i="1"/>
  <c r="P1739" i="1"/>
  <c r="C1739" i="1"/>
  <c r="I1739" i="1"/>
  <c r="F1739" i="1"/>
  <c r="E1739" i="1"/>
  <c r="D1739" i="1"/>
  <c r="J1739" i="1"/>
  <c r="G1739" i="1"/>
  <c r="Q1739" i="1"/>
  <c r="O1739" i="1"/>
  <c r="N1756" i="1"/>
  <c r="K1756" i="1"/>
  <c r="O1756" i="1"/>
  <c r="M1756" i="1"/>
  <c r="F1756" i="1"/>
  <c r="E1756" i="1"/>
  <c r="D1756" i="1"/>
  <c r="C1756" i="1"/>
  <c r="Q1756" i="1"/>
  <c r="P1756" i="1"/>
  <c r="L1756" i="1"/>
  <c r="J1756" i="1"/>
  <c r="I1756" i="1"/>
  <c r="L1715" i="1"/>
  <c r="H1717" i="1"/>
  <c r="F1717" i="1"/>
  <c r="I1717" i="1"/>
  <c r="E1717" i="1"/>
  <c r="D1717" i="1"/>
  <c r="C1717" i="1"/>
  <c r="Q1717" i="1"/>
  <c r="Q1723" i="1"/>
  <c r="K1727" i="1"/>
  <c r="L1739" i="1"/>
  <c r="H1781" i="1"/>
  <c r="F1781" i="1"/>
  <c r="Q1781" i="1"/>
  <c r="C1781" i="1"/>
  <c r="K1781" i="1"/>
  <c r="I1781" i="1"/>
  <c r="E1781" i="1"/>
  <c r="N1781" i="1"/>
  <c r="M1781" i="1"/>
  <c r="L1781" i="1"/>
  <c r="P1781" i="1"/>
  <c r="O1781" i="1"/>
  <c r="J1781" i="1"/>
  <c r="G1781" i="1"/>
  <c r="D1781" i="1"/>
  <c r="H1821" i="1"/>
  <c r="F1821" i="1"/>
  <c r="Q1821" i="1"/>
  <c r="C1821" i="1"/>
  <c r="G1821" i="1"/>
  <c r="I1821" i="1"/>
  <c r="K1821" i="1"/>
  <c r="J1821" i="1"/>
  <c r="P1821" i="1"/>
  <c r="N1821" i="1"/>
  <c r="L1821" i="1"/>
  <c r="E1821" i="1"/>
  <c r="D1821" i="1"/>
  <c r="O1821" i="1"/>
  <c r="M1821" i="1"/>
  <c r="N1616" i="1"/>
  <c r="E1616" i="1"/>
  <c r="H1616" i="1"/>
  <c r="K1616" i="1"/>
  <c r="N1628" i="1"/>
  <c r="K1628" i="1"/>
  <c r="E1628" i="1"/>
  <c r="J1628" i="1"/>
  <c r="N1674" i="1"/>
  <c r="H1674" i="1"/>
  <c r="Q1674" i="1"/>
  <c r="C1674" i="1"/>
  <c r="P1674" i="1"/>
  <c r="E1674" i="1"/>
  <c r="H1677" i="1"/>
  <c r="F1677" i="1"/>
  <c r="E1677" i="1"/>
  <c r="J1677" i="1"/>
  <c r="Q1677" i="1"/>
  <c r="M1715" i="1"/>
  <c r="G1717" i="1"/>
  <c r="O1720" i="1"/>
  <c r="O1727" i="1"/>
  <c r="H1735" i="1"/>
  <c r="J1735" i="1"/>
  <c r="I1735" i="1"/>
  <c r="P1735" i="1"/>
  <c r="O1735" i="1"/>
  <c r="N1735" i="1"/>
  <c r="Q1735" i="1"/>
  <c r="L1735" i="1"/>
  <c r="K1735" i="1"/>
  <c r="G1735" i="1"/>
  <c r="F1735" i="1"/>
  <c r="E1735" i="1"/>
  <c r="M1739" i="1"/>
  <c r="N1692" i="1"/>
  <c r="K1692" i="1"/>
  <c r="E1692" i="1"/>
  <c r="M1692" i="1"/>
  <c r="H1692" i="1"/>
  <c r="G1692" i="1"/>
  <c r="H1693" i="1"/>
  <c r="F1693" i="1"/>
  <c r="O1693" i="1"/>
  <c r="J1693" i="1"/>
  <c r="E1693" i="1"/>
  <c r="D1693" i="1"/>
  <c r="H1701" i="1"/>
  <c r="F1701" i="1"/>
  <c r="M1701" i="1"/>
  <c r="D1701" i="1"/>
  <c r="C1701" i="1"/>
  <c r="E1701" i="1"/>
  <c r="N1716" i="1"/>
  <c r="K1716" i="1"/>
  <c r="L1716" i="1"/>
  <c r="H1716" i="1"/>
  <c r="G1716" i="1"/>
  <c r="F1716" i="1"/>
  <c r="Q1716" i="1"/>
  <c r="J1717" i="1"/>
  <c r="P1720" i="1"/>
  <c r="H1725" i="1"/>
  <c r="F1725" i="1"/>
  <c r="E1725" i="1"/>
  <c r="O1725" i="1"/>
  <c r="N1725" i="1"/>
  <c r="M1725" i="1"/>
  <c r="Q1725" i="1"/>
  <c r="P1725" i="1"/>
  <c r="K1725" i="1"/>
  <c r="I1725" i="1"/>
  <c r="G1725" i="1"/>
  <c r="D1725" i="1"/>
  <c r="P1727" i="1"/>
  <c r="N1739" i="1"/>
  <c r="N1748" i="1"/>
  <c r="K1748" i="1"/>
  <c r="Q1748" i="1"/>
  <c r="C1748" i="1"/>
  <c r="E1748" i="1"/>
  <c r="L1748" i="1"/>
  <c r="J1748" i="1"/>
  <c r="I1748" i="1"/>
  <c r="P1748" i="1"/>
  <c r="O1748" i="1"/>
  <c r="M1748" i="1"/>
  <c r="H1748" i="1"/>
  <c r="G1748" i="1"/>
  <c r="H1703" i="1"/>
  <c r="J1703" i="1"/>
  <c r="D1703" i="1"/>
  <c r="M1703" i="1"/>
  <c r="L1703" i="1"/>
  <c r="Q1703" i="1"/>
  <c r="P1703" i="1"/>
  <c r="O1703" i="1"/>
  <c r="H1709" i="1"/>
  <c r="F1709" i="1"/>
  <c r="K1709" i="1"/>
  <c r="N1709" i="1"/>
  <c r="M1709" i="1"/>
  <c r="Q1709" i="1"/>
  <c r="P1709" i="1"/>
  <c r="O1709" i="1"/>
  <c r="H1711" i="1"/>
  <c r="J1711" i="1"/>
  <c r="P1711" i="1"/>
  <c r="F1711" i="1"/>
  <c r="E1711" i="1"/>
  <c r="D1711" i="1"/>
  <c r="N1711" i="1"/>
  <c r="M1711" i="1"/>
  <c r="L1711" i="1"/>
  <c r="H1721" i="1"/>
  <c r="M1721" i="1"/>
  <c r="F1721" i="1"/>
  <c r="J1721" i="1"/>
  <c r="I1721" i="1"/>
  <c r="G1721" i="1"/>
  <c r="L1721" i="1"/>
  <c r="Q1727" i="1"/>
  <c r="N1730" i="1"/>
  <c r="H1730" i="1"/>
  <c r="O1730" i="1"/>
  <c r="P1730" i="1"/>
  <c r="M1730" i="1"/>
  <c r="L1730" i="1"/>
  <c r="Q1730" i="1"/>
  <c r="K1730" i="1"/>
  <c r="I1730" i="1"/>
  <c r="G1730" i="1"/>
  <c r="F1730" i="1"/>
  <c r="E1730" i="1"/>
  <c r="D1730" i="1"/>
  <c r="H1743" i="1"/>
  <c r="J1743" i="1"/>
  <c r="F1743" i="1"/>
  <c r="I1743" i="1"/>
  <c r="G1743" i="1"/>
  <c r="E1743" i="1"/>
  <c r="D1743" i="1"/>
  <c r="C1743" i="1"/>
  <c r="Q1743" i="1"/>
  <c r="P1743" i="1"/>
  <c r="O1743" i="1"/>
  <c r="C1721" i="1"/>
  <c r="C1730" i="1"/>
  <c r="N1738" i="1"/>
  <c r="H1738" i="1"/>
  <c r="L1738" i="1"/>
  <c r="I1738" i="1"/>
  <c r="G1738" i="1"/>
  <c r="F1738" i="1"/>
  <c r="D1738" i="1"/>
  <c r="C1738" i="1"/>
  <c r="Q1738" i="1"/>
  <c r="P1738" i="1"/>
  <c r="O1738" i="1"/>
  <c r="K1743" i="1"/>
  <c r="N1778" i="1"/>
  <c r="H1778" i="1"/>
  <c r="O1778" i="1"/>
  <c r="C1778" i="1"/>
  <c r="K1778" i="1"/>
  <c r="I1778" i="1"/>
  <c r="Q1778" i="1"/>
  <c r="P1778" i="1"/>
  <c r="M1778" i="1"/>
  <c r="L1778" i="1"/>
  <c r="J1778" i="1"/>
  <c r="G1778" i="1"/>
  <c r="F1778" i="1"/>
  <c r="E1778" i="1"/>
  <c r="D1778" i="1"/>
  <c r="H1733" i="1"/>
  <c r="F1733" i="1"/>
  <c r="Q1733" i="1"/>
  <c r="C1733" i="1"/>
  <c r="I1733" i="1"/>
  <c r="G1733" i="1"/>
  <c r="E1733" i="1"/>
  <c r="P1733" i="1"/>
  <c r="O1733" i="1"/>
  <c r="N1733" i="1"/>
  <c r="M1733" i="1"/>
  <c r="L1733" i="1"/>
  <c r="N1736" i="1"/>
  <c r="E1736" i="1"/>
  <c r="F1736" i="1"/>
  <c r="M1736" i="1"/>
  <c r="L1736" i="1"/>
  <c r="K1736" i="1"/>
  <c r="P1736" i="1"/>
  <c r="O1736" i="1"/>
  <c r="J1736" i="1"/>
  <c r="I1736" i="1"/>
  <c r="H1736" i="1"/>
  <c r="L1743" i="1"/>
  <c r="H1779" i="1"/>
  <c r="P1779" i="1"/>
  <c r="C1779" i="1"/>
  <c r="K1779" i="1"/>
  <c r="O1779" i="1"/>
  <c r="J1779" i="1"/>
  <c r="G1779" i="1"/>
  <c r="Q1779" i="1"/>
  <c r="N1779" i="1"/>
  <c r="M1779" i="1"/>
  <c r="F1779" i="1"/>
  <c r="E1779" i="1"/>
  <c r="D1779" i="1"/>
  <c r="L1779" i="1"/>
  <c r="H1689" i="1"/>
  <c r="M1689" i="1"/>
  <c r="P1689" i="1"/>
  <c r="E1689" i="1"/>
  <c r="K1689" i="1"/>
  <c r="J1689" i="1"/>
  <c r="I1692" i="1"/>
  <c r="K1693" i="1"/>
  <c r="H1699" i="1"/>
  <c r="P1699" i="1"/>
  <c r="C1699" i="1"/>
  <c r="F1699" i="1"/>
  <c r="J1699" i="1"/>
  <c r="I1699" i="1"/>
  <c r="K1701" i="1"/>
  <c r="F1703" i="1"/>
  <c r="N1706" i="1"/>
  <c r="H1706" i="1"/>
  <c r="G1706" i="1"/>
  <c r="E1706" i="1"/>
  <c r="D1706" i="1"/>
  <c r="Q1706" i="1"/>
  <c r="P1706" i="1"/>
  <c r="E1709" i="1"/>
  <c r="I1711" i="1"/>
  <c r="I1716" i="1"/>
  <c r="N1717" i="1"/>
  <c r="E1721" i="1"/>
  <c r="D1733" i="1"/>
  <c r="C1736" i="1"/>
  <c r="J1738" i="1"/>
  <c r="M1743" i="1"/>
  <c r="H1753" i="1"/>
  <c r="M1753" i="1"/>
  <c r="K1753" i="1"/>
  <c r="E1753" i="1"/>
  <c r="N1753" i="1"/>
  <c r="L1753" i="1"/>
  <c r="J1753" i="1"/>
  <c r="I1753" i="1"/>
  <c r="F1753" i="1"/>
  <c r="D1753" i="1"/>
  <c r="Q1753" i="1"/>
  <c r="H1791" i="1"/>
  <c r="J1791" i="1"/>
  <c r="F1791" i="1"/>
  <c r="L1791" i="1"/>
  <c r="E1791" i="1"/>
  <c r="C1791" i="1"/>
  <c r="O1791" i="1"/>
  <c r="N1791" i="1"/>
  <c r="M1791" i="1"/>
  <c r="K1791" i="1"/>
  <c r="I1791" i="1"/>
  <c r="P1791" i="1"/>
  <c r="G1791" i="1"/>
  <c r="D1791" i="1"/>
  <c r="N1768" i="1"/>
  <c r="E1768" i="1"/>
  <c r="J1768" i="1"/>
  <c r="O1768" i="1"/>
  <c r="G1768" i="1"/>
  <c r="P1768" i="1"/>
  <c r="M1768" i="1"/>
  <c r="L1768" i="1"/>
  <c r="H1803" i="1"/>
  <c r="P1803" i="1"/>
  <c r="C1803" i="1"/>
  <c r="O1803" i="1"/>
  <c r="J1803" i="1"/>
  <c r="Q1803" i="1"/>
  <c r="I1803" i="1"/>
  <c r="F1803" i="1"/>
  <c r="D1803" i="1"/>
  <c r="N1803" i="1"/>
  <c r="M1803" i="1"/>
  <c r="L1803" i="1"/>
  <c r="H1853" i="1"/>
  <c r="F1853" i="1"/>
  <c r="I1853" i="1"/>
  <c r="K1853" i="1"/>
  <c r="E1853" i="1"/>
  <c r="P1853" i="1"/>
  <c r="O1853" i="1"/>
  <c r="J1853" i="1"/>
  <c r="G1853" i="1"/>
  <c r="D1853" i="1"/>
  <c r="C1853" i="1"/>
  <c r="Q1853" i="1"/>
  <c r="N1853" i="1"/>
  <c r="M1853" i="1"/>
  <c r="L1737" i="1"/>
  <c r="N1749" i="1"/>
  <c r="J1752" i="1"/>
  <c r="M1757" i="1"/>
  <c r="O1759" i="1"/>
  <c r="O1764" i="1"/>
  <c r="C1768" i="1"/>
  <c r="I1769" i="1"/>
  <c r="K1775" i="1"/>
  <c r="N1783" i="1"/>
  <c r="P1793" i="1"/>
  <c r="M1795" i="1"/>
  <c r="E1803" i="1"/>
  <c r="H1817" i="1"/>
  <c r="M1817" i="1"/>
  <c r="D1817" i="1"/>
  <c r="P1817" i="1"/>
  <c r="K1817" i="1"/>
  <c r="G1817" i="1"/>
  <c r="F1817" i="1"/>
  <c r="C1817" i="1"/>
  <c r="O1817" i="1"/>
  <c r="N1817" i="1"/>
  <c r="L1817" i="1"/>
  <c r="J1817" i="1"/>
  <c r="I1817" i="1"/>
  <c r="L1853" i="1"/>
  <c r="H1857" i="1"/>
  <c r="M1857" i="1"/>
  <c r="F1857" i="1"/>
  <c r="N1857" i="1"/>
  <c r="P1857" i="1"/>
  <c r="K1857" i="1"/>
  <c r="J1857" i="1"/>
  <c r="Q1857" i="1"/>
  <c r="O1857" i="1"/>
  <c r="L1857" i="1"/>
  <c r="I1857" i="1"/>
  <c r="G1857" i="1"/>
  <c r="E1857" i="1"/>
  <c r="D1857" i="1"/>
  <c r="C1857" i="1"/>
  <c r="H1861" i="1"/>
  <c r="F1861" i="1"/>
  <c r="E1861" i="1"/>
  <c r="C1861" i="1"/>
  <c r="L1861" i="1"/>
  <c r="N1861" i="1"/>
  <c r="M1861" i="1"/>
  <c r="J1861" i="1"/>
  <c r="I1861" i="1"/>
  <c r="G1861" i="1"/>
  <c r="D1861" i="1"/>
  <c r="Q1861" i="1"/>
  <c r="P1861" i="1"/>
  <c r="O1861" i="1"/>
  <c r="H1883" i="1"/>
  <c r="P1883" i="1"/>
  <c r="C1883" i="1"/>
  <c r="F1883" i="1"/>
  <c r="E1883" i="1"/>
  <c r="D1883" i="1"/>
  <c r="Q1883" i="1"/>
  <c r="O1883" i="1"/>
  <c r="N1883" i="1"/>
  <c r="L1883" i="1"/>
  <c r="M1883" i="1"/>
  <c r="K1883" i="1"/>
  <c r="J1883" i="1"/>
  <c r="I1883" i="1"/>
  <c r="G1883" i="1"/>
  <c r="N1698" i="1"/>
  <c r="H1698" i="1"/>
  <c r="J1698" i="1"/>
  <c r="L1698" i="1"/>
  <c r="K1698" i="1"/>
  <c r="N1700" i="1"/>
  <c r="K1700" i="1"/>
  <c r="Q1700" i="1"/>
  <c r="C1700" i="1"/>
  <c r="G1700" i="1"/>
  <c r="F1700" i="1"/>
  <c r="N1722" i="1"/>
  <c r="H1722" i="1"/>
  <c r="Q1722" i="1"/>
  <c r="C1722" i="1"/>
  <c r="G1722" i="1"/>
  <c r="F1722" i="1"/>
  <c r="E1722" i="1"/>
  <c r="N1737" i="1"/>
  <c r="H1745" i="1"/>
  <c r="M1745" i="1"/>
  <c r="N1745" i="1"/>
  <c r="D1745" i="1"/>
  <c r="C1745" i="1"/>
  <c r="Q1745" i="1"/>
  <c r="O1749" i="1"/>
  <c r="K1752" i="1"/>
  <c r="N1757" i="1"/>
  <c r="D1768" i="1"/>
  <c r="J1769" i="1"/>
  <c r="N1775" i="1"/>
  <c r="N1780" i="1"/>
  <c r="K1780" i="1"/>
  <c r="G1780" i="1"/>
  <c r="M1780" i="1"/>
  <c r="I1780" i="1"/>
  <c r="F1780" i="1"/>
  <c r="P1780" i="1"/>
  <c r="O1780" i="1"/>
  <c r="L1780" i="1"/>
  <c r="H1787" i="1"/>
  <c r="P1787" i="1"/>
  <c r="C1787" i="1"/>
  <c r="I1787" i="1"/>
  <c r="J1787" i="1"/>
  <c r="O1787" i="1"/>
  <c r="M1787" i="1"/>
  <c r="F1787" i="1"/>
  <c r="E1787" i="1"/>
  <c r="D1787" i="1"/>
  <c r="G1803" i="1"/>
  <c r="E1817" i="1"/>
  <c r="H1827" i="1"/>
  <c r="P1827" i="1"/>
  <c r="C1827" i="1"/>
  <c r="I1827" i="1"/>
  <c r="E1827" i="1"/>
  <c r="N1827" i="1"/>
  <c r="G1827" i="1"/>
  <c r="F1827" i="1"/>
  <c r="O1827" i="1"/>
  <c r="L1827" i="1"/>
  <c r="J1827" i="1"/>
  <c r="D1827" i="1"/>
  <c r="K1861" i="1"/>
  <c r="H1535" i="1"/>
  <c r="N1535" i="1"/>
  <c r="P1535" i="1"/>
  <c r="N1550" i="1"/>
  <c r="F1550" i="1"/>
  <c r="P1550" i="1"/>
  <c r="N1572" i="1"/>
  <c r="P1572" i="1"/>
  <c r="C1572" i="1"/>
  <c r="Q1572" i="1"/>
  <c r="H1583" i="1"/>
  <c r="N1583" i="1"/>
  <c r="P1583" i="1"/>
  <c r="H1603" i="1"/>
  <c r="P1603" i="1"/>
  <c r="C1603" i="1"/>
  <c r="O1603" i="1"/>
  <c r="N1620" i="1"/>
  <c r="K1620" i="1"/>
  <c r="G1620" i="1"/>
  <c r="Q1620" i="1"/>
  <c r="H1685" i="1"/>
  <c r="F1685" i="1"/>
  <c r="Q1685" i="1"/>
  <c r="C1685" i="1"/>
  <c r="P1685" i="1"/>
  <c r="N1696" i="1"/>
  <c r="E1696" i="1"/>
  <c r="Q1696" i="1"/>
  <c r="C1696" i="1"/>
  <c r="P1696" i="1"/>
  <c r="O1696" i="1"/>
  <c r="C1698" i="1"/>
  <c r="D1700" i="1"/>
  <c r="D1722" i="1"/>
  <c r="H1741" i="1"/>
  <c r="F1741" i="1"/>
  <c r="O1741" i="1"/>
  <c r="P1741" i="1"/>
  <c r="N1741" i="1"/>
  <c r="M1741" i="1"/>
  <c r="E1745" i="1"/>
  <c r="N1754" i="1"/>
  <c r="H1754" i="1"/>
  <c r="G1754" i="1"/>
  <c r="C1754" i="1"/>
  <c r="K1754" i="1"/>
  <c r="J1754" i="1"/>
  <c r="I1754" i="1"/>
  <c r="H1767" i="1"/>
  <c r="J1767" i="1"/>
  <c r="N1767" i="1"/>
  <c r="Q1767" i="1"/>
  <c r="G1767" i="1"/>
  <c r="P1767" i="1"/>
  <c r="O1767" i="1"/>
  <c r="M1767" i="1"/>
  <c r="F1768" i="1"/>
  <c r="P1769" i="1"/>
  <c r="C1780" i="1"/>
  <c r="G1787" i="1"/>
  <c r="N1794" i="1"/>
  <c r="H1794" i="1"/>
  <c r="J1794" i="1"/>
  <c r="D1794" i="1"/>
  <c r="C1794" i="1"/>
  <c r="Q1794" i="1"/>
  <c r="L1794" i="1"/>
  <c r="K1794" i="1"/>
  <c r="I1794" i="1"/>
  <c r="G1794" i="1"/>
  <c r="F1794" i="1"/>
  <c r="N1796" i="1"/>
  <c r="K1796" i="1"/>
  <c r="Q1796" i="1"/>
  <c r="C1796" i="1"/>
  <c r="O1796" i="1"/>
  <c r="M1796" i="1"/>
  <c r="H1796" i="1"/>
  <c r="G1796" i="1"/>
  <c r="F1796" i="1"/>
  <c r="E1796" i="1"/>
  <c r="D1796" i="1"/>
  <c r="K1803" i="1"/>
  <c r="Q1817" i="1"/>
  <c r="H1887" i="1"/>
  <c r="J1887" i="1"/>
  <c r="D1887" i="1"/>
  <c r="F1887" i="1"/>
  <c r="N1887" i="1"/>
  <c r="Q1887" i="1"/>
  <c r="M1887" i="1"/>
  <c r="L1887" i="1"/>
  <c r="K1887" i="1"/>
  <c r="G1887" i="1"/>
  <c r="P1887" i="1"/>
  <c r="O1887" i="1"/>
  <c r="I1887" i="1"/>
  <c r="E1887" i="1"/>
  <c r="C1887" i="1"/>
  <c r="N1760" i="1"/>
  <c r="E1760" i="1"/>
  <c r="L1760" i="1"/>
  <c r="G1760" i="1"/>
  <c r="D1760" i="1"/>
  <c r="M1760" i="1"/>
  <c r="K1760" i="1"/>
  <c r="J1760" i="1"/>
  <c r="H1765" i="1"/>
  <c r="F1765" i="1"/>
  <c r="I1765" i="1"/>
  <c r="J1765" i="1"/>
  <c r="N1765" i="1"/>
  <c r="D1765" i="1"/>
  <c r="C1765" i="1"/>
  <c r="H1768" i="1"/>
  <c r="H1777" i="1"/>
  <c r="M1777" i="1"/>
  <c r="D1777" i="1"/>
  <c r="E1777" i="1"/>
  <c r="L1777" i="1"/>
  <c r="J1777" i="1"/>
  <c r="Q1777" i="1"/>
  <c r="P1777" i="1"/>
  <c r="O1777" i="1"/>
  <c r="H1829" i="1"/>
  <c r="F1829" i="1"/>
  <c r="O1829" i="1"/>
  <c r="N1829" i="1"/>
  <c r="K1829" i="1"/>
  <c r="G1829" i="1"/>
  <c r="E1829" i="1"/>
  <c r="P1829" i="1"/>
  <c r="M1829" i="1"/>
  <c r="L1829" i="1"/>
  <c r="J1829" i="1"/>
  <c r="I1829" i="1"/>
  <c r="D1829" i="1"/>
  <c r="C1829" i="1"/>
  <c r="H1833" i="1"/>
  <c r="M1833" i="1"/>
  <c r="N1833" i="1"/>
  <c r="C1833" i="1"/>
  <c r="D1833" i="1"/>
  <c r="E1833" i="1"/>
  <c r="F1833" i="1"/>
  <c r="Q1833" i="1"/>
  <c r="P1833" i="1"/>
  <c r="O1833" i="1"/>
  <c r="L1833" i="1"/>
  <c r="K1833" i="1"/>
  <c r="J1833" i="1"/>
  <c r="I1833" i="1"/>
  <c r="N1744" i="1"/>
  <c r="E1744" i="1"/>
  <c r="Q1744" i="1"/>
  <c r="C1744" i="1"/>
  <c r="G1744" i="1"/>
  <c r="F1744" i="1"/>
  <c r="D1744" i="1"/>
  <c r="C1760" i="1"/>
  <c r="E1765" i="1"/>
  <c r="I1768" i="1"/>
  <c r="C1777" i="1"/>
  <c r="L1787" i="1"/>
  <c r="H1807" i="1"/>
  <c r="J1807" i="1"/>
  <c r="N1807" i="1"/>
  <c r="M1807" i="1"/>
  <c r="F1807" i="1"/>
  <c r="D1807" i="1"/>
  <c r="Q1807" i="1"/>
  <c r="O1807" i="1"/>
  <c r="L1807" i="1"/>
  <c r="K1807" i="1"/>
  <c r="I1807" i="1"/>
  <c r="G1807" i="1"/>
  <c r="H1815" i="1"/>
  <c r="J1815" i="1"/>
  <c r="L1815" i="1"/>
  <c r="E1815" i="1"/>
  <c r="I1815" i="1"/>
  <c r="G1815" i="1"/>
  <c r="P1815" i="1"/>
  <c r="N1815" i="1"/>
  <c r="K1815" i="1"/>
  <c r="F1815" i="1"/>
  <c r="D1815" i="1"/>
  <c r="C1815" i="1"/>
  <c r="Q1829" i="1"/>
  <c r="G1833" i="1"/>
  <c r="K1768" i="1"/>
  <c r="N1770" i="1"/>
  <c r="H1770" i="1"/>
  <c r="Q1770" i="1"/>
  <c r="C1770" i="1"/>
  <c r="J1770" i="1"/>
  <c r="E1770" i="1"/>
  <c r="M1770" i="1"/>
  <c r="L1770" i="1"/>
  <c r="K1770" i="1"/>
  <c r="H1809" i="1"/>
  <c r="M1809" i="1"/>
  <c r="F1809" i="1"/>
  <c r="I1809" i="1"/>
  <c r="D1809" i="1"/>
  <c r="E1809" i="1"/>
  <c r="Q1809" i="1"/>
  <c r="O1809" i="1"/>
  <c r="N1809" i="1"/>
  <c r="L1809" i="1"/>
  <c r="K1809" i="1"/>
  <c r="J1809" i="1"/>
  <c r="H1811" i="1"/>
  <c r="P1811" i="1"/>
  <c r="C1811" i="1"/>
  <c r="M1811" i="1"/>
  <c r="D1811" i="1"/>
  <c r="G1811" i="1"/>
  <c r="E1811" i="1"/>
  <c r="O1811" i="1"/>
  <c r="N1811" i="1"/>
  <c r="L1811" i="1"/>
  <c r="K1811" i="1"/>
  <c r="J1811" i="1"/>
  <c r="N1834" i="1"/>
  <c r="H1834" i="1"/>
  <c r="J1834" i="1"/>
  <c r="P1834" i="1"/>
  <c r="C1834" i="1"/>
  <c r="E1834" i="1"/>
  <c r="D1834" i="1"/>
  <c r="I1834" i="1"/>
  <c r="F1834" i="1"/>
  <c r="Q1834" i="1"/>
  <c r="O1834" i="1"/>
  <c r="M1834" i="1"/>
  <c r="L1834" i="1"/>
  <c r="H1737" i="1"/>
  <c r="M1737" i="1"/>
  <c r="P1737" i="1"/>
  <c r="K1737" i="1"/>
  <c r="J1737" i="1"/>
  <c r="I1737" i="1"/>
  <c r="I1744" i="1"/>
  <c r="H1749" i="1"/>
  <c r="F1749" i="1"/>
  <c r="M1749" i="1"/>
  <c r="Q1749" i="1"/>
  <c r="J1749" i="1"/>
  <c r="I1749" i="1"/>
  <c r="G1749" i="1"/>
  <c r="N1752" i="1"/>
  <c r="E1752" i="1"/>
  <c r="O1752" i="1"/>
  <c r="H1752" i="1"/>
  <c r="P1752" i="1"/>
  <c r="M1752" i="1"/>
  <c r="L1752" i="1"/>
  <c r="H1757" i="1"/>
  <c r="F1757" i="1"/>
  <c r="K1757" i="1"/>
  <c r="P1757" i="1"/>
  <c r="L1757" i="1"/>
  <c r="C1757" i="1"/>
  <c r="Q1757" i="1"/>
  <c r="H1759" i="1"/>
  <c r="J1759" i="1"/>
  <c r="P1759" i="1"/>
  <c r="I1759" i="1"/>
  <c r="E1759" i="1"/>
  <c r="N1759" i="1"/>
  <c r="M1759" i="1"/>
  <c r="L1759" i="1"/>
  <c r="H1760" i="1"/>
  <c r="N1764" i="1"/>
  <c r="K1764" i="1"/>
  <c r="L1764" i="1"/>
  <c r="J1764" i="1"/>
  <c r="P1764" i="1"/>
  <c r="F1764" i="1"/>
  <c r="E1764" i="1"/>
  <c r="D1764" i="1"/>
  <c r="K1765" i="1"/>
  <c r="Q1768" i="1"/>
  <c r="D1770" i="1"/>
  <c r="G1777" i="1"/>
  <c r="J1780" i="1"/>
  <c r="Q1787" i="1"/>
  <c r="E1807" i="1"/>
  <c r="C1809" i="1"/>
  <c r="F1811" i="1"/>
  <c r="O1815" i="1"/>
  <c r="H1825" i="1"/>
  <c r="M1825" i="1"/>
  <c r="P1825" i="1"/>
  <c r="J1825" i="1"/>
  <c r="Q1825" i="1"/>
  <c r="F1825" i="1"/>
  <c r="E1825" i="1"/>
  <c r="G1825" i="1"/>
  <c r="C1825" i="1"/>
  <c r="O1825" i="1"/>
  <c r="N1825" i="1"/>
  <c r="L1825" i="1"/>
  <c r="K1825" i="1"/>
  <c r="G1834" i="1"/>
  <c r="H1841" i="1"/>
  <c r="M1841" i="1"/>
  <c r="K1841" i="1"/>
  <c r="L1841" i="1"/>
  <c r="F1841" i="1"/>
  <c r="Q1841" i="1"/>
  <c r="P1841" i="1"/>
  <c r="O1841" i="1"/>
  <c r="N1841" i="1"/>
  <c r="J1841" i="1"/>
  <c r="I1841" i="1"/>
  <c r="G1841" i="1"/>
  <c r="E1841" i="1"/>
  <c r="D1841" i="1"/>
  <c r="C1841" i="1"/>
  <c r="C1737" i="1"/>
  <c r="J1744" i="1"/>
  <c r="C1749" i="1"/>
  <c r="C1752" i="1"/>
  <c r="D1757" i="1"/>
  <c r="C1759" i="1"/>
  <c r="I1760" i="1"/>
  <c r="C1764" i="1"/>
  <c r="L1765" i="1"/>
  <c r="F1770" i="1"/>
  <c r="H1775" i="1"/>
  <c r="J1775" i="1"/>
  <c r="L1775" i="1"/>
  <c r="I1775" i="1"/>
  <c r="O1775" i="1"/>
  <c r="M1775" i="1"/>
  <c r="C1775" i="1"/>
  <c r="Q1775" i="1"/>
  <c r="I1777" i="1"/>
  <c r="Q1780" i="1"/>
  <c r="H1783" i="1"/>
  <c r="J1783" i="1"/>
  <c r="I1783" i="1"/>
  <c r="C1783" i="1"/>
  <c r="P1783" i="1"/>
  <c r="G1783" i="1"/>
  <c r="F1783" i="1"/>
  <c r="E1783" i="1"/>
  <c r="N1786" i="1"/>
  <c r="H1786" i="1"/>
  <c r="L1786" i="1"/>
  <c r="K1786" i="1"/>
  <c r="Q1786" i="1"/>
  <c r="O1786" i="1"/>
  <c r="G1786" i="1"/>
  <c r="F1786" i="1"/>
  <c r="E1786" i="1"/>
  <c r="D1786" i="1"/>
  <c r="C1786" i="1"/>
  <c r="H1797" i="1"/>
  <c r="F1797" i="1"/>
  <c r="M1797" i="1"/>
  <c r="L1797" i="1"/>
  <c r="P1797" i="1"/>
  <c r="N1797" i="1"/>
  <c r="G1797" i="1"/>
  <c r="E1797" i="1"/>
  <c r="D1797" i="1"/>
  <c r="C1797" i="1"/>
  <c r="G1809" i="1"/>
  <c r="I1811" i="1"/>
  <c r="K1834" i="1"/>
  <c r="H1769" i="1"/>
  <c r="M1769" i="1"/>
  <c r="F1769" i="1"/>
  <c r="L1769" i="1"/>
  <c r="E1769" i="1"/>
  <c r="O1769" i="1"/>
  <c r="N1769" i="1"/>
  <c r="K1769" i="1"/>
  <c r="H1793" i="1"/>
  <c r="M1793" i="1"/>
  <c r="N1793" i="1"/>
  <c r="F1793" i="1"/>
  <c r="D1793" i="1"/>
  <c r="L1793" i="1"/>
  <c r="K1793" i="1"/>
  <c r="J1793" i="1"/>
  <c r="I1793" i="1"/>
  <c r="G1793" i="1"/>
  <c r="P1809" i="1"/>
  <c r="Q1811" i="1"/>
  <c r="N1816" i="1"/>
  <c r="E1816" i="1"/>
  <c r="H1816" i="1"/>
  <c r="C1816" i="1"/>
  <c r="M1816" i="1"/>
  <c r="I1816" i="1"/>
  <c r="G1816" i="1"/>
  <c r="P1816" i="1"/>
  <c r="L1816" i="1"/>
  <c r="K1816" i="1"/>
  <c r="J1816" i="1"/>
  <c r="F1816" i="1"/>
  <c r="D1816" i="1"/>
  <c r="H1819" i="1"/>
  <c r="P1819" i="1"/>
  <c r="C1819" i="1"/>
  <c r="K1819" i="1"/>
  <c r="L1819" i="1"/>
  <c r="I1819" i="1"/>
  <c r="G1819" i="1"/>
  <c r="F1819" i="1"/>
  <c r="N1819" i="1"/>
  <c r="J1819" i="1"/>
  <c r="D1819" i="1"/>
  <c r="Q1819" i="1"/>
  <c r="H1859" i="1"/>
  <c r="P1859" i="1"/>
  <c r="C1859" i="1"/>
  <c r="M1859" i="1"/>
  <c r="I1859" i="1"/>
  <c r="N1859" i="1"/>
  <c r="L1859" i="1"/>
  <c r="K1859" i="1"/>
  <c r="Q1859" i="1"/>
  <c r="O1859" i="1"/>
  <c r="J1859" i="1"/>
  <c r="G1859" i="1"/>
  <c r="F1859" i="1"/>
  <c r="E1859" i="1"/>
  <c r="H1897" i="1"/>
  <c r="M1897" i="1"/>
  <c r="I1897" i="1"/>
  <c r="K1897" i="1"/>
  <c r="Q1897" i="1"/>
  <c r="P1897" i="1"/>
  <c r="O1897" i="1"/>
  <c r="J1897" i="1"/>
  <c r="G1897" i="1"/>
  <c r="F1897" i="1"/>
  <c r="E1897" i="1"/>
  <c r="D1897" i="1"/>
  <c r="N1897" i="1"/>
  <c r="L1897" i="1"/>
  <c r="C1897" i="1"/>
  <c r="C1769" i="1"/>
  <c r="I1770" i="1"/>
  <c r="N1777" i="1"/>
  <c r="C1793" i="1"/>
  <c r="H1795" i="1"/>
  <c r="P1795" i="1"/>
  <c r="C1795" i="1"/>
  <c r="F1795" i="1"/>
  <c r="Q1795" i="1"/>
  <c r="N1795" i="1"/>
  <c r="J1795" i="1"/>
  <c r="I1795" i="1"/>
  <c r="G1795" i="1"/>
  <c r="E1795" i="1"/>
  <c r="D1795" i="1"/>
  <c r="H1813" i="1"/>
  <c r="F1813" i="1"/>
  <c r="E1813" i="1"/>
  <c r="N1813" i="1"/>
  <c r="P1813" i="1"/>
  <c r="D1813" i="1"/>
  <c r="Q1813" i="1"/>
  <c r="M1813" i="1"/>
  <c r="L1813" i="1"/>
  <c r="K1813" i="1"/>
  <c r="J1813" i="1"/>
  <c r="I1813" i="1"/>
  <c r="O1816" i="1"/>
  <c r="E1819" i="1"/>
  <c r="H1843" i="1"/>
  <c r="P1843" i="1"/>
  <c r="C1843" i="1"/>
  <c r="D1843" i="1"/>
  <c r="G1843" i="1"/>
  <c r="E1843" i="1"/>
  <c r="Q1843" i="1"/>
  <c r="I1843" i="1"/>
  <c r="F1843" i="1"/>
  <c r="O1843" i="1"/>
  <c r="N1843" i="1"/>
  <c r="M1843" i="1"/>
  <c r="L1843" i="1"/>
  <c r="K1843" i="1"/>
  <c r="D1859" i="1"/>
  <c r="N1712" i="1"/>
  <c r="E1712" i="1"/>
  <c r="L1712" i="1"/>
  <c r="Q1712" i="1"/>
  <c r="N1728" i="1"/>
  <c r="E1728" i="1"/>
  <c r="H1728" i="1"/>
  <c r="Q1728" i="1"/>
  <c r="N1740" i="1"/>
  <c r="K1740" i="1"/>
  <c r="E1740" i="1"/>
  <c r="Q1740" i="1"/>
  <c r="I1773" i="1"/>
  <c r="D1784" i="1"/>
  <c r="D1785" i="1"/>
  <c r="N1789" i="1"/>
  <c r="H1792" i="1"/>
  <c r="N1799" i="1"/>
  <c r="O1800" i="1"/>
  <c r="N1801" i="1"/>
  <c r="M1804" i="1"/>
  <c r="H1808" i="1"/>
  <c r="J1810" i="1"/>
  <c r="L1818" i="1"/>
  <c r="H1823" i="1"/>
  <c r="J1823" i="1"/>
  <c r="I1823" i="1"/>
  <c r="O1823" i="1"/>
  <c r="E1823" i="1"/>
  <c r="D1823" i="1"/>
  <c r="H1824" i="1"/>
  <c r="O1826" i="1"/>
  <c r="H1831" i="1"/>
  <c r="J1831" i="1"/>
  <c r="F1831" i="1"/>
  <c r="G1831" i="1"/>
  <c r="D1831" i="1"/>
  <c r="N1840" i="1"/>
  <c r="E1840" i="1"/>
  <c r="O1840" i="1"/>
  <c r="M1840" i="1"/>
  <c r="H1840" i="1"/>
  <c r="Q1840" i="1"/>
  <c r="F1842" i="1"/>
  <c r="I1847" i="1"/>
  <c r="N1850" i="1"/>
  <c r="H1850" i="1"/>
  <c r="E1850" i="1"/>
  <c r="C1850" i="1"/>
  <c r="K1850" i="1"/>
  <c r="P1850" i="1"/>
  <c r="O1850" i="1"/>
  <c r="E1851" i="1"/>
  <c r="H1852" i="1"/>
  <c r="L1855" i="1"/>
  <c r="N1858" i="1"/>
  <c r="H1858" i="1"/>
  <c r="Q1858" i="1"/>
  <c r="C1858" i="1"/>
  <c r="K1858" i="1"/>
  <c r="O1858" i="1"/>
  <c r="L1858" i="1"/>
  <c r="J1858" i="1"/>
  <c r="H1860" i="1"/>
  <c r="N1863" i="1"/>
  <c r="P1864" i="1"/>
  <c r="E1868" i="1"/>
  <c r="M1869" i="1"/>
  <c r="I1881" i="1"/>
  <c r="G1891" i="1"/>
  <c r="H1953" i="1"/>
  <c r="M1953" i="1"/>
  <c r="F1953" i="1"/>
  <c r="I1953" i="1"/>
  <c r="D1953" i="1"/>
  <c r="G1953" i="1"/>
  <c r="E1953" i="1"/>
  <c r="P1953" i="1"/>
  <c r="L1953" i="1"/>
  <c r="Q1953" i="1"/>
  <c r="O1953" i="1"/>
  <c r="N1953" i="1"/>
  <c r="K1953" i="1"/>
  <c r="J1953" i="1"/>
  <c r="C1953" i="1"/>
  <c r="N1640" i="1"/>
  <c r="E1640" i="1"/>
  <c r="F1640" i="1"/>
  <c r="Q1640" i="1"/>
  <c r="C1712" i="1"/>
  <c r="N1724" i="1"/>
  <c r="K1724" i="1"/>
  <c r="I1724" i="1"/>
  <c r="Q1724" i="1"/>
  <c r="C1728" i="1"/>
  <c r="C1740" i="1"/>
  <c r="J1773" i="1"/>
  <c r="G1784" i="1"/>
  <c r="E1785" i="1"/>
  <c r="N1788" i="1"/>
  <c r="K1788" i="1"/>
  <c r="E1788" i="1"/>
  <c r="G1788" i="1"/>
  <c r="P1789" i="1"/>
  <c r="J1792" i="1"/>
  <c r="O1799" i="1"/>
  <c r="P1800" i="1"/>
  <c r="O1801" i="1"/>
  <c r="O1804" i="1"/>
  <c r="I1808" i="1"/>
  <c r="K1810" i="1"/>
  <c r="P1818" i="1"/>
  <c r="C1823" i="1"/>
  <c r="I1824" i="1"/>
  <c r="N1828" i="1"/>
  <c r="K1828" i="1"/>
  <c r="E1828" i="1"/>
  <c r="C1828" i="1"/>
  <c r="M1828" i="1"/>
  <c r="H1828" i="1"/>
  <c r="G1828" i="1"/>
  <c r="C1831" i="1"/>
  <c r="C1840" i="1"/>
  <c r="I1842" i="1"/>
  <c r="L1847" i="1"/>
  <c r="D1850" i="1"/>
  <c r="F1851" i="1"/>
  <c r="I1852" i="1"/>
  <c r="M1855" i="1"/>
  <c r="D1858" i="1"/>
  <c r="J1860" i="1"/>
  <c r="O1863" i="1"/>
  <c r="H1867" i="1"/>
  <c r="P1867" i="1"/>
  <c r="C1867" i="1"/>
  <c r="K1867" i="1"/>
  <c r="Q1867" i="1"/>
  <c r="O1867" i="1"/>
  <c r="M1867" i="1"/>
  <c r="G1867" i="1"/>
  <c r="F1867" i="1"/>
  <c r="I1868" i="1"/>
  <c r="P1871" i="1"/>
  <c r="J1881" i="1"/>
  <c r="H1885" i="1"/>
  <c r="F1885" i="1"/>
  <c r="M1885" i="1"/>
  <c r="N1885" i="1"/>
  <c r="C1885" i="1"/>
  <c r="E1885" i="1"/>
  <c r="Q1885" i="1"/>
  <c r="P1885" i="1"/>
  <c r="L1885" i="1"/>
  <c r="H1909" i="1"/>
  <c r="F1909" i="1"/>
  <c r="E1909" i="1"/>
  <c r="J1909" i="1"/>
  <c r="P1909" i="1"/>
  <c r="N1909" i="1"/>
  <c r="M1909" i="1"/>
  <c r="I1909" i="1"/>
  <c r="G1909" i="1"/>
  <c r="D1909" i="1"/>
  <c r="C1909" i="1"/>
  <c r="H1707" i="1"/>
  <c r="P1707" i="1"/>
  <c r="C1707" i="1"/>
  <c r="D1707" i="1"/>
  <c r="N1708" i="1"/>
  <c r="K1708" i="1"/>
  <c r="O1708" i="1"/>
  <c r="Q1708" i="1"/>
  <c r="D1712" i="1"/>
  <c r="H1713" i="1"/>
  <c r="M1713" i="1"/>
  <c r="I1713" i="1"/>
  <c r="Q1713" i="1"/>
  <c r="D1728" i="1"/>
  <c r="H1729" i="1"/>
  <c r="M1729" i="1"/>
  <c r="D1729" i="1"/>
  <c r="Q1729" i="1"/>
  <c r="D1740" i="1"/>
  <c r="N1746" i="1"/>
  <c r="H1746" i="1"/>
  <c r="J1746" i="1"/>
  <c r="Q1746" i="1"/>
  <c r="H1751" i="1"/>
  <c r="J1751" i="1"/>
  <c r="D1751" i="1"/>
  <c r="Q1751" i="1"/>
  <c r="N1776" i="1"/>
  <c r="E1776" i="1"/>
  <c r="H1776" i="1"/>
  <c r="G1776" i="1"/>
  <c r="H1784" i="1"/>
  <c r="F1785" i="1"/>
  <c r="N1820" i="1"/>
  <c r="K1820" i="1"/>
  <c r="G1820" i="1"/>
  <c r="I1820" i="1"/>
  <c r="H1820" i="1"/>
  <c r="J1820" i="1"/>
  <c r="F1820" i="1"/>
  <c r="F1823" i="1"/>
  <c r="E1831" i="1"/>
  <c r="H1837" i="1"/>
  <c r="F1837" i="1"/>
  <c r="M1837" i="1"/>
  <c r="I1837" i="1"/>
  <c r="P1837" i="1"/>
  <c r="D1837" i="1"/>
  <c r="C1837" i="1"/>
  <c r="D1840" i="1"/>
  <c r="K1842" i="1"/>
  <c r="H1849" i="1"/>
  <c r="M1849" i="1"/>
  <c r="I1849" i="1"/>
  <c r="E1849" i="1"/>
  <c r="L1849" i="1"/>
  <c r="P1849" i="1"/>
  <c r="O1849" i="1"/>
  <c r="F1850" i="1"/>
  <c r="J1852" i="1"/>
  <c r="O1855" i="1"/>
  <c r="E1858" i="1"/>
  <c r="P1860" i="1"/>
  <c r="P1863" i="1"/>
  <c r="H1865" i="1"/>
  <c r="M1865" i="1"/>
  <c r="D1865" i="1"/>
  <c r="F1865" i="1"/>
  <c r="J1865" i="1"/>
  <c r="I1865" i="1"/>
  <c r="J1868" i="1"/>
  <c r="D1885" i="1"/>
  <c r="N1892" i="1"/>
  <c r="K1892" i="1"/>
  <c r="O1892" i="1"/>
  <c r="I1892" i="1"/>
  <c r="H1892" i="1"/>
  <c r="C1892" i="1"/>
  <c r="Q1892" i="1"/>
  <c r="P1892" i="1"/>
  <c r="M1892" i="1"/>
  <c r="L1892" i="1"/>
  <c r="J1892" i="1"/>
  <c r="N1900" i="1"/>
  <c r="K1900" i="1"/>
  <c r="L1900" i="1"/>
  <c r="C1900" i="1"/>
  <c r="M1900" i="1"/>
  <c r="Q1900" i="1"/>
  <c r="P1900" i="1"/>
  <c r="I1900" i="1"/>
  <c r="H1900" i="1"/>
  <c r="G1900" i="1"/>
  <c r="F1900" i="1"/>
  <c r="E1900" i="1"/>
  <c r="N1928" i="1"/>
  <c r="E1928" i="1"/>
  <c r="Q1928" i="1"/>
  <c r="C1928" i="1"/>
  <c r="O1928" i="1"/>
  <c r="J1928" i="1"/>
  <c r="I1928" i="1"/>
  <c r="M1928" i="1"/>
  <c r="P1928" i="1"/>
  <c r="K1928" i="1"/>
  <c r="H1928" i="1"/>
  <c r="G1928" i="1"/>
  <c r="F1928" i="1"/>
  <c r="D1928" i="1"/>
  <c r="H1933" i="1"/>
  <c r="F1933" i="1"/>
  <c r="M1933" i="1"/>
  <c r="C1933" i="1"/>
  <c r="E1933" i="1"/>
  <c r="D1933" i="1"/>
  <c r="J1933" i="1"/>
  <c r="Q1933" i="1"/>
  <c r="P1933" i="1"/>
  <c r="O1933" i="1"/>
  <c r="L1933" i="1"/>
  <c r="K1933" i="1"/>
  <c r="I1933" i="1"/>
  <c r="G1933" i="1"/>
  <c r="H1789" i="1"/>
  <c r="F1789" i="1"/>
  <c r="O1789" i="1"/>
  <c r="C1789" i="1"/>
  <c r="H1839" i="1"/>
  <c r="J1839" i="1"/>
  <c r="D1839" i="1"/>
  <c r="P1839" i="1"/>
  <c r="I1839" i="1"/>
  <c r="Q1839" i="1"/>
  <c r="O1839" i="1"/>
  <c r="L1842" i="1"/>
  <c r="L1868" i="1"/>
  <c r="N1933" i="1"/>
  <c r="D1789" i="1"/>
  <c r="H1799" i="1"/>
  <c r="J1799" i="1"/>
  <c r="P1799" i="1"/>
  <c r="E1799" i="1"/>
  <c r="F1799" i="1"/>
  <c r="N1800" i="1"/>
  <c r="E1800" i="1"/>
  <c r="L1800" i="1"/>
  <c r="C1800" i="1"/>
  <c r="F1800" i="1"/>
  <c r="H1801" i="1"/>
  <c r="M1801" i="1"/>
  <c r="I1801" i="1"/>
  <c r="P1801" i="1"/>
  <c r="C1801" i="1"/>
  <c r="N1804" i="1"/>
  <c r="K1804" i="1"/>
  <c r="L1804" i="1"/>
  <c r="G1804" i="1"/>
  <c r="P1804" i="1"/>
  <c r="N1836" i="1"/>
  <c r="K1836" i="1"/>
  <c r="Q1836" i="1"/>
  <c r="C1836" i="1"/>
  <c r="J1836" i="1"/>
  <c r="E1836" i="1"/>
  <c r="D1836" i="1"/>
  <c r="C1839" i="1"/>
  <c r="M1842" i="1"/>
  <c r="N1848" i="1"/>
  <c r="E1848" i="1"/>
  <c r="L1848" i="1"/>
  <c r="H1848" i="1"/>
  <c r="M1848" i="1"/>
  <c r="P1848" i="1"/>
  <c r="O1848" i="1"/>
  <c r="N1856" i="1"/>
  <c r="E1856" i="1"/>
  <c r="J1856" i="1"/>
  <c r="P1856" i="1"/>
  <c r="Q1856" i="1"/>
  <c r="K1856" i="1"/>
  <c r="I1856" i="1"/>
  <c r="H1879" i="1"/>
  <c r="J1879" i="1"/>
  <c r="F1879" i="1"/>
  <c r="M1879" i="1"/>
  <c r="I1879" i="1"/>
  <c r="P1879" i="1"/>
  <c r="O1879" i="1"/>
  <c r="N1879" i="1"/>
  <c r="K1879" i="1"/>
  <c r="N1882" i="1"/>
  <c r="H1882" i="1"/>
  <c r="J1882" i="1"/>
  <c r="E1882" i="1"/>
  <c r="F1882" i="1"/>
  <c r="C1882" i="1"/>
  <c r="Q1882" i="1"/>
  <c r="P1882" i="1"/>
  <c r="O1882" i="1"/>
  <c r="L1882" i="1"/>
  <c r="I1885" i="1"/>
  <c r="E1892" i="1"/>
  <c r="N1898" i="1"/>
  <c r="H1898" i="1"/>
  <c r="E1898" i="1"/>
  <c r="I1898" i="1"/>
  <c r="P1898" i="1"/>
  <c r="Q1898" i="1"/>
  <c r="O1898" i="1"/>
  <c r="K1898" i="1"/>
  <c r="J1898" i="1"/>
  <c r="G1898" i="1"/>
  <c r="F1898" i="1"/>
  <c r="D1898" i="1"/>
  <c r="J1900" i="1"/>
  <c r="O1909" i="1"/>
  <c r="H2000" i="1"/>
  <c r="I2000" i="1"/>
  <c r="F2000" i="1"/>
  <c r="K2000" i="1"/>
  <c r="O2000" i="1"/>
  <c r="G2000" i="1"/>
  <c r="Q2000" i="1"/>
  <c r="N2000" i="1"/>
  <c r="J2000" i="1"/>
  <c r="P2000" i="1"/>
  <c r="M2000" i="1"/>
  <c r="L2000" i="1"/>
  <c r="E2000" i="1"/>
  <c r="D2000" i="1"/>
  <c r="C2000" i="1"/>
  <c r="N1826" i="1"/>
  <c r="H1826" i="1"/>
  <c r="L1826" i="1"/>
  <c r="G1826" i="1"/>
  <c r="P1826" i="1"/>
  <c r="F1826" i="1"/>
  <c r="E1826" i="1"/>
  <c r="O1842" i="1"/>
  <c r="N1864" i="1"/>
  <c r="E1864" i="1"/>
  <c r="H1864" i="1"/>
  <c r="I1864" i="1"/>
  <c r="C1864" i="1"/>
  <c r="J1864" i="1"/>
  <c r="G1864" i="1"/>
  <c r="N1884" i="1"/>
  <c r="K1884" i="1"/>
  <c r="Q1884" i="1"/>
  <c r="C1884" i="1"/>
  <c r="P1884" i="1"/>
  <c r="E1884" i="1"/>
  <c r="F1884" i="1"/>
  <c r="O1884" i="1"/>
  <c r="L1884" i="1"/>
  <c r="N1888" i="1"/>
  <c r="E1888" i="1"/>
  <c r="O1888" i="1"/>
  <c r="D1888" i="1"/>
  <c r="L1888" i="1"/>
  <c r="M1888" i="1"/>
  <c r="K1888" i="1"/>
  <c r="J1888" i="1"/>
  <c r="H1888" i="1"/>
  <c r="H1895" i="1"/>
  <c r="J1895" i="1"/>
  <c r="P1895" i="1"/>
  <c r="O1895" i="1"/>
  <c r="C1895" i="1"/>
  <c r="Q1895" i="1"/>
  <c r="L1895" i="1"/>
  <c r="K1895" i="1"/>
  <c r="I1895" i="1"/>
  <c r="G1895" i="1"/>
  <c r="F1895" i="1"/>
  <c r="H1931" i="1"/>
  <c r="P1931" i="1"/>
  <c r="C1931" i="1"/>
  <c r="F1931" i="1"/>
  <c r="I1931" i="1"/>
  <c r="G1931" i="1"/>
  <c r="E1931" i="1"/>
  <c r="L1931" i="1"/>
  <c r="N1931" i="1"/>
  <c r="M1931" i="1"/>
  <c r="K1931" i="1"/>
  <c r="J1931" i="1"/>
  <c r="D1931" i="1"/>
  <c r="Q1931" i="1"/>
  <c r="N1818" i="1"/>
  <c r="H1818" i="1"/>
  <c r="O1818" i="1"/>
  <c r="M1818" i="1"/>
  <c r="J1818" i="1"/>
  <c r="G1818" i="1"/>
  <c r="F1818" i="1"/>
  <c r="C1826" i="1"/>
  <c r="H1847" i="1"/>
  <c r="J1847" i="1"/>
  <c r="P1847" i="1"/>
  <c r="K1847" i="1"/>
  <c r="N1847" i="1"/>
  <c r="O1847" i="1"/>
  <c r="M1847" i="1"/>
  <c r="D1864" i="1"/>
  <c r="H1871" i="1"/>
  <c r="J1871" i="1"/>
  <c r="I1871" i="1"/>
  <c r="D1871" i="1"/>
  <c r="G1871" i="1"/>
  <c r="L1871" i="1"/>
  <c r="C1871" i="1"/>
  <c r="D1884" i="1"/>
  <c r="C1888" i="1"/>
  <c r="D1895" i="1"/>
  <c r="N1916" i="1"/>
  <c r="K1916" i="1"/>
  <c r="G1916" i="1"/>
  <c r="D1916" i="1"/>
  <c r="P1916" i="1"/>
  <c r="C1916" i="1"/>
  <c r="Q1916" i="1"/>
  <c r="O1916" i="1"/>
  <c r="M1916" i="1"/>
  <c r="J1916" i="1"/>
  <c r="I1916" i="1"/>
  <c r="H1916" i="1"/>
  <c r="F1916" i="1"/>
  <c r="E1916" i="1"/>
  <c r="O1931" i="1"/>
  <c r="H1935" i="1"/>
  <c r="J1935" i="1"/>
  <c r="D1935" i="1"/>
  <c r="L1935" i="1"/>
  <c r="P1935" i="1"/>
  <c r="O1935" i="1"/>
  <c r="C1935" i="1"/>
  <c r="Q1935" i="1"/>
  <c r="N1935" i="1"/>
  <c r="M1935" i="1"/>
  <c r="K1935" i="1"/>
  <c r="I1935" i="1"/>
  <c r="G1935" i="1"/>
  <c r="F1935" i="1"/>
  <c r="E1935" i="1"/>
  <c r="N1852" i="1"/>
  <c r="K1852" i="1"/>
  <c r="L1852" i="1"/>
  <c r="M1852" i="1"/>
  <c r="G1852" i="1"/>
  <c r="Q1852" i="1"/>
  <c r="P1852" i="1"/>
  <c r="H1855" i="1"/>
  <c r="J1855" i="1"/>
  <c r="N1855" i="1"/>
  <c r="C1855" i="1"/>
  <c r="Q1855" i="1"/>
  <c r="K1855" i="1"/>
  <c r="I1855" i="1"/>
  <c r="N1860" i="1"/>
  <c r="K1860" i="1"/>
  <c r="I1860" i="1"/>
  <c r="F1860" i="1"/>
  <c r="M1860" i="1"/>
  <c r="O1860" i="1"/>
  <c r="L1860" i="1"/>
  <c r="H1863" i="1"/>
  <c r="J1863" i="1"/>
  <c r="L1863" i="1"/>
  <c r="K1863" i="1"/>
  <c r="D1863" i="1"/>
  <c r="G1863" i="1"/>
  <c r="F1863" i="1"/>
  <c r="H1869" i="1"/>
  <c r="F1869" i="1"/>
  <c r="Q1869" i="1"/>
  <c r="C1869" i="1"/>
  <c r="L1869" i="1"/>
  <c r="N1869" i="1"/>
  <c r="O1869" i="1"/>
  <c r="I1869" i="1"/>
  <c r="G1869" i="1"/>
  <c r="H1901" i="1"/>
  <c r="F1901" i="1"/>
  <c r="I1901" i="1"/>
  <c r="O1901" i="1"/>
  <c r="L1901" i="1"/>
  <c r="Q1901" i="1"/>
  <c r="P1901" i="1"/>
  <c r="K1901" i="1"/>
  <c r="J1901" i="1"/>
  <c r="G1901" i="1"/>
  <c r="E1901" i="1"/>
  <c r="D1901" i="1"/>
  <c r="N1940" i="1"/>
  <c r="K1940" i="1"/>
  <c r="O1940" i="1"/>
  <c r="P1940" i="1"/>
  <c r="I1940" i="1"/>
  <c r="H1940" i="1"/>
  <c r="M1940" i="1"/>
  <c r="Q1940" i="1"/>
  <c r="L1940" i="1"/>
  <c r="J1940" i="1"/>
  <c r="G1940" i="1"/>
  <c r="F1940" i="1"/>
  <c r="E1940" i="1"/>
  <c r="D1940" i="1"/>
  <c r="C1940" i="1"/>
  <c r="H1773" i="1"/>
  <c r="F1773" i="1"/>
  <c r="E1773" i="1"/>
  <c r="Q1773" i="1"/>
  <c r="J1789" i="1"/>
  <c r="N1792" i="1"/>
  <c r="E1792" i="1"/>
  <c r="Q1792" i="1"/>
  <c r="C1792" i="1"/>
  <c r="I1792" i="1"/>
  <c r="I1799" i="1"/>
  <c r="I1800" i="1"/>
  <c r="G1801" i="1"/>
  <c r="F1804" i="1"/>
  <c r="N1808" i="1"/>
  <c r="E1808" i="1"/>
  <c r="J1808" i="1"/>
  <c r="K1808" i="1"/>
  <c r="F1808" i="1"/>
  <c r="N1810" i="1"/>
  <c r="H1810" i="1"/>
  <c r="Q1810" i="1"/>
  <c r="C1810" i="1"/>
  <c r="F1810" i="1"/>
  <c r="D1810" i="1"/>
  <c r="D1818" i="1"/>
  <c r="I1826" i="1"/>
  <c r="I1836" i="1"/>
  <c r="K1839" i="1"/>
  <c r="D1847" i="1"/>
  <c r="G1848" i="1"/>
  <c r="C1852" i="1"/>
  <c r="D1855" i="1"/>
  <c r="G1856" i="1"/>
  <c r="C1860" i="1"/>
  <c r="C1863" i="1"/>
  <c r="K1864" i="1"/>
  <c r="D1869" i="1"/>
  <c r="F1871" i="1"/>
  <c r="G1879" i="1"/>
  <c r="K1882" i="1"/>
  <c r="H1884" i="1"/>
  <c r="G1888" i="1"/>
  <c r="H1893" i="1"/>
  <c r="F1893" i="1"/>
  <c r="K1893" i="1"/>
  <c r="G1893" i="1"/>
  <c r="I1893" i="1"/>
  <c r="P1893" i="1"/>
  <c r="O1893" i="1"/>
  <c r="N1893" i="1"/>
  <c r="M1893" i="1"/>
  <c r="L1893" i="1"/>
  <c r="M1895" i="1"/>
  <c r="C1901" i="1"/>
  <c r="H1907" i="1"/>
  <c r="P1907" i="1"/>
  <c r="C1907" i="1"/>
  <c r="M1907" i="1"/>
  <c r="N1907" i="1"/>
  <c r="O1907" i="1"/>
  <c r="L1907" i="1"/>
  <c r="I1907" i="1"/>
  <c r="G1907" i="1"/>
  <c r="F1907" i="1"/>
  <c r="E1907" i="1"/>
  <c r="D1907" i="1"/>
  <c r="N1920" i="1"/>
  <c r="E1920" i="1"/>
  <c r="F1920" i="1"/>
  <c r="H1920" i="1"/>
  <c r="G1920" i="1"/>
  <c r="D1920" i="1"/>
  <c r="K1920" i="1"/>
  <c r="Q1920" i="1"/>
  <c r="P1920" i="1"/>
  <c r="M1920" i="1"/>
  <c r="L1920" i="1"/>
  <c r="J1920" i="1"/>
  <c r="I1920" i="1"/>
  <c r="C1920" i="1"/>
  <c r="H1941" i="1"/>
  <c r="F1941" i="1"/>
  <c r="K1941" i="1"/>
  <c r="M1941" i="1"/>
  <c r="I1941" i="1"/>
  <c r="G1941" i="1"/>
  <c r="N1941" i="1"/>
  <c r="Q1941" i="1"/>
  <c r="P1941" i="1"/>
  <c r="O1941" i="1"/>
  <c r="L1941" i="1"/>
  <c r="J1941" i="1"/>
  <c r="E1941" i="1"/>
  <c r="D1941" i="1"/>
  <c r="N1842" i="1"/>
  <c r="H1842" i="1"/>
  <c r="G1842" i="1"/>
  <c r="J1842" i="1"/>
  <c r="E1842" i="1"/>
  <c r="Q1842" i="1"/>
  <c r="D1852" i="1"/>
  <c r="E1855" i="1"/>
  <c r="D1860" i="1"/>
  <c r="E1863" i="1"/>
  <c r="N1868" i="1"/>
  <c r="K1868" i="1"/>
  <c r="G1868" i="1"/>
  <c r="O1868" i="1"/>
  <c r="P1868" i="1"/>
  <c r="M1868" i="1"/>
  <c r="H1868" i="1"/>
  <c r="F1868" i="1"/>
  <c r="E1869" i="1"/>
  <c r="H1881" i="1"/>
  <c r="M1881" i="1"/>
  <c r="N1881" i="1"/>
  <c r="G1881" i="1"/>
  <c r="F1881" i="1"/>
  <c r="C1881" i="1"/>
  <c r="Q1881" i="1"/>
  <c r="P1881" i="1"/>
  <c r="O1881" i="1"/>
  <c r="K1881" i="1"/>
  <c r="H1891" i="1"/>
  <c r="P1891" i="1"/>
  <c r="C1891" i="1"/>
  <c r="D1891" i="1"/>
  <c r="L1891" i="1"/>
  <c r="J1891" i="1"/>
  <c r="O1891" i="1"/>
  <c r="N1891" i="1"/>
  <c r="M1891" i="1"/>
  <c r="K1891" i="1"/>
  <c r="I1891" i="1"/>
  <c r="M1901" i="1"/>
  <c r="N1784" i="1"/>
  <c r="E1784" i="1"/>
  <c r="F1784" i="1"/>
  <c r="P1784" i="1"/>
  <c r="H1785" i="1"/>
  <c r="M1785" i="1"/>
  <c r="P1785" i="1"/>
  <c r="N1785" i="1"/>
  <c r="L1789" i="1"/>
  <c r="L1799" i="1"/>
  <c r="K1800" i="1"/>
  <c r="K1801" i="1"/>
  <c r="I1804" i="1"/>
  <c r="I1818" i="1"/>
  <c r="N1824" i="1"/>
  <c r="E1824" i="1"/>
  <c r="F1824" i="1"/>
  <c r="L1824" i="1"/>
  <c r="Q1824" i="1"/>
  <c r="G1824" i="1"/>
  <c r="D1824" i="1"/>
  <c r="K1826" i="1"/>
  <c r="M1836" i="1"/>
  <c r="M1839" i="1"/>
  <c r="C1842" i="1"/>
  <c r="F1847" i="1"/>
  <c r="J1848" i="1"/>
  <c r="H1851" i="1"/>
  <c r="P1851" i="1"/>
  <c r="C1851" i="1"/>
  <c r="O1851" i="1"/>
  <c r="N1851" i="1"/>
  <c r="I1851" i="1"/>
  <c r="Q1851" i="1"/>
  <c r="M1851" i="1"/>
  <c r="E1852" i="1"/>
  <c r="F1855" i="1"/>
  <c r="L1856" i="1"/>
  <c r="E1860" i="1"/>
  <c r="I1863" i="1"/>
  <c r="M1864" i="1"/>
  <c r="C1868" i="1"/>
  <c r="J1869" i="1"/>
  <c r="M1871" i="1"/>
  <c r="D1881" i="1"/>
  <c r="J1884" i="1"/>
  <c r="P1888" i="1"/>
  <c r="E1891" i="1"/>
  <c r="H1899" i="1"/>
  <c r="P1899" i="1"/>
  <c r="C1899" i="1"/>
  <c r="O1899" i="1"/>
  <c r="E1899" i="1"/>
  <c r="M1899" i="1"/>
  <c r="Q1899" i="1"/>
  <c r="N1899" i="1"/>
  <c r="J1899" i="1"/>
  <c r="I1899" i="1"/>
  <c r="G1899" i="1"/>
  <c r="F1899" i="1"/>
  <c r="D1899" i="1"/>
  <c r="N1901" i="1"/>
  <c r="H1917" i="1"/>
  <c r="F1917" i="1"/>
  <c r="Q1917" i="1"/>
  <c r="C1917" i="1"/>
  <c r="P1917" i="1"/>
  <c r="M1917" i="1"/>
  <c r="O1917" i="1"/>
  <c r="N1917" i="1"/>
  <c r="L1917" i="1"/>
  <c r="J1917" i="1"/>
  <c r="I1917" i="1"/>
  <c r="G1917" i="1"/>
  <c r="E1917" i="1"/>
  <c r="D1917" i="1"/>
  <c r="H1957" i="1"/>
  <c r="F1957" i="1"/>
  <c r="E1957" i="1"/>
  <c r="N1957" i="1"/>
  <c r="J1957" i="1"/>
  <c r="Q1957" i="1"/>
  <c r="G1957" i="1"/>
  <c r="D1957" i="1"/>
  <c r="P1957" i="1"/>
  <c r="M1957" i="1"/>
  <c r="L1957" i="1"/>
  <c r="O1957" i="1"/>
  <c r="K1957" i="1"/>
  <c r="I1957" i="1"/>
  <c r="C1957" i="1"/>
  <c r="N1906" i="1"/>
  <c r="H1906" i="1"/>
  <c r="Q1906" i="1"/>
  <c r="C1906" i="1"/>
  <c r="P1906" i="1"/>
  <c r="D1906" i="1"/>
  <c r="O1922" i="1"/>
  <c r="H1925" i="1"/>
  <c r="F1925" i="1"/>
  <c r="O1925" i="1"/>
  <c r="J1925" i="1"/>
  <c r="Q1925" i="1"/>
  <c r="P1925" i="1"/>
  <c r="D1925" i="1"/>
  <c r="O1930" i="1"/>
  <c r="G1936" i="1"/>
  <c r="J1937" i="1"/>
  <c r="F1945" i="1"/>
  <c r="L1946" i="1"/>
  <c r="N1948" i="1"/>
  <c r="K1948" i="1"/>
  <c r="L1948" i="1"/>
  <c r="G1948" i="1"/>
  <c r="M1948" i="1"/>
  <c r="J1948" i="1"/>
  <c r="D1948" i="1"/>
  <c r="Q1948" i="1"/>
  <c r="G1949" i="1"/>
  <c r="I1951" i="1"/>
  <c r="K1954" i="1"/>
  <c r="H1966" i="1"/>
  <c r="E1966" i="1"/>
  <c r="D1966" i="1"/>
  <c r="Q1966" i="1"/>
  <c r="I1966" i="1"/>
  <c r="N1966" i="1"/>
  <c r="K1966" i="1"/>
  <c r="G1966" i="1"/>
  <c r="F1966" i="1"/>
  <c r="N1968" i="1"/>
  <c r="L1971" i="1"/>
  <c r="N1989" i="1"/>
  <c r="J1989" i="1"/>
  <c r="E1989" i="1"/>
  <c r="H1989" i="1"/>
  <c r="M1989" i="1"/>
  <c r="O1989" i="1"/>
  <c r="P1989" i="1"/>
  <c r="I1989" i="1"/>
  <c r="L1989" i="1"/>
  <c r="K1989" i="1"/>
  <c r="G1989" i="1"/>
  <c r="F1989" i="1"/>
  <c r="D1989" i="1"/>
  <c r="H1903" i="1"/>
  <c r="J1903" i="1"/>
  <c r="N1903" i="1"/>
  <c r="G1903" i="1"/>
  <c r="E1903" i="1"/>
  <c r="N1904" i="1"/>
  <c r="E1904" i="1"/>
  <c r="J1904" i="1"/>
  <c r="F1904" i="1"/>
  <c r="D1904" i="1"/>
  <c r="H1905" i="1"/>
  <c r="M1905" i="1"/>
  <c r="F1905" i="1"/>
  <c r="C1905" i="1"/>
  <c r="D1905" i="1"/>
  <c r="H1915" i="1"/>
  <c r="P1915" i="1"/>
  <c r="C1915" i="1"/>
  <c r="K1915" i="1"/>
  <c r="F1915" i="1"/>
  <c r="Q1915" i="1"/>
  <c r="D1915" i="1"/>
  <c r="H1919" i="1"/>
  <c r="J1919" i="1"/>
  <c r="I1919" i="1"/>
  <c r="K1919" i="1"/>
  <c r="F1919" i="1"/>
  <c r="E1919" i="1"/>
  <c r="M1919" i="1"/>
  <c r="P1922" i="1"/>
  <c r="C1925" i="1"/>
  <c r="H1927" i="1"/>
  <c r="J1927" i="1"/>
  <c r="F1927" i="1"/>
  <c r="Q1927" i="1"/>
  <c r="L1927" i="1"/>
  <c r="K1927" i="1"/>
  <c r="O1927" i="1"/>
  <c r="P1930" i="1"/>
  <c r="H1936" i="1"/>
  <c r="L1937" i="1"/>
  <c r="J1945" i="1"/>
  <c r="C1948" i="1"/>
  <c r="J1949" i="1"/>
  <c r="L1951" i="1"/>
  <c r="M1954" i="1"/>
  <c r="H1961" i="1"/>
  <c r="M1961" i="1"/>
  <c r="D1961" i="1"/>
  <c r="P1961" i="1"/>
  <c r="O1961" i="1"/>
  <c r="K1961" i="1"/>
  <c r="F1961" i="1"/>
  <c r="E1961" i="1"/>
  <c r="Q1961" i="1"/>
  <c r="L1961" i="1"/>
  <c r="J1961" i="1"/>
  <c r="C1966" i="1"/>
  <c r="O1968" i="1"/>
  <c r="N1973" i="1"/>
  <c r="J1973" i="1"/>
  <c r="G1973" i="1"/>
  <c r="P1973" i="1"/>
  <c r="O1973" i="1"/>
  <c r="K1973" i="1"/>
  <c r="D1973" i="1"/>
  <c r="I1973" i="1"/>
  <c r="H1973" i="1"/>
  <c r="Q1973" i="1"/>
  <c r="N1975" i="1"/>
  <c r="M1975" i="1"/>
  <c r="O1975" i="1"/>
  <c r="J1975" i="1"/>
  <c r="L1975" i="1"/>
  <c r="K1975" i="1"/>
  <c r="G1975" i="1"/>
  <c r="F1975" i="1"/>
  <c r="D1975" i="1"/>
  <c r="C1975" i="1"/>
  <c r="C1989" i="1"/>
  <c r="H2038" i="1"/>
  <c r="E2038" i="1"/>
  <c r="I2038" i="1"/>
  <c r="G2038" i="1"/>
  <c r="O2038" i="1"/>
  <c r="D2038" i="1"/>
  <c r="F2038" i="1"/>
  <c r="P2038" i="1"/>
  <c r="C2038" i="1"/>
  <c r="N2038" i="1"/>
  <c r="M2038" i="1"/>
  <c r="L2038" i="1"/>
  <c r="Q2038" i="1"/>
  <c r="K2038" i="1"/>
  <c r="J2038" i="1"/>
  <c r="H1835" i="1"/>
  <c r="P1835" i="1"/>
  <c r="C1835" i="1"/>
  <c r="F1835" i="1"/>
  <c r="M1835" i="1"/>
  <c r="H1873" i="1"/>
  <c r="M1873" i="1"/>
  <c r="P1873" i="1"/>
  <c r="O1873" i="1"/>
  <c r="E1873" i="1"/>
  <c r="N1874" i="1"/>
  <c r="H1874" i="1"/>
  <c r="L1874" i="1"/>
  <c r="M1874" i="1"/>
  <c r="D1874" i="1"/>
  <c r="H1875" i="1"/>
  <c r="P1875" i="1"/>
  <c r="C1875" i="1"/>
  <c r="I1875" i="1"/>
  <c r="K1875" i="1"/>
  <c r="M1880" i="1"/>
  <c r="J1889" i="1"/>
  <c r="L1890" i="1"/>
  <c r="C1903" i="1"/>
  <c r="C1904" i="1"/>
  <c r="E1905" i="1"/>
  <c r="F1906" i="1"/>
  <c r="H1913" i="1"/>
  <c r="M1913" i="1"/>
  <c r="D1913" i="1"/>
  <c r="K1913" i="1"/>
  <c r="F1913" i="1"/>
  <c r="E1915" i="1"/>
  <c r="C1919" i="1"/>
  <c r="N1921" i="1"/>
  <c r="E1925" i="1"/>
  <c r="C1927" i="1"/>
  <c r="K1929" i="1"/>
  <c r="N1932" i="1"/>
  <c r="K1932" i="1"/>
  <c r="Q1932" i="1"/>
  <c r="C1932" i="1"/>
  <c r="F1932" i="1"/>
  <c r="G1932" i="1"/>
  <c r="E1932" i="1"/>
  <c r="J1932" i="1"/>
  <c r="J1936" i="1"/>
  <c r="P1937" i="1"/>
  <c r="K1945" i="1"/>
  <c r="E1948" i="1"/>
  <c r="M1949" i="1"/>
  <c r="O1951" i="1"/>
  <c r="C1961" i="1"/>
  <c r="H1963" i="1"/>
  <c r="P1963" i="1"/>
  <c r="C1963" i="1"/>
  <c r="K1963" i="1"/>
  <c r="L1963" i="1"/>
  <c r="N1963" i="1"/>
  <c r="M1963" i="1"/>
  <c r="I1963" i="1"/>
  <c r="G1963" i="1"/>
  <c r="Q1963" i="1"/>
  <c r="J1966" i="1"/>
  <c r="C1973" i="1"/>
  <c r="E1975" i="1"/>
  <c r="H1980" i="1"/>
  <c r="O1980" i="1"/>
  <c r="J1980" i="1"/>
  <c r="N1980" i="1"/>
  <c r="F1980" i="1"/>
  <c r="L1980" i="1"/>
  <c r="P1980" i="1"/>
  <c r="I1980" i="1"/>
  <c r="G1980" i="1"/>
  <c r="Q1980" i="1"/>
  <c r="Q1989" i="1"/>
  <c r="N1762" i="1"/>
  <c r="H1762" i="1"/>
  <c r="E1762" i="1"/>
  <c r="Q1762" i="1"/>
  <c r="N1802" i="1"/>
  <c r="H1802" i="1"/>
  <c r="E1802" i="1"/>
  <c r="M1802" i="1"/>
  <c r="N1832" i="1"/>
  <c r="E1832" i="1"/>
  <c r="Q1832" i="1"/>
  <c r="C1832" i="1"/>
  <c r="F1832" i="1"/>
  <c r="D1832" i="1"/>
  <c r="D1835" i="1"/>
  <c r="N1844" i="1"/>
  <c r="K1844" i="1"/>
  <c r="O1844" i="1"/>
  <c r="E1844" i="1"/>
  <c r="D1844" i="1"/>
  <c r="H1845" i="1"/>
  <c r="F1845" i="1"/>
  <c r="K1845" i="1"/>
  <c r="Q1845" i="1"/>
  <c r="C1845" i="1"/>
  <c r="C1873" i="1"/>
  <c r="C1874" i="1"/>
  <c r="D1875" i="1"/>
  <c r="H1877" i="1"/>
  <c r="F1877" i="1"/>
  <c r="O1877" i="1"/>
  <c r="D1877" i="1"/>
  <c r="P1877" i="1"/>
  <c r="D1903" i="1"/>
  <c r="G1904" i="1"/>
  <c r="G1905" i="1"/>
  <c r="G1906" i="1"/>
  <c r="C1913" i="1"/>
  <c r="G1915" i="1"/>
  <c r="D1919" i="1"/>
  <c r="O1921" i="1"/>
  <c r="H1923" i="1"/>
  <c r="P1923" i="1"/>
  <c r="C1923" i="1"/>
  <c r="I1923" i="1"/>
  <c r="O1923" i="1"/>
  <c r="D1923" i="1"/>
  <c r="G1923" i="1"/>
  <c r="G1925" i="1"/>
  <c r="D1927" i="1"/>
  <c r="P1929" i="1"/>
  <c r="D1932" i="1"/>
  <c r="K1936" i="1"/>
  <c r="H1939" i="1"/>
  <c r="P1939" i="1"/>
  <c r="C1939" i="1"/>
  <c r="D1939" i="1"/>
  <c r="Q1939" i="1"/>
  <c r="K1939" i="1"/>
  <c r="J1939" i="1"/>
  <c r="N1939" i="1"/>
  <c r="L1945" i="1"/>
  <c r="F1948" i="1"/>
  <c r="O1949" i="1"/>
  <c r="G1961" i="1"/>
  <c r="L1966" i="1"/>
  <c r="H1970" i="1"/>
  <c r="L1970" i="1"/>
  <c r="D1970" i="1"/>
  <c r="G1970" i="1"/>
  <c r="Q1970" i="1"/>
  <c r="J1970" i="1"/>
  <c r="P1970" i="1"/>
  <c r="K1970" i="1"/>
  <c r="F1970" i="1"/>
  <c r="E1970" i="1"/>
  <c r="E1973" i="1"/>
  <c r="H1975" i="1"/>
  <c r="C1980" i="1"/>
  <c r="F1903" i="1"/>
  <c r="H1904" i="1"/>
  <c r="I1905" i="1"/>
  <c r="I1906" i="1"/>
  <c r="H1911" i="1"/>
  <c r="J1911" i="1"/>
  <c r="L1911" i="1"/>
  <c r="P1911" i="1"/>
  <c r="G1911" i="1"/>
  <c r="N1912" i="1"/>
  <c r="E1912" i="1"/>
  <c r="H1912" i="1"/>
  <c r="M1912" i="1"/>
  <c r="C1912" i="1"/>
  <c r="G1912" i="1"/>
  <c r="I1915" i="1"/>
  <c r="G1919" i="1"/>
  <c r="I1925" i="1"/>
  <c r="E1927" i="1"/>
  <c r="N1938" i="1"/>
  <c r="H1938" i="1"/>
  <c r="G1938" i="1"/>
  <c r="D1938" i="1"/>
  <c r="M1938" i="1"/>
  <c r="L1938" i="1"/>
  <c r="Q1938" i="1"/>
  <c r="H1947" i="1"/>
  <c r="P1947" i="1"/>
  <c r="C1947" i="1"/>
  <c r="O1947" i="1"/>
  <c r="J1947" i="1"/>
  <c r="M1947" i="1"/>
  <c r="L1947" i="1"/>
  <c r="E1947" i="1"/>
  <c r="H1948" i="1"/>
  <c r="H1955" i="1"/>
  <c r="P1955" i="1"/>
  <c r="C1955" i="1"/>
  <c r="M1955" i="1"/>
  <c r="D1955" i="1"/>
  <c r="I1955" i="1"/>
  <c r="G1955" i="1"/>
  <c r="Q1955" i="1"/>
  <c r="L1955" i="1"/>
  <c r="I1961" i="1"/>
  <c r="E1963" i="1"/>
  <c r="M1966" i="1"/>
  <c r="C1970" i="1"/>
  <c r="F1973" i="1"/>
  <c r="I1975" i="1"/>
  <c r="D1980" i="1"/>
  <c r="H2006" i="1"/>
  <c r="E2006" i="1"/>
  <c r="M2006" i="1"/>
  <c r="K2006" i="1"/>
  <c r="I2006" i="1"/>
  <c r="L2006" i="1"/>
  <c r="J2006" i="1"/>
  <c r="C2006" i="1"/>
  <c r="O2006" i="1"/>
  <c r="N2006" i="1"/>
  <c r="Q2006" i="1"/>
  <c r="P2006" i="1"/>
  <c r="G2006" i="1"/>
  <c r="F2006" i="1"/>
  <c r="D2006" i="1"/>
  <c r="H2064" i="1"/>
  <c r="I2064" i="1"/>
  <c r="L2064" i="1"/>
  <c r="C2064" i="1"/>
  <c r="M2064" i="1"/>
  <c r="P2064" i="1"/>
  <c r="F2064" i="1"/>
  <c r="N2064" i="1"/>
  <c r="Q2064" i="1"/>
  <c r="J2064" i="1"/>
  <c r="D2064" i="1"/>
  <c r="O2064" i="1"/>
  <c r="K2064" i="1"/>
  <c r="E2064" i="1"/>
  <c r="G2064" i="1"/>
  <c r="N1952" i="1"/>
  <c r="E1952" i="1"/>
  <c r="J1952" i="1"/>
  <c r="K1952" i="1"/>
  <c r="F1952" i="1"/>
  <c r="G1952" i="1"/>
  <c r="D1952" i="1"/>
  <c r="P1952" i="1"/>
  <c r="L1952" i="1"/>
  <c r="H2026" i="1"/>
  <c r="L2026" i="1"/>
  <c r="J2026" i="1"/>
  <c r="F2026" i="1"/>
  <c r="O2026" i="1"/>
  <c r="E2026" i="1"/>
  <c r="K2026" i="1"/>
  <c r="C2026" i="1"/>
  <c r="P2026" i="1"/>
  <c r="Q2026" i="1"/>
  <c r="N2026" i="1"/>
  <c r="M2026" i="1"/>
  <c r="I2026" i="1"/>
  <c r="G2026" i="1"/>
  <c r="D2026" i="1"/>
  <c r="N1922" i="1"/>
  <c r="H1922" i="1"/>
  <c r="L1922" i="1"/>
  <c r="C1922" i="1"/>
  <c r="E1922" i="1"/>
  <c r="D1922" i="1"/>
  <c r="I1922" i="1"/>
  <c r="N1930" i="1"/>
  <c r="H1930" i="1"/>
  <c r="J1930" i="1"/>
  <c r="K1930" i="1"/>
  <c r="G1930" i="1"/>
  <c r="F1930" i="1"/>
  <c r="M1930" i="1"/>
  <c r="H1937" i="1"/>
  <c r="M1937" i="1"/>
  <c r="K1937" i="1"/>
  <c r="F1937" i="1"/>
  <c r="O1937" i="1"/>
  <c r="N1937" i="1"/>
  <c r="N1946" i="1"/>
  <c r="H1946" i="1"/>
  <c r="E1946" i="1"/>
  <c r="M1946" i="1"/>
  <c r="P1946" i="1"/>
  <c r="O1946" i="1"/>
  <c r="G1946" i="1"/>
  <c r="C1946" i="1"/>
  <c r="C1952" i="1"/>
  <c r="N1962" i="1"/>
  <c r="H1962" i="1"/>
  <c r="O1962" i="1"/>
  <c r="M1962" i="1"/>
  <c r="P1962" i="1"/>
  <c r="K1962" i="1"/>
  <c r="G1962" i="1"/>
  <c r="F1962" i="1"/>
  <c r="Q1962" i="1"/>
  <c r="L1962" i="1"/>
  <c r="H2012" i="1"/>
  <c r="O2012" i="1"/>
  <c r="E2012" i="1"/>
  <c r="K2012" i="1"/>
  <c r="P2012" i="1"/>
  <c r="G2012" i="1"/>
  <c r="M2012" i="1"/>
  <c r="N2012" i="1"/>
  <c r="L2012" i="1"/>
  <c r="F2012" i="1"/>
  <c r="D2012" i="1"/>
  <c r="Q2012" i="1"/>
  <c r="J2012" i="1"/>
  <c r="I2012" i="1"/>
  <c r="C2012" i="1"/>
  <c r="N1880" i="1"/>
  <c r="E1880" i="1"/>
  <c r="Q1880" i="1"/>
  <c r="C1880" i="1"/>
  <c r="J1880" i="1"/>
  <c r="H1880" i="1"/>
  <c r="H1889" i="1"/>
  <c r="M1889" i="1"/>
  <c r="K1889" i="1"/>
  <c r="Q1889" i="1"/>
  <c r="L1889" i="1"/>
  <c r="N1890" i="1"/>
  <c r="H1890" i="1"/>
  <c r="G1890" i="1"/>
  <c r="O1890" i="1"/>
  <c r="K1890" i="1"/>
  <c r="L1903" i="1"/>
  <c r="L1904" i="1"/>
  <c r="L1905" i="1"/>
  <c r="L1906" i="1"/>
  <c r="E1911" i="1"/>
  <c r="I1912" i="1"/>
  <c r="M1915" i="1"/>
  <c r="O1919" i="1"/>
  <c r="F1922" i="1"/>
  <c r="M1925" i="1"/>
  <c r="M1927" i="1"/>
  <c r="C1930" i="1"/>
  <c r="C1937" i="1"/>
  <c r="F1938" i="1"/>
  <c r="D1946" i="1"/>
  <c r="G1947" i="1"/>
  <c r="P1948" i="1"/>
  <c r="H1952" i="1"/>
  <c r="J1955" i="1"/>
  <c r="N1960" i="1"/>
  <c r="E1960" i="1"/>
  <c r="H1960" i="1"/>
  <c r="C1960" i="1"/>
  <c r="Q1960" i="1"/>
  <c r="L1960" i="1"/>
  <c r="F1960" i="1"/>
  <c r="D1960" i="1"/>
  <c r="O1960" i="1"/>
  <c r="K1960" i="1"/>
  <c r="J1960" i="1"/>
  <c r="C1962" i="1"/>
  <c r="O1963" i="1"/>
  <c r="N1970" i="1"/>
  <c r="H1974" i="1"/>
  <c r="E1974" i="1"/>
  <c r="Q1974" i="1"/>
  <c r="C1974" i="1"/>
  <c r="M1974" i="1"/>
  <c r="N1974" i="1"/>
  <c r="K1974" i="1"/>
  <c r="F1974" i="1"/>
  <c r="O1974" i="1"/>
  <c r="L1974" i="1"/>
  <c r="M1980" i="1"/>
  <c r="H1986" i="1"/>
  <c r="L1986" i="1"/>
  <c r="P1986" i="1"/>
  <c r="O1986" i="1"/>
  <c r="Q1986" i="1"/>
  <c r="K1986" i="1"/>
  <c r="G1986" i="1"/>
  <c r="D1986" i="1"/>
  <c r="E1986" i="1"/>
  <c r="C1986" i="1"/>
  <c r="N1986" i="1"/>
  <c r="M1986" i="1"/>
  <c r="J1986" i="1"/>
  <c r="H1994" i="1"/>
  <c r="L1994" i="1"/>
  <c r="O1994" i="1"/>
  <c r="I1994" i="1"/>
  <c r="E1994" i="1"/>
  <c r="N1994" i="1"/>
  <c r="C1994" i="1"/>
  <c r="Q1994" i="1"/>
  <c r="M1994" i="1"/>
  <c r="K1994" i="1"/>
  <c r="J1994" i="1"/>
  <c r="G1994" i="1"/>
  <c r="F1994" i="1"/>
  <c r="D1994" i="1"/>
  <c r="N1915" i="1"/>
  <c r="P1919" i="1"/>
  <c r="H1921" i="1"/>
  <c r="M1921" i="1"/>
  <c r="P1921" i="1"/>
  <c r="E1921" i="1"/>
  <c r="F1921" i="1"/>
  <c r="D1921" i="1"/>
  <c r="J1921" i="1"/>
  <c r="G1922" i="1"/>
  <c r="N1925" i="1"/>
  <c r="N1927" i="1"/>
  <c r="H1929" i="1"/>
  <c r="M1929" i="1"/>
  <c r="N1929" i="1"/>
  <c r="L1929" i="1"/>
  <c r="I1929" i="1"/>
  <c r="G1929" i="1"/>
  <c r="O1929" i="1"/>
  <c r="D1930" i="1"/>
  <c r="D1937" i="1"/>
  <c r="F1946" i="1"/>
  <c r="I1952" i="1"/>
  <c r="D1962" i="1"/>
  <c r="H1964" i="1"/>
  <c r="O1964" i="1"/>
  <c r="L1964" i="1"/>
  <c r="G1964" i="1"/>
  <c r="J1964" i="1"/>
  <c r="N1964" i="1"/>
  <c r="P1964" i="1"/>
  <c r="M1964" i="1"/>
  <c r="K1964" i="1"/>
  <c r="C1964" i="1"/>
  <c r="O1970" i="1"/>
  <c r="D1974" i="1"/>
  <c r="H1976" i="1"/>
  <c r="I1976" i="1"/>
  <c r="K1976" i="1"/>
  <c r="G1976" i="1"/>
  <c r="M1976" i="1"/>
  <c r="N1976" i="1"/>
  <c r="J1976" i="1"/>
  <c r="L1976" i="1"/>
  <c r="E1976" i="1"/>
  <c r="D1976" i="1"/>
  <c r="N1981" i="1"/>
  <c r="J1981" i="1"/>
  <c r="F1981" i="1"/>
  <c r="L1981" i="1"/>
  <c r="E1981" i="1"/>
  <c r="M1981" i="1"/>
  <c r="Q1981" i="1"/>
  <c r="O1981" i="1"/>
  <c r="K1981" i="1"/>
  <c r="C1981" i="1"/>
  <c r="F1986" i="1"/>
  <c r="P1994" i="1"/>
  <c r="N1936" i="1"/>
  <c r="E1936" i="1"/>
  <c r="O1936" i="1"/>
  <c r="I1936" i="1"/>
  <c r="P1936" i="1"/>
  <c r="M1936" i="1"/>
  <c r="C1936" i="1"/>
  <c r="H1945" i="1"/>
  <c r="M1945" i="1"/>
  <c r="I1945" i="1"/>
  <c r="P1945" i="1"/>
  <c r="Q1945" i="1"/>
  <c r="O1945" i="1"/>
  <c r="G1945" i="1"/>
  <c r="D1945" i="1"/>
  <c r="H1949" i="1"/>
  <c r="F1949" i="1"/>
  <c r="I1949" i="1"/>
  <c r="D1949" i="1"/>
  <c r="N1949" i="1"/>
  <c r="L1949" i="1"/>
  <c r="K1949" i="1"/>
  <c r="P1949" i="1"/>
  <c r="H1951" i="1"/>
  <c r="J1951" i="1"/>
  <c r="N1951" i="1"/>
  <c r="M1951" i="1"/>
  <c r="F1951" i="1"/>
  <c r="E1951" i="1"/>
  <c r="D1951" i="1"/>
  <c r="P1951" i="1"/>
  <c r="K1951" i="1"/>
  <c r="M1952" i="1"/>
  <c r="N1954" i="1"/>
  <c r="H1954" i="1"/>
  <c r="Q1954" i="1"/>
  <c r="C1954" i="1"/>
  <c r="F1954" i="1"/>
  <c r="D1954" i="1"/>
  <c r="I1954" i="1"/>
  <c r="G1954" i="1"/>
  <c r="P1954" i="1"/>
  <c r="L1954" i="1"/>
  <c r="H1968" i="1"/>
  <c r="I1968" i="1"/>
  <c r="L1968" i="1"/>
  <c r="M1968" i="1"/>
  <c r="C1968" i="1"/>
  <c r="K1968" i="1"/>
  <c r="Q1968" i="1"/>
  <c r="G1968" i="1"/>
  <c r="E1968" i="1"/>
  <c r="D1968" i="1"/>
  <c r="N1971" i="1"/>
  <c r="G1971" i="1"/>
  <c r="O1971" i="1"/>
  <c r="E1971" i="1"/>
  <c r="Q1971" i="1"/>
  <c r="J1971" i="1"/>
  <c r="D1971" i="1"/>
  <c r="C1971" i="1"/>
  <c r="M1971" i="1"/>
  <c r="K1971" i="1"/>
  <c r="I1971" i="1"/>
  <c r="H1978" i="1"/>
  <c r="L1978" i="1"/>
  <c r="Q1978" i="1"/>
  <c r="C1978" i="1"/>
  <c r="D1978" i="1"/>
  <c r="J1978" i="1"/>
  <c r="N1978" i="1"/>
  <c r="O1978" i="1"/>
  <c r="G1978" i="1"/>
  <c r="F1978" i="1"/>
  <c r="P1978" i="1"/>
  <c r="M1978" i="1"/>
  <c r="N1995" i="1"/>
  <c r="G1995" i="1"/>
  <c r="K1995" i="1"/>
  <c r="F1995" i="1"/>
  <c r="D1995" i="1"/>
  <c r="O1995" i="1"/>
  <c r="E1995" i="1"/>
  <c r="H1995" i="1"/>
  <c r="C1995" i="1"/>
  <c r="Q1995" i="1"/>
  <c r="P1995" i="1"/>
  <c r="M1995" i="1"/>
  <c r="L1995" i="1"/>
  <c r="J1995" i="1"/>
  <c r="K1922" i="1"/>
  <c r="D1936" i="1"/>
  <c r="C1945" i="1"/>
  <c r="C1949" i="1"/>
  <c r="C1951" i="1"/>
  <c r="O1952" i="1"/>
  <c r="E1954" i="1"/>
  <c r="F1968" i="1"/>
  <c r="F1971" i="1"/>
  <c r="E1978" i="1"/>
  <c r="I1995" i="1"/>
  <c r="J2001" i="1"/>
  <c r="N2041" i="1"/>
  <c r="Q2041" i="1"/>
  <c r="D2041" i="1"/>
  <c r="K2041" i="1"/>
  <c r="O2041" i="1"/>
  <c r="I2041" i="1"/>
  <c r="C2041" i="1"/>
  <c r="G2041" i="1"/>
  <c r="J2041" i="1"/>
  <c r="M2041" i="1"/>
  <c r="F2041" i="1"/>
  <c r="H2054" i="1"/>
  <c r="E2054" i="1"/>
  <c r="F2054" i="1"/>
  <c r="N2054" i="1"/>
  <c r="L2054" i="1"/>
  <c r="C2054" i="1"/>
  <c r="G2054" i="1"/>
  <c r="M2054" i="1"/>
  <c r="O2054" i="1"/>
  <c r="I2054" i="1"/>
  <c r="Q2054" i="1"/>
  <c r="K2054" i="1"/>
  <c r="H2056" i="1"/>
  <c r="I2056" i="1"/>
  <c r="M2056" i="1"/>
  <c r="J2056" i="1"/>
  <c r="K2056" i="1"/>
  <c r="D2056" i="1"/>
  <c r="L2056" i="1"/>
  <c r="Q2056" i="1"/>
  <c r="F2056" i="1"/>
  <c r="N2056" i="1"/>
  <c r="G2056" i="1"/>
  <c r="C2056" i="1"/>
  <c r="H2068" i="1"/>
  <c r="O2068" i="1"/>
  <c r="K2068" i="1"/>
  <c r="I2068" i="1"/>
  <c r="G2068" i="1"/>
  <c r="P2068" i="1"/>
  <c r="C2068" i="1"/>
  <c r="N2068" i="1"/>
  <c r="J2068" i="1"/>
  <c r="D2068" i="1"/>
  <c r="M2068" i="1"/>
  <c r="L2068" i="1"/>
  <c r="F2068" i="1"/>
  <c r="F2232" i="1"/>
  <c r="G2232" i="1"/>
  <c r="E2232" i="1"/>
  <c r="L2232" i="1"/>
  <c r="K2232" i="1"/>
  <c r="M2232" i="1"/>
  <c r="J2232" i="1"/>
  <c r="H2232" i="1"/>
  <c r="C2232" i="1"/>
  <c r="P2232" i="1"/>
  <c r="O2232" i="1"/>
  <c r="N2232" i="1"/>
  <c r="I2232" i="1"/>
  <c r="Q2232" i="1"/>
  <c r="D2232" i="1"/>
  <c r="L2271" i="1"/>
  <c r="K2271" i="1"/>
  <c r="D2271" i="1"/>
  <c r="F2271" i="1"/>
  <c r="M2271" i="1"/>
  <c r="Q2271" i="1"/>
  <c r="P2271" i="1"/>
  <c r="N2271" i="1"/>
  <c r="I2271" i="1"/>
  <c r="H2271" i="1"/>
  <c r="G2271" i="1"/>
  <c r="E2271" i="1"/>
  <c r="O2271" i="1"/>
  <c r="J2271" i="1"/>
  <c r="C2271" i="1"/>
  <c r="N1866" i="1"/>
  <c r="H1866" i="1"/>
  <c r="O1866" i="1"/>
  <c r="D1866" i="1"/>
  <c r="N1876" i="1"/>
  <c r="K1876" i="1"/>
  <c r="E1876" i="1"/>
  <c r="H1876" i="1"/>
  <c r="N1896" i="1"/>
  <c r="E1896" i="1"/>
  <c r="L1896" i="1"/>
  <c r="M1896" i="1"/>
  <c r="N1908" i="1"/>
  <c r="K1908" i="1"/>
  <c r="I1908" i="1"/>
  <c r="L1908" i="1"/>
  <c r="N1965" i="1"/>
  <c r="J1965" i="1"/>
  <c r="H1965" i="1"/>
  <c r="E1965" i="1"/>
  <c r="I1965" i="1"/>
  <c r="O1965" i="1"/>
  <c r="Q1965" i="1"/>
  <c r="I1977" i="1"/>
  <c r="H1982" i="1"/>
  <c r="E1982" i="1"/>
  <c r="P1982" i="1"/>
  <c r="J1982" i="1"/>
  <c r="D1982" i="1"/>
  <c r="M1982" i="1"/>
  <c r="G1984" i="1"/>
  <c r="I1990" i="1"/>
  <c r="K2001" i="1"/>
  <c r="N2015" i="1"/>
  <c r="M2015" i="1"/>
  <c r="H2015" i="1"/>
  <c r="C2015" i="1"/>
  <c r="J2015" i="1"/>
  <c r="E2015" i="1"/>
  <c r="O2015" i="1"/>
  <c r="P2015" i="1"/>
  <c r="L2015" i="1"/>
  <c r="K2020" i="1"/>
  <c r="P2027" i="1"/>
  <c r="K2030" i="1"/>
  <c r="N2032" i="1"/>
  <c r="E2041" i="1"/>
  <c r="D2054" i="1"/>
  <c r="E2056" i="1"/>
  <c r="H2058" i="1"/>
  <c r="L2058" i="1"/>
  <c r="E2058" i="1"/>
  <c r="D2058" i="1"/>
  <c r="I2058" i="1"/>
  <c r="F2058" i="1"/>
  <c r="O2058" i="1"/>
  <c r="Q2058" i="1"/>
  <c r="M2058" i="1"/>
  <c r="G2058" i="1"/>
  <c r="P2058" i="1"/>
  <c r="N2058" i="1"/>
  <c r="K2058" i="1"/>
  <c r="E2068" i="1"/>
  <c r="N2149" i="1"/>
  <c r="J2149" i="1"/>
  <c r="I2149" i="1"/>
  <c r="G2149" i="1"/>
  <c r="F2149" i="1"/>
  <c r="P2149" i="1"/>
  <c r="H2149" i="1"/>
  <c r="Q2149" i="1"/>
  <c r="O2149" i="1"/>
  <c r="L2149" i="1"/>
  <c r="E2149" i="1"/>
  <c r="C2149" i="1"/>
  <c r="M2149" i="1"/>
  <c r="K2149" i="1"/>
  <c r="D2149" i="1"/>
  <c r="J1977" i="1"/>
  <c r="H1988" i="1"/>
  <c r="O1988" i="1"/>
  <c r="I1988" i="1"/>
  <c r="K1988" i="1"/>
  <c r="N1988" i="1"/>
  <c r="M1988" i="1"/>
  <c r="L1988" i="1"/>
  <c r="F1988" i="1"/>
  <c r="L1990" i="1"/>
  <c r="O2001" i="1"/>
  <c r="N2003" i="1"/>
  <c r="G2003" i="1"/>
  <c r="J2003" i="1"/>
  <c r="C2003" i="1"/>
  <c r="L2003" i="1"/>
  <c r="I2003" i="1"/>
  <c r="D2003" i="1"/>
  <c r="E2003" i="1"/>
  <c r="H2024" i="1"/>
  <c r="I2024" i="1"/>
  <c r="Q2024" i="1"/>
  <c r="C2024" i="1"/>
  <c r="L2024" i="1"/>
  <c r="P2024" i="1"/>
  <c r="E2024" i="1"/>
  <c r="F2024" i="1"/>
  <c r="G2024" i="1"/>
  <c r="J2024" i="1"/>
  <c r="H2041" i="1"/>
  <c r="J2054" i="1"/>
  <c r="O2056" i="1"/>
  <c r="N2065" i="1"/>
  <c r="Q2065" i="1"/>
  <c r="D2065" i="1"/>
  <c r="H2065" i="1"/>
  <c r="P2065" i="1"/>
  <c r="K2065" i="1"/>
  <c r="I2065" i="1"/>
  <c r="O2065" i="1"/>
  <c r="J2065" i="1"/>
  <c r="L2065" i="1"/>
  <c r="G2065" i="1"/>
  <c r="F2065" i="1"/>
  <c r="Q2068" i="1"/>
  <c r="H1992" i="1"/>
  <c r="I1992" i="1"/>
  <c r="G1992" i="1"/>
  <c r="O1992" i="1"/>
  <c r="J1992" i="1"/>
  <c r="N1992" i="1"/>
  <c r="P1992" i="1"/>
  <c r="N1999" i="1"/>
  <c r="M1999" i="1"/>
  <c r="J1999" i="1"/>
  <c r="L1999" i="1"/>
  <c r="Q1999" i="1"/>
  <c r="G1999" i="1"/>
  <c r="P1999" i="1"/>
  <c r="I1999" i="1"/>
  <c r="E1999" i="1"/>
  <c r="N2029" i="1"/>
  <c r="J2029" i="1"/>
  <c r="M2029" i="1"/>
  <c r="P2029" i="1"/>
  <c r="I2029" i="1"/>
  <c r="E2029" i="1"/>
  <c r="L2029" i="1"/>
  <c r="H2029" i="1"/>
  <c r="O2029" i="1"/>
  <c r="F2029" i="1"/>
  <c r="D2029" i="1"/>
  <c r="N2031" i="1"/>
  <c r="M2031" i="1"/>
  <c r="F2031" i="1"/>
  <c r="J2031" i="1"/>
  <c r="H2031" i="1"/>
  <c r="E2031" i="1"/>
  <c r="Q2031" i="1"/>
  <c r="G2031" i="1"/>
  <c r="C2031" i="1"/>
  <c r="L2041" i="1"/>
  <c r="H2044" i="1"/>
  <c r="O2044" i="1"/>
  <c r="N2044" i="1"/>
  <c r="G2044" i="1"/>
  <c r="F2044" i="1"/>
  <c r="D2044" i="1"/>
  <c r="M2044" i="1"/>
  <c r="K2044" i="1"/>
  <c r="L2044" i="1"/>
  <c r="E2044" i="1"/>
  <c r="P2054" i="1"/>
  <c r="P2056" i="1"/>
  <c r="N2069" i="1"/>
  <c r="J2069" i="1"/>
  <c r="G2069" i="1"/>
  <c r="F2069" i="1"/>
  <c r="H2069" i="1"/>
  <c r="Q2069" i="1"/>
  <c r="D2069" i="1"/>
  <c r="O2069" i="1"/>
  <c r="K2069" i="1"/>
  <c r="L2069" i="1"/>
  <c r="I2069" i="1"/>
  <c r="E2069" i="1"/>
  <c r="C2069" i="1"/>
  <c r="C1992" i="1"/>
  <c r="C1999" i="1"/>
  <c r="H2008" i="1"/>
  <c r="I2008" i="1"/>
  <c r="E2008" i="1"/>
  <c r="F2008" i="1"/>
  <c r="G2008" i="1"/>
  <c r="M2008" i="1"/>
  <c r="O2008" i="1"/>
  <c r="L2008" i="1"/>
  <c r="D2008" i="1"/>
  <c r="H2018" i="1"/>
  <c r="L2018" i="1"/>
  <c r="K2018" i="1"/>
  <c r="J2018" i="1"/>
  <c r="F2018" i="1"/>
  <c r="E2018" i="1"/>
  <c r="G2018" i="1"/>
  <c r="N2018" i="1"/>
  <c r="D2018" i="1"/>
  <c r="C2018" i="1"/>
  <c r="C2029" i="1"/>
  <c r="D2031" i="1"/>
  <c r="N2033" i="1"/>
  <c r="Q2033" i="1"/>
  <c r="D2033" i="1"/>
  <c r="L2033" i="1"/>
  <c r="F2033" i="1"/>
  <c r="G2033" i="1"/>
  <c r="H2033" i="1"/>
  <c r="C2033" i="1"/>
  <c r="O2033" i="1"/>
  <c r="M2033" i="1"/>
  <c r="K2033" i="1"/>
  <c r="N2039" i="1"/>
  <c r="M2039" i="1"/>
  <c r="E2039" i="1"/>
  <c r="F2039" i="1"/>
  <c r="O2039" i="1"/>
  <c r="G2039" i="1"/>
  <c r="I2039" i="1"/>
  <c r="J2039" i="1"/>
  <c r="C2039" i="1"/>
  <c r="P2041" i="1"/>
  <c r="C2044" i="1"/>
  <c r="M2069" i="1"/>
  <c r="N1987" i="1"/>
  <c r="G1987" i="1"/>
  <c r="L1987" i="1"/>
  <c r="M1987" i="1"/>
  <c r="P1987" i="1"/>
  <c r="K1987" i="1"/>
  <c r="I1987" i="1"/>
  <c r="E1987" i="1"/>
  <c r="N1991" i="1"/>
  <c r="M1991" i="1"/>
  <c r="K1991" i="1"/>
  <c r="C1991" i="1"/>
  <c r="I1991" i="1"/>
  <c r="O1991" i="1"/>
  <c r="L1991" i="1"/>
  <c r="D1992" i="1"/>
  <c r="D1999" i="1"/>
  <c r="G2029" i="1"/>
  <c r="I2031" i="1"/>
  <c r="I2044" i="1"/>
  <c r="N2005" i="1"/>
  <c r="J2005" i="1"/>
  <c r="Q2005" i="1"/>
  <c r="C2005" i="1"/>
  <c r="M2005" i="1"/>
  <c r="I2005" i="1"/>
  <c r="K2005" i="1"/>
  <c r="G2005" i="1"/>
  <c r="O2005" i="1"/>
  <c r="F2005" i="1"/>
  <c r="E2005" i="1"/>
  <c r="H2042" i="1"/>
  <c r="L2042" i="1"/>
  <c r="G2042" i="1"/>
  <c r="M2042" i="1"/>
  <c r="I2042" i="1"/>
  <c r="C2042" i="1"/>
  <c r="J2042" i="1"/>
  <c r="O2042" i="1"/>
  <c r="P2042" i="1"/>
  <c r="F2042" i="1"/>
  <c r="E2042" i="1"/>
  <c r="D2042" i="1"/>
  <c r="J2044" i="1"/>
  <c r="H2070" i="1"/>
  <c r="E2070" i="1"/>
  <c r="Q2070" i="1"/>
  <c r="C2070" i="1"/>
  <c r="D2070" i="1"/>
  <c r="G2070" i="1"/>
  <c r="I2070" i="1"/>
  <c r="N2070" i="1"/>
  <c r="P2070" i="1"/>
  <c r="O2070" i="1"/>
  <c r="K2070" i="1"/>
  <c r="J2070" i="1"/>
  <c r="F2070" i="1"/>
  <c r="D2005" i="1"/>
  <c r="Q2029" i="1"/>
  <c r="L2031" i="1"/>
  <c r="K2042" i="1"/>
  <c r="P2044" i="1"/>
  <c r="N2001" i="1"/>
  <c r="Q2001" i="1"/>
  <c r="D2001" i="1"/>
  <c r="C2001" i="1"/>
  <c r="H2001" i="1"/>
  <c r="M2001" i="1"/>
  <c r="I2001" i="1"/>
  <c r="L2001" i="1"/>
  <c r="H2005" i="1"/>
  <c r="H2014" i="1"/>
  <c r="E2014" i="1"/>
  <c r="L2014" i="1"/>
  <c r="D2014" i="1"/>
  <c r="K2014" i="1"/>
  <c r="C2014" i="1"/>
  <c r="M2014" i="1"/>
  <c r="O2014" i="1"/>
  <c r="P2014" i="1"/>
  <c r="I2014" i="1"/>
  <c r="G2014" i="1"/>
  <c r="N2025" i="1"/>
  <c r="Q2025" i="1"/>
  <c r="D2025" i="1"/>
  <c r="M2025" i="1"/>
  <c r="I2025" i="1"/>
  <c r="P2025" i="1"/>
  <c r="F2025" i="1"/>
  <c r="H2025" i="1"/>
  <c r="K2025" i="1"/>
  <c r="J2025" i="1"/>
  <c r="G2025" i="1"/>
  <c r="N2027" i="1"/>
  <c r="G2027" i="1"/>
  <c r="F2027" i="1"/>
  <c r="D2027" i="1"/>
  <c r="M2027" i="1"/>
  <c r="H2027" i="1"/>
  <c r="L2027" i="1"/>
  <c r="I2027" i="1"/>
  <c r="E2027" i="1"/>
  <c r="N2042" i="1"/>
  <c r="Q2044" i="1"/>
  <c r="H2052" i="1"/>
  <c r="O2052" i="1"/>
  <c r="M2052" i="1"/>
  <c r="D2052" i="1"/>
  <c r="P2052" i="1"/>
  <c r="F2052" i="1"/>
  <c r="G2052" i="1"/>
  <c r="L2052" i="1"/>
  <c r="Q2052" i="1"/>
  <c r="J2052" i="1"/>
  <c r="C2052" i="1"/>
  <c r="I2052" i="1"/>
  <c r="E2052" i="1"/>
  <c r="N1924" i="1"/>
  <c r="K1924" i="1"/>
  <c r="E1924" i="1"/>
  <c r="M1924" i="1"/>
  <c r="H1943" i="1"/>
  <c r="J1943" i="1"/>
  <c r="P1943" i="1"/>
  <c r="E1943" i="1"/>
  <c r="H1959" i="1"/>
  <c r="J1959" i="1"/>
  <c r="L1959" i="1"/>
  <c r="E1959" i="1"/>
  <c r="M1959" i="1"/>
  <c r="N1977" i="1"/>
  <c r="Q1977" i="1"/>
  <c r="D1977" i="1"/>
  <c r="G1977" i="1"/>
  <c r="F1977" i="1"/>
  <c r="K1977" i="1"/>
  <c r="M1977" i="1"/>
  <c r="L1977" i="1"/>
  <c r="H1987" i="1"/>
  <c r="H1990" i="1"/>
  <c r="E1990" i="1"/>
  <c r="O1990" i="1"/>
  <c r="D1990" i="1"/>
  <c r="K1990" i="1"/>
  <c r="M1990" i="1"/>
  <c r="P1990" i="1"/>
  <c r="J1990" i="1"/>
  <c r="G1991" i="1"/>
  <c r="L1992" i="1"/>
  <c r="O1999" i="1"/>
  <c r="E2001" i="1"/>
  <c r="L2005" i="1"/>
  <c r="F2014" i="1"/>
  <c r="C2025" i="1"/>
  <c r="C2027" i="1"/>
  <c r="H2030" i="1"/>
  <c r="E2030" i="1"/>
  <c r="J2030" i="1"/>
  <c r="M2030" i="1"/>
  <c r="I2030" i="1"/>
  <c r="D2030" i="1"/>
  <c r="O2030" i="1"/>
  <c r="N2030" i="1"/>
  <c r="P2030" i="1"/>
  <c r="L2030" i="1"/>
  <c r="P2031" i="1"/>
  <c r="Q2042" i="1"/>
  <c r="K2052" i="1"/>
  <c r="N1914" i="1"/>
  <c r="H1914" i="1"/>
  <c r="O1914" i="1"/>
  <c r="I1914" i="1"/>
  <c r="C1924" i="1"/>
  <c r="C1943" i="1"/>
  <c r="N1944" i="1"/>
  <c r="E1944" i="1"/>
  <c r="L1944" i="1"/>
  <c r="C1944" i="1"/>
  <c r="C1959" i="1"/>
  <c r="C1977" i="1"/>
  <c r="H1984" i="1"/>
  <c r="I1984" i="1"/>
  <c r="J1984" i="1"/>
  <c r="D1984" i="1"/>
  <c r="N1984" i="1"/>
  <c r="C1984" i="1"/>
  <c r="J1987" i="1"/>
  <c r="C1990" i="1"/>
  <c r="H1991" i="1"/>
  <c r="M1992" i="1"/>
  <c r="F2001" i="1"/>
  <c r="P2005" i="1"/>
  <c r="Q2008" i="1"/>
  <c r="J2014" i="1"/>
  <c r="H2020" i="1"/>
  <c r="O2020" i="1"/>
  <c r="D2020" i="1"/>
  <c r="F2020" i="1"/>
  <c r="E2020" i="1"/>
  <c r="I2020" i="1"/>
  <c r="C2020" i="1"/>
  <c r="M2020" i="1"/>
  <c r="N2020" i="1"/>
  <c r="L2020" i="1"/>
  <c r="E2025" i="1"/>
  <c r="J2027" i="1"/>
  <c r="C2030" i="1"/>
  <c r="H2032" i="1"/>
  <c r="I2032" i="1"/>
  <c r="P2032" i="1"/>
  <c r="G2032" i="1"/>
  <c r="F2032" i="1"/>
  <c r="E2032" i="1"/>
  <c r="L2032" i="1"/>
  <c r="M2032" i="1"/>
  <c r="D2032" i="1"/>
  <c r="C2032" i="1"/>
  <c r="N2052" i="1"/>
  <c r="N2087" i="1"/>
  <c r="M2087" i="1"/>
  <c r="K2087" i="1"/>
  <c r="H2087" i="1"/>
  <c r="D2087" i="1"/>
  <c r="E2087" i="1"/>
  <c r="F2087" i="1"/>
  <c r="L2087" i="1"/>
  <c r="O2087" i="1"/>
  <c r="G2087" i="1"/>
  <c r="E2092" i="1"/>
  <c r="H2095" i="1"/>
  <c r="G2098" i="1"/>
  <c r="H2110" i="1"/>
  <c r="E2110" i="1"/>
  <c r="L2110" i="1"/>
  <c r="K2110" i="1"/>
  <c r="C2110" i="1"/>
  <c r="O2110" i="1"/>
  <c r="D2110" i="1"/>
  <c r="M2110" i="1"/>
  <c r="J2110" i="1"/>
  <c r="G2110" i="1"/>
  <c r="Q2110" i="1"/>
  <c r="H2142" i="1"/>
  <c r="E2142" i="1"/>
  <c r="G2142" i="1"/>
  <c r="J2142" i="1"/>
  <c r="O2142" i="1"/>
  <c r="N2142" i="1"/>
  <c r="Q2142" i="1"/>
  <c r="D2142" i="1"/>
  <c r="C2142" i="1"/>
  <c r="L2142" i="1"/>
  <c r="K2142" i="1"/>
  <c r="I2142" i="1"/>
  <c r="F2142" i="1"/>
  <c r="M2142" i="1"/>
  <c r="F2324" i="1"/>
  <c r="M2324" i="1"/>
  <c r="G2324" i="1"/>
  <c r="L2324" i="1"/>
  <c r="O2324" i="1"/>
  <c r="J2324" i="1"/>
  <c r="Q2324" i="1"/>
  <c r="C2324" i="1"/>
  <c r="I2324" i="1"/>
  <c r="H2324" i="1"/>
  <c r="E2324" i="1"/>
  <c r="N2324" i="1"/>
  <c r="K2324" i="1"/>
  <c r="D2324" i="1"/>
  <c r="P2324" i="1"/>
  <c r="M2043" i="1"/>
  <c r="N2045" i="1"/>
  <c r="J2045" i="1"/>
  <c r="K2045" i="1"/>
  <c r="E2045" i="1"/>
  <c r="F2045" i="1"/>
  <c r="D2045" i="1"/>
  <c r="P2045" i="1"/>
  <c r="O2045" i="1"/>
  <c r="C2045" i="1"/>
  <c r="L2046" i="1"/>
  <c r="L2078" i="1"/>
  <c r="C2087" i="1"/>
  <c r="N2089" i="1"/>
  <c r="Q2089" i="1"/>
  <c r="D2089" i="1"/>
  <c r="E2089" i="1"/>
  <c r="C2089" i="1"/>
  <c r="G2089" i="1"/>
  <c r="J2089" i="1"/>
  <c r="O2089" i="1"/>
  <c r="H2089" i="1"/>
  <c r="K2090" i="1"/>
  <c r="F2092" i="1"/>
  <c r="L2095" i="1"/>
  <c r="I2098" i="1"/>
  <c r="F2110" i="1"/>
  <c r="L2112" i="1"/>
  <c r="P2142" i="1"/>
  <c r="H2168" i="1"/>
  <c r="I2168" i="1"/>
  <c r="K2168" i="1"/>
  <c r="E2168" i="1"/>
  <c r="O2168" i="1"/>
  <c r="N2168" i="1"/>
  <c r="P2168" i="1"/>
  <c r="L2168" i="1"/>
  <c r="F2168" i="1"/>
  <c r="Q2168" i="1"/>
  <c r="M2168" i="1"/>
  <c r="J2168" i="1"/>
  <c r="G2168" i="1"/>
  <c r="C2168" i="1"/>
  <c r="H2004" i="1"/>
  <c r="O2004" i="1"/>
  <c r="F2004" i="1"/>
  <c r="P2004" i="1"/>
  <c r="K2004" i="1"/>
  <c r="J2004" i="1"/>
  <c r="E2004" i="1"/>
  <c r="N2035" i="1"/>
  <c r="G2035" i="1"/>
  <c r="E2035" i="1"/>
  <c r="P2035" i="1"/>
  <c r="D2035" i="1"/>
  <c r="I2035" i="1"/>
  <c r="F2035" i="1"/>
  <c r="L2035" i="1"/>
  <c r="O2043" i="1"/>
  <c r="G2045" i="1"/>
  <c r="M2046" i="1"/>
  <c r="H2074" i="1"/>
  <c r="L2074" i="1"/>
  <c r="Q2074" i="1"/>
  <c r="C2074" i="1"/>
  <c r="J2074" i="1"/>
  <c r="D2074" i="1"/>
  <c r="F2074" i="1"/>
  <c r="M2074" i="1"/>
  <c r="P2074" i="1"/>
  <c r="K2074" i="1"/>
  <c r="E2074" i="1"/>
  <c r="M2078" i="1"/>
  <c r="H2080" i="1"/>
  <c r="I2080" i="1"/>
  <c r="J2080" i="1"/>
  <c r="L2080" i="1"/>
  <c r="N2080" i="1"/>
  <c r="D2080" i="1"/>
  <c r="P2080" i="1"/>
  <c r="O2080" i="1"/>
  <c r="G2080" i="1"/>
  <c r="I2087" i="1"/>
  <c r="F2089" i="1"/>
  <c r="I2092" i="1"/>
  <c r="O2095" i="1"/>
  <c r="J2098" i="1"/>
  <c r="I2110" i="1"/>
  <c r="H2120" i="1"/>
  <c r="I2120" i="1"/>
  <c r="Q2120" i="1"/>
  <c r="C2120" i="1"/>
  <c r="K2120" i="1"/>
  <c r="E2120" i="1"/>
  <c r="M2120" i="1"/>
  <c r="L2120" i="1"/>
  <c r="G2120" i="1"/>
  <c r="O2120" i="1"/>
  <c r="N2120" i="1"/>
  <c r="D2120" i="1"/>
  <c r="N2143" i="1"/>
  <c r="M2143" i="1"/>
  <c r="D2143" i="1"/>
  <c r="G2143" i="1"/>
  <c r="O2143" i="1"/>
  <c r="P2143" i="1"/>
  <c r="H2143" i="1"/>
  <c r="F2143" i="1"/>
  <c r="C2143" i="1"/>
  <c r="Q2143" i="1"/>
  <c r="J2143" i="1"/>
  <c r="E2143" i="1"/>
  <c r="D2168" i="1"/>
  <c r="H2174" i="1"/>
  <c r="E2174" i="1"/>
  <c r="P2174" i="1"/>
  <c r="G2174" i="1"/>
  <c r="I2174" i="1"/>
  <c r="F2174" i="1"/>
  <c r="J2174" i="1"/>
  <c r="M2174" i="1"/>
  <c r="D2174" i="1"/>
  <c r="O2174" i="1"/>
  <c r="Q2174" i="1"/>
  <c r="N2174" i="1"/>
  <c r="L2174" i="1"/>
  <c r="C2174" i="1"/>
  <c r="H1972" i="1"/>
  <c r="O1972" i="1"/>
  <c r="K1972" i="1"/>
  <c r="C1972" i="1"/>
  <c r="P1972" i="1"/>
  <c r="J1972" i="1"/>
  <c r="N1983" i="1"/>
  <c r="M1983" i="1"/>
  <c r="L1983" i="1"/>
  <c r="G1983" i="1"/>
  <c r="D1983" i="1"/>
  <c r="O1983" i="1"/>
  <c r="H1996" i="1"/>
  <c r="O1996" i="1"/>
  <c r="G1996" i="1"/>
  <c r="D1996" i="1"/>
  <c r="C1996" i="1"/>
  <c r="N1996" i="1"/>
  <c r="H1998" i="1"/>
  <c r="E1998" i="1"/>
  <c r="N1998" i="1"/>
  <c r="O1998" i="1"/>
  <c r="Q1998" i="1"/>
  <c r="G1998" i="1"/>
  <c r="L1998" i="1"/>
  <c r="C2004" i="1"/>
  <c r="N2011" i="1"/>
  <c r="G2011" i="1"/>
  <c r="I2011" i="1"/>
  <c r="M2011" i="1"/>
  <c r="Q2011" i="1"/>
  <c r="F2011" i="1"/>
  <c r="K2011" i="1"/>
  <c r="J2011" i="1"/>
  <c r="N2017" i="1"/>
  <c r="Q2017" i="1"/>
  <c r="D2017" i="1"/>
  <c r="O2017" i="1"/>
  <c r="L2017" i="1"/>
  <c r="H2017" i="1"/>
  <c r="F2017" i="1"/>
  <c r="E2017" i="1"/>
  <c r="C2035" i="1"/>
  <c r="H2045" i="1"/>
  <c r="H2048" i="1"/>
  <c r="I2048" i="1"/>
  <c r="N2048" i="1"/>
  <c r="M2048" i="1"/>
  <c r="C2048" i="1"/>
  <c r="F2048" i="1"/>
  <c r="E2048" i="1"/>
  <c r="P2048" i="1"/>
  <c r="N2077" i="1"/>
  <c r="J2077" i="1"/>
  <c r="F2077" i="1"/>
  <c r="C2077" i="1"/>
  <c r="P2077" i="1"/>
  <c r="D2077" i="1"/>
  <c r="I2077" i="1"/>
  <c r="O2077" i="1"/>
  <c r="E2077" i="1"/>
  <c r="Q2077" i="1"/>
  <c r="J2087" i="1"/>
  <c r="I2089" i="1"/>
  <c r="L2092" i="1"/>
  <c r="H2094" i="1"/>
  <c r="E2094" i="1"/>
  <c r="N2094" i="1"/>
  <c r="F2094" i="1"/>
  <c r="K2094" i="1"/>
  <c r="D2094" i="1"/>
  <c r="Q2094" i="1"/>
  <c r="C2094" i="1"/>
  <c r="J2094" i="1"/>
  <c r="O2098" i="1"/>
  <c r="H2106" i="1"/>
  <c r="L2106" i="1"/>
  <c r="M2106" i="1"/>
  <c r="F2106" i="1"/>
  <c r="K2106" i="1"/>
  <c r="G2106" i="1"/>
  <c r="P2106" i="1"/>
  <c r="O2106" i="1"/>
  <c r="J2106" i="1"/>
  <c r="N2110" i="1"/>
  <c r="H2116" i="1"/>
  <c r="O2116" i="1"/>
  <c r="D2116" i="1"/>
  <c r="L2116" i="1"/>
  <c r="N2116" i="1"/>
  <c r="Q2116" i="1"/>
  <c r="P2116" i="1"/>
  <c r="E2116" i="1"/>
  <c r="C2116" i="1"/>
  <c r="F2116" i="1"/>
  <c r="G2116" i="1"/>
  <c r="H2118" i="1"/>
  <c r="E2118" i="1"/>
  <c r="K2118" i="1"/>
  <c r="G2118" i="1"/>
  <c r="M2118" i="1"/>
  <c r="Q2118" i="1"/>
  <c r="I2118" i="1"/>
  <c r="F2118" i="1"/>
  <c r="C2118" i="1"/>
  <c r="P2118" i="1"/>
  <c r="L2118" i="1"/>
  <c r="I2143" i="1"/>
  <c r="K2174" i="1"/>
  <c r="H2222" i="1"/>
  <c r="E2222" i="1"/>
  <c r="J2222" i="1"/>
  <c r="K2222" i="1"/>
  <c r="N2222" i="1"/>
  <c r="M2222" i="1"/>
  <c r="L2222" i="1"/>
  <c r="Q2222" i="1"/>
  <c r="I2222" i="1"/>
  <c r="D2222" i="1"/>
  <c r="P2222" i="1"/>
  <c r="O2222" i="1"/>
  <c r="G2222" i="1"/>
  <c r="F2222" i="1"/>
  <c r="C2222" i="1"/>
  <c r="F2238" i="1"/>
  <c r="P2238" i="1"/>
  <c r="C2238" i="1"/>
  <c r="L2238" i="1"/>
  <c r="M2238" i="1"/>
  <c r="E2238" i="1"/>
  <c r="O2238" i="1"/>
  <c r="N2238" i="1"/>
  <c r="G2238" i="1"/>
  <c r="J2238" i="1"/>
  <c r="Q2238" i="1"/>
  <c r="K2238" i="1"/>
  <c r="I2238" i="1"/>
  <c r="H2238" i="1"/>
  <c r="D2238" i="1"/>
  <c r="P2087" i="1"/>
  <c r="N2091" i="1"/>
  <c r="G2091" i="1"/>
  <c r="K2091" i="1"/>
  <c r="M2091" i="1"/>
  <c r="O2091" i="1"/>
  <c r="D2091" i="1"/>
  <c r="J2091" i="1"/>
  <c r="Q2091" i="1"/>
  <c r="I2091" i="1"/>
  <c r="E2091" i="1"/>
  <c r="P2110" i="1"/>
  <c r="H2122" i="1"/>
  <c r="L2122" i="1"/>
  <c r="J2122" i="1"/>
  <c r="N2122" i="1"/>
  <c r="G2122" i="1"/>
  <c r="F2122" i="1"/>
  <c r="P2122" i="1"/>
  <c r="O2122" i="1"/>
  <c r="K2122" i="1"/>
  <c r="C2122" i="1"/>
  <c r="D2122" i="1"/>
  <c r="F2268" i="1"/>
  <c r="M2268" i="1"/>
  <c r="O2268" i="1"/>
  <c r="L2268" i="1"/>
  <c r="P2268" i="1"/>
  <c r="Q2268" i="1"/>
  <c r="N2268" i="1"/>
  <c r="C2268" i="1"/>
  <c r="G2268" i="1"/>
  <c r="J2268" i="1"/>
  <c r="I2268" i="1"/>
  <c r="H2268" i="1"/>
  <c r="E2268" i="1"/>
  <c r="K2268" i="1"/>
  <c r="D2268" i="1"/>
  <c r="N2111" i="1"/>
  <c r="M2111" i="1"/>
  <c r="H2111" i="1"/>
  <c r="I2111" i="1"/>
  <c r="C2111" i="1"/>
  <c r="P2111" i="1"/>
  <c r="F2111" i="1"/>
  <c r="O2111" i="1"/>
  <c r="L2111" i="1"/>
  <c r="J2111" i="1"/>
  <c r="Q2111" i="1"/>
  <c r="G2111" i="1"/>
  <c r="E2111" i="1"/>
  <c r="H2166" i="1"/>
  <c r="E2166" i="1"/>
  <c r="Q2166" i="1"/>
  <c r="C2166" i="1"/>
  <c r="K2166" i="1"/>
  <c r="P2166" i="1"/>
  <c r="O2166" i="1"/>
  <c r="J2166" i="1"/>
  <c r="D2166" i="1"/>
  <c r="M2166" i="1"/>
  <c r="L2166" i="1"/>
  <c r="G2166" i="1"/>
  <c r="N2166" i="1"/>
  <c r="I2166" i="1"/>
  <c r="N2203" i="1"/>
  <c r="G2203" i="1"/>
  <c r="I2203" i="1"/>
  <c r="K2203" i="1"/>
  <c r="D2203" i="1"/>
  <c r="C2203" i="1"/>
  <c r="J2203" i="1"/>
  <c r="O2203" i="1"/>
  <c r="F2203" i="1"/>
  <c r="Q2203" i="1"/>
  <c r="P2203" i="1"/>
  <c r="M2203" i="1"/>
  <c r="L2203" i="1"/>
  <c r="E2203" i="1"/>
  <c r="L2249" i="1"/>
  <c r="O2249" i="1"/>
  <c r="N2249" i="1"/>
  <c r="P2249" i="1"/>
  <c r="F2249" i="1"/>
  <c r="K2249" i="1"/>
  <c r="J2249" i="1"/>
  <c r="C2249" i="1"/>
  <c r="H2249" i="1"/>
  <c r="G2249" i="1"/>
  <c r="E2249" i="1"/>
  <c r="D2249" i="1"/>
  <c r="Q2249" i="1"/>
  <c r="M2249" i="1"/>
  <c r="I2249" i="1"/>
  <c r="L2307" i="1"/>
  <c r="E2307" i="1"/>
  <c r="M2307" i="1"/>
  <c r="I2307" i="1"/>
  <c r="C2307" i="1"/>
  <c r="P2307" i="1"/>
  <c r="J2307" i="1"/>
  <c r="H2307" i="1"/>
  <c r="N2307" i="1"/>
  <c r="Q2307" i="1"/>
  <c r="O2307" i="1"/>
  <c r="K2307" i="1"/>
  <c r="G2307" i="1"/>
  <c r="F2307" i="1"/>
  <c r="D2307" i="1"/>
  <c r="F2504" i="1"/>
  <c r="E2504" i="1"/>
  <c r="M2504" i="1"/>
  <c r="L2504" i="1"/>
  <c r="J2504" i="1"/>
  <c r="H2504" i="1"/>
  <c r="C2504" i="1"/>
  <c r="N2504" i="1"/>
  <c r="K2504" i="1"/>
  <c r="Q2504" i="1"/>
  <c r="P2504" i="1"/>
  <c r="O2504" i="1"/>
  <c r="G2504" i="1"/>
  <c r="I2504" i="1"/>
  <c r="D2504" i="1"/>
  <c r="N1993" i="1"/>
  <c r="Q1993" i="1"/>
  <c r="D1993" i="1"/>
  <c r="E1993" i="1"/>
  <c r="L1993" i="1"/>
  <c r="H1993" i="1"/>
  <c r="O1993" i="1"/>
  <c r="H2002" i="1"/>
  <c r="L2002" i="1"/>
  <c r="N2002" i="1"/>
  <c r="E2002" i="1"/>
  <c r="M2002" i="1"/>
  <c r="I2002" i="1"/>
  <c r="I2004" i="1"/>
  <c r="N2007" i="1"/>
  <c r="M2007" i="1"/>
  <c r="I2007" i="1"/>
  <c r="H2007" i="1"/>
  <c r="G2007" i="1"/>
  <c r="L2007" i="1"/>
  <c r="O2007" i="1"/>
  <c r="F2007" i="1"/>
  <c r="H2016" i="1"/>
  <c r="I2016" i="1"/>
  <c r="D2016" i="1"/>
  <c r="O2016" i="1"/>
  <c r="J2016" i="1"/>
  <c r="E2016" i="1"/>
  <c r="P2016" i="1"/>
  <c r="N2021" i="1"/>
  <c r="J2021" i="1"/>
  <c r="O2021" i="1"/>
  <c r="D2021" i="1"/>
  <c r="E2021" i="1"/>
  <c r="H2021" i="1"/>
  <c r="G2021" i="1"/>
  <c r="Q2021" i="1"/>
  <c r="F2021" i="1"/>
  <c r="H2034" i="1"/>
  <c r="L2034" i="1"/>
  <c r="I2034" i="1"/>
  <c r="C2034" i="1"/>
  <c r="E2034" i="1"/>
  <c r="G2034" i="1"/>
  <c r="J2034" i="1"/>
  <c r="Q2034" i="1"/>
  <c r="K2035" i="1"/>
  <c r="M2045" i="1"/>
  <c r="J2048" i="1"/>
  <c r="H2066" i="1"/>
  <c r="L2066" i="1"/>
  <c r="D2066" i="1"/>
  <c r="N2066" i="1"/>
  <c r="J2066" i="1"/>
  <c r="Q2066" i="1"/>
  <c r="K2066" i="1"/>
  <c r="E2066" i="1"/>
  <c r="P2066" i="1"/>
  <c r="O2074" i="1"/>
  <c r="K2077" i="1"/>
  <c r="H2082" i="1"/>
  <c r="L2082" i="1"/>
  <c r="P2082" i="1"/>
  <c r="F2082" i="1"/>
  <c r="K2082" i="1"/>
  <c r="E2082" i="1"/>
  <c r="G2082" i="1"/>
  <c r="J2082" i="1"/>
  <c r="C2082" i="1"/>
  <c r="H2088" i="1"/>
  <c r="I2088" i="1"/>
  <c r="G2088" i="1"/>
  <c r="E2088" i="1"/>
  <c r="D2088" i="1"/>
  <c r="J2088" i="1"/>
  <c r="N2088" i="1"/>
  <c r="Q2088" i="1"/>
  <c r="M2088" i="1"/>
  <c r="M2089" i="1"/>
  <c r="F2091" i="1"/>
  <c r="L2094" i="1"/>
  <c r="H2096" i="1"/>
  <c r="I2096" i="1"/>
  <c r="F2096" i="1"/>
  <c r="P2096" i="1"/>
  <c r="G2096" i="1"/>
  <c r="D2096" i="1"/>
  <c r="J2096" i="1"/>
  <c r="Q2096" i="1"/>
  <c r="M2096" i="1"/>
  <c r="E2096" i="1"/>
  <c r="E2106" i="1"/>
  <c r="D2111" i="1"/>
  <c r="K2116" i="1"/>
  <c r="N2118" i="1"/>
  <c r="I2122" i="1"/>
  <c r="N2135" i="1"/>
  <c r="M2135" i="1"/>
  <c r="E2135" i="1"/>
  <c r="K2135" i="1"/>
  <c r="G2135" i="1"/>
  <c r="P2135" i="1"/>
  <c r="I2135" i="1"/>
  <c r="Q2135" i="1"/>
  <c r="L2135" i="1"/>
  <c r="H2135" i="1"/>
  <c r="D2135" i="1"/>
  <c r="N2137" i="1"/>
  <c r="Q2137" i="1"/>
  <c r="D2137" i="1"/>
  <c r="K2137" i="1"/>
  <c r="F2137" i="1"/>
  <c r="C2137" i="1"/>
  <c r="O2137" i="1"/>
  <c r="L2137" i="1"/>
  <c r="P2137" i="1"/>
  <c r="M2137" i="1"/>
  <c r="J2137" i="1"/>
  <c r="I2137" i="1"/>
  <c r="E2137" i="1"/>
  <c r="F2166" i="1"/>
  <c r="H2203" i="1"/>
  <c r="L2423" i="1"/>
  <c r="K2423" i="1"/>
  <c r="I2423" i="1"/>
  <c r="M2423" i="1"/>
  <c r="J2423" i="1"/>
  <c r="F2423" i="1"/>
  <c r="E2423" i="1"/>
  <c r="D2423" i="1"/>
  <c r="H2423" i="1"/>
  <c r="P2423" i="1"/>
  <c r="O2423" i="1"/>
  <c r="G2423" i="1"/>
  <c r="Q2423" i="1"/>
  <c r="C2423" i="1"/>
  <c r="N2423" i="1"/>
  <c r="F2488" i="1"/>
  <c r="G2488" i="1"/>
  <c r="K2488" i="1"/>
  <c r="Q2488" i="1"/>
  <c r="M2488" i="1"/>
  <c r="I2488" i="1"/>
  <c r="J2488" i="1"/>
  <c r="H2488" i="1"/>
  <c r="O2488" i="1"/>
  <c r="N2488" i="1"/>
  <c r="L2488" i="1"/>
  <c r="D2488" i="1"/>
  <c r="C2488" i="1"/>
  <c r="P2488" i="1"/>
  <c r="E2488" i="1"/>
  <c r="H2072" i="1"/>
  <c r="I2072" i="1"/>
  <c r="K2072" i="1"/>
  <c r="O2072" i="1"/>
  <c r="D2072" i="1"/>
  <c r="C2072" i="1"/>
  <c r="J2072" i="1"/>
  <c r="L2072" i="1"/>
  <c r="E2072" i="1"/>
  <c r="P2089" i="1"/>
  <c r="H2091" i="1"/>
  <c r="K2111" i="1"/>
  <c r="M2116" i="1"/>
  <c r="O2118" i="1"/>
  <c r="M2122" i="1"/>
  <c r="N2151" i="1"/>
  <c r="M2151" i="1"/>
  <c r="Q2151" i="1"/>
  <c r="C2151" i="1"/>
  <c r="D2151" i="1"/>
  <c r="F2151" i="1"/>
  <c r="P2151" i="1"/>
  <c r="K2151" i="1"/>
  <c r="O2151" i="1"/>
  <c r="L2151" i="1"/>
  <c r="J2151" i="1"/>
  <c r="I2151" i="1"/>
  <c r="E2151" i="1"/>
  <c r="H2172" i="1"/>
  <c r="O2172" i="1"/>
  <c r="J2172" i="1"/>
  <c r="L2172" i="1"/>
  <c r="I2172" i="1"/>
  <c r="G2172" i="1"/>
  <c r="C2172" i="1"/>
  <c r="D2172" i="1"/>
  <c r="N2172" i="1"/>
  <c r="M2172" i="1"/>
  <c r="F2172" i="1"/>
  <c r="Q2172" i="1"/>
  <c r="P2172" i="1"/>
  <c r="E2172" i="1"/>
  <c r="L2229" i="1"/>
  <c r="H2229" i="1"/>
  <c r="Q2229" i="1"/>
  <c r="C2229" i="1"/>
  <c r="D2229" i="1"/>
  <c r="O2229" i="1"/>
  <c r="K2229" i="1"/>
  <c r="J2229" i="1"/>
  <c r="N2229" i="1"/>
  <c r="I2229" i="1"/>
  <c r="E2229" i="1"/>
  <c r="P2229" i="1"/>
  <c r="M2229" i="1"/>
  <c r="G2229" i="1"/>
  <c r="F2229" i="1"/>
  <c r="L2261" i="1"/>
  <c r="H2261" i="1"/>
  <c r="M2261" i="1"/>
  <c r="Q2261" i="1"/>
  <c r="I2261" i="1"/>
  <c r="P2261" i="1"/>
  <c r="C2261" i="1"/>
  <c r="F2261" i="1"/>
  <c r="N2261" i="1"/>
  <c r="K2261" i="1"/>
  <c r="J2261" i="1"/>
  <c r="G2261" i="1"/>
  <c r="O2261" i="1"/>
  <c r="E2261" i="1"/>
  <c r="D2261" i="1"/>
  <c r="F2296" i="1"/>
  <c r="G2296" i="1"/>
  <c r="K2296" i="1"/>
  <c r="D2296" i="1"/>
  <c r="O2296" i="1"/>
  <c r="L2296" i="1"/>
  <c r="I2296" i="1"/>
  <c r="H2296" i="1"/>
  <c r="E2296" i="1"/>
  <c r="N2296" i="1"/>
  <c r="M2296" i="1"/>
  <c r="Q2296" i="1"/>
  <c r="P2296" i="1"/>
  <c r="J2296" i="1"/>
  <c r="C2296" i="1"/>
  <c r="H2062" i="1"/>
  <c r="E2062" i="1"/>
  <c r="D2062" i="1"/>
  <c r="J2062" i="1"/>
  <c r="P2062" i="1"/>
  <c r="K2062" i="1"/>
  <c r="O2062" i="1"/>
  <c r="N2062" i="1"/>
  <c r="I2062" i="1"/>
  <c r="C2062" i="1"/>
  <c r="F2072" i="1"/>
  <c r="H2076" i="1"/>
  <c r="O2076" i="1"/>
  <c r="J2076" i="1"/>
  <c r="E2076" i="1"/>
  <c r="Q2076" i="1"/>
  <c r="C2076" i="1"/>
  <c r="G2076" i="1"/>
  <c r="M2076" i="1"/>
  <c r="P2076" i="1"/>
  <c r="K2076" i="1"/>
  <c r="L2091" i="1"/>
  <c r="L2285" i="1"/>
  <c r="H2285" i="1"/>
  <c r="I2285" i="1"/>
  <c r="C2285" i="1"/>
  <c r="N2285" i="1"/>
  <c r="J2285" i="1"/>
  <c r="O2285" i="1"/>
  <c r="M2285" i="1"/>
  <c r="D2285" i="1"/>
  <c r="G2285" i="1"/>
  <c r="P2285" i="1"/>
  <c r="K2285" i="1"/>
  <c r="F2285" i="1"/>
  <c r="E2285" i="1"/>
  <c r="Q2285" i="1"/>
  <c r="N2043" i="1"/>
  <c r="G2043" i="1"/>
  <c r="D2043" i="1"/>
  <c r="J2043" i="1"/>
  <c r="H2043" i="1"/>
  <c r="C2043" i="1"/>
  <c r="L2043" i="1"/>
  <c r="F2043" i="1"/>
  <c r="Q2043" i="1"/>
  <c r="H2046" i="1"/>
  <c r="E2046" i="1"/>
  <c r="G2046" i="1"/>
  <c r="Q2046" i="1"/>
  <c r="D2046" i="1"/>
  <c r="F2046" i="1"/>
  <c r="P2046" i="1"/>
  <c r="J2046" i="1"/>
  <c r="F2062" i="1"/>
  <c r="G2072" i="1"/>
  <c r="D2076" i="1"/>
  <c r="H2078" i="1"/>
  <c r="E2078" i="1"/>
  <c r="P2078" i="1"/>
  <c r="O2078" i="1"/>
  <c r="N2078" i="1"/>
  <c r="D2078" i="1"/>
  <c r="K2078" i="1"/>
  <c r="J2078" i="1"/>
  <c r="F2078" i="1"/>
  <c r="H2090" i="1"/>
  <c r="L2090" i="1"/>
  <c r="O2090" i="1"/>
  <c r="P2090" i="1"/>
  <c r="N2090" i="1"/>
  <c r="D2090" i="1"/>
  <c r="I2090" i="1"/>
  <c r="Q2090" i="1"/>
  <c r="J2090" i="1"/>
  <c r="E2090" i="1"/>
  <c r="P2091" i="1"/>
  <c r="H2198" i="1"/>
  <c r="E2198" i="1"/>
  <c r="M2198" i="1"/>
  <c r="I2198" i="1"/>
  <c r="L2198" i="1"/>
  <c r="K2198" i="1"/>
  <c r="C2198" i="1"/>
  <c r="J2198" i="1"/>
  <c r="D2198" i="1"/>
  <c r="Q2198" i="1"/>
  <c r="P2198" i="1"/>
  <c r="O2198" i="1"/>
  <c r="N2198" i="1"/>
  <c r="F2198" i="1"/>
  <c r="F2226" i="1"/>
  <c r="J2226" i="1"/>
  <c r="N2226" i="1"/>
  <c r="K2226" i="1"/>
  <c r="L2226" i="1"/>
  <c r="I2226" i="1"/>
  <c r="C2226" i="1"/>
  <c r="G2226" i="1"/>
  <c r="O2226" i="1"/>
  <c r="E2226" i="1"/>
  <c r="Q2226" i="1"/>
  <c r="P2226" i="1"/>
  <c r="M2226" i="1"/>
  <c r="H2226" i="1"/>
  <c r="D2226" i="1"/>
  <c r="H2092" i="1"/>
  <c r="O2092" i="1"/>
  <c r="G2092" i="1"/>
  <c r="K2092" i="1"/>
  <c r="M2092" i="1"/>
  <c r="D2092" i="1"/>
  <c r="N2092" i="1"/>
  <c r="Q2092" i="1"/>
  <c r="J2092" i="1"/>
  <c r="N2095" i="1"/>
  <c r="M2095" i="1"/>
  <c r="J2095" i="1"/>
  <c r="D2095" i="1"/>
  <c r="I2095" i="1"/>
  <c r="F2095" i="1"/>
  <c r="G2095" i="1"/>
  <c r="P2095" i="1"/>
  <c r="K2095" i="1"/>
  <c r="C2095" i="1"/>
  <c r="H2098" i="1"/>
  <c r="L2098" i="1"/>
  <c r="N2098" i="1"/>
  <c r="K2098" i="1"/>
  <c r="E2098" i="1"/>
  <c r="F2098" i="1"/>
  <c r="D2098" i="1"/>
  <c r="M2098" i="1"/>
  <c r="P2098" i="1"/>
  <c r="H2104" i="1"/>
  <c r="I2104" i="1"/>
  <c r="E2104" i="1"/>
  <c r="M2104" i="1"/>
  <c r="P2104" i="1"/>
  <c r="D2104" i="1"/>
  <c r="J2104" i="1"/>
  <c r="Q2104" i="1"/>
  <c r="O2104" i="1"/>
  <c r="N2104" i="1"/>
  <c r="L2104" i="1"/>
  <c r="F2104" i="1"/>
  <c r="H2112" i="1"/>
  <c r="I2112" i="1"/>
  <c r="D2112" i="1"/>
  <c r="F2112" i="1"/>
  <c r="Q2112" i="1"/>
  <c r="N2112" i="1"/>
  <c r="G2112" i="1"/>
  <c r="O2112" i="1"/>
  <c r="M2112" i="1"/>
  <c r="K2112" i="1"/>
  <c r="J2112" i="1"/>
  <c r="H2148" i="1"/>
  <c r="O2148" i="1"/>
  <c r="M2148" i="1"/>
  <c r="J2148" i="1"/>
  <c r="G2148" i="1"/>
  <c r="P2148" i="1"/>
  <c r="E2148" i="1"/>
  <c r="N2148" i="1"/>
  <c r="L2148" i="1"/>
  <c r="I2148" i="1"/>
  <c r="K2148" i="1"/>
  <c r="F2148" i="1"/>
  <c r="D2148" i="1"/>
  <c r="C2148" i="1"/>
  <c r="Q2148" i="1"/>
  <c r="N2181" i="1"/>
  <c r="J2181" i="1"/>
  <c r="E2181" i="1"/>
  <c r="F2181" i="1"/>
  <c r="Q2181" i="1"/>
  <c r="P2181" i="1"/>
  <c r="K2181" i="1"/>
  <c r="G2181" i="1"/>
  <c r="M2181" i="1"/>
  <c r="L2181" i="1"/>
  <c r="I2181" i="1"/>
  <c r="H2181" i="1"/>
  <c r="D2181" i="1"/>
  <c r="C2181" i="1"/>
  <c r="O2181" i="1"/>
  <c r="L2251" i="1"/>
  <c r="E2251" i="1"/>
  <c r="G2251" i="1"/>
  <c r="J2251" i="1"/>
  <c r="C2251" i="1"/>
  <c r="N2251" i="1"/>
  <c r="M2251" i="1"/>
  <c r="D2251" i="1"/>
  <c r="I2251" i="1"/>
  <c r="O2251" i="1"/>
  <c r="H2251" i="1"/>
  <c r="F2251" i="1"/>
  <c r="Q2251" i="1"/>
  <c r="P2251" i="1"/>
  <c r="K2251" i="1"/>
  <c r="H2126" i="1"/>
  <c r="E2126" i="1"/>
  <c r="J2126" i="1"/>
  <c r="C2126" i="1"/>
  <c r="D2126" i="1"/>
  <c r="M2126" i="1"/>
  <c r="Q2126" i="1"/>
  <c r="O2126" i="1"/>
  <c r="F2141" i="1"/>
  <c r="I2150" i="1"/>
  <c r="O2162" i="1"/>
  <c r="D2184" i="1"/>
  <c r="N2193" i="1"/>
  <c r="Q2193" i="1"/>
  <c r="D2193" i="1"/>
  <c r="C2193" i="1"/>
  <c r="F2193" i="1"/>
  <c r="P2193" i="1"/>
  <c r="O2193" i="1"/>
  <c r="K2193" i="1"/>
  <c r="L2193" i="1"/>
  <c r="H2193" i="1"/>
  <c r="H2202" i="1"/>
  <c r="L2202" i="1"/>
  <c r="M2202" i="1"/>
  <c r="N2202" i="1"/>
  <c r="E2202" i="1"/>
  <c r="D2202" i="1"/>
  <c r="G2202" i="1"/>
  <c r="K2202" i="1"/>
  <c r="J2202" i="1"/>
  <c r="I2202" i="1"/>
  <c r="F2202" i="1"/>
  <c r="C2202" i="1"/>
  <c r="F2278" i="1"/>
  <c r="P2278" i="1"/>
  <c r="C2278" i="1"/>
  <c r="G2278" i="1"/>
  <c r="D2278" i="1"/>
  <c r="O2278" i="1"/>
  <c r="N2278" i="1"/>
  <c r="J2278" i="1"/>
  <c r="I2278" i="1"/>
  <c r="H2278" i="1"/>
  <c r="E2278" i="1"/>
  <c r="Q2278" i="1"/>
  <c r="M2278" i="1"/>
  <c r="L2278" i="1"/>
  <c r="F2288" i="1"/>
  <c r="G2288" i="1"/>
  <c r="L2288" i="1"/>
  <c r="K2288" i="1"/>
  <c r="J2288" i="1"/>
  <c r="E2288" i="1"/>
  <c r="C2288" i="1"/>
  <c r="O2288" i="1"/>
  <c r="N2288" i="1"/>
  <c r="M2288" i="1"/>
  <c r="I2288" i="1"/>
  <c r="H2288" i="1"/>
  <c r="Q2288" i="1"/>
  <c r="P2288" i="1"/>
  <c r="L2315" i="1"/>
  <c r="E2315" i="1"/>
  <c r="K2315" i="1"/>
  <c r="C2315" i="1"/>
  <c r="H2315" i="1"/>
  <c r="D2315" i="1"/>
  <c r="G2315" i="1"/>
  <c r="N2315" i="1"/>
  <c r="M2315" i="1"/>
  <c r="J2315" i="1"/>
  <c r="Q2315" i="1"/>
  <c r="P2315" i="1"/>
  <c r="O2315" i="1"/>
  <c r="I2315" i="1"/>
  <c r="F2318" i="1"/>
  <c r="P2318" i="1"/>
  <c r="C2318" i="1"/>
  <c r="N2318" i="1"/>
  <c r="K2318" i="1"/>
  <c r="D2318" i="1"/>
  <c r="Q2318" i="1"/>
  <c r="G2318" i="1"/>
  <c r="E2318" i="1"/>
  <c r="M2318" i="1"/>
  <c r="H2318" i="1"/>
  <c r="O2318" i="1"/>
  <c r="L2318" i="1"/>
  <c r="J2318" i="1"/>
  <c r="I2318" i="1"/>
  <c r="F2342" i="1"/>
  <c r="P2342" i="1"/>
  <c r="C2342" i="1"/>
  <c r="K2342" i="1"/>
  <c r="M2342" i="1"/>
  <c r="H2342" i="1"/>
  <c r="D2342" i="1"/>
  <c r="I2342" i="1"/>
  <c r="G2342" i="1"/>
  <c r="Q2342" i="1"/>
  <c r="O2342" i="1"/>
  <c r="N2342" i="1"/>
  <c r="L2342" i="1"/>
  <c r="E2342" i="1"/>
  <c r="L2451" i="1"/>
  <c r="E2451" i="1"/>
  <c r="F2451" i="1"/>
  <c r="C2451" i="1"/>
  <c r="M2451" i="1"/>
  <c r="I2451" i="1"/>
  <c r="P2451" i="1"/>
  <c r="O2451" i="1"/>
  <c r="J2451" i="1"/>
  <c r="H2451" i="1"/>
  <c r="D2451" i="1"/>
  <c r="Q2451" i="1"/>
  <c r="N2451" i="1"/>
  <c r="K2451" i="1"/>
  <c r="G2451" i="1"/>
  <c r="F2476" i="1"/>
  <c r="M2476" i="1"/>
  <c r="L2476" i="1"/>
  <c r="C2476" i="1"/>
  <c r="N2476" i="1"/>
  <c r="I2476" i="1"/>
  <c r="J2476" i="1"/>
  <c r="H2476" i="1"/>
  <c r="P2476" i="1"/>
  <c r="O2476" i="1"/>
  <c r="K2476" i="1"/>
  <c r="G2476" i="1"/>
  <c r="Q2476" i="1"/>
  <c r="E2476" i="1"/>
  <c r="D2476" i="1"/>
  <c r="N2147" i="1"/>
  <c r="G2147" i="1"/>
  <c r="Q2147" i="1"/>
  <c r="C2147" i="1"/>
  <c r="L2147" i="1"/>
  <c r="I2147" i="1"/>
  <c r="O2147" i="1"/>
  <c r="D2147" i="1"/>
  <c r="K2147" i="1"/>
  <c r="J2147" i="1"/>
  <c r="F2147" i="1"/>
  <c r="H2158" i="1"/>
  <c r="E2158" i="1"/>
  <c r="D2158" i="1"/>
  <c r="O2158" i="1"/>
  <c r="K2158" i="1"/>
  <c r="L2158" i="1"/>
  <c r="P2158" i="1"/>
  <c r="C2158" i="1"/>
  <c r="F2184" i="1"/>
  <c r="N2209" i="1"/>
  <c r="Q2209" i="1"/>
  <c r="D2209" i="1"/>
  <c r="O2209" i="1"/>
  <c r="J2209" i="1"/>
  <c r="L2209" i="1"/>
  <c r="K2209" i="1"/>
  <c r="P2209" i="1"/>
  <c r="E2209" i="1"/>
  <c r="M2209" i="1"/>
  <c r="I2209" i="1"/>
  <c r="H2209" i="1"/>
  <c r="G2209" i="1"/>
  <c r="F2310" i="1"/>
  <c r="P2310" i="1"/>
  <c r="C2310" i="1"/>
  <c r="O2310" i="1"/>
  <c r="Q2310" i="1"/>
  <c r="M2310" i="1"/>
  <c r="J2310" i="1"/>
  <c r="L2310" i="1"/>
  <c r="K2310" i="1"/>
  <c r="D2310" i="1"/>
  <c r="I2310" i="1"/>
  <c r="H2310" i="1"/>
  <c r="G2310" i="1"/>
  <c r="N2310" i="1"/>
  <c r="L2319" i="1"/>
  <c r="K2319" i="1"/>
  <c r="J2319" i="1"/>
  <c r="H2319" i="1"/>
  <c r="C2319" i="1"/>
  <c r="P2319" i="1"/>
  <c r="G2319" i="1"/>
  <c r="F2319" i="1"/>
  <c r="D2319" i="1"/>
  <c r="Q2319" i="1"/>
  <c r="O2319" i="1"/>
  <c r="N2319" i="1"/>
  <c r="M2319" i="1"/>
  <c r="J2342" i="1"/>
  <c r="F2158" i="1"/>
  <c r="N2163" i="1"/>
  <c r="G2163" i="1"/>
  <c r="O2163" i="1"/>
  <c r="C2163" i="1"/>
  <c r="D2163" i="1"/>
  <c r="J2163" i="1"/>
  <c r="I2163" i="1"/>
  <c r="H2163" i="1"/>
  <c r="E2163" i="1"/>
  <c r="N2183" i="1"/>
  <c r="M2183" i="1"/>
  <c r="K2183" i="1"/>
  <c r="P2183" i="1"/>
  <c r="L2183" i="1"/>
  <c r="J2183" i="1"/>
  <c r="H2183" i="1"/>
  <c r="E2183" i="1"/>
  <c r="O2183" i="1"/>
  <c r="J2184" i="1"/>
  <c r="H2190" i="1"/>
  <c r="E2190" i="1"/>
  <c r="N2190" i="1"/>
  <c r="L2190" i="1"/>
  <c r="C2190" i="1"/>
  <c r="I2190" i="1"/>
  <c r="F2190" i="1"/>
  <c r="O2190" i="1"/>
  <c r="M2190" i="1"/>
  <c r="J2190" i="1"/>
  <c r="C2209" i="1"/>
  <c r="F2248" i="1"/>
  <c r="G2248" i="1"/>
  <c r="Q2248" i="1"/>
  <c r="C2248" i="1"/>
  <c r="P2248" i="1"/>
  <c r="H2248" i="1"/>
  <c r="L2248" i="1"/>
  <c r="K2248" i="1"/>
  <c r="N2248" i="1"/>
  <c r="O2248" i="1"/>
  <c r="J2248" i="1"/>
  <c r="I2248" i="1"/>
  <c r="F2270" i="1"/>
  <c r="P2270" i="1"/>
  <c r="C2270" i="1"/>
  <c r="H2270" i="1"/>
  <c r="I2270" i="1"/>
  <c r="M2270" i="1"/>
  <c r="Q2270" i="1"/>
  <c r="O2270" i="1"/>
  <c r="J2270" i="1"/>
  <c r="N2270" i="1"/>
  <c r="L2270" i="1"/>
  <c r="K2270" i="1"/>
  <c r="G2270" i="1"/>
  <c r="E2270" i="1"/>
  <c r="F2334" i="1"/>
  <c r="P2334" i="1"/>
  <c r="C2334" i="1"/>
  <c r="L2334" i="1"/>
  <c r="D2334" i="1"/>
  <c r="E2334" i="1"/>
  <c r="Q2334" i="1"/>
  <c r="I2334" i="1"/>
  <c r="N2334" i="1"/>
  <c r="M2334" i="1"/>
  <c r="K2334" i="1"/>
  <c r="G2334" i="1"/>
  <c r="F2372" i="1"/>
  <c r="M2372" i="1"/>
  <c r="N2372" i="1"/>
  <c r="P2372" i="1"/>
  <c r="G2372" i="1"/>
  <c r="C2372" i="1"/>
  <c r="D2372" i="1"/>
  <c r="L2372" i="1"/>
  <c r="K2372" i="1"/>
  <c r="Q2372" i="1"/>
  <c r="O2372" i="1"/>
  <c r="J2372" i="1"/>
  <c r="I2372" i="1"/>
  <c r="H2372" i="1"/>
  <c r="E2372" i="1"/>
  <c r="H2147" i="1"/>
  <c r="G2158" i="1"/>
  <c r="F2163" i="1"/>
  <c r="C2183" i="1"/>
  <c r="D2190" i="1"/>
  <c r="F2209" i="1"/>
  <c r="H2214" i="1"/>
  <c r="E2214" i="1"/>
  <c r="K2214" i="1"/>
  <c r="N2214" i="1"/>
  <c r="F2214" i="1"/>
  <c r="D2214" i="1"/>
  <c r="G2214" i="1"/>
  <c r="Q2214" i="1"/>
  <c r="L2214" i="1"/>
  <c r="J2214" i="1"/>
  <c r="I2214" i="1"/>
  <c r="C2214" i="1"/>
  <c r="L2225" i="1"/>
  <c r="O2225" i="1"/>
  <c r="D2225" i="1"/>
  <c r="M2225" i="1"/>
  <c r="C2225" i="1"/>
  <c r="J2225" i="1"/>
  <c r="I2225" i="1"/>
  <c r="E2225" i="1"/>
  <c r="F2225" i="1"/>
  <c r="P2225" i="1"/>
  <c r="N2225" i="1"/>
  <c r="K2225" i="1"/>
  <c r="H2225" i="1"/>
  <c r="D2248" i="1"/>
  <c r="D2270" i="1"/>
  <c r="F2274" i="1"/>
  <c r="J2274" i="1"/>
  <c r="G2274" i="1"/>
  <c r="N2274" i="1"/>
  <c r="H2274" i="1"/>
  <c r="P2274" i="1"/>
  <c r="O2274" i="1"/>
  <c r="C2274" i="1"/>
  <c r="K2274" i="1"/>
  <c r="I2274" i="1"/>
  <c r="E2274" i="1"/>
  <c r="D2274" i="1"/>
  <c r="F2284" i="1"/>
  <c r="M2284" i="1"/>
  <c r="L2284" i="1"/>
  <c r="E2284" i="1"/>
  <c r="O2284" i="1"/>
  <c r="J2284" i="1"/>
  <c r="K2284" i="1"/>
  <c r="I2284" i="1"/>
  <c r="C2284" i="1"/>
  <c r="P2284" i="1"/>
  <c r="N2284" i="1"/>
  <c r="H2284" i="1"/>
  <c r="G2284" i="1"/>
  <c r="H2334" i="1"/>
  <c r="F2340" i="1"/>
  <c r="M2340" i="1"/>
  <c r="D2340" i="1"/>
  <c r="C2340" i="1"/>
  <c r="L2340" i="1"/>
  <c r="I2340" i="1"/>
  <c r="G2340" i="1"/>
  <c r="E2340" i="1"/>
  <c r="H2340" i="1"/>
  <c r="O2340" i="1"/>
  <c r="N2340" i="1"/>
  <c r="K2340" i="1"/>
  <c r="Q2340" i="1"/>
  <c r="P2340" i="1"/>
  <c r="L2351" i="1"/>
  <c r="K2351" i="1"/>
  <c r="F2351" i="1"/>
  <c r="G2351" i="1"/>
  <c r="O2351" i="1"/>
  <c r="J2351" i="1"/>
  <c r="Q2351" i="1"/>
  <c r="H2351" i="1"/>
  <c r="E2351" i="1"/>
  <c r="N2351" i="1"/>
  <c r="M2351" i="1"/>
  <c r="I2351" i="1"/>
  <c r="P2351" i="1"/>
  <c r="D2351" i="1"/>
  <c r="C2351" i="1"/>
  <c r="L2323" i="1"/>
  <c r="E2323" i="1"/>
  <c r="J2323" i="1"/>
  <c r="O2323" i="1"/>
  <c r="P2323" i="1"/>
  <c r="K2323" i="1"/>
  <c r="Q2323" i="1"/>
  <c r="N2323" i="1"/>
  <c r="D2323" i="1"/>
  <c r="C2323" i="1"/>
  <c r="M2323" i="1"/>
  <c r="I2323" i="1"/>
  <c r="H2323" i="1"/>
  <c r="G2323" i="1"/>
  <c r="N2037" i="1"/>
  <c r="J2037" i="1"/>
  <c r="L2037" i="1"/>
  <c r="I2037" i="1"/>
  <c r="Q2037" i="1"/>
  <c r="E2037" i="1"/>
  <c r="D2037" i="1"/>
  <c r="N2057" i="1"/>
  <c r="Q2057" i="1"/>
  <c r="D2057" i="1"/>
  <c r="I2057" i="1"/>
  <c r="G2057" i="1"/>
  <c r="J2057" i="1"/>
  <c r="E2057" i="1"/>
  <c r="M2057" i="1"/>
  <c r="H2100" i="1"/>
  <c r="O2100" i="1"/>
  <c r="F2100" i="1"/>
  <c r="G2100" i="1"/>
  <c r="C2100" i="1"/>
  <c r="I2100" i="1"/>
  <c r="K2100" i="1"/>
  <c r="P2100" i="1"/>
  <c r="N2117" i="1"/>
  <c r="J2117" i="1"/>
  <c r="O2117" i="1"/>
  <c r="I2117" i="1"/>
  <c r="M2117" i="1"/>
  <c r="F2117" i="1"/>
  <c r="E2117" i="1"/>
  <c r="C2117" i="1"/>
  <c r="N2125" i="1"/>
  <c r="J2125" i="1"/>
  <c r="M2125" i="1"/>
  <c r="F2125" i="1"/>
  <c r="E2125" i="1"/>
  <c r="C2125" i="1"/>
  <c r="K2125" i="1"/>
  <c r="Q2125" i="1"/>
  <c r="O2125" i="1"/>
  <c r="L2126" i="1"/>
  <c r="H2146" i="1"/>
  <c r="L2146" i="1"/>
  <c r="F2146" i="1"/>
  <c r="O2146" i="1"/>
  <c r="J2146" i="1"/>
  <c r="N2146" i="1"/>
  <c r="I2146" i="1"/>
  <c r="G2146" i="1"/>
  <c r="D2146" i="1"/>
  <c r="P2147" i="1"/>
  <c r="J2158" i="1"/>
  <c r="L2163" i="1"/>
  <c r="F2183" i="1"/>
  <c r="K2190" i="1"/>
  <c r="M2193" i="1"/>
  <c r="H2210" i="1"/>
  <c r="L2210" i="1"/>
  <c r="K2210" i="1"/>
  <c r="G2210" i="1"/>
  <c r="M2210" i="1"/>
  <c r="J2210" i="1"/>
  <c r="Q2210" i="1"/>
  <c r="I2210" i="1"/>
  <c r="D2210" i="1"/>
  <c r="P2210" i="1"/>
  <c r="O2210" i="1"/>
  <c r="O2214" i="1"/>
  <c r="Q2225" i="1"/>
  <c r="M2248" i="1"/>
  <c r="M2274" i="1"/>
  <c r="Q2284" i="1"/>
  <c r="F2298" i="1"/>
  <c r="J2298" i="1"/>
  <c r="Q2298" i="1"/>
  <c r="C2298" i="1"/>
  <c r="O2298" i="1"/>
  <c r="M2298" i="1"/>
  <c r="I2298" i="1"/>
  <c r="N2298" i="1"/>
  <c r="L2298" i="1"/>
  <c r="P2298" i="1"/>
  <c r="K2298" i="1"/>
  <c r="H2298" i="1"/>
  <c r="G2298" i="1"/>
  <c r="E2298" i="1"/>
  <c r="L2303" i="1"/>
  <c r="K2303" i="1"/>
  <c r="N2303" i="1"/>
  <c r="D2303" i="1"/>
  <c r="H2303" i="1"/>
  <c r="E2303" i="1"/>
  <c r="F2303" i="1"/>
  <c r="C2303" i="1"/>
  <c r="G2303" i="1"/>
  <c r="P2303" i="1"/>
  <c r="O2303" i="1"/>
  <c r="M2303" i="1"/>
  <c r="J2303" i="1"/>
  <c r="I2303" i="1"/>
  <c r="Q2303" i="1"/>
  <c r="F2323" i="1"/>
  <c r="F2330" i="1"/>
  <c r="J2330" i="1"/>
  <c r="M2330" i="1"/>
  <c r="N2330" i="1"/>
  <c r="H2330" i="1"/>
  <c r="D2330" i="1"/>
  <c r="L2330" i="1"/>
  <c r="K2330" i="1"/>
  <c r="O2330" i="1"/>
  <c r="Q2330" i="1"/>
  <c r="P2330" i="1"/>
  <c r="C2330" i="1"/>
  <c r="O2334" i="1"/>
  <c r="F2346" i="1"/>
  <c r="J2346" i="1"/>
  <c r="K2346" i="1"/>
  <c r="C2346" i="1"/>
  <c r="D2346" i="1"/>
  <c r="P2346" i="1"/>
  <c r="N2346" i="1"/>
  <c r="M2346" i="1"/>
  <c r="L2346" i="1"/>
  <c r="I2346" i="1"/>
  <c r="Q2346" i="1"/>
  <c r="O2346" i="1"/>
  <c r="H2346" i="1"/>
  <c r="E2346" i="1"/>
  <c r="F2394" i="1"/>
  <c r="J2394" i="1"/>
  <c r="Q2394" i="1"/>
  <c r="C2394" i="1"/>
  <c r="G2394" i="1"/>
  <c r="M2394" i="1"/>
  <c r="I2394" i="1"/>
  <c r="P2394" i="1"/>
  <c r="O2394" i="1"/>
  <c r="E2394" i="1"/>
  <c r="D2394" i="1"/>
  <c r="L2394" i="1"/>
  <c r="K2394" i="1"/>
  <c r="H2394" i="1"/>
  <c r="N2394" i="1"/>
  <c r="L3256" i="1"/>
  <c r="F3256" i="1"/>
  <c r="O3256" i="1"/>
  <c r="I3256" i="1"/>
  <c r="C3256" i="1"/>
  <c r="H3256" i="1"/>
  <c r="K3256" i="1"/>
  <c r="Q3256" i="1"/>
  <c r="G3256" i="1"/>
  <c r="P3256" i="1"/>
  <c r="E3256" i="1"/>
  <c r="D3256" i="1"/>
  <c r="N3256" i="1"/>
  <c r="J3256" i="1"/>
  <c r="M3256" i="1"/>
  <c r="H2162" i="1"/>
  <c r="L2162" i="1"/>
  <c r="D2162" i="1"/>
  <c r="E2162" i="1"/>
  <c r="C2162" i="1"/>
  <c r="J2162" i="1"/>
  <c r="Q2162" i="1"/>
  <c r="G2162" i="1"/>
  <c r="F2162" i="1"/>
  <c r="N2215" i="1"/>
  <c r="M2215" i="1"/>
  <c r="G2215" i="1"/>
  <c r="K2215" i="1"/>
  <c r="E2215" i="1"/>
  <c r="D2215" i="1"/>
  <c r="C2215" i="1"/>
  <c r="I2215" i="1"/>
  <c r="H2215" i="1"/>
  <c r="Q2215" i="1"/>
  <c r="P2215" i="1"/>
  <c r="O2215" i="1"/>
  <c r="L2215" i="1"/>
  <c r="F2228" i="1"/>
  <c r="M2228" i="1"/>
  <c r="G2228" i="1"/>
  <c r="E2228" i="1"/>
  <c r="P2228" i="1"/>
  <c r="K2228" i="1"/>
  <c r="J2228" i="1"/>
  <c r="I2228" i="1"/>
  <c r="O2228" i="1"/>
  <c r="N2228" i="1"/>
  <c r="L2228" i="1"/>
  <c r="H2228" i="1"/>
  <c r="D2228" i="1"/>
  <c r="L2235" i="1"/>
  <c r="E2235" i="1"/>
  <c r="I2235" i="1"/>
  <c r="D2235" i="1"/>
  <c r="H2235" i="1"/>
  <c r="N2235" i="1"/>
  <c r="M2235" i="1"/>
  <c r="P2235" i="1"/>
  <c r="C2235" i="1"/>
  <c r="O2235" i="1"/>
  <c r="K2235" i="1"/>
  <c r="J2235" i="1"/>
  <c r="G2235" i="1"/>
  <c r="F2246" i="1"/>
  <c r="P2246" i="1"/>
  <c r="C2246" i="1"/>
  <c r="K2246" i="1"/>
  <c r="G2246" i="1"/>
  <c r="J2246" i="1"/>
  <c r="M2246" i="1"/>
  <c r="L2246" i="1"/>
  <c r="E2246" i="1"/>
  <c r="N2246" i="1"/>
  <c r="I2246" i="1"/>
  <c r="H2246" i="1"/>
  <c r="D2246" i="1"/>
  <c r="F2258" i="1"/>
  <c r="J2258" i="1"/>
  <c r="I2258" i="1"/>
  <c r="H2258" i="1"/>
  <c r="M2258" i="1"/>
  <c r="P2258" i="1"/>
  <c r="O2258" i="1"/>
  <c r="K2258" i="1"/>
  <c r="Q2258" i="1"/>
  <c r="N2258" i="1"/>
  <c r="G2258" i="1"/>
  <c r="E2258" i="1"/>
  <c r="F2312" i="1"/>
  <c r="G2312" i="1"/>
  <c r="I2312" i="1"/>
  <c r="L2312" i="1"/>
  <c r="M2312" i="1"/>
  <c r="H2312" i="1"/>
  <c r="Q2312" i="1"/>
  <c r="P2312" i="1"/>
  <c r="O2312" i="1"/>
  <c r="N2312" i="1"/>
  <c r="K2312" i="1"/>
  <c r="J2312" i="1"/>
  <c r="E2312" i="1"/>
  <c r="F2466" i="1"/>
  <c r="J2466" i="1"/>
  <c r="G2466" i="1"/>
  <c r="L2466" i="1"/>
  <c r="H2466" i="1"/>
  <c r="C2466" i="1"/>
  <c r="O2466" i="1"/>
  <c r="N2466" i="1"/>
  <c r="Q2466" i="1"/>
  <c r="P2466" i="1"/>
  <c r="M2466" i="1"/>
  <c r="K2466" i="1"/>
  <c r="E2466" i="1"/>
  <c r="I2466" i="1"/>
  <c r="D2466" i="1"/>
  <c r="N2051" i="1"/>
  <c r="G2051" i="1"/>
  <c r="Q2051" i="1"/>
  <c r="C2051" i="1"/>
  <c r="F2051" i="1"/>
  <c r="P2051" i="1"/>
  <c r="E2051" i="1"/>
  <c r="D2051" i="1"/>
  <c r="K2051" i="1"/>
  <c r="N2099" i="1"/>
  <c r="G2099" i="1"/>
  <c r="J2099" i="1"/>
  <c r="I2099" i="1"/>
  <c r="D2099" i="1"/>
  <c r="F2099" i="1"/>
  <c r="H2099" i="1"/>
  <c r="O2099" i="1"/>
  <c r="J2100" i="1"/>
  <c r="N2113" i="1"/>
  <c r="Q2113" i="1"/>
  <c r="D2113" i="1"/>
  <c r="O2113" i="1"/>
  <c r="E2113" i="1"/>
  <c r="M2113" i="1"/>
  <c r="I2113" i="1"/>
  <c r="P2113" i="1"/>
  <c r="K2113" i="1"/>
  <c r="H2117" i="1"/>
  <c r="H2125" i="1"/>
  <c r="K2146" i="1"/>
  <c r="Q2158" i="1"/>
  <c r="I2162" i="1"/>
  <c r="Q2163" i="1"/>
  <c r="Q2183" i="1"/>
  <c r="H2192" i="1"/>
  <c r="I2192" i="1"/>
  <c r="F2192" i="1"/>
  <c r="G2192" i="1"/>
  <c r="Q2192" i="1"/>
  <c r="P2192" i="1"/>
  <c r="K2192" i="1"/>
  <c r="J2192" i="1"/>
  <c r="C2192" i="1"/>
  <c r="O2192" i="1"/>
  <c r="N2192" i="1"/>
  <c r="M2192" i="1"/>
  <c r="F2210" i="1"/>
  <c r="F2215" i="1"/>
  <c r="H2220" i="1"/>
  <c r="O2220" i="1"/>
  <c r="Q2220" i="1"/>
  <c r="C2220" i="1"/>
  <c r="N2220" i="1"/>
  <c r="P2220" i="1"/>
  <c r="M2220" i="1"/>
  <c r="G2220" i="1"/>
  <c r="K2220" i="1"/>
  <c r="I2220" i="1"/>
  <c r="F2220" i="1"/>
  <c r="E2220" i="1"/>
  <c r="D2220" i="1"/>
  <c r="C2228" i="1"/>
  <c r="F2235" i="1"/>
  <c r="F2244" i="1"/>
  <c r="M2244" i="1"/>
  <c r="D2244" i="1"/>
  <c r="L2244" i="1"/>
  <c r="N2244" i="1"/>
  <c r="K2244" i="1"/>
  <c r="J2244" i="1"/>
  <c r="E2244" i="1"/>
  <c r="I2244" i="1"/>
  <c r="G2244" i="1"/>
  <c r="C2244" i="1"/>
  <c r="Q2244" i="1"/>
  <c r="P2244" i="1"/>
  <c r="O2246" i="1"/>
  <c r="C2258" i="1"/>
  <c r="F2264" i="1"/>
  <c r="G2264" i="1"/>
  <c r="O2264" i="1"/>
  <c r="I2264" i="1"/>
  <c r="D2264" i="1"/>
  <c r="Q2264" i="1"/>
  <c r="P2264" i="1"/>
  <c r="K2264" i="1"/>
  <c r="N2264" i="1"/>
  <c r="J2264" i="1"/>
  <c r="H2264" i="1"/>
  <c r="E2264" i="1"/>
  <c r="C2264" i="1"/>
  <c r="M2264" i="1"/>
  <c r="C2312" i="1"/>
  <c r="L2321" i="1"/>
  <c r="O2321" i="1"/>
  <c r="D2321" i="1"/>
  <c r="E2321" i="1"/>
  <c r="Q2321" i="1"/>
  <c r="M2321" i="1"/>
  <c r="J2321" i="1"/>
  <c r="I2321" i="1"/>
  <c r="G2321" i="1"/>
  <c r="P2321" i="1"/>
  <c r="N2321" i="1"/>
  <c r="K2321" i="1"/>
  <c r="H2321" i="1"/>
  <c r="F2321" i="1"/>
  <c r="C2321" i="1"/>
  <c r="I2330" i="1"/>
  <c r="F2474" i="1"/>
  <c r="J2474" i="1"/>
  <c r="E2474" i="1"/>
  <c r="H2474" i="1"/>
  <c r="O2474" i="1"/>
  <c r="L2474" i="1"/>
  <c r="D2474" i="1"/>
  <c r="C2474" i="1"/>
  <c r="K2474" i="1"/>
  <c r="I2474" i="1"/>
  <c r="G2474" i="1"/>
  <c r="Q2474" i="1"/>
  <c r="N2474" i="1"/>
  <c r="M2474" i="1"/>
  <c r="P2474" i="1"/>
  <c r="N2119" i="1"/>
  <c r="M2119" i="1"/>
  <c r="G2119" i="1"/>
  <c r="E2119" i="1"/>
  <c r="K2119" i="1"/>
  <c r="C2119" i="1"/>
  <c r="J2119" i="1"/>
  <c r="I2119" i="1"/>
  <c r="F2119" i="1"/>
  <c r="H2136" i="1"/>
  <c r="I2136" i="1"/>
  <c r="O2136" i="1"/>
  <c r="G2136" i="1"/>
  <c r="D2136" i="1"/>
  <c r="N2136" i="1"/>
  <c r="K2136" i="1"/>
  <c r="Q2136" i="1"/>
  <c r="M2136" i="1"/>
  <c r="H2144" i="1"/>
  <c r="I2144" i="1"/>
  <c r="N2144" i="1"/>
  <c r="D2144" i="1"/>
  <c r="M2144" i="1"/>
  <c r="P2144" i="1"/>
  <c r="J2144" i="1"/>
  <c r="G2144" i="1"/>
  <c r="E2144" i="1"/>
  <c r="H2156" i="1"/>
  <c r="O2156" i="1"/>
  <c r="L2156" i="1"/>
  <c r="E2156" i="1"/>
  <c r="M2156" i="1"/>
  <c r="J2156" i="1"/>
  <c r="K2156" i="1"/>
  <c r="P2156" i="1"/>
  <c r="K2162" i="1"/>
  <c r="H2164" i="1"/>
  <c r="O2164" i="1"/>
  <c r="K2164" i="1"/>
  <c r="P2164" i="1"/>
  <c r="C2164" i="1"/>
  <c r="J2164" i="1"/>
  <c r="D2164" i="1"/>
  <c r="L2164" i="1"/>
  <c r="I2164" i="1"/>
  <c r="F2164" i="1"/>
  <c r="N2167" i="1"/>
  <c r="M2167" i="1"/>
  <c r="O2167" i="1"/>
  <c r="H2167" i="1"/>
  <c r="Q2167" i="1"/>
  <c r="P2167" i="1"/>
  <c r="K2167" i="1"/>
  <c r="G2167" i="1"/>
  <c r="D2167" i="1"/>
  <c r="J2167" i="1"/>
  <c r="N2189" i="1"/>
  <c r="J2189" i="1"/>
  <c r="D2189" i="1"/>
  <c r="O2189" i="1"/>
  <c r="E2189" i="1"/>
  <c r="C2189" i="1"/>
  <c r="G2189" i="1"/>
  <c r="Q2189" i="1"/>
  <c r="K2189" i="1"/>
  <c r="I2189" i="1"/>
  <c r="F2189" i="1"/>
  <c r="H2206" i="1"/>
  <c r="E2206" i="1"/>
  <c r="L2206" i="1"/>
  <c r="Q2206" i="1"/>
  <c r="O2206" i="1"/>
  <c r="N2206" i="1"/>
  <c r="G2206" i="1"/>
  <c r="K2206" i="1"/>
  <c r="I2206" i="1"/>
  <c r="C2206" i="1"/>
  <c r="P2206" i="1"/>
  <c r="M2206" i="1"/>
  <c r="H2208" i="1"/>
  <c r="I2208" i="1"/>
  <c r="D2208" i="1"/>
  <c r="M2208" i="1"/>
  <c r="N2208" i="1"/>
  <c r="L2208" i="1"/>
  <c r="K2208" i="1"/>
  <c r="Q2208" i="1"/>
  <c r="P2208" i="1"/>
  <c r="F2208" i="1"/>
  <c r="E2208" i="1"/>
  <c r="C2208" i="1"/>
  <c r="J2215" i="1"/>
  <c r="Q2228" i="1"/>
  <c r="L2233" i="1"/>
  <c r="O2233" i="1"/>
  <c r="Q2233" i="1"/>
  <c r="C2233" i="1"/>
  <c r="I2233" i="1"/>
  <c r="J2233" i="1"/>
  <c r="M2233" i="1"/>
  <c r="K2233" i="1"/>
  <c r="F2233" i="1"/>
  <c r="N2233" i="1"/>
  <c r="P2233" i="1"/>
  <c r="G2233" i="1"/>
  <c r="E2233" i="1"/>
  <c r="Q2235" i="1"/>
  <c r="L2239" i="1"/>
  <c r="K2239" i="1"/>
  <c r="H2239" i="1"/>
  <c r="J2239" i="1"/>
  <c r="D2239" i="1"/>
  <c r="P2239" i="1"/>
  <c r="O2239" i="1"/>
  <c r="I2239" i="1"/>
  <c r="Q2239" i="1"/>
  <c r="M2239" i="1"/>
  <c r="F2239" i="1"/>
  <c r="E2239" i="1"/>
  <c r="Q2246" i="1"/>
  <c r="D2258" i="1"/>
  <c r="L2277" i="1"/>
  <c r="H2277" i="1"/>
  <c r="J2277" i="1"/>
  <c r="F2277" i="1"/>
  <c r="D2277" i="1"/>
  <c r="Q2277" i="1"/>
  <c r="P2277" i="1"/>
  <c r="K2277" i="1"/>
  <c r="O2277" i="1"/>
  <c r="I2277" i="1"/>
  <c r="G2277" i="1"/>
  <c r="E2277" i="1"/>
  <c r="C2277" i="1"/>
  <c r="D2312" i="1"/>
  <c r="L2325" i="1"/>
  <c r="H2325" i="1"/>
  <c r="Q2325" i="1"/>
  <c r="C2325" i="1"/>
  <c r="J2325" i="1"/>
  <c r="N2325" i="1"/>
  <c r="I2325" i="1"/>
  <c r="F2325" i="1"/>
  <c r="O2325" i="1"/>
  <c r="M2325" i="1"/>
  <c r="K2325" i="1"/>
  <c r="P2325" i="1"/>
  <c r="G2325" i="1"/>
  <c r="E2325" i="1"/>
  <c r="D2325" i="1"/>
  <c r="L2379" i="1"/>
  <c r="E2379" i="1"/>
  <c r="P2379" i="1"/>
  <c r="N2379" i="1"/>
  <c r="O2379" i="1"/>
  <c r="J2379" i="1"/>
  <c r="K2379" i="1"/>
  <c r="I2379" i="1"/>
  <c r="Q2379" i="1"/>
  <c r="G2379" i="1"/>
  <c r="F2379" i="1"/>
  <c r="M2379" i="1"/>
  <c r="H2379" i="1"/>
  <c r="D2379" i="1"/>
  <c r="C2379" i="1"/>
  <c r="F2392" i="1"/>
  <c r="G2392" i="1"/>
  <c r="K2392" i="1"/>
  <c r="L2392" i="1"/>
  <c r="O2392" i="1"/>
  <c r="J2392" i="1"/>
  <c r="M2392" i="1"/>
  <c r="I2392" i="1"/>
  <c r="P2392" i="1"/>
  <c r="Q2392" i="1"/>
  <c r="N2392" i="1"/>
  <c r="H2392" i="1"/>
  <c r="E2392" i="1"/>
  <c r="D2392" i="1"/>
  <c r="C2392" i="1"/>
  <c r="F2462" i="1"/>
  <c r="P2462" i="1"/>
  <c r="C2462" i="1"/>
  <c r="H2462" i="1"/>
  <c r="E2462" i="1"/>
  <c r="M2462" i="1"/>
  <c r="J2462" i="1"/>
  <c r="G2462" i="1"/>
  <c r="D2462" i="1"/>
  <c r="L2462" i="1"/>
  <c r="K2462" i="1"/>
  <c r="I2462" i="1"/>
  <c r="Q2462" i="1"/>
  <c r="N2462" i="1"/>
  <c r="O2462" i="1"/>
  <c r="N2141" i="1"/>
  <c r="J2141" i="1"/>
  <c r="K2141" i="1"/>
  <c r="L2141" i="1"/>
  <c r="Q2141" i="1"/>
  <c r="O2141" i="1"/>
  <c r="P2141" i="1"/>
  <c r="D2141" i="1"/>
  <c r="C2141" i="1"/>
  <c r="H2150" i="1"/>
  <c r="E2150" i="1"/>
  <c r="F2150" i="1"/>
  <c r="D2150" i="1"/>
  <c r="G2150" i="1"/>
  <c r="O2150" i="1"/>
  <c r="K2150" i="1"/>
  <c r="Q2150" i="1"/>
  <c r="P2150" i="1"/>
  <c r="M2150" i="1"/>
  <c r="M2162" i="1"/>
  <c r="H2184" i="1"/>
  <c r="I2184" i="1"/>
  <c r="G2184" i="1"/>
  <c r="M2184" i="1"/>
  <c r="L2184" i="1"/>
  <c r="K2184" i="1"/>
  <c r="N2184" i="1"/>
  <c r="E2184" i="1"/>
  <c r="P2184" i="1"/>
  <c r="F2236" i="1"/>
  <c r="M2236" i="1"/>
  <c r="E2236" i="1"/>
  <c r="Q2236" i="1"/>
  <c r="H2236" i="1"/>
  <c r="N2236" i="1"/>
  <c r="L2236" i="1"/>
  <c r="C2236" i="1"/>
  <c r="K2236" i="1"/>
  <c r="I2236" i="1"/>
  <c r="G2236" i="1"/>
  <c r="P2236" i="1"/>
  <c r="L2247" i="1"/>
  <c r="K2247" i="1"/>
  <c r="G2247" i="1"/>
  <c r="D2247" i="1"/>
  <c r="I2247" i="1"/>
  <c r="N2247" i="1"/>
  <c r="M2247" i="1"/>
  <c r="J2247" i="1"/>
  <c r="Q2247" i="1"/>
  <c r="F2247" i="1"/>
  <c r="C2247" i="1"/>
  <c r="P2247" i="1"/>
  <c r="O2247" i="1"/>
  <c r="L2258" i="1"/>
  <c r="F2398" i="1"/>
  <c r="P2398" i="1"/>
  <c r="C2398" i="1"/>
  <c r="Q2398" i="1"/>
  <c r="L2398" i="1"/>
  <c r="I2398" i="1"/>
  <c r="E2398" i="1"/>
  <c r="G2398" i="1"/>
  <c r="D2398" i="1"/>
  <c r="J2398" i="1"/>
  <c r="M2398" i="1"/>
  <c r="K2398" i="1"/>
  <c r="O2398" i="1"/>
  <c r="N2398" i="1"/>
  <c r="H2398" i="1"/>
  <c r="M2037" i="1"/>
  <c r="N2047" i="1"/>
  <c r="M2047" i="1"/>
  <c r="D2047" i="1"/>
  <c r="P2047" i="1"/>
  <c r="E2047" i="1"/>
  <c r="G2047" i="1"/>
  <c r="J2051" i="1"/>
  <c r="N2055" i="1"/>
  <c r="M2055" i="1"/>
  <c r="Q2055" i="1"/>
  <c r="C2055" i="1"/>
  <c r="K2055" i="1"/>
  <c r="J2055" i="1"/>
  <c r="E2055" i="1"/>
  <c r="H2055" i="1"/>
  <c r="P2055" i="1"/>
  <c r="O2057" i="1"/>
  <c r="N2081" i="1"/>
  <c r="Q2081" i="1"/>
  <c r="D2081" i="1"/>
  <c r="F2081" i="1"/>
  <c r="I2081" i="1"/>
  <c r="L2081" i="1"/>
  <c r="E2081" i="1"/>
  <c r="C2081" i="1"/>
  <c r="K2099" i="1"/>
  <c r="N2100" i="1"/>
  <c r="G2113" i="1"/>
  <c r="P2117" i="1"/>
  <c r="H2119" i="1"/>
  <c r="P2125" i="1"/>
  <c r="E2136" i="1"/>
  <c r="E2141" i="1"/>
  <c r="F2144" i="1"/>
  <c r="Q2146" i="1"/>
  <c r="C2150" i="1"/>
  <c r="D2156" i="1"/>
  <c r="N2162" i="1"/>
  <c r="G2164" i="1"/>
  <c r="E2167" i="1"/>
  <c r="C2184" i="1"/>
  <c r="L2189" i="1"/>
  <c r="L2192" i="1"/>
  <c r="H2196" i="1"/>
  <c r="O2196" i="1"/>
  <c r="F2196" i="1"/>
  <c r="M2196" i="1"/>
  <c r="N2196" i="1"/>
  <c r="L2196" i="1"/>
  <c r="D2196" i="1"/>
  <c r="K2196" i="1"/>
  <c r="J2196" i="1"/>
  <c r="I2196" i="1"/>
  <c r="G2196" i="1"/>
  <c r="F2206" i="1"/>
  <c r="J2208" i="1"/>
  <c r="H2216" i="1"/>
  <c r="I2216" i="1"/>
  <c r="Q2216" i="1"/>
  <c r="C2216" i="1"/>
  <c r="J2216" i="1"/>
  <c r="D2216" i="1"/>
  <c r="F2216" i="1"/>
  <c r="L2216" i="1"/>
  <c r="N2216" i="1"/>
  <c r="G2216" i="1"/>
  <c r="P2216" i="1"/>
  <c r="H2233" i="1"/>
  <c r="D2236" i="1"/>
  <c r="G2239" i="1"/>
  <c r="E2247" i="1"/>
  <c r="F2250" i="1"/>
  <c r="J2250" i="1"/>
  <c r="K2250" i="1"/>
  <c r="M2250" i="1"/>
  <c r="D2250" i="1"/>
  <c r="N2250" i="1"/>
  <c r="L2250" i="1"/>
  <c r="E2250" i="1"/>
  <c r="C2250" i="1"/>
  <c r="P2250" i="1"/>
  <c r="O2250" i="1"/>
  <c r="I2250" i="1"/>
  <c r="H2250" i="1"/>
  <c r="L2259" i="1"/>
  <c r="E2259" i="1"/>
  <c r="F2259" i="1"/>
  <c r="G2259" i="1"/>
  <c r="K2259" i="1"/>
  <c r="P2259" i="1"/>
  <c r="O2259" i="1"/>
  <c r="N2259" i="1"/>
  <c r="Q2259" i="1"/>
  <c r="H2259" i="1"/>
  <c r="D2259" i="1"/>
  <c r="C2259" i="1"/>
  <c r="N2277" i="1"/>
  <c r="F2300" i="1"/>
  <c r="M2300" i="1"/>
  <c r="J2300" i="1"/>
  <c r="K2300" i="1"/>
  <c r="L2300" i="1"/>
  <c r="G2300" i="1"/>
  <c r="Q2300" i="1"/>
  <c r="H2300" i="1"/>
  <c r="O2300" i="1"/>
  <c r="N2300" i="1"/>
  <c r="I2300" i="1"/>
  <c r="E2300" i="1"/>
  <c r="D2300" i="1"/>
  <c r="C2300" i="1"/>
  <c r="P2300" i="1"/>
  <c r="H2170" i="1"/>
  <c r="L2170" i="1"/>
  <c r="Q2170" i="1"/>
  <c r="C2170" i="1"/>
  <c r="P2170" i="1"/>
  <c r="K2170" i="1"/>
  <c r="J2170" i="1"/>
  <c r="M2173" i="1"/>
  <c r="H2176" i="1"/>
  <c r="I2176" i="1"/>
  <c r="J2176" i="1"/>
  <c r="Q2176" i="1"/>
  <c r="E2176" i="1"/>
  <c r="D2176" i="1"/>
  <c r="M2176" i="1"/>
  <c r="J2178" i="1"/>
  <c r="N2187" i="1"/>
  <c r="G2187" i="1"/>
  <c r="K2187" i="1"/>
  <c r="D2187" i="1"/>
  <c r="H2187" i="1"/>
  <c r="F2187" i="1"/>
  <c r="E2187" i="1"/>
  <c r="H2212" i="1"/>
  <c r="O2212" i="1"/>
  <c r="D2212" i="1"/>
  <c r="C2212" i="1"/>
  <c r="J2212" i="1"/>
  <c r="I2212" i="1"/>
  <c r="F2212" i="1"/>
  <c r="G2221" i="1"/>
  <c r="L2231" i="1"/>
  <c r="K2231" i="1"/>
  <c r="I2231" i="1"/>
  <c r="O2231" i="1"/>
  <c r="M2231" i="1"/>
  <c r="J2231" i="1"/>
  <c r="H2231" i="1"/>
  <c r="D2231" i="1"/>
  <c r="F2242" i="1"/>
  <c r="J2242" i="1"/>
  <c r="L2242" i="1"/>
  <c r="Q2242" i="1"/>
  <c r="O2242" i="1"/>
  <c r="K2242" i="1"/>
  <c r="I2242" i="1"/>
  <c r="N2242" i="1"/>
  <c r="G2243" i="1"/>
  <c r="G2253" i="1"/>
  <c r="F2256" i="1"/>
  <c r="G2256" i="1"/>
  <c r="P2256" i="1"/>
  <c r="M2256" i="1"/>
  <c r="N2256" i="1"/>
  <c r="O2256" i="1"/>
  <c r="L2256" i="1"/>
  <c r="C2256" i="1"/>
  <c r="H2256" i="1"/>
  <c r="I2260" i="1"/>
  <c r="F2263" i="1"/>
  <c r="I2267" i="1"/>
  <c r="F2280" i="1"/>
  <c r="G2280" i="1"/>
  <c r="M2280" i="1"/>
  <c r="O2280" i="1"/>
  <c r="N2280" i="1"/>
  <c r="E2280" i="1"/>
  <c r="D2280" i="1"/>
  <c r="C2280" i="1"/>
  <c r="J2280" i="1"/>
  <c r="N2282" i="1"/>
  <c r="F2290" i="1"/>
  <c r="J2290" i="1"/>
  <c r="D2290" i="1"/>
  <c r="G2290" i="1"/>
  <c r="I2290" i="1"/>
  <c r="C2290" i="1"/>
  <c r="E2290" i="1"/>
  <c r="K2290" i="1"/>
  <c r="N2290" i="1"/>
  <c r="M2290" i="1"/>
  <c r="E2311" i="1"/>
  <c r="H2313" i="1"/>
  <c r="F2326" i="1"/>
  <c r="P2326" i="1"/>
  <c r="C2326" i="1"/>
  <c r="M2326" i="1"/>
  <c r="H2326" i="1"/>
  <c r="L2326" i="1"/>
  <c r="I2326" i="1"/>
  <c r="K2326" i="1"/>
  <c r="Q2326" i="1"/>
  <c r="O2326" i="1"/>
  <c r="H2348" i="1"/>
  <c r="C2356" i="1"/>
  <c r="C2360" i="1"/>
  <c r="G2380" i="1"/>
  <c r="L2391" i="1"/>
  <c r="K2391" i="1"/>
  <c r="O2391" i="1"/>
  <c r="N2391" i="1"/>
  <c r="Q2391" i="1"/>
  <c r="J2391" i="1"/>
  <c r="H2391" i="1"/>
  <c r="G2391" i="1"/>
  <c r="M2391" i="1"/>
  <c r="E2391" i="1"/>
  <c r="D2391" i="1"/>
  <c r="P2391" i="1"/>
  <c r="I2391" i="1"/>
  <c r="F2391" i="1"/>
  <c r="L2407" i="1"/>
  <c r="K2407" i="1"/>
  <c r="M2407" i="1"/>
  <c r="E2407" i="1"/>
  <c r="O2407" i="1"/>
  <c r="I2407" i="1"/>
  <c r="D2407" i="1"/>
  <c r="Q2407" i="1"/>
  <c r="P2407" i="1"/>
  <c r="J2407" i="1"/>
  <c r="F2410" i="1"/>
  <c r="J2410" i="1"/>
  <c r="O2410" i="1"/>
  <c r="L2410" i="1"/>
  <c r="I2410" i="1"/>
  <c r="E2410" i="1"/>
  <c r="G2410" i="1"/>
  <c r="D2410" i="1"/>
  <c r="K2410" i="1"/>
  <c r="N2410" i="1"/>
  <c r="M2410" i="1"/>
  <c r="C2410" i="1"/>
  <c r="Q2410" i="1"/>
  <c r="P2410" i="1"/>
  <c r="H2430" i="1"/>
  <c r="F2435" i="1"/>
  <c r="L2443" i="1"/>
  <c r="E2443" i="1"/>
  <c r="G2443" i="1"/>
  <c r="H2443" i="1"/>
  <c r="C2443" i="1"/>
  <c r="P2443" i="1"/>
  <c r="F2443" i="1"/>
  <c r="D2443" i="1"/>
  <c r="N2443" i="1"/>
  <c r="M2443" i="1"/>
  <c r="J2443" i="1"/>
  <c r="Q2443" i="1"/>
  <c r="O2443" i="1"/>
  <c r="F2490" i="1"/>
  <c r="J2490" i="1"/>
  <c r="Q2490" i="1"/>
  <c r="C2490" i="1"/>
  <c r="M2490" i="1"/>
  <c r="K2490" i="1"/>
  <c r="G2490" i="1"/>
  <c r="O2490" i="1"/>
  <c r="N2490" i="1"/>
  <c r="P2490" i="1"/>
  <c r="E2490" i="1"/>
  <c r="D2490" i="1"/>
  <c r="L2490" i="1"/>
  <c r="I2490" i="1"/>
  <c r="H2490" i="1"/>
  <c r="L2495" i="1"/>
  <c r="J2495" i="1"/>
  <c r="E2495" i="1"/>
  <c r="F2495" i="1"/>
  <c r="H2495" i="1"/>
  <c r="N2495" i="1"/>
  <c r="I2495" i="1"/>
  <c r="O2495" i="1"/>
  <c r="M2495" i="1"/>
  <c r="Q2495" i="1"/>
  <c r="P2495" i="1"/>
  <c r="G2495" i="1"/>
  <c r="D2495" i="1"/>
  <c r="K2495" i="1"/>
  <c r="L2687" i="1"/>
  <c r="N2687" i="1"/>
  <c r="J2687" i="1"/>
  <c r="E2687" i="1"/>
  <c r="Q2687" i="1"/>
  <c r="I2687" i="1"/>
  <c r="M2687" i="1"/>
  <c r="K2687" i="1"/>
  <c r="P2687" i="1"/>
  <c r="D2687" i="1"/>
  <c r="O2687" i="1"/>
  <c r="H2687" i="1"/>
  <c r="G2687" i="1"/>
  <c r="F2687" i="1"/>
  <c r="C2687" i="1"/>
  <c r="P2790" i="1"/>
  <c r="D2790" i="1"/>
  <c r="H2790" i="1"/>
  <c r="L2790" i="1"/>
  <c r="C2790" i="1"/>
  <c r="G2790" i="1"/>
  <c r="O2790" i="1"/>
  <c r="Q2790" i="1"/>
  <c r="F2790" i="1"/>
  <c r="E2790" i="1"/>
  <c r="J2790" i="1"/>
  <c r="M2790" i="1"/>
  <c r="K2790" i="1"/>
  <c r="I2790" i="1"/>
  <c r="N2790" i="1"/>
  <c r="H2194" i="1"/>
  <c r="L2194" i="1"/>
  <c r="N2194" i="1"/>
  <c r="C2194" i="1"/>
  <c r="P2194" i="1"/>
  <c r="O2194" i="1"/>
  <c r="M2194" i="1"/>
  <c r="H2200" i="1"/>
  <c r="I2200" i="1"/>
  <c r="E2200" i="1"/>
  <c r="C2200" i="1"/>
  <c r="K2200" i="1"/>
  <c r="J2200" i="1"/>
  <c r="G2200" i="1"/>
  <c r="N2200" i="1"/>
  <c r="H2218" i="1"/>
  <c r="L2218" i="1"/>
  <c r="J2218" i="1"/>
  <c r="D2218" i="1"/>
  <c r="Q2218" i="1"/>
  <c r="G2218" i="1"/>
  <c r="M2218" i="1"/>
  <c r="N2223" i="1"/>
  <c r="M2223" i="1"/>
  <c r="F2223" i="1"/>
  <c r="H2223" i="1"/>
  <c r="L2223" i="1"/>
  <c r="K2223" i="1"/>
  <c r="P2223" i="1"/>
  <c r="F2234" i="1"/>
  <c r="J2234" i="1"/>
  <c r="M2234" i="1"/>
  <c r="G2234" i="1"/>
  <c r="I2234" i="1"/>
  <c r="N2234" i="1"/>
  <c r="L2234" i="1"/>
  <c r="K2234" i="1"/>
  <c r="Q2234" i="1"/>
  <c r="L2237" i="1"/>
  <c r="H2237" i="1"/>
  <c r="P2237" i="1"/>
  <c r="O2237" i="1"/>
  <c r="F2237" i="1"/>
  <c r="N2237" i="1"/>
  <c r="M2237" i="1"/>
  <c r="C2237" i="1"/>
  <c r="G2237" i="1"/>
  <c r="F2240" i="1"/>
  <c r="G2240" i="1"/>
  <c r="D2240" i="1"/>
  <c r="I2240" i="1"/>
  <c r="O2240" i="1"/>
  <c r="N2240" i="1"/>
  <c r="M2240" i="1"/>
  <c r="I2243" i="1"/>
  <c r="F2252" i="1"/>
  <c r="M2252" i="1"/>
  <c r="Q2252" i="1"/>
  <c r="C2252" i="1"/>
  <c r="H2252" i="1"/>
  <c r="N2252" i="1"/>
  <c r="L2252" i="1"/>
  <c r="I2252" i="1"/>
  <c r="O2252" i="1"/>
  <c r="I2253" i="1"/>
  <c r="K2260" i="1"/>
  <c r="F2262" i="1"/>
  <c r="P2262" i="1"/>
  <c r="C2262" i="1"/>
  <c r="I2262" i="1"/>
  <c r="N2262" i="1"/>
  <c r="H2262" i="1"/>
  <c r="Q2262" i="1"/>
  <c r="E2262" i="1"/>
  <c r="K2262" i="1"/>
  <c r="I2263" i="1"/>
  <c r="L2265" i="1"/>
  <c r="O2265" i="1"/>
  <c r="K2265" i="1"/>
  <c r="F2265" i="1"/>
  <c r="D2265" i="1"/>
  <c r="Q2265" i="1"/>
  <c r="N2265" i="1"/>
  <c r="J2267" i="1"/>
  <c r="L2269" i="1"/>
  <c r="H2269" i="1"/>
  <c r="K2269" i="1"/>
  <c r="J2269" i="1"/>
  <c r="O2269" i="1"/>
  <c r="Q2269" i="1"/>
  <c r="P2269" i="1"/>
  <c r="E2269" i="1"/>
  <c r="I2269" i="1"/>
  <c r="F2272" i="1"/>
  <c r="G2272" i="1"/>
  <c r="N2272" i="1"/>
  <c r="C2272" i="1"/>
  <c r="K2272" i="1"/>
  <c r="Q2272" i="1"/>
  <c r="P2272" i="1"/>
  <c r="F2286" i="1"/>
  <c r="P2286" i="1"/>
  <c r="C2286" i="1"/>
  <c r="E2286" i="1"/>
  <c r="O2286" i="1"/>
  <c r="L2286" i="1"/>
  <c r="I2286" i="1"/>
  <c r="Q2286" i="1"/>
  <c r="N2286" i="1"/>
  <c r="J2286" i="1"/>
  <c r="L2293" i="1"/>
  <c r="H2293" i="1"/>
  <c r="G2293" i="1"/>
  <c r="N2293" i="1"/>
  <c r="C2293" i="1"/>
  <c r="P2293" i="1"/>
  <c r="F2293" i="1"/>
  <c r="E2293" i="1"/>
  <c r="Q2293" i="1"/>
  <c r="L2299" i="1"/>
  <c r="E2299" i="1"/>
  <c r="N2299" i="1"/>
  <c r="M2299" i="1"/>
  <c r="K2299" i="1"/>
  <c r="H2299" i="1"/>
  <c r="Q2299" i="1"/>
  <c r="P2299" i="1"/>
  <c r="C2299" i="1"/>
  <c r="G2299" i="1"/>
  <c r="F2299" i="1"/>
  <c r="F2306" i="1"/>
  <c r="J2306" i="1"/>
  <c r="P2306" i="1"/>
  <c r="L2306" i="1"/>
  <c r="D2306" i="1"/>
  <c r="Q2306" i="1"/>
  <c r="H2306" i="1"/>
  <c r="G2306" i="1"/>
  <c r="E2306" i="1"/>
  <c r="N2306" i="1"/>
  <c r="M2306" i="1"/>
  <c r="K2306" i="1"/>
  <c r="F2311" i="1"/>
  <c r="J2313" i="1"/>
  <c r="F2320" i="1"/>
  <c r="G2320" i="1"/>
  <c r="H2320" i="1"/>
  <c r="E2320" i="1"/>
  <c r="Q2320" i="1"/>
  <c r="N2320" i="1"/>
  <c r="J2320" i="1"/>
  <c r="I2320" i="1"/>
  <c r="K2320" i="1"/>
  <c r="D2320" i="1"/>
  <c r="C2320" i="1"/>
  <c r="F2354" i="1"/>
  <c r="J2354" i="1"/>
  <c r="I2354" i="1"/>
  <c r="O2354" i="1"/>
  <c r="L2354" i="1"/>
  <c r="G2354" i="1"/>
  <c r="D2354" i="1"/>
  <c r="C2354" i="1"/>
  <c r="H2354" i="1"/>
  <c r="E2354" i="1"/>
  <c r="D2356" i="1"/>
  <c r="E2360" i="1"/>
  <c r="F2366" i="1"/>
  <c r="P2366" i="1"/>
  <c r="C2366" i="1"/>
  <c r="H2366" i="1"/>
  <c r="N2366" i="1"/>
  <c r="M2366" i="1"/>
  <c r="J2366" i="1"/>
  <c r="G2366" i="1"/>
  <c r="E2366" i="1"/>
  <c r="K2366" i="1"/>
  <c r="F2368" i="1"/>
  <c r="G2368" i="1"/>
  <c r="N2368" i="1"/>
  <c r="J2368" i="1"/>
  <c r="L2368" i="1"/>
  <c r="H2368" i="1"/>
  <c r="M2368" i="1"/>
  <c r="K2368" i="1"/>
  <c r="P2368" i="1"/>
  <c r="I2368" i="1"/>
  <c r="E2368" i="1"/>
  <c r="Q2368" i="1"/>
  <c r="O2368" i="1"/>
  <c r="L2375" i="1"/>
  <c r="K2375" i="1"/>
  <c r="Q2375" i="1"/>
  <c r="C2375" i="1"/>
  <c r="H2375" i="1"/>
  <c r="D2375" i="1"/>
  <c r="P2375" i="1"/>
  <c r="G2375" i="1"/>
  <c r="F2375" i="1"/>
  <c r="J2375" i="1"/>
  <c r="M2375" i="1"/>
  <c r="I2375" i="1"/>
  <c r="O2375" i="1"/>
  <c r="N2375" i="1"/>
  <c r="H2380" i="1"/>
  <c r="K2435" i="1"/>
  <c r="L2461" i="1"/>
  <c r="H2461" i="1"/>
  <c r="K2461" i="1"/>
  <c r="G2461" i="1"/>
  <c r="O2461" i="1"/>
  <c r="J2461" i="1"/>
  <c r="D2461" i="1"/>
  <c r="C2461" i="1"/>
  <c r="I2461" i="1"/>
  <c r="F2461" i="1"/>
  <c r="E2461" i="1"/>
  <c r="P2461" i="1"/>
  <c r="N2461" i="1"/>
  <c r="M2461" i="1"/>
  <c r="F2478" i="1"/>
  <c r="P2478" i="1"/>
  <c r="C2478" i="1"/>
  <c r="E2478" i="1"/>
  <c r="M2478" i="1"/>
  <c r="J2478" i="1"/>
  <c r="G2478" i="1"/>
  <c r="N2478" i="1"/>
  <c r="L2478" i="1"/>
  <c r="Q2478" i="1"/>
  <c r="O2478" i="1"/>
  <c r="K2478" i="1"/>
  <c r="H2478" i="1"/>
  <c r="L2501" i="1"/>
  <c r="G2501" i="1"/>
  <c r="J2501" i="1"/>
  <c r="D2501" i="1"/>
  <c r="O2501" i="1"/>
  <c r="I2501" i="1"/>
  <c r="E2501" i="1"/>
  <c r="F2501" i="1"/>
  <c r="C2501" i="1"/>
  <c r="M2501" i="1"/>
  <c r="K2501" i="1"/>
  <c r="H2501" i="1"/>
  <c r="Q2501" i="1"/>
  <c r="N2501" i="1"/>
  <c r="L2549" i="1"/>
  <c r="G2549" i="1"/>
  <c r="J2549" i="1"/>
  <c r="D2549" i="1"/>
  <c r="I2549" i="1"/>
  <c r="H2549" i="1"/>
  <c r="C2549" i="1"/>
  <c r="M2549" i="1"/>
  <c r="N2549" i="1"/>
  <c r="K2549" i="1"/>
  <c r="Q2549" i="1"/>
  <c r="P2549" i="1"/>
  <c r="O2549" i="1"/>
  <c r="F2549" i="1"/>
  <c r="L2599" i="1"/>
  <c r="J2599" i="1"/>
  <c r="Q2599" i="1"/>
  <c r="C2599" i="1"/>
  <c r="H2599" i="1"/>
  <c r="N2599" i="1"/>
  <c r="F2599" i="1"/>
  <c r="E2599" i="1"/>
  <c r="K2599" i="1"/>
  <c r="I2599" i="1"/>
  <c r="P2599" i="1"/>
  <c r="M2599" i="1"/>
  <c r="L2645" i="1"/>
  <c r="G2645" i="1"/>
  <c r="J2645" i="1"/>
  <c r="F2645" i="1"/>
  <c r="N2645" i="1"/>
  <c r="C2645" i="1"/>
  <c r="H2645" i="1"/>
  <c r="M2645" i="1"/>
  <c r="E2645" i="1"/>
  <c r="Q2645" i="1"/>
  <c r="P2645" i="1"/>
  <c r="K2645" i="1"/>
  <c r="O2645" i="1"/>
  <c r="D2645" i="1"/>
  <c r="N2067" i="1"/>
  <c r="G2067" i="1"/>
  <c r="O2067" i="1"/>
  <c r="K2067" i="1"/>
  <c r="I2067" i="1"/>
  <c r="N2079" i="1"/>
  <c r="M2079" i="1"/>
  <c r="L2079" i="1"/>
  <c r="O2079" i="1"/>
  <c r="P2079" i="1"/>
  <c r="E2079" i="1"/>
  <c r="N2093" i="1"/>
  <c r="J2093" i="1"/>
  <c r="D2093" i="1"/>
  <c r="H2093" i="1"/>
  <c r="L2093" i="1"/>
  <c r="E2093" i="1"/>
  <c r="N2115" i="1"/>
  <c r="G2115" i="1"/>
  <c r="H2115" i="1"/>
  <c r="O2115" i="1"/>
  <c r="P2115" i="1"/>
  <c r="Q2115" i="1"/>
  <c r="H2138" i="1"/>
  <c r="L2138" i="1"/>
  <c r="G2138" i="1"/>
  <c r="C2138" i="1"/>
  <c r="O2138" i="1"/>
  <c r="N2161" i="1"/>
  <c r="Q2161" i="1"/>
  <c r="D2161" i="1"/>
  <c r="H2161" i="1"/>
  <c r="G2161" i="1"/>
  <c r="E2161" i="1"/>
  <c r="J2161" i="1"/>
  <c r="N2169" i="1"/>
  <c r="Q2169" i="1"/>
  <c r="D2169" i="1"/>
  <c r="G2169" i="1"/>
  <c r="C2169" i="1"/>
  <c r="M2169" i="1"/>
  <c r="L2169" i="1"/>
  <c r="E2170" i="1"/>
  <c r="P2173" i="1"/>
  <c r="N2175" i="1"/>
  <c r="M2175" i="1"/>
  <c r="L2175" i="1"/>
  <c r="E2175" i="1"/>
  <c r="G2175" i="1"/>
  <c r="F2175" i="1"/>
  <c r="J2175" i="1"/>
  <c r="F2176" i="1"/>
  <c r="N2178" i="1"/>
  <c r="H2186" i="1"/>
  <c r="L2186" i="1"/>
  <c r="O2186" i="1"/>
  <c r="F2186" i="1"/>
  <c r="I2186" i="1"/>
  <c r="G2186" i="1"/>
  <c r="C2186" i="1"/>
  <c r="I2187" i="1"/>
  <c r="D2194" i="1"/>
  <c r="D2200" i="1"/>
  <c r="N2207" i="1"/>
  <c r="M2207" i="1"/>
  <c r="H2207" i="1"/>
  <c r="P2207" i="1"/>
  <c r="O2207" i="1"/>
  <c r="L2207" i="1"/>
  <c r="I2207" i="1"/>
  <c r="Q2207" i="1"/>
  <c r="G2212" i="1"/>
  <c r="C2218" i="1"/>
  <c r="C2223" i="1"/>
  <c r="L2227" i="1"/>
  <c r="E2227" i="1"/>
  <c r="J2227" i="1"/>
  <c r="H2227" i="1"/>
  <c r="Q2227" i="1"/>
  <c r="K2227" i="1"/>
  <c r="I2227" i="1"/>
  <c r="D2227" i="1"/>
  <c r="M2227" i="1"/>
  <c r="E2231" i="1"/>
  <c r="C2234" i="1"/>
  <c r="D2237" i="1"/>
  <c r="C2240" i="1"/>
  <c r="D2242" i="1"/>
  <c r="M2243" i="1"/>
  <c r="D2252" i="1"/>
  <c r="J2253" i="1"/>
  <c r="E2256" i="1"/>
  <c r="L2260" i="1"/>
  <c r="D2262" i="1"/>
  <c r="J2263" i="1"/>
  <c r="C2265" i="1"/>
  <c r="K2267" i="1"/>
  <c r="C2269" i="1"/>
  <c r="D2272" i="1"/>
  <c r="I2280" i="1"/>
  <c r="L2283" i="1"/>
  <c r="E2283" i="1"/>
  <c r="P2283" i="1"/>
  <c r="H2283" i="1"/>
  <c r="O2283" i="1"/>
  <c r="K2283" i="1"/>
  <c r="I2283" i="1"/>
  <c r="G2283" i="1"/>
  <c r="Q2283" i="1"/>
  <c r="D2286" i="1"/>
  <c r="L2290" i="1"/>
  <c r="D2293" i="1"/>
  <c r="D2299" i="1"/>
  <c r="L2301" i="1"/>
  <c r="H2301" i="1"/>
  <c r="F2301" i="1"/>
  <c r="I2301" i="1"/>
  <c r="K2301" i="1"/>
  <c r="E2301" i="1"/>
  <c r="N2301" i="1"/>
  <c r="Q2301" i="1"/>
  <c r="P2301" i="1"/>
  <c r="C2306" i="1"/>
  <c r="M2313" i="1"/>
  <c r="L2320" i="1"/>
  <c r="E2326" i="1"/>
  <c r="K2354" i="1"/>
  <c r="G2356" i="1"/>
  <c r="H2360" i="1"/>
  <c r="D2366" i="1"/>
  <c r="C2368" i="1"/>
  <c r="E2375" i="1"/>
  <c r="F2407" i="1"/>
  <c r="L2413" i="1"/>
  <c r="H2413" i="1"/>
  <c r="D2413" i="1"/>
  <c r="E2413" i="1"/>
  <c r="G2413" i="1"/>
  <c r="N2413" i="1"/>
  <c r="M2413" i="1"/>
  <c r="P2413" i="1"/>
  <c r="K2413" i="1"/>
  <c r="J2413" i="1"/>
  <c r="F2413" i="1"/>
  <c r="Q2413" i="1"/>
  <c r="O2413" i="1"/>
  <c r="L2419" i="1"/>
  <c r="E2419" i="1"/>
  <c r="J2419" i="1"/>
  <c r="F2419" i="1"/>
  <c r="P2419" i="1"/>
  <c r="M2419" i="1"/>
  <c r="Q2419" i="1"/>
  <c r="N2419" i="1"/>
  <c r="K2419" i="1"/>
  <c r="H2419" i="1"/>
  <c r="O2419" i="1"/>
  <c r="O2435" i="1"/>
  <c r="F2448" i="1"/>
  <c r="G2448" i="1"/>
  <c r="P2448" i="1"/>
  <c r="K2448" i="1"/>
  <c r="O2448" i="1"/>
  <c r="L2448" i="1"/>
  <c r="I2448" i="1"/>
  <c r="H2448" i="1"/>
  <c r="N2448" i="1"/>
  <c r="M2448" i="1"/>
  <c r="D2448" i="1"/>
  <c r="C2448" i="1"/>
  <c r="Q2448" i="1"/>
  <c r="J2448" i="1"/>
  <c r="E2448" i="1"/>
  <c r="Q2461" i="1"/>
  <c r="D2478" i="1"/>
  <c r="P2501" i="1"/>
  <c r="E2549" i="1"/>
  <c r="D2599" i="1"/>
  <c r="I2645" i="1"/>
  <c r="P2788" i="1"/>
  <c r="D2788" i="1"/>
  <c r="E2788" i="1"/>
  <c r="F2788" i="1"/>
  <c r="I2788" i="1"/>
  <c r="J2788" i="1"/>
  <c r="N2788" i="1"/>
  <c r="L2788" i="1"/>
  <c r="O2788" i="1"/>
  <c r="G2788" i="1"/>
  <c r="Q2788" i="1"/>
  <c r="M2788" i="1"/>
  <c r="H2788" i="1"/>
  <c r="K2788" i="1"/>
  <c r="C2788" i="1"/>
  <c r="H2114" i="1"/>
  <c r="L2114" i="1"/>
  <c r="K2114" i="1"/>
  <c r="Q2114" i="1"/>
  <c r="P2114" i="1"/>
  <c r="O2114" i="1"/>
  <c r="H2130" i="1"/>
  <c r="L2130" i="1"/>
  <c r="I2130" i="1"/>
  <c r="J2130" i="1"/>
  <c r="P2130" i="1"/>
  <c r="H2152" i="1"/>
  <c r="I2152" i="1"/>
  <c r="M2152" i="1"/>
  <c r="P2152" i="1"/>
  <c r="C2152" i="1"/>
  <c r="O2152" i="1"/>
  <c r="H2154" i="1"/>
  <c r="L2154" i="1"/>
  <c r="E2154" i="1"/>
  <c r="K2154" i="1"/>
  <c r="Q2154" i="1"/>
  <c r="N2154" i="1"/>
  <c r="N2157" i="1"/>
  <c r="J2157" i="1"/>
  <c r="H2157" i="1"/>
  <c r="C2157" i="1"/>
  <c r="L2157" i="1"/>
  <c r="K2157" i="1"/>
  <c r="H2160" i="1"/>
  <c r="I2160" i="1"/>
  <c r="L2160" i="1"/>
  <c r="J2160" i="1"/>
  <c r="E2160" i="1"/>
  <c r="G2160" i="1"/>
  <c r="E2194" i="1"/>
  <c r="N2199" i="1"/>
  <c r="M2199" i="1"/>
  <c r="I2199" i="1"/>
  <c r="F2199" i="1"/>
  <c r="K2199" i="1"/>
  <c r="J2199" i="1"/>
  <c r="E2199" i="1"/>
  <c r="L2199" i="1"/>
  <c r="F2200" i="1"/>
  <c r="N2211" i="1"/>
  <c r="G2211" i="1"/>
  <c r="H2211" i="1"/>
  <c r="E2211" i="1"/>
  <c r="K2211" i="1"/>
  <c r="J2211" i="1"/>
  <c r="C2211" i="1"/>
  <c r="K2212" i="1"/>
  <c r="E2218" i="1"/>
  <c r="D2223" i="1"/>
  <c r="F2230" i="1"/>
  <c r="P2230" i="1"/>
  <c r="C2230" i="1"/>
  <c r="M2230" i="1"/>
  <c r="Q2230" i="1"/>
  <c r="L2230" i="1"/>
  <c r="J2230" i="1"/>
  <c r="I2230" i="1"/>
  <c r="F2231" i="1"/>
  <c r="D2234" i="1"/>
  <c r="E2237" i="1"/>
  <c r="E2240" i="1"/>
  <c r="E2242" i="1"/>
  <c r="L2245" i="1"/>
  <c r="H2245" i="1"/>
  <c r="O2245" i="1"/>
  <c r="I2245" i="1"/>
  <c r="K2245" i="1"/>
  <c r="M2245" i="1"/>
  <c r="J2245" i="1"/>
  <c r="C2245" i="1"/>
  <c r="F2245" i="1"/>
  <c r="E2252" i="1"/>
  <c r="L2255" i="1"/>
  <c r="K2255" i="1"/>
  <c r="F2255" i="1"/>
  <c r="P2255" i="1"/>
  <c r="O2255" i="1"/>
  <c r="N2255" i="1"/>
  <c r="M2255" i="1"/>
  <c r="D2255" i="1"/>
  <c r="I2256" i="1"/>
  <c r="G2262" i="1"/>
  <c r="E2265" i="1"/>
  <c r="D2269" i="1"/>
  <c r="E2272" i="1"/>
  <c r="F2276" i="1"/>
  <c r="M2276" i="1"/>
  <c r="N2276" i="1"/>
  <c r="I2276" i="1"/>
  <c r="E2276" i="1"/>
  <c r="Q2276" i="1"/>
  <c r="P2276" i="1"/>
  <c r="G2276" i="1"/>
  <c r="K2276" i="1"/>
  <c r="K2280" i="1"/>
  <c r="G2286" i="1"/>
  <c r="O2290" i="1"/>
  <c r="I2293" i="1"/>
  <c r="I2299" i="1"/>
  <c r="I2306" i="1"/>
  <c r="M2320" i="1"/>
  <c r="M2354" i="1"/>
  <c r="I2366" i="1"/>
  <c r="D2368" i="1"/>
  <c r="F2376" i="1"/>
  <c r="G2376" i="1"/>
  <c r="M2376" i="1"/>
  <c r="E2376" i="1"/>
  <c r="O2376" i="1"/>
  <c r="J2376" i="1"/>
  <c r="I2376" i="1"/>
  <c r="L2376" i="1"/>
  <c r="Q2376" i="1"/>
  <c r="L2411" i="1"/>
  <c r="E2411" i="1"/>
  <c r="K2411" i="1"/>
  <c r="I2411" i="1"/>
  <c r="H2411" i="1"/>
  <c r="D2411" i="1"/>
  <c r="J2411" i="1"/>
  <c r="G2411" i="1"/>
  <c r="N2411" i="1"/>
  <c r="P2411" i="1"/>
  <c r="F2426" i="1"/>
  <c r="J2426" i="1"/>
  <c r="M2426" i="1"/>
  <c r="D2426" i="1"/>
  <c r="H2426" i="1"/>
  <c r="C2426" i="1"/>
  <c r="N2426" i="1"/>
  <c r="L2426" i="1"/>
  <c r="P2426" i="1"/>
  <c r="O2426" i="1"/>
  <c r="K2426" i="1"/>
  <c r="G2426" i="1"/>
  <c r="Q2426" i="1"/>
  <c r="I2478" i="1"/>
  <c r="L2503" i="1"/>
  <c r="J2503" i="1"/>
  <c r="Q2503" i="1"/>
  <c r="C2503" i="1"/>
  <c r="O2503" i="1"/>
  <c r="K2503" i="1"/>
  <c r="G2503" i="1"/>
  <c r="D2503" i="1"/>
  <c r="H2503" i="1"/>
  <c r="F2503" i="1"/>
  <c r="N2503" i="1"/>
  <c r="M2503" i="1"/>
  <c r="I2503" i="1"/>
  <c r="P2503" i="1"/>
  <c r="E2503" i="1"/>
  <c r="F2510" i="1"/>
  <c r="O2510" i="1"/>
  <c r="D2510" i="1"/>
  <c r="K2510" i="1"/>
  <c r="Q2510" i="1"/>
  <c r="H2510" i="1"/>
  <c r="C2510" i="1"/>
  <c r="I2510" i="1"/>
  <c r="G2510" i="1"/>
  <c r="M2510" i="1"/>
  <c r="L2510" i="1"/>
  <c r="J2510" i="1"/>
  <c r="P2510" i="1"/>
  <c r="E2510" i="1"/>
  <c r="F2596" i="1"/>
  <c r="L2596" i="1"/>
  <c r="N2596" i="1"/>
  <c r="P2596" i="1"/>
  <c r="Q2596" i="1"/>
  <c r="E2596" i="1"/>
  <c r="J2596" i="1"/>
  <c r="O2596" i="1"/>
  <c r="I2596" i="1"/>
  <c r="M2596" i="1"/>
  <c r="H2596" i="1"/>
  <c r="G2596" i="1"/>
  <c r="G2599" i="1"/>
  <c r="F2446" i="1"/>
  <c r="P2446" i="1"/>
  <c r="C2446" i="1"/>
  <c r="J2446" i="1"/>
  <c r="O2446" i="1"/>
  <c r="M2446" i="1"/>
  <c r="G2446" i="1"/>
  <c r="E2446" i="1"/>
  <c r="K2446" i="1"/>
  <c r="I2446" i="1"/>
  <c r="N2446" i="1"/>
  <c r="L2446" i="1"/>
  <c r="D2446" i="1"/>
  <c r="Q2446" i="1"/>
  <c r="F2630" i="1"/>
  <c r="O2630" i="1"/>
  <c r="K2630" i="1"/>
  <c r="P2630" i="1"/>
  <c r="Q2630" i="1"/>
  <c r="J2630" i="1"/>
  <c r="N2630" i="1"/>
  <c r="L2630" i="1"/>
  <c r="G2630" i="1"/>
  <c r="I2630" i="1"/>
  <c r="H2630" i="1"/>
  <c r="D2630" i="1"/>
  <c r="M2630" i="1"/>
  <c r="C2630" i="1"/>
  <c r="P2766" i="1"/>
  <c r="D2766" i="1"/>
  <c r="H2766" i="1"/>
  <c r="E2766" i="1"/>
  <c r="F2766" i="1"/>
  <c r="I2766" i="1"/>
  <c r="O2766" i="1"/>
  <c r="Q2766" i="1"/>
  <c r="J2766" i="1"/>
  <c r="C2766" i="1"/>
  <c r="N2766" i="1"/>
  <c r="M2766" i="1"/>
  <c r="K2766" i="1"/>
  <c r="L2766" i="1"/>
  <c r="G2766" i="1"/>
  <c r="I3130" i="1"/>
  <c r="P3130" i="1"/>
  <c r="C3130" i="1"/>
  <c r="G3130" i="1"/>
  <c r="F3130" i="1"/>
  <c r="L3130" i="1"/>
  <c r="H3130" i="1"/>
  <c r="D3130" i="1"/>
  <c r="E3130" i="1"/>
  <c r="N3130" i="1"/>
  <c r="M3130" i="1"/>
  <c r="Q3130" i="1"/>
  <c r="O3130" i="1"/>
  <c r="K3130" i="1"/>
  <c r="J3130" i="1"/>
  <c r="F3205" i="1"/>
  <c r="H3205" i="1"/>
  <c r="L3205" i="1"/>
  <c r="D3205" i="1"/>
  <c r="C3205" i="1"/>
  <c r="J3205" i="1"/>
  <c r="K3205" i="1"/>
  <c r="M3205" i="1"/>
  <c r="E3205" i="1"/>
  <c r="G3205" i="1"/>
  <c r="P3205" i="1"/>
  <c r="O3205" i="1"/>
  <c r="N3205" i="1"/>
  <c r="I3205" i="1"/>
  <c r="Q3205" i="1"/>
  <c r="F3231" i="1"/>
  <c r="K3231" i="1"/>
  <c r="L3231" i="1"/>
  <c r="N3231" i="1"/>
  <c r="C3231" i="1"/>
  <c r="H3231" i="1"/>
  <c r="J3231" i="1"/>
  <c r="Q3231" i="1"/>
  <c r="P3231" i="1"/>
  <c r="E3231" i="1"/>
  <c r="D3231" i="1"/>
  <c r="O3231" i="1"/>
  <c r="M3231" i="1"/>
  <c r="I3231" i="1"/>
  <c r="L2359" i="1"/>
  <c r="K2359" i="1"/>
  <c r="E2359" i="1"/>
  <c r="C2359" i="1"/>
  <c r="G2359" i="1"/>
  <c r="P2359" i="1"/>
  <c r="O2359" i="1"/>
  <c r="I2359" i="1"/>
  <c r="H2359" i="1"/>
  <c r="N2359" i="1"/>
  <c r="M2359" i="1"/>
  <c r="J2359" i="1"/>
  <c r="F2388" i="1"/>
  <c r="M2388" i="1"/>
  <c r="K2388" i="1"/>
  <c r="G2388" i="1"/>
  <c r="D2388" i="1"/>
  <c r="Q2388" i="1"/>
  <c r="I2388" i="1"/>
  <c r="H2388" i="1"/>
  <c r="L2388" i="1"/>
  <c r="N2388" i="1"/>
  <c r="J2388" i="1"/>
  <c r="P2388" i="1"/>
  <c r="O2388" i="1"/>
  <c r="L2395" i="1"/>
  <c r="E2395" i="1"/>
  <c r="N2395" i="1"/>
  <c r="D2395" i="1"/>
  <c r="K2395" i="1"/>
  <c r="H2395" i="1"/>
  <c r="Q2395" i="1"/>
  <c r="O2395" i="1"/>
  <c r="M2395" i="1"/>
  <c r="P2395" i="1"/>
  <c r="F2402" i="1"/>
  <c r="J2402" i="1"/>
  <c r="P2402" i="1"/>
  <c r="C2402" i="1"/>
  <c r="E2402" i="1"/>
  <c r="Q2402" i="1"/>
  <c r="M2402" i="1"/>
  <c r="L2402" i="1"/>
  <c r="O2402" i="1"/>
  <c r="K2402" i="1"/>
  <c r="I2402" i="1"/>
  <c r="N2402" i="1"/>
  <c r="L2439" i="1"/>
  <c r="K2439" i="1"/>
  <c r="G2439" i="1"/>
  <c r="Q2439" i="1"/>
  <c r="H2439" i="1"/>
  <c r="D2439" i="1"/>
  <c r="N2439" i="1"/>
  <c r="M2439" i="1"/>
  <c r="P2439" i="1"/>
  <c r="I2439" i="1"/>
  <c r="F2439" i="1"/>
  <c r="C2439" i="1"/>
  <c r="O2439" i="1"/>
  <c r="J2439" i="1"/>
  <c r="H2446" i="1"/>
  <c r="L2545" i="1"/>
  <c r="N2545" i="1"/>
  <c r="J2545" i="1"/>
  <c r="O2545" i="1"/>
  <c r="M2545" i="1"/>
  <c r="D2545" i="1"/>
  <c r="F2545" i="1"/>
  <c r="H2545" i="1"/>
  <c r="G2545" i="1"/>
  <c r="Q2545" i="1"/>
  <c r="P2545" i="1"/>
  <c r="K2545" i="1"/>
  <c r="I2545" i="1"/>
  <c r="C2545" i="1"/>
  <c r="F2576" i="1"/>
  <c r="E2576" i="1"/>
  <c r="G2576" i="1"/>
  <c r="J2576" i="1"/>
  <c r="O2576" i="1"/>
  <c r="P2576" i="1"/>
  <c r="M2576" i="1"/>
  <c r="Q2576" i="1"/>
  <c r="K2576" i="1"/>
  <c r="N2576" i="1"/>
  <c r="I2576" i="1"/>
  <c r="L2576" i="1"/>
  <c r="E2630" i="1"/>
  <c r="L2635" i="1"/>
  <c r="Q2635" i="1"/>
  <c r="D2635" i="1"/>
  <c r="F2635" i="1"/>
  <c r="J2635" i="1"/>
  <c r="P2635" i="1"/>
  <c r="C2635" i="1"/>
  <c r="K2635" i="1"/>
  <c r="G2635" i="1"/>
  <c r="O2635" i="1"/>
  <c r="N2635" i="1"/>
  <c r="I2635" i="1"/>
  <c r="H2635" i="1"/>
  <c r="E2635" i="1"/>
  <c r="M2635" i="1"/>
  <c r="O3121" i="1"/>
  <c r="C3121" i="1"/>
  <c r="H3121" i="1"/>
  <c r="M3121" i="1"/>
  <c r="P3121" i="1"/>
  <c r="E3121" i="1"/>
  <c r="F3121" i="1"/>
  <c r="J3121" i="1"/>
  <c r="N3121" i="1"/>
  <c r="G3121" i="1"/>
  <c r="D3121" i="1"/>
  <c r="Q3121" i="1"/>
  <c r="L3121" i="1"/>
  <c r="K3121" i="1"/>
  <c r="I3121" i="1"/>
  <c r="K3150" i="1"/>
  <c r="Q3150" i="1"/>
  <c r="D3150" i="1"/>
  <c r="N3150" i="1"/>
  <c r="F3150" i="1"/>
  <c r="G3150" i="1"/>
  <c r="C3150" i="1"/>
  <c r="I3150" i="1"/>
  <c r="H3150" i="1"/>
  <c r="J3150" i="1"/>
  <c r="L3150" i="1"/>
  <c r="E3150" i="1"/>
  <c r="O3150" i="1"/>
  <c r="P3150" i="1"/>
  <c r="M3150" i="1"/>
  <c r="Q3203" i="1"/>
  <c r="E3203" i="1"/>
  <c r="F3203" i="1"/>
  <c r="J3203" i="1"/>
  <c r="G3203" i="1"/>
  <c r="L3203" i="1"/>
  <c r="D3203" i="1"/>
  <c r="M3203" i="1"/>
  <c r="O3203" i="1"/>
  <c r="H3203" i="1"/>
  <c r="C3203" i="1"/>
  <c r="P3203" i="1"/>
  <c r="N3203" i="1"/>
  <c r="K3203" i="1"/>
  <c r="I3203" i="1"/>
  <c r="L3220" i="1"/>
  <c r="M3220" i="1"/>
  <c r="J3220" i="1"/>
  <c r="K3220" i="1"/>
  <c r="F3220" i="1"/>
  <c r="I3220" i="1"/>
  <c r="Q3220" i="1"/>
  <c r="E3220" i="1"/>
  <c r="D3220" i="1"/>
  <c r="O3220" i="1"/>
  <c r="N3220" i="1"/>
  <c r="H3220" i="1"/>
  <c r="G3220" i="1"/>
  <c r="C3220" i="1"/>
  <c r="G3231" i="1"/>
  <c r="N2173" i="1"/>
  <c r="J2173" i="1"/>
  <c r="F2173" i="1"/>
  <c r="I2173" i="1"/>
  <c r="H2173" i="1"/>
  <c r="G2173" i="1"/>
  <c r="D2173" i="1"/>
  <c r="H2178" i="1"/>
  <c r="L2178" i="1"/>
  <c r="P2178" i="1"/>
  <c r="M2178" i="1"/>
  <c r="D2178" i="1"/>
  <c r="C2178" i="1"/>
  <c r="Q2178" i="1"/>
  <c r="J2194" i="1"/>
  <c r="P2200" i="1"/>
  <c r="N2218" i="1"/>
  <c r="N2221" i="1"/>
  <c r="J2221" i="1"/>
  <c r="M2221" i="1"/>
  <c r="L2221" i="1"/>
  <c r="P2221" i="1"/>
  <c r="O2221" i="1"/>
  <c r="H2221" i="1"/>
  <c r="Q2221" i="1"/>
  <c r="J2223" i="1"/>
  <c r="P2234" i="1"/>
  <c r="Q2237" i="1"/>
  <c r="L2240" i="1"/>
  <c r="P2252" i="1"/>
  <c r="L2257" i="1"/>
  <c r="O2257" i="1"/>
  <c r="M2257" i="1"/>
  <c r="J2257" i="1"/>
  <c r="N2257" i="1"/>
  <c r="Q2257" i="1"/>
  <c r="P2257" i="1"/>
  <c r="F2257" i="1"/>
  <c r="I2257" i="1"/>
  <c r="O2262" i="1"/>
  <c r="J2265" i="1"/>
  <c r="N2269" i="1"/>
  <c r="L2272" i="1"/>
  <c r="L2275" i="1"/>
  <c r="E2275" i="1"/>
  <c r="Q2275" i="1"/>
  <c r="C2275" i="1"/>
  <c r="K2275" i="1"/>
  <c r="G2275" i="1"/>
  <c r="P2275" i="1"/>
  <c r="O2275" i="1"/>
  <c r="H2275" i="1"/>
  <c r="F2292" i="1"/>
  <c r="M2292" i="1"/>
  <c r="K2292" i="1"/>
  <c r="P2292" i="1"/>
  <c r="D2292" i="1"/>
  <c r="Q2292" i="1"/>
  <c r="E2292" i="1"/>
  <c r="C2292" i="1"/>
  <c r="J2292" i="1"/>
  <c r="O2292" i="1"/>
  <c r="N2292" i="1"/>
  <c r="O2293" i="1"/>
  <c r="L2327" i="1"/>
  <c r="K2327" i="1"/>
  <c r="I2327" i="1"/>
  <c r="E2327" i="1"/>
  <c r="M2327" i="1"/>
  <c r="G2327" i="1"/>
  <c r="D2327" i="1"/>
  <c r="C2327" i="1"/>
  <c r="Q2327" i="1"/>
  <c r="D2359" i="1"/>
  <c r="C2388" i="1"/>
  <c r="C2395" i="1"/>
  <c r="L2399" i="1"/>
  <c r="K2399" i="1"/>
  <c r="N2399" i="1"/>
  <c r="I2399" i="1"/>
  <c r="G2399" i="1"/>
  <c r="D2399" i="1"/>
  <c r="H2399" i="1"/>
  <c r="F2399" i="1"/>
  <c r="M2399" i="1"/>
  <c r="D2402" i="1"/>
  <c r="E2439" i="1"/>
  <c r="L2463" i="1"/>
  <c r="K2463" i="1"/>
  <c r="D2463" i="1"/>
  <c r="C2463" i="1"/>
  <c r="M2463" i="1"/>
  <c r="H2463" i="1"/>
  <c r="I2463" i="1"/>
  <c r="G2463" i="1"/>
  <c r="O2463" i="1"/>
  <c r="N2463" i="1"/>
  <c r="J2463" i="1"/>
  <c r="P2463" i="1"/>
  <c r="F2463" i="1"/>
  <c r="E2463" i="1"/>
  <c r="L2493" i="1"/>
  <c r="G2493" i="1"/>
  <c r="M2493" i="1"/>
  <c r="J2493" i="1"/>
  <c r="I2493" i="1"/>
  <c r="N2493" i="1"/>
  <c r="F2493" i="1"/>
  <c r="D2493" i="1"/>
  <c r="C2493" i="1"/>
  <c r="K2493" i="1"/>
  <c r="H2493" i="1"/>
  <c r="E2493" i="1"/>
  <c r="O2493" i="1"/>
  <c r="Q2493" i="1"/>
  <c r="P2493" i="1"/>
  <c r="E2545" i="1"/>
  <c r="C2576" i="1"/>
  <c r="F2628" i="1"/>
  <c r="L2628" i="1"/>
  <c r="D2628" i="1"/>
  <c r="G2628" i="1"/>
  <c r="Q2628" i="1"/>
  <c r="J2628" i="1"/>
  <c r="N2628" i="1"/>
  <c r="C2628" i="1"/>
  <c r="K2628" i="1"/>
  <c r="I2628" i="1"/>
  <c r="H2628" i="1"/>
  <c r="O2628" i="1"/>
  <c r="P2628" i="1"/>
  <c r="E2628" i="1"/>
  <c r="J3007" i="1"/>
  <c r="P3007" i="1"/>
  <c r="C3007" i="1"/>
  <c r="D3007" i="1"/>
  <c r="O3007" i="1"/>
  <c r="F3007" i="1"/>
  <c r="G3007" i="1"/>
  <c r="K3007" i="1"/>
  <c r="H3007" i="1"/>
  <c r="Q3007" i="1"/>
  <c r="N3007" i="1"/>
  <c r="I3007" i="1"/>
  <c r="E3007" i="1"/>
  <c r="M3007" i="1"/>
  <c r="L3007" i="1"/>
  <c r="K3160" i="1"/>
  <c r="G3160" i="1"/>
  <c r="D3160" i="1"/>
  <c r="J3160" i="1"/>
  <c r="H3160" i="1"/>
  <c r="P3160" i="1"/>
  <c r="N3160" i="1"/>
  <c r="C3160" i="1"/>
  <c r="L3160" i="1"/>
  <c r="Q3160" i="1"/>
  <c r="O3160" i="1"/>
  <c r="E3160" i="1"/>
  <c r="M3160" i="1"/>
  <c r="I3160" i="1"/>
  <c r="F3160" i="1"/>
  <c r="P3220" i="1"/>
  <c r="L2243" i="1"/>
  <c r="E2243" i="1"/>
  <c r="H2243" i="1"/>
  <c r="O2243" i="1"/>
  <c r="N2243" i="1"/>
  <c r="K2243" i="1"/>
  <c r="J2243" i="1"/>
  <c r="L2253" i="1"/>
  <c r="H2253" i="1"/>
  <c r="N2253" i="1"/>
  <c r="E2253" i="1"/>
  <c r="O2253" i="1"/>
  <c r="M2253" i="1"/>
  <c r="K2253" i="1"/>
  <c r="F2260" i="1"/>
  <c r="M2260" i="1"/>
  <c r="P2260" i="1"/>
  <c r="D2260" i="1"/>
  <c r="J2260" i="1"/>
  <c r="Q2260" i="1"/>
  <c r="O2260" i="1"/>
  <c r="C2260" i="1"/>
  <c r="L2267" i="1"/>
  <c r="E2267" i="1"/>
  <c r="D2267" i="1"/>
  <c r="P2267" i="1"/>
  <c r="Q2267" i="1"/>
  <c r="O2267" i="1"/>
  <c r="N2267" i="1"/>
  <c r="F2267" i="1"/>
  <c r="F2282" i="1"/>
  <c r="J2282" i="1"/>
  <c r="E2282" i="1"/>
  <c r="K2282" i="1"/>
  <c r="P2282" i="1"/>
  <c r="M2282" i="1"/>
  <c r="G2282" i="1"/>
  <c r="D2282" i="1"/>
  <c r="I2282" i="1"/>
  <c r="O2282" i="1"/>
  <c r="F2348" i="1"/>
  <c r="M2348" i="1"/>
  <c r="Q2348" i="1"/>
  <c r="C2348" i="1"/>
  <c r="N2348" i="1"/>
  <c r="L2348" i="1"/>
  <c r="K2348" i="1"/>
  <c r="J2348" i="1"/>
  <c r="P2348" i="1"/>
  <c r="O2348" i="1"/>
  <c r="L2355" i="1"/>
  <c r="E2355" i="1"/>
  <c r="F2355" i="1"/>
  <c r="M2355" i="1"/>
  <c r="J2355" i="1"/>
  <c r="G2355" i="1"/>
  <c r="H2355" i="1"/>
  <c r="D2355" i="1"/>
  <c r="I2355" i="1"/>
  <c r="C2355" i="1"/>
  <c r="O2355" i="1"/>
  <c r="N2355" i="1"/>
  <c r="K2355" i="1"/>
  <c r="F2359" i="1"/>
  <c r="F2380" i="1"/>
  <c r="M2380" i="1"/>
  <c r="L2380" i="1"/>
  <c r="K2380" i="1"/>
  <c r="O2380" i="1"/>
  <c r="I2380" i="1"/>
  <c r="P2380" i="1"/>
  <c r="N2380" i="1"/>
  <c r="Q2380" i="1"/>
  <c r="E2388" i="1"/>
  <c r="F2395" i="1"/>
  <c r="G2402" i="1"/>
  <c r="F2568" i="1"/>
  <c r="E2568" i="1"/>
  <c r="I2568" i="1"/>
  <c r="N2568" i="1"/>
  <c r="J2568" i="1"/>
  <c r="M2568" i="1"/>
  <c r="D2568" i="1"/>
  <c r="K2568" i="1"/>
  <c r="H2568" i="1"/>
  <c r="Q2568" i="1"/>
  <c r="P2568" i="1"/>
  <c r="L2568" i="1"/>
  <c r="O2568" i="1"/>
  <c r="D2576" i="1"/>
  <c r="L2591" i="1"/>
  <c r="J2591" i="1"/>
  <c r="E2591" i="1"/>
  <c r="O2591" i="1"/>
  <c r="H2591" i="1"/>
  <c r="I2591" i="1"/>
  <c r="G2591" i="1"/>
  <c r="D2591" i="1"/>
  <c r="M2591" i="1"/>
  <c r="K2591" i="1"/>
  <c r="F2591" i="1"/>
  <c r="C2591" i="1"/>
  <c r="Q2591" i="1"/>
  <c r="P2591" i="1"/>
  <c r="N2591" i="1"/>
  <c r="L2617" i="1"/>
  <c r="N2617" i="1"/>
  <c r="D2617" i="1"/>
  <c r="E2617" i="1"/>
  <c r="Q2617" i="1"/>
  <c r="M2617" i="1"/>
  <c r="F2617" i="1"/>
  <c r="J2617" i="1"/>
  <c r="I2617" i="1"/>
  <c r="H2617" i="1"/>
  <c r="O2617" i="1"/>
  <c r="K2617" i="1"/>
  <c r="M2628" i="1"/>
  <c r="F2698" i="1"/>
  <c r="L2698" i="1"/>
  <c r="K2698" i="1"/>
  <c r="G2698" i="1"/>
  <c r="C2698" i="1"/>
  <c r="P2698" i="1"/>
  <c r="E2698" i="1"/>
  <c r="D2698" i="1"/>
  <c r="M2698" i="1"/>
  <c r="J2698" i="1"/>
  <c r="I2698" i="1"/>
  <c r="H2698" i="1"/>
  <c r="Q2698" i="1"/>
  <c r="N2698" i="1"/>
  <c r="L2263" i="1"/>
  <c r="K2263" i="1"/>
  <c r="E2263" i="1"/>
  <c r="M2263" i="1"/>
  <c r="G2263" i="1"/>
  <c r="Q2263" i="1"/>
  <c r="H2263" i="1"/>
  <c r="N2263" i="1"/>
  <c r="L2311" i="1"/>
  <c r="K2311" i="1"/>
  <c r="M2311" i="1"/>
  <c r="O2311" i="1"/>
  <c r="N2311" i="1"/>
  <c r="H2311" i="1"/>
  <c r="Q2311" i="1"/>
  <c r="P2311" i="1"/>
  <c r="G2311" i="1"/>
  <c r="J2311" i="1"/>
  <c r="L2329" i="1"/>
  <c r="O2329" i="1"/>
  <c r="Q2329" i="1"/>
  <c r="C2329" i="1"/>
  <c r="P2329" i="1"/>
  <c r="I2329" i="1"/>
  <c r="F2329" i="1"/>
  <c r="J2329" i="1"/>
  <c r="H2329" i="1"/>
  <c r="E2329" i="1"/>
  <c r="N2329" i="1"/>
  <c r="M2329" i="1"/>
  <c r="K2329" i="1"/>
  <c r="Q2359" i="1"/>
  <c r="L2365" i="1"/>
  <c r="H2365" i="1"/>
  <c r="K2365" i="1"/>
  <c r="Q2365" i="1"/>
  <c r="O2365" i="1"/>
  <c r="J2365" i="1"/>
  <c r="E2365" i="1"/>
  <c r="D2365" i="1"/>
  <c r="G2365" i="1"/>
  <c r="M2365" i="1"/>
  <c r="I2365" i="1"/>
  <c r="P2365" i="1"/>
  <c r="N2365" i="1"/>
  <c r="G2395" i="1"/>
  <c r="H2402" i="1"/>
  <c r="L2437" i="1"/>
  <c r="H2437" i="1"/>
  <c r="O2437" i="1"/>
  <c r="F2437" i="1"/>
  <c r="J2437" i="1"/>
  <c r="E2437" i="1"/>
  <c r="I2437" i="1"/>
  <c r="G2437" i="1"/>
  <c r="N2437" i="1"/>
  <c r="M2437" i="1"/>
  <c r="Q2437" i="1"/>
  <c r="P2437" i="1"/>
  <c r="D2437" i="1"/>
  <c r="F2486" i="1"/>
  <c r="P2486" i="1"/>
  <c r="C2486" i="1"/>
  <c r="D2486" i="1"/>
  <c r="I2486" i="1"/>
  <c r="O2486" i="1"/>
  <c r="L2486" i="1"/>
  <c r="G2486" i="1"/>
  <c r="E2486" i="1"/>
  <c r="K2486" i="1"/>
  <c r="J2486" i="1"/>
  <c r="H2486" i="1"/>
  <c r="M2486" i="1"/>
  <c r="Q2486" i="1"/>
  <c r="N2486" i="1"/>
  <c r="F2512" i="1"/>
  <c r="E2512" i="1"/>
  <c r="K2512" i="1"/>
  <c r="D2512" i="1"/>
  <c r="N2512" i="1"/>
  <c r="H2512" i="1"/>
  <c r="O2512" i="1"/>
  <c r="M2512" i="1"/>
  <c r="Q2512" i="1"/>
  <c r="P2512" i="1"/>
  <c r="L2512" i="1"/>
  <c r="I2512" i="1"/>
  <c r="H2576" i="1"/>
  <c r="F2612" i="1"/>
  <c r="L2612" i="1"/>
  <c r="I2612" i="1"/>
  <c r="C2612" i="1"/>
  <c r="K2612" i="1"/>
  <c r="E2612" i="1"/>
  <c r="P2612" i="1"/>
  <c r="Q2612" i="1"/>
  <c r="H2612" i="1"/>
  <c r="G2612" i="1"/>
  <c r="D2612" i="1"/>
  <c r="O2612" i="1"/>
  <c r="N2612" i="1"/>
  <c r="J2612" i="1"/>
  <c r="L2683" i="1"/>
  <c r="Q2683" i="1"/>
  <c r="D2683" i="1"/>
  <c r="F2683" i="1"/>
  <c r="K2683" i="1"/>
  <c r="C2683" i="1"/>
  <c r="H2683" i="1"/>
  <c r="O2683" i="1"/>
  <c r="P2683" i="1"/>
  <c r="N2683" i="1"/>
  <c r="I2683" i="1"/>
  <c r="M2683" i="1"/>
  <c r="J2683" i="1"/>
  <c r="G2683" i="1"/>
  <c r="E2683" i="1"/>
  <c r="N2019" i="1"/>
  <c r="G2019" i="1"/>
  <c r="H2019" i="1"/>
  <c r="I2019" i="1"/>
  <c r="E2019" i="1"/>
  <c r="F2019" i="1"/>
  <c r="H2050" i="1"/>
  <c r="L2050" i="1"/>
  <c r="F2050" i="1"/>
  <c r="I2050" i="1"/>
  <c r="Q2050" i="1"/>
  <c r="D2050" i="1"/>
  <c r="M2067" i="1"/>
  <c r="K2079" i="1"/>
  <c r="N2083" i="1"/>
  <c r="G2083" i="1"/>
  <c r="L2083" i="1"/>
  <c r="D2083" i="1"/>
  <c r="J2083" i="1"/>
  <c r="F2083" i="1"/>
  <c r="N2085" i="1"/>
  <c r="J2085" i="1"/>
  <c r="E2085" i="1"/>
  <c r="O2085" i="1"/>
  <c r="G2085" i="1"/>
  <c r="D2085" i="1"/>
  <c r="H2086" i="1"/>
  <c r="E2086" i="1"/>
  <c r="O2086" i="1"/>
  <c r="K2086" i="1"/>
  <c r="D2086" i="1"/>
  <c r="C2086" i="1"/>
  <c r="P2093" i="1"/>
  <c r="N2097" i="1"/>
  <c r="Q2097" i="1"/>
  <c r="D2097" i="1"/>
  <c r="C2097" i="1"/>
  <c r="M2097" i="1"/>
  <c r="G2097" i="1"/>
  <c r="F2097" i="1"/>
  <c r="J2114" i="1"/>
  <c r="L2115" i="1"/>
  <c r="M2130" i="1"/>
  <c r="N2138" i="1"/>
  <c r="L2152" i="1"/>
  <c r="M2154" i="1"/>
  <c r="O2157" i="1"/>
  <c r="O2160" i="1"/>
  <c r="P2161" i="1"/>
  <c r="P2169" i="1"/>
  <c r="K2173" i="1"/>
  <c r="Q2175" i="1"/>
  <c r="N2177" i="1"/>
  <c r="Q2177" i="1"/>
  <c r="D2177" i="1"/>
  <c r="F2177" i="1"/>
  <c r="O2177" i="1"/>
  <c r="E2177" i="1"/>
  <c r="C2177" i="1"/>
  <c r="M2177" i="1"/>
  <c r="G2178" i="1"/>
  <c r="Q2186" i="1"/>
  <c r="N2195" i="1"/>
  <c r="G2195" i="1"/>
  <c r="J2195" i="1"/>
  <c r="P2195" i="1"/>
  <c r="O2195" i="1"/>
  <c r="M2195" i="1"/>
  <c r="Q2199" i="1"/>
  <c r="P2211" i="1"/>
  <c r="E2221" i="1"/>
  <c r="O2230" i="1"/>
  <c r="D2243" i="1"/>
  <c r="D2253" i="1"/>
  <c r="Q2255" i="1"/>
  <c r="E2257" i="1"/>
  <c r="G2260" i="1"/>
  <c r="C2263" i="1"/>
  <c r="F2266" i="1"/>
  <c r="J2266" i="1"/>
  <c r="H2266" i="1"/>
  <c r="C2266" i="1"/>
  <c r="Q2266" i="1"/>
  <c r="P2266" i="1"/>
  <c r="D2266" i="1"/>
  <c r="G2267" i="1"/>
  <c r="I2275" i="1"/>
  <c r="H2282" i="1"/>
  <c r="I2292" i="1"/>
  <c r="L2297" i="1"/>
  <c r="O2297" i="1"/>
  <c r="G2297" i="1"/>
  <c r="C2297" i="1"/>
  <c r="N2297" i="1"/>
  <c r="J2297" i="1"/>
  <c r="K2297" i="1"/>
  <c r="I2297" i="1"/>
  <c r="P2297" i="1"/>
  <c r="L2309" i="1"/>
  <c r="H2309" i="1"/>
  <c r="E2309" i="1"/>
  <c r="D2309" i="1"/>
  <c r="Q2309" i="1"/>
  <c r="N2309" i="1"/>
  <c r="M2309" i="1"/>
  <c r="K2309" i="1"/>
  <c r="G2309" i="1"/>
  <c r="F2309" i="1"/>
  <c r="C2309" i="1"/>
  <c r="C2311" i="1"/>
  <c r="F2322" i="1"/>
  <c r="J2322" i="1"/>
  <c r="N2322" i="1"/>
  <c r="Q2322" i="1"/>
  <c r="P2322" i="1"/>
  <c r="L2322" i="1"/>
  <c r="M2322" i="1"/>
  <c r="K2322" i="1"/>
  <c r="O2322" i="1"/>
  <c r="J2327" i="1"/>
  <c r="D2329" i="1"/>
  <c r="L2339" i="1"/>
  <c r="E2339" i="1"/>
  <c r="H2339" i="1"/>
  <c r="F2339" i="1"/>
  <c r="N2339" i="1"/>
  <c r="J2339" i="1"/>
  <c r="C2339" i="1"/>
  <c r="I2339" i="1"/>
  <c r="G2339" i="1"/>
  <c r="D2339" i="1"/>
  <c r="L2341" i="1"/>
  <c r="H2341" i="1"/>
  <c r="O2341" i="1"/>
  <c r="P2341" i="1"/>
  <c r="I2341" i="1"/>
  <c r="E2341" i="1"/>
  <c r="F2341" i="1"/>
  <c r="D2341" i="1"/>
  <c r="K2341" i="1"/>
  <c r="Q2341" i="1"/>
  <c r="N2341" i="1"/>
  <c r="L2343" i="1"/>
  <c r="K2343" i="1"/>
  <c r="G2343" i="1"/>
  <c r="J2343" i="1"/>
  <c r="F2343" i="1"/>
  <c r="C2343" i="1"/>
  <c r="M2343" i="1"/>
  <c r="I2343" i="1"/>
  <c r="E2343" i="1"/>
  <c r="D2343" i="1"/>
  <c r="E2348" i="1"/>
  <c r="F2352" i="1"/>
  <c r="G2352" i="1"/>
  <c r="P2352" i="1"/>
  <c r="D2352" i="1"/>
  <c r="M2352" i="1"/>
  <c r="J2352" i="1"/>
  <c r="N2352" i="1"/>
  <c r="L2352" i="1"/>
  <c r="Q2352" i="1"/>
  <c r="O2352" i="1"/>
  <c r="Q2355" i="1"/>
  <c r="C2365" i="1"/>
  <c r="D2380" i="1"/>
  <c r="L2389" i="1"/>
  <c r="H2389" i="1"/>
  <c r="G2389" i="1"/>
  <c r="D2389" i="1"/>
  <c r="C2389" i="1"/>
  <c r="P2389" i="1"/>
  <c r="K2389" i="1"/>
  <c r="J2389" i="1"/>
  <c r="N2389" i="1"/>
  <c r="I2395" i="1"/>
  <c r="J2399" i="1"/>
  <c r="C2437" i="1"/>
  <c r="F2464" i="1"/>
  <c r="G2464" i="1"/>
  <c r="N2464" i="1"/>
  <c r="P2464" i="1"/>
  <c r="J2464" i="1"/>
  <c r="E2464" i="1"/>
  <c r="K2464" i="1"/>
  <c r="I2464" i="1"/>
  <c r="O2464" i="1"/>
  <c r="M2464" i="1"/>
  <c r="L2464" i="1"/>
  <c r="Q2464" i="1"/>
  <c r="D2464" i="1"/>
  <c r="F2498" i="1"/>
  <c r="I2498" i="1"/>
  <c r="G2498" i="1"/>
  <c r="L2498" i="1"/>
  <c r="Q2498" i="1"/>
  <c r="H2498" i="1"/>
  <c r="C2498" i="1"/>
  <c r="O2498" i="1"/>
  <c r="N2498" i="1"/>
  <c r="P2498" i="1"/>
  <c r="E2498" i="1"/>
  <c r="D2498" i="1"/>
  <c r="M2498" i="1"/>
  <c r="K2498" i="1"/>
  <c r="J2498" i="1"/>
  <c r="C2512" i="1"/>
  <c r="F2532" i="1"/>
  <c r="L2532" i="1"/>
  <c r="D2532" i="1"/>
  <c r="C2532" i="1"/>
  <c r="P2532" i="1"/>
  <c r="O2532" i="1"/>
  <c r="K2532" i="1"/>
  <c r="N2532" i="1"/>
  <c r="M2532" i="1"/>
  <c r="Q2532" i="1"/>
  <c r="J2532" i="1"/>
  <c r="H2532" i="1"/>
  <c r="G2568" i="1"/>
  <c r="F2584" i="1"/>
  <c r="E2584" i="1"/>
  <c r="Q2584" i="1"/>
  <c r="C2584" i="1"/>
  <c r="P2584" i="1"/>
  <c r="K2584" i="1"/>
  <c r="J2584" i="1"/>
  <c r="G2584" i="1"/>
  <c r="N2584" i="1"/>
  <c r="M2584" i="1"/>
  <c r="H2584" i="1"/>
  <c r="D2584" i="1"/>
  <c r="O2584" i="1"/>
  <c r="L2584" i="1"/>
  <c r="I2584" i="1"/>
  <c r="M2612" i="1"/>
  <c r="G2617" i="1"/>
  <c r="L2313" i="1"/>
  <c r="O2313" i="1"/>
  <c r="E2313" i="1"/>
  <c r="I2313" i="1"/>
  <c r="K2313" i="1"/>
  <c r="G2313" i="1"/>
  <c r="F2313" i="1"/>
  <c r="D2313" i="1"/>
  <c r="C2313" i="1"/>
  <c r="F2356" i="1"/>
  <c r="M2356" i="1"/>
  <c r="P2356" i="1"/>
  <c r="J2356" i="1"/>
  <c r="I2356" i="1"/>
  <c r="E2356" i="1"/>
  <c r="K2356" i="1"/>
  <c r="H2356" i="1"/>
  <c r="O2356" i="1"/>
  <c r="N2356" i="1"/>
  <c r="Q2356" i="1"/>
  <c r="F2360" i="1"/>
  <c r="G2360" i="1"/>
  <c r="O2360" i="1"/>
  <c r="N2360" i="1"/>
  <c r="D2360" i="1"/>
  <c r="Q2360" i="1"/>
  <c r="P2360" i="1"/>
  <c r="M2360" i="1"/>
  <c r="K2360" i="1"/>
  <c r="J2360" i="1"/>
  <c r="L2360" i="1"/>
  <c r="F2365" i="1"/>
  <c r="J2395" i="1"/>
  <c r="F2430" i="1"/>
  <c r="P2430" i="1"/>
  <c r="C2430" i="1"/>
  <c r="L2430" i="1"/>
  <c r="J2430" i="1"/>
  <c r="D2430" i="1"/>
  <c r="Q2430" i="1"/>
  <c r="G2430" i="1"/>
  <c r="E2430" i="1"/>
  <c r="N2430" i="1"/>
  <c r="M2430" i="1"/>
  <c r="I2430" i="1"/>
  <c r="O2430" i="1"/>
  <c r="L2435" i="1"/>
  <c r="E2435" i="1"/>
  <c r="H2435" i="1"/>
  <c r="M2435" i="1"/>
  <c r="N2435" i="1"/>
  <c r="I2435" i="1"/>
  <c r="D2435" i="1"/>
  <c r="C2435" i="1"/>
  <c r="J2435" i="1"/>
  <c r="G2435" i="1"/>
  <c r="P2435" i="1"/>
  <c r="F2560" i="1"/>
  <c r="E2560" i="1"/>
  <c r="K2560" i="1"/>
  <c r="D2560" i="1"/>
  <c r="I2560" i="1"/>
  <c r="O2560" i="1"/>
  <c r="P2560" i="1"/>
  <c r="G2560" i="1"/>
  <c r="C2560" i="1"/>
  <c r="M2560" i="1"/>
  <c r="L2560" i="1"/>
  <c r="Q2560" i="1"/>
  <c r="N2560" i="1"/>
  <c r="H2560" i="1"/>
  <c r="P2617" i="1"/>
  <c r="L2619" i="1"/>
  <c r="Q2619" i="1"/>
  <c r="D2619" i="1"/>
  <c r="J2619" i="1"/>
  <c r="O2619" i="1"/>
  <c r="P2619" i="1"/>
  <c r="C2619" i="1"/>
  <c r="I2619" i="1"/>
  <c r="F2619" i="1"/>
  <c r="N2619" i="1"/>
  <c r="M2619" i="1"/>
  <c r="G2619" i="1"/>
  <c r="E2619" i="1"/>
  <c r="K2619" i="1"/>
  <c r="H2619" i="1"/>
  <c r="L2651" i="1"/>
  <c r="Q2651" i="1"/>
  <c r="D2651" i="1"/>
  <c r="O2651" i="1"/>
  <c r="F2651" i="1"/>
  <c r="E2651" i="1"/>
  <c r="I2651" i="1"/>
  <c r="K2651" i="1"/>
  <c r="P2651" i="1"/>
  <c r="M2651" i="1"/>
  <c r="G2651" i="1"/>
  <c r="N2651" i="1"/>
  <c r="J2651" i="1"/>
  <c r="H2651" i="1"/>
  <c r="C2651" i="1"/>
  <c r="L2661" i="1"/>
  <c r="G2661" i="1"/>
  <c r="E2661" i="1"/>
  <c r="J2661" i="1"/>
  <c r="F2661" i="1"/>
  <c r="P2661" i="1"/>
  <c r="D2661" i="1"/>
  <c r="K2661" i="1"/>
  <c r="O2661" i="1"/>
  <c r="M2661" i="1"/>
  <c r="C2661" i="1"/>
  <c r="Q2661" i="1"/>
  <c r="N2661" i="1"/>
  <c r="I2661" i="1"/>
  <c r="H2661" i="1"/>
  <c r="P2902" i="1"/>
  <c r="D2902" i="1"/>
  <c r="H2902" i="1"/>
  <c r="J2902" i="1"/>
  <c r="M2902" i="1"/>
  <c r="O2902" i="1"/>
  <c r="F2902" i="1"/>
  <c r="Q2902" i="1"/>
  <c r="C2902" i="1"/>
  <c r="N2902" i="1"/>
  <c r="K2902" i="1"/>
  <c r="G2902" i="1"/>
  <c r="E2902" i="1"/>
  <c r="L2902" i="1"/>
  <c r="I2902" i="1"/>
  <c r="F2328" i="1"/>
  <c r="G2328" i="1"/>
  <c r="E2328" i="1"/>
  <c r="Q2328" i="1"/>
  <c r="K2328" i="1"/>
  <c r="H2328" i="1"/>
  <c r="I2328" i="1"/>
  <c r="D2328" i="1"/>
  <c r="D2350" i="1"/>
  <c r="D2358" i="1"/>
  <c r="C2367" i="1"/>
  <c r="C2370" i="1"/>
  <c r="F2374" i="1"/>
  <c r="P2374" i="1"/>
  <c r="C2374" i="1"/>
  <c r="G2374" i="1"/>
  <c r="K2374" i="1"/>
  <c r="D2374" i="1"/>
  <c r="Q2374" i="1"/>
  <c r="E2374" i="1"/>
  <c r="I2374" i="1"/>
  <c r="F2378" i="1"/>
  <c r="J2378" i="1"/>
  <c r="E2378" i="1"/>
  <c r="P2378" i="1"/>
  <c r="O2378" i="1"/>
  <c r="L2378" i="1"/>
  <c r="I2378" i="1"/>
  <c r="H2378" i="1"/>
  <c r="M2378" i="1"/>
  <c r="L2381" i="1"/>
  <c r="H2381" i="1"/>
  <c r="I2381" i="1"/>
  <c r="J2381" i="1"/>
  <c r="N2381" i="1"/>
  <c r="G2381" i="1"/>
  <c r="Q2381" i="1"/>
  <c r="P2381" i="1"/>
  <c r="E2386" i="1"/>
  <c r="F2390" i="1"/>
  <c r="P2390" i="1"/>
  <c r="C2390" i="1"/>
  <c r="D2390" i="1"/>
  <c r="Q2390" i="1"/>
  <c r="M2390" i="1"/>
  <c r="J2390" i="1"/>
  <c r="I2390" i="1"/>
  <c r="L2390" i="1"/>
  <c r="L2393" i="1"/>
  <c r="O2393" i="1"/>
  <c r="G2393" i="1"/>
  <c r="I2393" i="1"/>
  <c r="N2393" i="1"/>
  <c r="J2393" i="1"/>
  <c r="P2393" i="1"/>
  <c r="M2393" i="1"/>
  <c r="D2397" i="1"/>
  <c r="C2400" i="1"/>
  <c r="D2412" i="1"/>
  <c r="G2418" i="1"/>
  <c r="M2434" i="1"/>
  <c r="C2436" i="1"/>
  <c r="D2445" i="1"/>
  <c r="C2450" i="1"/>
  <c r="C2465" i="1"/>
  <c r="H2473" i="1"/>
  <c r="C2475" i="1"/>
  <c r="C2477" i="1"/>
  <c r="P2484" i="1"/>
  <c r="F2500" i="1"/>
  <c r="L2500" i="1"/>
  <c r="N2500" i="1"/>
  <c r="G2500" i="1"/>
  <c r="P2500" i="1"/>
  <c r="I2500" i="1"/>
  <c r="D2500" i="1"/>
  <c r="H2500" i="1"/>
  <c r="E2500" i="1"/>
  <c r="C2500" i="1"/>
  <c r="D2505" i="1"/>
  <c r="L2511" i="1"/>
  <c r="J2511" i="1"/>
  <c r="O2511" i="1"/>
  <c r="G2511" i="1"/>
  <c r="P2511" i="1"/>
  <c r="F2511" i="1"/>
  <c r="C2511" i="1"/>
  <c r="K2511" i="1"/>
  <c r="I2511" i="1"/>
  <c r="Q2511" i="1"/>
  <c r="N2511" i="1"/>
  <c r="M2511" i="1"/>
  <c r="F2514" i="1"/>
  <c r="I2514" i="1"/>
  <c r="P2514" i="1"/>
  <c r="N2514" i="1"/>
  <c r="J2514" i="1"/>
  <c r="D2514" i="1"/>
  <c r="O2514" i="1"/>
  <c r="M2514" i="1"/>
  <c r="Q2514" i="1"/>
  <c r="D2527" i="1"/>
  <c r="L2531" i="1"/>
  <c r="Q2531" i="1"/>
  <c r="D2531" i="1"/>
  <c r="H2531" i="1"/>
  <c r="F2531" i="1"/>
  <c r="O2531" i="1"/>
  <c r="K2531" i="1"/>
  <c r="J2531" i="1"/>
  <c r="I2531" i="1"/>
  <c r="P2531" i="1"/>
  <c r="N2531" i="1"/>
  <c r="M2531" i="1"/>
  <c r="I2537" i="1"/>
  <c r="C2546" i="1"/>
  <c r="F2588" i="1"/>
  <c r="L2588" i="1"/>
  <c r="P2588" i="1"/>
  <c r="G2588" i="1"/>
  <c r="M2588" i="1"/>
  <c r="J2588" i="1"/>
  <c r="E2588" i="1"/>
  <c r="Q2588" i="1"/>
  <c r="D2588" i="1"/>
  <c r="C2588" i="1"/>
  <c r="O2588" i="1"/>
  <c r="N2588" i="1"/>
  <c r="I2588" i="1"/>
  <c r="F2604" i="1"/>
  <c r="L2604" i="1"/>
  <c r="K2604" i="1"/>
  <c r="I2604" i="1"/>
  <c r="E2604" i="1"/>
  <c r="G2604" i="1"/>
  <c r="D2604" i="1"/>
  <c r="P2604" i="1"/>
  <c r="C2604" i="1"/>
  <c r="Q2604" i="1"/>
  <c r="N2604" i="1"/>
  <c r="F2606" i="1"/>
  <c r="O2606" i="1"/>
  <c r="D2606" i="1"/>
  <c r="E2606" i="1"/>
  <c r="C2606" i="1"/>
  <c r="I2606" i="1"/>
  <c r="K2606" i="1"/>
  <c r="H2606" i="1"/>
  <c r="M2606" i="1"/>
  <c r="L2606" i="1"/>
  <c r="Q2606" i="1"/>
  <c r="P2606" i="1"/>
  <c r="J2606" i="1"/>
  <c r="F2624" i="1"/>
  <c r="E2624" i="1"/>
  <c r="G2624" i="1"/>
  <c r="Q2624" i="1"/>
  <c r="K2624" i="1"/>
  <c r="C2624" i="1"/>
  <c r="I2624" i="1"/>
  <c r="M2624" i="1"/>
  <c r="N2624" i="1"/>
  <c r="H2624" i="1"/>
  <c r="P2624" i="1"/>
  <c r="O2624" i="1"/>
  <c r="L2624" i="1"/>
  <c r="D2624" i="1"/>
  <c r="G2742" i="1"/>
  <c r="H2224" i="1"/>
  <c r="I2224" i="1"/>
  <c r="P2224" i="1"/>
  <c r="E2224" i="1"/>
  <c r="L2224" i="1"/>
  <c r="K2224" i="1"/>
  <c r="F2254" i="1"/>
  <c r="P2254" i="1"/>
  <c r="C2254" i="1"/>
  <c r="J2254" i="1"/>
  <c r="Q2254" i="1"/>
  <c r="N2254" i="1"/>
  <c r="M2254" i="1"/>
  <c r="L2287" i="1"/>
  <c r="K2287" i="1"/>
  <c r="P2287" i="1"/>
  <c r="N2287" i="1"/>
  <c r="J2287" i="1"/>
  <c r="G2287" i="1"/>
  <c r="F2294" i="1"/>
  <c r="P2294" i="1"/>
  <c r="C2294" i="1"/>
  <c r="D2294" i="1"/>
  <c r="K2294" i="1"/>
  <c r="N2294" i="1"/>
  <c r="H2294" i="1"/>
  <c r="G2294" i="1"/>
  <c r="F2308" i="1"/>
  <c r="M2308" i="1"/>
  <c r="I2308" i="1"/>
  <c r="G2308" i="1"/>
  <c r="O2308" i="1"/>
  <c r="L2308" i="1"/>
  <c r="K2308" i="1"/>
  <c r="C2328" i="1"/>
  <c r="F2338" i="1"/>
  <c r="J2338" i="1"/>
  <c r="L2338" i="1"/>
  <c r="H2338" i="1"/>
  <c r="O2338" i="1"/>
  <c r="K2338" i="1"/>
  <c r="L2349" i="1"/>
  <c r="H2349" i="1"/>
  <c r="N2349" i="1"/>
  <c r="K2349" i="1"/>
  <c r="Q2349" i="1"/>
  <c r="M2349" i="1"/>
  <c r="O2349" i="1"/>
  <c r="J2349" i="1"/>
  <c r="E2350" i="1"/>
  <c r="G2358" i="1"/>
  <c r="L2361" i="1"/>
  <c r="O2361" i="1"/>
  <c r="K2361" i="1"/>
  <c r="M2361" i="1"/>
  <c r="D2361" i="1"/>
  <c r="Q2361" i="1"/>
  <c r="E2367" i="1"/>
  <c r="H2370" i="1"/>
  <c r="H2374" i="1"/>
  <c r="C2378" i="1"/>
  <c r="C2381" i="1"/>
  <c r="K2386" i="1"/>
  <c r="E2390" i="1"/>
  <c r="C2393" i="1"/>
  <c r="I2397" i="1"/>
  <c r="D2400" i="1"/>
  <c r="E2412" i="1"/>
  <c r="I2418" i="1"/>
  <c r="L2427" i="1"/>
  <c r="E2427" i="1"/>
  <c r="I2427" i="1"/>
  <c r="Q2427" i="1"/>
  <c r="G2427" i="1"/>
  <c r="C2427" i="1"/>
  <c r="O2427" i="1"/>
  <c r="N2427" i="1"/>
  <c r="L2431" i="1"/>
  <c r="K2431" i="1"/>
  <c r="H2431" i="1"/>
  <c r="G2431" i="1"/>
  <c r="C2431" i="1"/>
  <c r="P2431" i="1"/>
  <c r="D2431" i="1"/>
  <c r="I2431" i="1"/>
  <c r="F2431" i="1"/>
  <c r="P2434" i="1"/>
  <c r="I2436" i="1"/>
  <c r="G2445" i="1"/>
  <c r="D2450" i="1"/>
  <c r="D2465" i="1"/>
  <c r="K2473" i="1"/>
  <c r="D2475" i="1"/>
  <c r="D2477" i="1"/>
  <c r="J2500" i="1"/>
  <c r="E2505" i="1"/>
  <c r="D2511" i="1"/>
  <c r="C2514" i="1"/>
  <c r="C2531" i="1"/>
  <c r="E2546" i="1"/>
  <c r="I2551" i="1"/>
  <c r="H2588" i="1"/>
  <c r="H2604" i="1"/>
  <c r="G2606" i="1"/>
  <c r="J2624" i="1"/>
  <c r="L2737" i="1"/>
  <c r="Q2737" i="1"/>
  <c r="D2737" i="1"/>
  <c r="C2737" i="1"/>
  <c r="I2737" i="1"/>
  <c r="J2737" i="1"/>
  <c r="O2737" i="1"/>
  <c r="E2737" i="1"/>
  <c r="G2737" i="1"/>
  <c r="F2737" i="1"/>
  <c r="N2737" i="1"/>
  <c r="P2737" i="1"/>
  <c r="M2737" i="1"/>
  <c r="K2737" i="1"/>
  <c r="H2737" i="1"/>
  <c r="J2328" i="1"/>
  <c r="L2331" i="1"/>
  <c r="E2331" i="1"/>
  <c r="I2331" i="1"/>
  <c r="K2331" i="1"/>
  <c r="G2331" i="1"/>
  <c r="C2331" i="1"/>
  <c r="O2331" i="1"/>
  <c r="N2331" i="1"/>
  <c r="F2336" i="1"/>
  <c r="G2336" i="1"/>
  <c r="D2336" i="1"/>
  <c r="N2336" i="1"/>
  <c r="O2336" i="1"/>
  <c r="E2336" i="1"/>
  <c r="C2336" i="1"/>
  <c r="L2357" i="1"/>
  <c r="H2357" i="1"/>
  <c r="M2357" i="1"/>
  <c r="G2357" i="1"/>
  <c r="I2357" i="1"/>
  <c r="D2357" i="1"/>
  <c r="N2357" i="1"/>
  <c r="K2357" i="1"/>
  <c r="L2369" i="1"/>
  <c r="O2369" i="1"/>
  <c r="J2369" i="1"/>
  <c r="G2369" i="1"/>
  <c r="K2369" i="1"/>
  <c r="F2369" i="1"/>
  <c r="P2369" i="1"/>
  <c r="N2369" i="1"/>
  <c r="J2374" i="1"/>
  <c r="D2378" i="1"/>
  <c r="D2381" i="1"/>
  <c r="L2385" i="1"/>
  <c r="O2385" i="1"/>
  <c r="H2385" i="1"/>
  <c r="P2385" i="1"/>
  <c r="I2385" i="1"/>
  <c r="E2385" i="1"/>
  <c r="F2385" i="1"/>
  <c r="D2385" i="1"/>
  <c r="J2385" i="1"/>
  <c r="G2390" i="1"/>
  <c r="D2393" i="1"/>
  <c r="L2403" i="1"/>
  <c r="E2403" i="1"/>
  <c r="M2403" i="1"/>
  <c r="P2403" i="1"/>
  <c r="C2403" i="1"/>
  <c r="O2403" i="1"/>
  <c r="N2403" i="1"/>
  <c r="K2403" i="1"/>
  <c r="L2415" i="1"/>
  <c r="K2415" i="1"/>
  <c r="J2415" i="1"/>
  <c r="P2415" i="1"/>
  <c r="D2415" i="1"/>
  <c r="Q2415" i="1"/>
  <c r="N2415" i="1"/>
  <c r="M2415" i="1"/>
  <c r="F2420" i="1"/>
  <c r="M2420" i="1"/>
  <c r="G2420" i="1"/>
  <c r="C2420" i="1"/>
  <c r="O2420" i="1"/>
  <c r="K2420" i="1"/>
  <c r="D2420" i="1"/>
  <c r="F2438" i="1"/>
  <c r="P2438" i="1"/>
  <c r="C2438" i="1"/>
  <c r="K2438" i="1"/>
  <c r="D2438" i="1"/>
  <c r="I2438" i="1"/>
  <c r="E2438" i="1"/>
  <c r="L2438" i="1"/>
  <c r="J2438" i="1"/>
  <c r="O2438" i="1"/>
  <c r="N2438" i="1"/>
  <c r="F2440" i="1"/>
  <c r="G2440" i="1"/>
  <c r="Q2440" i="1"/>
  <c r="C2440" i="1"/>
  <c r="N2440" i="1"/>
  <c r="H2440" i="1"/>
  <c r="O2440" i="1"/>
  <c r="M2440" i="1"/>
  <c r="L2447" i="1"/>
  <c r="K2447" i="1"/>
  <c r="F2447" i="1"/>
  <c r="N2447" i="1"/>
  <c r="Q2447" i="1"/>
  <c r="M2447" i="1"/>
  <c r="G2447" i="1"/>
  <c r="E2447" i="1"/>
  <c r="J2447" i="1"/>
  <c r="I2447" i="1"/>
  <c r="L2489" i="1"/>
  <c r="O2489" i="1"/>
  <c r="G2489" i="1"/>
  <c r="P2489" i="1"/>
  <c r="K2489" i="1"/>
  <c r="H2489" i="1"/>
  <c r="M2489" i="1"/>
  <c r="J2489" i="1"/>
  <c r="Q2489" i="1"/>
  <c r="N2489" i="1"/>
  <c r="K2500" i="1"/>
  <c r="E2511" i="1"/>
  <c r="E2514" i="1"/>
  <c r="L2523" i="1"/>
  <c r="Q2523" i="1"/>
  <c r="D2523" i="1"/>
  <c r="J2523" i="1"/>
  <c r="F2523" i="1"/>
  <c r="N2523" i="1"/>
  <c r="P2523" i="1"/>
  <c r="E2523" i="1"/>
  <c r="M2523" i="1"/>
  <c r="K2523" i="1"/>
  <c r="O2523" i="1"/>
  <c r="E2531" i="1"/>
  <c r="F2556" i="1"/>
  <c r="L2556" i="1"/>
  <c r="K2556" i="1"/>
  <c r="P2556" i="1"/>
  <c r="N2556" i="1"/>
  <c r="O2556" i="1"/>
  <c r="M2556" i="1"/>
  <c r="H2556" i="1"/>
  <c r="I2556" i="1"/>
  <c r="G2556" i="1"/>
  <c r="Q2556" i="1"/>
  <c r="J2556" i="1"/>
  <c r="K2588" i="1"/>
  <c r="L2601" i="1"/>
  <c r="N2601" i="1"/>
  <c r="H2601" i="1"/>
  <c r="C2601" i="1"/>
  <c r="J2601" i="1"/>
  <c r="F2601" i="1"/>
  <c r="K2601" i="1"/>
  <c r="E2601" i="1"/>
  <c r="P2601" i="1"/>
  <c r="O2601" i="1"/>
  <c r="M2601" i="1"/>
  <c r="I2601" i="1"/>
  <c r="D2601" i="1"/>
  <c r="Q2601" i="1"/>
  <c r="J2604" i="1"/>
  <c r="N2606" i="1"/>
  <c r="L2633" i="1"/>
  <c r="N2633" i="1"/>
  <c r="M2633" i="1"/>
  <c r="G2633" i="1"/>
  <c r="K2633" i="1"/>
  <c r="O2633" i="1"/>
  <c r="C2633" i="1"/>
  <c r="H2633" i="1"/>
  <c r="F2633" i="1"/>
  <c r="E2633" i="1"/>
  <c r="Q2633" i="1"/>
  <c r="J2633" i="1"/>
  <c r="J2807" i="1"/>
  <c r="P2807" i="1"/>
  <c r="C2807" i="1"/>
  <c r="D2807" i="1"/>
  <c r="F2807" i="1"/>
  <c r="N2807" i="1"/>
  <c r="H2807" i="1"/>
  <c r="L2807" i="1"/>
  <c r="Q2807" i="1"/>
  <c r="O2807" i="1"/>
  <c r="E2807" i="1"/>
  <c r="M2807" i="1"/>
  <c r="K2807" i="1"/>
  <c r="G2807" i="1"/>
  <c r="F2424" i="1"/>
  <c r="G2424" i="1"/>
  <c r="E2424" i="1"/>
  <c r="J2424" i="1"/>
  <c r="K2424" i="1"/>
  <c r="D2424" i="1"/>
  <c r="I2424" i="1"/>
  <c r="H2424" i="1"/>
  <c r="M2424" i="1"/>
  <c r="L2449" i="1"/>
  <c r="O2449" i="1"/>
  <c r="M2449" i="1"/>
  <c r="H2449" i="1"/>
  <c r="P2449" i="1"/>
  <c r="J2449" i="1"/>
  <c r="K2449" i="1"/>
  <c r="I2449" i="1"/>
  <c r="Q2449" i="1"/>
  <c r="L2485" i="1"/>
  <c r="H2485" i="1"/>
  <c r="G2485" i="1"/>
  <c r="K2485" i="1"/>
  <c r="Q2485" i="1"/>
  <c r="N2485" i="1"/>
  <c r="D2485" i="1"/>
  <c r="C2485" i="1"/>
  <c r="I2485" i="1"/>
  <c r="F2485" i="1"/>
  <c r="E2485" i="1"/>
  <c r="L2487" i="1"/>
  <c r="K2487" i="1"/>
  <c r="O2487" i="1"/>
  <c r="E2487" i="1"/>
  <c r="N2487" i="1"/>
  <c r="I2487" i="1"/>
  <c r="G2487" i="1"/>
  <c r="F2487" i="1"/>
  <c r="M2487" i="1"/>
  <c r="J2487" i="1"/>
  <c r="H2487" i="1"/>
  <c r="F2494" i="1"/>
  <c r="O2494" i="1"/>
  <c r="I2494" i="1"/>
  <c r="H2494" i="1"/>
  <c r="J2494" i="1"/>
  <c r="M2494" i="1"/>
  <c r="G2494" i="1"/>
  <c r="K2494" i="1"/>
  <c r="E2494" i="1"/>
  <c r="P2494" i="1"/>
  <c r="N2494" i="1"/>
  <c r="L2494" i="1"/>
  <c r="L2497" i="1"/>
  <c r="N2497" i="1"/>
  <c r="J2497" i="1"/>
  <c r="O2497" i="1"/>
  <c r="C2497" i="1"/>
  <c r="H2497" i="1"/>
  <c r="E2497" i="1"/>
  <c r="M2497" i="1"/>
  <c r="K2497" i="1"/>
  <c r="Q2497" i="1"/>
  <c r="P2497" i="1"/>
  <c r="F2528" i="1"/>
  <c r="E2528" i="1"/>
  <c r="G2528" i="1"/>
  <c r="J2528" i="1"/>
  <c r="H2528" i="1"/>
  <c r="P2528" i="1"/>
  <c r="D2528" i="1"/>
  <c r="N2528" i="1"/>
  <c r="M2528" i="1"/>
  <c r="Q2528" i="1"/>
  <c r="O2528" i="1"/>
  <c r="F2536" i="1"/>
  <c r="E2536" i="1"/>
  <c r="Q2536" i="1"/>
  <c r="C2536" i="1"/>
  <c r="I2536" i="1"/>
  <c r="K2536" i="1"/>
  <c r="N2536" i="1"/>
  <c r="L2536" i="1"/>
  <c r="J2536" i="1"/>
  <c r="P2536" i="1"/>
  <c r="O2536" i="1"/>
  <c r="M2536" i="1"/>
  <c r="L2571" i="1"/>
  <c r="Q2571" i="1"/>
  <c r="D2571" i="1"/>
  <c r="J2571" i="1"/>
  <c r="F2571" i="1"/>
  <c r="E2571" i="1"/>
  <c r="N2571" i="1"/>
  <c r="K2571" i="1"/>
  <c r="G2571" i="1"/>
  <c r="P2571" i="1"/>
  <c r="O2571" i="1"/>
  <c r="M2571" i="1"/>
  <c r="H2571" i="1"/>
  <c r="L2589" i="1"/>
  <c r="G2589" i="1"/>
  <c r="M2589" i="1"/>
  <c r="D2589" i="1"/>
  <c r="K2589" i="1"/>
  <c r="J2589" i="1"/>
  <c r="H2589" i="1"/>
  <c r="C2589" i="1"/>
  <c r="I2589" i="1"/>
  <c r="F2589" i="1"/>
  <c r="N2589" i="1"/>
  <c r="E2589" i="1"/>
  <c r="F2682" i="1"/>
  <c r="I2682" i="1"/>
  <c r="J2682" i="1"/>
  <c r="N2682" i="1"/>
  <c r="D2682" i="1"/>
  <c r="G2682" i="1"/>
  <c r="O2682" i="1"/>
  <c r="M2682" i="1"/>
  <c r="L2682" i="1"/>
  <c r="Q2682" i="1"/>
  <c r="C2682" i="1"/>
  <c r="P2682" i="1"/>
  <c r="K2682" i="1"/>
  <c r="H2682" i="1"/>
  <c r="I2807" i="1"/>
  <c r="F2418" i="1"/>
  <c r="J2418" i="1"/>
  <c r="N2418" i="1"/>
  <c r="H2418" i="1"/>
  <c r="Q2418" i="1"/>
  <c r="M2418" i="1"/>
  <c r="P2418" i="1"/>
  <c r="O2418" i="1"/>
  <c r="P2424" i="1"/>
  <c r="F2434" i="1"/>
  <c r="J2434" i="1"/>
  <c r="L2434" i="1"/>
  <c r="O2434" i="1"/>
  <c r="N2434" i="1"/>
  <c r="I2434" i="1"/>
  <c r="C2434" i="1"/>
  <c r="G2434" i="1"/>
  <c r="E2434" i="1"/>
  <c r="F2484" i="1"/>
  <c r="M2484" i="1"/>
  <c r="K2484" i="1"/>
  <c r="N2484" i="1"/>
  <c r="O2484" i="1"/>
  <c r="D2484" i="1"/>
  <c r="C2484" i="1"/>
  <c r="H2484" i="1"/>
  <c r="G2484" i="1"/>
  <c r="E2484" i="1"/>
  <c r="L2537" i="1"/>
  <c r="N2537" i="1"/>
  <c r="M2537" i="1"/>
  <c r="E2537" i="1"/>
  <c r="H2537" i="1"/>
  <c r="O2537" i="1"/>
  <c r="C2537" i="1"/>
  <c r="P2537" i="1"/>
  <c r="K2537" i="1"/>
  <c r="Q2537" i="1"/>
  <c r="J2839" i="1"/>
  <c r="P2839" i="1"/>
  <c r="C2839" i="1"/>
  <c r="H2839" i="1"/>
  <c r="N2839" i="1"/>
  <c r="I2839" i="1"/>
  <c r="F2839" i="1"/>
  <c r="Q2839" i="1"/>
  <c r="O2839" i="1"/>
  <c r="K2839" i="1"/>
  <c r="G2839" i="1"/>
  <c r="D2839" i="1"/>
  <c r="M2839" i="1"/>
  <c r="L2839" i="1"/>
  <c r="H2060" i="1"/>
  <c r="O2060" i="1"/>
  <c r="L2060" i="1"/>
  <c r="N2060" i="1"/>
  <c r="C2060" i="1"/>
  <c r="N2071" i="1"/>
  <c r="M2071" i="1"/>
  <c r="O2071" i="1"/>
  <c r="C2071" i="1"/>
  <c r="F2071" i="1"/>
  <c r="N2073" i="1"/>
  <c r="Q2073" i="1"/>
  <c r="D2073" i="1"/>
  <c r="G2073" i="1"/>
  <c r="L2073" i="1"/>
  <c r="C2073" i="1"/>
  <c r="N2107" i="1"/>
  <c r="G2107" i="1"/>
  <c r="I2107" i="1"/>
  <c r="D2107" i="1"/>
  <c r="K2107" i="1"/>
  <c r="N2121" i="1"/>
  <c r="Q2121" i="1"/>
  <c r="D2121" i="1"/>
  <c r="M2121" i="1"/>
  <c r="P2121" i="1"/>
  <c r="I2121" i="1"/>
  <c r="N2123" i="1"/>
  <c r="G2123" i="1"/>
  <c r="F2123" i="1"/>
  <c r="K2123" i="1"/>
  <c r="H2123" i="1"/>
  <c r="H2124" i="1"/>
  <c r="O2124" i="1"/>
  <c r="Q2124" i="1"/>
  <c r="C2124" i="1"/>
  <c r="I2124" i="1"/>
  <c r="F2124" i="1"/>
  <c r="N2129" i="1"/>
  <c r="Q2129" i="1"/>
  <c r="D2129" i="1"/>
  <c r="L2129" i="1"/>
  <c r="K2129" i="1"/>
  <c r="N2131" i="1"/>
  <c r="G2131" i="1"/>
  <c r="E2131" i="1"/>
  <c r="H2131" i="1"/>
  <c r="O2131" i="1"/>
  <c r="N2171" i="1"/>
  <c r="G2171" i="1"/>
  <c r="M2171" i="1"/>
  <c r="O2171" i="1"/>
  <c r="J2171" i="1"/>
  <c r="I2171" i="1"/>
  <c r="N2185" i="1"/>
  <c r="Q2185" i="1"/>
  <c r="D2185" i="1"/>
  <c r="E2185" i="1"/>
  <c r="J2185" i="1"/>
  <c r="K2185" i="1"/>
  <c r="I2185" i="1"/>
  <c r="N2197" i="1"/>
  <c r="J2197" i="1"/>
  <c r="Q2197" i="1"/>
  <c r="C2197" i="1"/>
  <c r="K2197" i="1"/>
  <c r="M2197" i="1"/>
  <c r="L2197" i="1"/>
  <c r="Q2224" i="1"/>
  <c r="Q2287" i="1"/>
  <c r="L2295" i="1"/>
  <c r="K2295" i="1"/>
  <c r="O2295" i="1"/>
  <c r="G2295" i="1"/>
  <c r="Q2295" i="1"/>
  <c r="M2295" i="1"/>
  <c r="F2295" i="1"/>
  <c r="E2295" i="1"/>
  <c r="F2314" i="1"/>
  <c r="J2314" i="1"/>
  <c r="O2314" i="1"/>
  <c r="E2314" i="1"/>
  <c r="I2314" i="1"/>
  <c r="D2314" i="1"/>
  <c r="F2332" i="1"/>
  <c r="M2332" i="1"/>
  <c r="E2332" i="1"/>
  <c r="I2332" i="1"/>
  <c r="G2332" i="1"/>
  <c r="P2332" i="1"/>
  <c r="O2332" i="1"/>
  <c r="Q2336" i="1"/>
  <c r="Q2338" i="1"/>
  <c r="F2344" i="1"/>
  <c r="G2344" i="1"/>
  <c r="Q2344" i="1"/>
  <c r="C2344" i="1"/>
  <c r="I2344" i="1"/>
  <c r="E2344" i="1"/>
  <c r="L2344" i="1"/>
  <c r="K2344" i="1"/>
  <c r="P2361" i="1"/>
  <c r="F2382" i="1"/>
  <c r="P2382" i="1"/>
  <c r="C2382" i="1"/>
  <c r="E2382" i="1"/>
  <c r="H2382" i="1"/>
  <c r="L2382" i="1"/>
  <c r="I2382" i="1"/>
  <c r="Q2382" i="1"/>
  <c r="L2409" i="1"/>
  <c r="O2409" i="1"/>
  <c r="E2409" i="1"/>
  <c r="P2409" i="1"/>
  <c r="K2409" i="1"/>
  <c r="H2409" i="1"/>
  <c r="F2409" i="1"/>
  <c r="D2409" i="1"/>
  <c r="I2409" i="1"/>
  <c r="F2416" i="1"/>
  <c r="G2416" i="1"/>
  <c r="H2416" i="1"/>
  <c r="M2416" i="1"/>
  <c r="O2416" i="1"/>
  <c r="P2416" i="1"/>
  <c r="N2416" i="1"/>
  <c r="D2418" i="1"/>
  <c r="Q2420" i="1"/>
  <c r="F2422" i="1"/>
  <c r="P2422" i="1"/>
  <c r="C2422" i="1"/>
  <c r="M2422" i="1"/>
  <c r="N2422" i="1"/>
  <c r="K2422" i="1"/>
  <c r="H2422" i="1"/>
  <c r="D2422" i="1"/>
  <c r="G2422" i="1"/>
  <c r="L2425" i="1"/>
  <c r="O2425" i="1"/>
  <c r="Q2425" i="1"/>
  <c r="C2425" i="1"/>
  <c r="G2425" i="1"/>
  <c r="I2425" i="1"/>
  <c r="E2425" i="1"/>
  <c r="K2425" i="1"/>
  <c r="J2425" i="1"/>
  <c r="N2425" i="1"/>
  <c r="H2434" i="1"/>
  <c r="J2484" i="1"/>
  <c r="F2522" i="1"/>
  <c r="I2522" i="1"/>
  <c r="N2522" i="1"/>
  <c r="H2522" i="1"/>
  <c r="O2522" i="1"/>
  <c r="P2522" i="1"/>
  <c r="D2522" i="1"/>
  <c r="G2522" i="1"/>
  <c r="E2522" i="1"/>
  <c r="L2522" i="1"/>
  <c r="K2522" i="1"/>
  <c r="J2522" i="1"/>
  <c r="F2537" i="1"/>
  <c r="L2551" i="1"/>
  <c r="J2551" i="1"/>
  <c r="Q2551" i="1"/>
  <c r="C2551" i="1"/>
  <c r="O2551" i="1"/>
  <c r="F2551" i="1"/>
  <c r="H2551" i="1"/>
  <c r="D2551" i="1"/>
  <c r="K2551" i="1"/>
  <c r="P2551" i="1"/>
  <c r="L2553" i="1"/>
  <c r="N2553" i="1"/>
  <c r="H2553" i="1"/>
  <c r="I2553" i="1"/>
  <c r="C2553" i="1"/>
  <c r="Q2553" i="1"/>
  <c r="K2553" i="1"/>
  <c r="F2553" i="1"/>
  <c r="P2553" i="1"/>
  <c r="O2553" i="1"/>
  <c r="J2553" i="1"/>
  <c r="G2553" i="1"/>
  <c r="M2553" i="1"/>
  <c r="F2582" i="1"/>
  <c r="O2582" i="1"/>
  <c r="K2582" i="1"/>
  <c r="G2582" i="1"/>
  <c r="D2582" i="1"/>
  <c r="M2582" i="1"/>
  <c r="I2582" i="1"/>
  <c r="C2582" i="1"/>
  <c r="N2582" i="1"/>
  <c r="L2582" i="1"/>
  <c r="Q2582" i="1"/>
  <c r="P2582" i="1"/>
  <c r="H2582" i="1"/>
  <c r="F2668" i="1"/>
  <c r="L2668" i="1"/>
  <c r="G2668" i="1"/>
  <c r="E2668" i="1"/>
  <c r="K2668" i="1"/>
  <c r="N2668" i="1"/>
  <c r="C2668" i="1"/>
  <c r="I2668" i="1"/>
  <c r="Q2668" i="1"/>
  <c r="M2668" i="1"/>
  <c r="P2668" i="1"/>
  <c r="O2668" i="1"/>
  <c r="J2668" i="1"/>
  <c r="L2749" i="1"/>
  <c r="J2749" i="1"/>
  <c r="O2749" i="1"/>
  <c r="G2749" i="1"/>
  <c r="H2749" i="1"/>
  <c r="M2749" i="1"/>
  <c r="K2749" i="1"/>
  <c r="C2749" i="1"/>
  <c r="Q2749" i="1"/>
  <c r="P2749" i="1"/>
  <c r="I2749" i="1"/>
  <c r="N2749" i="1"/>
  <c r="F2749" i="1"/>
  <c r="E2749" i="1"/>
  <c r="F2350" i="1"/>
  <c r="P2350" i="1"/>
  <c r="C2350" i="1"/>
  <c r="J2350" i="1"/>
  <c r="I2350" i="1"/>
  <c r="O2350" i="1"/>
  <c r="L2350" i="1"/>
  <c r="Q2350" i="1"/>
  <c r="N2350" i="1"/>
  <c r="F2358" i="1"/>
  <c r="P2358" i="1"/>
  <c r="C2358" i="1"/>
  <c r="I2358" i="1"/>
  <c r="E2358" i="1"/>
  <c r="H2358" i="1"/>
  <c r="N2358" i="1"/>
  <c r="M2358" i="1"/>
  <c r="L2367" i="1"/>
  <c r="K2367" i="1"/>
  <c r="D2367" i="1"/>
  <c r="M2367" i="1"/>
  <c r="N2367" i="1"/>
  <c r="H2367" i="1"/>
  <c r="I2367" i="1"/>
  <c r="G2367" i="1"/>
  <c r="O2367" i="1"/>
  <c r="F2370" i="1"/>
  <c r="J2370" i="1"/>
  <c r="G2370" i="1"/>
  <c r="D2370" i="1"/>
  <c r="K2370" i="1"/>
  <c r="E2370" i="1"/>
  <c r="P2370" i="1"/>
  <c r="O2370" i="1"/>
  <c r="F2386" i="1"/>
  <c r="J2386" i="1"/>
  <c r="D2386" i="1"/>
  <c r="M2386" i="1"/>
  <c r="H2386" i="1"/>
  <c r="C2386" i="1"/>
  <c r="I2386" i="1"/>
  <c r="G2386" i="1"/>
  <c r="L2386" i="1"/>
  <c r="L2397" i="1"/>
  <c r="H2397" i="1"/>
  <c r="F2397" i="1"/>
  <c r="O2397" i="1"/>
  <c r="J2397" i="1"/>
  <c r="E2397" i="1"/>
  <c r="C2397" i="1"/>
  <c r="G2397" i="1"/>
  <c r="F2400" i="1"/>
  <c r="G2400" i="1"/>
  <c r="J2400" i="1"/>
  <c r="H2400" i="1"/>
  <c r="E2400" i="1"/>
  <c r="L2400" i="1"/>
  <c r="K2400" i="1"/>
  <c r="N2400" i="1"/>
  <c r="F2412" i="1"/>
  <c r="M2412" i="1"/>
  <c r="H2412" i="1"/>
  <c r="G2412" i="1"/>
  <c r="I2412" i="1"/>
  <c r="C2412" i="1"/>
  <c r="L2412" i="1"/>
  <c r="K2412" i="1"/>
  <c r="O2412" i="1"/>
  <c r="E2418" i="1"/>
  <c r="K2434" i="1"/>
  <c r="F2436" i="1"/>
  <c r="M2436" i="1"/>
  <c r="D2436" i="1"/>
  <c r="J2436" i="1"/>
  <c r="L2436" i="1"/>
  <c r="H2436" i="1"/>
  <c r="G2436" i="1"/>
  <c r="E2436" i="1"/>
  <c r="N2436" i="1"/>
  <c r="K2436" i="1"/>
  <c r="L2445" i="1"/>
  <c r="H2445" i="1"/>
  <c r="N2445" i="1"/>
  <c r="C2445" i="1"/>
  <c r="O2445" i="1"/>
  <c r="F2445" i="1"/>
  <c r="E2445" i="1"/>
  <c r="J2445" i="1"/>
  <c r="I2445" i="1"/>
  <c r="F2450" i="1"/>
  <c r="J2450" i="1"/>
  <c r="I2450" i="1"/>
  <c r="E2450" i="1"/>
  <c r="N2450" i="1"/>
  <c r="K2450" i="1"/>
  <c r="O2450" i="1"/>
  <c r="M2450" i="1"/>
  <c r="Q2450" i="1"/>
  <c r="L2465" i="1"/>
  <c r="O2465" i="1"/>
  <c r="J2465" i="1"/>
  <c r="N2465" i="1"/>
  <c r="H2465" i="1"/>
  <c r="E2465" i="1"/>
  <c r="M2465" i="1"/>
  <c r="K2465" i="1"/>
  <c r="Q2465" i="1"/>
  <c r="P2465" i="1"/>
  <c r="L2473" i="1"/>
  <c r="O2473" i="1"/>
  <c r="I2473" i="1"/>
  <c r="J2473" i="1"/>
  <c r="Q2473" i="1"/>
  <c r="M2473" i="1"/>
  <c r="D2473" i="1"/>
  <c r="C2473" i="1"/>
  <c r="G2473" i="1"/>
  <c r="F2473" i="1"/>
  <c r="E2473" i="1"/>
  <c r="L2475" i="1"/>
  <c r="E2475" i="1"/>
  <c r="P2475" i="1"/>
  <c r="F2475" i="1"/>
  <c r="N2475" i="1"/>
  <c r="J2475" i="1"/>
  <c r="H2475" i="1"/>
  <c r="G2475" i="1"/>
  <c r="M2475" i="1"/>
  <c r="K2475" i="1"/>
  <c r="I2475" i="1"/>
  <c r="L2477" i="1"/>
  <c r="H2477" i="1"/>
  <c r="I2477" i="1"/>
  <c r="P2477" i="1"/>
  <c r="K2477" i="1"/>
  <c r="F2477" i="1"/>
  <c r="M2477" i="1"/>
  <c r="J2477" i="1"/>
  <c r="Q2477" i="1"/>
  <c r="O2477" i="1"/>
  <c r="N2477" i="1"/>
  <c r="L2484" i="1"/>
  <c r="L2505" i="1"/>
  <c r="N2505" i="1"/>
  <c r="H2505" i="1"/>
  <c r="I2505" i="1"/>
  <c r="G2505" i="1"/>
  <c r="F2505" i="1"/>
  <c r="C2505" i="1"/>
  <c r="P2505" i="1"/>
  <c r="O2505" i="1"/>
  <c r="Q2505" i="1"/>
  <c r="L2527" i="1"/>
  <c r="J2527" i="1"/>
  <c r="I2527" i="1"/>
  <c r="M2527" i="1"/>
  <c r="G2527" i="1"/>
  <c r="C2527" i="1"/>
  <c r="Q2527" i="1"/>
  <c r="E2527" i="1"/>
  <c r="H2527" i="1"/>
  <c r="F2527" i="1"/>
  <c r="O2527" i="1"/>
  <c r="N2527" i="1"/>
  <c r="K2527" i="1"/>
  <c r="G2537" i="1"/>
  <c r="F2546" i="1"/>
  <c r="I2546" i="1"/>
  <c r="G2546" i="1"/>
  <c r="L2546" i="1"/>
  <c r="M2546" i="1"/>
  <c r="Q2546" i="1"/>
  <c r="D2546" i="1"/>
  <c r="H2546" i="1"/>
  <c r="O2546" i="1"/>
  <c r="N2546" i="1"/>
  <c r="P2546" i="1"/>
  <c r="L2603" i="1"/>
  <c r="Q2603" i="1"/>
  <c r="D2603" i="1"/>
  <c r="O2603" i="1"/>
  <c r="K2603" i="1"/>
  <c r="G2603" i="1"/>
  <c r="F2603" i="1"/>
  <c r="C2603" i="1"/>
  <c r="M2603" i="1"/>
  <c r="H2603" i="1"/>
  <c r="E2603" i="1"/>
  <c r="P2603" i="1"/>
  <c r="N2603" i="1"/>
  <c r="J2603" i="1"/>
  <c r="I2603" i="1"/>
  <c r="F2742" i="1"/>
  <c r="E2742" i="1"/>
  <c r="M2742" i="1"/>
  <c r="L2742" i="1"/>
  <c r="C2742" i="1"/>
  <c r="O2742" i="1"/>
  <c r="J2742" i="1"/>
  <c r="H2742" i="1"/>
  <c r="D2742" i="1"/>
  <c r="N2742" i="1"/>
  <c r="Q2742" i="1"/>
  <c r="P2742" i="1"/>
  <c r="K2742" i="1"/>
  <c r="D2749" i="1"/>
  <c r="P2836" i="1"/>
  <c r="D2836" i="1"/>
  <c r="E2836" i="1"/>
  <c r="F2836" i="1"/>
  <c r="G2836" i="1"/>
  <c r="H2836" i="1"/>
  <c r="J2836" i="1"/>
  <c r="I2836" i="1"/>
  <c r="C2836" i="1"/>
  <c r="Q2836" i="1"/>
  <c r="K2836" i="1"/>
  <c r="N2836" i="1"/>
  <c r="O2836" i="1"/>
  <c r="M2836" i="1"/>
  <c r="L2455" i="1"/>
  <c r="K2455" i="1"/>
  <c r="E2455" i="1"/>
  <c r="I2455" i="1"/>
  <c r="G2455" i="1"/>
  <c r="C2455" i="1"/>
  <c r="F2456" i="1"/>
  <c r="G2456" i="1"/>
  <c r="O2456" i="1"/>
  <c r="E2456" i="1"/>
  <c r="D2456" i="1"/>
  <c r="Q2456" i="1"/>
  <c r="F2468" i="1"/>
  <c r="M2468" i="1"/>
  <c r="N2468" i="1"/>
  <c r="G2468" i="1"/>
  <c r="E2468" i="1"/>
  <c r="L2469" i="1"/>
  <c r="H2469" i="1"/>
  <c r="J2469" i="1"/>
  <c r="D2469" i="1"/>
  <c r="E2469" i="1"/>
  <c r="Q2469" i="1"/>
  <c r="L2481" i="1"/>
  <c r="O2481" i="1"/>
  <c r="H2481" i="1"/>
  <c r="F2481" i="1"/>
  <c r="G2481" i="1"/>
  <c r="C2481" i="1"/>
  <c r="F2482" i="1"/>
  <c r="J2482" i="1"/>
  <c r="D2482" i="1"/>
  <c r="C2482" i="1"/>
  <c r="G2482" i="1"/>
  <c r="Q2482" i="1"/>
  <c r="L2517" i="1"/>
  <c r="G2517" i="1"/>
  <c r="E2517" i="1"/>
  <c r="H2517" i="1"/>
  <c r="F2517" i="1"/>
  <c r="D2517" i="1"/>
  <c r="F2552" i="1"/>
  <c r="E2552" i="1"/>
  <c r="M2552" i="1"/>
  <c r="L2552" i="1"/>
  <c r="D2552" i="1"/>
  <c r="Q2552" i="1"/>
  <c r="J2552" i="1"/>
  <c r="G2552" i="1"/>
  <c r="O2552" i="1"/>
  <c r="N2552" i="1"/>
  <c r="F2564" i="1"/>
  <c r="L2564" i="1"/>
  <c r="I2564" i="1"/>
  <c r="J2564" i="1"/>
  <c r="P2564" i="1"/>
  <c r="C2564" i="1"/>
  <c r="N2564" i="1"/>
  <c r="G2564" i="1"/>
  <c r="E2564" i="1"/>
  <c r="N2565" i="1"/>
  <c r="G2575" i="1"/>
  <c r="J2579" i="1"/>
  <c r="L2594" i="1"/>
  <c r="F2600" i="1"/>
  <c r="E2600" i="1"/>
  <c r="M2600" i="1"/>
  <c r="G2600" i="1"/>
  <c r="L2600" i="1"/>
  <c r="H2600" i="1"/>
  <c r="J2600" i="1"/>
  <c r="C2600" i="1"/>
  <c r="O2600" i="1"/>
  <c r="N2600" i="1"/>
  <c r="O2615" i="1"/>
  <c r="F2634" i="1"/>
  <c r="I2634" i="1"/>
  <c r="J2634" i="1"/>
  <c r="D2634" i="1"/>
  <c r="L2634" i="1"/>
  <c r="Q2634" i="1"/>
  <c r="O2634" i="1"/>
  <c r="E2634" i="1"/>
  <c r="M2634" i="1"/>
  <c r="K2634" i="1"/>
  <c r="H2634" i="1"/>
  <c r="K2654" i="1"/>
  <c r="L2663" i="1"/>
  <c r="J2663" i="1"/>
  <c r="M2663" i="1"/>
  <c r="D2663" i="1"/>
  <c r="N2663" i="1"/>
  <c r="C2663" i="1"/>
  <c r="I2663" i="1"/>
  <c r="P2663" i="1"/>
  <c r="Q2663" i="1"/>
  <c r="H2663" i="1"/>
  <c r="L2675" i="1"/>
  <c r="Q2675" i="1"/>
  <c r="D2675" i="1"/>
  <c r="H2675" i="1"/>
  <c r="O2675" i="1"/>
  <c r="I2675" i="1"/>
  <c r="P2675" i="1"/>
  <c r="N2675" i="1"/>
  <c r="M2675" i="1"/>
  <c r="E2675" i="1"/>
  <c r="K2675" i="1"/>
  <c r="J2675" i="1"/>
  <c r="G2675" i="1"/>
  <c r="F2684" i="1"/>
  <c r="L2684" i="1"/>
  <c r="P2684" i="1"/>
  <c r="I2684" i="1"/>
  <c r="C2684" i="1"/>
  <c r="H2684" i="1"/>
  <c r="O2684" i="1"/>
  <c r="D2684" i="1"/>
  <c r="J2684" i="1"/>
  <c r="G2684" i="1"/>
  <c r="E2684" i="1"/>
  <c r="L2691" i="1"/>
  <c r="G2691" i="1"/>
  <c r="J2691" i="1"/>
  <c r="K2691" i="1"/>
  <c r="O2691" i="1"/>
  <c r="Q2691" i="1"/>
  <c r="E2691" i="1"/>
  <c r="H2691" i="1"/>
  <c r="F2691" i="1"/>
  <c r="P2691" i="1"/>
  <c r="M2691" i="1"/>
  <c r="D2691" i="1"/>
  <c r="N2691" i="1"/>
  <c r="J2773" i="1"/>
  <c r="M2773" i="1"/>
  <c r="F2773" i="1"/>
  <c r="Q2773" i="1"/>
  <c r="N2773" i="1"/>
  <c r="O2773" i="1"/>
  <c r="G2773" i="1"/>
  <c r="P2773" i="1"/>
  <c r="L2773" i="1"/>
  <c r="K2773" i="1"/>
  <c r="I2773" i="1"/>
  <c r="E2773" i="1"/>
  <c r="D2773" i="1"/>
  <c r="C2773" i="1"/>
  <c r="P2812" i="1"/>
  <c r="D2812" i="1"/>
  <c r="E2812" i="1"/>
  <c r="L2812" i="1"/>
  <c r="H2812" i="1"/>
  <c r="G2812" i="1"/>
  <c r="I2812" i="1"/>
  <c r="N2812" i="1"/>
  <c r="M2812" i="1"/>
  <c r="J2812" i="1"/>
  <c r="F2812" i="1"/>
  <c r="Q2812" i="1"/>
  <c r="K2812" i="1"/>
  <c r="J2831" i="1"/>
  <c r="P2831" i="1"/>
  <c r="C2831" i="1"/>
  <c r="K2831" i="1"/>
  <c r="D2831" i="1"/>
  <c r="N2831" i="1"/>
  <c r="H2831" i="1"/>
  <c r="M2831" i="1"/>
  <c r="L2831" i="1"/>
  <c r="I2831" i="1"/>
  <c r="Q2831" i="1"/>
  <c r="O2831" i="1"/>
  <c r="F2831" i="1"/>
  <c r="G2831" i="1"/>
  <c r="J2861" i="1"/>
  <c r="M2861" i="1"/>
  <c r="H2861" i="1"/>
  <c r="C2861" i="1"/>
  <c r="G2861" i="1"/>
  <c r="N2861" i="1"/>
  <c r="F2861" i="1"/>
  <c r="E2861" i="1"/>
  <c r="D2861" i="1"/>
  <c r="Q2861" i="1"/>
  <c r="O2861" i="1"/>
  <c r="L2861" i="1"/>
  <c r="K2861" i="1"/>
  <c r="J2867" i="1"/>
  <c r="I2867" i="1"/>
  <c r="N2867" i="1"/>
  <c r="Q2867" i="1"/>
  <c r="P2867" i="1"/>
  <c r="M2867" i="1"/>
  <c r="F2867" i="1"/>
  <c r="E2867" i="1"/>
  <c r="K2867" i="1"/>
  <c r="H2867" i="1"/>
  <c r="D2867" i="1"/>
  <c r="G2867" i="1"/>
  <c r="O2867" i="1"/>
  <c r="L2867" i="1"/>
  <c r="C2867" i="1"/>
  <c r="O3033" i="1"/>
  <c r="C3033" i="1"/>
  <c r="H3033" i="1"/>
  <c r="K3033" i="1"/>
  <c r="P3033" i="1"/>
  <c r="L3033" i="1"/>
  <c r="Q3033" i="1"/>
  <c r="D3033" i="1"/>
  <c r="I3033" i="1"/>
  <c r="N3033" i="1"/>
  <c r="J3033" i="1"/>
  <c r="M3033" i="1"/>
  <c r="G3033" i="1"/>
  <c r="F3033" i="1"/>
  <c r="E3033" i="1"/>
  <c r="L2371" i="1"/>
  <c r="E2371" i="1"/>
  <c r="Q2371" i="1"/>
  <c r="C2371" i="1"/>
  <c r="I2371" i="1"/>
  <c r="F2371" i="1"/>
  <c r="F2404" i="1"/>
  <c r="M2404" i="1"/>
  <c r="I2404" i="1"/>
  <c r="N2404" i="1"/>
  <c r="O2404" i="1"/>
  <c r="L2405" i="1"/>
  <c r="H2405" i="1"/>
  <c r="E2405" i="1"/>
  <c r="K2405" i="1"/>
  <c r="Q2405" i="1"/>
  <c r="N2405" i="1"/>
  <c r="F2406" i="1"/>
  <c r="P2406" i="1"/>
  <c r="C2406" i="1"/>
  <c r="O2406" i="1"/>
  <c r="H2406" i="1"/>
  <c r="N2406" i="1"/>
  <c r="K2406" i="1"/>
  <c r="F2428" i="1"/>
  <c r="M2428" i="1"/>
  <c r="E2428" i="1"/>
  <c r="O2428" i="1"/>
  <c r="G2428" i="1"/>
  <c r="L2441" i="1"/>
  <c r="O2441" i="1"/>
  <c r="N2441" i="1"/>
  <c r="K2441" i="1"/>
  <c r="F2441" i="1"/>
  <c r="C2441" i="1"/>
  <c r="F2442" i="1"/>
  <c r="J2442" i="1"/>
  <c r="K2442" i="1"/>
  <c r="I2442" i="1"/>
  <c r="D2442" i="1"/>
  <c r="Q2442" i="1"/>
  <c r="D2455" i="1"/>
  <c r="C2456" i="1"/>
  <c r="C2468" i="1"/>
  <c r="C2469" i="1"/>
  <c r="D2481" i="1"/>
  <c r="E2482" i="1"/>
  <c r="F2516" i="1"/>
  <c r="L2516" i="1"/>
  <c r="I2516" i="1"/>
  <c r="J2516" i="1"/>
  <c r="G2516" i="1"/>
  <c r="D2516" i="1"/>
  <c r="C2517" i="1"/>
  <c r="L2547" i="1"/>
  <c r="Q2547" i="1"/>
  <c r="D2547" i="1"/>
  <c r="C2547" i="1"/>
  <c r="I2547" i="1"/>
  <c r="K2547" i="1"/>
  <c r="G2547" i="1"/>
  <c r="J2547" i="1"/>
  <c r="I2548" i="1"/>
  <c r="C2552" i="1"/>
  <c r="G2555" i="1"/>
  <c r="H2559" i="1"/>
  <c r="D2564" i="1"/>
  <c r="F2572" i="1"/>
  <c r="L2572" i="1"/>
  <c r="G2572" i="1"/>
  <c r="C2572" i="1"/>
  <c r="D2572" i="1"/>
  <c r="N2572" i="1"/>
  <c r="M2572" i="1"/>
  <c r="I2572" i="1"/>
  <c r="Q2572" i="1"/>
  <c r="P2572" i="1"/>
  <c r="H2575" i="1"/>
  <c r="F2578" i="1"/>
  <c r="I2578" i="1"/>
  <c r="L2578" i="1"/>
  <c r="Q2578" i="1"/>
  <c r="J2578" i="1"/>
  <c r="M2578" i="1"/>
  <c r="K2578" i="1"/>
  <c r="P2578" i="1"/>
  <c r="H2578" i="1"/>
  <c r="L2583" i="1"/>
  <c r="J2583" i="1"/>
  <c r="G2583" i="1"/>
  <c r="D2583" i="1"/>
  <c r="C2583" i="1"/>
  <c r="N2583" i="1"/>
  <c r="K2583" i="1"/>
  <c r="F2583" i="1"/>
  <c r="P2583" i="1"/>
  <c r="O2583" i="1"/>
  <c r="N2594" i="1"/>
  <c r="D2600" i="1"/>
  <c r="F2602" i="1"/>
  <c r="I2602" i="1"/>
  <c r="D2602" i="1"/>
  <c r="O2602" i="1"/>
  <c r="J2602" i="1"/>
  <c r="G2602" i="1"/>
  <c r="N2602" i="1"/>
  <c r="K2602" i="1"/>
  <c r="Q2602" i="1"/>
  <c r="F2608" i="1"/>
  <c r="E2608" i="1"/>
  <c r="K2608" i="1"/>
  <c r="N2608" i="1"/>
  <c r="P2608" i="1"/>
  <c r="D2608" i="1"/>
  <c r="I2608" i="1"/>
  <c r="H2608" i="1"/>
  <c r="M2608" i="1"/>
  <c r="L2608" i="1"/>
  <c r="L2613" i="1"/>
  <c r="G2613" i="1"/>
  <c r="E2613" i="1"/>
  <c r="P2613" i="1"/>
  <c r="I2613" i="1"/>
  <c r="D2613" i="1"/>
  <c r="Q2613" i="1"/>
  <c r="C2613" i="1"/>
  <c r="K2613" i="1"/>
  <c r="J2613" i="1"/>
  <c r="H2613" i="1"/>
  <c r="C2634" i="1"/>
  <c r="L2657" i="1"/>
  <c r="N2657" i="1"/>
  <c r="F2657" i="1"/>
  <c r="D2657" i="1"/>
  <c r="K2657" i="1"/>
  <c r="Q2657" i="1"/>
  <c r="G2657" i="1"/>
  <c r="E2657" i="1"/>
  <c r="O2657" i="1"/>
  <c r="I2657" i="1"/>
  <c r="E2663" i="1"/>
  <c r="L2667" i="1"/>
  <c r="Q2667" i="1"/>
  <c r="D2667" i="1"/>
  <c r="J2667" i="1"/>
  <c r="H2667" i="1"/>
  <c r="M2667" i="1"/>
  <c r="N2667" i="1"/>
  <c r="E2667" i="1"/>
  <c r="I2667" i="1"/>
  <c r="C2667" i="1"/>
  <c r="P2667" i="1"/>
  <c r="O2667" i="1"/>
  <c r="C2675" i="1"/>
  <c r="K2684" i="1"/>
  <c r="C2691" i="1"/>
  <c r="F2722" i="1"/>
  <c r="L2722" i="1"/>
  <c r="D2722" i="1"/>
  <c r="C2722" i="1"/>
  <c r="O2722" i="1"/>
  <c r="P2722" i="1"/>
  <c r="M2722" i="1"/>
  <c r="N2722" i="1"/>
  <c r="K2722" i="1"/>
  <c r="Q2722" i="1"/>
  <c r="J2722" i="1"/>
  <c r="H2722" i="1"/>
  <c r="G2722" i="1"/>
  <c r="E2722" i="1"/>
  <c r="H2773" i="1"/>
  <c r="J2779" i="1"/>
  <c r="I2779" i="1"/>
  <c r="L2779" i="1"/>
  <c r="P2779" i="1"/>
  <c r="D2779" i="1"/>
  <c r="N2779" i="1"/>
  <c r="Q2779" i="1"/>
  <c r="M2779" i="1"/>
  <c r="K2779" i="1"/>
  <c r="H2779" i="1"/>
  <c r="F2779" i="1"/>
  <c r="C2779" i="1"/>
  <c r="E2779" i="1"/>
  <c r="P2784" i="1"/>
  <c r="D2784" i="1"/>
  <c r="K2784" i="1"/>
  <c r="G2784" i="1"/>
  <c r="C2784" i="1"/>
  <c r="O2784" i="1"/>
  <c r="N2784" i="1"/>
  <c r="F2784" i="1"/>
  <c r="H2784" i="1"/>
  <c r="E2784" i="1"/>
  <c r="Q2784" i="1"/>
  <c r="L2784" i="1"/>
  <c r="J2784" i="1"/>
  <c r="I2784" i="1"/>
  <c r="M2784" i="1"/>
  <c r="P2810" i="1"/>
  <c r="D2810" i="1"/>
  <c r="N2810" i="1"/>
  <c r="F2810" i="1"/>
  <c r="L2810" i="1"/>
  <c r="I2810" i="1"/>
  <c r="G2810" i="1"/>
  <c r="Q2810" i="1"/>
  <c r="E2810" i="1"/>
  <c r="C2810" i="1"/>
  <c r="M2810" i="1"/>
  <c r="K2810" i="1"/>
  <c r="O2810" i="1"/>
  <c r="C2812" i="1"/>
  <c r="J2819" i="1"/>
  <c r="I2819" i="1"/>
  <c r="N2819" i="1"/>
  <c r="D2819" i="1"/>
  <c r="O2819" i="1"/>
  <c r="G2819" i="1"/>
  <c r="L2819" i="1"/>
  <c r="Q2819" i="1"/>
  <c r="P2819" i="1"/>
  <c r="F2819" i="1"/>
  <c r="E2819" i="1"/>
  <c r="K2819" i="1"/>
  <c r="M2819" i="1"/>
  <c r="H2819" i="1"/>
  <c r="E2831" i="1"/>
  <c r="P2846" i="1"/>
  <c r="D2846" i="1"/>
  <c r="H2846" i="1"/>
  <c r="J2846" i="1"/>
  <c r="K2846" i="1"/>
  <c r="I2846" i="1"/>
  <c r="G2846" i="1"/>
  <c r="Q2846" i="1"/>
  <c r="O2846" i="1"/>
  <c r="M2846" i="1"/>
  <c r="N2846" i="1"/>
  <c r="L2846" i="1"/>
  <c r="E2846" i="1"/>
  <c r="I2861" i="1"/>
  <c r="L2453" i="1"/>
  <c r="H2453" i="1"/>
  <c r="M2453" i="1"/>
  <c r="O2453" i="1"/>
  <c r="I2453" i="1"/>
  <c r="E2453" i="1"/>
  <c r="F2454" i="1"/>
  <c r="P2454" i="1"/>
  <c r="C2454" i="1"/>
  <c r="I2454" i="1"/>
  <c r="L2454" i="1"/>
  <c r="H2454" i="1"/>
  <c r="D2454" i="1"/>
  <c r="F2455" i="1"/>
  <c r="H2456" i="1"/>
  <c r="L2467" i="1"/>
  <c r="E2467" i="1"/>
  <c r="Q2467" i="1"/>
  <c r="C2467" i="1"/>
  <c r="I2467" i="1"/>
  <c r="G2467" i="1"/>
  <c r="D2468" i="1"/>
  <c r="F2469" i="1"/>
  <c r="L2479" i="1"/>
  <c r="K2479" i="1"/>
  <c r="P2479" i="1"/>
  <c r="J2479" i="1"/>
  <c r="H2479" i="1"/>
  <c r="E2479" i="1"/>
  <c r="F2480" i="1"/>
  <c r="G2480" i="1"/>
  <c r="L2480" i="1"/>
  <c r="I2480" i="1"/>
  <c r="H2480" i="1"/>
  <c r="C2480" i="1"/>
  <c r="E2481" i="1"/>
  <c r="H2482" i="1"/>
  <c r="L2491" i="1"/>
  <c r="Q2491" i="1"/>
  <c r="D2491" i="1"/>
  <c r="F2491" i="1"/>
  <c r="O2491" i="1"/>
  <c r="K2491" i="1"/>
  <c r="J2491" i="1"/>
  <c r="G2491" i="1"/>
  <c r="L2499" i="1"/>
  <c r="Q2499" i="1"/>
  <c r="D2499" i="1"/>
  <c r="C2499" i="1"/>
  <c r="I2499" i="1"/>
  <c r="P2499" i="1"/>
  <c r="H2499" i="1"/>
  <c r="E2499" i="1"/>
  <c r="F2506" i="1"/>
  <c r="I2506" i="1"/>
  <c r="D2506" i="1"/>
  <c r="G2506" i="1"/>
  <c r="H2506" i="1"/>
  <c r="J2506" i="1"/>
  <c r="L2515" i="1"/>
  <c r="Q2515" i="1"/>
  <c r="D2515" i="1"/>
  <c r="M2515" i="1"/>
  <c r="K2515" i="1"/>
  <c r="H2515" i="1"/>
  <c r="E2515" i="1"/>
  <c r="I2517" i="1"/>
  <c r="F2524" i="1"/>
  <c r="L2524" i="1"/>
  <c r="G2524" i="1"/>
  <c r="C2524" i="1"/>
  <c r="M2524" i="1"/>
  <c r="P2524" i="1"/>
  <c r="E2524" i="1"/>
  <c r="L2533" i="1"/>
  <c r="G2533" i="1"/>
  <c r="O2533" i="1"/>
  <c r="P2533" i="1"/>
  <c r="M2533" i="1"/>
  <c r="N2533" i="1"/>
  <c r="I2533" i="1"/>
  <c r="E2547" i="1"/>
  <c r="H2552" i="1"/>
  <c r="H2564" i="1"/>
  <c r="E2572" i="1"/>
  <c r="C2578" i="1"/>
  <c r="E2583" i="1"/>
  <c r="L2593" i="1"/>
  <c r="N2593" i="1"/>
  <c r="J2593" i="1"/>
  <c r="G2593" i="1"/>
  <c r="D2593" i="1"/>
  <c r="H2593" i="1"/>
  <c r="K2593" i="1"/>
  <c r="M2593" i="1"/>
  <c r="E2593" i="1"/>
  <c r="Q2593" i="1"/>
  <c r="P2593" i="1"/>
  <c r="I2600" i="1"/>
  <c r="C2602" i="1"/>
  <c r="C2608" i="1"/>
  <c r="F2610" i="1"/>
  <c r="I2610" i="1"/>
  <c r="P2610" i="1"/>
  <c r="H2610" i="1"/>
  <c r="M2610" i="1"/>
  <c r="D2610" i="1"/>
  <c r="L2610" i="1"/>
  <c r="O2610" i="1"/>
  <c r="J2610" i="1"/>
  <c r="F2613" i="1"/>
  <c r="L2623" i="1"/>
  <c r="J2623" i="1"/>
  <c r="I2623" i="1"/>
  <c r="E2623" i="1"/>
  <c r="M2623" i="1"/>
  <c r="C2623" i="1"/>
  <c r="F2623" i="1"/>
  <c r="K2623" i="1"/>
  <c r="G2623" i="1"/>
  <c r="P2623" i="1"/>
  <c r="O2623" i="1"/>
  <c r="N2623" i="1"/>
  <c r="G2634" i="1"/>
  <c r="L2643" i="1"/>
  <c r="Q2643" i="1"/>
  <c r="D2643" i="1"/>
  <c r="C2643" i="1"/>
  <c r="K2643" i="1"/>
  <c r="O2643" i="1"/>
  <c r="G2643" i="1"/>
  <c r="E2643" i="1"/>
  <c r="J2643" i="1"/>
  <c r="I2643" i="1"/>
  <c r="H2643" i="1"/>
  <c r="F2650" i="1"/>
  <c r="I2650" i="1"/>
  <c r="D2650" i="1"/>
  <c r="J2650" i="1"/>
  <c r="G2650" i="1"/>
  <c r="K2650" i="1"/>
  <c r="L2650" i="1"/>
  <c r="O2650" i="1"/>
  <c r="E2650" i="1"/>
  <c r="P2650" i="1"/>
  <c r="N2650" i="1"/>
  <c r="M2650" i="1"/>
  <c r="C2657" i="1"/>
  <c r="F2660" i="1"/>
  <c r="L2660" i="1"/>
  <c r="I2660" i="1"/>
  <c r="M2660" i="1"/>
  <c r="G2660" i="1"/>
  <c r="P2660" i="1"/>
  <c r="D2660" i="1"/>
  <c r="E2660" i="1"/>
  <c r="K2660" i="1"/>
  <c r="N2660" i="1"/>
  <c r="J2660" i="1"/>
  <c r="H2660" i="1"/>
  <c r="F2663" i="1"/>
  <c r="F2667" i="1"/>
  <c r="F2675" i="1"/>
  <c r="M2684" i="1"/>
  <c r="I2691" i="1"/>
  <c r="F2714" i="1"/>
  <c r="L2714" i="1"/>
  <c r="G2714" i="1"/>
  <c r="J2714" i="1"/>
  <c r="K2714" i="1"/>
  <c r="C2714" i="1"/>
  <c r="N2714" i="1"/>
  <c r="I2714" i="1"/>
  <c r="M2714" i="1"/>
  <c r="H2714" i="1"/>
  <c r="O2714" i="1"/>
  <c r="E2714" i="1"/>
  <c r="D2714" i="1"/>
  <c r="P2714" i="1"/>
  <c r="I2722" i="1"/>
  <c r="O2812" i="1"/>
  <c r="C2846" i="1"/>
  <c r="P2861" i="1"/>
  <c r="J2939" i="1"/>
  <c r="I2939" i="1"/>
  <c r="H2939" i="1"/>
  <c r="G2939" i="1"/>
  <c r="N2939" i="1"/>
  <c r="C2939" i="1"/>
  <c r="M2939" i="1"/>
  <c r="F2939" i="1"/>
  <c r="E2939" i="1"/>
  <c r="Q2939" i="1"/>
  <c r="K2939" i="1"/>
  <c r="D2939" i="1"/>
  <c r="P2939" i="1"/>
  <c r="L2939" i="1"/>
  <c r="O2939" i="1"/>
  <c r="F2554" i="1"/>
  <c r="I2554" i="1"/>
  <c r="D2554" i="1"/>
  <c r="G2554" i="1"/>
  <c r="Q2554" i="1"/>
  <c r="O2554" i="1"/>
  <c r="L2554" i="1"/>
  <c r="H2554" i="1"/>
  <c r="P2554" i="1"/>
  <c r="N2554" i="1"/>
  <c r="F2580" i="1"/>
  <c r="L2580" i="1"/>
  <c r="D2580" i="1"/>
  <c r="M2580" i="1"/>
  <c r="H2580" i="1"/>
  <c r="N2580" i="1"/>
  <c r="P2580" i="1"/>
  <c r="G2580" i="1"/>
  <c r="E2580" i="1"/>
  <c r="F2586" i="1"/>
  <c r="I2586" i="1"/>
  <c r="J2586" i="1"/>
  <c r="L2586" i="1"/>
  <c r="O2586" i="1"/>
  <c r="H2586" i="1"/>
  <c r="N2586" i="1"/>
  <c r="G2586" i="1"/>
  <c r="Q2586" i="1"/>
  <c r="F2626" i="1"/>
  <c r="I2626" i="1"/>
  <c r="L2626" i="1"/>
  <c r="K2626" i="1"/>
  <c r="D2626" i="1"/>
  <c r="Q2626" i="1"/>
  <c r="E2626" i="1"/>
  <c r="J2626" i="1"/>
  <c r="O2626" i="1"/>
  <c r="H2626" i="1"/>
  <c r="N2634" i="1"/>
  <c r="L2655" i="1"/>
  <c r="J2655" i="1"/>
  <c r="O2655" i="1"/>
  <c r="I2655" i="1"/>
  <c r="P2655" i="1"/>
  <c r="F2655" i="1"/>
  <c r="N2655" i="1"/>
  <c r="C2655" i="1"/>
  <c r="H2655" i="1"/>
  <c r="G2655" i="1"/>
  <c r="E2655" i="1"/>
  <c r="G2663" i="1"/>
  <c r="F2676" i="1"/>
  <c r="L2676" i="1"/>
  <c r="D2676" i="1"/>
  <c r="O2676" i="1"/>
  <c r="N2676" i="1"/>
  <c r="I2676" i="1"/>
  <c r="Q2676" i="1"/>
  <c r="M2676" i="1"/>
  <c r="H2676" i="1"/>
  <c r="L2679" i="1"/>
  <c r="J2679" i="1"/>
  <c r="G2679" i="1"/>
  <c r="F2679" i="1"/>
  <c r="K2679" i="1"/>
  <c r="I2679" i="1"/>
  <c r="Q2679" i="1"/>
  <c r="H2679" i="1"/>
  <c r="E2679" i="1"/>
  <c r="N2679" i="1"/>
  <c r="P2679" i="1"/>
  <c r="D2679" i="1"/>
  <c r="P2898" i="1"/>
  <c r="D2898" i="1"/>
  <c r="N2898" i="1"/>
  <c r="J2898" i="1"/>
  <c r="G2898" i="1"/>
  <c r="E2898" i="1"/>
  <c r="K2898" i="1"/>
  <c r="O2898" i="1"/>
  <c r="M2898" i="1"/>
  <c r="Q2898" i="1"/>
  <c r="L2898" i="1"/>
  <c r="I2898" i="1"/>
  <c r="P2968" i="1"/>
  <c r="D2968" i="1"/>
  <c r="K2968" i="1"/>
  <c r="L2968" i="1"/>
  <c r="I2968" i="1"/>
  <c r="H2968" i="1"/>
  <c r="E2968" i="1"/>
  <c r="J2968" i="1"/>
  <c r="F2968" i="1"/>
  <c r="O2968" i="1"/>
  <c r="N2968" i="1"/>
  <c r="G2968" i="1"/>
  <c r="C2968" i="1"/>
  <c r="Q2968" i="1"/>
  <c r="M2968" i="1"/>
  <c r="L2565" i="1"/>
  <c r="G2565" i="1"/>
  <c r="E2565" i="1"/>
  <c r="H2565" i="1"/>
  <c r="O2565" i="1"/>
  <c r="C2565" i="1"/>
  <c r="P2565" i="1"/>
  <c r="F2565" i="1"/>
  <c r="K2565" i="1"/>
  <c r="J2565" i="1"/>
  <c r="L2575" i="1"/>
  <c r="J2575" i="1"/>
  <c r="I2575" i="1"/>
  <c r="M2575" i="1"/>
  <c r="Q2575" i="1"/>
  <c r="P2575" i="1"/>
  <c r="K2575" i="1"/>
  <c r="N2575" i="1"/>
  <c r="F2575" i="1"/>
  <c r="L2579" i="1"/>
  <c r="Q2579" i="1"/>
  <c r="D2579" i="1"/>
  <c r="H2579" i="1"/>
  <c r="O2579" i="1"/>
  <c r="I2579" i="1"/>
  <c r="M2579" i="1"/>
  <c r="N2579" i="1"/>
  <c r="P2579" i="1"/>
  <c r="C2579" i="1"/>
  <c r="F2594" i="1"/>
  <c r="I2594" i="1"/>
  <c r="G2594" i="1"/>
  <c r="D2594" i="1"/>
  <c r="J2594" i="1"/>
  <c r="M2594" i="1"/>
  <c r="O2594" i="1"/>
  <c r="K2594" i="1"/>
  <c r="Q2594" i="1"/>
  <c r="L2609" i="1"/>
  <c r="N2609" i="1"/>
  <c r="F2609" i="1"/>
  <c r="J2609" i="1"/>
  <c r="O2609" i="1"/>
  <c r="D2609" i="1"/>
  <c r="I2609" i="1"/>
  <c r="K2609" i="1"/>
  <c r="E2609" i="1"/>
  <c r="Q2609" i="1"/>
  <c r="P2609" i="1"/>
  <c r="L2615" i="1"/>
  <c r="J2615" i="1"/>
  <c r="M2615" i="1"/>
  <c r="I2615" i="1"/>
  <c r="D2615" i="1"/>
  <c r="P2615" i="1"/>
  <c r="E2615" i="1"/>
  <c r="K2615" i="1"/>
  <c r="H2615" i="1"/>
  <c r="G2615" i="1"/>
  <c r="F2622" i="1"/>
  <c r="O2622" i="1"/>
  <c r="M2622" i="1"/>
  <c r="H2622" i="1"/>
  <c r="L2622" i="1"/>
  <c r="C2622" i="1"/>
  <c r="D2622" i="1"/>
  <c r="I2622" i="1"/>
  <c r="J2622" i="1"/>
  <c r="G2622" i="1"/>
  <c r="E2622" i="1"/>
  <c r="F2656" i="1"/>
  <c r="E2656" i="1"/>
  <c r="K2656" i="1"/>
  <c r="H2656" i="1"/>
  <c r="N2656" i="1"/>
  <c r="Q2656" i="1"/>
  <c r="G2656" i="1"/>
  <c r="J2656" i="1"/>
  <c r="C2656" i="1"/>
  <c r="P2656" i="1"/>
  <c r="O2656" i="1"/>
  <c r="M2656" i="1"/>
  <c r="L2701" i="1"/>
  <c r="J2701" i="1"/>
  <c r="O2701" i="1"/>
  <c r="N2701" i="1"/>
  <c r="P2701" i="1"/>
  <c r="G2701" i="1"/>
  <c r="Q2701" i="1"/>
  <c r="E2701" i="1"/>
  <c r="D2701" i="1"/>
  <c r="K2701" i="1"/>
  <c r="H2701" i="1"/>
  <c r="F2701" i="1"/>
  <c r="M2701" i="1"/>
  <c r="C2701" i="1"/>
  <c r="L2709" i="1"/>
  <c r="J2709" i="1"/>
  <c r="M2709" i="1"/>
  <c r="G2709" i="1"/>
  <c r="E2709" i="1"/>
  <c r="H2709" i="1"/>
  <c r="D2709" i="1"/>
  <c r="O2709" i="1"/>
  <c r="N2709" i="1"/>
  <c r="P2709" i="1"/>
  <c r="K2709" i="1"/>
  <c r="I2709" i="1"/>
  <c r="F2709" i="1"/>
  <c r="C2709" i="1"/>
  <c r="F2718" i="1"/>
  <c r="E2718" i="1"/>
  <c r="G2718" i="1"/>
  <c r="O2718" i="1"/>
  <c r="H2718" i="1"/>
  <c r="D2718" i="1"/>
  <c r="Q2718" i="1"/>
  <c r="K2718" i="1"/>
  <c r="J2718" i="1"/>
  <c r="P2718" i="1"/>
  <c r="L2718" i="1"/>
  <c r="L2725" i="1"/>
  <c r="J2725" i="1"/>
  <c r="G2725" i="1"/>
  <c r="K2725" i="1"/>
  <c r="I2725" i="1"/>
  <c r="Q2725" i="1"/>
  <c r="O2725" i="1"/>
  <c r="D2725" i="1"/>
  <c r="C2725" i="1"/>
  <c r="M2725" i="1"/>
  <c r="P2725" i="1"/>
  <c r="E2725" i="1"/>
  <c r="N2725" i="1"/>
  <c r="H2725" i="1"/>
  <c r="F2738" i="1"/>
  <c r="L2738" i="1"/>
  <c r="N2738" i="1"/>
  <c r="G2738" i="1"/>
  <c r="I2738" i="1"/>
  <c r="P2738" i="1"/>
  <c r="E2738" i="1"/>
  <c r="C2738" i="1"/>
  <c r="M2738" i="1"/>
  <c r="K2738" i="1"/>
  <c r="H2738" i="1"/>
  <c r="O2738" i="1"/>
  <c r="J2738" i="1"/>
  <c r="D2738" i="1"/>
  <c r="J2797" i="1"/>
  <c r="M2797" i="1"/>
  <c r="N2797" i="1"/>
  <c r="P2797" i="1"/>
  <c r="I2797" i="1"/>
  <c r="H2797" i="1"/>
  <c r="L2797" i="1"/>
  <c r="K2797" i="1"/>
  <c r="G2797" i="1"/>
  <c r="E2797" i="1"/>
  <c r="D2797" i="1"/>
  <c r="C2797" i="1"/>
  <c r="O2797" i="1"/>
  <c r="J2821" i="1"/>
  <c r="M2821" i="1"/>
  <c r="F2821" i="1"/>
  <c r="O2821" i="1"/>
  <c r="K2821" i="1"/>
  <c r="G2821" i="1"/>
  <c r="P2821" i="1"/>
  <c r="N2821" i="1"/>
  <c r="L2821" i="1"/>
  <c r="I2821" i="1"/>
  <c r="E2821" i="1"/>
  <c r="H2821" i="1"/>
  <c r="D2821" i="1"/>
  <c r="C2821" i="1"/>
  <c r="P2872" i="1"/>
  <c r="D2872" i="1"/>
  <c r="K2872" i="1"/>
  <c r="L2872" i="1"/>
  <c r="O2872" i="1"/>
  <c r="H2872" i="1"/>
  <c r="N2872" i="1"/>
  <c r="F2872" i="1"/>
  <c r="M2872" i="1"/>
  <c r="J2872" i="1"/>
  <c r="G2872" i="1"/>
  <c r="I2872" i="1"/>
  <c r="Q2872" i="1"/>
  <c r="F2654" i="1"/>
  <c r="O2654" i="1"/>
  <c r="D2654" i="1"/>
  <c r="M2654" i="1"/>
  <c r="Q2654" i="1"/>
  <c r="H2654" i="1"/>
  <c r="L2654" i="1"/>
  <c r="P2654" i="1"/>
  <c r="G2654" i="1"/>
  <c r="E2654" i="1"/>
  <c r="C2654" i="1"/>
  <c r="L2713" i="1"/>
  <c r="Q2713" i="1"/>
  <c r="D2713" i="1"/>
  <c r="J2713" i="1"/>
  <c r="M2713" i="1"/>
  <c r="K2713" i="1"/>
  <c r="C2713" i="1"/>
  <c r="I2713" i="1"/>
  <c r="G2713" i="1"/>
  <c r="E2713" i="1"/>
  <c r="O2713" i="1"/>
  <c r="P2713" i="1"/>
  <c r="P2876" i="1"/>
  <c r="D2876" i="1"/>
  <c r="E2876" i="1"/>
  <c r="J2876" i="1"/>
  <c r="C2876" i="1"/>
  <c r="N2876" i="1"/>
  <c r="G2876" i="1"/>
  <c r="Q2876" i="1"/>
  <c r="O2876" i="1"/>
  <c r="M2876" i="1"/>
  <c r="L2876" i="1"/>
  <c r="I2876" i="1"/>
  <c r="K2876" i="1"/>
  <c r="H2876" i="1"/>
  <c r="F2876" i="1"/>
  <c r="P2894" i="1"/>
  <c r="D2894" i="1"/>
  <c r="H2894" i="1"/>
  <c r="L2894" i="1"/>
  <c r="C2894" i="1"/>
  <c r="M2894" i="1"/>
  <c r="K2894" i="1"/>
  <c r="I2894" i="1"/>
  <c r="Q2894" i="1"/>
  <c r="J2894" i="1"/>
  <c r="G2894" i="1"/>
  <c r="E2894" i="1"/>
  <c r="O2894" i="1"/>
  <c r="N2894" i="1"/>
  <c r="P2910" i="1"/>
  <c r="D2910" i="1"/>
  <c r="H2910" i="1"/>
  <c r="G2910" i="1"/>
  <c r="I2910" i="1"/>
  <c r="C2910" i="1"/>
  <c r="F2910" i="1"/>
  <c r="J2910" i="1"/>
  <c r="E2910" i="1"/>
  <c r="M2910" i="1"/>
  <c r="N2910" i="1"/>
  <c r="O2910" i="1"/>
  <c r="L2910" i="1"/>
  <c r="K2910" i="1"/>
  <c r="Q2910" i="1"/>
  <c r="N2179" i="1"/>
  <c r="G2179" i="1"/>
  <c r="L2179" i="1"/>
  <c r="J2179" i="1"/>
  <c r="N2191" i="1"/>
  <c r="M2191" i="1"/>
  <c r="J2191" i="1"/>
  <c r="I2191" i="1"/>
  <c r="H2204" i="1"/>
  <c r="O2204" i="1"/>
  <c r="E2204" i="1"/>
  <c r="I2204" i="1"/>
  <c r="N2217" i="1"/>
  <c r="Q2217" i="1"/>
  <c r="D2217" i="1"/>
  <c r="M2217" i="1"/>
  <c r="G2217" i="1"/>
  <c r="L2279" i="1"/>
  <c r="K2279" i="1"/>
  <c r="Q2279" i="1"/>
  <c r="C2279" i="1"/>
  <c r="D2279" i="1"/>
  <c r="O2279" i="1"/>
  <c r="L2289" i="1"/>
  <c r="O2289" i="1"/>
  <c r="H2289" i="1"/>
  <c r="I2289" i="1"/>
  <c r="J2289" i="1"/>
  <c r="E2289" i="1"/>
  <c r="L2317" i="1"/>
  <c r="H2317" i="1"/>
  <c r="D2317" i="1"/>
  <c r="N2317" i="1"/>
  <c r="E2317" i="1"/>
  <c r="Q2317" i="1"/>
  <c r="L2335" i="1"/>
  <c r="K2335" i="1"/>
  <c r="H2335" i="1"/>
  <c r="Q2335" i="1"/>
  <c r="D2335" i="1"/>
  <c r="P2335" i="1"/>
  <c r="L2353" i="1"/>
  <c r="O2353" i="1"/>
  <c r="M2353" i="1"/>
  <c r="C2353" i="1"/>
  <c r="K2353" i="1"/>
  <c r="H2353" i="1"/>
  <c r="F2364" i="1"/>
  <c r="M2364" i="1"/>
  <c r="O2364" i="1"/>
  <c r="D2364" i="1"/>
  <c r="P2364" i="1"/>
  <c r="K2364" i="1"/>
  <c r="P2371" i="1"/>
  <c r="L2373" i="1"/>
  <c r="H2373" i="1"/>
  <c r="J2373" i="1"/>
  <c r="N2373" i="1"/>
  <c r="E2373" i="1"/>
  <c r="F2384" i="1"/>
  <c r="G2384" i="1"/>
  <c r="L2384" i="1"/>
  <c r="Q2384" i="1"/>
  <c r="J2384" i="1"/>
  <c r="E2384" i="1"/>
  <c r="P2404" i="1"/>
  <c r="P2405" i="1"/>
  <c r="F2408" i="1"/>
  <c r="G2408" i="1"/>
  <c r="I2408" i="1"/>
  <c r="Q2408" i="1"/>
  <c r="M2408" i="1"/>
  <c r="J2408" i="1"/>
  <c r="P2428" i="1"/>
  <c r="F2432" i="1"/>
  <c r="G2432" i="1"/>
  <c r="D2432" i="1"/>
  <c r="E2432" i="1"/>
  <c r="Q2432" i="1"/>
  <c r="N2432" i="1"/>
  <c r="Q2441" i="1"/>
  <c r="P2442" i="1"/>
  <c r="F2444" i="1"/>
  <c r="M2444" i="1"/>
  <c r="Q2444" i="1"/>
  <c r="C2444" i="1"/>
  <c r="E2444" i="1"/>
  <c r="O2444" i="1"/>
  <c r="P2453" i="1"/>
  <c r="Q2454" i="1"/>
  <c r="L2457" i="1"/>
  <c r="O2457" i="1"/>
  <c r="K2457" i="1"/>
  <c r="D2457" i="1"/>
  <c r="E2457" i="1"/>
  <c r="Q2457" i="1"/>
  <c r="F2460" i="1"/>
  <c r="M2460" i="1"/>
  <c r="O2460" i="1"/>
  <c r="J2460" i="1"/>
  <c r="P2460" i="1"/>
  <c r="K2460" i="1"/>
  <c r="O2467" i="1"/>
  <c r="Q2468" i="1"/>
  <c r="O2479" i="1"/>
  <c r="P2480" i="1"/>
  <c r="P2506" i="1"/>
  <c r="L2509" i="1"/>
  <c r="G2509" i="1"/>
  <c r="H2509" i="1"/>
  <c r="N2509" i="1"/>
  <c r="F2509" i="1"/>
  <c r="C2509" i="1"/>
  <c r="P2515" i="1"/>
  <c r="Q2524" i="1"/>
  <c r="Q2533" i="1"/>
  <c r="F2548" i="1"/>
  <c r="L2548" i="1"/>
  <c r="N2548" i="1"/>
  <c r="G2548" i="1"/>
  <c r="J2548" i="1"/>
  <c r="H2548" i="1"/>
  <c r="C2548" i="1"/>
  <c r="K2548" i="1"/>
  <c r="L2555" i="1"/>
  <c r="Q2555" i="1"/>
  <c r="D2555" i="1"/>
  <c r="O2555" i="1"/>
  <c r="C2555" i="1"/>
  <c r="P2555" i="1"/>
  <c r="N2555" i="1"/>
  <c r="K2555" i="1"/>
  <c r="H2555" i="1"/>
  <c r="L2559" i="1"/>
  <c r="J2559" i="1"/>
  <c r="O2559" i="1"/>
  <c r="G2559" i="1"/>
  <c r="I2559" i="1"/>
  <c r="P2559" i="1"/>
  <c r="N2559" i="1"/>
  <c r="D2559" i="1"/>
  <c r="C2559" i="1"/>
  <c r="I2565" i="1"/>
  <c r="D2575" i="1"/>
  <c r="F2579" i="1"/>
  <c r="E2594" i="1"/>
  <c r="G2609" i="1"/>
  <c r="F2615" i="1"/>
  <c r="N2622" i="1"/>
  <c r="I2654" i="1"/>
  <c r="I2656" i="1"/>
  <c r="F2713" i="1"/>
  <c r="I2718" i="1"/>
  <c r="L2721" i="1"/>
  <c r="Q2721" i="1"/>
  <c r="D2721" i="1"/>
  <c r="H2721" i="1"/>
  <c r="F2721" i="1"/>
  <c r="P2721" i="1"/>
  <c r="O2721" i="1"/>
  <c r="M2721" i="1"/>
  <c r="J2721" i="1"/>
  <c r="I2721" i="1"/>
  <c r="E2721" i="1"/>
  <c r="C2721" i="1"/>
  <c r="N2721" i="1"/>
  <c r="K2721" i="1"/>
  <c r="L2739" i="1"/>
  <c r="G2739" i="1"/>
  <c r="J2739" i="1"/>
  <c r="D2739" i="1"/>
  <c r="H2739" i="1"/>
  <c r="P2739" i="1"/>
  <c r="I2739" i="1"/>
  <c r="E2739" i="1"/>
  <c r="Q2739" i="1"/>
  <c r="N2739" i="1"/>
  <c r="O2739" i="1"/>
  <c r="M2739" i="1"/>
  <c r="C2739" i="1"/>
  <c r="Q2797" i="1"/>
  <c r="E2872" i="1"/>
  <c r="P2892" i="1"/>
  <c r="D2892" i="1"/>
  <c r="E2892" i="1"/>
  <c r="F2892" i="1"/>
  <c r="I2892" i="1"/>
  <c r="N2892" i="1"/>
  <c r="K2892" i="1"/>
  <c r="C2892" i="1"/>
  <c r="O2892" i="1"/>
  <c r="H2892" i="1"/>
  <c r="G2892" i="1"/>
  <c r="M2892" i="1"/>
  <c r="Q2892" i="1"/>
  <c r="L2892" i="1"/>
  <c r="F2894" i="1"/>
  <c r="J2923" i="1"/>
  <c r="I2923" i="1"/>
  <c r="N2923" i="1"/>
  <c r="D2923" i="1"/>
  <c r="C2923" i="1"/>
  <c r="G2923" i="1"/>
  <c r="K2923" i="1"/>
  <c r="M2923" i="1"/>
  <c r="L2923" i="1"/>
  <c r="Q2923" i="1"/>
  <c r="P2923" i="1"/>
  <c r="H2923" i="1"/>
  <c r="F2923" i="1"/>
  <c r="O2923" i="1"/>
  <c r="E2923" i="1"/>
  <c r="P2962" i="1"/>
  <c r="D2962" i="1"/>
  <c r="N2962" i="1"/>
  <c r="F2962" i="1"/>
  <c r="J2962" i="1"/>
  <c r="Q2962" i="1"/>
  <c r="C2962" i="1"/>
  <c r="M2962" i="1"/>
  <c r="G2962" i="1"/>
  <c r="K2962" i="1"/>
  <c r="I2962" i="1"/>
  <c r="H2962" i="1"/>
  <c r="O2962" i="1"/>
  <c r="E2962" i="1"/>
  <c r="I3084" i="1"/>
  <c r="F3084" i="1"/>
  <c r="N3084" i="1"/>
  <c r="Q3084" i="1"/>
  <c r="H3084" i="1"/>
  <c r="P3084" i="1"/>
  <c r="D3084" i="1"/>
  <c r="G3084" i="1"/>
  <c r="E3084" i="1"/>
  <c r="L3084" i="1"/>
  <c r="K3084" i="1"/>
  <c r="C3084" i="1"/>
  <c r="O3084" i="1"/>
  <c r="M3084" i="1"/>
  <c r="J3084" i="1"/>
  <c r="N1812" i="1"/>
  <c r="K1812" i="1"/>
  <c r="I1812" i="1"/>
  <c r="Q1812" i="1"/>
  <c r="N1872" i="1"/>
  <c r="E1872" i="1"/>
  <c r="F1872" i="1"/>
  <c r="Q1872" i="1"/>
  <c r="N1956" i="1"/>
  <c r="K1956" i="1"/>
  <c r="I1956" i="1"/>
  <c r="Q1956" i="1"/>
  <c r="N1969" i="1"/>
  <c r="Q1969" i="1"/>
  <c r="D1969" i="1"/>
  <c r="H1969" i="1"/>
  <c r="J1969" i="1"/>
  <c r="H2010" i="1"/>
  <c r="L2010" i="1"/>
  <c r="M2010" i="1"/>
  <c r="P2010" i="1"/>
  <c r="H2022" i="1"/>
  <c r="E2022" i="1"/>
  <c r="K2022" i="1"/>
  <c r="P2022" i="1"/>
  <c r="N2023" i="1"/>
  <c r="M2023" i="1"/>
  <c r="G2023" i="1"/>
  <c r="O2023" i="1"/>
  <c r="N2049" i="1"/>
  <c r="Q2049" i="1"/>
  <c r="D2049" i="1"/>
  <c r="J2049" i="1"/>
  <c r="K2049" i="1"/>
  <c r="N2061" i="1"/>
  <c r="J2061" i="1"/>
  <c r="H2061" i="1"/>
  <c r="L2061" i="1"/>
  <c r="N2075" i="1"/>
  <c r="G2075" i="1"/>
  <c r="M2075" i="1"/>
  <c r="H2075" i="1"/>
  <c r="N2101" i="1"/>
  <c r="J2101" i="1"/>
  <c r="Q2101" i="1"/>
  <c r="C2101" i="1"/>
  <c r="E2101" i="1"/>
  <c r="H2102" i="1"/>
  <c r="E2102" i="1"/>
  <c r="M2102" i="1"/>
  <c r="Q2102" i="1"/>
  <c r="N2103" i="1"/>
  <c r="M2103" i="1"/>
  <c r="I2103" i="1"/>
  <c r="P2103" i="1"/>
  <c r="H2128" i="1"/>
  <c r="I2128" i="1"/>
  <c r="P2128" i="1"/>
  <c r="N2128" i="1"/>
  <c r="N2139" i="1"/>
  <c r="G2139" i="1"/>
  <c r="D2139" i="1"/>
  <c r="P2139" i="1"/>
  <c r="H2140" i="1"/>
  <c r="O2140" i="1"/>
  <c r="N2140" i="1"/>
  <c r="M2140" i="1"/>
  <c r="N2153" i="1"/>
  <c r="Q2153" i="1"/>
  <c r="D2153" i="1"/>
  <c r="I2153" i="1"/>
  <c r="M2153" i="1"/>
  <c r="N2165" i="1"/>
  <c r="J2165" i="1"/>
  <c r="G2165" i="1"/>
  <c r="M2165" i="1"/>
  <c r="C2179" i="1"/>
  <c r="H2180" i="1"/>
  <c r="O2180" i="1"/>
  <c r="I2180" i="1"/>
  <c r="G2180" i="1"/>
  <c r="C2191" i="1"/>
  <c r="C2204" i="1"/>
  <c r="C2217" i="1"/>
  <c r="E2279" i="1"/>
  <c r="C2289" i="1"/>
  <c r="F2302" i="1"/>
  <c r="P2302" i="1"/>
  <c r="C2302" i="1"/>
  <c r="Q2302" i="1"/>
  <c r="G2302" i="1"/>
  <c r="J2302" i="1"/>
  <c r="E2302" i="1"/>
  <c r="C2317" i="1"/>
  <c r="C2335" i="1"/>
  <c r="D2353" i="1"/>
  <c r="F2362" i="1"/>
  <c r="J2362" i="1"/>
  <c r="H2362" i="1"/>
  <c r="K2362" i="1"/>
  <c r="O2362" i="1"/>
  <c r="L2363" i="1"/>
  <c r="E2363" i="1"/>
  <c r="D2363" i="1"/>
  <c r="H2363" i="1"/>
  <c r="Q2363" i="1"/>
  <c r="N2363" i="1"/>
  <c r="C2364" i="1"/>
  <c r="C2373" i="1"/>
  <c r="L2383" i="1"/>
  <c r="K2383" i="1"/>
  <c r="P2383" i="1"/>
  <c r="E2383" i="1"/>
  <c r="J2383" i="1"/>
  <c r="G2383" i="1"/>
  <c r="C2384" i="1"/>
  <c r="F2396" i="1"/>
  <c r="M2396" i="1"/>
  <c r="J2396" i="1"/>
  <c r="Q2396" i="1"/>
  <c r="K2396" i="1"/>
  <c r="G2396" i="1"/>
  <c r="Q2404" i="1"/>
  <c r="C2408" i="1"/>
  <c r="L2421" i="1"/>
  <c r="H2421" i="1"/>
  <c r="Q2421" i="1"/>
  <c r="C2421" i="1"/>
  <c r="P2421" i="1"/>
  <c r="M2421" i="1"/>
  <c r="I2421" i="1"/>
  <c r="Q2428" i="1"/>
  <c r="C2432" i="1"/>
  <c r="D2444" i="1"/>
  <c r="Q2453" i="1"/>
  <c r="C2457" i="1"/>
  <c r="L2459" i="1"/>
  <c r="E2459" i="1"/>
  <c r="D2459" i="1"/>
  <c r="N2459" i="1"/>
  <c r="Q2459" i="1"/>
  <c r="M2459" i="1"/>
  <c r="C2460" i="1"/>
  <c r="P2467" i="1"/>
  <c r="L2471" i="1"/>
  <c r="K2471" i="1"/>
  <c r="Q2471" i="1"/>
  <c r="C2471" i="1"/>
  <c r="O2471" i="1"/>
  <c r="N2471" i="1"/>
  <c r="F2472" i="1"/>
  <c r="G2472" i="1"/>
  <c r="M2472" i="1"/>
  <c r="L2472" i="1"/>
  <c r="Q2472" i="1"/>
  <c r="N2472" i="1"/>
  <c r="Q2479" i="1"/>
  <c r="Q2480" i="1"/>
  <c r="L2483" i="1"/>
  <c r="E2483" i="1"/>
  <c r="O2483" i="1"/>
  <c r="P2483" i="1"/>
  <c r="C2483" i="1"/>
  <c r="N2483" i="1"/>
  <c r="F2492" i="1"/>
  <c r="L2492" i="1"/>
  <c r="P2492" i="1"/>
  <c r="M2492" i="1"/>
  <c r="J2492" i="1"/>
  <c r="K2492" i="1"/>
  <c r="G2492" i="1"/>
  <c r="Q2506" i="1"/>
  <c r="D2509" i="1"/>
  <c r="L2519" i="1"/>
  <c r="J2519" i="1"/>
  <c r="M2519" i="1"/>
  <c r="Q2519" i="1"/>
  <c r="C2519" i="1"/>
  <c r="D2519" i="1"/>
  <c r="P2519" i="1"/>
  <c r="F2519" i="1"/>
  <c r="F2526" i="1"/>
  <c r="O2526" i="1"/>
  <c r="M2526" i="1"/>
  <c r="N2526" i="1"/>
  <c r="I2526" i="1"/>
  <c r="C2526" i="1"/>
  <c r="Q2526" i="1"/>
  <c r="E2526" i="1"/>
  <c r="L2541" i="1"/>
  <c r="G2541" i="1"/>
  <c r="M2541" i="1"/>
  <c r="J2541" i="1"/>
  <c r="D2541" i="1"/>
  <c r="E2541" i="1"/>
  <c r="H2541" i="1"/>
  <c r="D2548" i="1"/>
  <c r="E2555" i="1"/>
  <c r="E2559" i="1"/>
  <c r="M2565" i="1"/>
  <c r="F2570" i="1"/>
  <c r="I2570" i="1"/>
  <c r="N2570" i="1"/>
  <c r="H2570" i="1"/>
  <c r="E2570" i="1"/>
  <c r="M2570" i="1"/>
  <c r="J2570" i="1"/>
  <c r="C2570" i="1"/>
  <c r="O2570" i="1"/>
  <c r="L2570" i="1"/>
  <c r="E2575" i="1"/>
  <c r="G2579" i="1"/>
  <c r="L2581" i="1"/>
  <c r="G2581" i="1"/>
  <c r="O2581" i="1"/>
  <c r="I2581" i="1"/>
  <c r="E2581" i="1"/>
  <c r="M2581" i="1"/>
  <c r="Q2581" i="1"/>
  <c r="D2581" i="1"/>
  <c r="J2581" i="1"/>
  <c r="H2581" i="1"/>
  <c r="L2587" i="1"/>
  <c r="Q2587" i="1"/>
  <c r="D2587" i="1"/>
  <c r="F2587" i="1"/>
  <c r="I2587" i="1"/>
  <c r="N2587" i="1"/>
  <c r="J2587" i="1"/>
  <c r="C2587" i="1"/>
  <c r="M2587" i="1"/>
  <c r="H2594" i="1"/>
  <c r="L2597" i="1"/>
  <c r="G2597" i="1"/>
  <c r="J2597" i="1"/>
  <c r="N2597" i="1"/>
  <c r="P2597" i="1"/>
  <c r="E2597" i="1"/>
  <c r="M2597" i="1"/>
  <c r="O2597" i="1"/>
  <c r="C2597" i="1"/>
  <c r="L2605" i="1"/>
  <c r="G2605" i="1"/>
  <c r="H2605" i="1"/>
  <c r="F2605" i="1"/>
  <c r="D2605" i="1"/>
  <c r="I2605" i="1"/>
  <c r="J2605" i="1"/>
  <c r="K2605" i="1"/>
  <c r="E2605" i="1"/>
  <c r="H2609" i="1"/>
  <c r="N2615" i="1"/>
  <c r="P2622" i="1"/>
  <c r="F2632" i="1"/>
  <c r="E2632" i="1"/>
  <c r="Q2632" i="1"/>
  <c r="C2632" i="1"/>
  <c r="K2632" i="1"/>
  <c r="N2632" i="1"/>
  <c r="M2632" i="1"/>
  <c r="P2632" i="1"/>
  <c r="H2632" i="1"/>
  <c r="G2632" i="1"/>
  <c r="D2632" i="1"/>
  <c r="J2654" i="1"/>
  <c r="L2656" i="1"/>
  <c r="L2669" i="1"/>
  <c r="G2669" i="1"/>
  <c r="Q2669" i="1"/>
  <c r="C2669" i="1"/>
  <c r="D2669" i="1"/>
  <c r="J2669" i="1"/>
  <c r="N2669" i="1"/>
  <c r="H2669" i="1"/>
  <c r="M2669" i="1"/>
  <c r="I2669" i="1"/>
  <c r="F2669" i="1"/>
  <c r="E2669" i="1"/>
  <c r="F2672" i="1"/>
  <c r="E2672" i="1"/>
  <c r="G2672" i="1"/>
  <c r="L2672" i="1"/>
  <c r="D2672" i="1"/>
  <c r="M2672" i="1"/>
  <c r="N2672" i="1"/>
  <c r="K2672" i="1"/>
  <c r="P2672" i="1"/>
  <c r="Q2672" i="1"/>
  <c r="I2672" i="1"/>
  <c r="H2713" i="1"/>
  <c r="M2718" i="1"/>
  <c r="G2721" i="1"/>
  <c r="F2726" i="1"/>
  <c r="E2726" i="1"/>
  <c r="Q2726" i="1"/>
  <c r="C2726" i="1"/>
  <c r="I2726" i="1"/>
  <c r="J2726" i="1"/>
  <c r="O2726" i="1"/>
  <c r="K2726" i="1"/>
  <c r="H2726" i="1"/>
  <c r="P2726" i="1"/>
  <c r="L2726" i="1"/>
  <c r="G2726" i="1"/>
  <c r="D2726" i="1"/>
  <c r="F2739" i="1"/>
  <c r="L2747" i="1"/>
  <c r="G2747" i="1"/>
  <c r="H2747" i="1"/>
  <c r="N2747" i="1"/>
  <c r="K2747" i="1"/>
  <c r="M2747" i="1"/>
  <c r="J2747" i="1"/>
  <c r="P2747" i="1"/>
  <c r="C2747" i="1"/>
  <c r="I2747" i="1"/>
  <c r="Q2747" i="1"/>
  <c r="O2747" i="1"/>
  <c r="D2747" i="1"/>
  <c r="F2747" i="1"/>
  <c r="P2856" i="1"/>
  <c r="D2856" i="1"/>
  <c r="K2856" i="1"/>
  <c r="N2856" i="1"/>
  <c r="Q2856" i="1"/>
  <c r="M2856" i="1"/>
  <c r="J2856" i="1"/>
  <c r="L2856" i="1"/>
  <c r="I2856" i="1"/>
  <c r="H2856" i="1"/>
  <c r="G2856" i="1"/>
  <c r="E2856" i="1"/>
  <c r="O2856" i="1"/>
  <c r="C2856" i="1"/>
  <c r="F2856" i="1"/>
  <c r="J2892" i="1"/>
  <c r="L2962" i="1"/>
  <c r="F2534" i="1"/>
  <c r="O2534" i="1"/>
  <c r="K2534" i="1"/>
  <c r="M2534" i="1"/>
  <c r="L2534" i="1"/>
  <c r="L2535" i="1"/>
  <c r="J2535" i="1"/>
  <c r="G2535" i="1"/>
  <c r="K2535" i="1"/>
  <c r="M2535" i="1"/>
  <c r="F2558" i="1"/>
  <c r="O2558" i="1"/>
  <c r="D2558" i="1"/>
  <c r="K2558" i="1"/>
  <c r="L2558" i="1"/>
  <c r="P2558" i="1"/>
  <c r="L2563" i="1"/>
  <c r="Q2563" i="1"/>
  <c r="D2563" i="1"/>
  <c r="M2563" i="1"/>
  <c r="K2563" i="1"/>
  <c r="C2563" i="1"/>
  <c r="J2563" i="1"/>
  <c r="L2639" i="1"/>
  <c r="J2639" i="1"/>
  <c r="E2639" i="1"/>
  <c r="H2639" i="1"/>
  <c r="F2639" i="1"/>
  <c r="C2639" i="1"/>
  <c r="I2639" i="1"/>
  <c r="F2642" i="1"/>
  <c r="I2642" i="1"/>
  <c r="G2642" i="1"/>
  <c r="N2642" i="1"/>
  <c r="P2642" i="1"/>
  <c r="Q2642" i="1"/>
  <c r="D2642" i="1"/>
  <c r="F2712" i="1"/>
  <c r="I2712" i="1"/>
  <c r="N2712" i="1"/>
  <c r="O2712" i="1"/>
  <c r="L2712" i="1"/>
  <c r="C2712" i="1"/>
  <c r="H2712" i="1"/>
  <c r="E2712" i="1"/>
  <c r="G2712" i="1"/>
  <c r="D2712" i="1"/>
  <c r="P2712" i="1"/>
  <c r="M2712" i="1"/>
  <c r="K2712" i="1"/>
  <c r="L2741" i="1"/>
  <c r="J2741" i="1"/>
  <c r="Q2741" i="1"/>
  <c r="C2741" i="1"/>
  <c r="O2741" i="1"/>
  <c r="E2741" i="1"/>
  <c r="N2741" i="1"/>
  <c r="H2741" i="1"/>
  <c r="F2741" i="1"/>
  <c r="G2741" i="1"/>
  <c r="K2741" i="1"/>
  <c r="I2741" i="1"/>
  <c r="D2741" i="1"/>
  <c r="P2764" i="1"/>
  <c r="D2764" i="1"/>
  <c r="E2764" i="1"/>
  <c r="L2764" i="1"/>
  <c r="J2764" i="1"/>
  <c r="I2764" i="1"/>
  <c r="O2764" i="1"/>
  <c r="N2764" i="1"/>
  <c r="K2764" i="1"/>
  <c r="H2764" i="1"/>
  <c r="Q2764" i="1"/>
  <c r="M2764" i="1"/>
  <c r="F2764" i="1"/>
  <c r="C2764" i="1"/>
  <c r="P2800" i="1"/>
  <c r="D2800" i="1"/>
  <c r="K2800" i="1"/>
  <c r="Q2800" i="1"/>
  <c r="H2800" i="1"/>
  <c r="G2800" i="1"/>
  <c r="L2800" i="1"/>
  <c r="E2800" i="1"/>
  <c r="I2800" i="1"/>
  <c r="C2800" i="1"/>
  <c r="N2800" i="1"/>
  <c r="M2800" i="1"/>
  <c r="F2800" i="1"/>
  <c r="O2800" i="1"/>
  <c r="J2800" i="1"/>
  <c r="J2823" i="1"/>
  <c r="P2823" i="1"/>
  <c r="C2823" i="1"/>
  <c r="M2823" i="1"/>
  <c r="I2823" i="1"/>
  <c r="H2823" i="1"/>
  <c r="G2823" i="1"/>
  <c r="K2823" i="1"/>
  <c r="F2823" i="1"/>
  <c r="N2823" i="1"/>
  <c r="L2823" i="1"/>
  <c r="D2823" i="1"/>
  <c r="O2823" i="1"/>
  <c r="E2823" i="1"/>
  <c r="P2834" i="1"/>
  <c r="D2834" i="1"/>
  <c r="N2834" i="1"/>
  <c r="L2834" i="1"/>
  <c r="J2834" i="1"/>
  <c r="H2834" i="1"/>
  <c r="G2834" i="1"/>
  <c r="I2834" i="1"/>
  <c r="F2834" i="1"/>
  <c r="C2834" i="1"/>
  <c r="K2834" i="1"/>
  <c r="O2834" i="1"/>
  <c r="M2834" i="1"/>
  <c r="J2885" i="1"/>
  <c r="M2885" i="1"/>
  <c r="D2885" i="1"/>
  <c r="K2885" i="1"/>
  <c r="G2885" i="1"/>
  <c r="N2885" i="1"/>
  <c r="Q2885" i="1"/>
  <c r="F2885" i="1"/>
  <c r="E2885" i="1"/>
  <c r="O2885" i="1"/>
  <c r="L2885" i="1"/>
  <c r="H2885" i="1"/>
  <c r="I2885" i="1"/>
  <c r="C2885" i="1"/>
  <c r="P2990" i="1"/>
  <c r="D2990" i="1"/>
  <c r="H2990" i="1"/>
  <c r="L2990" i="1"/>
  <c r="N2990" i="1"/>
  <c r="C2990" i="1"/>
  <c r="I2990" i="1"/>
  <c r="O2990" i="1"/>
  <c r="K2990" i="1"/>
  <c r="F2990" i="1"/>
  <c r="E2990" i="1"/>
  <c r="Q2990" i="1"/>
  <c r="M2990" i="1"/>
  <c r="J2990" i="1"/>
  <c r="O3015" i="1"/>
  <c r="C3015" i="1"/>
  <c r="E3015" i="1"/>
  <c r="I3015" i="1"/>
  <c r="F3015" i="1"/>
  <c r="N3015" i="1"/>
  <c r="J3015" i="1"/>
  <c r="M3015" i="1"/>
  <c r="K3015" i="1"/>
  <c r="G3015" i="1"/>
  <c r="Q3015" i="1"/>
  <c r="P3015" i="1"/>
  <c r="H3015" i="1"/>
  <c r="D3015" i="1"/>
  <c r="L3015" i="1"/>
  <c r="I3034" i="1"/>
  <c r="P3034" i="1"/>
  <c r="C3034" i="1"/>
  <c r="G3034" i="1"/>
  <c r="M3034" i="1"/>
  <c r="K3034" i="1"/>
  <c r="Q3034" i="1"/>
  <c r="D3034" i="1"/>
  <c r="N3034" i="1"/>
  <c r="F3034" i="1"/>
  <c r="O3034" i="1"/>
  <c r="L3034" i="1"/>
  <c r="J3034" i="1"/>
  <c r="H3034" i="1"/>
  <c r="E3034" i="1"/>
  <c r="I3062" i="1"/>
  <c r="J3062" i="1"/>
  <c r="M3062" i="1"/>
  <c r="N3062" i="1"/>
  <c r="K3062" i="1"/>
  <c r="Q3062" i="1"/>
  <c r="P3062" i="1"/>
  <c r="D3062" i="1"/>
  <c r="L3062" i="1"/>
  <c r="H3062" i="1"/>
  <c r="E3062" i="1"/>
  <c r="G3062" i="1"/>
  <c r="F3062" i="1"/>
  <c r="C3062" i="1"/>
  <c r="O3062" i="1"/>
  <c r="I3098" i="1"/>
  <c r="P3098" i="1"/>
  <c r="C3098" i="1"/>
  <c r="Q3098" i="1"/>
  <c r="J3098" i="1"/>
  <c r="E3098" i="1"/>
  <c r="O3098" i="1"/>
  <c r="D3098" i="1"/>
  <c r="G3098" i="1"/>
  <c r="N3098" i="1"/>
  <c r="M3098" i="1"/>
  <c r="F3098" i="1"/>
  <c r="L3098" i="1"/>
  <c r="K3098" i="1"/>
  <c r="H3098" i="1"/>
  <c r="L2557" i="1"/>
  <c r="G2557" i="1"/>
  <c r="H2557" i="1"/>
  <c r="N2557" i="1"/>
  <c r="M2557" i="1"/>
  <c r="P2557" i="1"/>
  <c r="L2611" i="1"/>
  <c r="Q2611" i="1"/>
  <c r="D2611" i="1"/>
  <c r="M2611" i="1"/>
  <c r="F2611" i="1"/>
  <c r="K2611" i="1"/>
  <c r="E2611" i="1"/>
  <c r="O2611" i="1"/>
  <c r="L2627" i="1"/>
  <c r="Q2627" i="1"/>
  <c r="D2627" i="1"/>
  <c r="H2627" i="1"/>
  <c r="I2627" i="1"/>
  <c r="C2627" i="1"/>
  <c r="G2627" i="1"/>
  <c r="M2627" i="1"/>
  <c r="L2631" i="1"/>
  <c r="J2631" i="1"/>
  <c r="G2631" i="1"/>
  <c r="N2631" i="1"/>
  <c r="P2631" i="1"/>
  <c r="K2631" i="1"/>
  <c r="Q2631" i="1"/>
  <c r="L2659" i="1"/>
  <c r="Q2659" i="1"/>
  <c r="D2659" i="1"/>
  <c r="M2659" i="1"/>
  <c r="O2659" i="1"/>
  <c r="H2659" i="1"/>
  <c r="P2659" i="1"/>
  <c r="E2659" i="1"/>
  <c r="G2659" i="1"/>
  <c r="F2680" i="1"/>
  <c r="E2680" i="1"/>
  <c r="Q2680" i="1"/>
  <c r="C2680" i="1"/>
  <c r="D2680" i="1"/>
  <c r="J2680" i="1"/>
  <c r="K2680" i="1"/>
  <c r="P2680" i="1"/>
  <c r="M2680" i="1"/>
  <c r="L2680" i="1"/>
  <c r="O2680" i="1"/>
  <c r="L2693" i="1"/>
  <c r="J2693" i="1"/>
  <c r="Q2693" i="1"/>
  <c r="C2693" i="1"/>
  <c r="F2693" i="1"/>
  <c r="M2693" i="1"/>
  <c r="H2693" i="1"/>
  <c r="O2693" i="1"/>
  <c r="N2693" i="1"/>
  <c r="F2702" i="1"/>
  <c r="E2702" i="1"/>
  <c r="K2702" i="1"/>
  <c r="L2702" i="1"/>
  <c r="N2702" i="1"/>
  <c r="H2702" i="1"/>
  <c r="Q2702" i="1"/>
  <c r="I2702" i="1"/>
  <c r="G2702" i="1"/>
  <c r="P2702" i="1"/>
  <c r="L2715" i="1"/>
  <c r="G2715" i="1"/>
  <c r="Q2715" i="1"/>
  <c r="C2715" i="1"/>
  <c r="H2715" i="1"/>
  <c r="J2715" i="1"/>
  <c r="D2715" i="1"/>
  <c r="O2715" i="1"/>
  <c r="M2715" i="1"/>
  <c r="P2715" i="1"/>
  <c r="K2715" i="1"/>
  <c r="I2715" i="1"/>
  <c r="L2717" i="1"/>
  <c r="J2717" i="1"/>
  <c r="I2717" i="1"/>
  <c r="C2717" i="1"/>
  <c r="G2717" i="1"/>
  <c r="E2717" i="1"/>
  <c r="P2717" i="1"/>
  <c r="F2717" i="1"/>
  <c r="D2717" i="1"/>
  <c r="N2717" i="1"/>
  <c r="K2717" i="1"/>
  <c r="H2717" i="1"/>
  <c r="Q2717" i="1"/>
  <c r="O2717" i="1"/>
  <c r="L2745" i="1"/>
  <c r="Q2745" i="1"/>
  <c r="D2745" i="1"/>
  <c r="O2745" i="1"/>
  <c r="C2745" i="1"/>
  <c r="N2745" i="1"/>
  <c r="K2745" i="1"/>
  <c r="J2745" i="1"/>
  <c r="H2745" i="1"/>
  <c r="P2745" i="1"/>
  <c r="M2745" i="1"/>
  <c r="G2745" i="1"/>
  <c r="I2745" i="1"/>
  <c r="F2748" i="1"/>
  <c r="O2748" i="1"/>
  <c r="D2748" i="1"/>
  <c r="K2748" i="1"/>
  <c r="J2748" i="1"/>
  <c r="M2748" i="1"/>
  <c r="L2748" i="1"/>
  <c r="I2748" i="1"/>
  <c r="H2748" i="1"/>
  <c r="E2748" i="1"/>
  <c r="N2748" i="1"/>
  <c r="G2748" i="1"/>
  <c r="C2748" i="1"/>
  <c r="P2768" i="1"/>
  <c r="D2768" i="1"/>
  <c r="K2768" i="1"/>
  <c r="L2768" i="1"/>
  <c r="O2768" i="1"/>
  <c r="C2768" i="1"/>
  <c r="M2768" i="1"/>
  <c r="I2768" i="1"/>
  <c r="G2768" i="1"/>
  <c r="Q2768" i="1"/>
  <c r="E2768" i="1"/>
  <c r="J2768" i="1"/>
  <c r="H2768" i="1"/>
  <c r="F2768" i="1"/>
  <c r="P2772" i="1"/>
  <c r="D2772" i="1"/>
  <c r="E2772" i="1"/>
  <c r="J2772" i="1"/>
  <c r="C2772" i="1"/>
  <c r="N2772" i="1"/>
  <c r="M2772" i="1"/>
  <c r="F2772" i="1"/>
  <c r="K2772" i="1"/>
  <c r="I2772" i="1"/>
  <c r="L2772" i="1"/>
  <c r="G2772" i="1"/>
  <c r="O2772" i="1"/>
  <c r="P2792" i="1"/>
  <c r="D2792" i="1"/>
  <c r="K2792" i="1"/>
  <c r="E2792" i="1"/>
  <c r="N2792" i="1"/>
  <c r="C2792" i="1"/>
  <c r="O2792" i="1"/>
  <c r="L2792" i="1"/>
  <c r="J2792" i="1"/>
  <c r="M2792" i="1"/>
  <c r="I2792" i="1"/>
  <c r="G2792" i="1"/>
  <c r="Q2792" i="1"/>
  <c r="Q2823" i="1"/>
  <c r="J2829" i="1"/>
  <c r="M2829" i="1"/>
  <c r="D2829" i="1"/>
  <c r="H2829" i="1"/>
  <c r="P2829" i="1"/>
  <c r="G2829" i="1"/>
  <c r="I2829" i="1"/>
  <c r="C2829" i="1"/>
  <c r="Q2829" i="1"/>
  <c r="O2829" i="1"/>
  <c r="L2829" i="1"/>
  <c r="N2829" i="1"/>
  <c r="K2829" i="1"/>
  <c r="E2834" i="1"/>
  <c r="J2875" i="1"/>
  <c r="I2875" i="1"/>
  <c r="N2875" i="1"/>
  <c r="F2875" i="1"/>
  <c r="D2875" i="1"/>
  <c r="O2875" i="1"/>
  <c r="C2875" i="1"/>
  <c r="M2875" i="1"/>
  <c r="K2875" i="1"/>
  <c r="H2875" i="1"/>
  <c r="E2875" i="1"/>
  <c r="Q2875" i="1"/>
  <c r="L2875" i="1"/>
  <c r="P2885" i="1"/>
  <c r="J2915" i="1"/>
  <c r="I2915" i="1"/>
  <c r="P2915" i="1"/>
  <c r="K2915" i="1"/>
  <c r="N2915" i="1"/>
  <c r="E2915" i="1"/>
  <c r="O2915" i="1"/>
  <c r="Q2915" i="1"/>
  <c r="M2915" i="1"/>
  <c r="G2915" i="1"/>
  <c r="F2915" i="1"/>
  <c r="C2915" i="1"/>
  <c r="H2915" i="1"/>
  <c r="D2915" i="1"/>
  <c r="G2990" i="1"/>
  <c r="I3016" i="1"/>
  <c r="M3016" i="1"/>
  <c r="E3016" i="1"/>
  <c r="C3016" i="1"/>
  <c r="N3016" i="1"/>
  <c r="K3016" i="1"/>
  <c r="Q3016" i="1"/>
  <c r="P3016" i="1"/>
  <c r="L3016" i="1"/>
  <c r="D3016" i="1"/>
  <c r="J3016" i="1"/>
  <c r="H3016" i="1"/>
  <c r="G3016" i="1"/>
  <c r="O3016" i="1"/>
  <c r="F3016" i="1"/>
  <c r="I3024" i="1"/>
  <c r="M3024" i="1"/>
  <c r="Q3024" i="1"/>
  <c r="C3024" i="1"/>
  <c r="L3024" i="1"/>
  <c r="D3024" i="1"/>
  <c r="H3024" i="1"/>
  <c r="F3024" i="1"/>
  <c r="J3024" i="1"/>
  <c r="E3024" i="1"/>
  <c r="O3024" i="1"/>
  <c r="N3024" i="1"/>
  <c r="G3024" i="1"/>
  <c r="P3024" i="1"/>
  <c r="K3024" i="1"/>
  <c r="F2620" i="1"/>
  <c r="L2620" i="1"/>
  <c r="G2620" i="1"/>
  <c r="M2620" i="1"/>
  <c r="O2620" i="1"/>
  <c r="D2620" i="1"/>
  <c r="F2646" i="1"/>
  <c r="O2646" i="1"/>
  <c r="G2646" i="1"/>
  <c r="D2646" i="1"/>
  <c r="L2646" i="1"/>
  <c r="E2646" i="1"/>
  <c r="J2646" i="1"/>
  <c r="F2652" i="1"/>
  <c r="L2652" i="1"/>
  <c r="K2652" i="1"/>
  <c r="C2652" i="1"/>
  <c r="D2652" i="1"/>
  <c r="I2652" i="1"/>
  <c r="N2652" i="1"/>
  <c r="Q2652" i="1"/>
  <c r="F2674" i="1"/>
  <c r="I2674" i="1"/>
  <c r="L2674" i="1"/>
  <c r="D2674" i="1"/>
  <c r="P2674" i="1"/>
  <c r="H2674" i="1"/>
  <c r="O2674" i="1"/>
  <c r="K2674" i="1"/>
  <c r="J2674" i="1"/>
  <c r="N2674" i="1"/>
  <c r="F2686" i="1"/>
  <c r="O2686" i="1"/>
  <c r="I2686" i="1"/>
  <c r="D2686" i="1"/>
  <c r="Q2686" i="1"/>
  <c r="J2686" i="1"/>
  <c r="P2686" i="1"/>
  <c r="H2686" i="1"/>
  <c r="G2686" i="1"/>
  <c r="L2686" i="1"/>
  <c r="L2705" i="1"/>
  <c r="Q2705" i="1"/>
  <c r="D2705" i="1"/>
  <c r="M2705" i="1"/>
  <c r="C2705" i="1"/>
  <c r="I2705" i="1"/>
  <c r="H2705" i="1"/>
  <c r="F2705" i="1"/>
  <c r="J2705" i="1"/>
  <c r="P2705" i="1"/>
  <c r="O2705" i="1"/>
  <c r="O3079" i="1"/>
  <c r="C3079" i="1"/>
  <c r="E3079" i="1"/>
  <c r="D3079" i="1"/>
  <c r="N3079" i="1"/>
  <c r="M3079" i="1"/>
  <c r="P3079" i="1"/>
  <c r="I3079" i="1"/>
  <c r="J3079" i="1"/>
  <c r="H3079" i="1"/>
  <c r="G3079" i="1"/>
  <c r="F3079" i="1"/>
  <c r="Q3079" i="1"/>
  <c r="L3079" i="1"/>
  <c r="K3079" i="1"/>
  <c r="L2291" i="1"/>
  <c r="E2291" i="1"/>
  <c r="O2291" i="1"/>
  <c r="C2291" i="1"/>
  <c r="F2304" i="1"/>
  <c r="G2304" i="1"/>
  <c r="J2304" i="1"/>
  <c r="P2304" i="1"/>
  <c r="L2305" i="1"/>
  <c r="O2305" i="1"/>
  <c r="F2305" i="1"/>
  <c r="N2305" i="1"/>
  <c r="F2316" i="1"/>
  <c r="M2316" i="1"/>
  <c r="H2316" i="1"/>
  <c r="P2316" i="1"/>
  <c r="L2333" i="1"/>
  <c r="H2333" i="1"/>
  <c r="P2333" i="1"/>
  <c r="F2333" i="1"/>
  <c r="L2345" i="1"/>
  <c r="O2345" i="1"/>
  <c r="N2345" i="1"/>
  <c r="F2345" i="1"/>
  <c r="L2387" i="1"/>
  <c r="E2387" i="1"/>
  <c r="O2387" i="1"/>
  <c r="I2387" i="1"/>
  <c r="L2401" i="1"/>
  <c r="O2401" i="1"/>
  <c r="F2401" i="1"/>
  <c r="E2401" i="1"/>
  <c r="F2414" i="1"/>
  <c r="P2414" i="1"/>
  <c r="C2414" i="1"/>
  <c r="N2414" i="1"/>
  <c r="L2429" i="1"/>
  <c r="H2429" i="1"/>
  <c r="P2429" i="1"/>
  <c r="M2429" i="1"/>
  <c r="L2507" i="1"/>
  <c r="Q2507" i="1"/>
  <c r="D2507" i="1"/>
  <c r="O2507" i="1"/>
  <c r="C2507" i="1"/>
  <c r="F2507" i="1"/>
  <c r="F2508" i="1"/>
  <c r="L2508" i="1"/>
  <c r="K2508" i="1"/>
  <c r="P2508" i="1"/>
  <c r="C2508" i="1"/>
  <c r="J2534" i="1"/>
  <c r="N2535" i="1"/>
  <c r="L2543" i="1"/>
  <c r="J2543" i="1"/>
  <c r="E2543" i="1"/>
  <c r="F2543" i="1"/>
  <c r="C2543" i="1"/>
  <c r="J2557" i="1"/>
  <c r="M2558" i="1"/>
  <c r="O2563" i="1"/>
  <c r="L2569" i="1"/>
  <c r="N2569" i="1"/>
  <c r="D2569" i="1"/>
  <c r="J2569" i="1"/>
  <c r="G2569" i="1"/>
  <c r="M2569" i="1"/>
  <c r="F2592" i="1"/>
  <c r="E2592" i="1"/>
  <c r="O2592" i="1"/>
  <c r="K2592" i="1"/>
  <c r="G2592" i="1"/>
  <c r="I2592" i="1"/>
  <c r="J2592" i="1"/>
  <c r="N2611" i="1"/>
  <c r="J2620" i="1"/>
  <c r="O2627" i="1"/>
  <c r="L2629" i="1"/>
  <c r="G2629" i="1"/>
  <c r="O2629" i="1"/>
  <c r="C2629" i="1"/>
  <c r="Q2629" i="1"/>
  <c r="P2629" i="1"/>
  <c r="I2629" i="1"/>
  <c r="M2629" i="1"/>
  <c r="I2631" i="1"/>
  <c r="P2639" i="1"/>
  <c r="M2642" i="1"/>
  <c r="F2644" i="1"/>
  <c r="L2644" i="1"/>
  <c r="N2644" i="1"/>
  <c r="I2644" i="1"/>
  <c r="O2644" i="1"/>
  <c r="C2644" i="1"/>
  <c r="G2644" i="1"/>
  <c r="M2646" i="1"/>
  <c r="M2652" i="1"/>
  <c r="N2659" i="1"/>
  <c r="L2671" i="1"/>
  <c r="J2671" i="1"/>
  <c r="I2671" i="1"/>
  <c r="O2671" i="1"/>
  <c r="F2671" i="1"/>
  <c r="M2671" i="1"/>
  <c r="K2671" i="1"/>
  <c r="H2671" i="1"/>
  <c r="P2671" i="1"/>
  <c r="Q2674" i="1"/>
  <c r="L2685" i="1"/>
  <c r="G2685" i="1"/>
  <c r="M2685" i="1"/>
  <c r="F2685" i="1"/>
  <c r="I2685" i="1"/>
  <c r="P2685" i="1"/>
  <c r="D2685" i="1"/>
  <c r="C2685" i="1"/>
  <c r="H2685" i="1"/>
  <c r="N2686" i="1"/>
  <c r="P2693" i="1"/>
  <c r="L2727" i="1"/>
  <c r="N2727" i="1"/>
  <c r="M2727" i="1"/>
  <c r="E2727" i="1"/>
  <c r="G2727" i="1"/>
  <c r="P2727" i="1"/>
  <c r="J2727" i="1"/>
  <c r="I2727" i="1"/>
  <c r="H2727" i="1"/>
  <c r="F2727" i="1"/>
  <c r="Q2727" i="1"/>
  <c r="O2727" i="1"/>
  <c r="J2763" i="1"/>
  <c r="I2763" i="1"/>
  <c r="P2763" i="1"/>
  <c r="M2763" i="1"/>
  <c r="K2763" i="1"/>
  <c r="O2763" i="1"/>
  <c r="L2763" i="1"/>
  <c r="F2763" i="1"/>
  <c r="E2763" i="1"/>
  <c r="H2763" i="1"/>
  <c r="D2763" i="1"/>
  <c r="G2763" i="1"/>
  <c r="C2763" i="1"/>
  <c r="P2854" i="1"/>
  <c r="D2854" i="1"/>
  <c r="H2854" i="1"/>
  <c r="G2854" i="1"/>
  <c r="E2854" i="1"/>
  <c r="Q2854" i="1"/>
  <c r="L2854" i="1"/>
  <c r="N2854" i="1"/>
  <c r="F2854" i="1"/>
  <c r="C2854" i="1"/>
  <c r="O2854" i="1"/>
  <c r="K2854" i="1"/>
  <c r="M2854" i="1"/>
  <c r="J2854" i="1"/>
  <c r="I2854" i="1"/>
  <c r="J2887" i="1"/>
  <c r="P2887" i="1"/>
  <c r="C2887" i="1"/>
  <c r="K2887" i="1"/>
  <c r="F2887" i="1"/>
  <c r="E2887" i="1"/>
  <c r="N2887" i="1"/>
  <c r="G2887" i="1"/>
  <c r="Q2887" i="1"/>
  <c r="O2887" i="1"/>
  <c r="L2887" i="1"/>
  <c r="M2887" i="1"/>
  <c r="I2887" i="1"/>
  <c r="D2887" i="1"/>
  <c r="Q3151" i="1"/>
  <c r="E3151" i="1"/>
  <c r="L3151" i="1"/>
  <c r="J3151" i="1"/>
  <c r="C3151" i="1"/>
  <c r="P3151" i="1"/>
  <c r="F3151" i="1"/>
  <c r="G3151" i="1"/>
  <c r="M3151" i="1"/>
  <c r="N3151" i="1"/>
  <c r="H3151" i="1"/>
  <c r="O3151" i="1"/>
  <c r="I3151" i="1"/>
  <c r="D3151" i="1"/>
  <c r="K3151" i="1"/>
  <c r="N1979" i="1"/>
  <c r="G1979" i="1"/>
  <c r="M1979" i="1"/>
  <c r="Q1979" i="1"/>
  <c r="N1985" i="1"/>
  <c r="Q1985" i="1"/>
  <c r="D1985" i="1"/>
  <c r="F1985" i="1"/>
  <c r="N1997" i="1"/>
  <c r="J1997" i="1"/>
  <c r="D1997" i="1"/>
  <c r="Q1997" i="1"/>
  <c r="H2028" i="1"/>
  <c r="O2028" i="1"/>
  <c r="Q2028" i="1"/>
  <c r="C2028" i="1"/>
  <c r="H2040" i="1"/>
  <c r="I2040" i="1"/>
  <c r="O2040" i="1"/>
  <c r="Q2040" i="1"/>
  <c r="N2053" i="1"/>
  <c r="J2053" i="1"/>
  <c r="I2053" i="1"/>
  <c r="Q2053" i="1"/>
  <c r="H2084" i="1"/>
  <c r="O2084" i="1"/>
  <c r="I2084" i="1"/>
  <c r="Q2084" i="1"/>
  <c r="H2108" i="1"/>
  <c r="O2108" i="1"/>
  <c r="E2108" i="1"/>
  <c r="Q2108" i="1"/>
  <c r="N2127" i="1"/>
  <c r="M2127" i="1"/>
  <c r="F2127" i="1"/>
  <c r="Q2127" i="1"/>
  <c r="N2133" i="1"/>
  <c r="J2133" i="1"/>
  <c r="L2133" i="1"/>
  <c r="Q2133" i="1"/>
  <c r="N2145" i="1"/>
  <c r="Q2145" i="1"/>
  <c r="D2145" i="1"/>
  <c r="J2145" i="1"/>
  <c r="H2182" i="1"/>
  <c r="E2182" i="1"/>
  <c r="O2182" i="1"/>
  <c r="Q2182" i="1"/>
  <c r="H2188" i="1"/>
  <c r="O2188" i="1"/>
  <c r="G2188" i="1"/>
  <c r="Q2188" i="1"/>
  <c r="N2213" i="1"/>
  <c r="J2213" i="1"/>
  <c r="O2213" i="1"/>
  <c r="Q2213" i="1"/>
  <c r="N2219" i="1"/>
  <c r="G2219" i="1"/>
  <c r="F2219" i="1"/>
  <c r="Q2219" i="1"/>
  <c r="L2281" i="1"/>
  <c r="O2281" i="1"/>
  <c r="I2281" i="1"/>
  <c r="M2281" i="1"/>
  <c r="G2291" i="1"/>
  <c r="E2304" i="1"/>
  <c r="E2305" i="1"/>
  <c r="E2316" i="1"/>
  <c r="E2333" i="1"/>
  <c r="E2345" i="1"/>
  <c r="L2347" i="1"/>
  <c r="E2347" i="1"/>
  <c r="G2347" i="1"/>
  <c r="P2347" i="1"/>
  <c r="L2377" i="1"/>
  <c r="O2377" i="1"/>
  <c r="I2377" i="1"/>
  <c r="D2377" i="1"/>
  <c r="F2387" i="1"/>
  <c r="G2401" i="1"/>
  <c r="G2414" i="1"/>
  <c r="L2417" i="1"/>
  <c r="O2417" i="1"/>
  <c r="D2417" i="1"/>
  <c r="J2417" i="1"/>
  <c r="E2429" i="1"/>
  <c r="F2458" i="1"/>
  <c r="J2458" i="1"/>
  <c r="H2458" i="1"/>
  <c r="P2458" i="1"/>
  <c r="F2470" i="1"/>
  <c r="P2470" i="1"/>
  <c r="C2470" i="1"/>
  <c r="G2470" i="1"/>
  <c r="Q2470" i="1"/>
  <c r="H2507" i="1"/>
  <c r="G2508" i="1"/>
  <c r="F2520" i="1"/>
  <c r="E2520" i="1"/>
  <c r="I2520" i="1"/>
  <c r="N2520" i="1"/>
  <c r="Q2520" i="1"/>
  <c r="L2521" i="1"/>
  <c r="N2521" i="1"/>
  <c r="D2521" i="1"/>
  <c r="J2521" i="1"/>
  <c r="P2521" i="1"/>
  <c r="L2525" i="1"/>
  <c r="G2525" i="1"/>
  <c r="Q2525" i="1"/>
  <c r="C2525" i="1"/>
  <c r="P2525" i="1"/>
  <c r="J2525" i="1"/>
  <c r="Q2534" i="1"/>
  <c r="Q2535" i="1"/>
  <c r="F2538" i="1"/>
  <c r="I2538" i="1"/>
  <c r="J2538" i="1"/>
  <c r="Q2538" i="1"/>
  <c r="G2538" i="1"/>
  <c r="L2539" i="1"/>
  <c r="Q2539" i="1"/>
  <c r="D2539" i="1"/>
  <c r="F2539" i="1"/>
  <c r="O2539" i="1"/>
  <c r="G2539" i="1"/>
  <c r="H2543" i="1"/>
  <c r="Q2557" i="1"/>
  <c r="F2569" i="1"/>
  <c r="H2592" i="1"/>
  <c r="F2598" i="1"/>
  <c r="O2598" i="1"/>
  <c r="G2598" i="1"/>
  <c r="K2598" i="1"/>
  <c r="N2598" i="1"/>
  <c r="E2598" i="1"/>
  <c r="P2598" i="1"/>
  <c r="P2620" i="1"/>
  <c r="F2629" i="1"/>
  <c r="H2644" i="1"/>
  <c r="Q2646" i="1"/>
  <c r="F2648" i="1"/>
  <c r="E2648" i="1"/>
  <c r="M2648" i="1"/>
  <c r="O2648" i="1"/>
  <c r="J2648" i="1"/>
  <c r="I2648" i="1"/>
  <c r="H2648" i="1"/>
  <c r="N2648" i="1"/>
  <c r="E2671" i="1"/>
  <c r="F2678" i="1"/>
  <c r="O2678" i="1"/>
  <c r="K2678" i="1"/>
  <c r="I2678" i="1"/>
  <c r="L2678" i="1"/>
  <c r="H2678" i="1"/>
  <c r="Q2678" i="1"/>
  <c r="D2678" i="1"/>
  <c r="C2678" i="1"/>
  <c r="G2678" i="1"/>
  <c r="K2685" i="1"/>
  <c r="K2727" i="1"/>
  <c r="J2771" i="1"/>
  <c r="I2771" i="1"/>
  <c r="N2771" i="1"/>
  <c r="F2771" i="1"/>
  <c r="P2771" i="1"/>
  <c r="M2771" i="1"/>
  <c r="C2771" i="1"/>
  <c r="G2771" i="1"/>
  <c r="E2771" i="1"/>
  <c r="Q2771" i="1"/>
  <c r="L2771" i="1"/>
  <c r="K2771" i="1"/>
  <c r="H2771" i="1"/>
  <c r="D2771" i="1"/>
  <c r="J2777" i="1"/>
  <c r="F2777" i="1"/>
  <c r="E2777" i="1"/>
  <c r="H2777" i="1"/>
  <c r="K2777" i="1"/>
  <c r="P2777" i="1"/>
  <c r="O2777" i="1"/>
  <c r="I2777" i="1"/>
  <c r="G2777" i="1"/>
  <c r="C2777" i="1"/>
  <c r="N2777" i="1"/>
  <c r="Q2777" i="1"/>
  <c r="P2864" i="1"/>
  <c r="D2864" i="1"/>
  <c r="K2864" i="1"/>
  <c r="L2864" i="1"/>
  <c r="I2864" i="1"/>
  <c r="C2864" i="1"/>
  <c r="N2864" i="1"/>
  <c r="M2864" i="1"/>
  <c r="Q2864" i="1"/>
  <c r="O2864" i="1"/>
  <c r="H2864" i="1"/>
  <c r="E2864" i="1"/>
  <c r="F2864" i="1"/>
  <c r="J2864" i="1"/>
  <c r="P2914" i="1"/>
  <c r="D2914" i="1"/>
  <c r="N2914" i="1"/>
  <c r="F2914" i="1"/>
  <c r="L2914" i="1"/>
  <c r="O2914" i="1"/>
  <c r="E2914" i="1"/>
  <c r="K2914" i="1"/>
  <c r="J2914" i="1"/>
  <c r="I2914" i="1"/>
  <c r="Q2914" i="1"/>
  <c r="M2914" i="1"/>
  <c r="G2914" i="1"/>
  <c r="J2927" i="1"/>
  <c r="P2927" i="1"/>
  <c r="C2927" i="1"/>
  <c r="M2927" i="1"/>
  <c r="I2927" i="1"/>
  <c r="O2927" i="1"/>
  <c r="E2927" i="1"/>
  <c r="N2927" i="1"/>
  <c r="K2927" i="1"/>
  <c r="H2927" i="1"/>
  <c r="L2927" i="1"/>
  <c r="G2927" i="1"/>
  <c r="D2927" i="1"/>
  <c r="I3070" i="1"/>
  <c r="J3070" i="1"/>
  <c r="K3070" i="1"/>
  <c r="F3070" i="1"/>
  <c r="G3070" i="1"/>
  <c r="N3070" i="1"/>
  <c r="P3070" i="1"/>
  <c r="C3070" i="1"/>
  <c r="H3070" i="1"/>
  <c r="E3070" i="1"/>
  <c r="Q3070" i="1"/>
  <c r="L3070" i="1"/>
  <c r="D3070" i="1"/>
  <c r="O3070" i="1"/>
  <c r="M3070" i="1"/>
  <c r="F2666" i="1"/>
  <c r="I2666" i="1"/>
  <c r="N2666" i="1"/>
  <c r="K2666" i="1"/>
  <c r="M2666" i="1"/>
  <c r="L2666" i="1"/>
  <c r="H2707" i="1"/>
  <c r="F2710" i="1"/>
  <c r="E2710" i="1"/>
  <c r="I2710" i="1"/>
  <c r="D2710" i="1"/>
  <c r="P2710" i="1"/>
  <c r="G2710" i="1"/>
  <c r="K2710" i="1"/>
  <c r="H2710" i="1"/>
  <c r="Q2710" i="1"/>
  <c r="F2716" i="1"/>
  <c r="O2716" i="1"/>
  <c r="M2716" i="1"/>
  <c r="E2716" i="1"/>
  <c r="I2716" i="1"/>
  <c r="D2716" i="1"/>
  <c r="Q2716" i="1"/>
  <c r="N2716" i="1"/>
  <c r="H2716" i="1"/>
  <c r="L2723" i="1"/>
  <c r="G2723" i="1"/>
  <c r="O2723" i="1"/>
  <c r="P2723" i="1"/>
  <c r="K2723" i="1"/>
  <c r="N2723" i="1"/>
  <c r="J2723" i="1"/>
  <c r="Q2723" i="1"/>
  <c r="C2723" i="1"/>
  <c r="G2733" i="1"/>
  <c r="F2744" i="1"/>
  <c r="I2744" i="1"/>
  <c r="D2744" i="1"/>
  <c r="G2744" i="1"/>
  <c r="P2744" i="1"/>
  <c r="M2744" i="1"/>
  <c r="K2744" i="1"/>
  <c r="H2744" i="1"/>
  <c r="J2744" i="1"/>
  <c r="E2744" i="1"/>
  <c r="Q2744" i="1"/>
  <c r="F2746" i="1"/>
  <c r="L2746" i="1"/>
  <c r="K2746" i="1"/>
  <c r="P2746" i="1"/>
  <c r="M2746" i="1"/>
  <c r="J2746" i="1"/>
  <c r="I2746" i="1"/>
  <c r="O2746" i="1"/>
  <c r="H2746" i="1"/>
  <c r="Q2746" i="1"/>
  <c r="C2746" i="1"/>
  <c r="F2750" i="1"/>
  <c r="E2750" i="1"/>
  <c r="K2750" i="1"/>
  <c r="D2750" i="1"/>
  <c r="H2750" i="1"/>
  <c r="M2750" i="1"/>
  <c r="L2750" i="1"/>
  <c r="G2750" i="1"/>
  <c r="Q2750" i="1"/>
  <c r="I2750" i="1"/>
  <c r="N2758" i="1"/>
  <c r="J2765" i="1"/>
  <c r="M2765" i="1"/>
  <c r="H2765" i="1"/>
  <c r="G2765" i="1"/>
  <c r="I2765" i="1"/>
  <c r="P2765" i="1"/>
  <c r="Q2765" i="1"/>
  <c r="O2765" i="1"/>
  <c r="N2765" i="1"/>
  <c r="D2765" i="1"/>
  <c r="C2765" i="1"/>
  <c r="L2765" i="1"/>
  <c r="P2774" i="1"/>
  <c r="D2774" i="1"/>
  <c r="H2774" i="1"/>
  <c r="Q2774" i="1"/>
  <c r="N2774" i="1"/>
  <c r="L2774" i="1"/>
  <c r="O2774" i="1"/>
  <c r="I2774" i="1"/>
  <c r="C2774" i="1"/>
  <c r="G2774" i="1"/>
  <c r="P2778" i="1"/>
  <c r="D2778" i="1"/>
  <c r="N2778" i="1"/>
  <c r="O2778" i="1"/>
  <c r="C2778" i="1"/>
  <c r="G2778" i="1"/>
  <c r="M2778" i="1"/>
  <c r="Q2778" i="1"/>
  <c r="J2778" i="1"/>
  <c r="I2778" i="1"/>
  <c r="E2778" i="1"/>
  <c r="L2778" i="1"/>
  <c r="K2778" i="1"/>
  <c r="F2778" i="1"/>
  <c r="J2783" i="1"/>
  <c r="P2783" i="1"/>
  <c r="C2783" i="1"/>
  <c r="K2783" i="1"/>
  <c r="F2783" i="1"/>
  <c r="Q2783" i="1"/>
  <c r="N2783" i="1"/>
  <c r="D2783" i="1"/>
  <c r="H2783" i="1"/>
  <c r="E2783" i="1"/>
  <c r="I2783" i="1"/>
  <c r="J2801" i="1"/>
  <c r="F2801" i="1"/>
  <c r="M2801" i="1"/>
  <c r="E2801" i="1"/>
  <c r="G2801" i="1"/>
  <c r="L2801" i="1"/>
  <c r="H2801" i="1"/>
  <c r="C2801" i="1"/>
  <c r="P2801" i="1"/>
  <c r="N2801" i="1"/>
  <c r="D2801" i="1"/>
  <c r="P2820" i="1"/>
  <c r="D2820" i="1"/>
  <c r="E2820" i="1"/>
  <c r="J2820" i="1"/>
  <c r="Q2820" i="1"/>
  <c r="L2820" i="1"/>
  <c r="G2820" i="1"/>
  <c r="M2820" i="1"/>
  <c r="N2820" i="1"/>
  <c r="K2820" i="1"/>
  <c r="H2820" i="1"/>
  <c r="I2820" i="1"/>
  <c r="J2835" i="1"/>
  <c r="I2835" i="1"/>
  <c r="H2835" i="1"/>
  <c r="G2835" i="1"/>
  <c r="F2835" i="1"/>
  <c r="K2835" i="1"/>
  <c r="C2835" i="1"/>
  <c r="P2835" i="1"/>
  <c r="O2835" i="1"/>
  <c r="M2835" i="1"/>
  <c r="N2835" i="1"/>
  <c r="L2835" i="1"/>
  <c r="D2835" i="1"/>
  <c r="L2847" i="1"/>
  <c r="J2851" i="1"/>
  <c r="I2851" i="1"/>
  <c r="D2851" i="1"/>
  <c r="M2851" i="1"/>
  <c r="C2851" i="1"/>
  <c r="K2851" i="1"/>
  <c r="G2851" i="1"/>
  <c r="P2851" i="1"/>
  <c r="O2851" i="1"/>
  <c r="Q2851" i="1"/>
  <c r="L2851" i="1"/>
  <c r="P2870" i="1"/>
  <c r="D2870" i="1"/>
  <c r="H2870" i="1"/>
  <c r="E2870" i="1"/>
  <c r="F2870" i="1"/>
  <c r="M2870" i="1"/>
  <c r="Q2870" i="1"/>
  <c r="I2870" i="1"/>
  <c r="K2870" i="1"/>
  <c r="J2870" i="1"/>
  <c r="C2870" i="1"/>
  <c r="G2870" i="1"/>
  <c r="E2883" i="1"/>
  <c r="P2886" i="1"/>
  <c r="D2886" i="1"/>
  <c r="H2886" i="1"/>
  <c r="N2886" i="1"/>
  <c r="I2886" i="1"/>
  <c r="F2886" i="1"/>
  <c r="M2886" i="1"/>
  <c r="C2886" i="1"/>
  <c r="L2886" i="1"/>
  <c r="K2886" i="1"/>
  <c r="J2886" i="1"/>
  <c r="G2886" i="1"/>
  <c r="O2886" i="1"/>
  <c r="J2895" i="1"/>
  <c r="P2895" i="1"/>
  <c r="C2895" i="1"/>
  <c r="H2895" i="1"/>
  <c r="Q2895" i="1"/>
  <c r="K2895" i="1"/>
  <c r="L2895" i="1"/>
  <c r="I2895" i="1"/>
  <c r="D2895" i="1"/>
  <c r="N2895" i="1"/>
  <c r="F2895" i="1"/>
  <c r="E2895" i="1"/>
  <c r="F2720" i="1"/>
  <c r="I2720" i="1"/>
  <c r="L2720" i="1"/>
  <c r="H2720" i="1"/>
  <c r="Q2720" i="1"/>
  <c r="O2720" i="1"/>
  <c r="M2720" i="1"/>
  <c r="E2720" i="1"/>
  <c r="D2720" i="1"/>
  <c r="N2720" i="1"/>
  <c r="I2733" i="1"/>
  <c r="L2753" i="1"/>
  <c r="Q2753" i="1"/>
  <c r="D2753" i="1"/>
  <c r="M2753" i="1"/>
  <c r="K2753" i="1"/>
  <c r="I2753" i="1"/>
  <c r="H2753" i="1"/>
  <c r="N2753" i="1"/>
  <c r="G2753" i="1"/>
  <c r="O2753" i="1"/>
  <c r="J2753" i="1"/>
  <c r="E2753" i="1"/>
  <c r="P2776" i="1"/>
  <c r="D2776" i="1"/>
  <c r="K2776" i="1"/>
  <c r="I2776" i="1"/>
  <c r="J2776" i="1"/>
  <c r="L2776" i="1"/>
  <c r="Q2776" i="1"/>
  <c r="N2776" i="1"/>
  <c r="E2776" i="1"/>
  <c r="C2776" i="1"/>
  <c r="M2776" i="1"/>
  <c r="O2776" i="1"/>
  <c r="J2787" i="1"/>
  <c r="I2787" i="1"/>
  <c r="H2787" i="1"/>
  <c r="L2787" i="1"/>
  <c r="K2787" i="1"/>
  <c r="O2787" i="1"/>
  <c r="G2787" i="1"/>
  <c r="Q2787" i="1"/>
  <c r="P2787" i="1"/>
  <c r="M2787" i="1"/>
  <c r="E2787" i="1"/>
  <c r="N2787" i="1"/>
  <c r="D2787" i="1"/>
  <c r="J2791" i="1"/>
  <c r="P2791" i="1"/>
  <c r="C2791" i="1"/>
  <c r="H2791" i="1"/>
  <c r="Q2791" i="1"/>
  <c r="E2791" i="1"/>
  <c r="N2791" i="1"/>
  <c r="I2791" i="1"/>
  <c r="G2791" i="1"/>
  <c r="O2791" i="1"/>
  <c r="L2791" i="1"/>
  <c r="K2791" i="1"/>
  <c r="M2847" i="1"/>
  <c r="J2907" i="1"/>
  <c r="I2907" i="1"/>
  <c r="D2907" i="1"/>
  <c r="O2907" i="1"/>
  <c r="G2907" i="1"/>
  <c r="E2907" i="1"/>
  <c r="K2907" i="1"/>
  <c r="H2907" i="1"/>
  <c r="Q2907" i="1"/>
  <c r="C2907" i="1"/>
  <c r="L2907" i="1"/>
  <c r="F2907" i="1"/>
  <c r="P2920" i="1"/>
  <c r="D2920" i="1"/>
  <c r="K2920" i="1"/>
  <c r="L2920" i="1"/>
  <c r="M2920" i="1"/>
  <c r="G2920" i="1"/>
  <c r="F2920" i="1"/>
  <c r="C2920" i="1"/>
  <c r="J2920" i="1"/>
  <c r="I2920" i="1"/>
  <c r="Q2920" i="1"/>
  <c r="O2920" i="1"/>
  <c r="N2920" i="1"/>
  <c r="E2920" i="1"/>
  <c r="J2937" i="1"/>
  <c r="F2937" i="1"/>
  <c r="Q2937" i="1"/>
  <c r="C2937" i="1"/>
  <c r="N2937" i="1"/>
  <c r="P2937" i="1"/>
  <c r="D2937" i="1"/>
  <c r="I2937" i="1"/>
  <c r="G2937" i="1"/>
  <c r="E2937" i="1"/>
  <c r="M2937" i="1"/>
  <c r="O2937" i="1"/>
  <c r="J2961" i="1"/>
  <c r="F2961" i="1"/>
  <c r="K2961" i="1"/>
  <c r="N2961" i="1"/>
  <c r="D2961" i="1"/>
  <c r="P2961" i="1"/>
  <c r="M2961" i="1"/>
  <c r="E2961" i="1"/>
  <c r="L2961" i="1"/>
  <c r="I2961" i="1"/>
  <c r="H2961" i="1"/>
  <c r="G2961" i="1"/>
  <c r="Q2961" i="1"/>
  <c r="C2961" i="1"/>
  <c r="P2984" i="1"/>
  <c r="D2984" i="1"/>
  <c r="K2984" i="1"/>
  <c r="G2984" i="1"/>
  <c r="N2984" i="1"/>
  <c r="C2984" i="1"/>
  <c r="J2984" i="1"/>
  <c r="L2984" i="1"/>
  <c r="H2984" i="1"/>
  <c r="F2984" i="1"/>
  <c r="E2984" i="1"/>
  <c r="O2984" i="1"/>
  <c r="M2984" i="1"/>
  <c r="I2984" i="1"/>
  <c r="C2720" i="1"/>
  <c r="L2744" i="1"/>
  <c r="E2746" i="1"/>
  <c r="J2750" i="1"/>
  <c r="C2753" i="1"/>
  <c r="J2761" i="1"/>
  <c r="F2761" i="1"/>
  <c r="K2761" i="1"/>
  <c r="C2761" i="1"/>
  <c r="N2761" i="1"/>
  <c r="O2761" i="1"/>
  <c r="H2761" i="1"/>
  <c r="Q2761" i="1"/>
  <c r="P2761" i="1"/>
  <c r="M2761" i="1"/>
  <c r="I2761" i="1"/>
  <c r="F2776" i="1"/>
  <c r="C2787" i="1"/>
  <c r="D2791" i="1"/>
  <c r="P2806" i="1"/>
  <c r="D2806" i="1"/>
  <c r="H2806" i="1"/>
  <c r="G2806" i="1"/>
  <c r="I2806" i="1"/>
  <c r="O2806" i="1"/>
  <c r="F2806" i="1"/>
  <c r="K2806" i="1"/>
  <c r="N2806" i="1"/>
  <c r="M2806" i="1"/>
  <c r="L2806" i="1"/>
  <c r="J2806" i="1"/>
  <c r="E2806" i="1"/>
  <c r="P2814" i="1"/>
  <c r="D2814" i="1"/>
  <c r="H2814" i="1"/>
  <c r="E2814" i="1"/>
  <c r="F2814" i="1"/>
  <c r="J2814" i="1"/>
  <c r="C2814" i="1"/>
  <c r="Q2814" i="1"/>
  <c r="N2814" i="1"/>
  <c r="M2814" i="1"/>
  <c r="K2814" i="1"/>
  <c r="J2833" i="1"/>
  <c r="F2833" i="1"/>
  <c r="Q2833" i="1"/>
  <c r="C2833" i="1"/>
  <c r="N2833" i="1"/>
  <c r="K2833" i="1"/>
  <c r="H2833" i="1"/>
  <c r="P2833" i="1"/>
  <c r="D2833" i="1"/>
  <c r="O2833" i="1"/>
  <c r="M2833" i="1"/>
  <c r="I2833" i="1"/>
  <c r="J2845" i="1"/>
  <c r="M2845" i="1"/>
  <c r="N2845" i="1"/>
  <c r="L2845" i="1"/>
  <c r="I2845" i="1"/>
  <c r="G2845" i="1"/>
  <c r="Q2845" i="1"/>
  <c r="P2845" i="1"/>
  <c r="H2845" i="1"/>
  <c r="F2845" i="1"/>
  <c r="D2845" i="1"/>
  <c r="E2845" i="1"/>
  <c r="C2845" i="1"/>
  <c r="J2849" i="1"/>
  <c r="F2849" i="1"/>
  <c r="M2849" i="1"/>
  <c r="C2849" i="1"/>
  <c r="G2849" i="1"/>
  <c r="K2849" i="1"/>
  <c r="D2849" i="1"/>
  <c r="I2849" i="1"/>
  <c r="H2849" i="1"/>
  <c r="L2849" i="1"/>
  <c r="E2849" i="1"/>
  <c r="P2849" i="1"/>
  <c r="J2857" i="1"/>
  <c r="F2857" i="1"/>
  <c r="K2857" i="1"/>
  <c r="N2857" i="1"/>
  <c r="M2857" i="1"/>
  <c r="L2857" i="1"/>
  <c r="P2857" i="1"/>
  <c r="O2857" i="1"/>
  <c r="Q2857" i="1"/>
  <c r="H2857" i="1"/>
  <c r="D2857" i="1"/>
  <c r="J2901" i="1"/>
  <c r="M2901" i="1"/>
  <c r="N2901" i="1"/>
  <c r="P2901" i="1"/>
  <c r="Q2901" i="1"/>
  <c r="F2901" i="1"/>
  <c r="L2901" i="1"/>
  <c r="G2901" i="1"/>
  <c r="E2901" i="1"/>
  <c r="C2901" i="1"/>
  <c r="K2901" i="1"/>
  <c r="O2901" i="1"/>
  <c r="J2931" i="1"/>
  <c r="I2931" i="1"/>
  <c r="L2931" i="1"/>
  <c r="N2931" i="1"/>
  <c r="F2931" i="1"/>
  <c r="C2931" i="1"/>
  <c r="M2931" i="1"/>
  <c r="K2931" i="1"/>
  <c r="O2931" i="1"/>
  <c r="H2931" i="1"/>
  <c r="E2931" i="1"/>
  <c r="Q2931" i="1"/>
  <c r="H2937" i="1"/>
  <c r="J2959" i="1"/>
  <c r="P2959" i="1"/>
  <c r="C2959" i="1"/>
  <c r="D2959" i="1"/>
  <c r="F2959" i="1"/>
  <c r="E2959" i="1"/>
  <c r="M2959" i="1"/>
  <c r="K2959" i="1"/>
  <c r="N2959" i="1"/>
  <c r="L2959" i="1"/>
  <c r="H2959" i="1"/>
  <c r="G2959" i="1"/>
  <c r="Q2959" i="1"/>
  <c r="I2959" i="1"/>
  <c r="J2971" i="1"/>
  <c r="I2971" i="1"/>
  <c r="N2971" i="1"/>
  <c r="Q2971" i="1"/>
  <c r="E2971" i="1"/>
  <c r="F2971" i="1"/>
  <c r="O2971" i="1"/>
  <c r="L2971" i="1"/>
  <c r="C2971" i="1"/>
  <c r="M2971" i="1"/>
  <c r="K2971" i="1"/>
  <c r="H2971" i="1"/>
  <c r="D2971" i="1"/>
  <c r="P2988" i="1"/>
  <c r="D2988" i="1"/>
  <c r="E2988" i="1"/>
  <c r="F2988" i="1"/>
  <c r="I2988" i="1"/>
  <c r="K2988" i="1"/>
  <c r="Q2988" i="1"/>
  <c r="M2988" i="1"/>
  <c r="J2988" i="1"/>
  <c r="N2988" i="1"/>
  <c r="L2988" i="1"/>
  <c r="H2988" i="1"/>
  <c r="G2988" i="1"/>
  <c r="C2988" i="1"/>
  <c r="P2992" i="1"/>
  <c r="D2992" i="1"/>
  <c r="K2992" i="1"/>
  <c r="E2992" i="1"/>
  <c r="I2992" i="1"/>
  <c r="N2992" i="1"/>
  <c r="H2992" i="1"/>
  <c r="Q2992" i="1"/>
  <c r="G2992" i="1"/>
  <c r="M2992" i="1"/>
  <c r="L2992" i="1"/>
  <c r="O2992" i="1"/>
  <c r="J2992" i="1"/>
  <c r="F2992" i="1"/>
  <c r="J3001" i="1"/>
  <c r="F3001" i="1"/>
  <c r="M3001" i="1"/>
  <c r="P3001" i="1"/>
  <c r="E3001" i="1"/>
  <c r="D3001" i="1"/>
  <c r="I3001" i="1"/>
  <c r="N3001" i="1"/>
  <c r="K3001" i="1"/>
  <c r="Q3001" i="1"/>
  <c r="O3001" i="1"/>
  <c r="L3001" i="1"/>
  <c r="G3001" i="1"/>
  <c r="C3001" i="1"/>
  <c r="O3041" i="1"/>
  <c r="C3041" i="1"/>
  <c r="H3041" i="1"/>
  <c r="I3041" i="1"/>
  <c r="J3041" i="1"/>
  <c r="P3041" i="1"/>
  <c r="D3041" i="1"/>
  <c r="Q3041" i="1"/>
  <c r="L3041" i="1"/>
  <c r="N3041" i="1"/>
  <c r="K3041" i="1"/>
  <c r="M3041" i="1"/>
  <c r="G3041" i="1"/>
  <c r="E3041" i="1"/>
  <c r="I3080" i="1"/>
  <c r="M3080" i="1"/>
  <c r="O3080" i="1"/>
  <c r="K3080" i="1"/>
  <c r="L3080" i="1"/>
  <c r="P3080" i="1"/>
  <c r="C3080" i="1"/>
  <c r="D3080" i="1"/>
  <c r="J3080" i="1"/>
  <c r="Q3080" i="1"/>
  <c r="H3080" i="1"/>
  <c r="N3080" i="1"/>
  <c r="G3080" i="1"/>
  <c r="F3080" i="1"/>
  <c r="E3080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6" i="1"/>
  <c r="O1854" i="1"/>
  <c r="O1862" i="1"/>
  <c r="O1870" i="1"/>
  <c r="O1878" i="1"/>
  <c r="O1886" i="1"/>
  <c r="O1894" i="1"/>
  <c r="O1902" i="1"/>
  <c r="O1910" i="1"/>
  <c r="O1918" i="1"/>
  <c r="O1926" i="1"/>
  <c r="O1934" i="1"/>
  <c r="O1942" i="1"/>
  <c r="O1950" i="1"/>
  <c r="O1958" i="1"/>
  <c r="N1967" i="1"/>
  <c r="M1967" i="1"/>
  <c r="P1967" i="1"/>
  <c r="N2009" i="1"/>
  <c r="Q2009" i="1"/>
  <c r="D2009" i="1"/>
  <c r="P2009" i="1"/>
  <c r="N2013" i="1"/>
  <c r="J2013" i="1"/>
  <c r="P2013" i="1"/>
  <c r="H2036" i="1"/>
  <c r="O2036" i="1"/>
  <c r="P2036" i="1"/>
  <c r="N2059" i="1"/>
  <c r="G2059" i="1"/>
  <c r="P2059" i="1"/>
  <c r="N2063" i="1"/>
  <c r="M2063" i="1"/>
  <c r="P2063" i="1"/>
  <c r="N2105" i="1"/>
  <c r="Q2105" i="1"/>
  <c r="D2105" i="1"/>
  <c r="P2105" i="1"/>
  <c r="N2109" i="1"/>
  <c r="J2109" i="1"/>
  <c r="P2109" i="1"/>
  <c r="H2132" i="1"/>
  <c r="O2132" i="1"/>
  <c r="P2132" i="1"/>
  <c r="N2155" i="1"/>
  <c r="G2155" i="1"/>
  <c r="P2155" i="1"/>
  <c r="N2159" i="1"/>
  <c r="M2159" i="1"/>
  <c r="P2159" i="1"/>
  <c r="N2201" i="1"/>
  <c r="Q2201" i="1"/>
  <c r="D2201" i="1"/>
  <c r="P2201" i="1"/>
  <c r="N2205" i="1"/>
  <c r="J2205" i="1"/>
  <c r="P2205" i="1"/>
  <c r="L2273" i="1"/>
  <c r="O2273" i="1"/>
  <c r="J2273" i="1"/>
  <c r="Q2273" i="1"/>
  <c r="F2452" i="1"/>
  <c r="M2452" i="1"/>
  <c r="P2452" i="1"/>
  <c r="Q2452" i="1"/>
  <c r="F2530" i="1"/>
  <c r="I2530" i="1"/>
  <c r="L2530" i="1"/>
  <c r="H2530" i="1"/>
  <c r="F2540" i="1"/>
  <c r="L2540" i="1"/>
  <c r="P2540" i="1"/>
  <c r="M2540" i="1"/>
  <c r="E2540" i="1"/>
  <c r="F2542" i="1"/>
  <c r="O2542" i="1"/>
  <c r="I2542" i="1"/>
  <c r="H2542" i="1"/>
  <c r="C2542" i="1"/>
  <c r="L2585" i="1"/>
  <c r="N2585" i="1"/>
  <c r="M2585" i="1"/>
  <c r="O2585" i="1"/>
  <c r="Q2585" i="1"/>
  <c r="H2585" i="1"/>
  <c r="L2621" i="1"/>
  <c r="G2621" i="1"/>
  <c r="Q2621" i="1"/>
  <c r="C2621" i="1"/>
  <c r="J2621" i="1"/>
  <c r="N2621" i="1"/>
  <c r="L2637" i="1"/>
  <c r="G2637" i="1"/>
  <c r="M2637" i="1"/>
  <c r="N2637" i="1"/>
  <c r="H2637" i="1"/>
  <c r="F2640" i="1"/>
  <c r="E2640" i="1"/>
  <c r="O2640" i="1"/>
  <c r="D2640" i="1"/>
  <c r="C2640" i="1"/>
  <c r="Q2666" i="1"/>
  <c r="F2690" i="1"/>
  <c r="L2690" i="1"/>
  <c r="N2690" i="1"/>
  <c r="M2690" i="1"/>
  <c r="P2690" i="1"/>
  <c r="O2690" i="1"/>
  <c r="D2690" i="1"/>
  <c r="P2760" i="1"/>
  <c r="D2760" i="1"/>
  <c r="K2760" i="1"/>
  <c r="N2760" i="1"/>
  <c r="F2760" i="1"/>
  <c r="O2760" i="1"/>
  <c r="M2760" i="1"/>
  <c r="G2760" i="1"/>
  <c r="Q2760" i="1"/>
  <c r="J2760" i="1"/>
  <c r="E2760" i="1"/>
  <c r="C2760" i="1"/>
  <c r="J2795" i="1"/>
  <c r="I2795" i="1"/>
  <c r="F2795" i="1"/>
  <c r="D2795" i="1"/>
  <c r="O2795" i="1"/>
  <c r="M2795" i="1"/>
  <c r="N2795" i="1"/>
  <c r="L2795" i="1"/>
  <c r="G2795" i="1"/>
  <c r="C2795" i="1"/>
  <c r="H2795" i="1"/>
  <c r="P2798" i="1"/>
  <c r="D2798" i="1"/>
  <c r="H2798" i="1"/>
  <c r="J2798" i="1"/>
  <c r="M2798" i="1"/>
  <c r="I2798" i="1"/>
  <c r="K2798" i="1"/>
  <c r="O2798" i="1"/>
  <c r="N2798" i="1"/>
  <c r="L2798" i="1"/>
  <c r="Q2798" i="1"/>
  <c r="F2798" i="1"/>
  <c r="J2817" i="1"/>
  <c r="F2817" i="1"/>
  <c r="H2817" i="1"/>
  <c r="K2817" i="1"/>
  <c r="Q2817" i="1"/>
  <c r="G2817" i="1"/>
  <c r="I2817" i="1"/>
  <c r="L2817" i="1"/>
  <c r="E2817" i="1"/>
  <c r="P2817" i="1"/>
  <c r="N2817" i="1"/>
  <c r="M2817" i="1"/>
  <c r="J2881" i="1"/>
  <c r="F2881" i="1"/>
  <c r="E2881" i="1"/>
  <c r="H2881" i="1"/>
  <c r="O2881" i="1"/>
  <c r="N2881" i="1"/>
  <c r="L2881" i="1"/>
  <c r="I2881" i="1"/>
  <c r="M2881" i="1"/>
  <c r="K2881" i="1"/>
  <c r="Q2881" i="1"/>
  <c r="J2899" i="1"/>
  <c r="I2899" i="1"/>
  <c r="F2899" i="1"/>
  <c r="D2899" i="1"/>
  <c r="C2899" i="1"/>
  <c r="L2899" i="1"/>
  <c r="P2899" i="1"/>
  <c r="Q2899" i="1"/>
  <c r="E2899" i="1"/>
  <c r="K2899" i="1"/>
  <c r="H2899" i="1"/>
  <c r="G2899" i="1"/>
  <c r="J2903" i="1"/>
  <c r="P2903" i="1"/>
  <c r="C2903" i="1"/>
  <c r="F2903" i="1"/>
  <c r="K2903" i="1"/>
  <c r="N2903" i="1"/>
  <c r="G2903" i="1"/>
  <c r="I2903" i="1"/>
  <c r="H2903" i="1"/>
  <c r="E2903" i="1"/>
  <c r="D2903" i="1"/>
  <c r="J2909" i="1"/>
  <c r="M2909" i="1"/>
  <c r="K2909" i="1"/>
  <c r="I2909" i="1"/>
  <c r="E2909" i="1"/>
  <c r="F2909" i="1"/>
  <c r="D2909" i="1"/>
  <c r="Q2909" i="1"/>
  <c r="P2909" i="1"/>
  <c r="O2909" i="1"/>
  <c r="N2909" i="1"/>
  <c r="L2909" i="1"/>
  <c r="H2909" i="1"/>
  <c r="C2909" i="1"/>
  <c r="P2916" i="1"/>
  <c r="D2916" i="1"/>
  <c r="E2916" i="1"/>
  <c r="L2916" i="1"/>
  <c r="H2916" i="1"/>
  <c r="M2916" i="1"/>
  <c r="F2916" i="1"/>
  <c r="Q2916" i="1"/>
  <c r="O2916" i="1"/>
  <c r="N2916" i="1"/>
  <c r="I2916" i="1"/>
  <c r="G2916" i="1"/>
  <c r="C2916" i="1"/>
  <c r="P2924" i="1"/>
  <c r="D2924" i="1"/>
  <c r="E2924" i="1"/>
  <c r="J2924" i="1"/>
  <c r="Q2924" i="1"/>
  <c r="F2924" i="1"/>
  <c r="I2924" i="1"/>
  <c r="N2924" i="1"/>
  <c r="M2924" i="1"/>
  <c r="C2924" i="1"/>
  <c r="O2924" i="1"/>
  <c r="L2924" i="1"/>
  <c r="H2924" i="1"/>
  <c r="P2928" i="1"/>
  <c r="D2928" i="1"/>
  <c r="K2928" i="1"/>
  <c r="I2928" i="1"/>
  <c r="G2928" i="1"/>
  <c r="N2928" i="1"/>
  <c r="E2928" i="1"/>
  <c r="Q2928" i="1"/>
  <c r="O2928" i="1"/>
  <c r="M2928" i="1"/>
  <c r="J2928" i="1"/>
  <c r="H2928" i="1"/>
  <c r="C2928" i="1"/>
  <c r="L2928" i="1"/>
  <c r="F2928" i="1"/>
  <c r="P2934" i="1"/>
  <c r="D2934" i="1"/>
  <c r="H2934" i="1"/>
  <c r="N2934" i="1"/>
  <c r="F2934" i="1"/>
  <c r="C2934" i="1"/>
  <c r="E2934" i="1"/>
  <c r="G2934" i="1"/>
  <c r="M2934" i="1"/>
  <c r="L2934" i="1"/>
  <c r="K2934" i="1"/>
  <c r="J2934" i="1"/>
  <c r="O2934" i="1"/>
  <c r="O3017" i="1"/>
  <c r="C3017" i="1"/>
  <c r="H3017" i="1"/>
  <c r="P3017" i="1"/>
  <c r="N3017" i="1"/>
  <c r="K3017" i="1"/>
  <c r="J3017" i="1"/>
  <c r="Q3017" i="1"/>
  <c r="F3017" i="1"/>
  <c r="I3017" i="1"/>
  <c r="G3017" i="1"/>
  <c r="L3017" i="1"/>
  <c r="E3017" i="1"/>
  <c r="I3052" i="1"/>
  <c r="F3052" i="1"/>
  <c r="J3052" i="1"/>
  <c r="L3052" i="1"/>
  <c r="C3052" i="1"/>
  <c r="Q3052" i="1"/>
  <c r="E3052" i="1"/>
  <c r="N3052" i="1"/>
  <c r="H3052" i="1"/>
  <c r="G3052" i="1"/>
  <c r="K3052" i="1"/>
  <c r="O3052" i="1"/>
  <c r="M3052" i="1"/>
  <c r="I3136" i="1"/>
  <c r="M3136" i="1"/>
  <c r="L3136" i="1"/>
  <c r="E3136" i="1"/>
  <c r="J3136" i="1"/>
  <c r="G3136" i="1"/>
  <c r="Q3136" i="1"/>
  <c r="C3136" i="1"/>
  <c r="F3136" i="1"/>
  <c r="O3136" i="1"/>
  <c r="N3136" i="1"/>
  <c r="K3136" i="1"/>
  <c r="P3136" i="1"/>
  <c r="H3136" i="1"/>
  <c r="D3136" i="1"/>
  <c r="L2677" i="1"/>
  <c r="G2677" i="1"/>
  <c r="O2677" i="1"/>
  <c r="K2677" i="1"/>
  <c r="M2677" i="1"/>
  <c r="H2677" i="1"/>
  <c r="Q2677" i="1"/>
  <c r="L2707" i="1"/>
  <c r="G2707" i="1"/>
  <c r="E2707" i="1"/>
  <c r="N2707" i="1"/>
  <c r="F2707" i="1"/>
  <c r="I2707" i="1"/>
  <c r="J2707" i="1"/>
  <c r="D2707" i="1"/>
  <c r="M2707" i="1"/>
  <c r="K2707" i="1"/>
  <c r="L2733" i="1"/>
  <c r="J2733" i="1"/>
  <c r="E2733" i="1"/>
  <c r="F2733" i="1"/>
  <c r="Q2733" i="1"/>
  <c r="C2733" i="1"/>
  <c r="O2733" i="1"/>
  <c r="H2733" i="1"/>
  <c r="P2758" i="1"/>
  <c r="D2758" i="1"/>
  <c r="H2758" i="1"/>
  <c r="G2758" i="1"/>
  <c r="K2758" i="1"/>
  <c r="Q2758" i="1"/>
  <c r="M2758" i="1"/>
  <c r="J2758" i="1"/>
  <c r="I2758" i="1"/>
  <c r="L2758" i="1"/>
  <c r="F2758" i="1"/>
  <c r="C2758" i="1"/>
  <c r="J2805" i="1"/>
  <c r="M2805" i="1"/>
  <c r="K2805" i="1"/>
  <c r="I2805" i="1"/>
  <c r="Q2805" i="1"/>
  <c r="F2805" i="1"/>
  <c r="G2805" i="1"/>
  <c r="L2805" i="1"/>
  <c r="H2805" i="1"/>
  <c r="N2805" i="1"/>
  <c r="E2805" i="1"/>
  <c r="C2805" i="1"/>
  <c r="D2805" i="1"/>
  <c r="J2847" i="1"/>
  <c r="P2847" i="1"/>
  <c r="C2847" i="1"/>
  <c r="F2847" i="1"/>
  <c r="H2847" i="1"/>
  <c r="I2847" i="1"/>
  <c r="K2847" i="1"/>
  <c r="Q2847" i="1"/>
  <c r="E2847" i="1"/>
  <c r="D2847" i="1"/>
  <c r="N2847" i="1"/>
  <c r="J2883" i="1"/>
  <c r="I2883" i="1"/>
  <c r="L2883" i="1"/>
  <c r="P2883" i="1"/>
  <c r="H2883" i="1"/>
  <c r="M2883" i="1"/>
  <c r="N2883" i="1"/>
  <c r="O2883" i="1"/>
  <c r="G2883" i="1"/>
  <c r="F2883" i="1"/>
  <c r="D2883" i="1"/>
  <c r="K2883" i="1"/>
  <c r="P3004" i="1"/>
  <c r="D3004" i="1"/>
  <c r="E3004" i="1"/>
  <c r="N3004" i="1"/>
  <c r="H3004" i="1"/>
  <c r="L3004" i="1"/>
  <c r="C3004" i="1"/>
  <c r="K3004" i="1"/>
  <c r="Q3004" i="1"/>
  <c r="G3004" i="1"/>
  <c r="O3004" i="1"/>
  <c r="M3004" i="1"/>
  <c r="J3004" i="1"/>
  <c r="O3025" i="1"/>
  <c r="C3025" i="1"/>
  <c r="H3025" i="1"/>
  <c r="M3025" i="1"/>
  <c r="J3025" i="1"/>
  <c r="G3025" i="1"/>
  <c r="I3025" i="1"/>
  <c r="E3025" i="1"/>
  <c r="P3025" i="1"/>
  <c r="L3025" i="1"/>
  <c r="N3025" i="1"/>
  <c r="K3025" i="1"/>
  <c r="Q3025" i="1"/>
  <c r="F3025" i="1"/>
  <c r="D3025" i="1"/>
  <c r="I3054" i="1"/>
  <c r="J3054" i="1"/>
  <c r="O3054" i="1"/>
  <c r="D3054" i="1"/>
  <c r="P3054" i="1"/>
  <c r="N3054" i="1"/>
  <c r="C3054" i="1"/>
  <c r="F3054" i="1"/>
  <c r="Q3054" i="1"/>
  <c r="L3054" i="1"/>
  <c r="K3054" i="1"/>
  <c r="G3054" i="1"/>
  <c r="M3054" i="1"/>
  <c r="H3054" i="1"/>
  <c r="E3054" i="1"/>
  <c r="F2664" i="1"/>
  <c r="E2664" i="1"/>
  <c r="I2664" i="1"/>
  <c r="P2664" i="1"/>
  <c r="O2664" i="1"/>
  <c r="L2665" i="1"/>
  <c r="N2665" i="1"/>
  <c r="D2665" i="1"/>
  <c r="M2665" i="1"/>
  <c r="O2665" i="1"/>
  <c r="F2688" i="1"/>
  <c r="I2688" i="1"/>
  <c r="G2688" i="1"/>
  <c r="Q2688" i="1"/>
  <c r="P2688" i="1"/>
  <c r="L2689" i="1"/>
  <c r="Q2689" i="1"/>
  <c r="D2689" i="1"/>
  <c r="C2689" i="1"/>
  <c r="O2689" i="1"/>
  <c r="P2689" i="1"/>
  <c r="F2704" i="1"/>
  <c r="I2704" i="1"/>
  <c r="P2704" i="1"/>
  <c r="E2704" i="1"/>
  <c r="K2704" i="1"/>
  <c r="H2704" i="1"/>
  <c r="C2704" i="1"/>
  <c r="F2754" i="1"/>
  <c r="L2754" i="1"/>
  <c r="I2754" i="1"/>
  <c r="J2754" i="1"/>
  <c r="Q2754" i="1"/>
  <c r="H2754" i="1"/>
  <c r="G2754" i="1"/>
  <c r="O2754" i="1"/>
  <c r="M2754" i="1"/>
  <c r="J2759" i="1"/>
  <c r="P2759" i="1"/>
  <c r="C2759" i="1"/>
  <c r="D2759" i="1"/>
  <c r="H2759" i="1"/>
  <c r="O2759" i="1"/>
  <c r="M2759" i="1"/>
  <c r="E2759" i="1"/>
  <c r="N2759" i="1"/>
  <c r="L2759" i="1"/>
  <c r="G2759" i="1"/>
  <c r="J2785" i="1"/>
  <c r="F2785" i="1"/>
  <c r="Q2785" i="1"/>
  <c r="C2785" i="1"/>
  <c r="P2785" i="1"/>
  <c r="M2785" i="1"/>
  <c r="N2785" i="1"/>
  <c r="G2785" i="1"/>
  <c r="I2785" i="1"/>
  <c r="H2785" i="1"/>
  <c r="P2824" i="1"/>
  <c r="D2824" i="1"/>
  <c r="K2824" i="1"/>
  <c r="I2824" i="1"/>
  <c r="G2824" i="1"/>
  <c r="H2824" i="1"/>
  <c r="J2824" i="1"/>
  <c r="M2824" i="1"/>
  <c r="L2824" i="1"/>
  <c r="Q2824" i="1"/>
  <c r="N2824" i="1"/>
  <c r="P2838" i="1"/>
  <c r="D2838" i="1"/>
  <c r="H2838" i="1"/>
  <c r="L2838" i="1"/>
  <c r="Q2838" i="1"/>
  <c r="C2838" i="1"/>
  <c r="I2838" i="1"/>
  <c r="E2838" i="1"/>
  <c r="N2838" i="1"/>
  <c r="M2838" i="1"/>
  <c r="O2838" i="1"/>
  <c r="K2838" i="1"/>
  <c r="G2838" i="1"/>
  <c r="J2859" i="1"/>
  <c r="I2859" i="1"/>
  <c r="P2859" i="1"/>
  <c r="G2859" i="1"/>
  <c r="K2859" i="1"/>
  <c r="M2859" i="1"/>
  <c r="C2859" i="1"/>
  <c r="E2859" i="1"/>
  <c r="D2859" i="1"/>
  <c r="P2908" i="1"/>
  <c r="D2908" i="1"/>
  <c r="E2908" i="1"/>
  <c r="N2908" i="1"/>
  <c r="L2908" i="1"/>
  <c r="G2908" i="1"/>
  <c r="F2908" i="1"/>
  <c r="M2908" i="1"/>
  <c r="K2908" i="1"/>
  <c r="I2908" i="1"/>
  <c r="H2908" i="1"/>
  <c r="J2908" i="1"/>
  <c r="C2908" i="1"/>
  <c r="P2912" i="1"/>
  <c r="D2912" i="1"/>
  <c r="K2912" i="1"/>
  <c r="N2912" i="1"/>
  <c r="C2912" i="1"/>
  <c r="H2912" i="1"/>
  <c r="L2912" i="1"/>
  <c r="G2912" i="1"/>
  <c r="F2912" i="1"/>
  <c r="O2912" i="1"/>
  <c r="M2912" i="1"/>
  <c r="J2943" i="1"/>
  <c r="P2943" i="1"/>
  <c r="C2943" i="1"/>
  <c r="H2943" i="1"/>
  <c r="N2943" i="1"/>
  <c r="G2943" i="1"/>
  <c r="D2943" i="1"/>
  <c r="Q2943" i="1"/>
  <c r="I2943" i="1"/>
  <c r="F2943" i="1"/>
  <c r="O3023" i="1"/>
  <c r="C3023" i="1"/>
  <c r="E3023" i="1"/>
  <c r="G3023" i="1"/>
  <c r="N3023" i="1"/>
  <c r="D3023" i="1"/>
  <c r="J3023" i="1"/>
  <c r="F3023" i="1"/>
  <c r="M3023" i="1"/>
  <c r="Q3023" i="1"/>
  <c r="P3023" i="1"/>
  <c r="L3023" i="1"/>
  <c r="K3023" i="1"/>
  <c r="I3023" i="1"/>
  <c r="I3104" i="1"/>
  <c r="M3104" i="1"/>
  <c r="G3104" i="1"/>
  <c r="O3104" i="1"/>
  <c r="D3104" i="1"/>
  <c r="E3104" i="1"/>
  <c r="J3104" i="1"/>
  <c r="L3104" i="1"/>
  <c r="K3104" i="1"/>
  <c r="H3104" i="1"/>
  <c r="C3104" i="1"/>
  <c r="P3104" i="1"/>
  <c r="Q3104" i="1"/>
  <c r="N3104" i="1"/>
  <c r="F3104" i="1"/>
  <c r="I3122" i="1"/>
  <c r="P3122" i="1"/>
  <c r="C3122" i="1"/>
  <c r="J3122" i="1"/>
  <c r="M3122" i="1"/>
  <c r="F3122" i="1"/>
  <c r="L3122" i="1"/>
  <c r="D3122" i="1"/>
  <c r="O3122" i="1"/>
  <c r="N3122" i="1"/>
  <c r="H3122" i="1"/>
  <c r="K3122" i="1"/>
  <c r="G3122" i="1"/>
  <c r="O3127" i="1"/>
  <c r="C3127" i="1"/>
  <c r="E3127" i="1"/>
  <c r="D3127" i="1"/>
  <c r="N3127" i="1"/>
  <c r="F3127" i="1"/>
  <c r="I3127" i="1"/>
  <c r="M3127" i="1"/>
  <c r="J3127" i="1"/>
  <c r="K3127" i="1"/>
  <c r="P3127" i="1"/>
  <c r="L3127" i="1"/>
  <c r="G3127" i="1"/>
  <c r="H3127" i="1"/>
  <c r="J2775" i="1"/>
  <c r="P2775" i="1"/>
  <c r="C2775" i="1"/>
  <c r="M2775" i="1"/>
  <c r="L2775" i="1"/>
  <c r="K2775" i="1"/>
  <c r="Q2775" i="1"/>
  <c r="I2775" i="1"/>
  <c r="G2775" i="1"/>
  <c r="E2775" i="1"/>
  <c r="P2780" i="1"/>
  <c r="D2780" i="1"/>
  <c r="E2780" i="1"/>
  <c r="H2780" i="1"/>
  <c r="M2780" i="1"/>
  <c r="N2780" i="1"/>
  <c r="Q2780" i="1"/>
  <c r="O2780" i="1"/>
  <c r="L2780" i="1"/>
  <c r="J2825" i="1"/>
  <c r="F2825" i="1"/>
  <c r="E2825" i="1"/>
  <c r="D2825" i="1"/>
  <c r="H2825" i="1"/>
  <c r="K2825" i="1"/>
  <c r="O2825" i="1"/>
  <c r="N2825" i="1"/>
  <c r="J2837" i="1"/>
  <c r="M2837" i="1"/>
  <c r="P2837" i="1"/>
  <c r="D2837" i="1"/>
  <c r="F2837" i="1"/>
  <c r="I2837" i="1"/>
  <c r="C2837" i="1"/>
  <c r="L2837" i="1"/>
  <c r="K2837" i="1"/>
  <c r="G2837" i="1"/>
  <c r="E2837" i="1"/>
  <c r="J2843" i="1"/>
  <c r="I2843" i="1"/>
  <c r="F2843" i="1"/>
  <c r="Q2843" i="1"/>
  <c r="M2843" i="1"/>
  <c r="G2843" i="1"/>
  <c r="L2843" i="1"/>
  <c r="H2843" i="1"/>
  <c r="E2843" i="1"/>
  <c r="O2843" i="1"/>
  <c r="P2858" i="1"/>
  <c r="D2858" i="1"/>
  <c r="N2858" i="1"/>
  <c r="F2858" i="1"/>
  <c r="J2858" i="1"/>
  <c r="K2858" i="1"/>
  <c r="L2858" i="1"/>
  <c r="Q2858" i="1"/>
  <c r="O2858" i="1"/>
  <c r="P2868" i="1"/>
  <c r="D2868" i="1"/>
  <c r="E2868" i="1"/>
  <c r="L2868" i="1"/>
  <c r="J2868" i="1"/>
  <c r="O2868" i="1"/>
  <c r="Q2868" i="1"/>
  <c r="N2868" i="1"/>
  <c r="H2868" i="1"/>
  <c r="G2868" i="1"/>
  <c r="K2868" i="1"/>
  <c r="J2891" i="1"/>
  <c r="I2891" i="1"/>
  <c r="H2891" i="1"/>
  <c r="L2891" i="1"/>
  <c r="P2891" i="1"/>
  <c r="K2891" i="1"/>
  <c r="C2891" i="1"/>
  <c r="M2891" i="1"/>
  <c r="G2891" i="1"/>
  <c r="F2891" i="1"/>
  <c r="D2891" i="1"/>
  <c r="P2904" i="1"/>
  <c r="D2904" i="1"/>
  <c r="K2904" i="1"/>
  <c r="Q2904" i="1"/>
  <c r="H2904" i="1"/>
  <c r="M2904" i="1"/>
  <c r="G2904" i="1"/>
  <c r="F2904" i="1"/>
  <c r="O2904" i="1"/>
  <c r="N2904" i="1"/>
  <c r="J2904" i="1"/>
  <c r="I2904" i="1"/>
  <c r="C2904" i="1"/>
  <c r="P2966" i="1"/>
  <c r="D2966" i="1"/>
  <c r="H2966" i="1"/>
  <c r="E2966" i="1"/>
  <c r="O2966" i="1"/>
  <c r="L2966" i="1"/>
  <c r="F2966" i="1"/>
  <c r="G2966" i="1"/>
  <c r="N2966" i="1"/>
  <c r="Q2966" i="1"/>
  <c r="M2966" i="1"/>
  <c r="J2966" i="1"/>
  <c r="J2995" i="1"/>
  <c r="I2995" i="1"/>
  <c r="F2995" i="1"/>
  <c r="O2995" i="1"/>
  <c r="D2995" i="1"/>
  <c r="E2995" i="1"/>
  <c r="P2995" i="1"/>
  <c r="H2995" i="1"/>
  <c r="Q2995" i="1"/>
  <c r="N2995" i="1"/>
  <c r="M2995" i="1"/>
  <c r="K2995" i="1"/>
  <c r="O3091" i="1"/>
  <c r="C3091" i="1"/>
  <c r="K3091" i="1"/>
  <c r="P3091" i="1"/>
  <c r="L3091" i="1"/>
  <c r="N3091" i="1"/>
  <c r="Q3091" i="1"/>
  <c r="D3091" i="1"/>
  <c r="F3091" i="1"/>
  <c r="G3091" i="1"/>
  <c r="E3091" i="1"/>
  <c r="M3091" i="1"/>
  <c r="J3091" i="1"/>
  <c r="I3091" i="1"/>
  <c r="H3091" i="1"/>
  <c r="Q3137" i="1"/>
  <c r="O3137" i="1"/>
  <c r="C3137" i="1"/>
  <c r="H3137" i="1"/>
  <c r="I3137" i="1"/>
  <c r="G3137" i="1"/>
  <c r="J3137" i="1"/>
  <c r="F3137" i="1"/>
  <c r="M3137" i="1"/>
  <c r="D3137" i="1"/>
  <c r="P3137" i="1"/>
  <c r="N3137" i="1"/>
  <c r="Q3139" i="1"/>
  <c r="E3139" i="1"/>
  <c r="F3139" i="1"/>
  <c r="N3139" i="1"/>
  <c r="C3139" i="1"/>
  <c r="P3139" i="1"/>
  <c r="G3139" i="1"/>
  <c r="K3139" i="1"/>
  <c r="D3139" i="1"/>
  <c r="O3139" i="1"/>
  <c r="I3139" i="1"/>
  <c r="M3139" i="1"/>
  <c r="L3139" i="1"/>
  <c r="J3139" i="1"/>
  <c r="L2241" i="1"/>
  <c r="O2241" i="1"/>
  <c r="P2241" i="1"/>
  <c r="L2337" i="1"/>
  <c r="O2337" i="1"/>
  <c r="P2337" i="1"/>
  <c r="L2433" i="1"/>
  <c r="O2433" i="1"/>
  <c r="P2433" i="1"/>
  <c r="F2496" i="1"/>
  <c r="E2496" i="1"/>
  <c r="O2496" i="1"/>
  <c r="Q2496" i="1"/>
  <c r="F2502" i="1"/>
  <c r="O2502" i="1"/>
  <c r="G2502" i="1"/>
  <c r="Q2502" i="1"/>
  <c r="L2513" i="1"/>
  <c r="N2513" i="1"/>
  <c r="F2513" i="1"/>
  <c r="Q2513" i="1"/>
  <c r="L2567" i="1"/>
  <c r="J2567" i="1"/>
  <c r="M2567" i="1"/>
  <c r="Q2567" i="1"/>
  <c r="I2567" i="1"/>
  <c r="F2616" i="1"/>
  <c r="E2616" i="1"/>
  <c r="I2616" i="1"/>
  <c r="H2616" i="1"/>
  <c r="F2618" i="1"/>
  <c r="I2618" i="1"/>
  <c r="N2618" i="1"/>
  <c r="Q2618" i="1"/>
  <c r="P2618" i="1"/>
  <c r="F2636" i="1"/>
  <c r="L2636" i="1"/>
  <c r="P2636" i="1"/>
  <c r="O2636" i="1"/>
  <c r="I2636" i="1"/>
  <c r="F2638" i="1"/>
  <c r="O2638" i="1"/>
  <c r="I2638" i="1"/>
  <c r="K2638" i="1"/>
  <c r="G2638" i="1"/>
  <c r="L2647" i="1"/>
  <c r="J2647" i="1"/>
  <c r="Q2647" i="1"/>
  <c r="C2647" i="1"/>
  <c r="K2647" i="1"/>
  <c r="L2649" i="1"/>
  <c r="N2649" i="1"/>
  <c r="H2649" i="1"/>
  <c r="K2649" i="1"/>
  <c r="G2649" i="1"/>
  <c r="L2664" i="1"/>
  <c r="J2665" i="1"/>
  <c r="L2688" i="1"/>
  <c r="K2689" i="1"/>
  <c r="F2694" i="1"/>
  <c r="E2694" i="1"/>
  <c r="M2694" i="1"/>
  <c r="C2694" i="1"/>
  <c r="K2694" i="1"/>
  <c r="L2697" i="1"/>
  <c r="Q2697" i="1"/>
  <c r="D2697" i="1"/>
  <c r="O2697" i="1"/>
  <c r="I2697" i="1"/>
  <c r="E2697" i="1"/>
  <c r="P2697" i="1"/>
  <c r="O2704" i="1"/>
  <c r="F2706" i="1"/>
  <c r="L2706" i="1"/>
  <c r="I2706" i="1"/>
  <c r="P2706" i="1"/>
  <c r="G2706" i="1"/>
  <c r="H2706" i="1"/>
  <c r="E2706" i="1"/>
  <c r="C2706" i="1"/>
  <c r="F2736" i="1"/>
  <c r="I2736" i="1"/>
  <c r="G2736" i="1"/>
  <c r="L2736" i="1"/>
  <c r="K2736" i="1"/>
  <c r="O2736" i="1"/>
  <c r="F2775" i="1"/>
  <c r="F2780" i="1"/>
  <c r="J2803" i="1"/>
  <c r="I2803" i="1"/>
  <c r="D2803" i="1"/>
  <c r="O2803" i="1"/>
  <c r="H2803" i="1"/>
  <c r="F2803" i="1"/>
  <c r="E2803" i="1"/>
  <c r="C2803" i="1"/>
  <c r="P2803" i="1"/>
  <c r="G2825" i="1"/>
  <c r="N2837" i="1"/>
  <c r="D2843" i="1"/>
  <c r="E2858" i="1"/>
  <c r="F2868" i="1"/>
  <c r="P2880" i="1"/>
  <c r="D2880" i="1"/>
  <c r="K2880" i="1"/>
  <c r="I2880" i="1"/>
  <c r="J2880" i="1"/>
  <c r="Q2880" i="1"/>
  <c r="N2880" i="1"/>
  <c r="H2880" i="1"/>
  <c r="E2880" i="1"/>
  <c r="F2880" i="1"/>
  <c r="C2880" i="1"/>
  <c r="M2880" i="1"/>
  <c r="L2880" i="1"/>
  <c r="N2891" i="1"/>
  <c r="L2904" i="1"/>
  <c r="P2942" i="1"/>
  <c r="D2942" i="1"/>
  <c r="H2942" i="1"/>
  <c r="L2942" i="1"/>
  <c r="Q2942" i="1"/>
  <c r="I2942" i="1"/>
  <c r="C2942" i="1"/>
  <c r="O2942" i="1"/>
  <c r="N2942" i="1"/>
  <c r="M2942" i="1"/>
  <c r="K2942" i="1"/>
  <c r="G2942" i="1"/>
  <c r="I2966" i="1"/>
  <c r="G2995" i="1"/>
  <c r="K3137" i="1"/>
  <c r="F2696" i="1"/>
  <c r="I2696" i="1"/>
  <c r="D2696" i="1"/>
  <c r="M2696" i="1"/>
  <c r="G2696" i="1"/>
  <c r="P2696" i="1"/>
  <c r="F2724" i="1"/>
  <c r="O2724" i="1"/>
  <c r="K2724" i="1"/>
  <c r="M2724" i="1"/>
  <c r="J2724" i="1"/>
  <c r="Q2724" i="1"/>
  <c r="N2724" i="1"/>
  <c r="F2752" i="1"/>
  <c r="I2752" i="1"/>
  <c r="P2752" i="1"/>
  <c r="N2752" i="1"/>
  <c r="C2752" i="1"/>
  <c r="J2752" i="1"/>
  <c r="H2752" i="1"/>
  <c r="G2752" i="1"/>
  <c r="D2752" i="1"/>
  <c r="L2755" i="1"/>
  <c r="G2755" i="1"/>
  <c r="E2755" i="1"/>
  <c r="H2755" i="1"/>
  <c r="P2755" i="1"/>
  <c r="J2755" i="1"/>
  <c r="I2755" i="1"/>
  <c r="O2755" i="1"/>
  <c r="H2775" i="1"/>
  <c r="G2780" i="1"/>
  <c r="P2786" i="1"/>
  <c r="D2786" i="1"/>
  <c r="N2786" i="1"/>
  <c r="L2786" i="1"/>
  <c r="M2786" i="1"/>
  <c r="J2786" i="1"/>
  <c r="O2786" i="1"/>
  <c r="G2786" i="1"/>
  <c r="K2786" i="1"/>
  <c r="I2786" i="1"/>
  <c r="C2786" i="1"/>
  <c r="J2799" i="1"/>
  <c r="P2799" i="1"/>
  <c r="C2799" i="1"/>
  <c r="F2799" i="1"/>
  <c r="K2799" i="1"/>
  <c r="H2799" i="1"/>
  <c r="L2799" i="1"/>
  <c r="Q2799" i="1"/>
  <c r="J2813" i="1"/>
  <c r="M2813" i="1"/>
  <c r="H2813" i="1"/>
  <c r="E2813" i="1"/>
  <c r="F2813" i="1"/>
  <c r="I2813" i="1"/>
  <c r="Q2813" i="1"/>
  <c r="P2813" i="1"/>
  <c r="O2813" i="1"/>
  <c r="L2813" i="1"/>
  <c r="P2816" i="1"/>
  <c r="D2816" i="1"/>
  <c r="K2816" i="1"/>
  <c r="L2816" i="1"/>
  <c r="M2816" i="1"/>
  <c r="H2816" i="1"/>
  <c r="G2816" i="1"/>
  <c r="F2816" i="1"/>
  <c r="E2816" i="1"/>
  <c r="N2816" i="1"/>
  <c r="J2816" i="1"/>
  <c r="C2816" i="1"/>
  <c r="P2818" i="1"/>
  <c r="D2818" i="1"/>
  <c r="N2818" i="1"/>
  <c r="C2818" i="1"/>
  <c r="G2818" i="1"/>
  <c r="O2818" i="1"/>
  <c r="H2818" i="1"/>
  <c r="J2818" i="1"/>
  <c r="L2818" i="1"/>
  <c r="K2818" i="1"/>
  <c r="I2825" i="1"/>
  <c r="P2828" i="1"/>
  <c r="D2828" i="1"/>
  <c r="E2828" i="1"/>
  <c r="H2828" i="1"/>
  <c r="K2828" i="1"/>
  <c r="Q2828" i="1"/>
  <c r="G2828" i="1"/>
  <c r="F2828" i="1"/>
  <c r="N2828" i="1"/>
  <c r="M2828" i="1"/>
  <c r="J2828" i="1"/>
  <c r="P2830" i="1"/>
  <c r="D2830" i="1"/>
  <c r="H2830" i="1"/>
  <c r="N2830" i="1"/>
  <c r="F2830" i="1"/>
  <c r="O2830" i="1"/>
  <c r="I2830" i="1"/>
  <c r="K2830" i="1"/>
  <c r="G2830" i="1"/>
  <c r="E2830" i="1"/>
  <c r="C2830" i="1"/>
  <c r="P2832" i="1"/>
  <c r="D2832" i="1"/>
  <c r="K2832" i="1"/>
  <c r="G2832" i="1"/>
  <c r="Q2832" i="1"/>
  <c r="L2832" i="1"/>
  <c r="H2832" i="1"/>
  <c r="N2832" i="1"/>
  <c r="O2832" i="1"/>
  <c r="M2832" i="1"/>
  <c r="O2837" i="1"/>
  <c r="K2843" i="1"/>
  <c r="P2850" i="1"/>
  <c r="D2850" i="1"/>
  <c r="N2850" i="1"/>
  <c r="H2850" i="1"/>
  <c r="O2850" i="1"/>
  <c r="E2850" i="1"/>
  <c r="J2850" i="1"/>
  <c r="F2850" i="1"/>
  <c r="L2850" i="1"/>
  <c r="K2850" i="1"/>
  <c r="Q2850" i="1"/>
  <c r="I2850" i="1"/>
  <c r="G2858" i="1"/>
  <c r="P2860" i="1"/>
  <c r="D2860" i="1"/>
  <c r="E2860" i="1"/>
  <c r="L2860" i="1"/>
  <c r="F2860" i="1"/>
  <c r="I2860" i="1"/>
  <c r="M2860" i="1"/>
  <c r="C2860" i="1"/>
  <c r="K2860" i="1"/>
  <c r="J2860" i="1"/>
  <c r="G2860" i="1"/>
  <c r="P2862" i="1"/>
  <c r="D2862" i="1"/>
  <c r="H2862" i="1"/>
  <c r="E2862" i="1"/>
  <c r="O2862" i="1"/>
  <c r="G2862" i="1"/>
  <c r="M2862" i="1"/>
  <c r="J2862" i="1"/>
  <c r="K2862" i="1"/>
  <c r="I2862" i="1"/>
  <c r="I2868" i="1"/>
  <c r="P2884" i="1"/>
  <c r="D2884" i="1"/>
  <c r="E2884" i="1"/>
  <c r="H2884" i="1"/>
  <c r="M2884" i="1"/>
  <c r="I2884" i="1"/>
  <c r="L2884" i="1"/>
  <c r="O2884" i="1"/>
  <c r="Q2884" i="1"/>
  <c r="K2884" i="1"/>
  <c r="O2891" i="1"/>
  <c r="J2897" i="1"/>
  <c r="F2897" i="1"/>
  <c r="O2897" i="1"/>
  <c r="K2897" i="1"/>
  <c r="G2897" i="1"/>
  <c r="L2897" i="1"/>
  <c r="N2897" i="1"/>
  <c r="I2897" i="1"/>
  <c r="H2897" i="1"/>
  <c r="E2897" i="1"/>
  <c r="P2897" i="1"/>
  <c r="M2897" i="1"/>
  <c r="C2897" i="1"/>
  <c r="J2921" i="1"/>
  <c r="F2921" i="1"/>
  <c r="H2921" i="1"/>
  <c r="K2921" i="1"/>
  <c r="E2921" i="1"/>
  <c r="G2921" i="1"/>
  <c r="D2921" i="1"/>
  <c r="O2921" i="1"/>
  <c r="N2921" i="1"/>
  <c r="C2921" i="1"/>
  <c r="P2936" i="1"/>
  <c r="D2936" i="1"/>
  <c r="K2936" i="1"/>
  <c r="G2936" i="1"/>
  <c r="Q2936" i="1"/>
  <c r="C2936" i="1"/>
  <c r="H2936" i="1"/>
  <c r="O2936" i="1"/>
  <c r="J2936" i="1"/>
  <c r="I2936" i="1"/>
  <c r="E2936" i="1"/>
  <c r="N2936" i="1"/>
  <c r="K2966" i="1"/>
  <c r="L2995" i="1"/>
  <c r="I3026" i="1"/>
  <c r="P3026" i="1"/>
  <c r="C3026" i="1"/>
  <c r="J3026" i="1"/>
  <c r="G3026" i="1"/>
  <c r="F3026" i="1"/>
  <c r="K3026" i="1"/>
  <c r="H3026" i="1"/>
  <c r="O3026" i="1"/>
  <c r="D3026" i="1"/>
  <c r="N3026" i="1"/>
  <c r="I3028" i="1"/>
  <c r="F3028" i="1"/>
  <c r="P3028" i="1"/>
  <c r="N3028" i="1"/>
  <c r="C3028" i="1"/>
  <c r="Q3028" i="1"/>
  <c r="E3028" i="1"/>
  <c r="M3028" i="1"/>
  <c r="H3028" i="1"/>
  <c r="D3028" i="1"/>
  <c r="O3028" i="1"/>
  <c r="K3028" i="1"/>
  <c r="O3035" i="1"/>
  <c r="C3035" i="1"/>
  <c r="K3035" i="1"/>
  <c r="D3035" i="1"/>
  <c r="J3035" i="1"/>
  <c r="I3035" i="1"/>
  <c r="Q3035" i="1"/>
  <c r="E3035" i="1"/>
  <c r="G3035" i="1"/>
  <c r="N3035" i="1"/>
  <c r="L3035" i="1"/>
  <c r="H3035" i="1"/>
  <c r="M3035" i="1"/>
  <c r="F3035" i="1"/>
  <c r="O3111" i="1"/>
  <c r="C3111" i="1"/>
  <c r="E3111" i="1"/>
  <c r="I3111" i="1"/>
  <c r="K3111" i="1"/>
  <c r="P3111" i="1"/>
  <c r="L3111" i="1"/>
  <c r="D3111" i="1"/>
  <c r="J3111" i="1"/>
  <c r="Q3111" i="1"/>
  <c r="G3111" i="1"/>
  <c r="H3111" i="1"/>
  <c r="F3111" i="1"/>
  <c r="N3111" i="1"/>
  <c r="M3111" i="1"/>
  <c r="L3137" i="1"/>
  <c r="J2905" i="1"/>
  <c r="F2905" i="1"/>
  <c r="M2905" i="1"/>
  <c r="E2905" i="1"/>
  <c r="L2905" i="1"/>
  <c r="H2905" i="1"/>
  <c r="K2905" i="1"/>
  <c r="I2905" i="1"/>
  <c r="J2917" i="1"/>
  <c r="M2917" i="1"/>
  <c r="H2917" i="1"/>
  <c r="E2917" i="1"/>
  <c r="L2917" i="1"/>
  <c r="F2917" i="1"/>
  <c r="J2929" i="1"/>
  <c r="F2929" i="1"/>
  <c r="E2929" i="1"/>
  <c r="D2929" i="1"/>
  <c r="M2929" i="1"/>
  <c r="G2929" i="1"/>
  <c r="Q2929" i="1"/>
  <c r="P2929" i="1"/>
  <c r="P2932" i="1"/>
  <c r="D2932" i="1"/>
  <c r="E2932" i="1"/>
  <c r="H2932" i="1"/>
  <c r="K2932" i="1"/>
  <c r="F2932" i="1"/>
  <c r="G2932" i="1"/>
  <c r="C2932" i="1"/>
  <c r="Q2932" i="1"/>
  <c r="J2953" i="1"/>
  <c r="F2953" i="1"/>
  <c r="M2953" i="1"/>
  <c r="C2953" i="1"/>
  <c r="L2953" i="1"/>
  <c r="D2953" i="1"/>
  <c r="K2953" i="1"/>
  <c r="N2953" i="1"/>
  <c r="I2953" i="1"/>
  <c r="P2953" i="1"/>
  <c r="O2953" i="1"/>
  <c r="J2965" i="1"/>
  <c r="M2965" i="1"/>
  <c r="H2965" i="1"/>
  <c r="C2965" i="1"/>
  <c r="N2965" i="1"/>
  <c r="E2965" i="1"/>
  <c r="D2965" i="1"/>
  <c r="L2965" i="1"/>
  <c r="P2965" i="1"/>
  <c r="O2965" i="1"/>
  <c r="Q2965" i="1"/>
  <c r="K2965" i="1"/>
  <c r="I2965" i="1"/>
  <c r="J2969" i="1"/>
  <c r="F2969" i="1"/>
  <c r="H2969" i="1"/>
  <c r="G2969" i="1"/>
  <c r="I2969" i="1"/>
  <c r="D2969" i="1"/>
  <c r="M2969" i="1"/>
  <c r="K2969" i="1"/>
  <c r="C2969" i="1"/>
  <c r="P2982" i="1"/>
  <c r="D2982" i="1"/>
  <c r="H2982" i="1"/>
  <c r="N2982" i="1"/>
  <c r="C2982" i="1"/>
  <c r="I2982" i="1"/>
  <c r="K2982" i="1"/>
  <c r="G2982" i="1"/>
  <c r="O2982" i="1"/>
  <c r="L2982" i="1"/>
  <c r="Q2982" i="1"/>
  <c r="M2982" i="1"/>
  <c r="O3011" i="1"/>
  <c r="C3011" i="1"/>
  <c r="K3011" i="1"/>
  <c r="J3011" i="1"/>
  <c r="F3011" i="1"/>
  <c r="L3011" i="1"/>
  <c r="G3011" i="1"/>
  <c r="E3011" i="1"/>
  <c r="Q3011" i="1"/>
  <c r="H3011" i="1"/>
  <c r="N3011" i="1"/>
  <c r="M3011" i="1"/>
  <c r="P3011" i="1"/>
  <c r="O3019" i="1"/>
  <c r="C3019" i="1"/>
  <c r="K3019" i="1"/>
  <c r="H3019" i="1"/>
  <c r="J3019" i="1"/>
  <c r="I3019" i="1"/>
  <c r="P3019" i="1"/>
  <c r="Q3019" i="1"/>
  <c r="E3019" i="1"/>
  <c r="G3019" i="1"/>
  <c r="D3019" i="1"/>
  <c r="F3019" i="1"/>
  <c r="I3036" i="1"/>
  <c r="F3036" i="1"/>
  <c r="N3036" i="1"/>
  <c r="H3036" i="1"/>
  <c r="J3036" i="1"/>
  <c r="Q3036" i="1"/>
  <c r="D3036" i="1"/>
  <c r="L3036" i="1"/>
  <c r="K3036" i="1"/>
  <c r="E3036" i="1"/>
  <c r="P3036" i="1"/>
  <c r="O3036" i="1"/>
  <c r="I3058" i="1"/>
  <c r="P3058" i="1"/>
  <c r="C3058" i="1"/>
  <c r="N3058" i="1"/>
  <c r="J3058" i="1"/>
  <c r="K3058" i="1"/>
  <c r="Q3058" i="1"/>
  <c r="D3058" i="1"/>
  <c r="H3058" i="1"/>
  <c r="G3058" i="1"/>
  <c r="O3058" i="1"/>
  <c r="M3058" i="1"/>
  <c r="L3058" i="1"/>
  <c r="F3058" i="1"/>
  <c r="I3068" i="1"/>
  <c r="F3068" i="1"/>
  <c r="D3068" i="1"/>
  <c r="M3068" i="1"/>
  <c r="K3068" i="1"/>
  <c r="N3068" i="1"/>
  <c r="L3068" i="1"/>
  <c r="G3068" i="1"/>
  <c r="P3068" i="1"/>
  <c r="C3068" i="1"/>
  <c r="I3082" i="1"/>
  <c r="P3082" i="1"/>
  <c r="C3082" i="1"/>
  <c r="G3082" i="1"/>
  <c r="F3082" i="1"/>
  <c r="K3082" i="1"/>
  <c r="O3082" i="1"/>
  <c r="L3082" i="1"/>
  <c r="H3082" i="1"/>
  <c r="E3082" i="1"/>
  <c r="Q3082" i="1"/>
  <c r="M3082" i="1"/>
  <c r="N3082" i="1"/>
  <c r="J3082" i="1"/>
  <c r="I3134" i="1"/>
  <c r="J3134" i="1"/>
  <c r="E3134" i="1"/>
  <c r="L3134" i="1"/>
  <c r="P3134" i="1"/>
  <c r="G3134" i="1"/>
  <c r="N3134" i="1"/>
  <c r="C3134" i="1"/>
  <c r="D3134" i="1"/>
  <c r="H3134" i="1"/>
  <c r="F3134" i="1"/>
  <c r="Q3134" i="1"/>
  <c r="O3134" i="1"/>
  <c r="K3164" i="1"/>
  <c r="N3164" i="1"/>
  <c r="Q3164" i="1"/>
  <c r="C3164" i="1"/>
  <c r="O3164" i="1"/>
  <c r="M3164" i="1"/>
  <c r="D3164" i="1"/>
  <c r="L3164" i="1"/>
  <c r="E3164" i="1"/>
  <c r="I3164" i="1"/>
  <c r="P3164" i="1"/>
  <c r="G3164" i="1"/>
  <c r="F3164" i="1"/>
  <c r="J3164" i="1"/>
  <c r="H3164" i="1"/>
  <c r="Q3175" i="1"/>
  <c r="E3175" i="1"/>
  <c r="L3175" i="1"/>
  <c r="C3175" i="1"/>
  <c r="P3175" i="1"/>
  <c r="N3175" i="1"/>
  <c r="D3175" i="1"/>
  <c r="M3175" i="1"/>
  <c r="H3175" i="1"/>
  <c r="O3175" i="1"/>
  <c r="J3175" i="1"/>
  <c r="I3175" i="1"/>
  <c r="K3175" i="1"/>
  <c r="G3175" i="1"/>
  <c r="F3175" i="1"/>
  <c r="P2940" i="1"/>
  <c r="D2940" i="1"/>
  <c r="E2940" i="1"/>
  <c r="F2940" i="1"/>
  <c r="G2940" i="1"/>
  <c r="L2940" i="1"/>
  <c r="N2940" i="1"/>
  <c r="K2940" i="1"/>
  <c r="J2940" i="1"/>
  <c r="P2958" i="1"/>
  <c r="D2958" i="1"/>
  <c r="H2958" i="1"/>
  <c r="G2958" i="1"/>
  <c r="E2958" i="1"/>
  <c r="F2958" i="1"/>
  <c r="L2958" i="1"/>
  <c r="J2958" i="1"/>
  <c r="Q2958" i="1"/>
  <c r="O2958" i="1"/>
  <c r="J2973" i="1"/>
  <c r="M2973" i="1"/>
  <c r="F2973" i="1"/>
  <c r="L2973" i="1"/>
  <c r="C2973" i="1"/>
  <c r="G2973" i="1"/>
  <c r="P2973" i="1"/>
  <c r="H2973" i="1"/>
  <c r="D2973" i="1"/>
  <c r="Q2973" i="1"/>
  <c r="P2976" i="1"/>
  <c r="D2976" i="1"/>
  <c r="K2976" i="1"/>
  <c r="I2976" i="1"/>
  <c r="E2976" i="1"/>
  <c r="Q2976" i="1"/>
  <c r="F2976" i="1"/>
  <c r="J2976" i="1"/>
  <c r="O2976" i="1"/>
  <c r="N2976" i="1"/>
  <c r="M2976" i="1"/>
  <c r="L2976" i="1"/>
  <c r="I3030" i="1"/>
  <c r="J3030" i="1"/>
  <c r="G3030" i="1"/>
  <c r="H3030" i="1"/>
  <c r="P3030" i="1"/>
  <c r="O3030" i="1"/>
  <c r="C3030" i="1"/>
  <c r="D3030" i="1"/>
  <c r="Q3030" i="1"/>
  <c r="F3030" i="1"/>
  <c r="M3030" i="1"/>
  <c r="L3030" i="1"/>
  <c r="K3156" i="1"/>
  <c r="N3156" i="1"/>
  <c r="E3156" i="1"/>
  <c r="F3156" i="1"/>
  <c r="I3156" i="1"/>
  <c r="O3156" i="1"/>
  <c r="M3156" i="1"/>
  <c r="D3156" i="1"/>
  <c r="L3156" i="1"/>
  <c r="Q3156" i="1"/>
  <c r="J3156" i="1"/>
  <c r="H3156" i="1"/>
  <c r="P3156" i="1"/>
  <c r="G3156" i="1"/>
  <c r="C3156" i="1"/>
  <c r="L2731" i="1"/>
  <c r="G2731" i="1"/>
  <c r="M2731" i="1"/>
  <c r="J2731" i="1"/>
  <c r="C2731" i="1"/>
  <c r="P2808" i="1"/>
  <c r="D2808" i="1"/>
  <c r="K2808" i="1"/>
  <c r="N2808" i="1"/>
  <c r="C2808" i="1"/>
  <c r="M2808" i="1"/>
  <c r="H2808" i="1"/>
  <c r="O2808" i="1"/>
  <c r="J2827" i="1"/>
  <c r="I2827" i="1"/>
  <c r="L2827" i="1"/>
  <c r="N2827" i="1"/>
  <c r="F2827" i="1"/>
  <c r="D2827" i="1"/>
  <c r="Q2827" i="1"/>
  <c r="P2827" i="1"/>
  <c r="P2852" i="1"/>
  <c r="D2852" i="1"/>
  <c r="E2852" i="1"/>
  <c r="N2852" i="1"/>
  <c r="J2852" i="1"/>
  <c r="K2852" i="1"/>
  <c r="I2852" i="1"/>
  <c r="J2863" i="1"/>
  <c r="P2863" i="1"/>
  <c r="C2863" i="1"/>
  <c r="O2863" i="1"/>
  <c r="L2863" i="1"/>
  <c r="E2863" i="1"/>
  <c r="M2863" i="1"/>
  <c r="I2863" i="1"/>
  <c r="N2863" i="1"/>
  <c r="K2863" i="1"/>
  <c r="P2905" i="1"/>
  <c r="N2917" i="1"/>
  <c r="N2929" i="1"/>
  <c r="O2932" i="1"/>
  <c r="O2940" i="1"/>
  <c r="N2958" i="1"/>
  <c r="Q2969" i="1"/>
  <c r="O2973" i="1"/>
  <c r="J2983" i="1"/>
  <c r="P2983" i="1"/>
  <c r="C2983" i="1"/>
  <c r="K2983" i="1"/>
  <c r="Q2983" i="1"/>
  <c r="F2983" i="1"/>
  <c r="I2983" i="1"/>
  <c r="H2983" i="1"/>
  <c r="N2983" i="1"/>
  <c r="D2983" i="1"/>
  <c r="M2983" i="1"/>
  <c r="L2983" i="1"/>
  <c r="G2983" i="1"/>
  <c r="I3020" i="1"/>
  <c r="F3020" i="1"/>
  <c r="D3020" i="1"/>
  <c r="H3020" i="1"/>
  <c r="J3020" i="1"/>
  <c r="N3020" i="1"/>
  <c r="Q3020" i="1"/>
  <c r="K3020" i="1"/>
  <c r="O3020" i="1"/>
  <c r="L3020" i="1"/>
  <c r="P3020" i="1"/>
  <c r="G3020" i="1"/>
  <c r="E3020" i="1"/>
  <c r="C3020" i="1"/>
  <c r="O3039" i="1"/>
  <c r="C3039" i="1"/>
  <c r="E3039" i="1"/>
  <c r="P3039" i="1"/>
  <c r="M3039" i="1"/>
  <c r="D3039" i="1"/>
  <c r="Q3039" i="1"/>
  <c r="F3039" i="1"/>
  <c r="J3039" i="1"/>
  <c r="K3039" i="1"/>
  <c r="N3039" i="1"/>
  <c r="O3063" i="1"/>
  <c r="C3063" i="1"/>
  <c r="E3063" i="1"/>
  <c r="I3063" i="1"/>
  <c r="K3063" i="1"/>
  <c r="Q3063" i="1"/>
  <c r="L3063" i="1"/>
  <c r="G3063" i="1"/>
  <c r="H3063" i="1"/>
  <c r="F3063" i="1"/>
  <c r="P3063" i="1"/>
  <c r="N3063" i="1"/>
  <c r="M3063" i="1"/>
  <c r="O3119" i="1"/>
  <c r="C3119" i="1"/>
  <c r="E3119" i="1"/>
  <c r="G3119" i="1"/>
  <c r="D3119" i="1"/>
  <c r="J3119" i="1"/>
  <c r="F3119" i="1"/>
  <c r="H3119" i="1"/>
  <c r="M3119" i="1"/>
  <c r="P3119" i="1"/>
  <c r="N3119" i="1"/>
  <c r="Q3119" i="1"/>
  <c r="L3119" i="1"/>
  <c r="F2562" i="1"/>
  <c r="I2562" i="1"/>
  <c r="P2562" i="1"/>
  <c r="N2562" i="1"/>
  <c r="L2573" i="1"/>
  <c r="G2573" i="1"/>
  <c r="Q2573" i="1"/>
  <c r="C2573" i="1"/>
  <c r="P2573" i="1"/>
  <c r="F2574" i="1"/>
  <c r="O2574" i="1"/>
  <c r="M2574" i="1"/>
  <c r="N2574" i="1"/>
  <c r="L2595" i="1"/>
  <c r="Q2595" i="1"/>
  <c r="D2595" i="1"/>
  <c r="C2595" i="1"/>
  <c r="L2653" i="1"/>
  <c r="G2653" i="1"/>
  <c r="H2653" i="1"/>
  <c r="P2653" i="1"/>
  <c r="F2692" i="1"/>
  <c r="O2692" i="1"/>
  <c r="G2692" i="1"/>
  <c r="I2692" i="1"/>
  <c r="M2692" i="1"/>
  <c r="L2695" i="1"/>
  <c r="N2695" i="1"/>
  <c r="H2695" i="1"/>
  <c r="P2695" i="1"/>
  <c r="G2695" i="1"/>
  <c r="L2699" i="1"/>
  <c r="G2699" i="1"/>
  <c r="H2699" i="1"/>
  <c r="D2699" i="1"/>
  <c r="L2703" i="1"/>
  <c r="N2703" i="1"/>
  <c r="F2703" i="1"/>
  <c r="H2703" i="1"/>
  <c r="K2703" i="1"/>
  <c r="G2703" i="1"/>
  <c r="F2728" i="1"/>
  <c r="I2728" i="1"/>
  <c r="J2728" i="1"/>
  <c r="Q2728" i="1"/>
  <c r="E2728" i="1"/>
  <c r="L2729" i="1"/>
  <c r="Q2729" i="1"/>
  <c r="D2729" i="1"/>
  <c r="F2729" i="1"/>
  <c r="O2729" i="1"/>
  <c r="E2729" i="1"/>
  <c r="E2731" i="1"/>
  <c r="L2735" i="1"/>
  <c r="N2735" i="1"/>
  <c r="J2735" i="1"/>
  <c r="O2735" i="1"/>
  <c r="K2735" i="1"/>
  <c r="P2735" i="1"/>
  <c r="P2794" i="1"/>
  <c r="D2794" i="1"/>
  <c r="N2794" i="1"/>
  <c r="J2794" i="1"/>
  <c r="G2794" i="1"/>
  <c r="Q2794" i="1"/>
  <c r="L2794" i="1"/>
  <c r="K2794" i="1"/>
  <c r="I2794" i="1"/>
  <c r="F2808" i="1"/>
  <c r="E2827" i="1"/>
  <c r="P2840" i="1"/>
  <c r="D2840" i="1"/>
  <c r="K2840" i="1"/>
  <c r="E2840" i="1"/>
  <c r="L2840" i="1"/>
  <c r="H2840" i="1"/>
  <c r="G2840" i="1"/>
  <c r="F2852" i="1"/>
  <c r="J2855" i="1"/>
  <c r="P2855" i="1"/>
  <c r="C2855" i="1"/>
  <c r="D2855" i="1"/>
  <c r="O2855" i="1"/>
  <c r="L2855" i="1"/>
  <c r="Q2855" i="1"/>
  <c r="I2855" i="1"/>
  <c r="H2855" i="1"/>
  <c r="F2863" i="1"/>
  <c r="J2893" i="1"/>
  <c r="M2893" i="1"/>
  <c r="P2893" i="1"/>
  <c r="F2893" i="1"/>
  <c r="N2893" i="1"/>
  <c r="K2893" i="1"/>
  <c r="G2893" i="1"/>
  <c r="O2893" i="1"/>
  <c r="L2893" i="1"/>
  <c r="J2913" i="1"/>
  <c r="F2913" i="1"/>
  <c r="K2913" i="1"/>
  <c r="P2913" i="1"/>
  <c r="Q2913" i="1"/>
  <c r="E2913" i="1"/>
  <c r="L2913" i="1"/>
  <c r="H2913" i="1"/>
  <c r="G2913" i="1"/>
  <c r="P2917" i="1"/>
  <c r="J2941" i="1"/>
  <c r="M2941" i="1"/>
  <c r="P2941" i="1"/>
  <c r="D2941" i="1"/>
  <c r="K2941" i="1"/>
  <c r="E2941" i="1"/>
  <c r="Q2941" i="1"/>
  <c r="O2941" i="1"/>
  <c r="N2941" i="1"/>
  <c r="H2941" i="1"/>
  <c r="G2941" i="1"/>
  <c r="J2979" i="1"/>
  <c r="I2979" i="1"/>
  <c r="L2979" i="1"/>
  <c r="K2979" i="1"/>
  <c r="M2979" i="1"/>
  <c r="D2979" i="1"/>
  <c r="E2979" i="1"/>
  <c r="O2979" i="1"/>
  <c r="P2979" i="1"/>
  <c r="N2979" i="1"/>
  <c r="Q2979" i="1"/>
  <c r="J2981" i="1"/>
  <c r="M2981" i="1"/>
  <c r="D2981" i="1"/>
  <c r="F2981" i="1"/>
  <c r="K2981" i="1"/>
  <c r="I2981" i="1"/>
  <c r="E2981" i="1"/>
  <c r="L2981" i="1"/>
  <c r="G2981" i="1"/>
  <c r="C2981" i="1"/>
  <c r="Q2981" i="1"/>
  <c r="P2981" i="1"/>
  <c r="O2981" i="1"/>
  <c r="O2983" i="1"/>
  <c r="I3018" i="1"/>
  <c r="P3018" i="1"/>
  <c r="C3018" i="1"/>
  <c r="L3018" i="1"/>
  <c r="M3018" i="1"/>
  <c r="J3018" i="1"/>
  <c r="Q3018" i="1"/>
  <c r="N3018" i="1"/>
  <c r="D3018" i="1"/>
  <c r="K3018" i="1"/>
  <c r="H3018" i="1"/>
  <c r="G3018" i="1"/>
  <c r="F3018" i="1"/>
  <c r="H3039" i="1"/>
  <c r="J3063" i="1"/>
  <c r="I3106" i="1"/>
  <c r="P3106" i="1"/>
  <c r="C3106" i="1"/>
  <c r="N3106" i="1"/>
  <c r="J3106" i="1"/>
  <c r="O3106" i="1"/>
  <c r="E3106" i="1"/>
  <c r="L3106" i="1"/>
  <c r="D3106" i="1"/>
  <c r="H3106" i="1"/>
  <c r="M3106" i="1"/>
  <c r="Q3106" i="1"/>
  <c r="K3119" i="1"/>
  <c r="Q3187" i="1"/>
  <c r="E3187" i="1"/>
  <c r="F3187" i="1"/>
  <c r="N3187" i="1"/>
  <c r="P3187" i="1"/>
  <c r="G3187" i="1"/>
  <c r="L3187" i="1"/>
  <c r="H3187" i="1"/>
  <c r="D3187" i="1"/>
  <c r="C3187" i="1"/>
  <c r="M3187" i="1"/>
  <c r="J3187" i="1"/>
  <c r="I3187" i="1"/>
  <c r="O3187" i="1"/>
  <c r="K3187" i="1"/>
  <c r="P2804" i="1"/>
  <c r="D2804" i="1"/>
  <c r="E2804" i="1"/>
  <c r="N2804" i="1"/>
  <c r="L2804" i="1"/>
  <c r="H2804" i="1"/>
  <c r="G2804" i="1"/>
  <c r="I2804" i="1"/>
  <c r="F2804" i="1"/>
  <c r="J2811" i="1"/>
  <c r="I2811" i="1"/>
  <c r="P2811" i="1"/>
  <c r="K2811" i="1"/>
  <c r="G2811" i="1"/>
  <c r="F2811" i="1"/>
  <c r="L2811" i="1"/>
  <c r="H2811" i="1"/>
  <c r="P2822" i="1"/>
  <c r="D2822" i="1"/>
  <c r="H2822" i="1"/>
  <c r="Q2822" i="1"/>
  <c r="L2822" i="1"/>
  <c r="J2822" i="1"/>
  <c r="G2822" i="1"/>
  <c r="E2822" i="1"/>
  <c r="C2822" i="1"/>
  <c r="P2844" i="1"/>
  <c r="D2844" i="1"/>
  <c r="E2844" i="1"/>
  <c r="Q2844" i="1"/>
  <c r="N2844" i="1"/>
  <c r="K2844" i="1"/>
  <c r="H2844" i="1"/>
  <c r="M2844" i="1"/>
  <c r="L2844" i="1"/>
  <c r="J2844" i="1"/>
  <c r="J2865" i="1"/>
  <c r="F2865" i="1"/>
  <c r="H2865" i="1"/>
  <c r="G2865" i="1"/>
  <c r="N2865" i="1"/>
  <c r="O2865" i="1"/>
  <c r="J2869" i="1"/>
  <c r="M2869" i="1"/>
  <c r="H2869" i="1"/>
  <c r="G2869" i="1"/>
  <c r="O2869" i="1"/>
  <c r="Q2869" i="1"/>
  <c r="D2869" i="1"/>
  <c r="N2869" i="1"/>
  <c r="L2869" i="1"/>
  <c r="J2877" i="1"/>
  <c r="M2877" i="1"/>
  <c r="F2877" i="1"/>
  <c r="Q2877" i="1"/>
  <c r="C2877" i="1"/>
  <c r="O2877" i="1"/>
  <c r="H2877" i="1"/>
  <c r="P2882" i="1"/>
  <c r="D2882" i="1"/>
  <c r="N2882" i="1"/>
  <c r="O2882" i="1"/>
  <c r="C2882" i="1"/>
  <c r="K2882" i="1"/>
  <c r="L2882" i="1"/>
  <c r="J2882" i="1"/>
  <c r="I2882" i="1"/>
  <c r="Q2882" i="1"/>
  <c r="P2888" i="1"/>
  <c r="D2888" i="1"/>
  <c r="K2888" i="1"/>
  <c r="G2888" i="1"/>
  <c r="C2888" i="1"/>
  <c r="E2888" i="1"/>
  <c r="N2888" i="1"/>
  <c r="J2888" i="1"/>
  <c r="P2896" i="1"/>
  <c r="D2896" i="1"/>
  <c r="K2896" i="1"/>
  <c r="E2896" i="1"/>
  <c r="N2896" i="1"/>
  <c r="I2896" i="1"/>
  <c r="L2896" i="1"/>
  <c r="M2896" i="1"/>
  <c r="G2896" i="1"/>
  <c r="C2896" i="1"/>
  <c r="Q2917" i="1"/>
  <c r="P2930" i="1"/>
  <c r="D2930" i="1"/>
  <c r="N2930" i="1"/>
  <c r="O2930" i="1"/>
  <c r="Q2930" i="1"/>
  <c r="H2930" i="1"/>
  <c r="C2930" i="1"/>
  <c r="G2930" i="1"/>
  <c r="F2930" i="1"/>
  <c r="J2935" i="1"/>
  <c r="P2935" i="1"/>
  <c r="C2935" i="1"/>
  <c r="K2935" i="1"/>
  <c r="D2935" i="1"/>
  <c r="F2935" i="1"/>
  <c r="H2935" i="1"/>
  <c r="Q2935" i="1"/>
  <c r="O2935" i="1"/>
  <c r="J2957" i="1"/>
  <c r="M2957" i="1"/>
  <c r="K2957" i="1"/>
  <c r="G2957" i="1"/>
  <c r="F2957" i="1"/>
  <c r="C2957" i="1"/>
  <c r="I2957" i="1"/>
  <c r="E2957" i="1"/>
  <c r="Q2957" i="1"/>
  <c r="L2957" i="1"/>
  <c r="H2957" i="1"/>
  <c r="P2957" i="1"/>
  <c r="P2972" i="1"/>
  <c r="D2972" i="1"/>
  <c r="E2972" i="1"/>
  <c r="J2972" i="1"/>
  <c r="N2972" i="1"/>
  <c r="C2972" i="1"/>
  <c r="G2972" i="1"/>
  <c r="Q2972" i="1"/>
  <c r="M2972" i="1"/>
  <c r="F2972" i="1"/>
  <c r="I2972" i="1"/>
  <c r="H2972" i="1"/>
  <c r="C2979" i="1"/>
  <c r="H2981" i="1"/>
  <c r="J2987" i="1"/>
  <c r="I2987" i="1"/>
  <c r="H2987" i="1"/>
  <c r="E2987" i="1"/>
  <c r="L2987" i="1"/>
  <c r="K2987" i="1"/>
  <c r="P2987" i="1"/>
  <c r="G2987" i="1"/>
  <c r="D2987" i="1"/>
  <c r="J3003" i="1"/>
  <c r="I3003" i="1"/>
  <c r="D3003" i="1"/>
  <c r="K3003" i="1"/>
  <c r="O3003" i="1"/>
  <c r="C3003" i="1"/>
  <c r="H3003" i="1"/>
  <c r="P3003" i="1"/>
  <c r="M3003" i="1"/>
  <c r="F3003" i="1"/>
  <c r="E3003" i="1"/>
  <c r="E3018" i="1"/>
  <c r="O3021" i="1"/>
  <c r="C3021" i="1"/>
  <c r="N3021" i="1"/>
  <c r="M3021" i="1"/>
  <c r="E3021" i="1"/>
  <c r="G3021" i="1"/>
  <c r="K3021" i="1"/>
  <c r="L3021" i="1"/>
  <c r="Q3021" i="1"/>
  <c r="F3021" i="1"/>
  <c r="O3029" i="1"/>
  <c r="C3029" i="1"/>
  <c r="N3029" i="1"/>
  <c r="K3029" i="1"/>
  <c r="J3029" i="1"/>
  <c r="P3029" i="1"/>
  <c r="D3029" i="1"/>
  <c r="Q3029" i="1"/>
  <c r="L3029" i="1"/>
  <c r="H3029" i="1"/>
  <c r="G3029" i="1"/>
  <c r="F3029" i="1"/>
  <c r="E3029" i="1"/>
  <c r="I3039" i="1"/>
  <c r="O3057" i="1"/>
  <c r="C3057" i="1"/>
  <c r="H3057" i="1"/>
  <c r="D3057" i="1"/>
  <c r="L3057" i="1"/>
  <c r="K3057" i="1"/>
  <c r="P3057" i="1"/>
  <c r="F3057" i="1"/>
  <c r="N3057" i="1"/>
  <c r="M3057" i="1"/>
  <c r="J3057" i="1"/>
  <c r="Q3057" i="1"/>
  <c r="G3057" i="1"/>
  <c r="I3057" i="1"/>
  <c r="F3106" i="1"/>
  <c r="O3123" i="1"/>
  <c r="C3123" i="1"/>
  <c r="K3123" i="1"/>
  <c r="F3123" i="1"/>
  <c r="J3123" i="1"/>
  <c r="P3123" i="1"/>
  <c r="G3123" i="1"/>
  <c r="N3123" i="1"/>
  <c r="H3123" i="1"/>
  <c r="D3123" i="1"/>
  <c r="M3123" i="1"/>
  <c r="L3123" i="1"/>
  <c r="I3123" i="1"/>
  <c r="Q3123" i="1"/>
  <c r="K3172" i="1"/>
  <c r="N3172" i="1"/>
  <c r="O3172" i="1"/>
  <c r="H3172" i="1"/>
  <c r="C3172" i="1"/>
  <c r="G3172" i="1"/>
  <c r="M3172" i="1"/>
  <c r="E3172" i="1"/>
  <c r="I3172" i="1"/>
  <c r="D3172" i="1"/>
  <c r="P3172" i="1"/>
  <c r="Q3172" i="1"/>
  <c r="F3172" i="1"/>
  <c r="P2762" i="1"/>
  <c r="D2762" i="1"/>
  <c r="N2762" i="1"/>
  <c r="F2762" i="1"/>
  <c r="O2762" i="1"/>
  <c r="K2762" i="1"/>
  <c r="M2762" i="1"/>
  <c r="I2762" i="1"/>
  <c r="J2769" i="1"/>
  <c r="F2769" i="1"/>
  <c r="H2769" i="1"/>
  <c r="M2769" i="1"/>
  <c r="N2769" i="1"/>
  <c r="P2770" i="1"/>
  <c r="D2770" i="1"/>
  <c r="N2770" i="1"/>
  <c r="C2770" i="1"/>
  <c r="I2770" i="1"/>
  <c r="Q2770" i="1"/>
  <c r="L2770" i="1"/>
  <c r="J2789" i="1"/>
  <c r="M2789" i="1"/>
  <c r="P2789" i="1"/>
  <c r="F2789" i="1"/>
  <c r="H2789" i="1"/>
  <c r="O2789" i="1"/>
  <c r="N2789" i="1"/>
  <c r="J2809" i="1"/>
  <c r="F2809" i="1"/>
  <c r="K2809" i="1"/>
  <c r="P2809" i="1"/>
  <c r="L2809" i="1"/>
  <c r="G2809" i="1"/>
  <c r="O2809" i="1"/>
  <c r="P2842" i="1"/>
  <c r="D2842" i="1"/>
  <c r="N2842" i="1"/>
  <c r="J2842" i="1"/>
  <c r="E2842" i="1"/>
  <c r="M2842" i="1"/>
  <c r="G2842" i="1"/>
  <c r="I2842" i="1"/>
  <c r="J2853" i="1"/>
  <c r="M2853" i="1"/>
  <c r="K2853" i="1"/>
  <c r="G2853" i="1"/>
  <c r="L2853" i="1"/>
  <c r="N2853" i="1"/>
  <c r="P2874" i="1"/>
  <c r="D2874" i="1"/>
  <c r="N2874" i="1"/>
  <c r="C2874" i="1"/>
  <c r="I2874" i="1"/>
  <c r="F2874" i="1"/>
  <c r="M2874" i="1"/>
  <c r="J2874" i="1"/>
  <c r="P2918" i="1"/>
  <c r="D2918" i="1"/>
  <c r="H2918" i="1"/>
  <c r="E2918" i="1"/>
  <c r="K2918" i="1"/>
  <c r="G2918" i="1"/>
  <c r="F2918" i="1"/>
  <c r="C2918" i="1"/>
  <c r="P2956" i="1"/>
  <c r="D2956" i="1"/>
  <c r="E2956" i="1"/>
  <c r="N2956" i="1"/>
  <c r="J2956" i="1"/>
  <c r="H2956" i="1"/>
  <c r="G2956" i="1"/>
  <c r="C2956" i="1"/>
  <c r="O2956" i="1"/>
  <c r="J2975" i="1"/>
  <c r="P2975" i="1"/>
  <c r="C2975" i="1"/>
  <c r="M2975" i="1"/>
  <c r="G2975" i="1"/>
  <c r="E2975" i="1"/>
  <c r="O2975" i="1"/>
  <c r="H2975" i="1"/>
  <c r="L2975" i="1"/>
  <c r="K2975" i="1"/>
  <c r="P2978" i="1"/>
  <c r="D2978" i="1"/>
  <c r="N2978" i="1"/>
  <c r="O2978" i="1"/>
  <c r="L2978" i="1"/>
  <c r="K2978" i="1"/>
  <c r="E2978" i="1"/>
  <c r="C2978" i="1"/>
  <c r="J2978" i="1"/>
  <c r="G2978" i="1"/>
  <c r="F2978" i="1"/>
  <c r="P3000" i="1"/>
  <c r="D3000" i="1"/>
  <c r="K3000" i="1"/>
  <c r="Q3000" i="1"/>
  <c r="C3000" i="1"/>
  <c r="H3000" i="1"/>
  <c r="F3000" i="1"/>
  <c r="I3000" i="1"/>
  <c r="L3000" i="1"/>
  <c r="G3000" i="1"/>
  <c r="O3000" i="1"/>
  <c r="I3012" i="1"/>
  <c r="F3012" i="1"/>
  <c r="G3012" i="1"/>
  <c r="O3012" i="1"/>
  <c r="D3012" i="1"/>
  <c r="K3012" i="1"/>
  <c r="J3012" i="1"/>
  <c r="L3012" i="1"/>
  <c r="N3012" i="1"/>
  <c r="I3038" i="1"/>
  <c r="J3038" i="1"/>
  <c r="E3038" i="1"/>
  <c r="Q3038" i="1"/>
  <c r="F3038" i="1"/>
  <c r="P3038" i="1"/>
  <c r="D3038" i="1"/>
  <c r="H3038" i="1"/>
  <c r="O3038" i="1"/>
  <c r="G3038" i="1"/>
  <c r="L3038" i="1"/>
  <c r="K3038" i="1"/>
  <c r="I3040" i="1"/>
  <c r="M3040" i="1"/>
  <c r="L3040" i="1"/>
  <c r="K3040" i="1"/>
  <c r="C3040" i="1"/>
  <c r="Q3040" i="1"/>
  <c r="E3040" i="1"/>
  <c r="O3040" i="1"/>
  <c r="G3040" i="1"/>
  <c r="H3040" i="1"/>
  <c r="D3040" i="1"/>
  <c r="I3042" i="1"/>
  <c r="P3042" i="1"/>
  <c r="C3042" i="1"/>
  <c r="E3042" i="1"/>
  <c r="G3042" i="1"/>
  <c r="Q3042" i="1"/>
  <c r="O3042" i="1"/>
  <c r="D3042" i="1"/>
  <c r="J3042" i="1"/>
  <c r="E3123" i="1"/>
  <c r="K3166" i="1"/>
  <c r="Q3166" i="1"/>
  <c r="D3166" i="1"/>
  <c r="I3166" i="1"/>
  <c r="J3166" i="1"/>
  <c r="M3166" i="1"/>
  <c r="C3166" i="1"/>
  <c r="F3166" i="1"/>
  <c r="O3166" i="1"/>
  <c r="H3166" i="1"/>
  <c r="G3166" i="1"/>
  <c r="L3166" i="1"/>
  <c r="E3166" i="1"/>
  <c r="N3166" i="1"/>
  <c r="J3172" i="1"/>
  <c r="Q3197" i="1"/>
  <c r="E3197" i="1"/>
  <c r="I3197" i="1"/>
  <c r="C3197" i="1"/>
  <c r="F3197" i="1"/>
  <c r="K3197" i="1"/>
  <c r="O3197" i="1"/>
  <c r="L3197" i="1"/>
  <c r="G3197" i="1"/>
  <c r="N3197" i="1"/>
  <c r="M3197" i="1"/>
  <c r="D3197" i="1"/>
  <c r="P3197" i="1"/>
  <c r="J3197" i="1"/>
  <c r="F3249" i="1"/>
  <c r="N3249" i="1"/>
  <c r="L3249" i="1"/>
  <c r="K3249" i="1"/>
  <c r="J3249" i="1"/>
  <c r="Q3249" i="1"/>
  <c r="P3249" i="1"/>
  <c r="C3249" i="1"/>
  <c r="E3249" i="1"/>
  <c r="D3249" i="1"/>
  <c r="M3249" i="1"/>
  <c r="I3249" i="1"/>
  <c r="H3249" i="1"/>
  <c r="O3249" i="1"/>
  <c r="G3249" i="1"/>
  <c r="F2730" i="1"/>
  <c r="L2730" i="1"/>
  <c r="P2730" i="1"/>
  <c r="M2730" i="1"/>
  <c r="D2730" i="1"/>
  <c r="C2762" i="1"/>
  <c r="C2769" i="1"/>
  <c r="E2770" i="1"/>
  <c r="C2789" i="1"/>
  <c r="C2809" i="1"/>
  <c r="J2815" i="1"/>
  <c r="P2815" i="1"/>
  <c r="C2815" i="1"/>
  <c r="O2815" i="1"/>
  <c r="N2815" i="1"/>
  <c r="D2815" i="1"/>
  <c r="H2815" i="1"/>
  <c r="F2815" i="1"/>
  <c r="J2841" i="1"/>
  <c r="F2841" i="1"/>
  <c r="O2841" i="1"/>
  <c r="H2841" i="1"/>
  <c r="P2841" i="1"/>
  <c r="G2841" i="1"/>
  <c r="I2841" i="1"/>
  <c r="C2842" i="1"/>
  <c r="C2853" i="1"/>
  <c r="P2866" i="1"/>
  <c r="D2866" i="1"/>
  <c r="N2866" i="1"/>
  <c r="C2866" i="1"/>
  <c r="E2866" i="1"/>
  <c r="Q2866" i="1"/>
  <c r="L2866" i="1"/>
  <c r="O2866" i="1"/>
  <c r="J2873" i="1"/>
  <c r="F2873" i="1"/>
  <c r="H2873" i="1"/>
  <c r="M2873" i="1"/>
  <c r="G2873" i="1"/>
  <c r="O2873" i="1"/>
  <c r="I2873" i="1"/>
  <c r="E2874" i="1"/>
  <c r="I2918" i="1"/>
  <c r="P2922" i="1"/>
  <c r="D2922" i="1"/>
  <c r="N2922" i="1"/>
  <c r="C2922" i="1"/>
  <c r="G2922" i="1"/>
  <c r="E2922" i="1"/>
  <c r="H2922" i="1"/>
  <c r="I2922" i="1"/>
  <c r="Q2922" i="1"/>
  <c r="O2922" i="1"/>
  <c r="P2926" i="1"/>
  <c r="D2926" i="1"/>
  <c r="H2926" i="1"/>
  <c r="Q2926" i="1"/>
  <c r="L2926" i="1"/>
  <c r="O2926" i="1"/>
  <c r="E2926" i="1"/>
  <c r="K2926" i="1"/>
  <c r="G2926" i="1"/>
  <c r="F2926" i="1"/>
  <c r="J2933" i="1"/>
  <c r="M2933" i="1"/>
  <c r="D2933" i="1"/>
  <c r="H2933" i="1"/>
  <c r="E2933" i="1"/>
  <c r="C2933" i="1"/>
  <c r="K2933" i="1"/>
  <c r="I2933" i="1"/>
  <c r="F2956" i="1"/>
  <c r="P2964" i="1"/>
  <c r="D2964" i="1"/>
  <c r="E2964" i="1"/>
  <c r="L2964" i="1"/>
  <c r="F2964" i="1"/>
  <c r="N2964" i="1"/>
  <c r="C2964" i="1"/>
  <c r="J2964" i="1"/>
  <c r="I2964" i="1"/>
  <c r="H2964" i="1"/>
  <c r="D2975" i="1"/>
  <c r="H2978" i="1"/>
  <c r="P2980" i="1"/>
  <c r="D2980" i="1"/>
  <c r="E2980" i="1"/>
  <c r="H2980" i="1"/>
  <c r="I2980" i="1"/>
  <c r="K2980" i="1"/>
  <c r="C2980" i="1"/>
  <c r="G2980" i="1"/>
  <c r="O2980" i="1"/>
  <c r="E3000" i="1"/>
  <c r="P3008" i="1"/>
  <c r="D3008" i="1"/>
  <c r="K3008" i="1"/>
  <c r="N3008" i="1"/>
  <c r="M3008" i="1"/>
  <c r="C3008" i="1"/>
  <c r="G3008" i="1"/>
  <c r="L3008" i="1"/>
  <c r="I3008" i="1"/>
  <c r="C3012" i="1"/>
  <c r="C3038" i="1"/>
  <c r="F3040" i="1"/>
  <c r="F3042" i="1"/>
  <c r="I3046" i="1"/>
  <c r="J3046" i="1"/>
  <c r="Q3046" i="1"/>
  <c r="C3046" i="1"/>
  <c r="K3046" i="1"/>
  <c r="H3046" i="1"/>
  <c r="O3046" i="1"/>
  <c r="L3046" i="1"/>
  <c r="N3046" i="1"/>
  <c r="M3046" i="1"/>
  <c r="D3046" i="1"/>
  <c r="I3086" i="1"/>
  <c r="J3086" i="1"/>
  <c r="E3086" i="1"/>
  <c r="L3086" i="1"/>
  <c r="D3086" i="1"/>
  <c r="P3086" i="1"/>
  <c r="C3086" i="1"/>
  <c r="G3086" i="1"/>
  <c r="F3086" i="1"/>
  <c r="N3086" i="1"/>
  <c r="M3086" i="1"/>
  <c r="K3086" i="1"/>
  <c r="O3086" i="1"/>
  <c r="Q3086" i="1"/>
  <c r="H3086" i="1"/>
  <c r="P3166" i="1"/>
  <c r="Q3169" i="1"/>
  <c r="E3169" i="1"/>
  <c r="O3169" i="1"/>
  <c r="L3169" i="1"/>
  <c r="C3169" i="1"/>
  <c r="I3169" i="1"/>
  <c r="N3169" i="1"/>
  <c r="J3169" i="1"/>
  <c r="M3169" i="1"/>
  <c r="P3169" i="1"/>
  <c r="D3169" i="1"/>
  <c r="H3169" i="1"/>
  <c r="L3172" i="1"/>
  <c r="H3197" i="1"/>
  <c r="L3214" i="1"/>
  <c r="P3214" i="1"/>
  <c r="C3214" i="1"/>
  <c r="F3214" i="1"/>
  <c r="K3214" i="1"/>
  <c r="I3214" i="1"/>
  <c r="O3214" i="1"/>
  <c r="E3214" i="1"/>
  <c r="M3214" i="1"/>
  <c r="H3214" i="1"/>
  <c r="G3214" i="1"/>
  <c r="N3214" i="1"/>
  <c r="Q3214" i="1"/>
  <c r="J3214" i="1"/>
  <c r="D3214" i="1"/>
  <c r="I3060" i="1"/>
  <c r="F3060" i="1"/>
  <c r="G3060" i="1"/>
  <c r="D3060" i="1"/>
  <c r="J3060" i="1"/>
  <c r="P3060" i="1"/>
  <c r="C3060" i="1"/>
  <c r="Q3060" i="1"/>
  <c r="E3060" i="1"/>
  <c r="L3060" i="1"/>
  <c r="K3060" i="1"/>
  <c r="O3060" i="1"/>
  <c r="M3060" i="1"/>
  <c r="O3067" i="1"/>
  <c r="C3067" i="1"/>
  <c r="K3067" i="1"/>
  <c r="H3067" i="1"/>
  <c r="P3067" i="1"/>
  <c r="L3067" i="1"/>
  <c r="M3067" i="1"/>
  <c r="I3067" i="1"/>
  <c r="D3067" i="1"/>
  <c r="N3067" i="1"/>
  <c r="J3067" i="1"/>
  <c r="F3067" i="1"/>
  <c r="Q3067" i="1"/>
  <c r="G3067" i="1"/>
  <c r="E3067" i="1"/>
  <c r="O3071" i="1"/>
  <c r="C3071" i="1"/>
  <c r="E3071" i="1"/>
  <c r="G3071" i="1"/>
  <c r="D3071" i="1"/>
  <c r="H3071" i="1"/>
  <c r="M3071" i="1"/>
  <c r="I3071" i="1"/>
  <c r="P3071" i="1"/>
  <c r="N3071" i="1"/>
  <c r="Q3071" i="1"/>
  <c r="L3254" i="1"/>
  <c r="P3254" i="1"/>
  <c r="C3254" i="1"/>
  <c r="H3254" i="1"/>
  <c r="O3254" i="1"/>
  <c r="F3254" i="1"/>
  <c r="K3254" i="1"/>
  <c r="G3254" i="1"/>
  <c r="N3254" i="1"/>
  <c r="M3254" i="1"/>
  <c r="J3254" i="1"/>
  <c r="D3254" i="1"/>
  <c r="E3254" i="1"/>
  <c r="I3254" i="1"/>
  <c r="Q3254" i="1"/>
  <c r="J2925" i="1"/>
  <c r="M2925" i="1"/>
  <c r="F2925" i="1"/>
  <c r="O2925" i="1"/>
  <c r="Q2925" i="1"/>
  <c r="D2925" i="1"/>
  <c r="I2925" i="1"/>
  <c r="P2938" i="1"/>
  <c r="D2938" i="1"/>
  <c r="N2938" i="1"/>
  <c r="L2938" i="1"/>
  <c r="J2938" i="1"/>
  <c r="O2938" i="1"/>
  <c r="C2938" i="1"/>
  <c r="I2938" i="1"/>
  <c r="J2951" i="1"/>
  <c r="P2951" i="1"/>
  <c r="C2951" i="1"/>
  <c r="F2951" i="1"/>
  <c r="H2951" i="1"/>
  <c r="N2951" i="1"/>
  <c r="I2951" i="1"/>
  <c r="J2963" i="1"/>
  <c r="I2963" i="1"/>
  <c r="P2963" i="1"/>
  <c r="G2963" i="1"/>
  <c r="O2963" i="1"/>
  <c r="D2963" i="1"/>
  <c r="Q2963" i="1"/>
  <c r="H2963" i="1"/>
  <c r="J2967" i="1"/>
  <c r="P2967" i="1"/>
  <c r="C2967" i="1"/>
  <c r="O2967" i="1"/>
  <c r="L2967" i="1"/>
  <c r="I2967" i="1"/>
  <c r="E2967" i="1"/>
  <c r="G2967" i="1"/>
  <c r="D2967" i="1"/>
  <c r="Q2967" i="1"/>
  <c r="J2991" i="1"/>
  <c r="P2991" i="1"/>
  <c r="C2991" i="1"/>
  <c r="H2991" i="1"/>
  <c r="L2991" i="1"/>
  <c r="Q2991" i="1"/>
  <c r="G2991" i="1"/>
  <c r="N2991" i="1"/>
  <c r="E2991" i="1"/>
  <c r="J2999" i="1"/>
  <c r="P2999" i="1"/>
  <c r="C2999" i="1"/>
  <c r="F2999" i="1"/>
  <c r="E2999" i="1"/>
  <c r="K2999" i="1"/>
  <c r="D2999" i="1"/>
  <c r="G2999" i="1"/>
  <c r="H2999" i="1"/>
  <c r="O2999" i="1"/>
  <c r="O3027" i="1"/>
  <c r="C3027" i="1"/>
  <c r="K3027" i="1"/>
  <c r="F3027" i="1"/>
  <c r="E3027" i="1"/>
  <c r="Q3027" i="1"/>
  <c r="G3027" i="1"/>
  <c r="L3027" i="1"/>
  <c r="M3027" i="1"/>
  <c r="J3027" i="1"/>
  <c r="F3071" i="1"/>
  <c r="I3094" i="1"/>
  <c r="J3094" i="1"/>
  <c r="Q3094" i="1"/>
  <c r="C3094" i="1"/>
  <c r="D3094" i="1"/>
  <c r="K3094" i="1"/>
  <c r="O3094" i="1"/>
  <c r="G3094" i="1"/>
  <c r="F3094" i="1"/>
  <c r="N3094" i="1"/>
  <c r="P3094" i="1"/>
  <c r="M3094" i="1"/>
  <c r="H3094" i="1"/>
  <c r="O3131" i="1"/>
  <c r="C3131" i="1"/>
  <c r="K3131" i="1"/>
  <c r="D3131" i="1"/>
  <c r="E3131" i="1"/>
  <c r="I3131" i="1"/>
  <c r="H3131" i="1"/>
  <c r="J3131" i="1"/>
  <c r="G3131" i="1"/>
  <c r="M3131" i="1"/>
  <c r="L3131" i="1"/>
  <c r="P3131" i="1"/>
  <c r="L3250" i="1"/>
  <c r="I3250" i="1"/>
  <c r="H3250" i="1"/>
  <c r="J3250" i="1"/>
  <c r="K3250" i="1"/>
  <c r="P3250" i="1"/>
  <c r="D3250" i="1"/>
  <c r="M3250" i="1"/>
  <c r="G3250" i="1"/>
  <c r="C3250" i="1"/>
  <c r="O3250" i="1"/>
  <c r="F3250" i="1"/>
  <c r="N3250" i="1"/>
  <c r="E3250" i="1"/>
  <c r="Q3250" i="1"/>
  <c r="J2757" i="1"/>
  <c r="M2757" i="1"/>
  <c r="K2757" i="1"/>
  <c r="N2757" i="1"/>
  <c r="L2757" i="1"/>
  <c r="J2781" i="1"/>
  <c r="M2781" i="1"/>
  <c r="D2781" i="1"/>
  <c r="K2781" i="1"/>
  <c r="O2781" i="1"/>
  <c r="P2782" i="1"/>
  <c r="D2782" i="1"/>
  <c r="H2782" i="1"/>
  <c r="N2782" i="1"/>
  <c r="I2782" i="1"/>
  <c r="M2782" i="1"/>
  <c r="P2826" i="1"/>
  <c r="D2826" i="1"/>
  <c r="N2826" i="1"/>
  <c r="O2826" i="1"/>
  <c r="Q2826" i="1"/>
  <c r="C2826" i="1"/>
  <c r="G2826" i="1"/>
  <c r="P2848" i="1"/>
  <c r="D2848" i="1"/>
  <c r="K2848" i="1"/>
  <c r="Q2848" i="1"/>
  <c r="F2848" i="1"/>
  <c r="H2848" i="1"/>
  <c r="J2848" i="1"/>
  <c r="J2879" i="1"/>
  <c r="P2879" i="1"/>
  <c r="C2879" i="1"/>
  <c r="M2879" i="1"/>
  <c r="L2879" i="1"/>
  <c r="N2879" i="1"/>
  <c r="G2879" i="1"/>
  <c r="J2911" i="1"/>
  <c r="P2911" i="1"/>
  <c r="C2911" i="1"/>
  <c r="D2911" i="1"/>
  <c r="F2911" i="1"/>
  <c r="H2911" i="1"/>
  <c r="K2911" i="1"/>
  <c r="C2925" i="1"/>
  <c r="E2938" i="1"/>
  <c r="P2944" i="1"/>
  <c r="D2944" i="1"/>
  <c r="K2944" i="1"/>
  <c r="E2944" i="1"/>
  <c r="L2944" i="1"/>
  <c r="G2944" i="1"/>
  <c r="C2944" i="1"/>
  <c r="P2950" i="1"/>
  <c r="D2950" i="1"/>
  <c r="H2950" i="1"/>
  <c r="J2950" i="1"/>
  <c r="K2950" i="1"/>
  <c r="O2950" i="1"/>
  <c r="G2950" i="1"/>
  <c r="D2951" i="1"/>
  <c r="C2963" i="1"/>
  <c r="F2967" i="1"/>
  <c r="P2970" i="1"/>
  <c r="D2970" i="1"/>
  <c r="N2970" i="1"/>
  <c r="C2970" i="1"/>
  <c r="E2970" i="1"/>
  <c r="G2970" i="1"/>
  <c r="F2970" i="1"/>
  <c r="L2970" i="1"/>
  <c r="J2970" i="1"/>
  <c r="J2977" i="1"/>
  <c r="F2977" i="1"/>
  <c r="E2977" i="1"/>
  <c r="Q2977" i="1"/>
  <c r="O2977" i="1"/>
  <c r="G2977" i="1"/>
  <c r="C2977" i="1"/>
  <c r="L2977" i="1"/>
  <c r="D2991" i="1"/>
  <c r="I2999" i="1"/>
  <c r="J3005" i="1"/>
  <c r="M3005" i="1"/>
  <c r="K3005" i="1"/>
  <c r="E3005" i="1"/>
  <c r="I3005" i="1"/>
  <c r="D3005" i="1"/>
  <c r="O3005" i="1"/>
  <c r="L3005" i="1"/>
  <c r="I3014" i="1"/>
  <c r="J3014" i="1"/>
  <c r="M3014" i="1"/>
  <c r="G3014" i="1"/>
  <c r="P3014" i="1"/>
  <c r="D3014" i="1"/>
  <c r="F3014" i="1"/>
  <c r="K3014" i="1"/>
  <c r="C3014" i="1"/>
  <c r="O3014" i="1"/>
  <c r="D3027" i="1"/>
  <c r="O3049" i="1"/>
  <c r="C3049" i="1"/>
  <c r="H3049" i="1"/>
  <c r="F3049" i="1"/>
  <c r="G3049" i="1"/>
  <c r="P3049" i="1"/>
  <c r="D3049" i="1"/>
  <c r="K3049" i="1"/>
  <c r="L3049" i="1"/>
  <c r="J3049" i="1"/>
  <c r="E3049" i="1"/>
  <c r="J3071" i="1"/>
  <c r="E3094" i="1"/>
  <c r="I3126" i="1"/>
  <c r="J3126" i="1"/>
  <c r="G3126" i="1"/>
  <c r="Q3126" i="1"/>
  <c r="F3126" i="1"/>
  <c r="H3126" i="1"/>
  <c r="M3126" i="1"/>
  <c r="P3126" i="1"/>
  <c r="C3126" i="1"/>
  <c r="O3126" i="1"/>
  <c r="K3126" i="1"/>
  <c r="F3131" i="1"/>
  <c r="Q3147" i="1"/>
  <c r="E3147" i="1"/>
  <c r="F3147" i="1"/>
  <c r="L3147" i="1"/>
  <c r="N3147" i="1"/>
  <c r="D3147" i="1"/>
  <c r="J3147" i="1"/>
  <c r="C3147" i="1"/>
  <c r="P3147" i="1"/>
  <c r="H3147" i="1"/>
  <c r="O3147" i="1"/>
  <c r="M3147" i="1"/>
  <c r="K3147" i="1"/>
  <c r="F3207" i="1"/>
  <c r="K3207" i="1"/>
  <c r="D3207" i="1"/>
  <c r="O3207" i="1"/>
  <c r="H3207" i="1"/>
  <c r="I3207" i="1"/>
  <c r="N3207" i="1"/>
  <c r="J3207" i="1"/>
  <c r="P3207" i="1"/>
  <c r="M3207" i="1"/>
  <c r="L3207" i="1"/>
  <c r="E3207" i="1"/>
  <c r="C3207" i="1"/>
  <c r="Q3207" i="1"/>
  <c r="G3207" i="1"/>
  <c r="O3103" i="1"/>
  <c r="C3103" i="1"/>
  <c r="E3103" i="1"/>
  <c r="K3103" i="1"/>
  <c r="Q3103" i="1"/>
  <c r="G3103" i="1"/>
  <c r="D3103" i="1"/>
  <c r="H3103" i="1"/>
  <c r="I3103" i="1"/>
  <c r="N3103" i="1"/>
  <c r="L3103" i="1"/>
  <c r="M3103" i="1"/>
  <c r="J3103" i="1"/>
  <c r="P3103" i="1"/>
  <c r="I3108" i="1"/>
  <c r="F3108" i="1"/>
  <c r="G3108" i="1"/>
  <c r="D3108" i="1"/>
  <c r="K3108" i="1"/>
  <c r="E3108" i="1"/>
  <c r="P3108" i="1"/>
  <c r="C3108" i="1"/>
  <c r="M3108" i="1"/>
  <c r="O3108" i="1"/>
  <c r="N3108" i="1"/>
  <c r="Q3108" i="1"/>
  <c r="Q3155" i="1"/>
  <c r="E3155" i="1"/>
  <c r="F3155" i="1"/>
  <c r="J3155" i="1"/>
  <c r="I3155" i="1"/>
  <c r="L3155" i="1"/>
  <c r="P3155" i="1"/>
  <c r="M3155" i="1"/>
  <c r="G3155" i="1"/>
  <c r="H3155" i="1"/>
  <c r="K3155" i="1"/>
  <c r="C3155" i="1"/>
  <c r="K3162" i="1"/>
  <c r="J3162" i="1"/>
  <c r="L3162" i="1"/>
  <c r="E3162" i="1"/>
  <c r="Q3162" i="1"/>
  <c r="F3162" i="1"/>
  <c r="P3162" i="1"/>
  <c r="O3162" i="1"/>
  <c r="G3162" i="1"/>
  <c r="D3162" i="1"/>
  <c r="H3162" i="1"/>
  <c r="C3162" i="1"/>
  <c r="N3162" i="1"/>
  <c r="I3162" i="1"/>
  <c r="P2960" i="1"/>
  <c r="D2960" i="1"/>
  <c r="K2960" i="1"/>
  <c r="N2960" i="1"/>
  <c r="Q2960" i="1"/>
  <c r="C2960" i="1"/>
  <c r="E2960" i="1"/>
  <c r="I3074" i="1"/>
  <c r="P3074" i="1"/>
  <c r="C3074" i="1"/>
  <c r="J3074" i="1"/>
  <c r="M3074" i="1"/>
  <c r="D3074" i="1"/>
  <c r="O3074" i="1"/>
  <c r="H3074" i="1"/>
  <c r="K3074" i="1"/>
  <c r="G3074" i="1"/>
  <c r="O3115" i="1"/>
  <c r="C3115" i="1"/>
  <c r="K3115" i="1"/>
  <c r="H3115" i="1"/>
  <c r="P3115" i="1"/>
  <c r="E3115" i="1"/>
  <c r="Q3115" i="1"/>
  <c r="M3115" i="1"/>
  <c r="N3115" i="1"/>
  <c r="L3115" i="1"/>
  <c r="G3115" i="1"/>
  <c r="F3115" i="1"/>
  <c r="I3120" i="1"/>
  <c r="M3120" i="1"/>
  <c r="Q3120" i="1"/>
  <c r="C3120" i="1"/>
  <c r="G3120" i="1"/>
  <c r="E3120" i="1"/>
  <c r="H3120" i="1"/>
  <c r="K3120" i="1"/>
  <c r="P3120" i="1"/>
  <c r="F3120" i="1"/>
  <c r="L3120" i="1"/>
  <c r="K3198" i="1"/>
  <c r="Q3198" i="1"/>
  <c r="D3198" i="1"/>
  <c r="N3198" i="1"/>
  <c r="C3198" i="1"/>
  <c r="H3198" i="1"/>
  <c r="P3198" i="1"/>
  <c r="E3198" i="1"/>
  <c r="O3198" i="1"/>
  <c r="L3198" i="1"/>
  <c r="F3198" i="1"/>
  <c r="M3198" i="1"/>
  <c r="J3198" i="1"/>
  <c r="F3213" i="1"/>
  <c r="H3213" i="1"/>
  <c r="J3213" i="1"/>
  <c r="N3213" i="1"/>
  <c r="K3213" i="1"/>
  <c r="P3213" i="1"/>
  <c r="Q3213" i="1"/>
  <c r="C3213" i="1"/>
  <c r="O3213" i="1"/>
  <c r="M3213" i="1"/>
  <c r="L3213" i="1"/>
  <c r="E3213" i="1"/>
  <c r="D3213" i="1"/>
  <c r="I3213" i="1"/>
  <c r="G3213" i="1"/>
  <c r="J2955" i="1"/>
  <c r="I2955" i="1"/>
  <c r="D2955" i="1"/>
  <c r="M2955" i="1"/>
  <c r="H2955" i="1"/>
  <c r="P2986" i="1"/>
  <c r="D2986" i="1"/>
  <c r="N2986" i="1"/>
  <c r="L2986" i="1"/>
  <c r="H2986" i="1"/>
  <c r="M2986" i="1"/>
  <c r="I2986" i="1"/>
  <c r="O2986" i="1"/>
  <c r="P3006" i="1"/>
  <c r="D3006" i="1"/>
  <c r="H3006" i="1"/>
  <c r="G3006" i="1"/>
  <c r="I3006" i="1"/>
  <c r="E3006" i="1"/>
  <c r="O3006" i="1"/>
  <c r="I3032" i="1"/>
  <c r="M3032" i="1"/>
  <c r="O3032" i="1"/>
  <c r="C3032" i="1"/>
  <c r="L3032" i="1"/>
  <c r="P3032" i="1"/>
  <c r="D3032" i="1"/>
  <c r="F3032" i="1"/>
  <c r="K3032" i="1"/>
  <c r="I3050" i="1"/>
  <c r="P3050" i="1"/>
  <c r="C3050" i="1"/>
  <c r="Q3050" i="1"/>
  <c r="O3050" i="1"/>
  <c r="F3050" i="1"/>
  <c r="E3050" i="1"/>
  <c r="G3050" i="1"/>
  <c r="M3050" i="1"/>
  <c r="I3090" i="1"/>
  <c r="P3090" i="1"/>
  <c r="C3090" i="1"/>
  <c r="E3090" i="1"/>
  <c r="O3090" i="1"/>
  <c r="Q3090" i="1"/>
  <c r="N3090" i="1"/>
  <c r="D3090" i="1"/>
  <c r="M3090" i="1"/>
  <c r="L3090" i="1"/>
  <c r="K3090" i="1"/>
  <c r="K3140" i="1"/>
  <c r="N3140" i="1"/>
  <c r="I3140" i="1"/>
  <c r="P3140" i="1"/>
  <c r="M3140" i="1"/>
  <c r="C3140" i="1"/>
  <c r="J3140" i="1"/>
  <c r="F3140" i="1"/>
  <c r="E3140" i="1"/>
  <c r="O3140" i="1"/>
  <c r="D3140" i="1"/>
  <c r="H3140" i="1"/>
  <c r="Q3165" i="1"/>
  <c r="E3165" i="1"/>
  <c r="I3165" i="1"/>
  <c r="M3165" i="1"/>
  <c r="L3165" i="1"/>
  <c r="N3165" i="1"/>
  <c r="C3165" i="1"/>
  <c r="D3165" i="1"/>
  <c r="J3165" i="1"/>
  <c r="H3165" i="1"/>
  <c r="F3165" i="1"/>
  <c r="Q3173" i="1"/>
  <c r="E3173" i="1"/>
  <c r="I3173" i="1"/>
  <c r="K3173" i="1"/>
  <c r="F3173" i="1"/>
  <c r="G3173" i="1"/>
  <c r="N3173" i="1"/>
  <c r="H3173" i="1"/>
  <c r="M3173" i="1"/>
  <c r="L3173" i="1"/>
  <c r="D3173" i="1"/>
  <c r="P3173" i="1"/>
  <c r="O3173" i="1"/>
  <c r="F3217" i="1"/>
  <c r="N3217" i="1"/>
  <c r="H3217" i="1"/>
  <c r="C3217" i="1"/>
  <c r="E3217" i="1"/>
  <c r="K3217" i="1"/>
  <c r="D3217" i="1"/>
  <c r="L3217" i="1"/>
  <c r="M3217" i="1"/>
  <c r="J3217" i="1"/>
  <c r="I3217" i="1"/>
  <c r="G3217" i="1"/>
  <c r="Q3217" i="1"/>
  <c r="O3217" i="1"/>
  <c r="F2544" i="1"/>
  <c r="E2544" i="1"/>
  <c r="O2544" i="1"/>
  <c r="Q2544" i="1"/>
  <c r="F2550" i="1"/>
  <c r="O2550" i="1"/>
  <c r="G2550" i="1"/>
  <c r="Q2550" i="1"/>
  <c r="L2561" i="1"/>
  <c r="N2561" i="1"/>
  <c r="F2561" i="1"/>
  <c r="Q2561" i="1"/>
  <c r="F2590" i="1"/>
  <c r="O2590" i="1"/>
  <c r="I2590" i="1"/>
  <c r="Q2590" i="1"/>
  <c r="L2607" i="1"/>
  <c r="J2607" i="1"/>
  <c r="O2607" i="1"/>
  <c r="Q2607" i="1"/>
  <c r="L2641" i="1"/>
  <c r="N2641" i="1"/>
  <c r="J2641" i="1"/>
  <c r="Q2641" i="1"/>
  <c r="F2658" i="1"/>
  <c r="I2658" i="1"/>
  <c r="P2658" i="1"/>
  <c r="Q2658" i="1"/>
  <c r="F2670" i="1"/>
  <c r="O2670" i="1"/>
  <c r="M2670" i="1"/>
  <c r="Q2670" i="1"/>
  <c r="L2681" i="1"/>
  <c r="N2681" i="1"/>
  <c r="M2681" i="1"/>
  <c r="Q2681" i="1"/>
  <c r="F2732" i="1"/>
  <c r="O2732" i="1"/>
  <c r="I2732" i="1"/>
  <c r="H2732" i="1"/>
  <c r="L2743" i="1"/>
  <c r="N2743" i="1"/>
  <c r="H2743" i="1"/>
  <c r="I2743" i="1"/>
  <c r="P2890" i="1"/>
  <c r="D2890" i="1"/>
  <c r="N2890" i="1"/>
  <c r="L2890" i="1"/>
  <c r="M2890" i="1"/>
  <c r="I2890" i="1"/>
  <c r="J2919" i="1"/>
  <c r="P2919" i="1"/>
  <c r="C2919" i="1"/>
  <c r="O2919" i="1"/>
  <c r="N2919" i="1"/>
  <c r="H2919" i="1"/>
  <c r="F2919" i="1"/>
  <c r="J2945" i="1"/>
  <c r="F2945" i="1"/>
  <c r="O2945" i="1"/>
  <c r="H2945" i="1"/>
  <c r="D2945" i="1"/>
  <c r="C2945" i="1"/>
  <c r="E2955" i="1"/>
  <c r="M2960" i="1"/>
  <c r="J2985" i="1"/>
  <c r="F2985" i="1"/>
  <c r="Q2985" i="1"/>
  <c r="C2985" i="1"/>
  <c r="L2985" i="1"/>
  <c r="P2985" i="1"/>
  <c r="I2985" i="1"/>
  <c r="M2985" i="1"/>
  <c r="E2986" i="1"/>
  <c r="P2998" i="1"/>
  <c r="D2998" i="1"/>
  <c r="H2998" i="1"/>
  <c r="J2998" i="1"/>
  <c r="G2998" i="1"/>
  <c r="M2998" i="1"/>
  <c r="C2998" i="1"/>
  <c r="F3006" i="1"/>
  <c r="G3032" i="1"/>
  <c r="H3050" i="1"/>
  <c r="O3081" i="1"/>
  <c r="C3081" i="1"/>
  <c r="H3081" i="1"/>
  <c r="K3081" i="1"/>
  <c r="I3081" i="1"/>
  <c r="L3081" i="1"/>
  <c r="P3081" i="1"/>
  <c r="F3081" i="1"/>
  <c r="Q3081" i="1"/>
  <c r="G3081" i="1"/>
  <c r="G3090" i="1"/>
  <c r="I3096" i="1"/>
  <c r="M3096" i="1"/>
  <c r="J3096" i="1"/>
  <c r="O3096" i="1"/>
  <c r="F3096" i="1"/>
  <c r="P3096" i="1"/>
  <c r="C3096" i="1"/>
  <c r="L3096" i="1"/>
  <c r="K3096" i="1"/>
  <c r="G3096" i="1"/>
  <c r="K3165" i="1"/>
  <c r="J3173" i="1"/>
  <c r="K3176" i="1"/>
  <c r="G3176" i="1"/>
  <c r="N3176" i="1"/>
  <c r="O3176" i="1"/>
  <c r="M3176" i="1"/>
  <c r="C3176" i="1"/>
  <c r="Q3176" i="1"/>
  <c r="E3176" i="1"/>
  <c r="F3176" i="1"/>
  <c r="L3176" i="1"/>
  <c r="I3176" i="1"/>
  <c r="D3176" i="1"/>
  <c r="Q3189" i="1"/>
  <c r="E3189" i="1"/>
  <c r="I3189" i="1"/>
  <c r="F3189" i="1"/>
  <c r="K3189" i="1"/>
  <c r="O3189" i="1"/>
  <c r="M3189" i="1"/>
  <c r="C3189" i="1"/>
  <c r="L3189" i="1"/>
  <c r="N3189" i="1"/>
  <c r="J3189" i="1"/>
  <c r="P3189" i="1"/>
  <c r="H3189" i="1"/>
  <c r="Q3191" i="1"/>
  <c r="E3191" i="1"/>
  <c r="L3191" i="1"/>
  <c r="M3191" i="1"/>
  <c r="F3191" i="1"/>
  <c r="J3191" i="1"/>
  <c r="O3191" i="1"/>
  <c r="I3191" i="1"/>
  <c r="G3191" i="1"/>
  <c r="C3191" i="1"/>
  <c r="N3191" i="1"/>
  <c r="H3191" i="1"/>
  <c r="D3191" i="1"/>
  <c r="Q3201" i="1"/>
  <c r="E3201" i="1"/>
  <c r="O3201" i="1"/>
  <c r="C3201" i="1"/>
  <c r="K3201" i="1"/>
  <c r="P3201" i="1"/>
  <c r="F3201" i="1"/>
  <c r="G3201" i="1"/>
  <c r="D3201" i="1"/>
  <c r="N3201" i="1"/>
  <c r="I3201" i="1"/>
  <c r="M3201" i="1"/>
  <c r="L3201" i="1"/>
  <c r="F3239" i="1"/>
  <c r="K3239" i="1"/>
  <c r="I3239" i="1"/>
  <c r="H3239" i="1"/>
  <c r="J3239" i="1"/>
  <c r="O3239" i="1"/>
  <c r="D3239" i="1"/>
  <c r="M3239" i="1"/>
  <c r="E3239" i="1"/>
  <c r="C3239" i="1"/>
  <c r="P3239" i="1"/>
  <c r="N3239" i="1"/>
  <c r="L3239" i="1"/>
  <c r="Q3239" i="1"/>
  <c r="F3251" i="1"/>
  <c r="Q3251" i="1"/>
  <c r="D3251" i="1"/>
  <c r="E3251" i="1"/>
  <c r="H3251" i="1"/>
  <c r="J3251" i="1"/>
  <c r="N3251" i="1"/>
  <c r="G3251" i="1"/>
  <c r="P3251" i="1"/>
  <c r="O3251" i="1"/>
  <c r="M3251" i="1"/>
  <c r="L3251" i="1"/>
  <c r="K3251" i="1"/>
  <c r="C3251" i="1"/>
  <c r="I3251" i="1"/>
  <c r="I3056" i="1"/>
  <c r="M3056" i="1"/>
  <c r="G3056" i="1"/>
  <c r="O3056" i="1"/>
  <c r="L3056" i="1"/>
  <c r="P3056" i="1"/>
  <c r="C3056" i="1"/>
  <c r="J3056" i="1"/>
  <c r="E3056" i="1"/>
  <c r="D3056" i="1"/>
  <c r="I3066" i="1"/>
  <c r="P3066" i="1"/>
  <c r="C3066" i="1"/>
  <c r="L3066" i="1"/>
  <c r="M3066" i="1"/>
  <c r="K3066" i="1"/>
  <c r="G3066" i="1"/>
  <c r="Q3066" i="1"/>
  <c r="N3066" i="1"/>
  <c r="J3066" i="1"/>
  <c r="O3101" i="1"/>
  <c r="C3101" i="1"/>
  <c r="N3101" i="1"/>
  <c r="E3101" i="1"/>
  <c r="H3101" i="1"/>
  <c r="L3101" i="1"/>
  <c r="F3101" i="1"/>
  <c r="D3101" i="1"/>
  <c r="J3101" i="1"/>
  <c r="P3101" i="1"/>
  <c r="M3101" i="1"/>
  <c r="O3105" i="1"/>
  <c r="C3105" i="1"/>
  <c r="H3105" i="1"/>
  <c r="D3105" i="1"/>
  <c r="L3105" i="1"/>
  <c r="Q3105" i="1"/>
  <c r="E3105" i="1"/>
  <c r="J3105" i="1"/>
  <c r="N3105" i="1"/>
  <c r="P3105" i="1"/>
  <c r="G3105" i="1"/>
  <c r="F3105" i="1"/>
  <c r="O3107" i="1"/>
  <c r="C3107" i="1"/>
  <c r="K3107" i="1"/>
  <c r="J3107" i="1"/>
  <c r="G3107" i="1"/>
  <c r="M3107" i="1"/>
  <c r="E3107" i="1"/>
  <c r="P3107" i="1"/>
  <c r="H3107" i="1"/>
  <c r="F3107" i="1"/>
  <c r="D3107" i="1"/>
  <c r="Q3107" i="1"/>
  <c r="N3107" i="1"/>
  <c r="O3113" i="1"/>
  <c r="C3113" i="1"/>
  <c r="H3113" i="1"/>
  <c r="P3113" i="1"/>
  <c r="E3113" i="1"/>
  <c r="J3113" i="1"/>
  <c r="M3113" i="1"/>
  <c r="I3113" i="1"/>
  <c r="Q3113" i="1"/>
  <c r="F3113" i="1"/>
  <c r="D3113" i="1"/>
  <c r="N3113" i="1"/>
  <c r="K3144" i="1"/>
  <c r="G3144" i="1"/>
  <c r="I3144" i="1"/>
  <c r="E3144" i="1"/>
  <c r="J3144" i="1"/>
  <c r="O3144" i="1"/>
  <c r="P3144" i="1"/>
  <c r="F3144" i="1"/>
  <c r="N3144" i="1"/>
  <c r="H3144" i="1"/>
  <c r="D3144" i="1"/>
  <c r="K3174" i="1"/>
  <c r="Q3174" i="1"/>
  <c r="D3174" i="1"/>
  <c r="G3174" i="1"/>
  <c r="C3174" i="1"/>
  <c r="P3174" i="1"/>
  <c r="F3174" i="1"/>
  <c r="O3174" i="1"/>
  <c r="L3174" i="1"/>
  <c r="J3174" i="1"/>
  <c r="I3174" i="1"/>
  <c r="M3174" i="1"/>
  <c r="Q3183" i="1"/>
  <c r="E3183" i="1"/>
  <c r="L3183" i="1"/>
  <c r="O3183" i="1"/>
  <c r="J3183" i="1"/>
  <c r="P3183" i="1"/>
  <c r="K3183" i="1"/>
  <c r="I3183" i="1"/>
  <c r="N3183" i="1"/>
  <c r="G3183" i="1"/>
  <c r="F3183" i="1"/>
  <c r="O3075" i="1"/>
  <c r="C3075" i="1"/>
  <c r="K3075" i="1"/>
  <c r="F3075" i="1"/>
  <c r="J3075" i="1"/>
  <c r="P3075" i="1"/>
  <c r="D3075" i="1"/>
  <c r="M3075" i="1"/>
  <c r="I3088" i="1"/>
  <c r="M3088" i="1"/>
  <c r="L3088" i="1"/>
  <c r="E3088" i="1"/>
  <c r="O3088" i="1"/>
  <c r="C3088" i="1"/>
  <c r="H3088" i="1"/>
  <c r="G3088" i="1"/>
  <c r="P3088" i="1"/>
  <c r="I3116" i="1"/>
  <c r="F3116" i="1"/>
  <c r="D3116" i="1"/>
  <c r="M3116" i="1"/>
  <c r="Q3116" i="1"/>
  <c r="C3116" i="1"/>
  <c r="P3116" i="1"/>
  <c r="E3116" i="1"/>
  <c r="H3116" i="1"/>
  <c r="O3133" i="1"/>
  <c r="C3133" i="1"/>
  <c r="N3133" i="1"/>
  <c r="I3133" i="1"/>
  <c r="M3133" i="1"/>
  <c r="D3133" i="1"/>
  <c r="H3133" i="1"/>
  <c r="L3133" i="1"/>
  <c r="Q3133" i="1"/>
  <c r="P3133" i="1"/>
  <c r="K3133" i="1"/>
  <c r="J3133" i="1"/>
  <c r="Q3163" i="1"/>
  <c r="E3163" i="1"/>
  <c r="F3163" i="1"/>
  <c r="H3163" i="1"/>
  <c r="O3163" i="1"/>
  <c r="D3163" i="1"/>
  <c r="L3163" i="1"/>
  <c r="I3163" i="1"/>
  <c r="J3163" i="1"/>
  <c r="G3163" i="1"/>
  <c r="P3163" i="1"/>
  <c r="Q3167" i="1"/>
  <c r="E3167" i="1"/>
  <c r="L3167" i="1"/>
  <c r="F3167" i="1"/>
  <c r="H3167" i="1"/>
  <c r="K3167" i="1"/>
  <c r="P3167" i="1"/>
  <c r="D3167" i="1"/>
  <c r="J3167" i="1"/>
  <c r="G3167" i="1"/>
  <c r="C3167" i="1"/>
  <c r="L3258" i="1"/>
  <c r="I3258" i="1"/>
  <c r="F3258" i="1"/>
  <c r="C3258" i="1"/>
  <c r="P3258" i="1"/>
  <c r="E3258" i="1"/>
  <c r="M3258" i="1"/>
  <c r="J3258" i="1"/>
  <c r="H3258" i="1"/>
  <c r="Q3258" i="1"/>
  <c r="D3258" i="1"/>
  <c r="O3258" i="1"/>
  <c r="N3258" i="1"/>
  <c r="K3258" i="1"/>
  <c r="G3258" i="1"/>
  <c r="F2518" i="1"/>
  <c r="O2518" i="1"/>
  <c r="P2518" i="1"/>
  <c r="L2529" i="1"/>
  <c r="N2529" i="1"/>
  <c r="P2529" i="1"/>
  <c r="F2566" i="1"/>
  <c r="O2566" i="1"/>
  <c r="P2566" i="1"/>
  <c r="L2577" i="1"/>
  <c r="N2577" i="1"/>
  <c r="P2577" i="1"/>
  <c r="F2614" i="1"/>
  <c r="O2614" i="1"/>
  <c r="P2614" i="1"/>
  <c r="L2625" i="1"/>
  <c r="N2625" i="1"/>
  <c r="P2625" i="1"/>
  <c r="F2662" i="1"/>
  <c r="O2662" i="1"/>
  <c r="P2662" i="1"/>
  <c r="L2673" i="1"/>
  <c r="N2673" i="1"/>
  <c r="P2673" i="1"/>
  <c r="F2700" i="1"/>
  <c r="O2700" i="1"/>
  <c r="D2700" i="1"/>
  <c r="Q2700" i="1"/>
  <c r="L2711" i="1"/>
  <c r="N2711" i="1"/>
  <c r="D2711" i="1"/>
  <c r="Q2711" i="1"/>
  <c r="F2734" i="1"/>
  <c r="E2734" i="1"/>
  <c r="O2734" i="1"/>
  <c r="Q2734" i="1"/>
  <c r="F2740" i="1"/>
  <c r="O2740" i="1"/>
  <c r="G2740" i="1"/>
  <c r="Q2740" i="1"/>
  <c r="L2751" i="1"/>
  <c r="N2751" i="1"/>
  <c r="F2751" i="1"/>
  <c r="Q2751" i="1"/>
  <c r="J2793" i="1"/>
  <c r="F2793" i="1"/>
  <c r="O2793" i="1"/>
  <c r="K2793" i="1"/>
  <c r="P2948" i="1"/>
  <c r="D2948" i="1"/>
  <c r="E2948" i="1"/>
  <c r="Q2948" i="1"/>
  <c r="N2948" i="1"/>
  <c r="J2949" i="1"/>
  <c r="M2949" i="1"/>
  <c r="N2949" i="1"/>
  <c r="L2949" i="1"/>
  <c r="Q2949" i="1"/>
  <c r="P2952" i="1"/>
  <c r="D2952" i="1"/>
  <c r="K2952" i="1"/>
  <c r="Q2952" i="1"/>
  <c r="F2952" i="1"/>
  <c r="M2952" i="1"/>
  <c r="P2954" i="1"/>
  <c r="D2954" i="1"/>
  <c r="N2954" i="1"/>
  <c r="H2954" i="1"/>
  <c r="O2954" i="1"/>
  <c r="J2954" i="1"/>
  <c r="J2993" i="1"/>
  <c r="F2993" i="1"/>
  <c r="O2993" i="1"/>
  <c r="E2993" i="1"/>
  <c r="K2993" i="1"/>
  <c r="H2993" i="1"/>
  <c r="J2997" i="1"/>
  <c r="M2997" i="1"/>
  <c r="N2997" i="1"/>
  <c r="I2997" i="1"/>
  <c r="P2997" i="1"/>
  <c r="D2997" i="1"/>
  <c r="J3009" i="1"/>
  <c r="F3009" i="1"/>
  <c r="K3009" i="1"/>
  <c r="L3009" i="1"/>
  <c r="P3009" i="1"/>
  <c r="E3009" i="1"/>
  <c r="P3010" i="1"/>
  <c r="D3010" i="1"/>
  <c r="N3010" i="1"/>
  <c r="F3010" i="1"/>
  <c r="H3010" i="1"/>
  <c r="L3010" i="1"/>
  <c r="E3010" i="1"/>
  <c r="I3044" i="1"/>
  <c r="F3044" i="1"/>
  <c r="L3044" i="1"/>
  <c r="P3044" i="1"/>
  <c r="M3044" i="1"/>
  <c r="O3044" i="1"/>
  <c r="C3044" i="1"/>
  <c r="E3044" i="1"/>
  <c r="N3044" i="1"/>
  <c r="O3065" i="1"/>
  <c r="C3065" i="1"/>
  <c r="H3065" i="1"/>
  <c r="P3065" i="1"/>
  <c r="E3065" i="1"/>
  <c r="M3065" i="1"/>
  <c r="K3065" i="1"/>
  <c r="D3065" i="1"/>
  <c r="L3065" i="1"/>
  <c r="Q3075" i="1"/>
  <c r="O3089" i="1"/>
  <c r="C3089" i="1"/>
  <c r="H3089" i="1"/>
  <c r="I3089" i="1"/>
  <c r="Q3089" i="1"/>
  <c r="N3089" i="1"/>
  <c r="D3089" i="1"/>
  <c r="L3089" i="1"/>
  <c r="K3089" i="1"/>
  <c r="I3100" i="1"/>
  <c r="F3100" i="1"/>
  <c r="J3100" i="1"/>
  <c r="L3100" i="1"/>
  <c r="P3100" i="1"/>
  <c r="E3100" i="1"/>
  <c r="C3100" i="1"/>
  <c r="G3100" i="1"/>
  <c r="K3100" i="1"/>
  <c r="H3100" i="1"/>
  <c r="Q3100" i="1"/>
  <c r="Q3143" i="1"/>
  <c r="E3143" i="1"/>
  <c r="L3143" i="1"/>
  <c r="M3143" i="1"/>
  <c r="H3143" i="1"/>
  <c r="J3143" i="1"/>
  <c r="P3143" i="1"/>
  <c r="K3143" i="1"/>
  <c r="G3143" i="1"/>
  <c r="F3143" i="1"/>
  <c r="I3048" i="1"/>
  <c r="M3048" i="1"/>
  <c r="J3048" i="1"/>
  <c r="E3048" i="1"/>
  <c r="G3048" i="1"/>
  <c r="P3048" i="1"/>
  <c r="C3048" i="1"/>
  <c r="F3048" i="1"/>
  <c r="O3051" i="1"/>
  <c r="C3051" i="1"/>
  <c r="K3051" i="1"/>
  <c r="M3051" i="1"/>
  <c r="N3051" i="1"/>
  <c r="E3051" i="1"/>
  <c r="F3051" i="1"/>
  <c r="I3051" i="1"/>
  <c r="O3059" i="1"/>
  <c r="C3059" i="1"/>
  <c r="K3059" i="1"/>
  <c r="J3059" i="1"/>
  <c r="G3059" i="1"/>
  <c r="I3059" i="1"/>
  <c r="Q3059" i="1"/>
  <c r="D3059" i="1"/>
  <c r="N3059" i="1"/>
  <c r="O3073" i="1"/>
  <c r="C3073" i="1"/>
  <c r="H3073" i="1"/>
  <c r="M3073" i="1"/>
  <c r="P3073" i="1"/>
  <c r="E3073" i="1"/>
  <c r="N3073" i="1"/>
  <c r="F3073" i="1"/>
  <c r="L3073" i="1"/>
  <c r="I3078" i="1"/>
  <c r="J3078" i="1"/>
  <c r="G3078" i="1"/>
  <c r="Q3078" i="1"/>
  <c r="O3078" i="1"/>
  <c r="N3078" i="1"/>
  <c r="C3078" i="1"/>
  <c r="E3078" i="1"/>
  <c r="O3125" i="1"/>
  <c r="C3125" i="1"/>
  <c r="N3125" i="1"/>
  <c r="K3125" i="1"/>
  <c r="E3125" i="1"/>
  <c r="I3125" i="1"/>
  <c r="G3125" i="1"/>
  <c r="H3125" i="1"/>
  <c r="P3125" i="1"/>
  <c r="L3125" i="1"/>
  <c r="J3125" i="1"/>
  <c r="F3221" i="1"/>
  <c r="H3221" i="1"/>
  <c r="G3221" i="1"/>
  <c r="J3221" i="1"/>
  <c r="P3221" i="1"/>
  <c r="D3221" i="1"/>
  <c r="M3221" i="1"/>
  <c r="L3221" i="1"/>
  <c r="K3221" i="1"/>
  <c r="C3221" i="1"/>
  <c r="Q3221" i="1"/>
  <c r="O3221" i="1"/>
  <c r="F3223" i="1"/>
  <c r="K3223" i="1"/>
  <c r="N3223" i="1"/>
  <c r="D3223" i="1"/>
  <c r="O3223" i="1"/>
  <c r="C3223" i="1"/>
  <c r="Q3223" i="1"/>
  <c r="E3223" i="1"/>
  <c r="M3223" i="1"/>
  <c r="L3223" i="1"/>
  <c r="I3223" i="1"/>
  <c r="H3223" i="1"/>
  <c r="O3047" i="1"/>
  <c r="C3047" i="1"/>
  <c r="E3047" i="1"/>
  <c r="M3047" i="1"/>
  <c r="H3047" i="1"/>
  <c r="I3047" i="1"/>
  <c r="P3047" i="1"/>
  <c r="O3053" i="1"/>
  <c r="C3053" i="1"/>
  <c r="N3053" i="1"/>
  <c r="E3053" i="1"/>
  <c r="H3053" i="1"/>
  <c r="P3053" i="1"/>
  <c r="D3053" i="1"/>
  <c r="O3069" i="1"/>
  <c r="C3069" i="1"/>
  <c r="N3069" i="1"/>
  <c r="M3069" i="1"/>
  <c r="I3069" i="1"/>
  <c r="H3069" i="1"/>
  <c r="L3069" i="1"/>
  <c r="O3083" i="1"/>
  <c r="C3083" i="1"/>
  <c r="K3083" i="1"/>
  <c r="D3083" i="1"/>
  <c r="E3083" i="1"/>
  <c r="I3083" i="1"/>
  <c r="P3083" i="1"/>
  <c r="O3097" i="1"/>
  <c r="C3097" i="1"/>
  <c r="H3097" i="1"/>
  <c r="F3097" i="1"/>
  <c r="L3097" i="1"/>
  <c r="E3097" i="1"/>
  <c r="P3097" i="1"/>
  <c r="I3102" i="1"/>
  <c r="J3102" i="1"/>
  <c r="O3102" i="1"/>
  <c r="D3102" i="1"/>
  <c r="H3102" i="1"/>
  <c r="E3102" i="1"/>
  <c r="F3102" i="1"/>
  <c r="C3102" i="1"/>
  <c r="M3102" i="1"/>
  <c r="Q3145" i="1"/>
  <c r="E3145" i="1"/>
  <c r="O3145" i="1"/>
  <c r="F3145" i="1"/>
  <c r="C3145" i="1"/>
  <c r="I3145" i="1"/>
  <c r="M3145" i="1"/>
  <c r="D3145" i="1"/>
  <c r="N3145" i="1"/>
  <c r="K3158" i="1"/>
  <c r="Q3158" i="1"/>
  <c r="D3158" i="1"/>
  <c r="L3158" i="1"/>
  <c r="O3158" i="1"/>
  <c r="E3158" i="1"/>
  <c r="I3158" i="1"/>
  <c r="M3158" i="1"/>
  <c r="F3158" i="1"/>
  <c r="P3158" i="1"/>
  <c r="K3192" i="1"/>
  <c r="G3192" i="1"/>
  <c r="I3192" i="1"/>
  <c r="C3192" i="1"/>
  <c r="H3192" i="1"/>
  <c r="O3192" i="1"/>
  <c r="N3192" i="1"/>
  <c r="D3192" i="1"/>
  <c r="F3192" i="1"/>
  <c r="E3192" i="1"/>
  <c r="P3192" i="1"/>
  <c r="L3216" i="1"/>
  <c r="F3216" i="1"/>
  <c r="M3216" i="1"/>
  <c r="G3216" i="1"/>
  <c r="H3216" i="1"/>
  <c r="N3216" i="1"/>
  <c r="C3216" i="1"/>
  <c r="J3216" i="1"/>
  <c r="E3216" i="1"/>
  <c r="D3216" i="1"/>
  <c r="K3216" i="1"/>
  <c r="I3216" i="1"/>
  <c r="P3216" i="1"/>
  <c r="F2708" i="1"/>
  <c r="O2708" i="1"/>
  <c r="P2708" i="1"/>
  <c r="L2719" i="1"/>
  <c r="N2719" i="1"/>
  <c r="P2719" i="1"/>
  <c r="F2756" i="1"/>
  <c r="O2756" i="1"/>
  <c r="P2756" i="1"/>
  <c r="J2767" i="1"/>
  <c r="P2767" i="1"/>
  <c r="C2767" i="1"/>
  <c r="O2767" i="1"/>
  <c r="P2796" i="1"/>
  <c r="D2796" i="1"/>
  <c r="E2796" i="1"/>
  <c r="Q2796" i="1"/>
  <c r="P2802" i="1"/>
  <c r="D2802" i="1"/>
  <c r="N2802" i="1"/>
  <c r="H2802" i="1"/>
  <c r="P2878" i="1"/>
  <c r="D2878" i="1"/>
  <c r="H2878" i="1"/>
  <c r="Q2878" i="1"/>
  <c r="N2878" i="1"/>
  <c r="J2889" i="1"/>
  <c r="F2889" i="1"/>
  <c r="Q2889" i="1"/>
  <c r="C2889" i="1"/>
  <c r="P2889" i="1"/>
  <c r="P2946" i="1"/>
  <c r="D2946" i="1"/>
  <c r="N2946" i="1"/>
  <c r="J2946" i="1"/>
  <c r="E2946" i="1"/>
  <c r="J2947" i="1"/>
  <c r="I2947" i="1"/>
  <c r="F2947" i="1"/>
  <c r="Q2947" i="1"/>
  <c r="P2974" i="1"/>
  <c r="D2974" i="1"/>
  <c r="H2974" i="1"/>
  <c r="Q2974" i="1"/>
  <c r="J2974" i="1"/>
  <c r="I3022" i="1"/>
  <c r="J3022" i="1"/>
  <c r="K3022" i="1"/>
  <c r="Q3022" i="1"/>
  <c r="E3022" i="1"/>
  <c r="L3022" i="1"/>
  <c r="O3031" i="1"/>
  <c r="C3031" i="1"/>
  <c r="E3031" i="1"/>
  <c r="D3031" i="1"/>
  <c r="G3031" i="1"/>
  <c r="N3031" i="1"/>
  <c r="P3031" i="1"/>
  <c r="O3037" i="1"/>
  <c r="C3037" i="1"/>
  <c r="N3037" i="1"/>
  <c r="I3037" i="1"/>
  <c r="E3037" i="1"/>
  <c r="G3037" i="1"/>
  <c r="Q3037" i="1"/>
  <c r="D3037" i="1"/>
  <c r="O3043" i="1"/>
  <c r="C3043" i="1"/>
  <c r="K3043" i="1"/>
  <c r="P3043" i="1"/>
  <c r="D3043" i="1"/>
  <c r="N3043" i="1"/>
  <c r="Q3043" i="1"/>
  <c r="E3043" i="1"/>
  <c r="N3047" i="1"/>
  <c r="M3053" i="1"/>
  <c r="I3064" i="1"/>
  <c r="M3064" i="1"/>
  <c r="E3064" i="1"/>
  <c r="H3064" i="1"/>
  <c r="P3064" i="1"/>
  <c r="L3064" i="1"/>
  <c r="P3069" i="1"/>
  <c r="N3083" i="1"/>
  <c r="N3097" i="1"/>
  <c r="O3117" i="1"/>
  <c r="C3117" i="1"/>
  <c r="N3117" i="1"/>
  <c r="M3117" i="1"/>
  <c r="I3117" i="1"/>
  <c r="P3117" i="1"/>
  <c r="D3117" i="1"/>
  <c r="F3117" i="1"/>
  <c r="I3124" i="1"/>
  <c r="F3124" i="1"/>
  <c r="P3124" i="1"/>
  <c r="H3124" i="1"/>
  <c r="M3124" i="1"/>
  <c r="G3124" i="1"/>
  <c r="Q3124" i="1"/>
  <c r="D3124" i="1"/>
  <c r="L3124" i="1"/>
  <c r="I3132" i="1"/>
  <c r="F3132" i="1"/>
  <c r="N3132" i="1"/>
  <c r="Q3132" i="1"/>
  <c r="G3132" i="1"/>
  <c r="J3132" i="1"/>
  <c r="L3132" i="1"/>
  <c r="M3132" i="1"/>
  <c r="H3132" i="1"/>
  <c r="Q3141" i="1"/>
  <c r="E3141" i="1"/>
  <c r="I3141" i="1"/>
  <c r="F3141" i="1"/>
  <c r="M3141" i="1"/>
  <c r="L3141" i="1"/>
  <c r="K3141" i="1"/>
  <c r="H3141" i="1"/>
  <c r="J3141" i="1"/>
  <c r="K3152" i="1"/>
  <c r="G3152" i="1"/>
  <c r="F3152" i="1"/>
  <c r="P3152" i="1"/>
  <c r="N3152" i="1"/>
  <c r="C3152" i="1"/>
  <c r="H3152" i="1"/>
  <c r="O3152" i="1"/>
  <c r="M3152" i="1"/>
  <c r="Q3159" i="1"/>
  <c r="E3159" i="1"/>
  <c r="L3159" i="1"/>
  <c r="H3159" i="1"/>
  <c r="M3159" i="1"/>
  <c r="C3159" i="1"/>
  <c r="I3159" i="1"/>
  <c r="O3159" i="1"/>
  <c r="J3159" i="1"/>
  <c r="K3159" i="1"/>
  <c r="K3168" i="1"/>
  <c r="G3168" i="1"/>
  <c r="P3168" i="1"/>
  <c r="E3168" i="1"/>
  <c r="J3168" i="1"/>
  <c r="O3168" i="1"/>
  <c r="H3168" i="1"/>
  <c r="N3168" i="1"/>
  <c r="M3168" i="1"/>
  <c r="D3168" i="1"/>
  <c r="Q3168" i="1"/>
  <c r="Q3171" i="1"/>
  <c r="E3171" i="1"/>
  <c r="F3171" i="1"/>
  <c r="D3171" i="1"/>
  <c r="M3171" i="1"/>
  <c r="G3171" i="1"/>
  <c r="K3171" i="1"/>
  <c r="N3171" i="1"/>
  <c r="C3171" i="1"/>
  <c r="I3171" i="1"/>
  <c r="K3202" i="1"/>
  <c r="J3202" i="1"/>
  <c r="N3202" i="1"/>
  <c r="H3202" i="1"/>
  <c r="O3202" i="1"/>
  <c r="E3202" i="1"/>
  <c r="G3202" i="1"/>
  <c r="I3202" i="1"/>
  <c r="F3202" i="1"/>
  <c r="O3085" i="1"/>
  <c r="C3085" i="1"/>
  <c r="N3085" i="1"/>
  <c r="I3085" i="1"/>
  <c r="M3085" i="1"/>
  <c r="F3085" i="1"/>
  <c r="Q3085" i="1"/>
  <c r="D3085" i="1"/>
  <c r="I3092" i="1"/>
  <c r="F3092" i="1"/>
  <c r="L3092" i="1"/>
  <c r="J3092" i="1"/>
  <c r="N3092" i="1"/>
  <c r="P3092" i="1"/>
  <c r="C3092" i="1"/>
  <c r="O3099" i="1"/>
  <c r="C3099" i="1"/>
  <c r="K3099" i="1"/>
  <c r="M3099" i="1"/>
  <c r="N3099" i="1"/>
  <c r="G3099" i="1"/>
  <c r="D3099" i="1"/>
  <c r="E3099" i="1"/>
  <c r="I3112" i="1"/>
  <c r="M3112" i="1"/>
  <c r="E3112" i="1"/>
  <c r="H3112" i="1"/>
  <c r="N3112" i="1"/>
  <c r="O3112" i="1"/>
  <c r="G3112" i="1"/>
  <c r="P3112" i="1"/>
  <c r="O3135" i="1"/>
  <c r="C3135" i="1"/>
  <c r="E3135" i="1"/>
  <c r="P3135" i="1"/>
  <c r="H3135" i="1"/>
  <c r="L3135" i="1"/>
  <c r="G3135" i="1"/>
  <c r="N3135" i="1"/>
  <c r="I3135" i="1"/>
  <c r="K3138" i="1"/>
  <c r="J3138" i="1"/>
  <c r="D3138" i="1"/>
  <c r="F3138" i="1"/>
  <c r="Q3138" i="1"/>
  <c r="G3138" i="1"/>
  <c r="I3138" i="1"/>
  <c r="L3138" i="1"/>
  <c r="P3138" i="1"/>
  <c r="L3226" i="1"/>
  <c r="I3226" i="1"/>
  <c r="P3226" i="1"/>
  <c r="K3226" i="1"/>
  <c r="J3226" i="1"/>
  <c r="Q3226" i="1"/>
  <c r="C3226" i="1"/>
  <c r="G3226" i="1"/>
  <c r="N3226" i="1"/>
  <c r="M3226" i="1"/>
  <c r="O3226" i="1"/>
  <c r="F3226" i="1"/>
  <c r="L3238" i="1"/>
  <c r="P3238" i="1"/>
  <c r="C3238" i="1"/>
  <c r="M3238" i="1"/>
  <c r="J3238" i="1"/>
  <c r="I3238" i="1"/>
  <c r="Q3238" i="1"/>
  <c r="D3238" i="1"/>
  <c r="H3238" i="1"/>
  <c r="G3238" i="1"/>
  <c r="K3238" i="1"/>
  <c r="N3238" i="1"/>
  <c r="F3238" i="1"/>
  <c r="P2996" i="1"/>
  <c r="D2996" i="1"/>
  <c r="E2996" i="1"/>
  <c r="Q2996" i="1"/>
  <c r="P3002" i="1"/>
  <c r="D3002" i="1"/>
  <c r="N3002" i="1"/>
  <c r="H3002" i="1"/>
  <c r="O3045" i="1"/>
  <c r="C3045" i="1"/>
  <c r="N3045" i="1"/>
  <c r="G3045" i="1"/>
  <c r="L3045" i="1"/>
  <c r="J3045" i="1"/>
  <c r="O3055" i="1"/>
  <c r="C3055" i="1"/>
  <c r="E3055" i="1"/>
  <c r="K3055" i="1"/>
  <c r="Q3055" i="1"/>
  <c r="M3055" i="1"/>
  <c r="I3072" i="1"/>
  <c r="M3072" i="1"/>
  <c r="Q3072" i="1"/>
  <c r="C3072" i="1"/>
  <c r="F3072" i="1"/>
  <c r="O3077" i="1"/>
  <c r="C3077" i="1"/>
  <c r="N3077" i="1"/>
  <c r="K3077" i="1"/>
  <c r="E3077" i="1"/>
  <c r="Q3077" i="1"/>
  <c r="O3093" i="1"/>
  <c r="C3093" i="1"/>
  <c r="N3093" i="1"/>
  <c r="G3093" i="1"/>
  <c r="F3093" i="1"/>
  <c r="K3093" i="1"/>
  <c r="O3095" i="1"/>
  <c r="C3095" i="1"/>
  <c r="E3095" i="1"/>
  <c r="M3095" i="1"/>
  <c r="Q3095" i="1"/>
  <c r="H3095" i="1"/>
  <c r="O3129" i="1"/>
  <c r="C3129" i="1"/>
  <c r="H3129" i="1"/>
  <c r="K3129" i="1"/>
  <c r="I3129" i="1"/>
  <c r="N3129" i="1"/>
  <c r="F3129" i="1"/>
  <c r="K3142" i="1"/>
  <c r="Q3142" i="1"/>
  <c r="D3142" i="1"/>
  <c r="P3142" i="1"/>
  <c r="J3142" i="1"/>
  <c r="L3142" i="1"/>
  <c r="N3142" i="1"/>
  <c r="M3142" i="1"/>
  <c r="F3142" i="1"/>
  <c r="K3170" i="1"/>
  <c r="J3170" i="1"/>
  <c r="H3170" i="1"/>
  <c r="P3170" i="1"/>
  <c r="F3170" i="1"/>
  <c r="M3170" i="1"/>
  <c r="L3170" i="1"/>
  <c r="Q3195" i="1"/>
  <c r="E3195" i="1"/>
  <c r="F3195" i="1"/>
  <c r="L3195" i="1"/>
  <c r="K3195" i="1"/>
  <c r="P3195" i="1"/>
  <c r="O3195" i="1"/>
  <c r="C3195" i="1"/>
  <c r="D3195" i="1"/>
  <c r="I3195" i="1"/>
  <c r="K3200" i="1"/>
  <c r="G3200" i="1"/>
  <c r="F3200" i="1"/>
  <c r="N3200" i="1"/>
  <c r="C3200" i="1"/>
  <c r="P3200" i="1"/>
  <c r="D3200" i="1"/>
  <c r="J3200" i="1"/>
  <c r="I3200" i="1"/>
  <c r="Q3200" i="1"/>
  <c r="L3230" i="1"/>
  <c r="P3230" i="1"/>
  <c r="C3230" i="1"/>
  <c r="O3230" i="1"/>
  <c r="Q3230" i="1"/>
  <c r="E3230" i="1"/>
  <c r="I3230" i="1"/>
  <c r="H3230" i="1"/>
  <c r="N3230" i="1"/>
  <c r="K3230" i="1"/>
  <c r="J3230" i="1"/>
  <c r="D3230" i="1"/>
  <c r="G3230" i="1"/>
  <c r="F3230" i="1"/>
  <c r="L3224" i="1"/>
  <c r="F3224" i="1"/>
  <c r="J3224" i="1"/>
  <c r="Q3224" i="1"/>
  <c r="N3224" i="1"/>
  <c r="C3224" i="1"/>
  <c r="G3224" i="1"/>
  <c r="E3224" i="1"/>
  <c r="D3224" i="1"/>
  <c r="I3224" i="1"/>
  <c r="H3224" i="1"/>
  <c r="F3229" i="1"/>
  <c r="H3229" i="1"/>
  <c r="D3229" i="1"/>
  <c r="C3229" i="1"/>
  <c r="I3229" i="1"/>
  <c r="M3229" i="1"/>
  <c r="J3229" i="1"/>
  <c r="O3229" i="1"/>
  <c r="G3229" i="1"/>
  <c r="E3229" i="1"/>
  <c r="P3229" i="1"/>
  <c r="N3229" i="1"/>
  <c r="J2871" i="1"/>
  <c r="P2871" i="1"/>
  <c r="C2871" i="1"/>
  <c r="O2871" i="1"/>
  <c r="P2900" i="1"/>
  <c r="D2900" i="1"/>
  <c r="E2900" i="1"/>
  <c r="Q2900" i="1"/>
  <c r="P2906" i="1"/>
  <c r="D2906" i="1"/>
  <c r="N2906" i="1"/>
  <c r="H2906" i="1"/>
  <c r="J2989" i="1"/>
  <c r="M2989" i="1"/>
  <c r="P2989" i="1"/>
  <c r="Q2989" i="1"/>
  <c r="P2994" i="1"/>
  <c r="D2994" i="1"/>
  <c r="N2994" i="1"/>
  <c r="J2994" i="1"/>
  <c r="L2996" i="1"/>
  <c r="L3002" i="1"/>
  <c r="P3045" i="1"/>
  <c r="N3055" i="1"/>
  <c r="N3072" i="1"/>
  <c r="M3077" i="1"/>
  <c r="P3093" i="1"/>
  <c r="N3095" i="1"/>
  <c r="I3110" i="1"/>
  <c r="J3110" i="1"/>
  <c r="M3110" i="1"/>
  <c r="N3110" i="1"/>
  <c r="C3110" i="1"/>
  <c r="K3110" i="1"/>
  <c r="I3118" i="1"/>
  <c r="J3118" i="1"/>
  <c r="K3118" i="1"/>
  <c r="F3118" i="1"/>
  <c r="M3118" i="1"/>
  <c r="C3118" i="1"/>
  <c r="Q3129" i="1"/>
  <c r="K3154" i="1"/>
  <c r="J3154" i="1"/>
  <c r="N3154" i="1"/>
  <c r="L3154" i="1"/>
  <c r="M3154" i="1"/>
  <c r="H3154" i="1"/>
  <c r="C3154" i="1"/>
  <c r="Q3170" i="1"/>
  <c r="Q3181" i="1"/>
  <c r="E3181" i="1"/>
  <c r="I3181" i="1"/>
  <c r="H3181" i="1"/>
  <c r="P3181" i="1"/>
  <c r="F3181" i="1"/>
  <c r="M3181" i="1"/>
  <c r="J3181" i="1"/>
  <c r="G3181" i="1"/>
  <c r="D3181" i="1"/>
  <c r="K3184" i="1"/>
  <c r="G3184" i="1"/>
  <c r="L3184" i="1"/>
  <c r="H3184" i="1"/>
  <c r="N3184" i="1"/>
  <c r="M3184" i="1"/>
  <c r="O3184" i="1"/>
  <c r="P3184" i="1"/>
  <c r="J3184" i="1"/>
  <c r="Q3193" i="1"/>
  <c r="E3193" i="1"/>
  <c r="O3193" i="1"/>
  <c r="F3193" i="1"/>
  <c r="P3193" i="1"/>
  <c r="G3193" i="1"/>
  <c r="N3193" i="1"/>
  <c r="C3193" i="1"/>
  <c r="J3193" i="1"/>
  <c r="M3193" i="1"/>
  <c r="L3193" i="1"/>
  <c r="K3196" i="1"/>
  <c r="N3196" i="1"/>
  <c r="G3196" i="1"/>
  <c r="H3196" i="1"/>
  <c r="M3196" i="1"/>
  <c r="P3196" i="1"/>
  <c r="C3196" i="1"/>
  <c r="F3196" i="1"/>
  <c r="E3196" i="1"/>
  <c r="D3196" i="1"/>
  <c r="O3196" i="1"/>
  <c r="L3208" i="1"/>
  <c r="F3208" i="1"/>
  <c r="O3208" i="1"/>
  <c r="K3208" i="1"/>
  <c r="Q3208" i="1"/>
  <c r="E3208" i="1"/>
  <c r="H3208" i="1"/>
  <c r="N3208" i="1"/>
  <c r="M3208" i="1"/>
  <c r="D3208" i="1"/>
  <c r="C3208" i="1"/>
  <c r="F3235" i="1"/>
  <c r="Q3235" i="1"/>
  <c r="D3235" i="1"/>
  <c r="J3235" i="1"/>
  <c r="N3235" i="1"/>
  <c r="C3235" i="1"/>
  <c r="G3235" i="1"/>
  <c r="O3235" i="1"/>
  <c r="M3235" i="1"/>
  <c r="L3235" i="1"/>
  <c r="K3235" i="1"/>
  <c r="I3235" i="1"/>
  <c r="H3235" i="1"/>
  <c r="F3253" i="1"/>
  <c r="H3253" i="1"/>
  <c r="L3253" i="1"/>
  <c r="Q3253" i="1"/>
  <c r="G3253" i="1"/>
  <c r="M3253" i="1"/>
  <c r="D3253" i="1"/>
  <c r="K3253" i="1"/>
  <c r="E3253" i="1"/>
  <c r="C3253" i="1"/>
  <c r="O3253" i="1"/>
  <c r="N3253" i="1"/>
  <c r="J3253" i="1"/>
  <c r="L3234" i="1"/>
  <c r="I3234" i="1"/>
  <c r="N3234" i="1"/>
  <c r="E3234" i="1"/>
  <c r="P3234" i="1"/>
  <c r="D3234" i="1"/>
  <c r="Q3234" i="1"/>
  <c r="C3234" i="1"/>
  <c r="J3234" i="1"/>
  <c r="H3234" i="1"/>
  <c r="K3234" i="1"/>
  <c r="F3255" i="1"/>
  <c r="K3255" i="1"/>
  <c r="D3255" i="1"/>
  <c r="M3255" i="1"/>
  <c r="E3255" i="1"/>
  <c r="J3255" i="1"/>
  <c r="I3255" i="1"/>
  <c r="P3255" i="1"/>
  <c r="Q3255" i="1"/>
  <c r="H3255" i="1"/>
  <c r="G3255" i="1"/>
  <c r="I3076" i="1"/>
  <c r="F3076" i="1"/>
  <c r="P3076" i="1"/>
  <c r="H3076" i="1"/>
  <c r="O3087" i="1"/>
  <c r="C3087" i="1"/>
  <c r="E3087" i="1"/>
  <c r="P3087" i="1"/>
  <c r="H3087" i="1"/>
  <c r="K3182" i="1"/>
  <c r="Q3182" i="1"/>
  <c r="D3182" i="1"/>
  <c r="E3182" i="1"/>
  <c r="N3182" i="1"/>
  <c r="C3182" i="1"/>
  <c r="M3182" i="1"/>
  <c r="J3182" i="1"/>
  <c r="L3182" i="1"/>
  <c r="Q3199" i="1"/>
  <c r="E3199" i="1"/>
  <c r="L3199" i="1"/>
  <c r="J3199" i="1"/>
  <c r="P3199" i="1"/>
  <c r="F3199" i="1"/>
  <c r="O3199" i="1"/>
  <c r="C3199" i="1"/>
  <c r="L3218" i="1"/>
  <c r="I3218" i="1"/>
  <c r="D3218" i="1"/>
  <c r="P3218" i="1"/>
  <c r="C3218" i="1"/>
  <c r="H3218" i="1"/>
  <c r="F3218" i="1"/>
  <c r="M3218" i="1"/>
  <c r="Q3218" i="1"/>
  <c r="O3218" i="1"/>
  <c r="K3186" i="1"/>
  <c r="J3186" i="1"/>
  <c r="D3186" i="1"/>
  <c r="C3186" i="1"/>
  <c r="H3186" i="1"/>
  <c r="N3186" i="1"/>
  <c r="F3186" i="1"/>
  <c r="F3227" i="1"/>
  <c r="Q3227" i="1"/>
  <c r="D3227" i="1"/>
  <c r="L3227" i="1"/>
  <c r="I3227" i="1"/>
  <c r="J3227" i="1"/>
  <c r="O3227" i="1"/>
  <c r="C3227" i="1"/>
  <c r="K3227" i="1"/>
  <c r="G3227" i="1"/>
  <c r="L3240" i="1"/>
  <c r="F3240" i="1"/>
  <c r="E3240" i="1"/>
  <c r="G3240" i="1"/>
  <c r="I3240" i="1"/>
  <c r="N3240" i="1"/>
  <c r="H3240" i="1"/>
  <c r="O3240" i="1"/>
  <c r="M3240" i="1"/>
  <c r="K3240" i="1"/>
  <c r="C3240" i="1"/>
  <c r="L3246" i="1"/>
  <c r="P3246" i="1"/>
  <c r="C3246" i="1"/>
  <c r="J3246" i="1"/>
  <c r="E3246" i="1"/>
  <c r="O3246" i="1"/>
  <c r="D3246" i="1"/>
  <c r="K3246" i="1"/>
  <c r="M3246" i="1"/>
  <c r="I3246" i="1"/>
  <c r="Q3246" i="1"/>
  <c r="L3252" i="1"/>
  <c r="M3252" i="1"/>
  <c r="P3252" i="1"/>
  <c r="E3252" i="1"/>
  <c r="H3252" i="1"/>
  <c r="N3252" i="1"/>
  <c r="C3252" i="1"/>
  <c r="I3252" i="1"/>
  <c r="G3252" i="1"/>
  <c r="J3252" i="1"/>
  <c r="F3211" i="1"/>
  <c r="Q3211" i="1"/>
  <c r="D3211" i="1"/>
  <c r="P3211" i="1"/>
  <c r="C3211" i="1"/>
  <c r="L3211" i="1"/>
  <c r="M3211" i="1"/>
  <c r="I3211" i="1"/>
  <c r="H3211" i="1"/>
  <c r="L3244" i="1"/>
  <c r="M3244" i="1"/>
  <c r="D3244" i="1"/>
  <c r="I3244" i="1"/>
  <c r="Q3244" i="1"/>
  <c r="F3244" i="1"/>
  <c r="G3244" i="1"/>
  <c r="N3244" i="1"/>
  <c r="H3244" i="1"/>
  <c r="I3114" i="1"/>
  <c r="P3114" i="1"/>
  <c r="C3114" i="1"/>
  <c r="L3114" i="1"/>
  <c r="G3114" i="1"/>
  <c r="K3178" i="1"/>
  <c r="J3178" i="1"/>
  <c r="F3178" i="1"/>
  <c r="I3178" i="1"/>
  <c r="O3178" i="1"/>
  <c r="N3178" i="1"/>
  <c r="D3178" i="1"/>
  <c r="Q3185" i="1"/>
  <c r="E3185" i="1"/>
  <c r="O3185" i="1"/>
  <c r="H3185" i="1"/>
  <c r="F3185" i="1"/>
  <c r="K3185" i="1"/>
  <c r="M3185" i="1"/>
  <c r="F3209" i="1"/>
  <c r="N3209" i="1"/>
  <c r="J3209" i="1"/>
  <c r="H3209" i="1"/>
  <c r="O3209" i="1"/>
  <c r="C3209" i="1"/>
  <c r="I3209" i="1"/>
  <c r="P3209" i="1"/>
  <c r="F3219" i="1"/>
  <c r="Q3219" i="1"/>
  <c r="D3219" i="1"/>
  <c r="N3219" i="1"/>
  <c r="M3219" i="1"/>
  <c r="H3219" i="1"/>
  <c r="I3219" i="1"/>
  <c r="O3219" i="1"/>
  <c r="L3222" i="1"/>
  <c r="P3222" i="1"/>
  <c r="C3222" i="1"/>
  <c r="D3222" i="1"/>
  <c r="G3222" i="1"/>
  <c r="O3222" i="1"/>
  <c r="E3222" i="1"/>
  <c r="N3222" i="1"/>
  <c r="Q3222" i="1"/>
  <c r="M3222" i="1"/>
  <c r="F3225" i="1"/>
  <c r="N3225" i="1"/>
  <c r="E3225" i="1"/>
  <c r="M3225" i="1"/>
  <c r="K3225" i="1"/>
  <c r="Q3225" i="1"/>
  <c r="G3225" i="1"/>
  <c r="H3225" i="1"/>
  <c r="D3225" i="1"/>
  <c r="L3242" i="1"/>
  <c r="I3242" i="1"/>
  <c r="K3242" i="1"/>
  <c r="O3242" i="1"/>
  <c r="C3242" i="1"/>
  <c r="G3242" i="1"/>
  <c r="E3242" i="1"/>
  <c r="M3242" i="1"/>
  <c r="P3242" i="1"/>
  <c r="N3242" i="1"/>
  <c r="F3245" i="1"/>
  <c r="H3245" i="1"/>
  <c r="N3245" i="1"/>
  <c r="G3245" i="1"/>
  <c r="P3245" i="1"/>
  <c r="D3245" i="1"/>
  <c r="J3245" i="1"/>
  <c r="O3245" i="1"/>
  <c r="E3245" i="1"/>
  <c r="C3245" i="1"/>
  <c r="M3245" i="1"/>
  <c r="F3247" i="1"/>
  <c r="K3247" i="1"/>
  <c r="G3247" i="1"/>
  <c r="Q3247" i="1"/>
  <c r="N3247" i="1"/>
  <c r="C3247" i="1"/>
  <c r="M3247" i="1"/>
  <c r="P3247" i="1"/>
  <c r="D3247" i="1"/>
  <c r="F3243" i="1"/>
  <c r="Q3243" i="1"/>
  <c r="D3243" i="1"/>
  <c r="H3243" i="1"/>
  <c r="L3243" i="1"/>
  <c r="G3243" i="1"/>
  <c r="E3243" i="1"/>
  <c r="M3243" i="1"/>
  <c r="K3148" i="1"/>
  <c r="N3148" i="1"/>
  <c r="G3148" i="1"/>
  <c r="J3148" i="1"/>
  <c r="C3148" i="1"/>
  <c r="H3148" i="1"/>
  <c r="Q3149" i="1"/>
  <c r="E3149" i="1"/>
  <c r="I3149" i="1"/>
  <c r="C3149" i="1"/>
  <c r="H3149" i="1"/>
  <c r="G3149" i="1"/>
  <c r="K3188" i="1"/>
  <c r="N3188" i="1"/>
  <c r="I3188" i="1"/>
  <c r="M3188" i="1"/>
  <c r="C3188" i="1"/>
  <c r="L3188" i="1"/>
  <c r="K3194" i="1"/>
  <c r="J3194" i="1"/>
  <c r="P3194" i="1"/>
  <c r="N3194" i="1"/>
  <c r="D3194" i="1"/>
  <c r="Q3194" i="1"/>
  <c r="E3194" i="1"/>
  <c r="L3206" i="1"/>
  <c r="P3206" i="1"/>
  <c r="C3206" i="1"/>
  <c r="H3206" i="1"/>
  <c r="D3206" i="1"/>
  <c r="I3206" i="1"/>
  <c r="F3206" i="1"/>
  <c r="M3206" i="1"/>
  <c r="L3210" i="1"/>
  <c r="I3210" i="1"/>
  <c r="F3210" i="1"/>
  <c r="E3210" i="1"/>
  <c r="N3210" i="1"/>
  <c r="K3210" i="1"/>
  <c r="Q3210" i="1"/>
  <c r="F3233" i="1"/>
  <c r="N3233" i="1"/>
  <c r="Q3233" i="1"/>
  <c r="C3233" i="1"/>
  <c r="H3233" i="1"/>
  <c r="P3233" i="1"/>
  <c r="E3233" i="1"/>
  <c r="M3233" i="1"/>
  <c r="P3243" i="1"/>
  <c r="F3257" i="1"/>
  <c r="N3257" i="1"/>
  <c r="J3257" i="1"/>
  <c r="E3257" i="1"/>
  <c r="Q3257" i="1"/>
  <c r="G3257" i="1"/>
  <c r="K3257" i="1"/>
  <c r="P3257" i="1"/>
  <c r="L3228" i="1"/>
  <c r="M3228" i="1"/>
  <c r="H3228" i="1"/>
  <c r="F3228" i="1"/>
  <c r="I3228" i="1"/>
  <c r="O3228" i="1"/>
  <c r="E3228" i="1"/>
  <c r="N3228" i="1"/>
  <c r="L3232" i="1"/>
  <c r="F3232" i="1"/>
  <c r="H3232" i="1"/>
  <c r="K3232" i="1"/>
  <c r="G3232" i="1"/>
  <c r="N3232" i="1"/>
  <c r="L3248" i="1"/>
  <c r="F3248" i="1"/>
  <c r="Q3248" i="1"/>
  <c r="C3248" i="1"/>
  <c r="O3248" i="1"/>
  <c r="M3248" i="1"/>
  <c r="P3248" i="1"/>
  <c r="D3248" i="1"/>
  <c r="I3128" i="1"/>
  <c r="M3128" i="1"/>
  <c r="O3128" i="1"/>
  <c r="Q3128" i="1"/>
  <c r="Q3153" i="1"/>
  <c r="E3153" i="1"/>
  <c r="O3153" i="1"/>
  <c r="C3153" i="1"/>
  <c r="M3153" i="1"/>
  <c r="Q3177" i="1"/>
  <c r="E3177" i="1"/>
  <c r="O3177" i="1"/>
  <c r="J3177" i="1"/>
  <c r="L3177" i="1"/>
  <c r="Q3179" i="1"/>
  <c r="E3179" i="1"/>
  <c r="F3179" i="1"/>
  <c r="P3179" i="1"/>
  <c r="H3179" i="1"/>
  <c r="L3179" i="1"/>
  <c r="K3180" i="1"/>
  <c r="N3180" i="1"/>
  <c r="L3180" i="1"/>
  <c r="D3180" i="1"/>
  <c r="H3180" i="1"/>
  <c r="K3190" i="1"/>
  <c r="Q3190" i="1"/>
  <c r="D3190" i="1"/>
  <c r="P3190" i="1"/>
  <c r="H3190" i="1"/>
  <c r="M3190" i="1"/>
  <c r="F3259" i="1"/>
  <c r="Q3259" i="1"/>
  <c r="D3259" i="1"/>
  <c r="P3259" i="1"/>
  <c r="O3259" i="1"/>
  <c r="N3259" i="1"/>
  <c r="E3259" i="1"/>
  <c r="O3013" i="1"/>
  <c r="C3013" i="1"/>
  <c r="N3013" i="1"/>
  <c r="Q3013" i="1"/>
  <c r="O3061" i="1"/>
  <c r="C3061" i="1"/>
  <c r="N3061" i="1"/>
  <c r="Q3061" i="1"/>
  <c r="K3128" i="1"/>
  <c r="L3153" i="1"/>
  <c r="Q3161" i="1"/>
  <c r="E3161" i="1"/>
  <c r="O3161" i="1"/>
  <c r="N3161" i="1"/>
  <c r="H3161" i="1"/>
  <c r="M3177" i="1"/>
  <c r="N3179" i="1"/>
  <c r="O3180" i="1"/>
  <c r="N3190" i="1"/>
  <c r="L3204" i="1"/>
  <c r="M3204" i="1"/>
  <c r="P3204" i="1"/>
  <c r="G3204" i="1"/>
  <c r="E3204" i="1"/>
  <c r="J3204" i="1"/>
  <c r="F3215" i="1"/>
  <c r="K3215" i="1"/>
  <c r="P3215" i="1"/>
  <c r="I3215" i="1"/>
  <c r="H3215" i="1"/>
  <c r="N3215" i="1"/>
  <c r="F3237" i="1"/>
  <c r="H3237" i="1"/>
  <c r="P3237" i="1"/>
  <c r="M3237" i="1"/>
  <c r="K3237" i="1"/>
  <c r="Q3237" i="1"/>
  <c r="M3259" i="1"/>
  <c r="L3212" i="1"/>
  <c r="M3212" i="1"/>
  <c r="N3212" i="1"/>
  <c r="Q3212" i="1"/>
  <c r="L3236" i="1"/>
  <c r="M3236" i="1"/>
  <c r="F3236" i="1"/>
  <c r="P3236" i="1"/>
  <c r="O3109" i="1"/>
  <c r="C3109" i="1"/>
  <c r="N3109" i="1"/>
  <c r="Q3109" i="1"/>
  <c r="K3146" i="1"/>
  <c r="J3146" i="1"/>
  <c r="P3146" i="1"/>
  <c r="Q3146" i="1"/>
  <c r="Q3157" i="1"/>
  <c r="E3157" i="1"/>
  <c r="I3157" i="1"/>
  <c r="O3157" i="1"/>
  <c r="J3212" i="1"/>
  <c r="K3236" i="1"/>
  <c r="F3241" i="1"/>
  <c r="N3241" i="1"/>
  <c r="O3241" i="1"/>
  <c r="Q3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<sst xmlns="http://schemas.openxmlformats.org/spreadsheetml/2006/main" count="18" uniqueCount="18">
  <si>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ID</t>
  </si>
  <si>
    <t>1661</t>
  </si>
  <si>
    <t>1662</t>
  </si>
  <si>
    <t>1670</t>
  </si>
  <si>
    <t>1672</t>
  </si>
  <si>
    <t>1675</t>
  </si>
  <si>
    <t>1678</t>
  </si>
  <si>
    <t>1681</t>
  </si>
  <si>
    <t>1686</t>
  </si>
  <si>
    <t>1691</t>
  </si>
  <si>
    <t>1696</t>
  </si>
  <si>
    <t>1708</t>
  </si>
  <si>
    <t>1726</t>
  </si>
  <si>
    <t>1730</t>
  </si>
  <si>
    <t>1739</t>
  </si>
  <si>
    <t>Entrearmadas</t>
  </si>
  <si>
    <t>Nombre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</si>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</sst>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06ee979fa5db9dc/Remesas%202025/Remesas%202023/PRemesas/Base%202.xlsx" TargetMode="External"/><Relationship Id="rId1" Type="http://schemas.openxmlformats.org/officeDocument/2006/relationships/externalLinkPath" Target="/506ee979fa5db9dc/Remesas%202025/Remesas%202023/PRemesas/B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D"/>
      <sheetName val="Productos"/>
      <sheetName val="1661"/>
      <sheetName val="1662"/>
      <sheetName val="1670"/>
      <sheetName val="1672"/>
      <sheetName val="1675"/>
      <sheetName val="1678"/>
      <sheetName val="1681"/>
      <sheetName val="1686"/>
      <sheetName val="1691"/>
      <sheetName val="1696"/>
      <sheetName val="1708"/>
      <sheetName val="1726"/>
      <sheetName val="1730"/>
      <sheetName val="1739"/>
      <sheetName val="Ent1"/>
      <sheetName val="Totales, s.XVII-XVIII"/>
      <sheetName val="Siglo XVII"/>
      <sheetName val="Siglo XVIII"/>
      <sheetName val="Totales"/>
      <sheetName val="Base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C9754-41DC-45A7-AECB-572D218413CB}" name="Tabla62" displayName="Tabla62" ref="A1:R3259" totalsRowShown="0">
  <autoFilter ref="A1:R3259" xr:uid="{E72C9754-41DC-45A7-AECB-572D218413CB}"/>
  <sortState xmlns:xlrd2="http://schemas.microsoft.com/office/spreadsheetml/2017/richdata2" ref="A2:R1891">
    <sortCondition ref="A1:A1891"/>
  </sortState>
  <tableColumns count="18">
    <tableColumn id="1" xr3:uid="{1B6BF810-238A-4843-881C-A8C4080204C8}" name="ID"/>
    <tableColumn id="2" xr3:uid="{658AAC81-707F-46AF-BB66-A76687FA53D5}" name="Nombre" dataDxfId="15">
      <calculatedColumnFormula array="1">INDEX([1]!Tabla1[#Data], A2, 2)</calculatedColumnFormula>
    </tableColumn>
    <tableColumn id="17" xr3:uid="{DE3C949E-D4D7-42D6-A1EA-8A52DD3CC52C}" name="1661" dataDxfId="14">
      <calculatedColumnFormula>SUMIF([1]!Tabla1661[Consignatario],B2,[1]!Tabla1661[1661])</calculatedColumnFormula>
    </tableColumn>
    <tableColumn id="11" xr3:uid="{9E574535-9E6F-448F-90E6-B8FBDBC0997C}" name="1662" dataDxfId="13">
      <calculatedColumnFormula>SUMIF([1]!Tabla11[Consignatario],B2,[1]!Tabla11[1662])</calculatedColumnFormula>
    </tableColumn>
    <tableColumn id="12" xr3:uid="{D2A85A83-B099-4C97-AC5F-C64F56ED73AF}" name="1670" dataDxfId="12">
      <calculatedColumnFormula>SUMIF([1]!Tabla12[Consignatario],B2,[1]!Tabla12[1670])</calculatedColumnFormula>
    </tableColumn>
    <tableColumn id="10" xr3:uid="{B18D0715-1369-480E-971B-E630229666C1}" name="1672" dataDxfId="11">
      <calculatedColumnFormula>SUMIF([1]!Tabla10[Consignatario],B2,[1]!Tabla10[1672])</calculatedColumnFormula>
    </tableColumn>
    <tableColumn id="9" xr3:uid="{47DE6CF5-51D1-446C-AD4C-9240DAE612C1}" name="1675" dataDxfId="10">
      <calculatedColumnFormula>SUMIF([1]!Tabla9[Consignatarios],B2,[1]!Tabla9[1675])</calculatedColumnFormula>
    </tableColumn>
    <tableColumn id="3" xr3:uid="{CC4B1D33-F349-4B0B-8C50-C55F9A672F14}" name="1678" dataDxfId="9">
      <calculatedColumnFormula>SUMIF([1]!Tabla8[Consignatarios],B2,[1]!Tabla8[1678])</calculatedColumnFormula>
    </tableColumn>
    <tableColumn id="4" xr3:uid="{EB2E2536-58A8-4C0F-A42A-5B016833DA16}" name="1681" dataDxfId="8">
      <calculatedColumnFormula>SUMIF([1]!Tabla4[Consignatario],B2,[1]!Tabla4[Monto])</calculatedColumnFormula>
    </tableColumn>
    <tableColumn id="5" xr3:uid="{F8168ABC-D60C-41BE-AFCF-E1D6CC534833}" name="1686">
      <calculatedColumnFormula>SUMIF([1]!Tabla2[Consignatario],B2, [1]!Tabla2[Monto])</calculatedColumnFormula>
    </tableColumn>
    <tableColumn id="6" xr3:uid="{8467336A-E345-45B0-B8DD-E2378EB1661B}" name="1691" dataDxfId="7">
      <calculatedColumnFormula>SUMIF([1]!Tabla3[Consignatario],B2,[1]!Tabla3[Monto])</calculatedColumnFormula>
    </tableColumn>
    <tableColumn id="7" xr3:uid="{6395EADB-C3F9-436E-B477-326AF927DD4D}" name="1696" dataDxfId="6">
      <calculatedColumnFormula>SUMIF([1]!Tabla5[Consignatario],B2,[1]!Tabla5[Monto])</calculatedColumnFormula>
    </tableColumn>
    <tableColumn id="13" xr3:uid="{C18CE0D3-6D35-4488-BAA0-F5342BC9E845}" name="1708" dataDxfId="5">
      <calculatedColumnFormula>SUMIF([1]!Tabla1708[Consignatario],B2,[1]!Tabla1708[Monto])</calculatedColumnFormula>
    </tableColumn>
    <tableColumn id="14" xr3:uid="{AF919C89-05B2-47DC-98A5-4B3466BBCED4}" name="1726" dataDxfId="4">
      <calculatedColumnFormula>SUMIF([1]!Tabla1726[Consignatario],B2,[1]!Tabla1726[Monto])</calculatedColumnFormula>
    </tableColumn>
    <tableColumn id="15" xr3:uid="{140E1DAB-188C-44C6-B6E1-A2D570612072}" name="1730" dataDxfId="3">
      <calculatedColumnFormula>SUMIF([1]!Tabla1730[Consignatario],B2,[1]!Tabla1730[1730])</calculatedColumnFormula>
    </tableColumn>
    <tableColumn id="16" xr3:uid="{0134B37A-F541-4D64-B5F5-EF2E48027612}" name="1739" dataDxfId="2">
      <calculatedColumnFormula>SUMIF([1]!Tabla1739[Consignatario],B2,[1]!Tabla1739[1739])</calculatedColumnFormula>
    </tableColumn>
    <tableColumn id="18" xr3:uid="{67166AB9-9C05-4B0F-996F-0CF1BDB26F1F}" name="Entrearmadas" dataDxfId="1">
      <calculatedColumnFormula>SUMIF([1]!Tabla21[Consignatario],B2,[1]!Tabla21[1664-1670])</calculatedColumnFormula>
    </tableColumn>
    <tableColumn id="8" xr3:uid="{A498BE66-DA99-4276-87B3-76DA54F2F80D}" name="Total" dataDxfId="0">
      <calculatedColumnFormula>SUM(Tabla62[[#This Row],[1661]:[Entrearmadas]])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9"/>
  <sheetViews>
    <sheetView tabSelected="1" zoomScale="99" workbookViewId="0">
      <selection activeCell="R24" sqref="R24"/>
    </sheetView>
  </sheetViews>
  <sheetFormatPr baseColWidth="10" defaultColWidth="9.109375" defaultRowHeight="14.4" x14ac:dyDescent="0.3"/>
  <sheetData>
    <row r="1" spans="1:18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3">
      <c r="A2">
        <v>1</v>
      </c>
      <c r="B2" t="str" cm="1">
        <f t="array" ref="B2">INDEX([1]!Tabla1[#Data], A2, 2)</f>
        <v>(agujero), Andrés de</v>
      </c>
      <c r="C2">
        <f>SUMIF([1]!Tabla1661[Consignatario],B2,[1]!Tabla1661[1661])</f>
        <v>0</v>
      </c>
      <c r="D2">
        <f>SUMIF([1]!Tabla11[Consignatario],B2,[1]!Tabla11[1662])</f>
        <v>0</v>
      </c>
      <c r="E2">
        <f>SUMIF([1]!Tabla12[Consignatario],B2,[1]!Tabla12[1670])</f>
        <v>0</v>
      </c>
      <c r="F2">
        <f>SUMIF([1]!Tabla10[Consignatario],B2,[1]!Tabla10[1672])</f>
        <v>0</v>
      </c>
      <c r="G2">
        <f>SUMIF([1]!Tabla9[Consignatarios],B2,[1]!Tabla9[1675])</f>
        <v>0</v>
      </c>
      <c r="H2">
        <f>SUMIF([1]!Tabla8[Consignatarios],B2,[1]!Tabla8[1678])</f>
        <v>0</v>
      </c>
      <c r="I2">
        <f>SUMIF([1]!Tabla4[Consignatario],B2,[1]!Tabla4[Monto])</f>
        <v>0</v>
      </c>
      <c r="J2">
        <f>SUMIF([1]!Tabla2[Consignatario],B2, [1]!Tabla2[Monto])</f>
        <v>0</v>
      </c>
      <c r="K2">
        <f>SUMIF([1]!Tabla3[Consignatario],B2,[1]!Tabla3[Monto])</f>
        <v>0</v>
      </c>
      <c r="L2">
        <f>SUMIF([1]!Tabla5[Consignatario],B2,[1]!Tabla5[Monto])</f>
        <v>8000</v>
      </c>
      <c r="M2">
        <f>SUMIF([1]!Tabla1708[Consignatario],B2,[1]!Tabla1708[Monto])</f>
        <v>0</v>
      </c>
      <c r="N2">
        <f>SUMIF([1]!Tabla1726[Consignatario],B2,[1]!Tabla1726[Monto])</f>
        <v>0</v>
      </c>
      <c r="O2">
        <f>SUMIF([1]!Tabla1730[Consignatario],B2,[1]!Tabla1730[1730])</f>
        <v>0</v>
      </c>
      <c r="P2">
        <f>SUMIF([1]!Tabla1739[Consignatario],B2,[1]!Tabla1739[1739])</f>
        <v>0</v>
      </c>
      <c r="Q2">
        <f>SUMIF([1]!Tabla21[Consignatario],B2,[1]!Tabla21[1664-1670])</f>
        <v>0</v>
      </c>
      <c r="R2">
        <f>SUM(Tabla62[[#This Row],[1661]:[Entrearmadas]])</f>
        <v>8000</v>
      </c>
    </row>
    <row r="3" spans="1:18" x14ac:dyDescent="0.3">
      <c r="A3">
        <v>2</v>
      </c>
      <c r="B3" t="str" cm="1">
        <f t="array" ref="B3">INDEX([1]!Tabla1[#Data], A3, 2)</f>
        <v>(agujero), Juan</v>
      </c>
      <c r="C3">
        <f>SUMIF([1]!Tabla1661[Consignatario],B3,[1]!Tabla1661[1661])</f>
        <v>0</v>
      </c>
      <c r="D3">
        <f>SUMIF([1]!Tabla11[Consignatario],B3,[1]!Tabla11[1662])</f>
        <v>0</v>
      </c>
      <c r="E3">
        <f>SUMIF([1]!Tabla12[Consignatario],B3,[1]!Tabla12[1670])</f>
        <v>0</v>
      </c>
      <c r="F3">
        <f>SUMIF([1]!Tabla10[Consignatario],B3,[1]!Tabla10[1672])</f>
        <v>0</v>
      </c>
      <c r="G3">
        <f>SUMIF([1]!Tabla9[Consignatarios],B3,[1]!Tabla9[1675])</f>
        <v>0</v>
      </c>
      <c r="H3">
        <f>SUMIF([1]!Tabla8[Consignatarios],B3,[1]!Tabla8[1678])</f>
        <v>0</v>
      </c>
      <c r="I3">
        <f>SUMIF([1]!Tabla4[Consignatario],B3,[1]!Tabla4[Monto])</f>
        <v>0</v>
      </c>
      <c r="J3">
        <f>SUMIF([1]!Tabla2[Consignatario],B3, [1]!Tabla2[Monto])</f>
        <v>0</v>
      </c>
      <c r="K3">
        <f>SUMIF([1]!Tabla3[Consignatario],B3,[1]!Tabla3[Monto])</f>
        <v>0</v>
      </c>
      <c r="L3">
        <f>SUMIF([1]!Tabla5[Consignatario],B3,[1]!Tabla5[Monto])</f>
        <v>116</v>
      </c>
      <c r="M3">
        <f>SUMIF([1]!Tabla1708[Consignatario],B3,[1]!Tabla1708[Monto])</f>
        <v>0</v>
      </c>
      <c r="N3">
        <f>SUMIF([1]!Tabla1726[Consignatario],B3,[1]!Tabla1726[Monto])</f>
        <v>0</v>
      </c>
      <c r="O3">
        <f>SUMIF([1]!Tabla1730[Consignatario],B3,[1]!Tabla1730[1730])</f>
        <v>0</v>
      </c>
      <c r="P3">
        <f>SUMIF([1]!Tabla1739[Consignatario],B3,[1]!Tabla1739[1739])</f>
        <v>0</v>
      </c>
      <c r="Q3">
        <f>SUMIF([1]!Tabla21[Consignatario],B3,[1]!Tabla21[1664-1670])</f>
        <v>0</v>
      </c>
      <c r="R3">
        <f>SUM(Tabla62[[#This Row],[1661]:[Entrearmadas]])</f>
        <v>116</v>
      </c>
    </row>
    <row r="4" spans="1:18" x14ac:dyDescent="0.3">
      <c r="A4">
        <v>3</v>
      </c>
      <c r="B4" t="str" cm="1">
        <f t="array" ref="B4">INDEX([1]!Tabla1[#Data], A4, 2)</f>
        <v>(roto), Juan</v>
      </c>
      <c r="C4">
        <f>SUMIF([1]!Tabla1661[Consignatario],B4,[1]!Tabla1661[1661])</f>
        <v>0</v>
      </c>
      <c r="D4">
        <f>SUMIF([1]!Tabla11[Consignatario],B4,[1]!Tabla11[1662])</f>
        <v>0</v>
      </c>
      <c r="E4">
        <f>SUMIF([1]!Tabla12[Consignatario],B4,[1]!Tabla12[1670])</f>
        <v>0</v>
      </c>
      <c r="F4">
        <f>SUMIF([1]!Tabla10[Consignatario],B4,[1]!Tabla10[1672])</f>
        <v>0</v>
      </c>
      <c r="G4">
        <f>SUMIF([1]!Tabla9[Consignatarios],B4,[1]!Tabla9[1675])</f>
        <v>0</v>
      </c>
      <c r="H4">
        <f>SUMIF([1]!Tabla8[Consignatarios],B4,[1]!Tabla8[1678])</f>
        <v>0</v>
      </c>
      <c r="I4">
        <f>SUMIF([1]!Tabla4[Consignatario],B4,[1]!Tabla4[Monto])</f>
        <v>0</v>
      </c>
      <c r="J4">
        <f>SUMIF([1]!Tabla2[Consignatario],B4, [1]!Tabla2[Monto])</f>
        <v>0</v>
      </c>
      <c r="K4">
        <f>SUMIF([1]!Tabla3[Consignatario],B4,[1]!Tabla3[Monto])</f>
        <v>0</v>
      </c>
      <c r="L4">
        <f>SUMIF([1]!Tabla5[Consignatario],B4,[1]!Tabla5[Monto])</f>
        <v>40000</v>
      </c>
      <c r="M4">
        <f>SUMIF([1]!Tabla1708[Consignatario],B4,[1]!Tabla1708[Monto])</f>
        <v>0</v>
      </c>
      <c r="N4">
        <f>SUMIF([1]!Tabla1726[Consignatario],B4,[1]!Tabla1726[Monto])</f>
        <v>0</v>
      </c>
      <c r="O4">
        <f>SUMIF([1]!Tabla1730[Consignatario],B4,[1]!Tabla1730[1730])</f>
        <v>0</v>
      </c>
      <c r="P4">
        <f>SUMIF([1]!Tabla1739[Consignatario],B4,[1]!Tabla1739[1739])</f>
        <v>0</v>
      </c>
      <c r="Q4">
        <f>SUMIF([1]!Tabla21[Consignatario],B4,[1]!Tabla21[1664-1670])</f>
        <v>0</v>
      </c>
      <c r="R4">
        <f>SUM(Tabla62[[#This Row],[1661]:[Entrearmadas]])</f>
        <v>40000</v>
      </c>
    </row>
    <row r="5" spans="1:18" x14ac:dyDescent="0.3">
      <c r="A5">
        <v>4</v>
      </c>
      <c r="B5" t="str" cm="1">
        <f t="array" ref="B5">INDEX([1]!Tabla1[#Data], A5, 2)</f>
        <v>[…] y Leiva, Francisco</v>
      </c>
      <c r="C5">
        <f>SUMIF([1]!Tabla1661[Consignatario],B5,[1]!Tabla1661[1661])</f>
        <v>0</v>
      </c>
      <c r="D5">
        <f>SUMIF([1]!Tabla11[Consignatario],B5,[1]!Tabla11[1662])</f>
        <v>0</v>
      </c>
      <c r="E5">
        <f>SUMIF([1]!Tabla12[Consignatario],B5,[1]!Tabla12[1670])</f>
        <v>0</v>
      </c>
      <c r="F5">
        <f>SUMIF([1]!Tabla10[Consignatario],B5,[1]!Tabla10[1672])</f>
        <v>0</v>
      </c>
      <c r="G5">
        <f>SUMIF([1]!Tabla9[Consignatarios],B5,[1]!Tabla9[1675])</f>
        <v>0</v>
      </c>
      <c r="H5">
        <f>SUMIF([1]!Tabla8[Consignatarios],B5,[1]!Tabla8[1678])</f>
        <v>0</v>
      </c>
      <c r="I5">
        <f>SUMIF([1]!Tabla4[Consignatario],B5,[1]!Tabla4[Monto])</f>
        <v>0</v>
      </c>
      <c r="J5">
        <f>SUMIF([1]!Tabla2[Consignatario],B5, [1]!Tabla2[Monto])</f>
        <v>500</v>
      </c>
      <c r="K5">
        <f>SUMIF([1]!Tabla3[Consignatario],B5,[1]!Tabla3[Monto])</f>
        <v>0</v>
      </c>
      <c r="L5">
        <f>SUMIF([1]!Tabla5[Consignatario],B5,[1]!Tabla5[Monto])</f>
        <v>0</v>
      </c>
      <c r="M5">
        <f>SUMIF([1]!Tabla1708[Consignatario],B5,[1]!Tabla1708[Monto])</f>
        <v>0</v>
      </c>
      <c r="N5">
        <f>SUMIF([1]!Tabla1726[Consignatario],B5,[1]!Tabla1726[Monto])</f>
        <v>0</v>
      </c>
      <c r="O5">
        <f>SUMIF([1]!Tabla1730[Consignatario],B5,[1]!Tabla1730[1730])</f>
        <v>0</v>
      </c>
      <c r="P5">
        <f>SUMIF([1]!Tabla1739[Consignatario],B5,[1]!Tabla1739[1739])</f>
        <v>0</v>
      </c>
      <c r="Q5">
        <f>SUMIF([1]!Tabla21[Consignatario],B5,[1]!Tabla21[1664-1670])</f>
        <v>0</v>
      </c>
      <c r="R5">
        <f>SUM(Tabla62[[#This Row],[1661]:[Entrearmadas]])</f>
        <v>500</v>
      </c>
    </row>
    <row r="6" spans="1:18" x14ac:dyDescent="0.3">
      <c r="A6">
        <v>5</v>
      </c>
      <c r="B6" t="str" cm="1">
        <f t="array" ref="B6">INDEX([1]!Tabla1[#Data], A6, 2)</f>
        <v>[…], Antonio</v>
      </c>
      <c r="C6">
        <f>SUMIF([1]!Tabla1661[Consignatario],B6,[1]!Tabla1661[1661])</f>
        <v>0</v>
      </c>
      <c r="D6">
        <f>SUMIF([1]!Tabla11[Consignatario],B6,[1]!Tabla11[1662])</f>
        <v>0</v>
      </c>
      <c r="E6">
        <f>SUMIF([1]!Tabla12[Consignatario],B6,[1]!Tabla12[1670])</f>
        <v>0</v>
      </c>
      <c r="F6">
        <f>SUMIF([1]!Tabla10[Consignatario],B6,[1]!Tabla10[1672])</f>
        <v>0</v>
      </c>
      <c r="G6">
        <f>SUMIF([1]!Tabla9[Consignatarios],B6,[1]!Tabla9[1675])</f>
        <v>0</v>
      </c>
      <c r="H6">
        <f>SUMIF([1]!Tabla8[Consignatarios],B6,[1]!Tabla8[1678])</f>
        <v>0</v>
      </c>
      <c r="I6">
        <f>SUMIF([1]!Tabla4[Consignatario],B6,[1]!Tabla4[Monto])</f>
        <v>0</v>
      </c>
      <c r="J6">
        <f>SUMIF([1]!Tabla2[Consignatario],B6, [1]!Tabla2[Monto])</f>
        <v>3325</v>
      </c>
      <c r="K6">
        <f>SUMIF([1]!Tabla3[Consignatario],B6,[1]!Tabla3[Monto])</f>
        <v>0</v>
      </c>
      <c r="L6">
        <f>SUMIF([1]!Tabla5[Consignatario],B6,[1]!Tabla5[Monto])</f>
        <v>0</v>
      </c>
      <c r="M6">
        <f>SUMIF([1]!Tabla1708[Consignatario],B6,[1]!Tabla1708[Monto])</f>
        <v>0</v>
      </c>
      <c r="N6">
        <f>SUMIF([1]!Tabla1726[Consignatario],B6,[1]!Tabla1726[Monto])</f>
        <v>0</v>
      </c>
      <c r="O6">
        <f>SUMIF([1]!Tabla1730[Consignatario],B6,[1]!Tabla1730[1730])</f>
        <v>0</v>
      </c>
      <c r="P6">
        <f>SUMIF([1]!Tabla1739[Consignatario],B6,[1]!Tabla1739[1739])</f>
        <v>0</v>
      </c>
      <c r="Q6">
        <f>SUMIF([1]!Tabla21[Consignatario],B6,[1]!Tabla21[1664-1670])</f>
        <v>0</v>
      </c>
      <c r="R6">
        <f>SUM(Tabla62[[#This Row],[1661]:[Entrearmadas]])</f>
        <v>3325</v>
      </c>
    </row>
    <row r="7" spans="1:18" x14ac:dyDescent="0.3">
      <c r="A7">
        <v>6</v>
      </c>
      <c r="B7" t="str" cm="1">
        <f t="array" ref="B7">INDEX([1]!Tabla1[#Data], A7, 2)</f>
        <v>[…], Juan</v>
      </c>
      <c r="C7">
        <f>SUMIF([1]!Tabla1661[Consignatario],B7,[1]!Tabla1661[1661])</f>
        <v>0</v>
      </c>
      <c r="D7">
        <f>SUMIF([1]!Tabla11[Consignatario],B7,[1]!Tabla11[1662])</f>
        <v>0</v>
      </c>
      <c r="E7">
        <f>SUMIF([1]!Tabla12[Consignatario],B7,[1]!Tabla12[1670])</f>
        <v>0</v>
      </c>
      <c r="F7">
        <f>SUMIF([1]!Tabla10[Consignatario],B7,[1]!Tabla10[1672])</f>
        <v>0</v>
      </c>
      <c r="G7">
        <f>SUMIF([1]!Tabla9[Consignatarios],B7,[1]!Tabla9[1675])</f>
        <v>0</v>
      </c>
      <c r="H7">
        <f>SUMIF([1]!Tabla8[Consignatarios],B7,[1]!Tabla8[1678])</f>
        <v>0</v>
      </c>
      <c r="I7">
        <f>SUMIF([1]!Tabla4[Consignatario],B7,[1]!Tabla4[Monto])</f>
        <v>0</v>
      </c>
      <c r="J7">
        <f>SUMIF([1]!Tabla2[Consignatario],B7, [1]!Tabla2[Monto])</f>
        <v>23513</v>
      </c>
      <c r="K7">
        <f>SUMIF([1]!Tabla3[Consignatario],B7,[1]!Tabla3[Monto])</f>
        <v>0</v>
      </c>
      <c r="L7">
        <f>SUMIF([1]!Tabla5[Consignatario],B7,[1]!Tabla5[Monto])</f>
        <v>0</v>
      </c>
      <c r="M7">
        <f>SUMIF([1]!Tabla1708[Consignatario],B7,[1]!Tabla1708[Monto])</f>
        <v>0</v>
      </c>
      <c r="N7">
        <f>SUMIF([1]!Tabla1726[Consignatario],B7,[1]!Tabla1726[Monto])</f>
        <v>0</v>
      </c>
      <c r="O7">
        <f>SUMIF([1]!Tabla1730[Consignatario],B7,[1]!Tabla1730[1730])</f>
        <v>0</v>
      </c>
      <c r="P7">
        <f>SUMIF([1]!Tabla1739[Consignatario],B7,[1]!Tabla1739[1739])</f>
        <v>0</v>
      </c>
      <c r="Q7">
        <f>SUMIF([1]!Tabla21[Consignatario],B7,[1]!Tabla21[1664-1670])</f>
        <v>0</v>
      </c>
      <c r="R7">
        <f>SUM(Tabla62[[#This Row],[1661]:[Entrearmadas]])</f>
        <v>23513</v>
      </c>
    </row>
    <row r="8" spans="1:18" x14ac:dyDescent="0.3">
      <c r="A8">
        <v>7</v>
      </c>
      <c r="B8" t="str" cm="1">
        <f t="array" ref="B8">INDEX([1]!Tabla1[#Data], A8, 2)</f>
        <v>[…], Martín de</v>
      </c>
      <c r="C8">
        <f>SUMIF([1]!Tabla1661[Consignatario],B8,[1]!Tabla1661[1661])</f>
        <v>0</v>
      </c>
      <c r="D8">
        <f>SUMIF([1]!Tabla11[Consignatario],B8,[1]!Tabla11[1662])</f>
        <v>0</v>
      </c>
      <c r="E8">
        <f>SUMIF([1]!Tabla12[Consignatario],B8,[1]!Tabla12[1670])</f>
        <v>0</v>
      </c>
      <c r="F8">
        <f>SUMIF([1]!Tabla10[Consignatario],B8,[1]!Tabla10[1672])</f>
        <v>0</v>
      </c>
      <c r="G8">
        <f>SUMIF([1]!Tabla9[Consignatarios],B8,[1]!Tabla9[1675])</f>
        <v>0</v>
      </c>
      <c r="H8">
        <f>SUMIF([1]!Tabla8[Consignatarios],B8,[1]!Tabla8[1678])</f>
        <v>0</v>
      </c>
      <c r="I8">
        <f>SUMIF([1]!Tabla4[Consignatario],B8,[1]!Tabla4[Monto])</f>
        <v>0</v>
      </c>
      <c r="J8">
        <f>SUMIF([1]!Tabla2[Consignatario],B8, [1]!Tabla2[Monto])</f>
        <v>300</v>
      </c>
      <c r="K8">
        <f>SUMIF([1]!Tabla3[Consignatario],B8,[1]!Tabla3[Monto])</f>
        <v>0</v>
      </c>
      <c r="L8">
        <f>SUMIF([1]!Tabla5[Consignatario],B8,[1]!Tabla5[Monto])</f>
        <v>0</v>
      </c>
      <c r="M8">
        <f>SUMIF([1]!Tabla1708[Consignatario],B8,[1]!Tabla1708[Monto])</f>
        <v>0</v>
      </c>
      <c r="N8">
        <f>SUMIF([1]!Tabla1726[Consignatario],B8,[1]!Tabla1726[Monto])</f>
        <v>0</v>
      </c>
      <c r="O8">
        <f>SUMIF([1]!Tabla1730[Consignatario],B8,[1]!Tabla1730[1730])</f>
        <v>0</v>
      </c>
      <c r="P8">
        <f>SUMIF([1]!Tabla1739[Consignatario],B8,[1]!Tabla1739[1739])</f>
        <v>0</v>
      </c>
      <c r="Q8">
        <f>SUMIF([1]!Tabla21[Consignatario],B8,[1]!Tabla21[1664-1670])</f>
        <v>0</v>
      </c>
      <c r="R8">
        <f>SUM(Tabla62[[#This Row],[1661]:[Entrearmadas]])</f>
        <v>300</v>
      </c>
    </row>
    <row r="9" spans="1:18" x14ac:dyDescent="0.3">
      <c r="A9">
        <v>8</v>
      </c>
      <c r="B9" t="str" cm="1">
        <f t="array" ref="B9">INDEX([1]!Tabla1[#Data], A9, 2)</f>
        <v>[no apellido], Gabriel de la</v>
      </c>
      <c r="C9">
        <f>SUMIF([1]!Tabla1661[Consignatario],B9,[1]!Tabla1661[1661])</f>
        <v>0</v>
      </c>
      <c r="D9">
        <f>SUMIF([1]!Tabla11[Consignatario],B9,[1]!Tabla11[1662])</f>
        <v>0</v>
      </c>
      <c r="E9">
        <f>SUMIF([1]!Tabla12[Consignatario],B9,[1]!Tabla12[1670])</f>
        <v>0</v>
      </c>
      <c r="F9">
        <f>SUMIF([1]!Tabla10[Consignatario],B9,[1]!Tabla10[1672])</f>
        <v>0</v>
      </c>
      <c r="G9">
        <f>SUMIF([1]!Tabla9[Consignatarios],B9,[1]!Tabla9[1675])</f>
        <v>0</v>
      </c>
      <c r="H9">
        <f>SUMIF([1]!Tabla8[Consignatarios],B9,[1]!Tabla8[1678])</f>
        <v>13143</v>
      </c>
      <c r="I9">
        <f>SUMIF([1]!Tabla4[Consignatario],B9,[1]!Tabla4[Monto])</f>
        <v>0</v>
      </c>
      <c r="J9">
        <f>SUMIF([1]!Tabla2[Consignatario],B9, [1]!Tabla2[Monto])</f>
        <v>0</v>
      </c>
      <c r="K9">
        <f>SUMIF([1]!Tabla3[Consignatario],B9,[1]!Tabla3[Monto])</f>
        <v>0</v>
      </c>
      <c r="L9">
        <f>SUMIF([1]!Tabla5[Consignatario],B9,[1]!Tabla5[Monto])</f>
        <v>0</v>
      </c>
      <c r="M9">
        <f>SUMIF([1]!Tabla1708[Consignatario],B9,[1]!Tabla1708[Monto])</f>
        <v>0</v>
      </c>
      <c r="N9">
        <f>SUMIF([1]!Tabla1726[Consignatario],B9,[1]!Tabla1726[Monto])</f>
        <v>0</v>
      </c>
      <c r="O9">
        <f>SUMIF([1]!Tabla1730[Consignatario],B9,[1]!Tabla1730[1730])</f>
        <v>0</v>
      </c>
      <c r="P9">
        <f>SUMIF([1]!Tabla1739[Consignatario],B9,[1]!Tabla1739[1739])</f>
        <v>0</v>
      </c>
      <c r="Q9">
        <f>SUMIF([1]!Tabla21[Consignatario],B9,[1]!Tabla21[1664-1670])</f>
        <v>0</v>
      </c>
      <c r="R9">
        <f>SUM(Tabla62[[#This Row],[1661]:[Entrearmadas]])</f>
        <v>13143</v>
      </c>
    </row>
    <row r="10" spans="1:18" x14ac:dyDescent="0.3">
      <c r="A10">
        <v>9</v>
      </c>
      <c r="B10" t="str" cm="1">
        <f t="array" ref="B10">INDEX([1]!Tabla1[#Data], A10, 2)</f>
        <v>…, Joseph de</v>
      </c>
      <c r="C10">
        <f>SUMIF([1]!Tabla1661[Consignatario],B10,[1]!Tabla1661[1661])</f>
        <v>0</v>
      </c>
      <c r="D10">
        <f>SUMIF([1]!Tabla11[Consignatario],B10,[1]!Tabla11[1662])</f>
        <v>0</v>
      </c>
      <c r="E10">
        <f>SUMIF([1]!Tabla12[Consignatario],B10,[1]!Tabla12[1670])</f>
        <v>0</v>
      </c>
      <c r="F10">
        <f>SUMIF([1]!Tabla10[Consignatario],B10,[1]!Tabla10[1672])</f>
        <v>0</v>
      </c>
      <c r="G10">
        <f>SUMIF([1]!Tabla9[Consignatarios],B10,[1]!Tabla9[1675])</f>
        <v>0</v>
      </c>
      <c r="H10">
        <f>SUMIF([1]!Tabla8[Consignatarios],B10,[1]!Tabla8[1678])</f>
        <v>0</v>
      </c>
      <c r="I10">
        <f>SUMIF([1]!Tabla4[Consignatario],B10,[1]!Tabla4[Monto])</f>
        <v>0</v>
      </c>
      <c r="J10">
        <f>SUMIF([1]!Tabla2[Consignatario],B10, [1]!Tabla2[Monto])</f>
        <v>0</v>
      </c>
      <c r="K10">
        <f>SUMIF([1]!Tabla3[Consignatario],B10,[1]!Tabla3[Monto])</f>
        <v>0</v>
      </c>
      <c r="L10">
        <f>SUMIF([1]!Tabla5[Consignatario],B10,[1]!Tabla5[Monto])</f>
        <v>48000</v>
      </c>
      <c r="M10">
        <f>SUMIF([1]!Tabla1708[Consignatario],B10,[1]!Tabla1708[Monto])</f>
        <v>0</v>
      </c>
      <c r="N10">
        <f>SUMIF([1]!Tabla1726[Consignatario],B10,[1]!Tabla1726[Monto])</f>
        <v>0</v>
      </c>
      <c r="O10">
        <f>SUMIF([1]!Tabla1730[Consignatario],B10,[1]!Tabla1730[1730])</f>
        <v>0</v>
      </c>
      <c r="P10">
        <f>SUMIF([1]!Tabla1739[Consignatario],B10,[1]!Tabla1739[1739])</f>
        <v>0</v>
      </c>
      <c r="Q10">
        <f>SUMIF([1]!Tabla21[Consignatario],B10,[1]!Tabla21[1664-1670])</f>
        <v>0</v>
      </c>
      <c r="R10">
        <f>SUM(Tabla62[[#This Row],[1661]:[Entrearmadas]])</f>
        <v>48000</v>
      </c>
    </row>
    <row r="11" spans="1:18" x14ac:dyDescent="0.3">
      <c r="A11">
        <v>10</v>
      </c>
      <c r="B11" t="str" cm="1">
        <f t="array" ref="B11">INDEX([1]!Tabla1[#Data], A11, 2)</f>
        <v>Abarca, Pedro de</v>
      </c>
      <c r="C11">
        <f>SUMIF([1]!Tabla1661[Consignatario],B11,[1]!Tabla1661[1661])</f>
        <v>0</v>
      </c>
      <c r="D11">
        <f>SUMIF([1]!Tabla11[Consignatario],B11,[1]!Tabla11[1662])</f>
        <v>0</v>
      </c>
      <c r="E11">
        <f>SUMIF([1]!Tabla12[Consignatario],B11,[1]!Tabla12[1670])</f>
        <v>0</v>
      </c>
      <c r="F11">
        <f>SUMIF([1]!Tabla10[Consignatario],B11,[1]!Tabla10[1672])</f>
        <v>0</v>
      </c>
      <c r="G11">
        <f>SUMIF([1]!Tabla9[Consignatarios],B11,[1]!Tabla9[1675])</f>
        <v>0</v>
      </c>
      <c r="H11">
        <f>SUMIF([1]!Tabla8[Consignatarios],B11,[1]!Tabla8[1678])</f>
        <v>0</v>
      </c>
      <c r="I11">
        <f>SUMIF([1]!Tabla4[Consignatario],B11,[1]!Tabla4[Monto])</f>
        <v>0</v>
      </c>
      <c r="J11">
        <f>SUMIF([1]!Tabla2[Consignatario],B11, [1]!Tabla2[Monto])</f>
        <v>0</v>
      </c>
      <c r="K11">
        <f>SUMIF([1]!Tabla3[Consignatario],B11,[1]!Tabla3[Monto])</f>
        <v>1200</v>
      </c>
      <c r="L11">
        <f>SUMIF([1]!Tabla5[Consignatario],B11,[1]!Tabla5[Monto])</f>
        <v>0</v>
      </c>
      <c r="M11">
        <f>SUMIF([1]!Tabla1708[Consignatario],B11,[1]!Tabla1708[Monto])</f>
        <v>0</v>
      </c>
      <c r="N11">
        <f>SUMIF([1]!Tabla1726[Consignatario],B11,[1]!Tabla1726[Monto])</f>
        <v>0</v>
      </c>
      <c r="O11">
        <f>SUMIF([1]!Tabla1730[Consignatario],B11,[1]!Tabla1730[1730])</f>
        <v>0</v>
      </c>
      <c r="P11">
        <f>SUMIF([1]!Tabla1739[Consignatario],B11,[1]!Tabla1739[1739])</f>
        <v>0</v>
      </c>
      <c r="Q11">
        <f>SUMIF([1]!Tabla21[Consignatario],B11,[1]!Tabla21[1664-1670])</f>
        <v>0</v>
      </c>
      <c r="R11">
        <f>SUM(Tabla62[[#This Row],[1661]:[Entrearmadas]])</f>
        <v>1200</v>
      </c>
    </row>
    <row r="12" spans="1:18" x14ac:dyDescent="0.3">
      <c r="A12">
        <v>11</v>
      </c>
      <c r="B12" t="str" cm="1">
        <f t="array" ref="B12">INDEX([1]!Tabla1[#Data], A12, 2)</f>
        <v>Abarrisqueta, Santiago de</v>
      </c>
      <c r="C12">
        <f>SUMIF([1]!Tabla1661[Consignatario],B12,[1]!Tabla1661[1661])</f>
        <v>0</v>
      </c>
      <c r="D12">
        <f>SUMIF([1]!Tabla11[Consignatario],B12,[1]!Tabla11[1662])</f>
        <v>0</v>
      </c>
      <c r="E12">
        <f>SUMIF([1]!Tabla12[Consignatario],B12,[1]!Tabla12[1670])</f>
        <v>0</v>
      </c>
      <c r="F12">
        <f>SUMIF([1]!Tabla10[Consignatario],B12,[1]!Tabla10[1672])</f>
        <v>0</v>
      </c>
      <c r="G12">
        <f>SUMIF([1]!Tabla9[Consignatarios],B12,[1]!Tabla9[1675])</f>
        <v>0</v>
      </c>
      <c r="H12">
        <f>SUMIF([1]!Tabla8[Consignatarios],B12,[1]!Tabla8[1678])</f>
        <v>0</v>
      </c>
      <c r="I12">
        <f>SUMIF([1]!Tabla4[Consignatario],B12,[1]!Tabla4[Monto])</f>
        <v>0</v>
      </c>
      <c r="J12">
        <f>SUMIF([1]!Tabla2[Consignatario],B12, [1]!Tabla2[Monto])</f>
        <v>450</v>
      </c>
      <c r="K12">
        <f>SUMIF([1]!Tabla3[Consignatario],B12,[1]!Tabla3[Monto])</f>
        <v>2708</v>
      </c>
      <c r="L12">
        <f>SUMIF([1]!Tabla5[Consignatario],B12,[1]!Tabla5[Monto])</f>
        <v>0</v>
      </c>
      <c r="M12">
        <f>SUMIF([1]!Tabla1708[Consignatario],B12,[1]!Tabla1708[Monto])</f>
        <v>0</v>
      </c>
      <c r="N12">
        <f>SUMIF([1]!Tabla1726[Consignatario],B12,[1]!Tabla1726[Monto])</f>
        <v>0</v>
      </c>
      <c r="O12">
        <f>SUMIF([1]!Tabla1730[Consignatario],B12,[1]!Tabla1730[1730])</f>
        <v>0</v>
      </c>
      <c r="P12">
        <f>SUMIF([1]!Tabla1739[Consignatario],B12,[1]!Tabla1739[1739])</f>
        <v>0</v>
      </c>
      <c r="Q12">
        <f>SUMIF([1]!Tabla21[Consignatario],B12,[1]!Tabla21[1664-1670])</f>
        <v>0</v>
      </c>
      <c r="R12">
        <f>SUM(Tabla62[[#This Row],[1661]:[Entrearmadas]])</f>
        <v>3158</v>
      </c>
    </row>
    <row r="13" spans="1:18" x14ac:dyDescent="0.3">
      <c r="A13">
        <v>12</v>
      </c>
      <c r="B13" t="str" cm="1">
        <f t="array" ref="B13">INDEX([1]!Tabla1[#Data], A13, 2)</f>
        <v>Abello, Felipe de</v>
      </c>
      <c r="C13">
        <f>SUMIF([1]!Tabla1661[Consignatario],B13,[1]!Tabla1661[1661])</f>
        <v>0</v>
      </c>
      <c r="D13">
        <f>SUMIF([1]!Tabla11[Consignatario],B13,[1]!Tabla11[1662])</f>
        <v>0</v>
      </c>
      <c r="E13">
        <f>SUMIF([1]!Tabla12[Consignatario],B13,[1]!Tabla12[1670])</f>
        <v>0</v>
      </c>
      <c r="F13">
        <f>SUMIF([1]!Tabla10[Consignatario],B13,[1]!Tabla10[1672])</f>
        <v>0</v>
      </c>
      <c r="G13">
        <f>SUMIF([1]!Tabla9[Consignatarios],B13,[1]!Tabla9[1675])</f>
        <v>0</v>
      </c>
      <c r="H13">
        <f>SUMIF([1]!Tabla8[Consignatarios],B13,[1]!Tabla8[1678])</f>
        <v>0</v>
      </c>
      <c r="I13">
        <f>SUMIF([1]!Tabla4[Consignatario],B13,[1]!Tabla4[Monto])</f>
        <v>0</v>
      </c>
      <c r="J13">
        <f>SUMIF([1]!Tabla2[Consignatario],B13, [1]!Tabla2[Monto])</f>
        <v>0</v>
      </c>
      <c r="K13">
        <f>SUMIF([1]!Tabla3[Consignatario],B13,[1]!Tabla3[Monto])</f>
        <v>0</v>
      </c>
      <c r="L13">
        <f>SUMIF([1]!Tabla5[Consignatario],B13,[1]!Tabla5[Monto])</f>
        <v>1100</v>
      </c>
      <c r="M13">
        <f>SUMIF([1]!Tabla1708[Consignatario],B13,[1]!Tabla1708[Monto])</f>
        <v>0</v>
      </c>
      <c r="N13">
        <f>SUMIF([1]!Tabla1726[Consignatario],B13,[1]!Tabla1726[Monto])</f>
        <v>0</v>
      </c>
      <c r="O13">
        <f>SUMIF([1]!Tabla1730[Consignatario],B13,[1]!Tabla1730[1730])</f>
        <v>0</v>
      </c>
      <c r="P13">
        <f>SUMIF([1]!Tabla1739[Consignatario],B13,[1]!Tabla1739[1739])</f>
        <v>0</v>
      </c>
      <c r="Q13">
        <f>SUMIF([1]!Tabla21[Consignatario],B13,[1]!Tabla21[1664-1670])</f>
        <v>0</v>
      </c>
      <c r="R13">
        <f>SUM(Tabla62[[#This Row],[1661]:[Entrearmadas]])</f>
        <v>1100</v>
      </c>
    </row>
    <row r="14" spans="1:18" x14ac:dyDescent="0.3">
      <c r="A14">
        <v>13</v>
      </c>
      <c r="B14" t="str" cm="1">
        <f t="array" ref="B14">INDEX([1]!Tabla1[#Data], A14, 2)</f>
        <v>Aberasturi, Juan de</v>
      </c>
      <c r="C14">
        <f>SUMIF([1]!Tabla1661[Consignatario],B14,[1]!Tabla1661[1661])</f>
        <v>0</v>
      </c>
      <c r="D14">
        <f>SUMIF([1]!Tabla11[Consignatario],B14,[1]!Tabla11[1662])</f>
        <v>0</v>
      </c>
      <c r="E14">
        <f>SUMIF([1]!Tabla12[Consignatario],B14,[1]!Tabla12[1670])</f>
        <v>0</v>
      </c>
      <c r="F14">
        <f>SUMIF([1]!Tabla10[Consignatario],B14,[1]!Tabla10[1672])</f>
        <v>0</v>
      </c>
      <c r="G14">
        <f>SUMIF([1]!Tabla9[Consignatarios],B14,[1]!Tabla9[1675])</f>
        <v>0</v>
      </c>
      <c r="H14">
        <f>SUMIF([1]!Tabla8[Consignatarios],B14,[1]!Tabla8[1678])</f>
        <v>0</v>
      </c>
      <c r="I14">
        <f>SUMIF([1]!Tabla4[Consignatario],B14,[1]!Tabla4[Monto])</f>
        <v>2926</v>
      </c>
      <c r="J14">
        <f>SUMIF([1]!Tabla2[Consignatario],B14, [1]!Tabla2[Monto])</f>
        <v>0</v>
      </c>
      <c r="K14">
        <f>SUMIF([1]!Tabla3[Consignatario],B14,[1]!Tabla3[Monto])</f>
        <v>0</v>
      </c>
      <c r="L14">
        <f>SUMIF([1]!Tabla5[Consignatario],B14,[1]!Tabla5[Monto])</f>
        <v>0</v>
      </c>
      <c r="M14">
        <f>SUMIF([1]!Tabla1708[Consignatario],B14,[1]!Tabla1708[Monto])</f>
        <v>0</v>
      </c>
      <c r="N14">
        <f>SUMIF([1]!Tabla1726[Consignatario],B14,[1]!Tabla1726[Monto])</f>
        <v>0</v>
      </c>
      <c r="O14">
        <f>SUMIF([1]!Tabla1730[Consignatario],B14,[1]!Tabla1730[1730])</f>
        <v>0</v>
      </c>
      <c r="P14">
        <f>SUMIF([1]!Tabla1739[Consignatario],B14,[1]!Tabla1739[1739])</f>
        <v>0</v>
      </c>
      <c r="Q14">
        <f>SUMIF([1]!Tabla21[Consignatario],B14,[1]!Tabla21[1664-1670])</f>
        <v>0</v>
      </c>
      <c r="R14">
        <f>SUM(Tabla62[[#This Row],[1661]:[Entrearmadas]])</f>
        <v>2926</v>
      </c>
    </row>
    <row r="15" spans="1:18" x14ac:dyDescent="0.3">
      <c r="A15">
        <v>14</v>
      </c>
      <c r="B15" t="str" cm="1">
        <f t="array" ref="B15">INDEX([1]!Tabla1[#Data], A15, 2)</f>
        <v>Abreda, Santiago de</v>
      </c>
      <c r="C15">
        <f>SUMIF([1]!Tabla1661[Consignatario],B15,[1]!Tabla1661[1661])</f>
        <v>0</v>
      </c>
      <c r="D15">
        <f>SUMIF([1]!Tabla11[Consignatario],B15,[1]!Tabla11[1662])</f>
        <v>54000</v>
      </c>
      <c r="E15">
        <f>SUMIF([1]!Tabla12[Consignatario],B15,[1]!Tabla12[1670])</f>
        <v>0</v>
      </c>
      <c r="F15">
        <f>SUMIF([1]!Tabla10[Consignatario],B15,[1]!Tabla10[1672])</f>
        <v>0</v>
      </c>
      <c r="G15">
        <f>SUMIF([1]!Tabla9[Consignatarios],B15,[1]!Tabla9[1675])</f>
        <v>0</v>
      </c>
      <c r="H15">
        <f>SUMIF([1]!Tabla8[Consignatarios],B15,[1]!Tabla8[1678])</f>
        <v>0</v>
      </c>
      <c r="I15">
        <f>SUMIF([1]!Tabla4[Consignatario],B15,[1]!Tabla4[Monto])</f>
        <v>0</v>
      </c>
      <c r="J15">
        <f>SUMIF([1]!Tabla2[Consignatario],B15, [1]!Tabla2[Monto])</f>
        <v>0</v>
      </c>
      <c r="K15">
        <f>SUMIF([1]!Tabla3[Consignatario],B15,[1]!Tabla3[Monto])</f>
        <v>0</v>
      </c>
      <c r="L15">
        <f>SUMIF([1]!Tabla5[Consignatario],B15,[1]!Tabla5[Monto])</f>
        <v>0</v>
      </c>
      <c r="M15">
        <f>SUMIF([1]!Tabla1708[Consignatario],B15,[1]!Tabla1708[Monto])</f>
        <v>0</v>
      </c>
      <c r="N15">
        <f>SUMIF([1]!Tabla1726[Consignatario],B15,[1]!Tabla1726[Monto])</f>
        <v>0</v>
      </c>
      <c r="O15">
        <f>SUMIF([1]!Tabla1730[Consignatario],B15,[1]!Tabla1730[1730])</f>
        <v>0</v>
      </c>
      <c r="P15">
        <f>SUMIF([1]!Tabla1739[Consignatario],B15,[1]!Tabla1739[1739])</f>
        <v>0</v>
      </c>
      <c r="Q15">
        <f>SUMIF([1]!Tabla21[Consignatario],B15,[1]!Tabla21[1664-1670])</f>
        <v>0</v>
      </c>
      <c r="R15">
        <f>SUM(Tabla62[[#This Row],[1661]:[Entrearmadas]])</f>
        <v>54000</v>
      </c>
    </row>
    <row r="16" spans="1:18" x14ac:dyDescent="0.3">
      <c r="A16">
        <v>15</v>
      </c>
      <c r="B16" t="str" cm="1">
        <f t="array" ref="B16">INDEX([1]!Tabla1[#Data], A16, 2)</f>
        <v>Abrego, Luis de</v>
      </c>
      <c r="C16">
        <f>SUMIF([1]!Tabla1661[Consignatario],B16,[1]!Tabla1661[1661])</f>
        <v>2500</v>
      </c>
      <c r="D16">
        <f>SUMIF([1]!Tabla11[Consignatario],B16,[1]!Tabla11[1662])</f>
        <v>0</v>
      </c>
      <c r="E16">
        <f>SUMIF([1]!Tabla12[Consignatario],B16,[1]!Tabla12[1670])</f>
        <v>0</v>
      </c>
      <c r="F16">
        <f>SUMIF([1]!Tabla10[Consignatario],B16,[1]!Tabla10[1672])</f>
        <v>0</v>
      </c>
      <c r="G16">
        <f>SUMIF([1]!Tabla9[Consignatarios],B16,[1]!Tabla9[1675])</f>
        <v>0</v>
      </c>
      <c r="H16">
        <f>SUMIF([1]!Tabla8[Consignatarios],B16,[1]!Tabla8[1678])</f>
        <v>0</v>
      </c>
      <c r="I16">
        <f>SUMIF([1]!Tabla4[Consignatario],B16,[1]!Tabla4[Monto])</f>
        <v>0</v>
      </c>
      <c r="J16">
        <f>SUMIF([1]!Tabla2[Consignatario],B16, [1]!Tabla2[Monto])</f>
        <v>0</v>
      </c>
      <c r="K16">
        <f>SUMIF([1]!Tabla3[Consignatario],B16,[1]!Tabla3[Monto])</f>
        <v>0</v>
      </c>
      <c r="L16">
        <f>SUMIF([1]!Tabla5[Consignatario],B16,[1]!Tabla5[Monto])</f>
        <v>0</v>
      </c>
      <c r="M16">
        <f>SUMIF([1]!Tabla1708[Consignatario],B16,[1]!Tabla1708[Monto])</f>
        <v>0</v>
      </c>
      <c r="N16">
        <f>SUMIF([1]!Tabla1726[Consignatario],B16,[1]!Tabla1726[Monto])</f>
        <v>0</v>
      </c>
      <c r="O16">
        <f>SUMIF([1]!Tabla1730[Consignatario],B16,[1]!Tabla1730[1730])</f>
        <v>0</v>
      </c>
      <c r="P16">
        <f>SUMIF([1]!Tabla1739[Consignatario],B16,[1]!Tabla1739[1739])</f>
        <v>0</v>
      </c>
      <c r="Q16">
        <f>SUMIF([1]!Tabla21[Consignatario],B16,[1]!Tabla21[1664-1670])</f>
        <v>0</v>
      </c>
      <c r="R16">
        <f>SUM(Tabla62[[#This Row],[1661]:[Entrearmadas]])</f>
        <v>2500</v>
      </c>
    </row>
    <row r="17" spans="1:18" x14ac:dyDescent="0.3">
      <c r="A17">
        <v>16</v>
      </c>
      <c r="B17" t="str" cm="1">
        <f t="array" ref="B17">INDEX([1]!Tabla1[#Data], A17, 2)</f>
        <v>Abrego, Pedro de</v>
      </c>
      <c r="C17">
        <f>SUMIF([1]!Tabla1661[Consignatario],B17,[1]!Tabla1661[1661])</f>
        <v>0</v>
      </c>
      <c r="D17">
        <f>SUMIF([1]!Tabla11[Consignatario],B17,[1]!Tabla11[1662])</f>
        <v>0</v>
      </c>
      <c r="E17">
        <f>SUMIF([1]!Tabla12[Consignatario],B17,[1]!Tabla12[1670])</f>
        <v>0</v>
      </c>
      <c r="F17">
        <f>SUMIF([1]!Tabla10[Consignatario],B17,[1]!Tabla10[1672])</f>
        <v>0</v>
      </c>
      <c r="G17">
        <f>SUMIF([1]!Tabla9[Consignatarios],B17,[1]!Tabla9[1675])</f>
        <v>0</v>
      </c>
      <c r="H17">
        <f>SUMIF([1]!Tabla8[Consignatarios],B17,[1]!Tabla8[1678])</f>
        <v>0</v>
      </c>
      <c r="I17">
        <f>SUMIF([1]!Tabla4[Consignatario],B17,[1]!Tabla4[Monto])</f>
        <v>0</v>
      </c>
      <c r="J17">
        <f>SUMIF([1]!Tabla2[Consignatario],B17, [1]!Tabla2[Monto])</f>
        <v>0</v>
      </c>
      <c r="K17">
        <f>SUMIF([1]!Tabla3[Consignatario],B17,[1]!Tabla3[Monto])</f>
        <v>0</v>
      </c>
      <c r="L17">
        <f>SUMIF([1]!Tabla5[Consignatario],B17,[1]!Tabla5[Monto])</f>
        <v>16000</v>
      </c>
      <c r="M17">
        <f>SUMIF([1]!Tabla1708[Consignatario],B17,[1]!Tabla1708[Monto])</f>
        <v>0</v>
      </c>
      <c r="N17">
        <f>SUMIF([1]!Tabla1726[Consignatario],B17,[1]!Tabla1726[Monto])</f>
        <v>0</v>
      </c>
      <c r="O17">
        <f>SUMIF([1]!Tabla1730[Consignatario],B17,[1]!Tabla1730[1730])</f>
        <v>0</v>
      </c>
      <c r="P17">
        <f>SUMIF([1]!Tabla1739[Consignatario],B17,[1]!Tabla1739[1739])</f>
        <v>0</v>
      </c>
      <c r="Q17">
        <f>SUMIF([1]!Tabla21[Consignatario],B17,[1]!Tabla21[1664-1670])</f>
        <v>0</v>
      </c>
      <c r="R17">
        <f>SUM(Tabla62[[#This Row],[1661]:[Entrearmadas]])</f>
        <v>16000</v>
      </c>
    </row>
    <row r="18" spans="1:18" x14ac:dyDescent="0.3">
      <c r="A18">
        <v>17</v>
      </c>
      <c r="B18" t="str" cm="1">
        <f t="array" ref="B18">INDEX([1]!Tabla1[#Data], A18, 2)</f>
        <v>Abril, Pedro de</v>
      </c>
      <c r="C18">
        <f>SUMIF([1]!Tabla1661[Consignatario],B18,[1]!Tabla1661[1661])</f>
        <v>0</v>
      </c>
      <c r="D18">
        <f>SUMIF([1]!Tabla11[Consignatario],B18,[1]!Tabla11[1662])</f>
        <v>0</v>
      </c>
      <c r="E18">
        <f>SUMIF([1]!Tabla12[Consignatario],B18,[1]!Tabla12[1670])</f>
        <v>0</v>
      </c>
      <c r="F18">
        <f>SUMIF([1]!Tabla10[Consignatario],B18,[1]!Tabla10[1672])</f>
        <v>5459</v>
      </c>
      <c r="G18">
        <f>SUMIF([1]!Tabla9[Consignatarios],B18,[1]!Tabla9[1675])</f>
        <v>0</v>
      </c>
      <c r="H18">
        <f>SUMIF([1]!Tabla8[Consignatarios],B18,[1]!Tabla8[1678])</f>
        <v>0</v>
      </c>
      <c r="I18">
        <f>SUMIF([1]!Tabla4[Consignatario],B18,[1]!Tabla4[Monto])</f>
        <v>0</v>
      </c>
      <c r="J18">
        <f>SUMIF([1]!Tabla2[Consignatario],B18, [1]!Tabla2[Monto])</f>
        <v>0</v>
      </c>
      <c r="K18">
        <f>SUMIF([1]!Tabla3[Consignatario],B18,[1]!Tabla3[Monto])</f>
        <v>0</v>
      </c>
      <c r="L18">
        <f>SUMIF([1]!Tabla5[Consignatario],B18,[1]!Tabla5[Monto])</f>
        <v>0</v>
      </c>
      <c r="M18">
        <f>SUMIF([1]!Tabla1708[Consignatario],B18,[1]!Tabla1708[Monto])</f>
        <v>0</v>
      </c>
      <c r="N18">
        <f>SUMIF([1]!Tabla1726[Consignatario],B18,[1]!Tabla1726[Monto])</f>
        <v>0</v>
      </c>
      <c r="O18">
        <f>SUMIF([1]!Tabla1730[Consignatario],B18,[1]!Tabla1730[1730])</f>
        <v>0</v>
      </c>
      <c r="P18">
        <f>SUMIF([1]!Tabla1739[Consignatario],B18,[1]!Tabla1739[1739])</f>
        <v>0</v>
      </c>
      <c r="Q18">
        <f>SUMIF([1]!Tabla21[Consignatario],B18,[1]!Tabla21[1664-1670])</f>
        <v>0</v>
      </c>
      <c r="R18">
        <f>SUM(Tabla62[[#This Row],[1661]:[Entrearmadas]])</f>
        <v>5459</v>
      </c>
    </row>
    <row r="19" spans="1:18" x14ac:dyDescent="0.3">
      <c r="A19">
        <v>18</v>
      </c>
      <c r="B19" t="str" cm="1">
        <f t="array" ref="B19">INDEX([1]!Tabla1[#Data], A19, 2)</f>
        <v>Acedo y Porras, Francisco de</v>
      </c>
      <c r="C19">
        <f>SUMIF([1]!Tabla1661[Consignatario],B19,[1]!Tabla1661[1661])</f>
        <v>0</v>
      </c>
      <c r="D19">
        <f>SUMIF([1]!Tabla11[Consignatario],B19,[1]!Tabla11[1662])</f>
        <v>0</v>
      </c>
      <c r="E19">
        <f>SUMIF([1]!Tabla12[Consignatario],B19,[1]!Tabla12[1670])</f>
        <v>0</v>
      </c>
      <c r="F19">
        <f>SUMIF([1]!Tabla10[Consignatario],B19,[1]!Tabla10[1672])</f>
        <v>10680</v>
      </c>
      <c r="G19">
        <f>SUMIF([1]!Tabla9[Consignatarios],B19,[1]!Tabla9[1675])</f>
        <v>0</v>
      </c>
      <c r="H19">
        <f>SUMIF([1]!Tabla8[Consignatarios],B19,[1]!Tabla8[1678])</f>
        <v>0</v>
      </c>
      <c r="I19">
        <f>SUMIF([1]!Tabla4[Consignatario],B19,[1]!Tabla4[Monto])</f>
        <v>0</v>
      </c>
      <c r="J19">
        <f>SUMIF([1]!Tabla2[Consignatario],B19, [1]!Tabla2[Monto])</f>
        <v>0</v>
      </c>
      <c r="K19">
        <f>SUMIF([1]!Tabla3[Consignatario],B19,[1]!Tabla3[Monto])</f>
        <v>0</v>
      </c>
      <c r="L19">
        <f>SUMIF([1]!Tabla5[Consignatario],B19,[1]!Tabla5[Monto])</f>
        <v>0</v>
      </c>
      <c r="M19">
        <f>SUMIF([1]!Tabla1708[Consignatario],B19,[1]!Tabla1708[Monto])</f>
        <v>0</v>
      </c>
      <c r="N19">
        <f>SUMIF([1]!Tabla1726[Consignatario],B19,[1]!Tabla1726[Monto])</f>
        <v>0</v>
      </c>
      <c r="O19">
        <f>SUMIF([1]!Tabla1730[Consignatario],B19,[1]!Tabla1730[1730])</f>
        <v>0</v>
      </c>
      <c r="P19">
        <f>SUMIF([1]!Tabla1739[Consignatario],B19,[1]!Tabla1739[1739])</f>
        <v>0</v>
      </c>
      <c r="Q19">
        <f>SUMIF([1]!Tabla21[Consignatario],B19,[1]!Tabla21[1664-1670])</f>
        <v>0</v>
      </c>
      <c r="R19">
        <f>SUM(Tabla62[[#This Row],[1661]:[Entrearmadas]])</f>
        <v>10680</v>
      </c>
    </row>
    <row r="20" spans="1:18" x14ac:dyDescent="0.3">
      <c r="A20">
        <v>19</v>
      </c>
      <c r="B20" t="str" cm="1">
        <f t="array" ref="B20">INDEX([1]!Tabla1[#Data], A20, 2)</f>
        <v>Acevedo, Matías de</v>
      </c>
      <c r="C20">
        <f>SUMIF([1]!Tabla1661[Consignatario],B20,[1]!Tabla1661[1661])</f>
        <v>0</v>
      </c>
      <c r="D20">
        <f>SUMIF([1]!Tabla11[Consignatario],B20,[1]!Tabla11[1662])</f>
        <v>0</v>
      </c>
      <c r="E20">
        <f>SUMIF([1]!Tabla12[Consignatario],B20,[1]!Tabla12[1670])</f>
        <v>0</v>
      </c>
      <c r="F20">
        <f>SUMIF([1]!Tabla10[Consignatario],B20,[1]!Tabla10[1672])</f>
        <v>0</v>
      </c>
      <c r="G20">
        <f>SUMIF([1]!Tabla9[Consignatarios],B20,[1]!Tabla9[1675])</f>
        <v>0</v>
      </c>
      <c r="H20">
        <f>SUMIF([1]!Tabla8[Consignatarios],B20,[1]!Tabla8[1678])</f>
        <v>0</v>
      </c>
      <c r="I20">
        <f>SUMIF([1]!Tabla4[Consignatario],B20,[1]!Tabla4[Monto])</f>
        <v>0</v>
      </c>
      <c r="J20">
        <f>SUMIF([1]!Tabla2[Consignatario],B20, [1]!Tabla2[Monto])</f>
        <v>0</v>
      </c>
      <c r="K20">
        <f>SUMIF([1]!Tabla3[Consignatario],B20,[1]!Tabla3[Monto])</f>
        <v>0</v>
      </c>
      <c r="L20">
        <f>SUMIF([1]!Tabla5[Consignatario],B20,[1]!Tabla5[Monto])</f>
        <v>16000</v>
      </c>
      <c r="M20">
        <f>SUMIF([1]!Tabla1708[Consignatario],B20,[1]!Tabla1708[Monto])</f>
        <v>0</v>
      </c>
      <c r="N20">
        <f>SUMIF([1]!Tabla1726[Consignatario],B20,[1]!Tabla1726[Monto])</f>
        <v>0</v>
      </c>
      <c r="O20">
        <f>SUMIF([1]!Tabla1730[Consignatario],B20,[1]!Tabla1730[1730])</f>
        <v>0</v>
      </c>
      <c r="P20">
        <f>SUMIF([1]!Tabla1739[Consignatario],B20,[1]!Tabla1739[1739])</f>
        <v>0</v>
      </c>
      <c r="Q20">
        <f>SUMIF([1]!Tabla21[Consignatario],B20,[1]!Tabla21[1664-1670])</f>
        <v>0</v>
      </c>
      <c r="R20">
        <f>SUM(Tabla62[[#This Row],[1661]:[Entrearmadas]])</f>
        <v>16000</v>
      </c>
    </row>
    <row r="21" spans="1:18" x14ac:dyDescent="0.3">
      <c r="A21">
        <v>20</v>
      </c>
      <c r="B21" t="str" cm="1">
        <f t="array" ref="B21">INDEX([1]!Tabla1[#Data], A21, 2)</f>
        <v>Achotegui, Juan de</v>
      </c>
      <c r="C21">
        <f>SUMIF([1]!Tabla1661[Consignatario],B21,[1]!Tabla1661[1661])</f>
        <v>0</v>
      </c>
      <c r="D21">
        <f>SUMIF([1]!Tabla11[Consignatario],B21,[1]!Tabla11[1662])</f>
        <v>0</v>
      </c>
      <c r="E21">
        <f>SUMIF([1]!Tabla12[Consignatario],B21,[1]!Tabla12[1670])</f>
        <v>0</v>
      </c>
      <c r="F21">
        <f>SUMIF([1]!Tabla10[Consignatario],B21,[1]!Tabla10[1672])</f>
        <v>0</v>
      </c>
      <c r="G21">
        <f>SUMIF([1]!Tabla9[Consignatarios],B21,[1]!Tabla9[1675])</f>
        <v>0</v>
      </c>
      <c r="H21">
        <f>SUMIF([1]!Tabla8[Consignatarios],B21,[1]!Tabla8[1678])</f>
        <v>0</v>
      </c>
      <c r="I21">
        <f>SUMIF([1]!Tabla4[Consignatario],B21,[1]!Tabla4[Monto])</f>
        <v>0</v>
      </c>
      <c r="J21">
        <f>SUMIF([1]!Tabla2[Consignatario],B21, [1]!Tabla2[Monto])</f>
        <v>0</v>
      </c>
      <c r="K21">
        <f>SUMIF([1]!Tabla3[Consignatario],B21,[1]!Tabla3[Monto])</f>
        <v>0</v>
      </c>
      <c r="L21">
        <f>SUMIF([1]!Tabla5[Consignatario],B21,[1]!Tabla5[Monto])</f>
        <v>0</v>
      </c>
      <c r="M21">
        <f>SUMIF([1]!Tabla1708[Consignatario],B21,[1]!Tabla1708[Monto])</f>
        <v>7000</v>
      </c>
      <c r="N21">
        <f>SUMIF([1]!Tabla1726[Consignatario],B21,[1]!Tabla1726[Monto])</f>
        <v>0</v>
      </c>
      <c r="O21">
        <f>SUMIF([1]!Tabla1730[Consignatario],B21,[1]!Tabla1730[1730])</f>
        <v>0</v>
      </c>
      <c r="P21">
        <f>SUMIF([1]!Tabla1739[Consignatario],B21,[1]!Tabla1739[1739])</f>
        <v>0</v>
      </c>
      <c r="Q21">
        <f>SUMIF([1]!Tabla21[Consignatario],B21,[1]!Tabla21[1664-1670])</f>
        <v>0</v>
      </c>
      <c r="R21">
        <f>SUM(Tabla62[[#This Row],[1661]:[Entrearmadas]])</f>
        <v>7000</v>
      </c>
    </row>
    <row r="22" spans="1:18" x14ac:dyDescent="0.3">
      <c r="A22">
        <v>21</v>
      </c>
      <c r="B22" t="str" cm="1">
        <f t="array" ref="B22">INDEX([1]!Tabla1[#Data], A22, 2)</f>
        <v>Acosta Dávalos, Joseph de</v>
      </c>
      <c r="C22">
        <f>SUMIF([1]!Tabla1661[Consignatario],B22,[1]!Tabla1661[1661])</f>
        <v>0</v>
      </c>
      <c r="D22">
        <f>SUMIF([1]!Tabla11[Consignatario],B22,[1]!Tabla11[1662])</f>
        <v>0</v>
      </c>
      <c r="E22">
        <f>SUMIF([1]!Tabla12[Consignatario],B22,[1]!Tabla12[1670])</f>
        <v>0</v>
      </c>
      <c r="F22">
        <f>SUMIF([1]!Tabla10[Consignatario],B22,[1]!Tabla10[1672])</f>
        <v>0</v>
      </c>
      <c r="G22">
        <f>SUMIF([1]!Tabla9[Consignatarios],B22,[1]!Tabla9[1675])</f>
        <v>0</v>
      </c>
      <c r="H22">
        <f>SUMIF([1]!Tabla8[Consignatarios],B22,[1]!Tabla8[1678])</f>
        <v>0</v>
      </c>
      <c r="I22">
        <f>SUMIF([1]!Tabla4[Consignatario],B22,[1]!Tabla4[Monto])</f>
        <v>0</v>
      </c>
      <c r="J22">
        <f>SUMIF([1]!Tabla2[Consignatario],B22, [1]!Tabla2[Monto])</f>
        <v>0</v>
      </c>
      <c r="K22">
        <f>SUMIF([1]!Tabla3[Consignatario],B22,[1]!Tabla3[Monto])</f>
        <v>0</v>
      </c>
      <c r="L22">
        <f>SUMIF([1]!Tabla5[Consignatario],B22,[1]!Tabla5[Monto])</f>
        <v>14000</v>
      </c>
      <c r="M22">
        <f>SUMIF([1]!Tabla1708[Consignatario],B22,[1]!Tabla1708[Monto])</f>
        <v>0</v>
      </c>
      <c r="N22">
        <f>SUMIF([1]!Tabla1726[Consignatario],B22,[1]!Tabla1726[Monto])</f>
        <v>0</v>
      </c>
      <c r="O22">
        <f>SUMIF([1]!Tabla1730[Consignatario],B22,[1]!Tabla1730[1730])</f>
        <v>0</v>
      </c>
      <c r="P22">
        <f>SUMIF([1]!Tabla1739[Consignatario],B22,[1]!Tabla1739[1739])</f>
        <v>0</v>
      </c>
      <c r="Q22">
        <f>SUMIF([1]!Tabla21[Consignatario],B22,[1]!Tabla21[1664-1670])</f>
        <v>0</v>
      </c>
      <c r="R22">
        <f>SUM(Tabla62[[#This Row],[1661]:[Entrearmadas]])</f>
        <v>14000</v>
      </c>
    </row>
    <row r="23" spans="1:18" x14ac:dyDescent="0.3">
      <c r="A23">
        <v>22</v>
      </c>
      <c r="B23" t="str" cm="1">
        <f t="array" ref="B23">INDEX([1]!Tabla1[#Data], A23, 2)</f>
        <v>Acosta, Antonio de</v>
      </c>
      <c r="C23">
        <f>SUMIF([1]!Tabla1661[Consignatario],B23,[1]!Tabla1661[1661])</f>
        <v>0</v>
      </c>
      <c r="D23">
        <f>SUMIF([1]!Tabla11[Consignatario],B23,[1]!Tabla11[1662])</f>
        <v>138000</v>
      </c>
      <c r="E23">
        <f>SUMIF([1]!Tabla12[Consignatario],B23,[1]!Tabla12[1670])</f>
        <v>96500</v>
      </c>
      <c r="F23">
        <f>SUMIF([1]!Tabla10[Consignatario],B23,[1]!Tabla10[1672])</f>
        <v>580</v>
      </c>
      <c r="G23">
        <f>SUMIF([1]!Tabla9[Consignatarios],B23,[1]!Tabla9[1675])</f>
        <v>0</v>
      </c>
      <c r="H23">
        <f>SUMIF([1]!Tabla8[Consignatarios],B23,[1]!Tabla8[1678])</f>
        <v>0</v>
      </c>
      <c r="I23">
        <f>SUMIF([1]!Tabla4[Consignatario],B23,[1]!Tabla4[Monto])</f>
        <v>0</v>
      </c>
      <c r="J23">
        <f>SUMIF([1]!Tabla2[Consignatario],B23, [1]!Tabla2[Monto])</f>
        <v>0</v>
      </c>
      <c r="K23">
        <f>SUMIF([1]!Tabla3[Consignatario],B23,[1]!Tabla3[Monto])</f>
        <v>0</v>
      </c>
      <c r="L23">
        <f>SUMIF([1]!Tabla5[Consignatario],B23,[1]!Tabla5[Monto])</f>
        <v>0</v>
      </c>
      <c r="M23">
        <f>SUMIF([1]!Tabla1708[Consignatario],B23,[1]!Tabla1708[Monto])</f>
        <v>0</v>
      </c>
      <c r="N23">
        <f>SUMIF([1]!Tabla1726[Consignatario],B23,[1]!Tabla1726[Monto])</f>
        <v>0</v>
      </c>
      <c r="O23">
        <f>SUMIF([1]!Tabla1730[Consignatario],B23,[1]!Tabla1730[1730])</f>
        <v>0</v>
      </c>
      <c r="P23">
        <f>SUMIF([1]!Tabla1739[Consignatario],B23,[1]!Tabla1739[1739])</f>
        <v>0</v>
      </c>
      <c r="Q23">
        <f>SUMIF([1]!Tabla21[Consignatario],B23,[1]!Tabla21[1664-1670])</f>
        <v>15000</v>
      </c>
      <c r="R23">
        <f>SUM(Tabla62[[#This Row],[1661]:[Entrearmadas]])</f>
        <v>250080</v>
      </c>
    </row>
    <row r="24" spans="1:18" x14ac:dyDescent="0.3">
      <c r="A24">
        <v>23</v>
      </c>
      <c r="B24" t="str" cm="1">
        <f t="array" ref="B24">INDEX([1]!Tabla1[#Data], A24, 2)</f>
        <v>Acosta, Francisco de</v>
      </c>
      <c r="C24">
        <f>SUMIF([1]!Tabla1661[Consignatario],B24,[1]!Tabla1661[1661])</f>
        <v>9997</v>
      </c>
      <c r="D24">
        <f>SUMIF([1]!Tabla11[Consignatario],B24,[1]!Tabla11[1662])</f>
        <v>0</v>
      </c>
      <c r="E24">
        <f>SUMIF([1]!Tabla12[Consignatario],B24,[1]!Tabla12[1670])</f>
        <v>0</v>
      </c>
      <c r="F24">
        <f>SUMIF([1]!Tabla10[Consignatario],B24,[1]!Tabla10[1672])</f>
        <v>0</v>
      </c>
      <c r="G24">
        <f>SUMIF([1]!Tabla9[Consignatarios],B24,[1]!Tabla9[1675])</f>
        <v>0</v>
      </c>
      <c r="H24">
        <f>SUMIF([1]!Tabla8[Consignatarios],B24,[1]!Tabla8[1678])</f>
        <v>0</v>
      </c>
      <c r="I24">
        <f>SUMIF([1]!Tabla4[Consignatario],B24,[1]!Tabla4[Monto])</f>
        <v>0</v>
      </c>
      <c r="J24">
        <f>SUMIF([1]!Tabla2[Consignatario],B24, [1]!Tabla2[Monto])</f>
        <v>0</v>
      </c>
      <c r="K24">
        <f>SUMIF([1]!Tabla3[Consignatario],B24,[1]!Tabla3[Monto])</f>
        <v>0</v>
      </c>
      <c r="L24">
        <f>SUMIF([1]!Tabla5[Consignatario],B24,[1]!Tabla5[Monto])</f>
        <v>0</v>
      </c>
      <c r="M24">
        <f>SUMIF([1]!Tabla1708[Consignatario],B24,[1]!Tabla1708[Monto])</f>
        <v>0</v>
      </c>
      <c r="N24">
        <f>SUMIF([1]!Tabla1726[Consignatario],B24,[1]!Tabla1726[Monto])</f>
        <v>0</v>
      </c>
      <c r="O24">
        <f>SUMIF([1]!Tabla1730[Consignatario],B24,[1]!Tabla1730[1730])</f>
        <v>0</v>
      </c>
      <c r="P24">
        <f>SUMIF([1]!Tabla1739[Consignatario],B24,[1]!Tabla1739[1739])</f>
        <v>0</v>
      </c>
      <c r="Q24">
        <f>SUMIF([1]!Tabla21[Consignatario],B24,[1]!Tabla21[1664-1670])</f>
        <v>8000</v>
      </c>
      <c r="R24">
        <f>SUM(Tabla62[[#This Row],[1661]:[Entrearmadas]])</f>
        <v>17997</v>
      </c>
    </row>
    <row r="25" spans="1:18" x14ac:dyDescent="0.3">
      <c r="A25">
        <v>24</v>
      </c>
      <c r="B25" t="str" cm="1">
        <f t="array" ref="B25">INDEX([1]!Tabla1[#Data], A25, 2)</f>
        <v>Acosta, Jorge de</v>
      </c>
      <c r="C25">
        <f>SUMIF([1]!Tabla1661[Consignatario],B25,[1]!Tabla1661[1661])</f>
        <v>0</v>
      </c>
      <c r="D25">
        <f>SUMIF([1]!Tabla11[Consignatario],B25,[1]!Tabla11[1662])</f>
        <v>0</v>
      </c>
      <c r="E25">
        <f>SUMIF([1]!Tabla12[Consignatario],B25,[1]!Tabla12[1670])</f>
        <v>0</v>
      </c>
      <c r="F25">
        <f>SUMIF([1]!Tabla10[Consignatario],B25,[1]!Tabla10[1672])</f>
        <v>0</v>
      </c>
      <c r="G25">
        <f>SUMIF([1]!Tabla9[Consignatarios],B25,[1]!Tabla9[1675])</f>
        <v>0</v>
      </c>
      <c r="H25">
        <f>SUMIF([1]!Tabla8[Consignatarios],B25,[1]!Tabla8[1678])</f>
        <v>0</v>
      </c>
      <c r="I25">
        <f>SUMIF([1]!Tabla4[Consignatario],B25,[1]!Tabla4[Monto])</f>
        <v>0</v>
      </c>
      <c r="J25">
        <f>SUMIF([1]!Tabla2[Consignatario],B25, [1]!Tabla2[Monto])</f>
        <v>882</v>
      </c>
      <c r="K25">
        <f>SUMIF([1]!Tabla3[Consignatario],B25,[1]!Tabla3[Monto])</f>
        <v>0</v>
      </c>
      <c r="L25">
        <f>SUMIF([1]!Tabla5[Consignatario],B25,[1]!Tabla5[Monto])</f>
        <v>0</v>
      </c>
      <c r="M25">
        <f>SUMIF([1]!Tabla1708[Consignatario],B25,[1]!Tabla1708[Monto])</f>
        <v>0</v>
      </c>
      <c r="N25">
        <f>SUMIF([1]!Tabla1726[Consignatario],B25,[1]!Tabla1726[Monto])</f>
        <v>0</v>
      </c>
      <c r="O25">
        <f>SUMIF([1]!Tabla1730[Consignatario],B25,[1]!Tabla1730[1730])</f>
        <v>0</v>
      </c>
      <c r="P25">
        <f>SUMIF([1]!Tabla1739[Consignatario],B25,[1]!Tabla1739[1739])</f>
        <v>0</v>
      </c>
      <c r="Q25">
        <f>SUMIF([1]!Tabla21[Consignatario],B25,[1]!Tabla21[1664-1670])</f>
        <v>0</v>
      </c>
      <c r="R25">
        <f>SUM(Tabla62[[#This Row],[1661]:[Entrearmadas]])</f>
        <v>882</v>
      </c>
    </row>
    <row r="26" spans="1:18" x14ac:dyDescent="0.3">
      <c r="A26">
        <v>25</v>
      </c>
      <c r="B26" t="str" cm="1">
        <f t="array" ref="B26">INDEX([1]!Tabla1[#Data], A26, 2)</f>
        <v>Acosta, Leonardo de</v>
      </c>
      <c r="C26">
        <f>SUMIF([1]!Tabla1661[Consignatario],B26,[1]!Tabla1661[1661])</f>
        <v>0</v>
      </c>
      <c r="D26">
        <f>SUMIF([1]!Tabla11[Consignatario],B26,[1]!Tabla11[1662])</f>
        <v>0</v>
      </c>
      <c r="E26">
        <f>SUMIF([1]!Tabla12[Consignatario],B26,[1]!Tabla12[1670])</f>
        <v>0</v>
      </c>
      <c r="F26">
        <f>SUMIF([1]!Tabla10[Consignatario],B26,[1]!Tabla10[1672])</f>
        <v>0</v>
      </c>
      <c r="G26">
        <f>SUMIF([1]!Tabla9[Consignatarios],B26,[1]!Tabla9[1675])</f>
        <v>0</v>
      </c>
      <c r="H26">
        <f>SUMIF([1]!Tabla8[Consignatarios],B26,[1]!Tabla8[1678])</f>
        <v>0</v>
      </c>
      <c r="I26">
        <f>SUMIF([1]!Tabla4[Consignatario],B26,[1]!Tabla4[Monto])</f>
        <v>0</v>
      </c>
      <c r="J26">
        <f>SUMIF([1]!Tabla2[Consignatario],B26, [1]!Tabla2[Monto])</f>
        <v>0</v>
      </c>
      <c r="K26">
        <f>SUMIF([1]!Tabla3[Consignatario],B26,[1]!Tabla3[Monto])</f>
        <v>0</v>
      </c>
      <c r="L26">
        <f>SUMIF([1]!Tabla5[Consignatario],B26,[1]!Tabla5[Monto])</f>
        <v>16626</v>
      </c>
      <c r="M26">
        <f>SUMIF([1]!Tabla1708[Consignatario],B26,[1]!Tabla1708[Monto])</f>
        <v>32430</v>
      </c>
      <c r="N26">
        <f>SUMIF([1]!Tabla1726[Consignatario],B26,[1]!Tabla1726[Monto])</f>
        <v>0</v>
      </c>
      <c r="O26">
        <f>SUMIF([1]!Tabla1730[Consignatario],B26,[1]!Tabla1730[1730])</f>
        <v>0</v>
      </c>
      <c r="P26">
        <f>SUMIF([1]!Tabla1739[Consignatario],B26,[1]!Tabla1739[1739])</f>
        <v>0</v>
      </c>
      <c r="Q26">
        <f>SUMIF([1]!Tabla21[Consignatario],B26,[1]!Tabla21[1664-1670])</f>
        <v>0</v>
      </c>
      <c r="R26">
        <f>SUM(Tabla62[[#This Row],[1661]:[Entrearmadas]])</f>
        <v>49056</v>
      </c>
    </row>
    <row r="27" spans="1:18" x14ac:dyDescent="0.3">
      <c r="A27">
        <v>26</v>
      </c>
      <c r="B27" t="str" cm="1">
        <f t="array" ref="B27">INDEX([1]!Tabla1[#Data], A27, 2)</f>
        <v>Acosta, Margarita de</v>
      </c>
      <c r="C27">
        <f>SUMIF([1]!Tabla1661[Consignatario],B27,[1]!Tabla1661[1661])</f>
        <v>0</v>
      </c>
      <c r="D27">
        <f>SUMIF([1]!Tabla11[Consignatario],B27,[1]!Tabla11[1662])</f>
        <v>0</v>
      </c>
      <c r="E27">
        <f>SUMIF([1]!Tabla12[Consignatario],B27,[1]!Tabla12[1670])</f>
        <v>0</v>
      </c>
      <c r="F27">
        <f>SUMIF([1]!Tabla10[Consignatario],B27,[1]!Tabla10[1672])</f>
        <v>200</v>
      </c>
      <c r="G27">
        <f>SUMIF([1]!Tabla9[Consignatarios],B27,[1]!Tabla9[1675])</f>
        <v>0</v>
      </c>
      <c r="H27">
        <f>SUMIF([1]!Tabla8[Consignatarios],B27,[1]!Tabla8[1678])</f>
        <v>0</v>
      </c>
      <c r="I27">
        <f>SUMIF([1]!Tabla4[Consignatario],B27,[1]!Tabla4[Monto])</f>
        <v>0</v>
      </c>
      <c r="J27">
        <f>SUMIF([1]!Tabla2[Consignatario],B27, [1]!Tabla2[Monto])</f>
        <v>0</v>
      </c>
      <c r="K27">
        <f>SUMIF([1]!Tabla3[Consignatario],B27,[1]!Tabla3[Monto])</f>
        <v>0</v>
      </c>
      <c r="L27">
        <f>SUMIF([1]!Tabla5[Consignatario],B27,[1]!Tabla5[Monto])</f>
        <v>0</v>
      </c>
      <c r="M27">
        <f>SUMIF([1]!Tabla1708[Consignatario],B27,[1]!Tabla1708[Monto])</f>
        <v>0</v>
      </c>
      <c r="N27">
        <f>SUMIF([1]!Tabla1726[Consignatario],B27,[1]!Tabla1726[Monto])</f>
        <v>0</v>
      </c>
      <c r="O27">
        <f>SUMIF([1]!Tabla1730[Consignatario],B27,[1]!Tabla1730[1730])</f>
        <v>0</v>
      </c>
      <c r="P27">
        <f>SUMIF([1]!Tabla1739[Consignatario],B27,[1]!Tabla1739[1739])</f>
        <v>0</v>
      </c>
      <c r="Q27">
        <f>SUMIF([1]!Tabla21[Consignatario],B27,[1]!Tabla21[1664-1670])</f>
        <v>600</v>
      </c>
      <c r="R27">
        <f>SUM(Tabla62[[#This Row],[1661]:[Entrearmadas]])</f>
        <v>800</v>
      </c>
    </row>
    <row r="28" spans="1:18" x14ac:dyDescent="0.3">
      <c r="A28">
        <v>27</v>
      </c>
      <c r="B28" t="str" cm="1">
        <f t="array" ref="B28">INDEX([1]!Tabla1[#Data], A28, 2)</f>
        <v>Acuña, Benito de</v>
      </c>
      <c r="C28">
        <f>SUMIF([1]!Tabla1661[Consignatario],B28,[1]!Tabla1661[1661])</f>
        <v>0</v>
      </c>
      <c r="D28">
        <f>SUMIF([1]!Tabla11[Consignatario],B28,[1]!Tabla11[1662])</f>
        <v>0</v>
      </c>
      <c r="E28">
        <f>SUMIF([1]!Tabla12[Consignatario],B28,[1]!Tabla12[1670])</f>
        <v>0</v>
      </c>
      <c r="F28">
        <f>SUMIF([1]!Tabla10[Consignatario],B28,[1]!Tabla10[1672])</f>
        <v>0</v>
      </c>
      <c r="G28">
        <f>SUMIF([1]!Tabla9[Consignatarios],B28,[1]!Tabla9[1675])</f>
        <v>0</v>
      </c>
      <c r="H28">
        <f>SUMIF([1]!Tabla8[Consignatarios],B28,[1]!Tabla8[1678])</f>
        <v>0</v>
      </c>
      <c r="I28">
        <f>SUMIF([1]!Tabla4[Consignatario],B28,[1]!Tabla4[Monto])</f>
        <v>0</v>
      </c>
      <c r="J28">
        <f>SUMIF([1]!Tabla2[Consignatario],B28, [1]!Tabla2[Monto])</f>
        <v>2200</v>
      </c>
      <c r="K28">
        <f>SUMIF([1]!Tabla3[Consignatario],B28,[1]!Tabla3[Monto])</f>
        <v>0</v>
      </c>
      <c r="L28">
        <f>SUMIF([1]!Tabla5[Consignatario],B28,[1]!Tabla5[Monto])</f>
        <v>0</v>
      </c>
      <c r="M28">
        <f>SUMIF([1]!Tabla1708[Consignatario],B28,[1]!Tabla1708[Monto])</f>
        <v>0</v>
      </c>
      <c r="N28">
        <f>SUMIF([1]!Tabla1726[Consignatario],B28,[1]!Tabla1726[Monto])</f>
        <v>0</v>
      </c>
      <c r="O28">
        <f>SUMIF([1]!Tabla1730[Consignatario],B28,[1]!Tabla1730[1730])</f>
        <v>0</v>
      </c>
      <c r="P28">
        <f>SUMIF([1]!Tabla1739[Consignatario],B28,[1]!Tabla1739[1739])</f>
        <v>0</v>
      </c>
      <c r="Q28">
        <f>SUMIF([1]!Tabla21[Consignatario],B28,[1]!Tabla21[1664-1670])</f>
        <v>0</v>
      </c>
      <c r="R28">
        <f>SUM(Tabla62[[#This Row],[1661]:[Entrearmadas]])</f>
        <v>2200</v>
      </c>
    </row>
    <row r="29" spans="1:18" x14ac:dyDescent="0.3">
      <c r="A29">
        <v>28</v>
      </c>
      <c r="B29" t="str" cm="1">
        <f t="array" ref="B29">INDEX([1]!Tabla1[#Data], A29, 2)</f>
        <v>Acuña, Francisco de</v>
      </c>
      <c r="C29">
        <f>SUMIF([1]!Tabla1661[Consignatario],B29,[1]!Tabla1661[1661])</f>
        <v>0</v>
      </c>
      <c r="D29">
        <f>SUMIF([1]!Tabla11[Consignatario],B29,[1]!Tabla11[1662])</f>
        <v>0</v>
      </c>
      <c r="E29">
        <f>SUMIF([1]!Tabla12[Consignatario],B29,[1]!Tabla12[1670])</f>
        <v>0</v>
      </c>
      <c r="F29">
        <f>SUMIF([1]!Tabla10[Consignatario],B29,[1]!Tabla10[1672])</f>
        <v>0</v>
      </c>
      <c r="G29">
        <f>SUMIF([1]!Tabla9[Consignatarios],B29,[1]!Tabla9[1675])</f>
        <v>0</v>
      </c>
      <c r="H29">
        <f>SUMIF([1]!Tabla8[Consignatarios],B29,[1]!Tabla8[1678])</f>
        <v>0</v>
      </c>
      <c r="I29">
        <f>SUMIF([1]!Tabla4[Consignatario],B29,[1]!Tabla4[Monto])</f>
        <v>296</v>
      </c>
      <c r="J29">
        <f>SUMIF([1]!Tabla2[Consignatario],B29, [1]!Tabla2[Monto])</f>
        <v>0</v>
      </c>
      <c r="K29">
        <f>SUMIF([1]!Tabla3[Consignatario],B29,[1]!Tabla3[Monto])</f>
        <v>100</v>
      </c>
      <c r="L29">
        <f>SUMIF([1]!Tabla5[Consignatario],B29,[1]!Tabla5[Monto])</f>
        <v>0</v>
      </c>
      <c r="M29">
        <f>SUMIF([1]!Tabla1708[Consignatario],B29,[1]!Tabla1708[Monto])</f>
        <v>0</v>
      </c>
      <c r="N29">
        <f>SUMIF([1]!Tabla1726[Consignatario],B29,[1]!Tabla1726[Monto])</f>
        <v>0</v>
      </c>
      <c r="O29">
        <f>SUMIF([1]!Tabla1730[Consignatario],B29,[1]!Tabla1730[1730])</f>
        <v>0</v>
      </c>
      <c r="P29">
        <f>SUMIF([1]!Tabla1739[Consignatario],B29,[1]!Tabla1739[1739])</f>
        <v>0</v>
      </c>
      <c r="Q29">
        <f>SUMIF([1]!Tabla21[Consignatario],B29,[1]!Tabla21[1664-1670])</f>
        <v>0</v>
      </c>
      <c r="R29">
        <f>SUM(Tabla62[[#This Row],[1661]:[Entrearmadas]])</f>
        <v>396</v>
      </c>
    </row>
    <row r="30" spans="1:18" x14ac:dyDescent="0.3">
      <c r="A30">
        <v>29</v>
      </c>
      <c r="B30" t="str" cm="1">
        <f t="array" ref="B30">INDEX([1]!Tabla1[#Data], A30, 2)</f>
        <v>Acuña, Gabriel</v>
      </c>
      <c r="C30">
        <f>SUMIF([1]!Tabla1661[Consignatario],B30,[1]!Tabla1661[1661])</f>
        <v>700</v>
      </c>
      <c r="D30">
        <f>SUMIF([1]!Tabla11[Consignatario],B30,[1]!Tabla11[1662])</f>
        <v>0</v>
      </c>
      <c r="E30">
        <f>SUMIF([1]!Tabla12[Consignatario],B30,[1]!Tabla12[1670])</f>
        <v>0</v>
      </c>
      <c r="F30">
        <f>SUMIF([1]!Tabla10[Consignatario],B30,[1]!Tabla10[1672])</f>
        <v>0</v>
      </c>
      <c r="G30">
        <f>SUMIF([1]!Tabla9[Consignatarios],B30,[1]!Tabla9[1675])</f>
        <v>0</v>
      </c>
      <c r="H30">
        <f>SUMIF([1]!Tabla8[Consignatarios],B30,[1]!Tabla8[1678])</f>
        <v>0</v>
      </c>
      <c r="I30">
        <f>SUMIF([1]!Tabla4[Consignatario],B30,[1]!Tabla4[Monto])</f>
        <v>0</v>
      </c>
      <c r="J30">
        <f>SUMIF([1]!Tabla2[Consignatario],B30, [1]!Tabla2[Monto])</f>
        <v>0</v>
      </c>
      <c r="K30">
        <f>SUMIF([1]!Tabla3[Consignatario],B30,[1]!Tabla3[Monto])</f>
        <v>0</v>
      </c>
      <c r="L30">
        <f>SUMIF([1]!Tabla5[Consignatario],B30,[1]!Tabla5[Monto])</f>
        <v>0</v>
      </c>
      <c r="M30">
        <f>SUMIF([1]!Tabla1708[Consignatario],B30,[1]!Tabla1708[Monto])</f>
        <v>0</v>
      </c>
      <c r="N30">
        <f>SUMIF([1]!Tabla1726[Consignatario],B30,[1]!Tabla1726[Monto])</f>
        <v>0</v>
      </c>
      <c r="O30">
        <f>SUMIF([1]!Tabla1730[Consignatario],B30,[1]!Tabla1730[1730])</f>
        <v>0</v>
      </c>
      <c r="P30">
        <f>SUMIF([1]!Tabla1739[Consignatario],B30,[1]!Tabla1739[1739])</f>
        <v>0</v>
      </c>
      <c r="Q30">
        <f>SUMIF([1]!Tabla21[Consignatario],B30,[1]!Tabla21[1664-1670])</f>
        <v>0</v>
      </c>
      <c r="R30">
        <f>SUM(Tabla62[[#This Row],[1661]:[Entrearmadas]])</f>
        <v>700</v>
      </c>
    </row>
    <row r="31" spans="1:18" x14ac:dyDescent="0.3">
      <c r="A31">
        <v>30</v>
      </c>
      <c r="B31" t="str" cm="1">
        <f t="array" ref="B31">INDEX([1]!Tabla1[#Data], A31, 2)</f>
        <v>Acuña, Joseph de</v>
      </c>
      <c r="C31">
        <f>SUMIF([1]!Tabla1661[Consignatario],B31,[1]!Tabla1661[1661])</f>
        <v>0</v>
      </c>
      <c r="D31">
        <f>SUMIF([1]!Tabla11[Consignatario],B31,[1]!Tabla11[1662])</f>
        <v>0</v>
      </c>
      <c r="E31">
        <f>SUMIF([1]!Tabla12[Consignatario],B31,[1]!Tabla12[1670])</f>
        <v>0</v>
      </c>
      <c r="F31">
        <f>SUMIF([1]!Tabla10[Consignatario],B31,[1]!Tabla10[1672])</f>
        <v>0</v>
      </c>
      <c r="G31">
        <f>SUMIF([1]!Tabla9[Consignatarios],B31,[1]!Tabla9[1675])</f>
        <v>0</v>
      </c>
      <c r="H31">
        <f>SUMIF([1]!Tabla8[Consignatarios],B31,[1]!Tabla8[1678])</f>
        <v>300</v>
      </c>
      <c r="I31">
        <f>SUMIF([1]!Tabla4[Consignatario],B31,[1]!Tabla4[Monto])</f>
        <v>0</v>
      </c>
      <c r="J31">
        <f>SUMIF([1]!Tabla2[Consignatario],B31, [1]!Tabla2[Monto])</f>
        <v>0</v>
      </c>
      <c r="K31">
        <f>SUMIF([1]!Tabla3[Consignatario],B31,[1]!Tabla3[Monto])</f>
        <v>0</v>
      </c>
      <c r="L31">
        <f>SUMIF([1]!Tabla5[Consignatario],B31,[1]!Tabla5[Monto])</f>
        <v>0</v>
      </c>
      <c r="M31">
        <f>SUMIF([1]!Tabla1708[Consignatario],B31,[1]!Tabla1708[Monto])</f>
        <v>0</v>
      </c>
      <c r="N31">
        <f>SUMIF([1]!Tabla1726[Consignatario],B31,[1]!Tabla1726[Monto])</f>
        <v>0</v>
      </c>
      <c r="O31">
        <f>SUMIF([1]!Tabla1730[Consignatario],B31,[1]!Tabla1730[1730])</f>
        <v>0</v>
      </c>
      <c r="P31">
        <f>SUMIF([1]!Tabla1739[Consignatario],B31,[1]!Tabla1739[1739])</f>
        <v>0</v>
      </c>
      <c r="Q31">
        <f>SUMIF([1]!Tabla21[Consignatario],B31,[1]!Tabla21[1664-1670])</f>
        <v>0</v>
      </c>
      <c r="R31">
        <f>SUM(Tabla62[[#This Row],[1661]:[Entrearmadas]])</f>
        <v>300</v>
      </c>
    </row>
    <row r="32" spans="1:18" x14ac:dyDescent="0.3">
      <c r="A32">
        <v>31</v>
      </c>
      <c r="B32" t="str" cm="1">
        <f t="array" ref="B32">INDEX([1]!Tabla1[#Data], A32, 2)</f>
        <v>Acuña, Rodrigo de</v>
      </c>
      <c r="C32">
        <f>SUMIF([1]!Tabla1661[Consignatario],B32,[1]!Tabla1661[1661])</f>
        <v>0</v>
      </c>
      <c r="D32">
        <f>SUMIF([1]!Tabla11[Consignatario],B32,[1]!Tabla11[1662])</f>
        <v>0</v>
      </c>
      <c r="E32">
        <f>SUMIF([1]!Tabla12[Consignatario],B32,[1]!Tabla12[1670])</f>
        <v>0</v>
      </c>
      <c r="F32">
        <f>SUMIF([1]!Tabla10[Consignatario],B32,[1]!Tabla10[1672])</f>
        <v>350</v>
      </c>
      <c r="G32">
        <f>SUMIF([1]!Tabla9[Consignatarios],B32,[1]!Tabla9[1675])</f>
        <v>0</v>
      </c>
      <c r="H32">
        <f>SUMIF([1]!Tabla8[Consignatarios],B32,[1]!Tabla8[1678])</f>
        <v>0</v>
      </c>
      <c r="I32">
        <f>SUMIF([1]!Tabla4[Consignatario],B32,[1]!Tabla4[Monto])</f>
        <v>0</v>
      </c>
      <c r="J32">
        <f>SUMIF([1]!Tabla2[Consignatario],B32, [1]!Tabla2[Monto])</f>
        <v>0</v>
      </c>
      <c r="K32">
        <f>SUMIF([1]!Tabla3[Consignatario],B32,[1]!Tabla3[Monto])</f>
        <v>0</v>
      </c>
      <c r="L32">
        <f>SUMIF([1]!Tabla5[Consignatario],B32,[1]!Tabla5[Monto])</f>
        <v>0</v>
      </c>
      <c r="M32">
        <f>SUMIF([1]!Tabla1708[Consignatario],B32,[1]!Tabla1708[Monto])</f>
        <v>0</v>
      </c>
      <c r="N32">
        <f>SUMIF([1]!Tabla1726[Consignatario],B32,[1]!Tabla1726[Monto])</f>
        <v>0</v>
      </c>
      <c r="O32">
        <f>SUMIF([1]!Tabla1730[Consignatario],B32,[1]!Tabla1730[1730])</f>
        <v>0</v>
      </c>
      <c r="P32">
        <f>SUMIF([1]!Tabla1739[Consignatario],B32,[1]!Tabla1739[1739])</f>
        <v>0</v>
      </c>
      <c r="Q32">
        <f>SUMIF([1]!Tabla21[Consignatario],B32,[1]!Tabla21[1664-1670])</f>
        <v>0</v>
      </c>
      <c r="R32">
        <f>SUM(Tabla62[[#This Row],[1661]:[Entrearmadas]])</f>
        <v>350</v>
      </c>
    </row>
    <row r="33" spans="1:18" x14ac:dyDescent="0.3">
      <c r="A33">
        <v>32</v>
      </c>
      <c r="B33" t="str" cm="1">
        <f t="array" ref="B33">INDEX([1]!Tabla1[#Data], A33, 2)</f>
        <v>Adalids, Bernardo de</v>
      </c>
      <c r="C33">
        <f>SUMIF([1]!Tabla1661[Consignatario],B33,[1]!Tabla1661[1661])</f>
        <v>0</v>
      </c>
      <c r="D33">
        <f>SUMIF([1]!Tabla11[Consignatario],B33,[1]!Tabla11[1662])</f>
        <v>0</v>
      </c>
      <c r="E33">
        <f>SUMIF([1]!Tabla12[Consignatario],B33,[1]!Tabla12[1670])</f>
        <v>0</v>
      </c>
      <c r="F33">
        <f>SUMIF([1]!Tabla10[Consignatario],B33,[1]!Tabla10[1672])</f>
        <v>0</v>
      </c>
      <c r="G33">
        <f>SUMIF([1]!Tabla9[Consignatarios],B33,[1]!Tabla9[1675])</f>
        <v>0</v>
      </c>
      <c r="H33">
        <f>SUMIF([1]!Tabla8[Consignatarios],B33,[1]!Tabla8[1678])</f>
        <v>0</v>
      </c>
      <c r="I33">
        <f>SUMIF([1]!Tabla4[Consignatario],B33,[1]!Tabla4[Monto])</f>
        <v>0</v>
      </c>
      <c r="J33">
        <f>SUMIF([1]!Tabla2[Consignatario],B33, [1]!Tabla2[Monto])</f>
        <v>240</v>
      </c>
      <c r="K33">
        <f>SUMIF([1]!Tabla3[Consignatario],B33,[1]!Tabla3[Monto])</f>
        <v>0</v>
      </c>
      <c r="L33">
        <f>SUMIF([1]!Tabla5[Consignatario],B33,[1]!Tabla5[Monto])</f>
        <v>0</v>
      </c>
      <c r="M33">
        <f>SUMIF([1]!Tabla1708[Consignatario],B33,[1]!Tabla1708[Monto])</f>
        <v>0</v>
      </c>
      <c r="N33">
        <f>SUMIF([1]!Tabla1726[Consignatario],B33,[1]!Tabla1726[Monto])</f>
        <v>0</v>
      </c>
      <c r="O33">
        <f>SUMIF([1]!Tabla1730[Consignatario],B33,[1]!Tabla1730[1730])</f>
        <v>0</v>
      </c>
      <c r="P33">
        <f>SUMIF([1]!Tabla1739[Consignatario],B33,[1]!Tabla1739[1739])</f>
        <v>0</v>
      </c>
      <c r="Q33">
        <f>SUMIF([1]!Tabla21[Consignatario],B33,[1]!Tabla21[1664-1670])</f>
        <v>0</v>
      </c>
      <c r="R33">
        <f>SUM(Tabla62[[#This Row],[1661]:[Entrearmadas]])</f>
        <v>240</v>
      </c>
    </row>
    <row r="34" spans="1:18" x14ac:dyDescent="0.3">
      <c r="A34">
        <v>33</v>
      </c>
      <c r="B34" t="str" cm="1">
        <f t="array" ref="B34">INDEX([1]!Tabla1[#Data], A34, 2)</f>
        <v>Adamo, Joseph María</v>
      </c>
      <c r="C34">
        <f>SUMIF([1]!Tabla1661[Consignatario],B34,[1]!Tabla1661[1661])</f>
        <v>0</v>
      </c>
      <c r="D34">
        <f>SUMIF([1]!Tabla11[Consignatario],B34,[1]!Tabla11[1662])</f>
        <v>0</v>
      </c>
      <c r="E34">
        <f>SUMIF([1]!Tabla12[Consignatario],B34,[1]!Tabla12[1670])</f>
        <v>0</v>
      </c>
      <c r="F34">
        <f>SUMIF([1]!Tabla10[Consignatario],B34,[1]!Tabla10[1672])</f>
        <v>0</v>
      </c>
      <c r="G34">
        <f>SUMIF([1]!Tabla9[Consignatarios],B34,[1]!Tabla9[1675])</f>
        <v>0</v>
      </c>
      <c r="H34">
        <f>SUMIF([1]!Tabla8[Consignatarios],B34,[1]!Tabla8[1678])</f>
        <v>0</v>
      </c>
      <c r="I34">
        <f>SUMIF([1]!Tabla4[Consignatario],B34,[1]!Tabla4[Monto])</f>
        <v>76153</v>
      </c>
      <c r="J34">
        <f>SUMIF([1]!Tabla2[Consignatario],B34, [1]!Tabla2[Monto])</f>
        <v>0</v>
      </c>
      <c r="K34">
        <f>SUMIF([1]!Tabla3[Consignatario],B34,[1]!Tabla3[Monto])</f>
        <v>0</v>
      </c>
      <c r="L34">
        <f>SUMIF([1]!Tabla5[Consignatario],B34,[1]!Tabla5[Monto])</f>
        <v>0</v>
      </c>
      <c r="M34">
        <f>SUMIF([1]!Tabla1708[Consignatario],B34,[1]!Tabla1708[Monto])</f>
        <v>0</v>
      </c>
      <c r="N34">
        <f>SUMIF([1]!Tabla1726[Consignatario],B34,[1]!Tabla1726[Monto])</f>
        <v>0</v>
      </c>
      <c r="O34">
        <f>SUMIF([1]!Tabla1730[Consignatario],B34,[1]!Tabla1730[1730])</f>
        <v>0</v>
      </c>
      <c r="P34">
        <f>SUMIF([1]!Tabla1739[Consignatario],B34,[1]!Tabla1739[1739])</f>
        <v>0</v>
      </c>
      <c r="Q34">
        <f>SUMIF([1]!Tabla21[Consignatario],B34,[1]!Tabla21[1664-1670])</f>
        <v>0</v>
      </c>
      <c r="R34">
        <f>SUM(Tabla62[[#This Row],[1661]:[Entrearmadas]])</f>
        <v>76153</v>
      </c>
    </row>
    <row r="35" spans="1:18" x14ac:dyDescent="0.3">
      <c r="A35">
        <v>34</v>
      </c>
      <c r="B35" t="str" cm="1">
        <f t="array" ref="B35">INDEX([1]!Tabla1[#Data], A35, 2)</f>
        <v>Afino, Juan Alejandro</v>
      </c>
      <c r="C35">
        <f>SUMIF([1]!Tabla1661[Consignatario],B35,[1]!Tabla1661[1661])</f>
        <v>0</v>
      </c>
      <c r="D35">
        <f>SUMIF([1]!Tabla11[Consignatario],B35,[1]!Tabla11[1662])</f>
        <v>0</v>
      </c>
      <c r="E35">
        <f>SUMIF([1]!Tabla12[Consignatario],B35,[1]!Tabla12[1670])</f>
        <v>0</v>
      </c>
      <c r="F35">
        <f>SUMIF([1]!Tabla10[Consignatario],B35,[1]!Tabla10[1672])</f>
        <v>0</v>
      </c>
      <c r="G35">
        <f>SUMIF([1]!Tabla9[Consignatarios],B35,[1]!Tabla9[1675])</f>
        <v>0</v>
      </c>
      <c r="H35">
        <f>SUMIF([1]!Tabla8[Consignatarios],B35,[1]!Tabla8[1678])</f>
        <v>0</v>
      </c>
      <c r="I35">
        <f>SUMIF([1]!Tabla4[Consignatario],B35,[1]!Tabla4[Monto])</f>
        <v>0</v>
      </c>
      <c r="J35">
        <f>SUMIF([1]!Tabla2[Consignatario],B35, [1]!Tabla2[Monto])</f>
        <v>0</v>
      </c>
      <c r="K35">
        <f>SUMIF([1]!Tabla3[Consignatario],B35,[1]!Tabla3[Monto])</f>
        <v>0</v>
      </c>
      <c r="L35">
        <f>SUMIF([1]!Tabla5[Consignatario],B35,[1]!Tabla5[Monto])</f>
        <v>0</v>
      </c>
      <c r="M35">
        <f>SUMIF([1]!Tabla1708[Consignatario],B35,[1]!Tabla1708[Monto])</f>
        <v>0</v>
      </c>
      <c r="N35">
        <f>SUMIF([1]!Tabla1726[Consignatario],B35,[1]!Tabla1726[Monto])</f>
        <v>53520</v>
      </c>
      <c r="O35">
        <f>SUMIF([1]!Tabla1730[Consignatario],B35,[1]!Tabla1730[1730])</f>
        <v>0</v>
      </c>
      <c r="P35">
        <f>SUMIF([1]!Tabla1739[Consignatario],B35,[1]!Tabla1739[1739])</f>
        <v>0</v>
      </c>
      <c r="Q35">
        <f>SUMIF([1]!Tabla21[Consignatario],B35,[1]!Tabla21[1664-1670])</f>
        <v>0</v>
      </c>
      <c r="R35">
        <f>SUM(Tabla62[[#This Row],[1661]:[Entrearmadas]])</f>
        <v>53520</v>
      </c>
    </row>
    <row r="36" spans="1:18" x14ac:dyDescent="0.3">
      <c r="A36">
        <v>35</v>
      </c>
      <c r="B36" t="str" cm="1">
        <f t="array" ref="B36">INDEX([1]!Tabla1[#Data], A36, 2)</f>
        <v>Agrasal, Alonso de</v>
      </c>
      <c r="C36">
        <f>SUMIF([1]!Tabla1661[Consignatario],B36,[1]!Tabla1661[1661])</f>
        <v>0</v>
      </c>
      <c r="D36">
        <f>SUMIF([1]!Tabla11[Consignatario],B36,[1]!Tabla11[1662])</f>
        <v>0</v>
      </c>
      <c r="E36">
        <f>SUMIF([1]!Tabla12[Consignatario],B36,[1]!Tabla12[1670])</f>
        <v>0</v>
      </c>
      <c r="F36">
        <f>SUMIF([1]!Tabla10[Consignatario],B36,[1]!Tabla10[1672])</f>
        <v>1100</v>
      </c>
      <c r="G36">
        <f>SUMIF([1]!Tabla9[Consignatarios],B36,[1]!Tabla9[1675])</f>
        <v>0</v>
      </c>
      <c r="H36">
        <f>SUMIF([1]!Tabla8[Consignatarios],B36,[1]!Tabla8[1678])</f>
        <v>0</v>
      </c>
      <c r="I36">
        <f>SUMIF([1]!Tabla4[Consignatario],B36,[1]!Tabla4[Monto])</f>
        <v>0</v>
      </c>
      <c r="J36">
        <f>SUMIF([1]!Tabla2[Consignatario],B36, [1]!Tabla2[Monto])</f>
        <v>0</v>
      </c>
      <c r="K36">
        <f>SUMIF([1]!Tabla3[Consignatario],B36,[1]!Tabla3[Monto])</f>
        <v>0</v>
      </c>
      <c r="L36">
        <f>SUMIF([1]!Tabla5[Consignatario],B36,[1]!Tabla5[Monto])</f>
        <v>0</v>
      </c>
      <c r="M36">
        <f>SUMIF([1]!Tabla1708[Consignatario],B36,[1]!Tabla1708[Monto])</f>
        <v>0</v>
      </c>
      <c r="N36">
        <f>SUMIF([1]!Tabla1726[Consignatario],B36,[1]!Tabla1726[Monto])</f>
        <v>0</v>
      </c>
      <c r="O36">
        <f>SUMIF([1]!Tabla1730[Consignatario],B36,[1]!Tabla1730[1730])</f>
        <v>0</v>
      </c>
      <c r="P36">
        <f>SUMIF([1]!Tabla1739[Consignatario],B36,[1]!Tabla1739[1739])</f>
        <v>0</v>
      </c>
      <c r="Q36">
        <f>SUMIF([1]!Tabla21[Consignatario],B36,[1]!Tabla21[1664-1670])</f>
        <v>0</v>
      </c>
      <c r="R36">
        <f>SUM(Tabla62[[#This Row],[1661]:[Entrearmadas]])</f>
        <v>1100</v>
      </c>
    </row>
    <row r="37" spans="1:18" x14ac:dyDescent="0.3">
      <c r="A37">
        <v>36</v>
      </c>
      <c r="B37" t="str" cm="1">
        <f t="array" ref="B37">INDEX([1]!Tabla1[#Data], A37, 2)</f>
        <v>Agrasal, Antonio</v>
      </c>
      <c r="C37">
        <f>SUMIF([1]!Tabla1661[Consignatario],B37,[1]!Tabla1661[1661])</f>
        <v>0</v>
      </c>
      <c r="D37">
        <f>SUMIF([1]!Tabla11[Consignatario],B37,[1]!Tabla11[1662])</f>
        <v>0</v>
      </c>
      <c r="E37">
        <f>SUMIF([1]!Tabla12[Consignatario],B37,[1]!Tabla12[1670])</f>
        <v>0</v>
      </c>
      <c r="F37">
        <f>SUMIF([1]!Tabla10[Consignatario],B37,[1]!Tabla10[1672])</f>
        <v>1300</v>
      </c>
      <c r="G37">
        <f>SUMIF([1]!Tabla9[Consignatarios],B37,[1]!Tabla9[1675])</f>
        <v>0</v>
      </c>
      <c r="H37">
        <f>SUMIF([1]!Tabla8[Consignatarios],B37,[1]!Tabla8[1678])</f>
        <v>0</v>
      </c>
      <c r="I37">
        <f>SUMIF([1]!Tabla4[Consignatario],B37,[1]!Tabla4[Monto])</f>
        <v>0</v>
      </c>
      <c r="J37">
        <f>SUMIF([1]!Tabla2[Consignatario],B37, [1]!Tabla2[Monto])</f>
        <v>0</v>
      </c>
      <c r="K37">
        <f>SUMIF([1]!Tabla3[Consignatario],B37,[1]!Tabla3[Monto])</f>
        <v>0</v>
      </c>
      <c r="L37">
        <f>SUMIF([1]!Tabla5[Consignatario],B37,[1]!Tabla5[Monto])</f>
        <v>0</v>
      </c>
      <c r="M37">
        <f>SUMIF([1]!Tabla1708[Consignatario],B37,[1]!Tabla1708[Monto])</f>
        <v>0</v>
      </c>
      <c r="N37">
        <f>SUMIF([1]!Tabla1726[Consignatario],B37,[1]!Tabla1726[Monto])</f>
        <v>0</v>
      </c>
      <c r="O37">
        <f>SUMIF([1]!Tabla1730[Consignatario],B37,[1]!Tabla1730[1730])</f>
        <v>0</v>
      </c>
      <c r="P37">
        <f>SUMIF([1]!Tabla1739[Consignatario],B37,[1]!Tabla1739[1739])</f>
        <v>0</v>
      </c>
      <c r="Q37">
        <f>SUMIF([1]!Tabla21[Consignatario],B37,[1]!Tabla21[1664-1670])</f>
        <v>0</v>
      </c>
      <c r="R37">
        <f>SUM(Tabla62[[#This Row],[1661]:[Entrearmadas]])</f>
        <v>1300</v>
      </c>
    </row>
    <row r="38" spans="1:18" x14ac:dyDescent="0.3">
      <c r="A38">
        <v>37</v>
      </c>
      <c r="B38" t="str" cm="1">
        <f t="array" ref="B38">INDEX([1]!Tabla1[#Data], A38, 2)</f>
        <v>Agrazar, Alonso de</v>
      </c>
      <c r="C38">
        <f>SUMIF([1]!Tabla1661[Consignatario],B38,[1]!Tabla1661[1661])</f>
        <v>0</v>
      </c>
      <c r="D38">
        <f>SUMIF([1]!Tabla11[Consignatario],B38,[1]!Tabla11[1662])</f>
        <v>0</v>
      </c>
      <c r="E38">
        <f>SUMIF([1]!Tabla12[Consignatario],B38,[1]!Tabla12[1670])</f>
        <v>0</v>
      </c>
      <c r="F38">
        <f>SUMIF([1]!Tabla10[Consignatario],B38,[1]!Tabla10[1672])</f>
        <v>0</v>
      </c>
      <c r="G38">
        <f>SUMIF([1]!Tabla9[Consignatarios],B38,[1]!Tabla9[1675])</f>
        <v>0</v>
      </c>
      <c r="H38">
        <f>SUMIF([1]!Tabla8[Consignatarios],B38,[1]!Tabla8[1678])</f>
        <v>1500</v>
      </c>
      <c r="I38">
        <f>SUMIF([1]!Tabla4[Consignatario],B38,[1]!Tabla4[Monto])</f>
        <v>0</v>
      </c>
      <c r="J38">
        <f>SUMIF([1]!Tabla2[Consignatario],B38, [1]!Tabla2[Monto])</f>
        <v>0</v>
      </c>
      <c r="K38">
        <f>SUMIF([1]!Tabla3[Consignatario],B38,[1]!Tabla3[Monto])</f>
        <v>0</v>
      </c>
      <c r="L38">
        <f>SUMIF([1]!Tabla5[Consignatario],B38,[1]!Tabla5[Monto])</f>
        <v>0</v>
      </c>
      <c r="M38">
        <f>SUMIF([1]!Tabla1708[Consignatario],B38,[1]!Tabla1708[Monto])</f>
        <v>0</v>
      </c>
      <c r="N38">
        <f>SUMIF([1]!Tabla1726[Consignatario],B38,[1]!Tabla1726[Monto])</f>
        <v>0</v>
      </c>
      <c r="O38">
        <f>SUMIF([1]!Tabla1730[Consignatario],B38,[1]!Tabla1730[1730])</f>
        <v>0</v>
      </c>
      <c r="P38">
        <f>SUMIF([1]!Tabla1739[Consignatario],B38,[1]!Tabla1739[1739])</f>
        <v>0</v>
      </c>
      <c r="Q38">
        <f>SUMIF([1]!Tabla21[Consignatario],B38,[1]!Tabla21[1664-1670])</f>
        <v>0</v>
      </c>
      <c r="R38">
        <f>SUM(Tabla62[[#This Row],[1661]:[Entrearmadas]])</f>
        <v>1500</v>
      </c>
    </row>
    <row r="39" spans="1:18" x14ac:dyDescent="0.3">
      <c r="A39">
        <v>38</v>
      </c>
      <c r="B39" t="str" cm="1">
        <f t="array" ref="B39">INDEX([1]!Tabla1[#Data], A39, 2)</f>
        <v>Agua, Felipe Allen del</v>
      </c>
      <c r="C39">
        <f>SUMIF([1]!Tabla1661[Consignatario],B39,[1]!Tabla1661[1661])</f>
        <v>2750</v>
      </c>
      <c r="D39">
        <f>SUMIF([1]!Tabla11[Consignatario],B39,[1]!Tabla11[1662])</f>
        <v>0</v>
      </c>
      <c r="E39">
        <f>SUMIF([1]!Tabla12[Consignatario],B39,[1]!Tabla12[1670])</f>
        <v>0</v>
      </c>
      <c r="F39">
        <f>SUMIF([1]!Tabla10[Consignatario],B39,[1]!Tabla10[1672])</f>
        <v>0</v>
      </c>
      <c r="G39">
        <f>SUMIF([1]!Tabla9[Consignatarios],B39,[1]!Tabla9[1675])</f>
        <v>0</v>
      </c>
      <c r="H39">
        <f>SUMIF([1]!Tabla8[Consignatarios],B39,[1]!Tabla8[1678])</f>
        <v>0</v>
      </c>
      <c r="I39">
        <f>SUMIF([1]!Tabla4[Consignatario],B39,[1]!Tabla4[Monto])</f>
        <v>0</v>
      </c>
      <c r="J39">
        <f>SUMIF([1]!Tabla2[Consignatario],B39, [1]!Tabla2[Monto])</f>
        <v>0</v>
      </c>
      <c r="K39">
        <f>SUMIF([1]!Tabla3[Consignatario],B39,[1]!Tabla3[Monto])</f>
        <v>0</v>
      </c>
      <c r="L39">
        <f>SUMIF([1]!Tabla5[Consignatario],B39,[1]!Tabla5[Monto])</f>
        <v>0</v>
      </c>
      <c r="M39">
        <f>SUMIF([1]!Tabla1708[Consignatario],B39,[1]!Tabla1708[Monto])</f>
        <v>0</v>
      </c>
      <c r="N39">
        <f>SUMIF([1]!Tabla1726[Consignatario],B39,[1]!Tabla1726[Monto])</f>
        <v>0</v>
      </c>
      <c r="O39">
        <f>SUMIF([1]!Tabla1730[Consignatario],B39,[1]!Tabla1730[1730])</f>
        <v>0</v>
      </c>
      <c r="P39">
        <f>SUMIF([1]!Tabla1739[Consignatario],B39,[1]!Tabla1739[1739])</f>
        <v>0</v>
      </c>
      <c r="Q39">
        <f>SUMIF([1]!Tabla21[Consignatario],B39,[1]!Tabla21[1664-1670])</f>
        <v>0</v>
      </c>
      <c r="R39">
        <f>SUM(Tabla62[[#This Row],[1661]:[Entrearmadas]])</f>
        <v>2750</v>
      </c>
    </row>
    <row r="40" spans="1:18" x14ac:dyDescent="0.3">
      <c r="A40">
        <v>39</v>
      </c>
      <c r="B40" t="str" cm="1">
        <f t="array" ref="B40">INDEX([1]!Tabla1[#Data], A40, 2)</f>
        <v>Aguado, Pedro de</v>
      </c>
      <c r="C40">
        <f>SUMIF([1]!Tabla1661[Consignatario],B40,[1]!Tabla1661[1661])</f>
        <v>0</v>
      </c>
      <c r="D40">
        <f>SUMIF([1]!Tabla11[Consignatario],B40,[1]!Tabla11[1662])</f>
        <v>0</v>
      </c>
      <c r="E40">
        <f>SUMIF([1]!Tabla12[Consignatario],B40,[1]!Tabla12[1670])</f>
        <v>0</v>
      </c>
      <c r="F40">
        <f>SUMIF([1]!Tabla10[Consignatario],B40,[1]!Tabla10[1672])</f>
        <v>0</v>
      </c>
      <c r="G40">
        <f>SUMIF([1]!Tabla9[Consignatarios],B40,[1]!Tabla9[1675])</f>
        <v>0</v>
      </c>
      <c r="H40">
        <f>SUMIF([1]!Tabla8[Consignatarios],B40,[1]!Tabla8[1678])</f>
        <v>0</v>
      </c>
      <c r="I40">
        <f>SUMIF([1]!Tabla4[Consignatario],B40,[1]!Tabla4[Monto])</f>
        <v>11700</v>
      </c>
      <c r="J40">
        <f>SUMIF([1]!Tabla2[Consignatario],B40, [1]!Tabla2[Monto])</f>
        <v>0</v>
      </c>
      <c r="K40">
        <f>SUMIF([1]!Tabla3[Consignatario],B40,[1]!Tabla3[Monto])</f>
        <v>0</v>
      </c>
      <c r="L40">
        <f>SUMIF([1]!Tabla5[Consignatario],B40,[1]!Tabla5[Monto])</f>
        <v>0</v>
      </c>
      <c r="M40">
        <f>SUMIF([1]!Tabla1708[Consignatario],B40,[1]!Tabla1708[Monto])</f>
        <v>0</v>
      </c>
      <c r="N40">
        <f>SUMIF([1]!Tabla1726[Consignatario],B40,[1]!Tabla1726[Monto])</f>
        <v>0</v>
      </c>
      <c r="O40">
        <f>SUMIF([1]!Tabla1730[Consignatario],B40,[1]!Tabla1730[1730])</f>
        <v>0</v>
      </c>
      <c r="P40">
        <f>SUMIF([1]!Tabla1739[Consignatario],B40,[1]!Tabla1739[1739])</f>
        <v>0</v>
      </c>
      <c r="Q40">
        <f>SUMIF([1]!Tabla21[Consignatario],B40,[1]!Tabla21[1664-1670])</f>
        <v>0</v>
      </c>
      <c r="R40">
        <f>SUM(Tabla62[[#This Row],[1661]:[Entrearmadas]])</f>
        <v>11700</v>
      </c>
    </row>
    <row r="41" spans="1:18" x14ac:dyDescent="0.3">
      <c r="A41">
        <v>40</v>
      </c>
      <c r="B41" t="str" cm="1">
        <f t="array" ref="B41">INDEX([1]!Tabla1[#Data], A41, 2)</f>
        <v>Aguero, Gaspar de</v>
      </c>
      <c r="C41">
        <f>SUMIF([1]!Tabla1661[Consignatario],B41,[1]!Tabla1661[1661])</f>
        <v>0</v>
      </c>
      <c r="D41">
        <f>SUMIF([1]!Tabla11[Consignatario],B41,[1]!Tabla11[1662])</f>
        <v>0</v>
      </c>
      <c r="E41">
        <f>SUMIF([1]!Tabla12[Consignatario],B41,[1]!Tabla12[1670])</f>
        <v>0</v>
      </c>
      <c r="F41">
        <f>SUMIF([1]!Tabla10[Consignatario],B41,[1]!Tabla10[1672])</f>
        <v>8600</v>
      </c>
      <c r="G41">
        <f>SUMIF([1]!Tabla9[Consignatarios],B41,[1]!Tabla9[1675])</f>
        <v>0</v>
      </c>
      <c r="H41">
        <f>SUMIF([1]!Tabla8[Consignatarios],B41,[1]!Tabla8[1678])</f>
        <v>0</v>
      </c>
      <c r="I41">
        <f>SUMIF([1]!Tabla4[Consignatario],B41,[1]!Tabla4[Monto])</f>
        <v>0</v>
      </c>
      <c r="J41">
        <f>SUMIF([1]!Tabla2[Consignatario],B41, [1]!Tabla2[Monto])</f>
        <v>0</v>
      </c>
      <c r="K41">
        <f>SUMIF([1]!Tabla3[Consignatario],B41,[1]!Tabla3[Monto])</f>
        <v>0</v>
      </c>
      <c r="L41">
        <f>SUMIF([1]!Tabla5[Consignatario],B41,[1]!Tabla5[Monto])</f>
        <v>0</v>
      </c>
      <c r="M41">
        <f>SUMIF([1]!Tabla1708[Consignatario],B41,[1]!Tabla1708[Monto])</f>
        <v>0</v>
      </c>
      <c r="N41">
        <f>SUMIF([1]!Tabla1726[Consignatario],B41,[1]!Tabla1726[Monto])</f>
        <v>0</v>
      </c>
      <c r="O41">
        <f>SUMIF([1]!Tabla1730[Consignatario],B41,[1]!Tabla1730[1730])</f>
        <v>0</v>
      </c>
      <c r="P41">
        <f>SUMIF([1]!Tabla1739[Consignatario],B41,[1]!Tabla1739[1739])</f>
        <v>0</v>
      </c>
      <c r="Q41">
        <f>SUMIF([1]!Tabla21[Consignatario],B41,[1]!Tabla21[1664-1670])</f>
        <v>0</v>
      </c>
      <c r="R41">
        <f>SUM(Tabla62[[#This Row],[1661]:[Entrearmadas]])</f>
        <v>8600</v>
      </c>
    </row>
    <row r="42" spans="1:18" x14ac:dyDescent="0.3">
      <c r="A42">
        <v>41</v>
      </c>
      <c r="B42" t="str" cm="1">
        <f t="array" ref="B42">INDEX([1]!Tabla1[#Data], A42, 2)</f>
        <v>Agüero, Rodrigo</v>
      </c>
      <c r="C42">
        <f>SUMIF([1]!Tabla1661[Consignatario],B42,[1]!Tabla1661[1661])</f>
        <v>0</v>
      </c>
      <c r="D42">
        <f>SUMIF([1]!Tabla11[Consignatario],B42,[1]!Tabla11[1662])</f>
        <v>0</v>
      </c>
      <c r="E42">
        <f>SUMIF([1]!Tabla12[Consignatario],B42,[1]!Tabla12[1670])</f>
        <v>0</v>
      </c>
      <c r="F42">
        <f>SUMIF([1]!Tabla10[Consignatario],B42,[1]!Tabla10[1672])</f>
        <v>0</v>
      </c>
      <c r="G42">
        <f>SUMIF([1]!Tabla9[Consignatarios],B42,[1]!Tabla9[1675])</f>
        <v>46500</v>
      </c>
      <c r="H42">
        <f>SUMIF([1]!Tabla8[Consignatarios],B42,[1]!Tabla8[1678])</f>
        <v>0</v>
      </c>
      <c r="I42">
        <f>SUMIF([1]!Tabla4[Consignatario],B42,[1]!Tabla4[Monto])</f>
        <v>0</v>
      </c>
      <c r="J42">
        <f>SUMIF([1]!Tabla2[Consignatario],B42, [1]!Tabla2[Monto])</f>
        <v>0</v>
      </c>
      <c r="K42">
        <f>SUMIF([1]!Tabla3[Consignatario],B42,[1]!Tabla3[Monto])</f>
        <v>0</v>
      </c>
      <c r="L42">
        <f>SUMIF([1]!Tabla5[Consignatario],B42,[1]!Tabla5[Monto])</f>
        <v>0</v>
      </c>
      <c r="M42">
        <f>SUMIF([1]!Tabla1708[Consignatario],B42,[1]!Tabla1708[Monto])</f>
        <v>0</v>
      </c>
      <c r="N42">
        <f>SUMIF([1]!Tabla1726[Consignatario],B42,[1]!Tabla1726[Monto])</f>
        <v>0</v>
      </c>
      <c r="O42">
        <f>SUMIF([1]!Tabla1730[Consignatario],B42,[1]!Tabla1730[1730])</f>
        <v>0</v>
      </c>
      <c r="P42">
        <f>SUMIF([1]!Tabla1739[Consignatario],B42,[1]!Tabla1739[1739])</f>
        <v>0</v>
      </c>
      <c r="Q42">
        <f>SUMIF([1]!Tabla21[Consignatario],B42,[1]!Tabla21[1664-1670])</f>
        <v>0</v>
      </c>
      <c r="R42">
        <f>SUM(Tabla62[[#This Row],[1661]:[Entrearmadas]])</f>
        <v>46500</v>
      </c>
    </row>
    <row r="43" spans="1:18" x14ac:dyDescent="0.3">
      <c r="A43">
        <v>42</v>
      </c>
      <c r="B43" t="str" cm="1">
        <f t="array" ref="B43">INDEX([1]!Tabla1[#Data], A43, 2)</f>
        <v>Aguiar, Francisco de</v>
      </c>
      <c r="C43">
        <f>SUMIF([1]!Tabla1661[Consignatario],B43,[1]!Tabla1661[1661])</f>
        <v>5380</v>
      </c>
      <c r="D43">
        <f>SUMIF([1]!Tabla11[Consignatario],B43,[1]!Tabla11[1662])</f>
        <v>0</v>
      </c>
      <c r="E43">
        <f>SUMIF([1]!Tabla12[Consignatario],B43,[1]!Tabla12[1670])</f>
        <v>0</v>
      </c>
      <c r="F43">
        <f>SUMIF([1]!Tabla10[Consignatario],B43,[1]!Tabla10[1672])</f>
        <v>0</v>
      </c>
      <c r="G43">
        <f>SUMIF([1]!Tabla9[Consignatarios],B43,[1]!Tabla9[1675])</f>
        <v>0</v>
      </c>
      <c r="H43">
        <f>SUMIF([1]!Tabla8[Consignatarios],B43,[1]!Tabla8[1678])</f>
        <v>0</v>
      </c>
      <c r="I43">
        <f>SUMIF([1]!Tabla4[Consignatario],B43,[1]!Tabla4[Monto])</f>
        <v>0</v>
      </c>
      <c r="J43">
        <f>SUMIF([1]!Tabla2[Consignatario],B43, [1]!Tabla2[Monto])</f>
        <v>0</v>
      </c>
      <c r="K43">
        <f>SUMIF([1]!Tabla3[Consignatario],B43,[1]!Tabla3[Monto])</f>
        <v>0</v>
      </c>
      <c r="L43">
        <f>SUMIF([1]!Tabla5[Consignatario],B43,[1]!Tabla5[Monto])</f>
        <v>0</v>
      </c>
      <c r="M43">
        <f>SUMIF([1]!Tabla1708[Consignatario],B43,[1]!Tabla1708[Monto])</f>
        <v>0</v>
      </c>
      <c r="N43">
        <f>SUMIF([1]!Tabla1726[Consignatario],B43,[1]!Tabla1726[Monto])</f>
        <v>0</v>
      </c>
      <c r="O43">
        <f>SUMIF([1]!Tabla1730[Consignatario],B43,[1]!Tabla1730[1730])</f>
        <v>0</v>
      </c>
      <c r="P43">
        <f>SUMIF([1]!Tabla1739[Consignatario],B43,[1]!Tabla1739[1739])</f>
        <v>0</v>
      </c>
      <c r="Q43">
        <f>SUMIF([1]!Tabla21[Consignatario],B43,[1]!Tabla21[1664-1670])</f>
        <v>0</v>
      </c>
      <c r="R43">
        <f>SUM(Tabla62[[#This Row],[1661]:[Entrearmadas]])</f>
        <v>5380</v>
      </c>
    </row>
    <row r="44" spans="1:18" x14ac:dyDescent="0.3">
      <c r="A44">
        <v>43</v>
      </c>
      <c r="B44" t="str" cm="1">
        <f t="array" ref="B44">INDEX([1]!Tabla1[#Data], A44, 2)</f>
        <v>Aguilar Parrilla, Juan de</v>
      </c>
      <c r="C44">
        <f>SUMIF([1]!Tabla1661[Consignatario],B44,[1]!Tabla1661[1661])</f>
        <v>2080</v>
      </c>
      <c r="D44">
        <f>SUMIF([1]!Tabla11[Consignatario],B44,[1]!Tabla11[1662])</f>
        <v>0</v>
      </c>
      <c r="E44">
        <f>SUMIF([1]!Tabla12[Consignatario],B44,[1]!Tabla12[1670])</f>
        <v>0</v>
      </c>
      <c r="F44">
        <f>SUMIF([1]!Tabla10[Consignatario],B44,[1]!Tabla10[1672])</f>
        <v>0</v>
      </c>
      <c r="G44">
        <f>SUMIF([1]!Tabla9[Consignatarios],B44,[1]!Tabla9[1675])</f>
        <v>0</v>
      </c>
      <c r="H44">
        <f>SUMIF([1]!Tabla8[Consignatarios],B44,[1]!Tabla8[1678])</f>
        <v>0</v>
      </c>
      <c r="I44">
        <f>SUMIF([1]!Tabla4[Consignatario],B44,[1]!Tabla4[Monto])</f>
        <v>0</v>
      </c>
      <c r="J44">
        <f>SUMIF([1]!Tabla2[Consignatario],B44, [1]!Tabla2[Monto])</f>
        <v>0</v>
      </c>
      <c r="K44">
        <f>SUMIF([1]!Tabla3[Consignatario],B44,[1]!Tabla3[Monto])</f>
        <v>0</v>
      </c>
      <c r="L44">
        <f>SUMIF([1]!Tabla5[Consignatario],B44,[1]!Tabla5[Monto])</f>
        <v>0</v>
      </c>
      <c r="M44">
        <f>SUMIF([1]!Tabla1708[Consignatario],B44,[1]!Tabla1708[Monto])</f>
        <v>0</v>
      </c>
      <c r="N44">
        <f>SUMIF([1]!Tabla1726[Consignatario],B44,[1]!Tabla1726[Monto])</f>
        <v>0</v>
      </c>
      <c r="O44">
        <f>SUMIF([1]!Tabla1730[Consignatario],B44,[1]!Tabla1730[1730])</f>
        <v>0</v>
      </c>
      <c r="P44">
        <f>SUMIF([1]!Tabla1739[Consignatario],B44,[1]!Tabla1739[1739])</f>
        <v>0</v>
      </c>
      <c r="Q44">
        <f>SUMIF([1]!Tabla21[Consignatario],B44,[1]!Tabla21[1664-1670])</f>
        <v>0</v>
      </c>
      <c r="R44">
        <f>SUM(Tabla62[[#This Row],[1661]:[Entrearmadas]])</f>
        <v>2080</v>
      </c>
    </row>
    <row r="45" spans="1:18" x14ac:dyDescent="0.3">
      <c r="A45">
        <v>44</v>
      </c>
      <c r="B45" t="str" cm="1">
        <f t="array" ref="B45">INDEX([1]!Tabla1[#Data], A45, 2)</f>
        <v>Aguilar y Leyva, Blas de</v>
      </c>
      <c r="C45">
        <f>SUMIF([1]!Tabla1661[Consignatario],B45,[1]!Tabla1661[1661])</f>
        <v>0</v>
      </c>
      <c r="D45">
        <f>SUMIF([1]!Tabla11[Consignatario],B45,[1]!Tabla11[1662])</f>
        <v>0</v>
      </c>
      <c r="E45">
        <f>SUMIF([1]!Tabla12[Consignatario],B45,[1]!Tabla12[1670])</f>
        <v>0</v>
      </c>
      <c r="F45">
        <f>SUMIF([1]!Tabla10[Consignatario],B45,[1]!Tabla10[1672])</f>
        <v>0</v>
      </c>
      <c r="G45">
        <f>SUMIF([1]!Tabla9[Consignatarios],B45,[1]!Tabla9[1675])</f>
        <v>0</v>
      </c>
      <c r="H45">
        <f>SUMIF([1]!Tabla8[Consignatarios],B45,[1]!Tabla8[1678])</f>
        <v>0</v>
      </c>
      <c r="I45">
        <f>SUMIF([1]!Tabla4[Consignatario],B45,[1]!Tabla4[Monto])</f>
        <v>0</v>
      </c>
      <c r="J45">
        <f>SUMIF([1]!Tabla2[Consignatario],B45, [1]!Tabla2[Monto])</f>
        <v>0</v>
      </c>
      <c r="K45">
        <f>SUMIF([1]!Tabla3[Consignatario],B45,[1]!Tabla3[Monto])</f>
        <v>41312</v>
      </c>
      <c r="L45">
        <f>SUMIF([1]!Tabla5[Consignatario],B45,[1]!Tabla5[Monto])</f>
        <v>0</v>
      </c>
      <c r="M45">
        <f>SUMIF([1]!Tabla1708[Consignatario],B45,[1]!Tabla1708[Monto])</f>
        <v>0</v>
      </c>
      <c r="N45">
        <f>SUMIF([1]!Tabla1726[Consignatario],B45,[1]!Tabla1726[Monto])</f>
        <v>0</v>
      </c>
      <c r="O45">
        <f>SUMIF([1]!Tabla1730[Consignatario],B45,[1]!Tabla1730[1730])</f>
        <v>0</v>
      </c>
      <c r="P45">
        <f>SUMIF([1]!Tabla1739[Consignatario],B45,[1]!Tabla1739[1739])</f>
        <v>0</v>
      </c>
      <c r="Q45">
        <f>SUMIF([1]!Tabla21[Consignatario],B45,[1]!Tabla21[1664-1670])</f>
        <v>0</v>
      </c>
      <c r="R45">
        <f>SUM(Tabla62[[#This Row],[1661]:[Entrearmadas]])</f>
        <v>41312</v>
      </c>
    </row>
    <row r="46" spans="1:18" x14ac:dyDescent="0.3">
      <c r="A46">
        <v>45</v>
      </c>
      <c r="B46" t="str" cm="1">
        <f t="array" ref="B46">INDEX([1]!Tabla1[#Data], A46, 2)</f>
        <v>Aguilar, Alonso de</v>
      </c>
      <c r="C46">
        <f>SUMIF([1]!Tabla1661[Consignatario],B46,[1]!Tabla1661[1661])</f>
        <v>768</v>
      </c>
      <c r="D46">
        <f>SUMIF([1]!Tabla11[Consignatario],B46,[1]!Tabla11[1662])</f>
        <v>0</v>
      </c>
      <c r="E46">
        <f>SUMIF([1]!Tabla12[Consignatario],B46,[1]!Tabla12[1670])</f>
        <v>0</v>
      </c>
      <c r="F46">
        <f>SUMIF([1]!Tabla10[Consignatario],B46,[1]!Tabla10[1672])</f>
        <v>0</v>
      </c>
      <c r="G46">
        <f>SUMIF([1]!Tabla9[Consignatarios],B46,[1]!Tabla9[1675])</f>
        <v>0</v>
      </c>
      <c r="H46">
        <f>SUMIF([1]!Tabla8[Consignatarios],B46,[1]!Tabla8[1678])</f>
        <v>0</v>
      </c>
      <c r="I46">
        <f>SUMIF([1]!Tabla4[Consignatario],B46,[1]!Tabla4[Monto])</f>
        <v>0</v>
      </c>
      <c r="J46">
        <f>SUMIF([1]!Tabla2[Consignatario],B46, [1]!Tabla2[Monto])</f>
        <v>0</v>
      </c>
      <c r="K46">
        <f>SUMIF([1]!Tabla3[Consignatario],B46,[1]!Tabla3[Monto])</f>
        <v>0</v>
      </c>
      <c r="L46">
        <f>SUMIF([1]!Tabla5[Consignatario],B46,[1]!Tabla5[Monto])</f>
        <v>0</v>
      </c>
      <c r="M46">
        <f>SUMIF([1]!Tabla1708[Consignatario],B46,[1]!Tabla1708[Monto])</f>
        <v>0</v>
      </c>
      <c r="N46">
        <f>SUMIF([1]!Tabla1726[Consignatario],B46,[1]!Tabla1726[Monto])</f>
        <v>0</v>
      </c>
      <c r="O46">
        <f>SUMIF([1]!Tabla1730[Consignatario],B46,[1]!Tabla1730[1730])</f>
        <v>0</v>
      </c>
      <c r="P46">
        <f>SUMIF([1]!Tabla1739[Consignatario],B46,[1]!Tabla1739[1739])</f>
        <v>0</v>
      </c>
      <c r="Q46">
        <f>SUMIF([1]!Tabla21[Consignatario],B46,[1]!Tabla21[1664-1670])</f>
        <v>0</v>
      </c>
      <c r="R46">
        <f>SUM(Tabla62[[#This Row],[1661]:[Entrearmadas]])</f>
        <v>768</v>
      </c>
    </row>
    <row r="47" spans="1:18" x14ac:dyDescent="0.3">
      <c r="A47">
        <v>46</v>
      </c>
      <c r="B47" t="str" cm="1">
        <f t="array" ref="B47">INDEX([1]!Tabla1[#Data], A47, 2)</f>
        <v>Aguilar, Antonio de</v>
      </c>
      <c r="C47">
        <f>SUMIF([1]!Tabla1661[Consignatario],B47,[1]!Tabla1661[1661])</f>
        <v>0</v>
      </c>
      <c r="D47">
        <f>SUMIF([1]!Tabla11[Consignatario],B47,[1]!Tabla11[1662])</f>
        <v>0</v>
      </c>
      <c r="E47">
        <f>SUMIF([1]!Tabla12[Consignatario],B47,[1]!Tabla12[1670])</f>
        <v>0</v>
      </c>
      <c r="F47">
        <f>SUMIF([1]!Tabla10[Consignatario],B47,[1]!Tabla10[1672])</f>
        <v>0</v>
      </c>
      <c r="G47">
        <f>SUMIF([1]!Tabla9[Consignatarios],B47,[1]!Tabla9[1675])</f>
        <v>0</v>
      </c>
      <c r="H47">
        <f>SUMIF([1]!Tabla8[Consignatarios],B47,[1]!Tabla8[1678])</f>
        <v>0</v>
      </c>
      <c r="I47">
        <f>SUMIF([1]!Tabla4[Consignatario],B47,[1]!Tabla4[Monto])</f>
        <v>0</v>
      </c>
      <c r="J47">
        <f>SUMIF([1]!Tabla2[Consignatario],B47, [1]!Tabla2[Monto])</f>
        <v>0</v>
      </c>
      <c r="K47">
        <f>SUMIF([1]!Tabla3[Consignatario],B47,[1]!Tabla3[Monto])</f>
        <v>0</v>
      </c>
      <c r="L47">
        <f>SUMIF([1]!Tabla5[Consignatario],B47,[1]!Tabla5[Monto])</f>
        <v>200</v>
      </c>
      <c r="M47">
        <f>SUMIF([1]!Tabla1708[Consignatario],B47,[1]!Tabla1708[Monto])</f>
        <v>0</v>
      </c>
      <c r="N47">
        <f>SUMIF([1]!Tabla1726[Consignatario],B47,[1]!Tabla1726[Monto])</f>
        <v>0</v>
      </c>
      <c r="O47">
        <f>SUMIF([1]!Tabla1730[Consignatario],B47,[1]!Tabla1730[1730])</f>
        <v>0</v>
      </c>
      <c r="P47">
        <f>SUMIF([1]!Tabla1739[Consignatario],B47,[1]!Tabla1739[1739])</f>
        <v>0</v>
      </c>
      <c r="Q47">
        <f>SUMIF([1]!Tabla21[Consignatario],B47,[1]!Tabla21[1664-1670])</f>
        <v>0</v>
      </c>
      <c r="R47">
        <f>SUM(Tabla62[[#This Row],[1661]:[Entrearmadas]])</f>
        <v>200</v>
      </c>
    </row>
    <row r="48" spans="1:18" x14ac:dyDescent="0.3">
      <c r="A48">
        <v>47</v>
      </c>
      <c r="B48" t="str" cm="1">
        <f t="array" ref="B48">INDEX([1]!Tabla1[#Data], A48, 2)</f>
        <v>Aguilar, Bartolomé de</v>
      </c>
      <c r="C48">
        <f>SUMIF([1]!Tabla1661[Consignatario],B48,[1]!Tabla1661[1661])</f>
        <v>0</v>
      </c>
      <c r="D48">
        <f>SUMIF([1]!Tabla11[Consignatario],B48,[1]!Tabla11[1662])</f>
        <v>0</v>
      </c>
      <c r="E48">
        <f>SUMIF([1]!Tabla12[Consignatario],B48,[1]!Tabla12[1670])</f>
        <v>0</v>
      </c>
      <c r="F48">
        <f>SUMIF([1]!Tabla10[Consignatario],B48,[1]!Tabla10[1672])</f>
        <v>0</v>
      </c>
      <c r="G48">
        <f>SUMIF([1]!Tabla9[Consignatarios],B48,[1]!Tabla9[1675])</f>
        <v>0</v>
      </c>
      <c r="H48">
        <f>SUMIF([1]!Tabla8[Consignatarios],B48,[1]!Tabla8[1678])</f>
        <v>0</v>
      </c>
      <c r="I48">
        <f>SUMIF([1]!Tabla4[Consignatario],B48,[1]!Tabla4[Monto])</f>
        <v>0</v>
      </c>
      <c r="J48">
        <f>SUMIF([1]!Tabla2[Consignatario],B48, [1]!Tabla2[Monto])</f>
        <v>0</v>
      </c>
      <c r="K48">
        <f>SUMIF([1]!Tabla3[Consignatario],B48,[1]!Tabla3[Monto])</f>
        <v>7696</v>
      </c>
      <c r="L48">
        <f>SUMIF([1]!Tabla5[Consignatario],B48,[1]!Tabla5[Monto])</f>
        <v>0</v>
      </c>
      <c r="M48">
        <f>SUMIF([1]!Tabla1708[Consignatario],B48,[1]!Tabla1708[Monto])</f>
        <v>0</v>
      </c>
      <c r="N48">
        <f>SUMIF([1]!Tabla1726[Consignatario],B48,[1]!Tabla1726[Monto])</f>
        <v>0</v>
      </c>
      <c r="O48">
        <f>SUMIF([1]!Tabla1730[Consignatario],B48,[1]!Tabla1730[1730])</f>
        <v>0</v>
      </c>
      <c r="P48">
        <f>SUMIF([1]!Tabla1739[Consignatario],B48,[1]!Tabla1739[1739])</f>
        <v>0</v>
      </c>
      <c r="Q48">
        <f>SUMIF([1]!Tabla21[Consignatario],B48,[1]!Tabla21[1664-1670])</f>
        <v>0</v>
      </c>
      <c r="R48">
        <f>SUM(Tabla62[[#This Row],[1661]:[Entrearmadas]])</f>
        <v>7696</v>
      </c>
    </row>
    <row r="49" spans="1:18" x14ac:dyDescent="0.3">
      <c r="A49">
        <v>48</v>
      </c>
      <c r="B49" t="str" cm="1">
        <f t="array" ref="B49">INDEX([1]!Tabla1[#Data], A49, 2)</f>
        <v>Aguilar, Cristóbal de</v>
      </c>
      <c r="C49">
        <f>SUMIF([1]!Tabla1661[Consignatario],B49,[1]!Tabla1661[1661])</f>
        <v>0</v>
      </c>
      <c r="D49">
        <f>SUMIF([1]!Tabla11[Consignatario],B49,[1]!Tabla11[1662])</f>
        <v>24068</v>
      </c>
      <c r="E49">
        <f>SUMIF([1]!Tabla12[Consignatario],B49,[1]!Tabla12[1670])</f>
        <v>0</v>
      </c>
      <c r="F49">
        <f>SUMIF([1]!Tabla10[Consignatario],B49,[1]!Tabla10[1672])</f>
        <v>0</v>
      </c>
      <c r="G49">
        <f>SUMIF([1]!Tabla9[Consignatarios],B49,[1]!Tabla9[1675])</f>
        <v>0</v>
      </c>
      <c r="H49">
        <f>SUMIF([1]!Tabla8[Consignatarios],B49,[1]!Tabla8[1678])</f>
        <v>0</v>
      </c>
      <c r="I49">
        <f>SUMIF([1]!Tabla4[Consignatario],B49,[1]!Tabla4[Monto])</f>
        <v>0</v>
      </c>
      <c r="J49">
        <f>SUMIF([1]!Tabla2[Consignatario],B49, [1]!Tabla2[Monto])</f>
        <v>0</v>
      </c>
      <c r="K49">
        <f>SUMIF([1]!Tabla3[Consignatario],B49,[1]!Tabla3[Monto])</f>
        <v>0</v>
      </c>
      <c r="L49">
        <f>SUMIF([1]!Tabla5[Consignatario],B49,[1]!Tabla5[Monto])</f>
        <v>0</v>
      </c>
      <c r="M49">
        <f>SUMIF([1]!Tabla1708[Consignatario],B49,[1]!Tabla1708[Monto])</f>
        <v>0</v>
      </c>
      <c r="N49">
        <f>SUMIF([1]!Tabla1726[Consignatario],B49,[1]!Tabla1726[Monto])</f>
        <v>0</v>
      </c>
      <c r="O49">
        <f>SUMIF([1]!Tabla1730[Consignatario],B49,[1]!Tabla1730[1730])</f>
        <v>0</v>
      </c>
      <c r="P49">
        <f>SUMIF([1]!Tabla1739[Consignatario],B49,[1]!Tabla1739[1739])</f>
        <v>0</v>
      </c>
      <c r="Q49">
        <f>SUMIF([1]!Tabla21[Consignatario],B49,[1]!Tabla21[1664-1670])</f>
        <v>0</v>
      </c>
      <c r="R49">
        <f>SUM(Tabla62[[#This Row],[1661]:[Entrearmadas]])</f>
        <v>24068</v>
      </c>
    </row>
    <row r="50" spans="1:18" x14ac:dyDescent="0.3">
      <c r="A50">
        <v>49</v>
      </c>
      <c r="B50" t="str" cm="1">
        <f t="array" ref="B50">INDEX([1]!Tabla1[#Data], A50, 2)</f>
        <v>Aguilar, Domingo de</v>
      </c>
      <c r="C50">
        <f>SUMIF([1]!Tabla1661[Consignatario],B50,[1]!Tabla1661[1661])</f>
        <v>0</v>
      </c>
      <c r="D50">
        <f>SUMIF([1]!Tabla11[Consignatario],B50,[1]!Tabla11[1662])</f>
        <v>0</v>
      </c>
      <c r="E50">
        <f>SUMIF([1]!Tabla12[Consignatario],B50,[1]!Tabla12[1670])</f>
        <v>0</v>
      </c>
      <c r="F50">
        <f>SUMIF([1]!Tabla10[Consignatario],B50,[1]!Tabla10[1672])</f>
        <v>0</v>
      </c>
      <c r="G50">
        <f>SUMIF([1]!Tabla9[Consignatarios],B50,[1]!Tabla9[1675])</f>
        <v>0</v>
      </c>
      <c r="H50">
        <f>SUMIF([1]!Tabla8[Consignatarios],B50,[1]!Tabla8[1678])</f>
        <v>5200</v>
      </c>
      <c r="I50">
        <f>SUMIF([1]!Tabla4[Consignatario],B50,[1]!Tabla4[Monto])</f>
        <v>2868</v>
      </c>
      <c r="J50">
        <f>SUMIF([1]!Tabla2[Consignatario],B50, [1]!Tabla2[Monto])</f>
        <v>0</v>
      </c>
      <c r="K50">
        <f>SUMIF([1]!Tabla3[Consignatario],B50,[1]!Tabla3[Monto])</f>
        <v>0</v>
      </c>
      <c r="L50">
        <f>SUMIF([1]!Tabla5[Consignatario],B50,[1]!Tabla5[Monto])</f>
        <v>0</v>
      </c>
      <c r="M50">
        <f>SUMIF([1]!Tabla1708[Consignatario],B50,[1]!Tabla1708[Monto])</f>
        <v>0</v>
      </c>
      <c r="N50">
        <f>SUMIF([1]!Tabla1726[Consignatario],B50,[1]!Tabla1726[Monto])</f>
        <v>0</v>
      </c>
      <c r="O50">
        <f>SUMIF([1]!Tabla1730[Consignatario],B50,[1]!Tabla1730[1730])</f>
        <v>0</v>
      </c>
      <c r="P50">
        <f>SUMIF([1]!Tabla1739[Consignatario],B50,[1]!Tabla1739[1739])</f>
        <v>0</v>
      </c>
      <c r="Q50">
        <f>SUMIF([1]!Tabla21[Consignatario],B50,[1]!Tabla21[1664-1670])</f>
        <v>0</v>
      </c>
      <c r="R50">
        <f>SUM(Tabla62[[#This Row],[1661]:[Entrearmadas]])</f>
        <v>8068</v>
      </c>
    </row>
    <row r="51" spans="1:18" x14ac:dyDescent="0.3">
      <c r="A51">
        <v>50</v>
      </c>
      <c r="B51" t="str" cm="1">
        <f t="array" ref="B51">INDEX([1]!Tabla1[#Data], A51, 2)</f>
        <v>Aguilar, Gerónimo de</v>
      </c>
      <c r="C51">
        <f>SUMIF([1]!Tabla1661[Consignatario],B51,[1]!Tabla1661[1661])</f>
        <v>11136</v>
      </c>
      <c r="D51">
        <f>SUMIF([1]!Tabla11[Consignatario],B51,[1]!Tabla11[1662])</f>
        <v>0</v>
      </c>
      <c r="E51">
        <f>SUMIF([1]!Tabla12[Consignatario],B51,[1]!Tabla12[1670])</f>
        <v>0</v>
      </c>
      <c r="F51">
        <f>SUMIF([1]!Tabla10[Consignatario],B51,[1]!Tabla10[1672])</f>
        <v>50307</v>
      </c>
      <c r="G51">
        <f>SUMIF([1]!Tabla9[Consignatarios],B51,[1]!Tabla9[1675])</f>
        <v>0</v>
      </c>
      <c r="H51">
        <f>SUMIF([1]!Tabla8[Consignatarios],B51,[1]!Tabla8[1678])</f>
        <v>0</v>
      </c>
      <c r="I51">
        <f>SUMIF([1]!Tabla4[Consignatario],B51,[1]!Tabla4[Monto])</f>
        <v>0</v>
      </c>
      <c r="J51">
        <f>SUMIF([1]!Tabla2[Consignatario],B51, [1]!Tabla2[Monto])</f>
        <v>0</v>
      </c>
      <c r="K51">
        <f>SUMIF([1]!Tabla3[Consignatario],B51,[1]!Tabla3[Monto])</f>
        <v>0</v>
      </c>
      <c r="L51">
        <f>SUMIF([1]!Tabla5[Consignatario],B51,[1]!Tabla5[Monto])</f>
        <v>0</v>
      </c>
      <c r="M51">
        <f>SUMIF([1]!Tabla1708[Consignatario],B51,[1]!Tabla1708[Monto])</f>
        <v>0</v>
      </c>
      <c r="N51">
        <f>SUMIF([1]!Tabla1726[Consignatario],B51,[1]!Tabla1726[Monto])</f>
        <v>0</v>
      </c>
      <c r="O51">
        <f>SUMIF([1]!Tabla1730[Consignatario],B51,[1]!Tabla1730[1730])</f>
        <v>0</v>
      </c>
      <c r="P51">
        <f>SUMIF([1]!Tabla1739[Consignatario],B51,[1]!Tabla1739[1739])</f>
        <v>0</v>
      </c>
      <c r="Q51">
        <f>SUMIF([1]!Tabla21[Consignatario],B51,[1]!Tabla21[1664-1670])</f>
        <v>0</v>
      </c>
      <c r="R51">
        <f>SUM(Tabla62[[#This Row],[1661]:[Entrearmadas]])</f>
        <v>61443</v>
      </c>
    </row>
    <row r="52" spans="1:18" x14ac:dyDescent="0.3">
      <c r="A52">
        <v>51</v>
      </c>
      <c r="B52" t="str" cm="1">
        <f t="array" ref="B52">INDEX([1]!Tabla1[#Data], A52, 2)</f>
        <v>Aguilar, Joseph de</v>
      </c>
      <c r="C52">
        <f>SUMIF([1]!Tabla1661[Consignatario],B52,[1]!Tabla1661[1661])</f>
        <v>0</v>
      </c>
      <c r="D52">
        <f>SUMIF([1]!Tabla11[Consignatario],B52,[1]!Tabla11[1662])</f>
        <v>0</v>
      </c>
      <c r="E52">
        <f>SUMIF([1]!Tabla12[Consignatario],B52,[1]!Tabla12[1670])</f>
        <v>0</v>
      </c>
      <c r="F52">
        <f>SUMIF([1]!Tabla10[Consignatario],B52,[1]!Tabla10[1672])</f>
        <v>0</v>
      </c>
      <c r="G52">
        <f>SUMIF([1]!Tabla9[Consignatarios],B52,[1]!Tabla9[1675])</f>
        <v>0</v>
      </c>
      <c r="H52">
        <f>SUMIF([1]!Tabla8[Consignatarios],B52,[1]!Tabla8[1678])</f>
        <v>0</v>
      </c>
      <c r="I52">
        <f>SUMIF([1]!Tabla4[Consignatario],B52,[1]!Tabla4[Monto])</f>
        <v>0</v>
      </c>
      <c r="J52">
        <f>SUMIF([1]!Tabla2[Consignatario],B52, [1]!Tabla2[Monto])</f>
        <v>0</v>
      </c>
      <c r="K52">
        <f>SUMIF([1]!Tabla3[Consignatario],B52,[1]!Tabla3[Monto])</f>
        <v>0</v>
      </c>
      <c r="L52">
        <f>SUMIF([1]!Tabla5[Consignatario],B52,[1]!Tabla5[Monto])</f>
        <v>60245</v>
      </c>
      <c r="M52">
        <f>SUMIF([1]!Tabla1708[Consignatario],B52,[1]!Tabla1708[Monto])</f>
        <v>0</v>
      </c>
      <c r="N52">
        <f>SUMIF([1]!Tabla1726[Consignatario],B52,[1]!Tabla1726[Monto])</f>
        <v>0</v>
      </c>
      <c r="O52">
        <f>SUMIF([1]!Tabla1730[Consignatario],B52,[1]!Tabla1730[1730])</f>
        <v>0</v>
      </c>
      <c r="P52">
        <f>SUMIF([1]!Tabla1739[Consignatario],B52,[1]!Tabla1739[1739])</f>
        <v>0</v>
      </c>
      <c r="Q52">
        <f>SUMIF([1]!Tabla21[Consignatario],B52,[1]!Tabla21[1664-1670])</f>
        <v>0</v>
      </c>
      <c r="R52">
        <f>SUM(Tabla62[[#This Row],[1661]:[Entrearmadas]])</f>
        <v>60245</v>
      </c>
    </row>
    <row r="53" spans="1:18" x14ac:dyDescent="0.3">
      <c r="A53">
        <v>52</v>
      </c>
      <c r="B53" t="str" cm="1">
        <f t="array" ref="B53">INDEX([1]!Tabla1[#Data], A53, 2)</f>
        <v>Aguilar, Juan de</v>
      </c>
      <c r="C53">
        <f>SUMIF([1]!Tabla1661[Consignatario],B53,[1]!Tabla1661[1661])</f>
        <v>6090</v>
      </c>
      <c r="D53">
        <f>SUMIF([1]!Tabla11[Consignatario],B53,[1]!Tabla11[1662])</f>
        <v>131500</v>
      </c>
      <c r="E53">
        <f>SUMIF([1]!Tabla12[Consignatario],B53,[1]!Tabla12[1670])</f>
        <v>24000</v>
      </c>
      <c r="F53">
        <f>SUMIF([1]!Tabla10[Consignatario],B53,[1]!Tabla10[1672])</f>
        <v>0</v>
      </c>
      <c r="G53">
        <f>SUMIF([1]!Tabla9[Consignatarios],B53,[1]!Tabla9[1675])</f>
        <v>30500</v>
      </c>
      <c r="H53">
        <f>SUMIF([1]!Tabla8[Consignatarios],B53,[1]!Tabla8[1678])</f>
        <v>22325</v>
      </c>
      <c r="I53">
        <f>SUMIF([1]!Tabla4[Consignatario],B53,[1]!Tabla4[Monto])</f>
        <v>20784</v>
      </c>
      <c r="J53">
        <f>SUMIF([1]!Tabla2[Consignatario],B53, [1]!Tabla2[Monto])</f>
        <v>35040</v>
      </c>
      <c r="K53">
        <f>SUMIF([1]!Tabla3[Consignatario],B53,[1]!Tabla3[Monto])</f>
        <v>52289</v>
      </c>
      <c r="L53">
        <f>SUMIF([1]!Tabla5[Consignatario],B53,[1]!Tabla5[Monto])</f>
        <v>0</v>
      </c>
      <c r="M53">
        <f>SUMIF([1]!Tabla1708[Consignatario],B53,[1]!Tabla1708[Monto])</f>
        <v>0</v>
      </c>
      <c r="N53">
        <f>SUMIF([1]!Tabla1726[Consignatario],B53,[1]!Tabla1726[Monto])</f>
        <v>0</v>
      </c>
      <c r="O53">
        <f>SUMIF([1]!Tabla1730[Consignatario],B53,[1]!Tabla1730[1730])</f>
        <v>0</v>
      </c>
      <c r="P53">
        <f>SUMIF([1]!Tabla1739[Consignatario],B53,[1]!Tabla1739[1739])</f>
        <v>0</v>
      </c>
      <c r="Q53">
        <f>SUMIF([1]!Tabla21[Consignatario],B53,[1]!Tabla21[1664-1670])</f>
        <v>0</v>
      </c>
      <c r="R53">
        <f>SUM(Tabla62[[#This Row],[1661]:[Entrearmadas]])</f>
        <v>322528</v>
      </c>
    </row>
    <row r="54" spans="1:18" x14ac:dyDescent="0.3">
      <c r="A54">
        <v>53</v>
      </c>
      <c r="B54" t="str" cm="1">
        <f t="array" ref="B54">INDEX([1]!Tabla1[#Data], A54, 2)</f>
        <v>Aguilar, Pedro de</v>
      </c>
      <c r="C54">
        <f>SUMIF([1]!Tabla1661[Consignatario],B54,[1]!Tabla1661[1661])</f>
        <v>0</v>
      </c>
      <c r="D54">
        <f>SUMIF([1]!Tabla11[Consignatario],B54,[1]!Tabla11[1662])</f>
        <v>0</v>
      </c>
      <c r="E54">
        <f>SUMIF([1]!Tabla12[Consignatario],B54,[1]!Tabla12[1670])</f>
        <v>0</v>
      </c>
      <c r="F54">
        <f>SUMIF([1]!Tabla10[Consignatario],B54,[1]!Tabla10[1672])</f>
        <v>0</v>
      </c>
      <c r="G54">
        <f>SUMIF([1]!Tabla9[Consignatarios],B54,[1]!Tabla9[1675])</f>
        <v>0</v>
      </c>
      <c r="H54">
        <f>SUMIF([1]!Tabla8[Consignatarios],B54,[1]!Tabla8[1678])</f>
        <v>0</v>
      </c>
      <c r="I54">
        <f>SUMIF([1]!Tabla4[Consignatario],B54,[1]!Tabla4[Monto])</f>
        <v>10674</v>
      </c>
      <c r="J54">
        <f>SUMIF([1]!Tabla2[Consignatario],B54, [1]!Tabla2[Monto])</f>
        <v>0</v>
      </c>
      <c r="K54">
        <f>SUMIF([1]!Tabla3[Consignatario],B54,[1]!Tabla3[Monto])</f>
        <v>0</v>
      </c>
      <c r="L54">
        <f>SUMIF([1]!Tabla5[Consignatario],B54,[1]!Tabla5[Monto])</f>
        <v>0</v>
      </c>
      <c r="M54">
        <f>SUMIF([1]!Tabla1708[Consignatario],B54,[1]!Tabla1708[Monto])</f>
        <v>0</v>
      </c>
      <c r="N54">
        <f>SUMIF([1]!Tabla1726[Consignatario],B54,[1]!Tabla1726[Monto])</f>
        <v>0</v>
      </c>
      <c r="O54">
        <f>SUMIF([1]!Tabla1730[Consignatario],B54,[1]!Tabla1730[1730])</f>
        <v>0</v>
      </c>
      <c r="P54">
        <f>SUMIF([1]!Tabla1739[Consignatario],B54,[1]!Tabla1739[1739])</f>
        <v>0</v>
      </c>
      <c r="Q54">
        <f>SUMIF([1]!Tabla21[Consignatario],B54,[1]!Tabla21[1664-1670])</f>
        <v>0</v>
      </c>
      <c r="R54">
        <f>SUM(Tabla62[[#This Row],[1661]:[Entrearmadas]])</f>
        <v>10674</v>
      </c>
    </row>
    <row r="55" spans="1:18" x14ac:dyDescent="0.3">
      <c r="A55">
        <v>54</v>
      </c>
      <c r="B55" t="str" cm="1">
        <f t="array" ref="B55">INDEX([1]!Tabla1[#Data], A55, 2)</f>
        <v>Aguilera, Cristóbal de</v>
      </c>
      <c r="C55">
        <f>SUMIF([1]!Tabla1661[Consignatario],B55,[1]!Tabla1661[1661])</f>
        <v>2700</v>
      </c>
      <c r="D55">
        <f>SUMIF([1]!Tabla11[Consignatario],B55,[1]!Tabla11[1662])</f>
        <v>0</v>
      </c>
      <c r="E55">
        <f>SUMIF([1]!Tabla12[Consignatario],B55,[1]!Tabla12[1670])</f>
        <v>0</v>
      </c>
      <c r="F55">
        <f>SUMIF([1]!Tabla10[Consignatario],B55,[1]!Tabla10[1672])</f>
        <v>0</v>
      </c>
      <c r="G55">
        <f>SUMIF([1]!Tabla9[Consignatarios],B55,[1]!Tabla9[1675])</f>
        <v>0</v>
      </c>
      <c r="H55">
        <f>SUMIF([1]!Tabla8[Consignatarios],B55,[1]!Tabla8[1678])</f>
        <v>0</v>
      </c>
      <c r="I55">
        <f>SUMIF([1]!Tabla4[Consignatario],B55,[1]!Tabla4[Monto])</f>
        <v>0</v>
      </c>
      <c r="J55">
        <f>SUMIF([1]!Tabla2[Consignatario],B55, [1]!Tabla2[Monto])</f>
        <v>0</v>
      </c>
      <c r="K55">
        <f>SUMIF([1]!Tabla3[Consignatario],B55,[1]!Tabla3[Monto])</f>
        <v>0</v>
      </c>
      <c r="L55">
        <f>SUMIF([1]!Tabla5[Consignatario],B55,[1]!Tabla5[Monto])</f>
        <v>0</v>
      </c>
      <c r="M55">
        <f>SUMIF([1]!Tabla1708[Consignatario],B55,[1]!Tabla1708[Monto])</f>
        <v>0</v>
      </c>
      <c r="N55">
        <f>SUMIF([1]!Tabla1726[Consignatario],B55,[1]!Tabla1726[Monto])</f>
        <v>0</v>
      </c>
      <c r="O55">
        <f>SUMIF([1]!Tabla1730[Consignatario],B55,[1]!Tabla1730[1730])</f>
        <v>0</v>
      </c>
      <c r="P55">
        <f>SUMIF([1]!Tabla1739[Consignatario],B55,[1]!Tabla1739[1739])</f>
        <v>0</v>
      </c>
      <c r="Q55">
        <f>SUMIF([1]!Tabla21[Consignatario],B55,[1]!Tabla21[1664-1670])</f>
        <v>0</v>
      </c>
      <c r="R55">
        <f>SUM(Tabla62[[#This Row],[1661]:[Entrearmadas]])</f>
        <v>2700</v>
      </c>
    </row>
    <row r="56" spans="1:18" x14ac:dyDescent="0.3">
      <c r="A56">
        <v>55</v>
      </c>
      <c r="B56" t="str" cm="1">
        <f t="array" ref="B56">INDEX([1]!Tabla1[#Data], A56, 2)</f>
        <v>Aguilera, Diego de</v>
      </c>
      <c r="C56">
        <f>SUMIF([1]!Tabla1661[Consignatario],B56,[1]!Tabla1661[1661])</f>
        <v>0</v>
      </c>
      <c r="D56">
        <f>SUMIF([1]!Tabla11[Consignatario],B56,[1]!Tabla11[1662])</f>
        <v>0</v>
      </c>
      <c r="E56">
        <f>SUMIF([1]!Tabla12[Consignatario],B56,[1]!Tabla12[1670])</f>
        <v>8000</v>
      </c>
      <c r="F56">
        <f>SUMIF([1]!Tabla10[Consignatario],B56,[1]!Tabla10[1672])</f>
        <v>0</v>
      </c>
      <c r="G56">
        <f>SUMIF([1]!Tabla9[Consignatarios],B56,[1]!Tabla9[1675])</f>
        <v>0</v>
      </c>
      <c r="H56">
        <f>SUMIF([1]!Tabla8[Consignatarios],B56,[1]!Tabla8[1678])</f>
        <v>0</v>
      </c>
      <c r="I56">
        <f>SUMIF([1]!Tabla4[Consignatario],B56,[1]!Tabla4[Monto])</f>
        <v>0</v>
      </c>
      <c r="J56">
        <f>SUMIF([1]!Tabla2[Consignatario],B56, [1]!Tabla2[Monto])</f>
        <v>0</v>
      </c>
      <c r="K56">
        <f>SUMIF([1]!Tabla3[Consignatario],B56,[1]!Tabla3[Monto])</f>
        <v>0</v>
      </c>
      <c r="L56">
        <f>SUMIF([1]!Tabla5[Consignatario],B56,[1]!Tabla5[Monto])</f>
        <v>0</v>
      </c>
      <c r="M56">
        <f>SUMIF([1]!Tabla1708[Consignatario],B56,[1]!Tabla1708[Monto])</f>
        <v>0</v>
      </c>
      <c r="N56">
        <f>SUMIF([1]!Tabla1726[Consignatario],B56,[1]!Tabla1726[Monto])</f>
        <v>0</v>
      </c>
      <c r="O56">
        <f>SUMIF([1]!Tabla1730[Consignatario],B56,[1]!Tabla1730[1730])</f>
        <v>0</v>
      </c>
      <c r="P56">
        <f>SUMIF([1]!Tabla1739[Consignatario],B56,[1]!Tabla1739[1739])</f>
        <v>0</v>
      </c>
      <c r="Q56">
        <f>SUMIF([1]!Tabla21[Consignatario],B56,[1]!Tabla21[1664-1670])</f>
        <v>0</v>
      </c>
      <c r="R56">
        <f>SUM(Tabla62[[#This Row],[1661]:[Entrearmadas]])</f>
        <v>8000</v>
      </c>
    </row>
    <row r="57" spans="1:18" x14ac:dyDescent="0.3">
      <c r="A57">
        <v>56</v>
      </c>
      <c r="B57" t="str" cm="1">
        <f t="array" ref="B57">INDEX([1]!Tabla1[#Data], A57, 2)</f>
        <v>Aguirre, …</v>
      </c>
      <c r="C57">
        <f>SUMIF([1]!Tabla1661[Consignatario],B57,[1]!Tabla1661[1661])</f>
        <v>0</v>
      </c>
      <c r="D57">
        <f>SUMIF([1]!Tabla11[Consignatario],B57,[1]!Tabla11[1662])</f>
        <v>0</v>
      </c>
      <c r="E57">
        <f>SUMIF([1]!Tabla12[Consignatario],B57,[1]!Tabla12[1670])</f>
        <v>0</v>
      </c>
      <c r="F57">
        <f>SUMIF([1]!Tabla10[Consignatario],B57,[1]!Tabla10[1672])</f>
        <v>0</v>
      </c>
      <c r="G57">
        <f>SUMIF([1]!Tabla9[Consignatarios],B57,[1]!Tabla9[1675])</f>
        <v>0</v>
      </c>
      <c r="H57">
        <f>SUMIF([1]!Tabla8[Consignatarios],B57,[1]!Tabla8[1678])</f>
        <v>0</v>
      </c>
      <c r="I57">
        <f>SUMIF([1]!Tabla4[Consignatario],B57,[1]!Tabla4[Monto])</f>
        <v>0</v>
      </c>
      <c r="J57">
        <f>SUMIF([1]!Tabla2[Consignatario],B57, [1]!Tabla2[Monto])</f>
        <v>0</v>
      </c>
      <c r="K57">
        <f>SUMIF([1]!Tabla3[Consignatario],B57,[1]!Tabla3[Monto])</f>
        <v>0</v>
      </c>
      <c r="L57">
        <f>SUMIF([1]!Tabla5[Consignatario],B57,[1]!Tabla5[Monto])</f>
        <v>6500</v>
      </c>
      <c r="M57">
        <f>SUMIF([1]!Tabla1708[Consignatario],B57,[1]!Tabla1708[Monto])</f>
        <v>0</v>
      </c>
      <c r="N57">
        <f>SUMIF([1]!Tabla1726[Consignatario],B57,[1]!Tabla1726[Monto])</f>
        <v>0</v>
      </c>
      <c r="O57">
        <f>SUMIF([1]!Tabla1730[Consignatario],B57,[1]!Tabla1730[1730])</f>
        <v>0</v>
      </c>
      <c r="P57">
        <f>SUMIF([1]!Tabla1739[Consignatario],B57,[1]!Tabla1739[1739])</f>
        <v>0</v>
      </c>
      <c r="Q57">
        <f>SUMIF([1]!Tabla21[Consignatario],B57,[1]!Tabla21[1664-1670])</f>
        <v>0</v>
      </c>
      <c r="R57">
        <f>SUM(Tabla62[[#This Row],[1661]:[Entrearmadas]])</f>
        <v>6500</v>
      </c>
    </row>
    <row r="58" spans="1:18" x14ac:dyDescent="0.3">
      <c r="A58">
        <v>57</v>
      </c>
      <c r="B58" t="str" cm="1">
        <f t="array" ref="B58">INDEX([1]!Tabla1[#Data], A58, 2)</f>
        <v>Aguirre, Antonio de</v>
      </c>
      <c r="C58">
        <f>SUMIF([1]!Tabla1661[Consignatario],B58,[1]!Tabla1661[1661])</f>
        <v>0</v>
      </c>
      <c r="D58">
        <f>SUMIF([1]!Tabla11[Consignatario],B58,[1]!Tabla11[1662])</f>
        <v>0</v>
      </c>
      <c r="E58">
        <f>SUMIF([1]!Tabla12[Consignatario],B58,[1]!Tabla12[1670])</f>
        <v>0</v>
      </c>
      <c r="F58">
        <f>SUMIF([1]!Tabla10[Consignatario],B58,[1]!Tabla10[1672])</f>
        <v>0</v>
      </c>
      <c r="G58">
        <f>SUMIF([1]!Tabla9[Consignatarios],B58,[1]!Tabla9[1675])</f>
        <v>0</v>
      </c>
      <c r="H58">
        <f>SUMIF([1]!Tabla8[Consignatarios],B58,[1]!Tabla8[1678])</f>
        <v>0</v>
      </c>
      <c r="I58">
        <f>SUMIF([1]!Tabla4[Consignatario],B58,[1]!Tabla4[Monto])</f>
        <v>0</v>
      </c>
      <c r="J58">
        <f>SUMIF([1]!Tabla2[Consignatario],B58, [1]!Tabla2[Monto])</f>
        <v>0</v>
      </c>
      <c r="K58">
        <f>SUMIF([1]!Tabla3[Consignatario],B58,[1]!Tabla3[Monto])</f>
        <v>0</v>
      </c>
      <c r="L58">
        <f>SUMIF([1]!Tabla5[Consignatario],B58,[1]!Tabla5[Monto])</f>
        <v>3500</v>
      </c>
      <c r="M58">
        <f>SUMIF([1]!Tabla1708[Consignatario],B58,[1]!Tabla1708[Monto])</f>
        <v>0</v>
      </c>
      <c r="N58">
        <f>SUMIF([1]!Tabla1726[Consignatario],B58,[1]!Tabla1726[Monto])</f>
        <v>0</v>
      </c>
      <c r="O58">
        <f>SUMIF([1]!Tabla1730[Consignatario],B58,[1]!Tabla1730[1730])</f>
        <v>0</v>
      </c>
      <c r="P58">
        <f>SUMIF([1]!Tabla1739[Consignatario],B58,[1]!Tabla1739[1739])</f>
        <v>0</v>
      </c>
      <c r="Q58">
        <f>SUMIF([1]!Tabla21[Consignatario],B58,[1]!Tabla21[1664-1670])</f>
        <v>0</v>
      </c>
      <c r="R58">
        <f>SUM(Tabla62[[#This Row],[1661]:[Entrearmadas]])</f>
        <v>3500</v>
      </c>
    </row>
    <row r="59" spans="1:18" x14ac:dyDescent="0.3">
      <c r="A59">
        <v>58</v>
      </c>
      <c r="B59" t="str" cm="1">
        <f t="array" ref="B59">INDEX([1]!Tabla1[#Data], A59, 2)</f>
        <v>Aguirre, Francisco de</v>
      </c>
      <c r="C59">
        <f>SUMIF([1]!Tabla1661[Consignatario],B59,[1]!Tabla1661[1661])</f>
        <v>0</v>
      </c>
      <c r="D59">
        <f>SUMIF([1]!Tabla11[Consignatario],B59,[1]!Tabla11[1662])</f>
        <v>0</v>
      </c>
      <c r="E59">
        <f>SUMIF([1]!Tabla12[Consignatario],B59,[1]!Tabla12[1670])</f>
        <v>0</v>
      </c>
      <c r="F59">
        <f>SUMIF([1]!Tabla10[Consignatario],B59,[1]!Tabla10[1672])</f>
        <v>0</v>
      </c>
      <c r="G59">
        <f>SUMIF([1]!Tabla9[Consignatarios],B59,[1]!Tabla9[1675])</f>
        <v>0</v>
      </c>
      <c r="H59">
        <f>SUMIF([1]!Tabla8[Consignatarios],B59,[1]!Tabla8[1678])</f>
        <v>0</v>
      </c>
      <c r="I59">
        <f>SUMIF([1]!Tabla4[Consignatario],B59,[1]!Tabla4[Monto])</f>
        <v>7864</v>
      </c>
      <c r="J59">
        <f>SUMIF([1]!Tabla2[Consignatario],B59, [1]!Tabla2[Monto])</f>
        <v>284096</v>
      </c>
      <c r="K59">
        <f>SUMIF([1]!Tabla3[Consignatario],B59,[1]!Tabla3[Monto])</f>
        <v>102740</v>
      </c>
      <c r="L59">
        <f>SUMIF([1]!Tabla5[Consignatario],B59,[1]!Tabla5[Monto])</f>
        <v>0</v>
      </c>
      <c r="M59">
        <f>SUMIF([1]!Tabla1708[Consignatario],B59,[1]!Tabla1708[Monto])</f>
        <v>0</v>
      </c>
      <c r="N59">
        <f>SUMIF([1]!Tabla1726[Consignatario],B59,[1]!Tabla1726[Monto])</f>
        <v>0</v>
      </c>
      <c r="O59">
        <f>SUMIF([1]!Tabla1730[Consignatario],B59,[1]!Tabla1730[1730])</f>
        <v>0</v>
      </c>
      <c r="P59">
        <f>SUMIF([1]!Tabla1739[Consignatario],B59,[1]!Tabla1739[1739])</f>
        <v>0</v>
      </c>
      <c r="Q59">
        <f>SUMIF([1]!Tabla21[Consignatario],B59,[1]!Tabla21[1664-1670])</f>
        <v>2000</v>
      </c>
      <c r="R59">
        <f>SUM(Tabla62[[#This Row],[1661]:[Entrearmadas]])</f>
        <v>396700</v>
      </c>
    </row>
    <row r="60" spans="1:18" x14ac:dyDescent="0.3">
      <c r="A60">
        <v>59</v>
      </c>
      <c r="B60" t="str" cm="1">
        <f t="array" ref="B60">INDEX([1]!Tabla1[#Data], A60, 2)</f>
        <v>Aguirre, Joseph de</v>
      </c>
      <c r="C60">
        <f>SUMIF([1]!Tabla1661[Consignatario],B60,[1]!Tabla1661[1661])</f>
        <v>0</v>
      </c>
      <c r="D60">
        <f>SUMIF([1]!Tabla11[Consignatario],B60,[1]!Tabla11[1662])</f>
        <v>0</v>
      </c>
      <c r="E60">
        <f>SUMIF([1]!Tabla12[Consignatario],B60,[1]!Tabla12[1670])</f>
        <v>0</v>
      </c>
      <c r="F60">
        <f>SUMIF([1]!Tabla10[Consignatario],B60,[1]!Tabla10[1672])</f>
        <v>11937</v>
      </c>
      <c r="G60">
        <f>SUMIF([1]!Tabla9[Consignatarios],B60,[1]!Tabla9[1675])</f>
        <v>0</v>
      </c>
      <c r="H60">
        <f>SUMIF([1]!Tabla8[Consignatarios],B60,[1]!Tabla8[1678])</f>
        <v>45224</v>
      </c>
      <c r="I60">
        <f>SUMIF([1]!Tabla4[Consignatario],B60,[1]!Tabla4[Monto])</f>
        <v>70352</v>
      </c>
      <c r="J60">
        <f>SUMIF([1]!Tabla2[Consignatario],B60, [1]!Tabla2[Monto])</f>
        <v>50288</v>
      </c>
      <c r="K60">
        <f>SUMIF([1]!Tabla3[Consignatario],B60,[1]!Tabla3[Monto])</f>
        <v>68000</v>
      </c>
      <c r="L60">
        <f>SUMIF([1]!Tabla5[Consignatario],B60,[1]!Tabla5[Monto])</f>
        <v>0</v>
      </c>
      <c r="M60">
        <f>SUMIF([1]!Tabla1708[Consignatario],B60,[1]!Tabla1708[Monto])</f>
        <v>0</v>
      </c>
      <c r="N60">
        <f>SUMIF([1]!Tabla1726[Consignatario],B60,[1]!Tabla1726[Monto])</f>
        <v>0</v>
      </c>
      <c r="O60">
        <f>SUMIF([1]!Tabla1730[Consignatario],B60,[1]!Tabla1730[1730])</f>
        <v>0</v>
      </c>
      <c r="P60">
        <f>SUMIF([1]!Tabla1739[Consignatario],B60,[1]!Tabla1739[1739])</f>
        <v>0</v>
      </c>
      <c r="Q60">
        <f>SUMIF([1]!Tabla21[Consignatario],B60,[1]!Tabla21[1664-1670])</f>
        <v>0</v>
      </c>
      <c r="R60">
        <f>SUM(Tabla62[[#This Row],[1661]:[Entrearmadas]])</f>
        <v>245801</v>
      </c>
    </row>
    <row r="61" spans="1:18" x14ac:dyDescent="0.3">
      <c r="A61">
        <v>60</v>
      </c>
      <c r="B61" t="str" cm="1">
        <f t="array" ref="B61">INDEX([1]!Tabla1[#Data], A61, 2)</f>
        <v>Aguirre, Juan de</v>
      </c>
      <c r="C61">
        <f>SUMIF([1]!Tabla1661[Consignatario],B61,[1]!Tabla1661[1661])</f>
        <v>0</v>
      </c>
      <c r="D61">
        <f>SUMIF([1]!Tabla11[Consignatario],B61,[1]!Tabla11[1662])</f>
        <v>0</v>
      </c>
      <c r="E61">
        <f>SUMIF([1]!Tabla12[Consignatario],B61,[1]!Tabla12[1670])</f>
        <v>0</v>
      </c>
      <c r="F61">
        <f>SUMIF([1]!Tabla10[Consignatario],B61,[1]!Tabla10[1672])</f>
        <v>1900</v>
      </c>
      <c r="G61">
        <f>SUMIF([1]!Tabla9[Consignatarios],B61,[1]!Tabla9[1675])</f>
        <v>0</v>
      </c>
      <c r="H61">
        <f>SUMIF([1]!Tabla8[Consignatarios],B61,[1]!Tabla8[1678])</f>
        <v>640</v>
      </c>
      <c r="I61">
        <f>SUMIF([1]!Tabla4[Consignatario],B61,[1]!Tabla4[Monto])</f>
        <v>16941</v>
      </c>
      <c r="J61">
        <f>SUMIF([1]!Tabla2[Consignatario],B61, [1]!Tabla2[Monto])</f>
        <v>0</v>
      </c>
      <c r="K61">
        <f>SUMIF([1]!Tabla3[Consignatario],B61,[1]!Tabla3[Monto])</f>
        <v>92728</v>
      </c>
      <c r="L61">
        <f>SUMIF([1]!Tabla5[Consignatario],B61,[1]!Tabla5[Monto])</f>
        <v>0</v>
      </c>
      <c r="M61">
        <f>SUMIF([1]!Tabla1708[Consignatario],B61,[1]!Tabla1708[Monto])</f>
        <v>0</v>
      </c>
      <c r="N61">
        <f>SUMIF([1]!Tabla1726[Consignatario],B61,[1]!Tabla1726[Monto])</f>
        <v>0</v>
      </c>
      <c r="O61">
        <f>SUMIF([1]!Tabla1730[Consignatario],B61,[1]!Tabla1730[1730])</f>
        <v>0</v>
      </c>
      <c r="P61">
        <f>SUMIF([1]!Tabla1739[Consignatario],B61,[1]!Tabla1739[1739])</f>
        <v>0</v>
      </c>
      <c r="Q61">
        <f>SUMIF([1]!Tabla21[Consignatario],B61,[1]!Tabla21[1664-1670])</f>
        <v>0</v>
      </c>
      <c r="R61">
        <f>SUM(Tabla62[[#This Row],[1661]:[Entrearmadas]])</f>
        <v>112209</v>
      </c>
    </row>
    <row r="62" spans="1:18" x14ac:dyDescent="0.3">
      <c r="A62">
        <v>61</v>
      </c>
      <c r="B62" t="str" cm="1">
        <f t="array" ref="B62">INDEX([1]!Tabla1[#Data], A62, 2)</f>
        <v>Aguirre, Manuel Antonio de</v>
      </c>
      <c r="C62">
        <f>SUMIF([1]!Tabla1661[Consignatario],B62,[1]!Tabla1661[1661])</f>
        <v>0</v>
      </c>
      <c r="D62">
        <f>SUMIF([1]!Tabla11[Consignatario],B62,[1]!Tabla11[1662])</f>
        <v>0</v>
      </c>
      <c r="E62">
        <f>SUMIF([1]!Tabla12[Consignatario],B62,[1]!Tabla12[1670])</f>
        <v>0</v>
      </c>
      <c r="F62">
        <f>SUMIF([1]!Tabla10[Consignatario],B62,[1]!Tabla10[1672])</f>
        <v>0</v>
      </c>
      <c r="G62">
        <f>SUMIF([1]!Tabla9[Consignatarios],B62,[1]!Tabla9[1675])</f>
        <v>0</v>
      </c>
      <c r="H62">
        <f>SUMIF([1]!Tabla8[Consignatarios],B62,[1]!Tabla8[1678])</f>
        <v>0</v>
      </c>
      <c r="I62">
        <f>SUMIF([1]!Tabla4[Consignatario],B62,[1]!Tabla4[Monto])</f>
        <v>0</v>
      </c>
      <c r="J62">
        <f>SUMIF([1]!Tabla2[Consignatario],B62, [1]!Tabla2[Monto])</f>
        <v>0</v>
      </c>
      <c r="K62">
        <f>SUMIF([1]!Tabla3[Consignatario],B62,[1]!Tabla3[Monto])</f>
        <v>0</v>
      </c>
      <c r="L62">
        <f>SUMIF([1]!Tabla5[Consignatario],B62,[1]!Tabla5[Monto])</f>
        <v>1000</v>
      </c>
      <c r="M62">
        <f>SUMIF([1]!Tabla1708[Consignatario],B62,[1]!Tabla1708[Monto])</f>
        <v>0</v>
      </c>
      <c r="N62">
        <f>SUMIF([1]!Tabla1726[Consignatario],B62,[1]!Tabla1726[Monto])</f>
        <v>0</v>
      </c>
      <c r="O62">
        <f>SUMIF([1]!Tabla1730[Consignatario],B62,[1]!Tabla1730[1730])</f>
        <v>0</v>
      </c>
      <c r="P62">
        <f>SUMIF([1]!Tabla1739[Consignatario],B62,[1]!Tabla1739[1739])</f>
        <v>0</v>
      </c>
      <c r="Q62">
        <f>SUMIF([1]!Tabla21[Consignatario],B62,[1]!Tabla21[1664-1670])</f>
        <v>0</v>
      </c>
      <c r="R62">
        <f>SUM(Tabla62[[#This Row],[1661]:[Entrearmadas]])</f>
        <v>1000</v>
      </c>
    </row>
    <row r="63" spans="1:18" x14ac:dyDescent="0.3">
      <c r="A63">
        <v>62</v>
      </c>
      <c r="B63" t="str" cm="1">
        <f t="array" ref="B63">INDEX([1]!Tabla1[#Data], A63, 2)</f>
        <v>Agustín, Bartolomé de</v>
      </c>
      <c r="C63">
        <f>SUMIF([1]!Tabla1661[Consignatario],B63,[1]!Tabla1661[1661])</f>
        <v>0</v>
      </c>
      <c r="D63">
        <f>SUMIF([1]!Tabla11[Consignatario],B63,[1]!Tabla11[1662])</f>
        <v>0</v>
      </c>
      <c r="E63">
        <f>SUMIF([1]!Tabla12[Consignatario],B63,[1]!Tabla12[1670])</f>
        <v>0</v>
      </c>
      <c r="F63">
        <f>SUMIF([1]!Tabla10[Consignatario],B63,[1]!Tabla10[1672])</f>
        <v>0</v>
      </c>
      <c r="G63">
        <f>SUMIF([1]!Tabla9[Consignatarios],B63,[1]!Tabla9[1675])</f>
        <v>0</v>
      </c>
      <c r="H63">
        <f>SUMIF([1]!Tabla8[Consignatarios],B63,[1]!Tabla8[1678])</f>
        <v>0</v>
      </c>
      <c r="I63">
        <f>SUMIF([1]!Tabla4[Consignatario],B63,[1]!Tabla4[Monto])</f>
        <v>0</v>
      </c>
      <c r="J63">
        <f>SUMIF([1]!Tabla2[Consignatario],B63, [1]!Tabla2[Monto])</f>
        <v>0</v>
      </c>
      <c r="K63">
        <f>SUMIF([1]!Tabla3[Consignatario],B63,[1]!Tabla3[Monto])</f>
        <v>0</v>
      </c>
      <c r="L63">
        <f>SUMIF([1]!Tabla5[Consignatario],B63,[1]!Tabla5[Monto])</f>
        <v>0</v>
      </c>
      <c r="M63">
        <f>SUMIF([1]!Tabla1708[Consignatario],B63,[1]!Tabla1708[Monto])</f>
        <v>0</v>
      </c>
      <c r="N63">
        <f>SUMIF([1]!Tabla1726[Consignatario],B63,[1]!Tabla1726[Monto])</f>
        <v>0</v>
      </c>
      <c r="O63">
        <f>SUMIF([1]!Tabla1730[Consignatario],B63,[1]!Tabla1730[1730])</f>
        <v>0</v>
      </c>
      <c r="P63">
        <f>SUMIF([1]!Tabla1739[Consignatario],B63,[1]!Tabla1739[1739])</f>
        <v>0</v>
      </c>
      <c r="Q63">
        <f>SUMIF([1]!Tabla21[Consignatario],B63,[1]!Tabla21[1664-1670])</f>
        <v>0</v>
      </c>
      <c r="R63">
        <f>SUM(Tabla62[[#This Row],[1661]:[Entrearmadas]])</f>
        <v>0</v>
      </c>
    </row>
    <row r="64" spans="1:18" x14ac:dyDescent="0.3">
      <c r="A64">
        <v>63</v>
      </c>
      <c r="B64" t="str" cm="1">
        <f t="array" ref="B64">INDEX([1]!Tabla1[#Data], A64, 2)</f>
        <v>Ahumada, Bartolomé de</v>
      </c>
      <c r="C64">
        <f>SUMIF([1]!Tabla1661[Consignatario],B64,[1]!Tabla1661[1661])</f>
        <v>0</v>
      </c>
      <c r="D64">
        <f>SUMIF([1]!Tabla11[Consignatario],B64,[1]!Tabla11[1662])</f>
        <v>0</v>
      </c>
      <c r="E64">
        <f>SUMIF([1]!Tabla12[Consignatario],B64,[1]!Tabla12[1670])</f>
        <v>0</v>
      </c>
      <c r="F64">
        <f>SUMIF([1]!Tabla10[Consignatario],B64,[1]!Tabla10[1672])</f>
        <v>0</v>
      </c>
      <c r="G64">
        <f>SUMIF([1]!Tabla9[Consignatarios],B64,[1]!Tabla9[1675])</f>
        <v>0</v>
      </c>
      <c r="H64">
        <f>SUMIF([1]!Tabla8[Consignatarios],B64,[1]!Tabla8[1678])</f>
        <v>0</v>
      </c>
      <c r="I64">
        <f>SUMIF([1]!Tabla4[Consignatario],B64,[1]!Tabla4[Monto])</f>
        <v>192</v>
      </c>
      <c r="J64">
        <f>SUMIF([1]!Tabla2[Consignatario],B64, [1]!Tabla2[Monto])</f>
        <v>0</v>
      </c>
      <c r="K64">
        <f>SUMIF([1]!Tabla3[Consignatario],B64,[1]!Tabla3[Monto])</f>
        <v>0</v>
      </c>
      <c r="L64">
        <f>SUMIF([1]!Tabla5[Consignatario],B64,[1]!Tabla5[Monto])</f>
        <v>0</v>
      </c>
      <c r="M64">
        <f>SUMIF([1]!Tabla1708[Consignatario],B64,[1]!Tabla1708[Monto])</f>
        <v>0</v>
      </c>
      <c r="N64">
        <f>SUMIF([1]!Tabla1726[Consignatario],B64,[1]!Tabla1726[Monto])</f>
        <v>0</v>
      </c>
      <c r="O64">
        <f>SUMIF([1]!Tabla1730[Consignatario],B64,[1]!Tabla1730[1730])</f>
        <v>0</v>
      </c>
      <c r="P64">
        <f>SUMIF([1]!Tabla1739[Consignatario],B64,[1]!Tabla1739[1739])</f>
        <v>0</v>
      </c>
      <c r="Q64">
        <f>SUMIF([1]!Tabla21[Consignatario],B64,[1]!Tabla21[1664-1670])</f>
        <v>0</v>
      </c>
      <c r="R64">
        <f>SUM(Tabla62[[#This Row],[1661]:[Entrearmadas]])</f>
        <v>192</v>
      </c>
    </row>
    <row r="65" spans="1:18" x14ac:dyDescent="0.3">
      <c r="A65">
        <v>64</v>
      </c>
      <c r="B65" t="str" cm="1">
        <f t="array" ref="B65">INDEX([1]!Tabla1[#Data], A65, 2)</f>
        <v>Ahumada, Juan Martín de</v>
      </c>
      <c r="C65">
        <f>SUMIF([1]!Tabla1661[Consignatario],B65,[1]!Tabla1661[1661])</f>
        <v>15400</v>
      </c>
      <c r="D65">
        <f>SUMIF([1]!Tabla11[Consignatario],B65,[1]!Tabla11[1662])</f>
        <v>0</v>
      </c>
      <c r="E65">
        <f>SUMIF([1]!Tabla12[Consignatario],B65,[1]!Tabla12[1670])</f>
        <v>0</v>
      </c>
      <c r="F65">
        <f>SUMIF([1]!Tabla10[Consignatario],B65,[1]!Tabla10[1672])</f>
        <v>0</v>
      </c>
      <c r="G65">
        <f>SUMIF([1]!Tabla9[Consignatarios],B65,[1]!Tabla9[1675])</f>
        <v>0</v>
      </c>
      <c r="H65">
        <f>SUMIF([1]!Tabla8[Consignatarios],B65,[1]!Tabla8[1678])</f>
        <v>0</v>
      </c>
      <c r="I65">
        <f>SUMIF([1]!Tabla4[Consignatario],B65,[1]!Tabla4[Monto])</f>
        <v>0</v>
      </c>
      <c r="J65">
        <f>SUMIF([1]!Tabla2[Consignatario],B65, [1]!Tabla2[Monto])</f>
        <v>0</v>
      </c>
      <c r="K65">
        <f>SUMIF([1]!Tabla3[Consignatario],B65,[1]!Tabla3[Monto])</f>
        <v>0</v>
      </c>
      <c r="L65">
        <f>SUMIF([1]!Tabla5[Consignatario],B65,[1]!Tabla5[Monto])</f>
        <v>0</v>
      </c>
      <c r="M65">
        <f>SUMIF([1]!Tabla1708[Consignatario],B65,[1]!Tabla1708[Monto])</f>
        <v>0</v>
      </c>
      <c r="N65">
        <f>SUMIF([1]!Tabla1726[Consignatario],B65,[1]!Tabla1726[Monto])</f>
        <v>0</v>
      </c>
      <c r="O65">
        <f>SUMIF([1]!Tabla1730[Consignatario],B65,[1]!Tabla1730[1730])</f>
        <v>0</v>
      </c>
      <c r="P65">
        <f>SUMIF([1]!Tabla1739[Consignatario],B65,[1]!Tabla1739[1739])</f>
        <v>0</v>
      </c>
      <c r="Q65">
        <f>SUMIF([1]!Tabla21[Consignatario],B65,[1]!Tabla21[1664-1670])</f>
        <v>0</v>
      </c>
      <c r="R65">
        <f>SUM(Tabla62[[#This Row],[1661]:[Entrearmadas]])</f>
        <v>15400</v>
      </c>
    </row>
    <row r="66" spans="1:18" x14ac:dyDescent="0.3">
      <c r="A66">
        <v>65</v>
      </c>
      <c r="B66" t="str" cm="1">
        <f t="array" ref="B66">INDEX([1]!Tabla1[#Data], A66, 2)</f>
        <v>Aibar, Joseph Joaquín de</v>
      </c>
      <c r="C66">
        <f>SUMIF([1]!Tabla1661[Consignatario],B66,[1]!Tabla1661[1661])</f>
        <v>0</v>
      </c>
      <c r="D66">
        <f>SUMIF([1]!Tabla11[Consignatario],B66,[1]!Tabla11[1662])</f>
        <v>0</v>
      </c>
      <c r="E66">
        <f>SUMIF([1]!Tabla12[Consignatario],B66,[1]!Tabla12[1670])</f>
        <v>0</v>
      </c>
      <c r="F66">
        <f>SUMIF([1]!Tabla10[Consignatario],B66,[1]!Tabla10[1672])</f>
        <v>0</v>
      </c>
      <c r="G66">
        <f>SUMIF([1]!Tabla9[Consignatarios],B66,[1]!Tabla9[1675])</f>
        <v>0</v>
      </c>
      <c r="H66">
        <f>SUMIF([1]!Tabla8[Consignatarios],B66,[1]!Tabla8[1678])</f>
        <v>4800</v>
      </c>
      <c r="I66">
        <f>SUMIF([1]!Tabla4[Consignatario],B66,[1]!Tabla4[Monto])</f>
        <v>0</v>
      </c>
      <c r="J66">
        <f>SUMIF([1]!Tabla2[Consignatario],B66, [1]!Tabla2[Monto])</f>
        <v>0</v>
      </c>
      <c r="K66">
        <f>SUMIF([1]!Tabla3[Consignatario],B66,[1]!Tabla3[Monto])</f>
        <v>0</v>
      </c>
      <c r="L66">
        <f>SUMIF([1]!Tabla5[Consignatario],B66,[1]!Tabla5[Monto])</f>
        <v>0</v>
      </c>
      <c r="M66">
        <f>SUMIF([1]!Tabla1708[Consignatario],B66,[1]!Tabla1708[Monto])</f>
        <v>0</v>
      </c>
      <c r="N66">
        <f>SUMIF([1]!Tabla1726[Consignatario],B66,[1]!Tabla1726[Monto])</f>
        <v>0</v>
      </c>
      <c r="O66">
        <f>SUMIF([1]!Tabla1730[Consignatario],B66,[1]!Tabla1730[1730])</f>
        <v>0</v>
      </c>
      <c r="P66">
        <f>SUMIF([1]!Tabla1739[Consignatario],B66,[1]!Tabla1739[1739])</f>
        <v>0</v>
      </c>
      <c r="Q66">
        <f>SUMIF([1]!Tabla21[Consignatario],B66,[1]!Tabla21[1664-1670])</f>
        <v>0</v>
      </c>
      <c r="R66">
        <f>SUM(Tabla62[[#This Row],[1661]:[Entrearmadas]])</f>
        <v>4800</v>
      </c>
    </row>
    <row r="67" spans="1:18" x14ac:dyDescent="0.3">
      <c r="A67">
        <v>66</v>
      </c>
      <c r="B67" t="str" cm="1">
        <f t="array" ref="B67">INDEX([1]!Tabla1[#Data], A67, 2)</f>
        <v>Alarcón, Alonso de</v>
      </c>
      <c r="C67">
        <f>SUMIF([1]!Tabla1661[Consignatario],B67,[1]!Tabla1661[1661])</f>
        <v>0</v>
      </c>
      <c r="D67">
        <f>SUMIF([1]!Tabla11[Consignatario],B67,[1]!Tabla11[1662])</f>
        <v>0</v>
      </c>
      <c r="E67">
        <f>SUMIF([1]!Tabla12[Consignatario],B67,[1]!Tabla12[1670])</f>
        <v>0</v>
      </c>
      <c r="F67">
        <f>SUMIF([1]!Tabla10[Consignatario],B67,[1]!Tabla10[1672])</f>
        <v>0</v>
      </c>
      <c r="G67">
        <f>SUMIF([1]!Tabla9[Consignatarios],B67,[1]!Tabla9[1675])</f>
        <v>0</v>
      </c>
      <c r="H67">
        <f>SUMIF([1]!Tabla8[Consignatarios],B67,[1]!Tabla8[1678])</f>
        <v>0</v>
      </c>
      <c r="I67">
        <f>SUMIF([1]!Tabla4[Consignatario],B67,[1]!Tabla4[Monto])</f>
        <v>0</v>
      </c>
      <c r="J67">
        <f>SUMIF([1]!Tabla2[Consignatario],B67, [1]!Tabla2[Monto])</f>
        <v>0</v>
      </c>
      <c r="K67">
        <f>SUMIF([1]!Tabla3[Consignatario],B67,[1]!Tabla3[Monto])</f>
        <v>0</v>
      </c>
      <c r="L67">
        <f>SUMIF([1]!Tabla5[Consignatario],B67,[1]!Tabla5[Monto])</f>
        <v>0</v>
      </c>
      <c r="M67">
        <f>SUMIF([1]!Tabla1708[Consignatario],B67,[1]!Tabla1708[Monto])</f>
        <v>0</v>
      </c>
      <c r="N67">
        <f>SUMIF([1]!Tabla1726[Consignatario],B67,[1]!Tabla1726[Monto])</f>
        <v>0</v>
      </c>
      <c r="O67">
        <f>SUMIF([1]!Tabla1730[Consignatario],B67,[1]!Tabla1730[1730])</f>
        <v>0</v>
      </c>
      <c r="P67">
        <f>SUMIF([1]!Tabla1739[Consignatario],B67,[1]!Tabla1739[1739])</f>
        <v>0</v>
      </c>
      <c r="Q67">
        <f>SUMIF([1]!Tabla21[Consignatario],B67,[1]!Tabla21[1664-1670])</f>
        <v>0</v>
      </c>
      <c r="R67">
        <f>SUM(Tabla62[[#This Row],[1661]:[Entrearmadas]])</f>
        <v>0</v>
      </c>
    </row>
    <row r="68" spans="1:18" x14ac:dyDescent="0.3">
      <c r="A68">
        <v>67</v>
      </c>
      <c r="B68" t="str" cm="1">
        <f t="array" ref="B68">INDEX([1]!Tabla1[#Data], A68, 2)</f>
        <v>Alarcón, Andrés de</v>
      </c>
      <c r="C68">
        <f>SUMIF([1]!Tabla1661[Consignatario],B68,[1]!Tabla1661[1661])</f>
        <v>0</v>
      </c>
      <c r="D68">
        <f>SUMIF([1]!Tabla11[Consignatario],B68,[1]!Tabla11[1662])</f>
        <v>0</v>
      </c>
      <c r="E68">
        <f>SUMIF([1]!Tabla12[Consignatario],B68,[1]!Tabla12[1670])</f>
        <v>0</v>
      </c>
      <c r="F68">
        <f>SUMIF([1]!Tabla10[Consignatario],B68,[1]!Tabla10[1672])</f>
        <v>0</v>
      </c>
      <c r="G68">
        <f>SUMIF([1]!Tabla9[Consignatarios],B68,[1]!Tabla9[1675])</f>
        <v>0</v>
      </c>
      <c r="H68">
        <f>SUMIF([1]!Tabla8[Consignatarios],B68,[1]!Tabla8[1678])</f>
        <v>0</v>
      </c>
      <c r="I68">
        <f>SUMIF([1]!Tabla4[Consignatario],B68,[1]!Tabla4[Monto])</f>
        <v>7715</v>
      </c>
      <c r="J68">
        <f>SUMIF([1]!Tabla2[Consignatario],B68, [1]!Tabla2[Monto])</f>
        <v>25112</v>
      </c>
      <c r="K68">
        <f>SUMIF([1]!Tabla3[Consignatario],B68,[1]!Tabla3[Monto])</f>
        <v>69228</v>
      </c>
      <c r="L68">
        <f>SUMIF([1]!Tabla5[Consignatario],B68,[1]!Tabla5[Monto])</f>
        <v>0</v>
      </c>
      <c r="M68">
        <f>SUMIF([1]!Tabla1708[Consignatario],B68,[1]!Tabla1708[Monto])</f>
        <v>0</v>
      </c>
      <c r="N68">
        <f>SUMIF([1]!Tabla1726[Consignatario],B68,[1]!Tabla1726[Monto])</f>
        <v>0</v>
      </c>
      <c r="O68">
        <f>SUMIF([1]!Tabla1730[Consignatario],B68,[1]!Tabla1730[1730])</f>
        <v>0</v>
      </c>
      <c r="P68">
        <f>SUMIF([1]!Tabla1739[Consignatario],B68,[1]!Tabla1739[1739])</f>
        <v>0</v>
      </c>
      <c r="Q68">
        <f>SUMIF([1]!Tabla21[Consignatario],B68,[1]!Tabla21[1664-1670])</f>
        <v>0</v>
      </c>
      <c r="R68">
        <f>SUM(Tabla62[[#This Row],[1661]:[Entrearmadas]])</f>
        <v>102055</v>
      </c>
    </row>
    <row r="69" spans="1:18" x14ac:dyDescent="0.3">
      <c r="A69">
        <v>68</v>
      </c>
      <c r="B69" t="str" cm="1">
        <f t="array" ref="B69">INDEX([1]!Tabla1[#Data], A69, 2)</f>
        <v>Alarcón, Pedro de</v>
      </c>
      <c r="C69">
        <f>SUMIF([1]!Tabla1661[Consignatario],B69,[1]!Tabla1661[1661])</f>
        <v>0</v>
      </c>
      <c r="D69">
        <f>SUMIF([1]!Tabla11[Consignatario],B69,[1]!Tabla11[1662])</f>
        <v>0</v>
      </c>
      <c r="E69">
        <f>SUMIF([1]!Tabla12[Consignatario],B69,[1]!Tabla12[1670])</f>
        <v>0</v>
      </c>
      <c r="F69">
        <f>SUMIF([1]!Tabla10[Consignatario],B69,[1]!Tabla10[1672])</f>
        <v>0</v>
      </c>
      <c r="G69">
        <f>SUMIF([1]!Tabla9[Consignatarios],B69,[1]!Tabla9[1675])</f>
        <v>0</v>
      </c>
      <c r="H69">
        <f>SUMIF([1]!Tabla8[Consignatarios],B69,[1]!Tabla8[1678])</f>
        <v>12000</v>
      </c>
      <c r="I69">
        <f>SUMIF([1]!Tabla4[Consignatario],B69,[1]!Tabla4[Monto])</f>
        <v>13000</v>
      </c>
      <c r="J69">
        <f>SUMIF([1]!Tabla2[Consignatario],B69, [1]!Tabla2[Monto])</f>
        <v>18160</v>
      </c>
      <c r="K69">
        <f>SUMIF([1]!Tabla3[Consignatario],B69,[1]!Tabla3[Monto])</f>
        <v>0</v>
      </c>
      <c r="L69">
        <f>SUMIF([1]!Tabla5[Consignatario],B69,[1]!Tabla5[Monto])</f>
        <v>0</v>
      </c>
      <c r="M69">
        <f>SUMIF([1]!Tabla1708[Consignatario],B69,[1]!Tabla1708[Monto])</f>
        <v>0</v>
      </c>
      <c r="N69">
        <f>SUMIF([1]!Tabla1726[Consignatario],B69,[1]!Tabla1726[Monto])</f>
        <v>0</v>
      </c>
      <c r="O69">
        <f>SUMIF([1]!Tabla1730[Consignatario],B69,[1]!Tabla1730[1730])</f>
        <v>0</v>
      </c>
      <c r="P69">
        <f>SUMIF([1]!Tabla1739[Consignatario],B69,[1]!Tabla1739[1739])</f>
        <v>0</v>
      </c>
      <c r="Q69">
        <f>SUMIF([1]!Tabla21[Consignatario],B69,[1]!Tabla21[1664-1670])</f>
        <v>0</v>
      </c>
      <c r="R69">
        <f>SUM(Tabla62[[#This Row],[1661]:[Entrearmadas]])</f>
        <v>43160</v>
      </c>
    </row>
    <row r="70" spans="1:18" x14ac:dyDescent="0.3">
      <c r="A70">
        <v>69</v>
      </c>
      <c r="B70" t="str" cm="1">
        <f t="array" ref="B70">INDEX([1]!Tabla1[#Data], A70, 2)</f>
        <v>Alba, Gaspar de</v>
      </c>
      <c r="C70">
        <f>SUMIF([1]!Tabla1661[Consignatario],B70,[1]!Tabla1661[1661])</f>
        <v>0</v>
      </c>
      <c r="D70">
        <f>SUMIF([1]!Tabla11[Consignatario],B70,[1]!Tabla11[1662])</f>
        <v>0</v>
      </c>
      <c r="E70">
        <f>SUMIF([1]!Tabla12[Consignatario],B70,[1]!Tabla12[1670])</f>
        <v>0</v>
      </c>
      <c r="F70">
        <f>SUMIF([1]!Tabla10[Consignatario],B70,[1]!Tabla10[1672])</f>
        <v>0</v>
      </c>
      <c r="G70">
        <f>SUMIF([1]!Tabla9[Consignatarios],B70,[1]!Tabla9[1675])</f>
        <v>0</v>
      </c>
      <c r="H70">
        <f>SUMIF([1]!Tabla8[Consignatarios],B70,[1]!Tabla8[1678])</f>
        <v>0</v>
      </c>
      <c r="I70">
        <f>SUMIF([1]!Tabla4[Consignatario],B70,[1]!Tabla4[Monto])</f>
        <v>0</v>
      </c>
      <c r="J70">
        <f>SUMIF([1]!Tabla2[Consignatario],B70, [1]!Tabla2[Monto])</f>
        <v>0</v>
      </c>
      <c r="K70">
        <f>SUMIF([1]!Tabla3[Consignatario],B70,[1]!Tabla3[Monto])</f>
        <v>0</v>
      </c>
      <c r="L70">
        <f>SUMIF([1]!Tabla5[Consignatario],B70,[1]!Tabla5[Monto])</f>
        <v>39800</v>
      </c>
      <c r="M70">
        <f>SUMIF([1]!Tabla1708[Consignatario],B70,[1]!Tabla1708[Monto])</f>
        <v>0</v>
      </c>
      <c r="N70">
        <f>SUMIF([1]!Tabla1726[Consignatario],B70,[1]!Tabla1726[Monto])</f>
        <v>0</v>
      </c>
      <c r="O70">
        <f>SUMIF([1]!Tabla1730[Consignatario],B70,[1]!Tabla1730[1730])</f>
        <v>0</v>
      </c>
      <c r="P70">
        <f>SUMIF([1]!Tabla1739[Consignatario],B70,[1]!Tabla1739[1739])</f>
        <v>0</v>
      </c>
      <c r="Q70">
        <f>SUMIF([1]!Tabla21[Consignatario],B70,[1]!Tabla21[1664-1670])</f>
        <v>0</v>
      </c>
      <c r="R70">
        <f>SUM(Tabla62[[#This Row],[1661]:[Entrearmadas]])</f>
        <v>39800</v>
      </c>
    </row>
    <row r="71" spans="1:18" x14ac:dyDescent="0.3">
      <c r="A71">
        <v>70</v>
      </c>
      <c r="B71" t="str" cm="1">
        <f t="array" ref="B71">INDEX([1]!Tabla1[#Data], A71, 2)</f>
        <v>Albelda, Juan de</v>
      </c>
      <c r="C71">
        <f>SUMIF([1]!Tabla1661[Consignatario],B71,[1]!Tabla1661[1661])</f>
        <v>0</v>
      </c>
      <c r="D71">
        <f>SUMIF([1]!Tabla11[Consignatario],B71,[1]!Tabla11[1662])</f>
        <v>0</v>
      </c>
      <c r="E71">
        <f>SUMIF([1]!Tabla12[Consignatario],B71,[1]!Tabla12[1670])</f>
        <v>0</v>
      </c>
      <c r="F71">
        <f>SUMIF([1]!Tabla10[Consignatario],B71,[1]!Tabla10[1672])</f>
        <v>2500</v>
      </c>
      <c r="G71">
        <f>SUMIF([1]!Tabla9[Consignatarios],B71,[1]!Tabla9[1675])</f>
        <v>0</v>
      </c>
      <c r="H71">
        <f>SUMIF([1]!Tabla8[Consignatarios],B71,[1]!Tabla8[1678])</f>
        <v>0</v>
      </c>
      <c r="I71">
        <f>SUMIF([1]!Tabla4[Consignatario],B71,[1]!Tabla4[Monto])</f>
        <v>0</v>
      </c>
      <c r="J71">
        <f>SUMIF([1]!Tabla2[Consignatario],B71, [1]!Tabla2[Monto])</f>
        <v>0</v>
      </c>
      <c r="K71">
        <f>SUMIF([1]!Tabla3[Consignatario],B71,[1]!Tabla3[Monto])</f>
        <v>0</v>
      </c>
      <c r="L71">
        <f>SUMIF([1]!Tabla5[Consignatario],B71,[1]!Tabla5[Monto])</f>
        <v>0</v>
      </c>
      <c r="M71">
        <f>SUMIF([1]!Tabla1708[Consignatario],B71,[1]!Tabla1708[Monto])</f>
        <v>0</v>
      </c>
      <c r="N71">
        <f>SUMIF([1]!Tabla1726[Consignatario],B71,[1]!Tabla1726[Monto])</f>
        <v>0</v>
      </c>
      <c r="O71">
        <f>SUMIF([1]!Tabla1730[Consignatario],B71,[1]!Tabla1730[1730])</f>
        <v>0</v>
      </c>
      <c r="P71">
        <f>SUMIF([1]!Tabla1739[Consignatario],B71,[1]!Tabla1739[1739])</f>
        <v>0</v>
      </c>
      <c r="Q71">
        <f>SUMIF([1]!Tabla21[Consignatario],B71,[1]!Tabla21[1664-1670])</f>
        <v>0</v>
      </c>
      <c r="R71">
        <f>SUM(Tabla62[[#This Row],[1661]:[Entrearmadas]])</f>
        <v>2500</v>
      </c>
    </row>
    <row r="72" spans="1:18" x14ac:dyDescent="0.3">
      <c r="A72">
        <v>71</v>
      </c>
      <c r="B72" t="str" cm="1">
        <f t="array" ref="B72">INDEX([1]!Tabla1[#Data], A72, 2)</f>
        <v>Albuz, Francisco de</v>
      </c>
      <c r="C72">
        <f>SUMIF([1]!Tabla1661[Consignatario],B72,[1]!Tabla1661[1661])</f>
        <v>0</v>
      </c>
      <c r="D72">
        <f>SUMIF([1]!Tabla11[Consignatario],B72,[1]!Tabla11[1662])</f>
        <v>0</v>
      </c>
      <c r="E72">
        <f>SUMIF([1]!Tabla12[Consignatario],B72,[1]!Tabla12[1670])</f>
        <v>0</v>
      </c>
      <c r="F72">
        <f>SUMIF([1]!Tabla10[Consignatario],B72,[1]!Tabla10[1672])</f>
        <v>0</v>
      </c>
      <c r="G72">
        <f>SUMIF([1]!Tabla9[Consignatarios],B72,[1]!Tabla9[1675])</f>
        <v>0</v>
      </c>
      <c r="H72">
        <f>SUMIF([1]!Tabla8[Consignatarios],B72,[1]!Tabla8[1678])</f>
        <v>0</v>
      </c>
      <c r="I72">
        <f>SUMIF([1]!Tabla4[Consignatario],B72,[1]!Tabla4[Monto])</f>
        <v>5340</v>
      </c>
      <c r="J72">
        <f>SUMIF([1]!Tabla2[Consignatario],B72, [1]!Tabla2[Monto])</f>
        <v>52720</v>
      </c>
      <c r="K72">
        <f>SUMIF([1]!Tabla3[Consignatario],B72,[1]!Tabla3[Monto])</f>
        <v>0</v>
      </c>
      <c r="L72">
        <f>SUMIF([1]!Tabla5[Consignatario],B72,[1]!Tabla5[Monto])</f>
        <v>0</v>
      </c>
      <c r="M72">
        <f>SUMIF([1]!Tabla1708[Consignatario],B72,[1]!Tabla1708[Monto])</f>
        <v>0</v>
      </c>
      <c r="N72">
        <f>SUMIF([1]!Tabla1726[Consignatario],B72,[1]!Tabla1726[Monto])</f>
        <v>0</v>
      </c>
      <c r="O72">
        <f>SUMIF([1]!Tabla1730[Consignatario],B72,[1]!Tabla1730[1730])</f>
        <v>0</v>
      </c>
      <c r="P72">
        <f>SUMIF([1]!Tabla1739[Consignatario],B72,[1]!Tabla1739[1739])</f>
        <v>0</v>
      </c>
      <c r="Q72">
        <f>SUMIF([1]!Tabla21[Consignatario],B72,[1]!Tabla21[1664-1670])</f>
        <v>0</v>
      </c>
      <c r="R72">
        <f>SUM(Tabla62[[#This Row],[1661]:[Entrearmadas]])</f>
        <v>58060</v>
      </c>
    </row>
    <row r="73" spans="1:18" x14ac:dyDescent="0.3">
      <c r="A73">
        <v>72</v>
      </c>
      <c r="B73" t="str" cm="1">
        <f t="array" ref="B73">INDEX([1]!Tabla1[#Data], A73, 2)</f>
        <v>Alcaiz, Francisco Tercero de</v>
      </c>
      <c r="C73">
        <f>SUMIF([1]!Tabla1661[Consignatario],B73,[1]!Tabla1661[1661])</f>
        <v>0</v>
      </c>
      <c r="D73">
        <f>SUMIF([1]!Tabla11[Consignatario],B73,[1]!Tabla11[1662])</f>
        <v>0</v>
      </c>
      <c r="E73">
        <f>SUMIF([1]!Tabla12[Consignatario],B73,[1]!Tabla12[1670])</f>
        <v>0</v>
      </c>
      <c r="F73">
        <f>SUMIF([1]!Tabla10[Consignatario],B73,[1]!Tabla10[1672])</f>
        <v>0</v>
      </c>
      <c r="G73">
        <f>SUMIF([1]!Tabla9[Consignatarios],B73,[1]!Tabla9[1675])</f>
        <v>2700</v>
      </c>
      <c r="H73">
        <f>SUMIF([1]!Tabla8[Consignatarios],B73,[1]!Tabla8[1678])</f>
        <v>0</v>
      </c>
      <c r="I73">
        <f>SUMIF([1]!Tabla4[Consignatario],B73,[1]!Tabla4[Monto])</f>
        <v>0</v>
      </c>
      <c r="J73">
        <f>SUMIF([1]!Tabla2[Consignatario],B73, [1]!Tabla2[Monto])</f>
        <v>0</v>
      </c>
      <c r="K73">
        <f>SUMIF([1]!Tabla3[Consignatario],B73,[1]!Tabla3[Monto])</f>
        <v>0</v>
      </c>
      <c r="L73">
        <f>SUMIF([1]!Tabla5[Consignatario],B73,[1]!Tabla5[Monto])</f>
        <v>0</v>
      </c>
      <c r="M73">
        <f>SUMIF([1]!Tabla1708[Consignatario],B73,[1]!Tabla1708[Monto])</f>
        <v>0</v>
      </c>
      <c r="N73">
        <f>SUMIF([1]!Tabla1726[Consignatario],B73,[1]!Tabla1726[Monto])</f>
        <v>0</v>
      </c>
      <c r="O73">
        <f>SUMIF([1]!Tabla1730[Consignatario],B73,[1]!Tabla1730[1730])</f>
        <v>0</v>
      </c>
      <c r="P73">
        <f>SUMIF([1]!Tabla1739[Consignatario],B73,[1]!Tabla1739[1739])</f>
        <v>0</v>
      </c>
      <c r="Q73">
        <f>SUMIF([1]!Tabla21[Consignatario],B73,[1]!Tabla21[1664-1670])</f>
        <v>0</v>
      </c>
      <c r="R73">
        <f>SUM(Tabla62[[#This Row],[1661]:[Entrearmadas]])</f>
        <v>2700</v>
      </c>
    </row>
    <row r="74" spans="1:18" x14ac:dyDescent="0.3">
      <c r="A74">
        <v>73</v>
      </c>
      <c r="B74" t="str" cm="1">
        <f t="array" ref="B74">INDEX([1]!Tabla1[#Data], A74, 2)</f>
        <v>Alcaudete, Alonso de</v>
      </c>
      <c r="C74">
        <f>SUMIF([1]!Tabla1661[Consignatario],B74,[1]!Tabla1661[1661])</f>
        <v>0</v>
      </c>
      <c r="D74">
        <f>SUMIF([1]!Tabla11[Consignatario],B74,[1]!Tabla11[1662])</f>
        <v>0</v>
      </c>
      <c r="E74">
        <f>SUMIF([1]!Tabla12[Consignatario],B74,[1]!Tabla12[1670])</f>
        <v>0</v>
      </c>
      <c r="F74">
        <f>SUMIF([1]!Tabla10[Consignatario],B74,[1]!Tabla10[1672])</f>
        <v>0</v>
      </c>
      <c r="G74">
        <f>SUMIF([1]!Tabla9[Consignatarios],B74,[1]!Tabla9[1675])</f>
        <v>0</v>
      </c>
      <c r="H74">
        <f>SUMIF([1]!Tabla8[Consignatarios],B74,[1]!Tabla8[1678])</f>
        <v>0</v>
      </c>
      <c r="I74">
        <f>SUMIF([1]!Tabla4[Consignatario],B74,[1]!Tabla4[Monto])</f>
        <v>1000</v>
      </c>
      <c r="J74">
        <f>SUMIF([1]!Tabla2[Consignatario],B74, [1]!Tabla2[Monto])</f>
        <v>4000</v>
      </c>
      <c r="K74">
        <f>SUMIF([1]!Tabla3[Consignatario],B74,[1]!Tabla3[Monto])</f>
        <v>0</v>
      </c>
      <c r="L74">
        <f>SUMIF([1]!Tabla5[Consignatario],B74,[1]!Tabla5[Monto])</f>
        <v>0</v>
      </c>
      <c r="M74">
        <f>SUMIF([1]!Tabla1708[Consignatario],B74,[1]!Tabla1708[Monto])</f>
        <v>0</v>
      </c>
      <c r="N74">
        <f>SUMIF([1]!Tabla1726[Consignatario],B74,[1]!Tabla1726[Monto])</f>
        <v>0</v>
      </c>
      <c r="O74">
        <f>SUMIF([1]!Tabla1730[Consignatario],B74,[1]!Tabla1730[1730])</f>
        <v>0</v>
      </c>
      <c r="P74">
        <f>SUMIF([1]!Tabla1739[Consignatario],B74,[1]!Tabla1739[1739])</f>
        <v>0</v>
      </c>
      <c r="Q74">
        <f>SUMIF([1]!Tabla21[Consignatario],B74,[1]!Tabla21[1664-1670])</f>
        <v>0</v>
      </c>
      <c r="R74">
        <f>SUM(Tabla62[[#This Row],[1661]:[Entrearmadas]])</f>
        <v>5000</v>
      </c>
    </row>
    <row r="75" spans="1:18" x14ac:dyDescent="0.3">
      <c r="A75">
        <v>74</v>
      </c>
      <c r="B75" t="str" cm="1">
        <f t="array" ref="B75">INDEX([1]!Tabla1[#Data], A75, 2)</f>
        <v>Alcedo, Cristóbal de</v>
      </c>
      <c r="C75">
        <f>SUMIF([1]!Tabla1661[Consignatario],B75,[1]!Tabla1661[1661])</f>
        <v>0</v>
      </c>
      <c r="D75">
        <f>SUMIF([1]!Tabla11[Consignatario],B75,[1]!Tabla11[1662])</f>
        <v>0</v>
      </c>
      <c r="E75">
        <f>SUMIF([1]!Tabla12[Consignatario],B75,[1]!Tabla12[1670])</f>
        <v>0</v>
      </c>
      <c r="F75">
        <f>SUMIF([1]!Tabla10[Consignatario],B75,[1]!Tabla10[1672])</f>
        <v>0</v>
      </c>
      <c r="G75">
        <f>SUMIF([1]!Tabla9[Consignatarios],B75,[1]!Tabla9[1675])</f>
        <v>15000</v>
      </c>
      <c r="H75">
        <f>SUMIF([1]!Tabla8[Consignatarios],B75,[1]!Tabla8[1678])</f>
        <v>0</v>
      </c>
      <c r="I75">
        <f>SUMIF([1]!Tabla4[Consignatario],B75,[1]!Tabla4[Monto])</f>
        <v>0</v>
      </c>
      <c r="J75">
        <f>SUMIF([1]!Tabla2[Consignatario],B75, [1]!Tabla2[Monto])</f>
        <v>0</v>
      </c>
      <c r="K75">
        <f>SUMIF([1]!Tabla3[Consignatario],B75,[1]!Tabla3[Monto])</f>
        <v>0</v>
      </c>
      <c r="L75">
        <f>SUMIF([1]!Tabla5[Consignatario],B75,[1]!Tabla5[Monto])</f>
        <v>0</v>
      </c>
      <c r="M75">
        <f>SUMIF([1]!Tabla1708[Consignatario],B75,[1]!Tabla1708[Monto])</f>
        <v>0</v>
      </c>
      <c r="N75">
        <f>SUMIF([1]!Tabla1726[Consignatario],B75,[1]!Tabla1726[Monto])</f>
        <v>0</v>
      </c>
      <c r="O75">
        <f>SUMIF([1]!Tabla1730[Consignatario],B75,[1]!Tabla1730[1730])</f>
        <v>0</v>
      </c>
      <c r="P75">
        <f>SUMIF([1]!Tabla1739[Consignatario],B75,[1]!Tabla1739[1739])</f>
        <v>0</v>
      </c>
      <c r="Q75">
        <f>SUMIF([1]!Tabla21[Consignatario],B75,[1]!Tabla21[1664-1670])</f>
        <v>0</v>
      </c>
      <c r="R75">
        <f>SUM(Tabla62[[#This Row],[1661]:[Entrearmadas]])</f>
        <v>15000</v>
      </c>
    </row>
    <row r="76" spans="1:18" x14ac:dyDescent="0.3">
      <c r="A76">
        <v>75</v>
      </c>
      <c r="B76" t="str" cm="1">
        <f t="array" ref="B76">INDEX([1]!Tabla1[#Data], A76, 2)</f>
        <v>Alcedo, Martín de</v>
      </c>
      <c r="C76">
        <f>SUMIF([1]!Tabla1661[Consignatario],B76,[1]!Tabla1661[1661])</f>
        <v>0</v>
      </c>
      <c r="D76">
        <f>SUMIF([1]!Tabla11[Consignatario],B76,[1]!Tabla11[1662])</f>
        <v>0</v>
      </c>
      <c r="E76">
        <f>SUMIF([1]!Tabla12[Consignatario],B76,[1]!Tabla12[1670])</f>
        <v>0</v>
      </c>
      <c r="F76">
        <f>SUMIF([1]!Tabla10[Consignatario],B76,[1]!Tabla10[1672])</f>
        <v>0</v>
      </c>
      <c r="G76">
        <f>SUMIF([1]!Tabla9[Consignatarios],B76,[1]!Tabla9[1675])</f>
        <v>0</v>
      </c>
      <c r="H76">
        <f>SUMIF([1]!Tabla8[Consignatarios],B76,[1]!Tabla8[1678])</f>
        <v>0</v>
      </c>
      <c r="I76">
        <f>SUMIF([1]!Tabla4[Consignatario],B76,[1]!Tabla4[Monto])</f>
        <v>0</v>
      </c>
      <c r="J76">
        <f>SUMIF([1]!Tabla2[Consignatario],B76, [1]!Tabla2[Monto])</f>
        <v>14498</v>
      </c>
      <c r="K76">
        <f>SUMIF([1]!Tabla3[Consignatario],B76,[1]!Tabla3[Monto])</f>
        <v>0</v>
      </c>
      <c r="L76">
        <f>SUMIF([1]!Tabla5[Consignatario],B76,[1]!Tabla5[Monto])</f>
        <v>0</v>
      </c>
      <c r="M76">
        <f>SUMIF([1]!Tabla1708[Consignatario],B76,[1]!Tabla1708[Monto])</f>
        <v>0</v>
      </c>
      <c r="N76">
        <f>SUMIF([1]!Tabla1726[Consignatario],B76,[1]!Tabla1726[Monto])</f>
        <v>0</v>
      </c>
      <c r="O76">
        <f>SUMIF([1]!Tabla1730[Consignatario],B76,[1]!Tabla1730[1730])</f>
        <v>0</v>
      </c>
      <c r="P76">
        <f>SUMIF([1]!Tabla1739[Consignatario],B76,[1]!Tabla1739[1739])</f>
        <v>0</v>
      </c>
      <c r="Q76">
        <f>SUMIF([1]!Tabla21[Consignatario],B76,[1]!Tabla21[1664-1670])</f>
        <v>0</v>
      </c>
      <c r="R76">
        <f>SUM(Tabla62[[#This Row],[1661]:[Entrearmadas]])</f>
        <v>14498</v>
      </c>
    </row>
    <row r="77" spans="1:18" x14ac:dyDescent="0.3">
      <c r="A77">
        <v>76</v>
      </c>
      <c r="B77" t="str" cm="1">
        <f t="array" ref="B77">INDEX([1]!Tabla1[#Data], A77, 2)</f>
        <v>Alcedo, Santiago de</v>
      </c>
      <c r="C77">
        <f>SUMIF([1]!Tabla1661[Consignatario],B77,[1]!Tabla1661[1661])</f>
        <v>114846</v>
      </c>
      <c r="D77">
        <f>SUMIF([1]!Tabla11[Consignatario],B77,[1]!Tabla11[1662])</f>
        <v>0</v>
      </c>
      <c r="E77">
        <f>SUMIF([1]!Tabla12[Consignatario],B77,[1]!Tabla12[1670])</f>
        <v>28000</v>
      </c>
      <c r="F77">
        <f>SUMIF([1]!Tabla10[Consignatario],B77,[1]!Tabla10[1672])</f>
        <v>41857</v>
      </c>
      <c r="G77">
        <f>SUMIF([1]!Tabla9[Consignatarios],B77,[1]!Tabla9[1675])</f>
        <v>45000</v>
      </c>
      <c r="H77">
        <f>SUMIF([1]!Tabla8[Consignatarios],B77,[1]!Tabla8[1678])</f>
        <v>0</v>
      </c>
      <c r="I77">
        <f>SUMIF([1]!Tabla4[Consignatario],B77,[1]!Tabla4[Monto])</f>
        <v>0</v>
      </c>
      <c r="J77">
        <f>SUMIF([1]!Tabla2[Consignatario],B77, [1]!Tabla2[Monto])</f>
        <v>0</v>
      </c>
      <c r="K77">
        <f>SUMIF([1]!Tabla3[Consignatario],B77,[1]!Tabla3[Monto])</f>
        <v>0</v>
      </c>
      <c r="L77">
        <f>SUMIF([1]!Tabla5[Consignatario],B77,[1]!Tabla5[Monto])</f>
        <v>0</v>
      </c>
      <c r="M77">
        <f>SUMIF([1]!Tabla1708[Consignatario],B77,[1]!Tabla1708[Monto])</f>
        <v>0</v>
      </c>
      <c r="N77">
        <f>SUMIF([1]!Tabla1726[Consignatario],B77,[1]!Tabla1726[Monto])</f>
        <v>0</v>
      </c>
      <c r="O77">
        <f>SUMIF([1]!Tabla1730[Consignatario],B77,[1]!Tabla1730[1730])</f>
        <v>0</v>
      </c>
      <c r="P77">
        <f>SUMIF([1]!Tabla1739[Consignatario],B77,[1]!Tabla1739[1739])</f>
        <v>0</v>
      </c>
      <c r="Q77">
        <f>SUMIF([1]!Tabla21[Consignatario],B77,[1]!Tabla21[1664-1670])</f>
        <v>0</v>
      </c>
      <c r="R77">
        <f>SUM(Tabla62[[#This Row],[1661]:[Entrearmadas]])</f>
        <v>229703</v>
      </c>
    </row>
    <row r="78" spans="1:18" x14ac:dyDescent="0.3">
      <c r="A78">
        <v>77</v>
      </c>
      <c r="B78" t="str" cm="1">
        <f t="array" ref="B78">INDEX([1]!Tabla1[#Data], A78, 2)</f>
        <v>Alcega, Juan de</v>
      </c>
      <c r="C78">
        <f>SUMIF([1]!Tabla1661[Consignatario],B78,[1]!Tabla1661[1661])</f>
        <v>0</v>
      </c>
      <c r="D78">
        <f>SUMIF([1]!Tabla11[Consignatario],B78,[1]!Tabla11[1662])</f>
        <v>0</v>
      </c>
      <c r="E78">
        <f>SUMIF([1]!Tabla12[Consignatario],B78,[1]!Tabla12[1670])</f>
        <v>0</v>
      </c>
      <c r="F78">
        <f>SUMIF([1]!Tabla10[Consignatario],B78,[1]!Tabla10[1672])</f>
        <v>0</v>
      </c>
      <c r="G78">
        <f>SUMIF([1]!Tabla9[Consignatarios],B78,[1]!Tabla9[1675])</f>
        <v>0</v>
      </c>
      <c r="H78">
        <f>SUMIF([1]!Tabla8[Consignatarios],B78,[1]!Tabla8[1678])</f>
        <v>0</v>
      </c>
      <c r="I78">
        <f>SUMIF([1]!Tabla4[Consignatario],B78,[1]!Tabla4[Monto])</f>
        <v>0</v>
      </c>
      <c r="J78">
        <f>SUMIF([1]!Tabla2[Consignatario],B78, [1]!Tabla2[Monto])</f>
        <v>0</v>
      </c>
      <c r="K78">
        <f>SUMIF([1]!Tabla3[Consignatario],B78,[1]!Tabla3[Monto])</f>
        <v>0</v>
      </c>
      <c r="L78">
        <f>SUMIF([1]!Tabla5[Consignatario],B78,[1]!Tabla5[Monto])</f>
        <v>8565</v>
      </c>
      <c r="M78">
        <f>SUMIF([1]!Tabla1708[Consignatario],B78,[1]!Tabla1708[Monto])</f>
        <v>0</v>
      </c>
      <c r="N78">
        <f>SUMIF([1]!Tabla1726[Consignatario],B78,[1]!Tabla1726[Monto])</f>
        <v>0</v>
      </c>
      <c r="O78">
        <f>SUMIF([1]!Tabla1730[Consignatario],B78,[1]!Tabla1730[1730])</f>
        <v>0</v>
      </c>
      <c r="P78">
        <f>SUMIF([1]!Tabla1739[Consignatario],B78,[1]!Tabla1739[1739])</f>
        <v>0</v>
      </c>
      <c r="Q78">
        <f>SUMIF([1]!Tabla21[Consignatario],B78,[1]!Tabla21[1664-1670])</f>
        <v>0</v>
      </c>
      <c r="R78">
        <f>SUM(Tabla62[[#This Row],[1661]:[Entrearmadas]])</f>
        <v>8565</v>
      </c>
    </row>
    <row r="79" spans="1:18" x14ac:dyDescent="0.3">
      <c r="A79">
        <v>78</v>
      </c>
      <c r="B79" t="str" cm="1">
        <f t="array" ref="B79">INDEX([1]!Tabla1[#Data], A79, 2)</f>
        <v>Aldana, Francisco Antonio</v>
      </c>
      <c r="C79">
        <f>SUMIF([1]!Tabla1661[Consignatario],B79,[1]!Tabla1661[1661])</f>
        <v>0</v>
      </c>
      <c r="D79">
        <f>SUMIF([1]!Tabla11[Consignatario],B79,[1]!Tabla11[1662])</f>
        <v>0</v>
      </c>
      <c r="E79">
        <f>SUMIF([1]!Tabla12[Consignatario],B79,[1]!Tabla12[1670])</f>
        <v>0</v>
      </c>
      <c r="F79">
        <f>SUMIF([1]!Tabla10[Consignatario],B79,[1]!Tabla10[1672])</f>
        <v>0</v>
      </c>
      <c r="G79">
        <f>SUMIF([1]!Tabla9[Consignatarios],B79,[1]!Tabla9[1675])</f>
        <v>0</v>
      </c>
      <c r="H79">
        <f>SUMIF([1]!Tabla8[Consignatarios],B79,[1]!Tabla8[1678])</f>
        <v>0</v>
      </c>
      <c r="I79">
        <f>SUMIF([1]!Tabla4[Consignatario],B79,[1]!Tabla4[Monto])</f>
        <v>0</v>
      </c>
      <c r="J79">
        <f>SUMIF([1]!Tabla2[Consignatario],B79, [1]!Tabla2[Monto])</f>
        <v>0</v>
      </c>
      <c r="K79">
        <f>SUMIF([1]!Tabla3[Consignatario],B79,[1]!Tabla3[Monto])</f>
        <v>0</v>
      </c>
      <c r="L79">
        <f>SUMIF([1]!Tabla5[Consignatario],B79,[1]!Tabla5[Monto])</f>
        <v>0</v>
      </c>
      <c r="M79">
        <f>SUMIF([1]!Tabla1708[Consignatario],B79,[1]!Tabla1708[Monto])</f>
        <v>0</v>
      </c>
      <c r="N79">
        <f>SUMIF([1]!Tabla1726[Consignatario],B79,[1]!Tabla1726[Monto])</f>
        <v>28960</v>
      </c>
      <c r="O79">
        <f>SUMIF([1]!Tabla1730[Consignatario],B79,[1]!Tabla1730[1730])</f>
        <v>0</v>
      </c>
      <c r="P79">
        <f>SUMIF([1]!Tabla1739[Consignatario],B79,[1]!Tabla1739[1739])</f>
        <v>0</v>
      </c>
      <c r="Q79">
        <f>SUMIF([1]!Tabla21[Consignatario],B79,[1]!Tabla21[1664-1670])</f>
        <v>0</v>
      </c>
      <c r="R79">
        <f>SUM(Tabla62[[#This Row],[1661]:[Entrearmadas]])</f>
        <v>28960</v>
      </c>
    </row>
    <row r="80" spans="1:18" x14ac:dyDescent="0.3">
      <c r="A80">
        <v>79</v>
      </c>
      <c r="B80" t="str" cm="1">
        <f t="array" ref="B80">INDEX([1]!Tabla1[#Data], A80, 2)</f>
        <v>Aldana, Juan de</v>
      </c>
      <c r="C80">
        <f>SUMIF([1]!Tabla1661[Consignatario],B80,[1]!Tabla1661[1661])</f>
        <v>0</v>
      </c>
      <c r="D80">
        <f>SUMIF([1]!Tabla11[Consignatario],B80,[1]!Tabla11[1662])</f>
        <v>0</v>
      </c>
      <c r="E80">
        <f>SUMIF([1]!Tabla12[Consignatario],B80,[1]!Tabla12[1670])</f>
        <v>0</v>
      </c>
      <c r="F80">
        <f>SUMIF([1]!Tabla10[Consignatario],B80,[1]!Tabla10[1672])</f>
        <v>100</v>
      </c>
      <c r="G80">
        <f>SUMIF([1]!Tabla9[Consignatarios],B80,[1]!Tabla9[1675])</f>
        <v>0</v>
      </c>
      <c r="H80">
        <f>SUMIF([1]!Tabla8[Consignatarios],B80,[1]!Tabla8[1678])</f>
        <v>0</v>
      </c>
      <c r="I80">
        <f>SUMIF([1]!Tabla4[Consignatario],B80,[1]!Tabla4[Monto])</f>
        <v>0</v>
      </c>
      <c r="J80">
        <f>SUMIF([1]!Tabla2[Consignatario],B80, [1]!Tabla2[Monto])</f>
        <v>0</v>
      </c>
      <c r="K80">
        <f>SUMIF([1]!Tabla3[Consignatario],B80,[1]!Tabla3[Monto])</f>
        <v>0</v>
      </c>
      <c r="L80">
        <f>SUMIF([1]!Tabla5[Consignatario],B80,[1]!Tabla5[Monto])</f>
        <v>0</v>
      </c>
      <c r="M80">
        <f>SUMIF([1]!Tabla1708[Consignatario],B80,[1]!Tabla1708[Monto])</f>
        <v>0</v>
      </c>
      <c r="N80">
        <f>SUMIF([1]!Tabla1726[Consignatario],B80,[1]!Tabla1726[Monto])</f>
        <v>0</v>
      </c>
      <c r="O80">
        <f>SUMIF([1]!Tabla1730[Consignatario],B80,[1]!Tabla1730[1730])</f>
        <v>0</v>
      </c>
      <c r="P80">
        <f>SUMIF([1]!Tabla1739[Consignatario],B80,[1]!Tabla1739[1739])</f>
        <v>0</v>
      </c>
      <c r="Q80">
        <f>SUMIF([1]!Tabla21[Consignatario],B80,[1]!Tabla21[1664-1670])</f>
        <v>0</v>
      </c>
      <c r="R80">
        <f>SUM(Tabla62[[#This Row],[1661]:[Entrearmadas]])</f>
        <v>100</v>
      </c>
    </row>
    <row r="81" spans="1:18" x14ac:dyDescent="0.3">
      <c r="A81">
        <v>80</v>
      </c>
      <c r="B81" t="str" cm="1">
        <f t="array" ref="B81">INDEX([1]!Tabla1[#Data], A81, 2)</f>
        <v>Alday, Pedro de</v>
      </c>
      <c r="C81">
        <f>SUMIF([1]!Tabla1661[Consignatario],B81,[1]!Tabla1661[1661])</f>
        <v>0</v>
      </c>
      <c r="D81">
        <f>SUMIF([1]!Tabla11[Consignatario],B81,[1]!Tabla11[1662])</f>
        <v>10000</v>
      </c>
      <c r="E81">
        <f>SUMIF([1]!Tabla12[Consignatario],B81,[1]!Tabla12[1670])</f>
        <v>0</v>
      </c>
      <c r="F81">
        <f>SUMIF([1]!Tabla10[Consignatario],B81,[1]!Tabla10[1672])</f>
        <v>0</v>
      </c>
      <c r="G81">
        <f>SUMIF([1]!Tabla9[Consignatarios],B81,[1]!Tabla9[1675])</f>
        <v>0</v>
      </c>
      <c r="H81">
        <f>SUMIF([1]!Tabla8[Consignatarios],B81,[1]!Tabla8[1678])</f>
        <v>0</v>
      </c>
      <c r="I81">
        <f>SUMIF([1]!Tabla4[Consignatario],B81,[1]!Tabla4[Monto])</f>
        <v>0</v>
      </c>
      <c r="J81">
        <f>SUMIF([1]!Tabla2[Consignatario],B81, [1]!Tabla2[Monto])</f>
        <v>0</v>
      </c>
      <c r="K81">
        <f>SUMIF([1]!Tabla3[Consignatario],B81,[1]!Tabla3[Monto])</f>
        <v>0</v>
      </c>
      <c r="L81">
        <f>SUMIF([1]!Tabla5[Consignatario],B81,[1]!Tabla5[Monto])</f>
        <v>0</v>
      </c>
      <c r="M81">
        <f>SUMIF([1]!Tabla1708[Consignatario],B81,[1]!Tabla1708[Monto])</f>
        <v>0</v>
      </c>
      <c r="N81">
        <f>SUMIF([1]!Tabla1726[Consignatario],B81,[1]!Tabla1726[Monto])</f>
        <v>0</v>
      </c>
      <c r="O81">
        <f>SUMIF([1]!Tabla1730[Consignatario],B81,[1]!Tabla1730[1730])</f>
        <v>0</v>
      </c>
      <c r="P81">
        <f>SUMIF([1]!Tabla1739[Consignatario],B81,[1]!Tabla1739[1739])</f>
        <v>0</v>
      </c>
      <c r="Q81">
        <f>SUMIF([1]!Tabla21[Consignatario],B81,[1]!Tabla21[1664-1670])</f>
        <v>0</v>
      </c>
      <c r="R81">
        <f>SUM(Tabla62[[#This Row],[1661]:[Entrearmadas]])</f>
        <v>10000</v>
      </c>
    </row>
    <row r="82" spans="1:18" x14ac:dyDescent="0.3">
      <c r="A82">
        <v>81</v>
      </c>
      <c r="B82" t="str" cm="1">
        <f t="array" ref="B82">INDEX([1]!Tabla1[#Data], A82, 2)</f>
        <v>Aldaz, Juan de</v>
      </c>
      <c r="C82">
        <f>SUMIF([1]!Tabla1661[Consignatario],B82,[1]!Tabla1661[1661])</f>
        <v>10100</v>
      </c>
      <c r="D82">
        <f>SUMIF([1]!Tabla11[Consignatario],B82,[1]!Tabla11[1662])</f>
        <v>0</v>
      </c>
      <c r="E82">
        <f>SUMIF([1]!Tabla12[Consignatario],B82,[1]!Tabla12[1670])</f>
        <v>0</v>
      </c>
      <c r="F82">
        <f>SUMIF([1]!Tabla10[Consignatario],B82,[1]!Tabla10[1672])</f>
        <v>0</v>
      </c>
      <c r="G82">
        <f>SUMIF([1]!Tabla9[Consignatarios],B82,[1]!Tabla9[1675])</f>
        <v>0</v>
      </c>
      <c r="H82">
        <f>SUMIF([1]!Tabla8[Consignatarios],B82,[1]!Tabla8[1678])</f>
        <v>0</v>
      </c>
      <c r="I82">
        <f>SUMIF([1]!Tabla4[Consignatario],B82,[1]!Tabla4[Monto])</f>
        <v>0</v>
      </c>
      <c r="J82">
        <f>SUMIF([1]!Tabla2[Consignatario],B82, [1]!Tabla2[Monto])</f>
        <v>0</v>
      </c>
      <c r="K82">
        <f>SUMIF([1]!Tabla3[Consignatario],B82,[1]!Tabla3[Monto])</f>
        <v>0</v>
      </c>
      <c r="L82">
        <f>SUMIF([1]!Tabla5[Consignatario],B82,[1]!Tabla5[Monto])</f>
        <v>0</v>
      </c>
      <c r="M82">
        <f>SUMIF([1]!Tabla1708[Consignatario],B82,[1]!Tabla1708[Monto])</f>
        <v>0</v>
      </c>
      <c r="N82">
        <f>SUMIF([1]!Tabla1726[Consignatario],B82,[1]!Tabla1726[Monto])</f>
        <v>0</v>
      </c>
      <c r="O82">
        <f>SUMIF([1]!Tabla1730[Consignatario],B82,[1]!Tabla1730[1730])</f>
        <v>0</v>
      </c>
      <c r="P82">
        <f>SUMIF([1]!Tabla1739[Consignatario],B82,[1]!Tabla1739[1739])</f>
        <v>0</v>
      </c>
      <c r="Q82">
        <f>SUMIF([1]!Tabla21[Consignatario],B82,[1]!Tabla21[1664-1670])</f>
        <v>0</v>
      </c>
      <c r="R82">
        <f>SUM(Tabla62[[#This Row],[1661]:[Entrearmadas]])</f>
        <v>10100</v>
      </c>
    </row>
    <row r="83" spans="1:18" x14ac:dyDescent="0.3">
      <c r="A83">
        <v>82</v>
      </c>
      <c r="B83" t="str" cm="1">
        <f t="array" ref="B83">INDEX([1]!Tabla1[#Data], A83, 2)</f>
        <v>Aldecoa, Juan Antonio de</v>
      </c>
      <c r="C83">
        <f>SUMIF([1]!Tabla1661[Consignatario],B83,[1]!Tabla1661[1661])</f>
        <v>0</v>
      </c>
      <c r="D83">
        <f>SUMIF([1]!Tabla11[Consignatario],B83,[1]!Tabla11[1662])</f>
        <v>0</v>
      </c>
      <c r="E83">
        <f>SUMIF([1]!Tabla12[Consignatario],B83,[1]!Tabla12[1670])</f>
        <v>0</v>
      </c>
      <c r="F83">
        <f>SUMIF([1]!Tabla10[Consignatario],B83,[1]!Tabla10[1672])</f>
        <v>0</v>
      </c>
      <c r="G83">
        <f>SUMIF([1]!Tabla9[Consignatarios],B83,[1]!Tabla9[1675])</f>
        <v>0</v>
      </c>
      <c r="H83">
        <f>SUMIF([1]!Tabla8[Consignatarios],B83,[1]!Tabla8[1678])</f>
        <v>0</v>
      </c>
      <c r="I83">
        <f>SUMIF([1]!Tabla4[Consignatario],B83,[1]!Tabla4[Monto])</f>
        <v>0</v>
      </c>
      <c r="J83">
        <f>SUMIF([1]!Tabla2[Consignatario],B83, [1]!Tabla2[Monto])</f>
        <v>0</v>
      </c>
      <c r="K83">
        <f>SUMIF([1]!Tabla3[Consignatario],B83,[1]!Tabla3[Monto])</f>
        <v>0</v>
      </c>
      <c r="L83">
        <f>SUMIF([1]!Tabla5[Consignatario],B83,[1]!Tabla5[Monto])</f>
        <v>0</v>
      </c>
      <c r="M83">
        <f>SUMIF([1]!Tabla1708[Consignatario],B83,[1]!Tabla1708[Monto])</f>
        <v>0</v>
      </c>
      <c r="N83">
        <f>SUMIF([1]!Tabla1726[Consignatario],B83,[1]!Tabla1726[Monto])</f>
        <v>0</v>
      </c>
      <c r="O83">
        <f>SUMIF([1]!Tabla1730[Consignatario],B83,[1]!Tabla1730[1730])</f>
        <v>0</v>
      </c>
      <c r="P83">
        <f>SUMIF([1]!Tabla1739[Consignatario],B83,[1]!Tabla1739[1739])</f>
        <v>20400</v>
      </c>
      <c r="Q83">
        <f>SUMIF([1]!Tabla21[Consignatario],B83,[1]!Tabla21[1664-1670])</f>
        <v>0</v>
      </c>
      <c r="R83">
        <f>SUM(Tabla62[[#This Row],[1661]:[Entrearmadas]])</f>
        <v>20400</v>
      </c>
    </row>
    <row r="84" spans="1:18" x14ac:dyDescent="0.3">
      <c r="A84">
        <v>83</v>
      </c>
      <c r="B84" t="str" cm="1">
        <f t="array" ref="B84">INDEX([1]!Tabla1[#Data], A84, 2)</f>
        <v>Aldecoa, Martín de</v>
      </c>
      <c r="C84">
        <f>SUMIF([1]!Tabla1661[Consignatario],B84,[1]!Tabla1661[1661])</f>
        <v>0</v>
      </c>
      <c r="D84">
        <f>SUMIF([1]!Tabla11[Consignatario],B84,[1]!Tabla11[1662])</f>
        <v>0</v>
      </c>
      <c r="E84">
        <f>SUMIF([1]!Tabla12[Consignatario],B84,[1]!Tabla12[1670])</f>
        <v>0</v>
      </c>
      <c r="F84">
        <f>SUMIF([1]!Tabla10[Consignatario],B84,[1]!Tabla10[1672])</f>
        <v>4381</v>
      </c>
      <c r="G84">
        <f>SUMIF([1]!Tabla9[Consignatarios],B84,[1]!Tabla9[1675])</f>
        <v>0</v>
      </c>
      <c r="H84">
        <f>SUMIF([1]!Tabla8[Consignatarios],B84,[1]!Tabla8[1678])</f>
        <v>0</v>
      </c>
      <c r="I84">
        <f>SUMIF([1]!Tabla4[Consignatario],B84,[1]!Tabla4[Monto])</f>
        <v>0</v>
      </c>
      <c r="J84">
        <f>SUMIF([1]!Tabla2[Consignatario],B84, [1]!Tabla2[Monto])</f>
        <v>0</v>
      </c>
      <c r="K84">
        <f>SUMIF([1]!Tabla3[Consignatario],B84,[1]!Tabla3[Monto])</f>
        <v>0</v>
      </c>
      <c r="L84">
        <f>SUMIF([1]!Tabla5[Consignatario],B84,[1]!Tabla5[Monto])</f>
        <v>0</v>
      </c>
      <c r="M84">
        <f>SUMIF([1]!Tabla1708[Consignatario],B84,[1]!Tabla1708[Monto])</f>
        <v>0</v>
      </c>
      <c r="N84">
        <f>SUMIF([1]!Tabla1726[Consignatario],B84,[1]!Tabla1726[Monto])</f>
        <v>0</v>
      </c>
      <c r="O84">
        <f>SUMIF([1]!Tabla1730[Consignatario],B84,[1]!Tabla1730[1730])</f>
        <v>0</v>
      </c>
      <c r="P84">
        <f>SUMIF([1]!Tabla1739[Consignatario],B84,[1]!Tabla1739[1739])</f>
        <v>0</v>
      </c>
      <c r="Q84">
        <f>SUMIF([1]!Tabla21[Consignatario],B84,[1]!Tabla21[1664-1670])</f>
        <v>0</v>
      </c>
      <c r="R84">
        <f>SUM(Tabla62[[#This Row],[1661]:[Entrearmadas]])</f>
        <v>4381</v>
      </c>
    </row>
    <row r="85" spans="1:18" x14ac:dyDescent="0.3">
      <c r="A85">
        <v>84</v>
      </c>
      <c r="B85" t="str" cm="1">
        <f t="array" ref="B85">INDEX([1]!Tabla1[#Data], A85, 2)</f>
        <v>Aldecua, Juan de</v>
      </c>
      <c r="C85">
        <f>SUMIF([1]!Tabla1661[Consignatario],B85,[1]!Tabla1661[1661])</f>
        <v>0</v>
      </c>
      <c r="D85">
        <f>SUMIF([1]!Tabla11[Consignatario],B85,[1]!Tabla11[1662])</f>
        <v>0</v>
      </c>
      <c r="E85">
        <f>SUMIF([1]!Tabla12[Consignatario],B85,[1]!Tabla12[1670])</f>
        <v>0</v>
      </c>
      <c r="F85">
        <f>SUMIF([1]!Tabla10[Consignatario],B85,[1]!Tabla10[1672])</f>
        <v>0</v>
      </c>
      <c r="G85">
        <f>SUMIF([1]!Tabla9[Consignatarios],B85,[1]!Tabla9[1675])</f>
        <v>3000</v>
      </c>
      <c r="H85">
        <f>SUMIF([1]!Tabla8[Consignatarios],B85,[1]!Tabla8[1678])</f>
        <v>0</v>
      </c>
      <c r="I85">
        <f>SUMIF([1]!Tabla4[Consignatario],B85,[1]!Tabla4[Monto])</f>
        <v>0</v>
      </c>
      <c r="J85">
        <f>SUMIF([1]!Tabla2[Consignatario],B85, [1]!Tabla2[Monto])</f>
        <v>0</v>
      </c>
      <c r="K85">
        <f>SUMIF([1]!Tabla3[Consignatario],B85,[1]!Tabla3[Monto])</f>
        <v>0</v>
      </c>
      <c r="L85">
        <f>SUMIF([1]!Tabla5[Consignatario],B85,[1]!Tabla5[Monto])</f>
        <v>0</v>
      </c>
      <c r="M85">
        <f>SUMIF([1]!Tabla1708[Consignatario],B85,[1]!Tabla1708[Monto])</f>
        <v>0</v>
      </c>
      <c r="N85">
        <f>SUMIF([1]!Tabla1726[Consignatario],B85,[1]!Tabla1726[Monto])</f>
        <v>0</v>
      </c>
      <c r="O85">
        <f>SUMIF([1]!Tabla1730[Consignatario],B85,[1]!Tabla1730[1730])</f>
        <v>0</v>
      </c>
      <c r="P85">
        <f>SUMIF([1]!Tabla1739[Consignatario],B85,[1]!Tabla1739[1739])</f>
        <v>0</v>
      </c>
      <c r="Q85">
        <f>SUMIF([1]!Tabla21[Consignatario],B85,[1]!Tabla21[1664-1670])</f>
        <v>0</v>
      </c>
      <c r="R85">
        <f>SUM(Tabla62[[#This Row],[1661]:[Entrearmadas]])</f>
        <v>3000</v>
      </c>
    </row>
    <row r="86" spans="1:18" x14ac:dyDescent="0.3">
      <c r="A86">
        <v>85</v>
      </c>
      <c r="B86" t="str" cm="1">
        <f t="array" ref="B86">INDEX([1]!Tabla1[#Data], A86, 2)</f>
        <v>Alderete, Antonio de</v>
      </c>
      <c r="C86">
        <f>SUMIF([1]!Tabla1661[Consignatario],B86,[1]!Tabla1661[1661])</f>
        <v>18700</v>
      </c>
      <c r="D86">
        <f>SUMIF([1]!Tabla11[Consignatario],B86,[1]!Tabla11[1662])</f>
        <v>43700</v>
      </c>
      <c r="E86">
        <f>SUMIF([1]!Tabla12[Consignatario],B86,[1]!Tabla12[1670])</f>
        <v>0</v>
      </c>
      <c r="F86">
        <f>SUMIF([1]!Tabla10[Consignatario],B86,[1]!Tabla10[1672])</f>
        <v>0</v>
      </c>
      <c r="G86">
        <f>SUMIF([1]!Tabla9[Consignatarios],B86,[1]!Tabla9[1675])</f>
        <v>0</v>
      </c>
      <c r="H86">
        <f>SUMIF([1]!Tabla8[Consignatarios],B86,[1]!Tabla8[1678])</f>
        <v>0</v>
      </c>
      <c r="I86">
        <f>SUMIF([1]!Tabla4[Consignatario],B86,[1]!Tabla4[Monto])</f>
        <v>0</v>
      </c>
      <c r="J86">
        <f>SUMIF([1]!Tabla2[Consignatario],B86, [1]!Tabla2[Monto])</f>
        <v>0</v>
      </c>
      <c r="K86">
        <f>SUMIF([1]!Tabla3[Consignatario],B86,[1]!Tabla3[Monto])</f>
        <v>0</v>
      </c>
      <c r="L86">
        <f>SUMIF([1]!Tabla5[Consignatario],B86,[1]!Tabla5[Monto])</f>
        <v>0</v>
      </c>
      <c r="M86">
        <f>SUMIF([1]!Tabla1708[Consignatario],B86,[1]!Tabla1708[Monto])</f>
        <v>0</v>
      </c>
      <c r="N86">
        <f>SUMIF([1]!Tabla1726[Consignatario],B86,[1]!Tabla1726[Monto])</f>
        <v>0</v>
      </c>
      <c r="O86">
        <f>SUMIF([1]!Tabla1730[Consignatario],B86,[1]!Tabla1730[1730])</f>
        <v>0</v>
      </c>
      <c r="P86">
        <f>SUMIF([1]!Tabla1739[Consignatario],B86,[1]!Tabla1739[1739])</f>
        <v>0</v>
      </c>
      <c r="Q86">
        <f>SUMIF([1]!Tabla21[Consignatario],B86,[1]!Tabla21[1664-1670])</f>
        <v>0</v>
      </c>
      <c r="R86">
        <f>SUM(Tabla62[[#This Row],[1661]:[Entrearmadas]])</f>
        <v>62400</v>
      </c>
    </row>
    <row r="87" spans="1:18" x14ac:dyDescent="0.3">
      <c r="A87">
        <v>86</v>
      </c>
      <c r="B87" t="str" cm="1">
        <f t="array" ref="B87">INDEX([1]!Tabla1[#Data], A87, 2)</f>
        <v>Alejandro Martín</v>
      </c>
      <c r="C87">
        <f>SUMIF([1]!Tabla1661[Consignatario],B87,[1]!Tabla1661[1661])</f>
        <v>0</v>
      </c>
      <c r="D87">
        <f>SUMIF([1]!Tabla11[Consignatario],B87,[1]!Tabla11[1662])</f>
        <v>0</v>
      </c>
      <c r="E87">
        <f>SUMIF([1]!Tabla12[Consignatario],B87,[1]!Tabla12[1670])</f>
        <v>0</v>
      </c>
      <c r="F87">
        <f>SUMIF([1]!Tabla10[Consignatario],B87,[1]!Tabla10[1672])</f>
        <v>0</v>
      </c>
      <c r="G87">
        <f>SUMIF([1]!Tabla9[Consignatarios],B87,[1]!Tabla9[1675])</f>
        <v>0</v>
      </c>
      <c r="H87">
        <f>SUMIF([1]!Tabla8[Consignatarios],B87,[1]!Tabla8[1678])</f>
        <v>0</v>
      </c>
      <c r="I87">
        <f>SUMIF([1]!Tabla4[Consignatario],B87,[1]!Tabla4[Monto])</f>
        <v>16021</v>
      </c>
      <c r="J87">
        <f>SUMIF([1]!Tabla2[Consignatario],B87, [1]!Tabla2[Monto])</f>
        <v>0</v>
      </c>
      <c r="K87">
        <f>SUMIF([1]!Tabla3[Consignatario],B87,[1]!Tabla3[Monto])</f>
        <v>0</v>
      </c>
      <c r="L87">
        <f>SUMIF([1]!Tabla5[Consignatario],B87,[1]!Tabla5[Monto])</f>
        <v>0</v>
      </c>
      <c r="M87">
        <f>SUMIF([1]!Tabla1708[Consignatario],B87,[1]!Tabla1708[Monto])</f>
        <v>0</v>
      </c>
      <c r="N87">
        <f>SUMIF([1]!Tabla1726[Consignatario],B87,[1]!Tabla1726[Monto])</f>
        <v>0</v>
      </c>
      <c r="O87">
        <f>SUMIF([1]!Tabla1730[Consignatario],B87,[1]!Tabla1730[1730])</f>
        <v>0</v>
      </c>
      <c r="P87">
        <f>SUMIF([1]!Tabla1739[Consignatario],B87,[1]!Tabla1739[1739])</f>
        <v>0</v>
      </c>
      <c r="Q87">
        <f>SUMIF([1]!Tabla21[Consignatario],B87,[1]!Tabla21[1664-1670])</f>
        <v>0</v>
      </c>
      <c r="R87">
        <f>SUM(Tabla62[[#This Row],[1661]:[Entrearmadas]])</f>
        <v>16021</v>
      </c>
    </row>
    <row r="88" spans="1:18" x14ac:dyDescent="0.3">
      <c r="A88">
        <v>87</v>
      </c>
      <c r="B88" t="str" cm="1">
        <f t="array" ref="B88">INDEX([1]!Tabla1[#Data], A88, 2)</f>
        <v>Alfonso, Francisco</v>
      </c>
      <c r="C88">
        <f>SUMIF([1]!Tabla1661[Consignatario],B88,[1]!Tabla1661[1661])</f>
        <v>0</v>
      </c>
      <c r="D88">
        <f>SUMIF([1]!Tabla11[Consignatario],B88,[1]!Tabla11[1662])</f>
        <v>0</v>
      </c>
      <c r="E88">
        <f>SUMIF([1]!Tabla12[Consignatario],B88,[1]!Tabla12[1670])</f>
        <v>0</v>
      </c>
      <c r="F88">
        <f>SUMIF([1]!Tabla10[Consignatario],B88,[1]!Tabla10[1672])</f>
        <v>0</v>
      </c>
      <c r="G88">
        <f>SUMIF([1]!Tabla9[Consignatarios],B88,[1]!Tabla9[1675])</f>
        <v>0</v>
      </c>
      <c r="H88">
        <f>SUMIF([1]!Tabla8[Consignatarios],B88,[1]!Tabla8[1678])</f>
        <v>250</v>
      </c>
      <c r="I88">
        <f>SUMIF([1]!Tabla4[Consignatario],B88,[1]!Tabla4[Monto])</f>
        <v>0</v>
      </c>
      <c r="J88">
        <f>SUMIF([1]!Tabla2[Consignatario],B88, [1]!Tabla2[Monto])</f>
        <v>0</v>
      </c>
      <c r="K88">
        <f>SUMIF([1]!Tabla3[Consignatario],B88,[1]!Tabla3[Monto])</f>
        <v>0</v>
      </c>
      <c r="L88">
        <f>SUMIF([1]!Tabla5[Consignatario],B88,[1]!Tabla5[Monto])</f>
        <v>0</v>
      </c>
      <c r="M88">
        <f>SUMIF([1]!Tabla1708[Consignatario],B88,[1]!Tabla1708[Monto])</f>
        <v>0</v>
      </c>
      <c r="N88">
        <f>SUMIF([1]!Tabla1726[Consignatario],B88,[1]!Tabla1726[Monto])</f>
        <v>0</v>
      </c>
      <c r="O88">
        <f>SUMIF([1]!Tabla1730[Consignatario],B88,[1]!Tabla1730[1730])</f>
        <v>0</v>
      </c>
      <c r="P88">
        <f>SUMIF([1]!Tabla1739[Consignatario],B88,[1]!Tabla1739[1739])</f>
        <v>0</v>
      </c>
      <c r="Q88">
        <f>SUMIF([1]!Tabla21[Consignatario],B88,[1]!Tabla21[1664-1670])</f>
        <v>0</v>
      </c>
      <c r="R88">
        <f>SUM(Tabla62[[#This Row],[1661]:[Entrearmadas]])</f>
        <v>250</v>
      </c>
    </row>
    <row r="89" spans="1:18" x14ac:dyDescent="0.3">
      <c r="A89">
        <v>88</v>
      </c>
      <c r="B89" t="str" cm="1">
        <f t="array" ref="B89">INDEX([1]!Tabla1[#Data], A89, 2)</f>
        <v>Alfonso, Gaspar</v>
      </c>
      <c r="C89">
        <f>SUMIF([1]!Tabla1661[Consignatario],B89,[1]!Tabla1661[1661])</f>
        <v>20247</v>
      </c>
      <c r="D89">
        <f>SUMIF([1]!Tabla11[Consignatario],B89,[1]!Tabla11[1662])</f>
        <v>0</v>
      </c>
      <c r="E89">
        <f>SUMIF([1]!Tabla12[Consignatario],B89,[1]!Tabla12[1670])</f>
        <v>0</v>
      </c>
      <c r="F89">
        <f>SUMIF([1]!Tabla10[Consignatario],B89,[1]!Tabla10[1672])</f>
        <v>0</v>
      </c>
      <c r="G89">
        <f>SUMIF([1]!Tabla9[Consignatarios],B89,[1]!Tabla9[1675])</f>
        <v>0</v>
      </c>
      <c r="H89">
        <f>SUMIF([1]!Tabla8[Consignatarios],B89,[1]!Tabla8[1678])</f>
        <v>0</v>
      </c>
      <c r="I89">
        <f>SUMIF([1]!Tabla4[Consignatario],B89,[1]!Tabla4[Monto])</f>
        <v>0</v>
      </c>
      <c r="J89">
        <f>SUMIF([1]!Tabla2[Consignatario],B89, [1]!Tabla2[Monto])</f>
        <v>0</v>
      </c>
      <c r="K89">
        <f>SUMIF([1]!Tabla3[Consignatario],B89,[1]!Tabla3[Monto])</f>
        <v>0</v>
      </c>
      <c r="L89">
        <f>SUMIF([1]!Tabla5[Consignatario],B89,[1]!Tabla5[Monto])</f>
        <v>0</v>
      </c>
      <c r="M89">
        <f>SUMIF([1]!Tabla1708[Consignatario],B89,[1]!Tabla1708[Monto])</f>
        <v>0</v>
      </c>
      <c r="N89">
        <f>SUMIF([1]!Tabla1726[Consignatario],B89,[1]!Tabla1726[Monto])</f>
        <v>0</v>
      </c>
      <c r="O89">
        <f>SUMIF([1]!Tabla1730[Consignatario],B89,[1]!Tabla1730[1730])</f>
        <v>0</v>
      </c>
      <c r="P89">
        <f>SUMIF([1]!Tabla1739[Consignatario],B89,[1]!Tabla1739[1739])</f>
        <v>0</v>
      </c>
      <c r="Q89">
        <f>SUMIF([1]!Tabla21[Consignatario],B89,[1]!Tabla21[1664-1670])</f>
        <v>0</v>
      </c>
      <c r="R89">
        <f>SUM(Tabla62[[#This Row],[1661]:[Entrearmadas]])</f>
        <v>20247</v>
      </c>
    </row>
    <row r="90" spans="1:18" x14ac:dyDescent="0.3">
      <c r="A90">
        <v>89</v>
      </c>
      <c r="B90" t="str" cm="1">
        <f t="array" ref="B90">INDEX([1]!Tabla1[#Data], A90, 2)</f>
        <v>Algarve, Martín de</v>
      </c>
      <c r="C90">
        <f>SUMIF([1]!Tabla1661[Consignatario],B90,[1]!Tabla1661[1661])</f>
        <v>0</v>
      </c>
      <c r="D90">
        <f>SUMIF([1]!Tabla11[Consignatario],B90,[1]!Tabla11[1662])</f>
        <v>0</v>
      </c>
      <c r="E90">
        <f>SUMIF([1]!Tabla12[Consignatario],B90,[1]!Tabla12[1670])</f>
        <v>0</v>
      </c>
      <c r="F90">
        <f>SUMIF([1]!Tabla10[Consignatario],B90,[1]!Tabla10[1672])</f>
        <v>0</v>
      </c>
      <c r="G90">
        <f>SUMIF([1]!Tabla9[Consignatarios],B90,[1]!Tabla9[1675])</f>
        <v>0</v>
      </c>
      <c r="H90">
        <f>SUMIF([1]!Tabla8[Consignatarios],B90,[1]!Tabla8[1678])</f>
        <v>0</v>
      </c>
      <c r="I90">
        <f>SUMIF([1]!Tabla4[Consignatario],B90,[1]!Tabla4[Monto])</f>
        <v>0</v>
      </c>
      <c r="J90">
        <f>SUMIF([1]!Tabla2[Consignatario],B90, [1]!Tabla2[Monto])</f>
        <v>0</v>
      </c>
      <c r="K90">
        <f>SUMIF([1]!Tabla3[Consignatario],B90,[1]!Tabla3[Monto])</f>
        <v>0</v>
      </c>
      <c r="L90">
        <f>SUMIF([1]!Tabla5[Consignatario],B90,[1]!Tabla5[Monto])</f>
        <v>15000</v>
      </c>
      <c r="M90">
        <f>SUMIF([1]!Tabla1708[Consignatario],B90,[1]!Tabla1708[Monto])</f>
        <v>0</v>
      </c>
      <c r="N90">
        <f>SUMIF([1]!Tabla1726[Consignatario],B90,[1]!Tabla1726[Monto])</f>
        <v>0</v>
      </c>
      <c r="O90">
        <f>SUMIF([1]!Tabla1730[Consignatario],B90,[1]!Tabla1730[1730])</f>
        <v>0</v>
      </c>
      <c r="P90">
        <f>SUMIF([1]!Tabla1739[Consignatario],B90,[1]!Tabla1739[1739])</f>
        <v>0</v>
      </c>
      <c r="Q90">
        <f>SUMIF([1]!Tabla21[Consignatario],B90,[1]!Tabla21[1664-1670])</f>
        <v>0</v>
      </c>
      <c r="R90">
        <f>SUM(Tabla62[[#This Row],[1661]:[Entrearmadas]])</f>
        <v>15000</v>
      </c>
    </row>
    <row r="91" spans="1:18" x14ac:dyDescent="0.3">
      <c r="A91">
        <v>90</v>
      </c>
      <c r="B91" t="str" cm="1">
        <f t="array" ref="B91">INDEX([1]!Tabla1[#Data], A91, 2)</f>
        <v>Algora, Joseph de</v>
      </c>
      <c r="C91">
        <f>SUMIF([1]!Tabla1661[Consignatario],B91,[1]!Tabla1661[1661])</f>
        <v>0</v>
      </c>
      <c r="D91">
        <f>SUMIF([1]!Tabla11[Consignatario],B91,[1]!Tabla11[1662])</f>
        <v>0</v>
      </c>
      <c r="E91">
        <f>SUMIF([1]!Tabla12[Consignatario],B91,[1]!Tabla12[1670])</f>
        <v>0</v>
      </c>
      <c r="F91">
        <f>SUMIF([1]!Tabla10[Consignatario],B91,[1]!Tabla10[1672])</f>
        <v>0</v>
      </c>
      <c r="G91">
        <f>SUMIF([1]!Tabla9[Consignatarios],B91,[1]!Tabla9[1675])</f>
        <v>0</v>
      </c>
      <c r="H91">
        <f>SUMIF([1]!Tabla8[Consignatarios],B91,[1]!Tabla8[1678])</f>
        <v>0</v>
      </c>
      <c r="I91">
        <f>SUMIF([1]!Tabla4[Consignatario],B91,[1]!Tabla4[Monto])</f>
        <v>0</v>
      </c>
      <c r="J91">
        <f>SUMIF([1]!Tabla2[Consignatario],B91, [1]!Tabla2[Monto])</f>
        <v>0</v>
      </c>
      <c r="K91">
        <f>SUMIF([1]!Tabla3[Consignatario],B91,[1]!Tabla3[Monto])</f>
        <v>0</v>
      </c>
      <c r="L91">
        <f>SUMIF([1]!Tabla5[Consignatario],B91,[1]!Tabla5[Monto])</f>
        <v>0</v>
      </c>
      <c r="M91">
        <f>SUMIF([1]!Tabla1708[Consignatario],B91,[1]!Tabla1708[Monto])</f>
        <v>0</v>
      </c>
      <c r="N91">
        <f>SUMIF([1]!Tabla1726[Consignatario],B91,[1]!Tabla1726[Monto])</f>
        <v>0</v>
      </c>
      <c r="O91">
        <f>SUMIF([1]!Tabla1730[Consignatario],B91,[1]!Tabla1730[1730])</f>
        <v>37400</v>
      </c>
      <c r="P91">
        <f>SUMIF([1]!Tabla1739[Consignatario],B91,[1]!Tabla1739[1739])</f>
        <v>86700</v>
      </c>
      <c r="Q91">
        <f>SUMIF([1]!Tabla21[Consignatario],B91,[1]!Tabla21[1664-1670])</f>
        <v>0</v>
      </c>
      <c r="R91">
        <f>SUM(Tabla62[[#This Row],[1661]:[Entrearmadas]])</f>
        <v>124100</v>
      </c>
    </row>
    <row r="92" spans="1:18" x14ac:dyDescent="0.3">
      <c r="A92">
        <v>91</v>
      </c>
      <c r="B92" t="str" cm="1">
        <f t="array" ref="B92">INDEX([1]!Tabla1[#Data], A92, 2)</f>
        <v>Allende Salazar, Joseph de</v>
      </c>
      <c r="C92">
        <f>SUMIF([1]!Tabla1661[Consignatario],B92,[1]!Tabla1661[1661])</f>
        <v>0</v>
      </c>
      <c r="D92">
        <f>SUMIF([1]!Tabla11[Consignatario],B92,[1]!Tabla11[1662])</f>
        <v>0</v>
      </c>
      <c r="E92">
        <f>SUMIF([1]!Tabla12[Consignatario],B92,[1]!Tabla12[1670])</f>
        <v>0</v>
      </c>
      <c r="F92">
        <f>SUMIF([1]!Tabla10[Consignatario],B92,[1]!Tabla10[1672])</f>
        <v>0</v>
      </c>
      <c r="G92">
        <f>SUMIF([1]!Tabla9[Consignatarios],B92,[1]!Tabla9[1675])</f>
        <v>0</v>
      </c>
      <c r="H92">
        <f>SUMIF([1]!Tabla8[Consignatarios],B92,[1]!Tabla8[1678])</f>
        <v>0</v>
      </c>
      <c r="I92">
        <f>SUMIF([1]!Tabla4[Consignatario],B92,[1]!Tabla4[Monto])</f>
        <v>0</v>
      </c>
      <c r="J92">
        <f>SUMIF([1]!Tabla2[Consignatario],B92, [1]!Tabla2[Monto])</f>
        <v>0</v>
      </c>
      <c r="K92">
        <f>SUMIF([1]!Tabla3[Consignatario],B92,[1]!Tabla3[Monto])</f>
        <v>0</v>
      </c>
      <c r="L92">
        <f>SUMIF([1]!Tabla5[Consignatario],B92,[1]!Tabla5[Monto])</f>
        <v>0</v>
      </c>
      <c r="M92">
        <f>SUMIF([1]!Tabla1708[Consignatario],B92,[1]!Tabla1708[Monto])</f>
        <v>0</v>
      </c>
      <c r="N92">
        <f>SUMIF([1]!Tabla1726[Consignatario],B92,[1]!Tabla1726[Monto])</f>
        <v>0</v>
      </c>
      <c r="O92">
        <f>SUMIF([1]!Tabla1730[Consignatario],B92,[1]!Tabla1730[1730])</f>
        <v>0</v>
      </c>
      <c r="P92">
        <f>SUMIF([1]!Tabla1739[Consignatario],B92,[1]!Tabla1739[1739])</f>
        <v>30000</v>
      </c>
      <c r="Q92">
        <f>SUMIF([1]!Tabla21[Consignatario],B92,[1]!Tabla21[1664-1670])</f>
        <v>0</v>
      </c>
      <c r="R92">
        <f>SUM(Tabla62[[#This Row],[1661]:[Entrearmadas]])</f>
        <v>30000</v>
      </c>
    </row>
    <row r="93" spans="1:18" x14ac:dyDescent="0.3">
      <c r="A93">
        <v>92</v>
      </c>
      <c r="B93" t="str" cm="1">
        <f t="array" ref="B93">INDEX([1]!Tabla1[#Data], A93, 2)</f>
        <v>Aller del Agua, Felipe</v>
      </c>
      <c r="C93">
        <f>SUMIF([1]!Tabla1661[Consignatario],B93,[1]!Tabla1661[1661])</f>
        <v>0</v>
      </c>
      <c r="D93">
        <f>SUMIF([1]!Tabla11[Consignatario],B93,[1]!Tabla11[1662])</f>
        <v>0</v>
      </c>
      <c r="E93">
        <f>SUMIF([1]!Tabla12[Consignatario],B93,[1]!Tabla12[1670])</f>
        <v>4000</v>
      </c>
      <c r="F93">
        <f>SUMIF([1]!Tabla10[Consignatario],B93,[1]!Tabla10[1672])</f>
        <v>0</v>
      </c>
      <c r="G93">
        <f>SUMIF([1]!Tabla9[Consignatarios],B93,[1]!Tabla9[1675])</f>
        <v>0</v>
      </c>
      <c r="H93">
        <f>SUMIF([1]!Tabla8[Consignatarios],B93,[1]!Tabla8[1678])</f>
        <v>0</v>
      </c>
      <c r="I93">
        <f>SUMIF([1]!Tabla4[Consignatario],B93,[1]!Tabla4[Monto])</f>
        <v>0</v>
      </c>
      <c r="J93">
        <f>SUMIF([1]!Tabla2[Consignatario],B93, [1]!Tabla2[Monto])</f>
        <v>0</v>
      </c>
      <c r="K93">
        <f>SUMIF([1]!Tabla3[Consignatario],B93,[1]!Tabla3[Monto])</f>
        <v>0</v>
      </c>
      <c r="L93">
        <f>SUMIF([1]!Tabla5[Consignatario],B93,[1]!Tabla5[Monto])</f>
        <v>0</v>
      </c>
      <c r="M93">
        <f>SUMIF([1]!Tabla1708[Consignatario],B93,[1]!Tabla1708[Monto])</f>
        <v>0</v>
      </c>
      <c r="N93">
        <f>SUMIF([1]!Tabla1726[Consignatario],B93,[1]!Tabla1726[Monto])</f>
        <v>0</v>
      </c>
      <c r="O93">
        <f>SUMIF([1]!Tabla1730[Consignatario],B93,[1]!Tabla1730[1730])</f>
        <v>0</v>
      </c>
      <c r="P93">
        <f>SUMIF([1]!Tabla1739[Consignatario],B93,[1]!Tabla1739[1739])</f>
        <v>0</v>
      </c>
      <c r="Q93">
        <f>SUMIF([1]!Tabla21[Consignatario],B93,[1]!Tabla21[1664-1670])</f>
        <v>0</v>
      </c>
      <c r="R93">
        <f>SUM(Tabla62[[#This Row],[1661]:[Entrearmadas]])</f>
        <v>4000</v>
      </c>
    </row>
    <row r="94" spans="1:18" x14ac:dyDescent="0.3">
      <c r="A94">
        <v>93</v>
      </c>
      <c r="B94" t="str" cm="1">
        <f t="array" ref="B94">INDEX([1]!Tabla1[#Data], A94, 2)</f>
        <v>Alua, Juan Antonio de</v>
      </c>
      <c r="C94">
        <f>SUMIF([1]!Tabla1661[Consignatario],B94,[1]!Tabla1661[1661])</f>
        <v>0</v>
      </c>
      <c r="D94">
        <f>SUMIF([1]!Tabla11[Consignatario],B94,[1]!Tabla11[1662])</f>
        <v>0</v>
      </c>
      <c r="E94">
        <f>SUMIF([1]!Tabla12[Consignatario],B94,[1]!Tabla12[1670])</f>
        <v>0</v>
      </c>
      <c r="F94">
        <f>SUMIF([1]!Tabla10[Consignatario],B94,[1]!Tabla10[1672])</f>
        <v>0</v>
      </c>
      <c r="G94">
        <f>SUMIF([1]!Tabla9[Consignatarios],B94,[1]!Tabla9[1675])</f>
        <v>0</v>
      </c>
      <c r="H94">
        <f>SUMIF([1]!Tabla8[Consignatarios],B94,[1]!Tabla8[1678])</f>
        <v>0</v>
      </c>
      <c r="I94">
        <f>SUMIF([1]!Tabla4[Consignatario],B94,[1]!Tabla4[Monto])</f>
        <v>0</v>
      </c>
      <c r="J94">
        <f>SUMIF([1]!Tabla2[Consignatario],B94, [1]!Tabla2[Monto])</f>
        <v>0</v>
      </c>
      <c r="K94">
        <f>SUMIF([1]!Tabla3[Consignatario],B94,[1]!Tabla3[Monto])</f>
        <v>3340</v>
      </c>
      <c r="L94">
        <f>SUMIF([1]!Tabla5[Consignatario],B94,[1]!Tabla5[Monto])</f>
        <v>0</v>
      </c>
      <c r="M94">
        <f>SUMIF([1]!Tabla1708[Consignatario],B94,[1]!Tabla1708[Monto])</f>
        <v>0</v>
      </c>
      <c r="N94">
        <f>SUMIF([1]!Tabla1726[Consignatario],B94,[1]!Tabla1726[Monto])</f>
        <v>0</v>
      </c>
      <c r="O94">
        <f>SUMIF([1]!Tabla1730[Consignatario],B94,[1]!Tabla1730[1730])</f>
        <v>0</v>
      </c>
      <c r="P94">
        <f>SUMIF([1]!Tabla1739[Consignatario],B94,[1]!Tabla1739[1739])</f>
        <v>0</v>
      </c>
      <c r="Q94">
        <f>SUMIF([1]!Tabla21[Consignatario],B94,[1]!Tabla21[1664-1670])</f>
        <v>0</v>
      </c>
      <c r="R94">
        <f>SUM(Tabla62[[#This Row],[1661]:[Entrearmadas]])</f>
        <v>3340</v>
      </c>
    </row>
    <row r="95" spans="1:18" x14ac:dyDescent="0.3">
      <c r="A95">
        <v>94</v>
      </c>
      <c r="B95" t="str" cm="1">
        <f t="array" ref="B95">INDEX([1]!Tabla1[#Data], A95, 2)</f>
        <v>Alvarado, Gutierrez de</v>
      </c>
      <c r="C95">
        <f>SUMIF([1]!Tabla1661[Consignatario],B95,[1]!Tabla1661[1661])</f>
        <v>0</v>
      </c>
      <c r="D95">
        <f>SUMIF([1]!Tabla11[Consignatario],B95,[1]!Tabla11[1662])</f>
        <v>0</v>
      </c>
      <c r="E95">
        <f>SUMIF([1]!Tabla12[Consignatario],B95,[1]!Tabla12[1670])</f>
        <v>0</v>
      </c>
      <c r="F95">
        <f>SUMIF([1]!Tabla10[Consignatario],B95,[1]!Tabla10[1672])</f>
        <v>800</v>
      </c>
      <c r="G95">
        <f>SUMIF([1]!Tabla9[Consignatarios],B95,[1]!Tabla9[1675])</f>
        <v>0</v>
      </c>
      <c r="H95">
        <f>SUMIF([1]!Tabla8[Consignatarios],B95,[1]!Tabla8[1678])</f>
        <v>0</v>
      </c>
      <c r="I95">
        <f>SUMIF([1]!Tabla4[Consignatario],B95,[1]!Tabla4[Monto])</f>
        <v>0</v>
      </c>
      <c r="J95">
        <f>SUMIF([1]!Tabla2[Consignatario],B95, [1]!Tabla2[Monto])</f>
        <v>0</v>
      </c>
      <c r="K95">
        <f>SUMIF([1]!Tabla3[Consignatario],B95,[1]!Tabla3[Monto])</f>
        <v>0</v>
      </c>
      <c r="L95">
        <f>SUMIF([1]!Tabla5[Consignatario],B95,[1]!Tabla5[Monto])</f>
        <v>0</v>
      </c>
      <c r="M95">
        <f>SUMIF([1]!Tabla1708[Consignatario],B95,[1]!Tabla1708[Monto])</f>
        <v>0</v>
      </c>
      <c r="N95">
        <f>SUMIF([1]!Tabla1726[Consignatario],B95,[1]!Tabla1726[Monto])</f>
        <v>0</v>
      </c>
      <c r="O95">
        <f>SUMIF([1]!Tabla1730[Consignatario],B95,[1]!Tabla1730[1730])</f>
        <v>0</v>
      </c>
      <c r="P95">
        <f>SUMIF([1]!Tabla1739[Consignatario],B95,[1]!Tabla1739[1739])</f>
        <v>0</v>
      </c>
      <c r="Q95">
        <f>SUMIF([1]!Tabla21[Consignatario],B95,[1]!Tabla21[1664-1670])</f>
        <v>0</v>
      </c>
      <c r="R95">
        <f>SUM(Tabla62[[#This Row],[1661]:[Entrearmadas]])</f>
        <v>800</v>
      </c>
    </row>
    <row r="96" spans="1:18" x14ac:dyDescent="0.3">
      <c r="A96">
        <v>95</v>
      </c>
      <c r="B96" t="str" cm="1">
        <f t="array" ref="B96">INDEX([1]!Tabla1[#Data], A96, 2)</f>
        <v>Alvarado, Juan de</v>
      </c>
      <c r="C96">
        <f>SUMIF([1]!Tabla1661[Consignatario],B96,[1]!Tabla1661[1661])</f>
        <v>0</v>
      </c>
      <c r="D96">
        <f>SUMIF([1]!Tabla11[Consignatario],B96,[1]!Tabla11[1662])</f>
        <v>0</v>
      </c>
      <c r="E96">
        <f>SUMIF([1]!Tabla12[Consignatario],B96,[1]!Tabla12[1670])</f>
        <v>0</v>
      </c>
      <c r="F96">
        <f>SUMIF([1]!Tabla10[Consignatario],B96,[1]!Tabla10[1672])</f>
        <v>0</v>
      </c>
      <c r="G96">
        <f>SUMIF([1]!Tabla9[Consignatarios],B96,[1]!Tabla9[1675])</f>
        <v>0</v>
      </c>
      <c r="H96">
        <f>SUMIF([1]!Tabla8[Consignatarios],B96,[1]!Tabla8[1678])</f>
        <v>5360</v>
      </c>
      <c r="I96">
        <f>SUMIF([1]!Tabla4[Consignatario],B96,[1]!Tabla4[Monto])</f>
        <v>0</v>
      </c>
      <c r="J96">
        <f>SUMIF([1]!Tabla2[Consignatario],B96, [1]!Tabla2[Monto])</f>
        <v>0</v>
      </c>
      <c r="K96">
        <f>SUMIF([1]!Tabla3[Consignatario],B96,[1]!Tabla3[Monto])</f>
        <v>1098</v>
      </c>
      <c r="L96">
        <f>SUMIF([1]!Tabla5[Consignatario],B96,[1]!Tabla5[Monto])</f>
        <v>0</v>
      </c>
      <c r="M96">
        <f>SUMIF([1]!Tabla1708[Consignatario],B96,[1]!Tabla1708[Monto])</f>
        <v>0</v>
      </c>
      <c r="N96">
        <f>SUMIF([1]!Tabla1726[Consignatario],B96,[1]!Tabla1726[Monto])</f>
        <v>0</v>
      </c>
      <c r="O96">
        <f>SUMIF([1]!Tabla1730[Consignatario],B96,[1]!Tabla1730[1730])</f>
        <v>0</v>
      </c>
      <c r="P96">
        <f>SUMIF([1]!Tabla1739[Consignatario],B96,[1]!Tabla1739[1739])</f>
        <v>0</v>
      </c>
      <c r="Q96">
        <f>SUMIF([1]!Tabla21[Consignatario],B96,[1]!Tabla21[1664-1670])</f>
        <v>0</v>
      </c>
      <c r="R96">
        <f>SUM(Tabla62[[#This Row],[1661]:[Entrearmadas]])</f>
        <v>6458</v>
      </c>
    </row>
    <row r="97" spans="1:18" x14ac:dyDescent="0.3">
      <c r="A97">
        <v>96</v>
      </c>
      <c r="B97" t="str" cm="1">
        <f t="array" ref="B97">INDEX([1]!Tabla1[#Data], A97, 2)</f>
        <v>Alvarado, Lorenzo de</v>
      </c>
      <c r="C97">
        <f>SUMIF([1]!Tabla1661[Consignatario],B97,[1]!Tabla1661[1661])</f>
        <v>0</v>
      </c>
      <c r="D97">
        <f>SUMIF([1]!Tabla11[Consignatario],B97,[1]!Tabla11[1662])</f>
        <v>0</v>
      </c>
      <c r="E97">
        <f>SUMIF([1]!Tabla12[Consignatario],B97,[1]!Tabla12[1670])</f>
        <v>0</v>
      </c>
      <c r="F97">
        <f>SUMIF([1]!Tabla10[Consignatario],B97,[1]!Tabla10[1672])</f>
        <v>0</v>
      </c>
      <c r="G97">
        <f>SUMIF([1]!Tabla9[Consignatarios],B97,[1]!Tabla9[1675])</f>
        <v>0</v>
      </c>
      <c r="H97">
        <f>SUMIF([1]!Tabla8[Consignatarios],B97,[1]!Tabla8[1678])</f>
        <v>0</v>
      </c>
      <c r="I97">
        <f>SUMIF([1]!Tabla4[Consignatario],B97,[1]!Tabla4[Monto])</f>
        <v>0</v>
      </c>
      <c r="J97">
        <f>SUMIF([1]!Tabla2[Consignatario],B97, [1]!Tabla2[Monto])</f>
        <v>0</v>
      </c>
      <c r="K97">
        <f>SUMIF([1]!Tabla3[Consignatario],B97,[1]!Tabla3[Monto])</f>
        <v>0</v>
      </c>
      <c r="L97">
        <f>SUMIF([1]!Tabla5[Consignatario],B97,[1]!Tabla5[Monto])</f>
        <v>17600</v>
      </c>
      <c r="M97">
        <f>SUMIF([1]!Tabla1708[Consignatario],B97,[1]!Tabla1708[Monto])</f>
        <v>0</v>
      </c>
      <c r="N97">
        <f>SUMIF([1]!Tabla1726[Consignatario],B97,[1]!Tabla1726[Monto])</f>
        <v>0</v>
      </c>
      <c r="O97">
        <f>SUMIF([1]!Tabla1730[Consignatario],B97,[1]!Tabla1730[1730])</f>
        <v>0</v>
      </c>
      <c r="P97">
        <f>SUMIF([1]!Tabla1739[Consignatario],B97,[1]!Tabla1739[1739])</f>
        <v>0</v>
      </c>
      <c r="Q97">
        <f>SUMIF([1]!Tabla21[Consignatario],B97,[1]!Tabla21[1664-1670])</f>
        <v>0</v>
      </c>
      <c r="R97">
        <f>SUM(Tabla62[[#This Row],[1661]:[Entrearmadas]])</f>
        <v>17600</v>
      </c>
    </row>
    <row r="98" spans="1:18" x14ac:dyDescent="0.3">
      <c r="A98">
        <v>97</v>
      </c>
      <c r="B98" t="str" cm="1">
        <f t="array" ref="B98">INDEX([1]!Tabla1[#Data], A98, 2)</f>
        <v>Álvares, Francisco</v>
      </c>
      <c r="C98">
        <f>SUMIF([1]!Tabla1661[Consignatario],B98,[1]!Tabla1661[1661])</f>
        <v>0</v>
      </c>
      <c r="D98">
        <f>SUMIF([1]!Tabla11[Consignatario],B98,[1]!Tabla11[1662])</f>
        <v>0</v>
      </c>
      <c r="E98">
        <f>SUMIF([1]!Tabla12[Consignatario],B98,[1]!Tabla12[1670])</f>
        <v>0</v>
      </c>
      <c r="F98">
        <f>SUMIF([1]!Tabla10[Consignatario],B98,[1]!Tabla10[1672])</f>
        <v>0</v>
      </c>
      <c r="G98">
        <f>SUMIF([1]!Tabla9[Consignatarios],B98,[1]!Tabla9[1675])</f>
        <v>0</v>
      </c>
      <c r="H98">
        <f>SUMIF([1]!Tabla8[Consignatarios],B98,[1]!Tabla8[1678])</f>
        <v>0</v>
      </c>
      <c r="I98">
        <f>SUMIF([1]!Tabla4[Consignatario],B98,[1]!Tabla4[Monto])</f>
        <v>0</v>
      </c>
      <c r="J98">
        <f>SUMIF([1]!Tabla2[Consignatario],B98, [1]!Tabla2[Monto])</f>
        <v>0</v>
      </c>
      <c r="K98">
        <f>SUMIF([1]!Tabla3[Consignatario],B98,[1]!Tabla3[Monto])</f>
        <v>0</v>
      </c>
      <c r="L98">
        <f>SUMIF([1]!Tabla5[Consignatario],B98,[1]!Tabla5[Monto])</f>
        <v>0</v>
      </c>
      <c r="M98">
        <f>SUMIF([1]!Tabla1708[Consignatario],B98,[1]!Tabla1708[Monto])</f>
        <v>0</v>
      </c>
      <c r="N98">
        <f>SUMIF([1]!Tabla1726[Consignatario],B98,[1]!Tabla1726[Monto])</f>
        <v>0</v>
      </c>
      <c r="O98">
        <f>SUMIF([1]!Tabla1730[Consignatario],B98,[1]!Tabla1730[1730])</f>
        <v>2200</v>
      </c>
      <c r="P98">
        <f>SUMIF([1]!Tabla1739[Consignatario],B98,[1]!Tabla1739[1739])</f>
        <v>0</v>
      </c>
      <c r="Q98">
        <f>SUMIF([1]!Tabla21[Consignatario],B98,[1]!Tabla21[1664-1670])</f>
        <v>0</v>
      </c>
      <c r="R98">
        <f>SUM(Tabla62[[#This Row],[1661]:[Entrearmadas]])</f>
        <v>2200</v>
      </c>
    </row>
    <row r="99" spans="1:18" x14ac:dyDescent="0.3">
      <c r="A99">
        <v>98</v>
      </c>
      <c r="B99" t="str" cm="1">
        <f t="array" ref="B99">INDEX([1]!Tabla1[#Data], A99, 2)</f>
        <v>Álvarez de Balcazar, Juan</v>
      </c>
      <c r="C99">
        <f>SUMIF([1]!Tabla1661[Consignatario],B99,[1]!Tabla1661[1661])</f>
        <v>10550</v>
      </c>
      <c r="D99">
        <f>SUMIF([1]!Tabla11[Consignatario],B99,[1]!Tabla11[1662])</f>
        <v>0</v>
      </c>
      <c r="E99">
        <f>SUMIF([1]!Tabla12[Consignatario],B99,[1]!Tabla12[1670])</f>
        <v>0</v>
      </c>
      <c r="F99">
        <f>SUMIF([1]!Tabla10[Consignatario],B99,[1]!Tabla10[1672])</f>
        <v>0</v>
      </c>
      <c r="G99">
        <f>SUMIF([1]!Tabla9[Consignatarios],B99,[1]!Tabla9[1675])</f>
        <v>0</v>
      </c>
      <c r="H99">
        <f>SUMIF([1]!Tabla8[Consignatarios],B99,[1]!Tabla8[1678])</f>
        <v>0</v>
      </c>
      <c r="I99">
        <f>SUMIF([1]!Tabla4[Consignatario],B99,[1]!Tabla4[Monto])</f>
        <v>0</v>
      </c>
      <c r="J99">
        <f>SUMIF([1]!Tabla2[Consignatario],B99, [1]!Tabla2[Monto])</f>
        <v>0</v>
      </c>
      <c r="K99">
        <f>SUMIF([1]!Tabla3[Consignatario],B99,[1]!Tabla3[Monto])</f>
        <v>0</v>
      </c>
      <c r="L99">
        <f>SUMIF([1]!Tabla5[Consignatario],B99,[1]!Tabla5[Monto])</f>
        <v>4000</v>
      </c>
      <c r="M99">
        <f>SUMIF([1]!Tabla1708[Consignatario],B99,[1]!Tabla1708[Monto])</f>
        <v>0</v>
      </c>
      <c r="N99">
        <f>SUMIF([1]!Tabla1726[Consignatario],B99,[1]!Tabla1726[Monto])</f>
        <v>0</v>
      </c>
      <c r="O99">
        <f>SUMIF([1]!Tabla1730[Consignatario],B99,[1]!Tabla1730[1730])</f>
        <v>0</v>
      </c>
      <c r="P99">
        <f>SUMIF([1]!Tabla1739[Consignatario],B99,[1]!Tabla1739[1739])</f>
        <v>0</v>
      </c>
      <c r="Q99">
        <f>SUMIF([1]!Tabla21[Consignatario],B99,[1]!Tabla21[1664-1670])</f>
        <v>0</v>
      </c>
      <c r="R99">
        <f>SUM(Tabla62[[#This Row],[1661]:[Entrearmadas]])</f>
        <v>14550</v>
      </c>
    </row>
    <row r="100" spans="1:18" x14ac:dyDescent="0.3">
      <c r="A100">
        <v>99</v>
      </c>
      <c r="B100" t="str" cm="1">
        <f t="array" ref="B100">INDEX([1]!Tabla1[#Data], A100, 2)</f>
        <v>Álvarez de la Alzada, Domingo</v>
      </c>
      <c r="C100">
        <f>SUMIF([1]!Tabla1661[Consignatario],B100,[1]!Tabla1661[1661])</f>
        <v>0</v>
      </c>
      <c r="D100">
        <f>SUMIF([1]!Tabla11[Consignatario],B100,[1]!Tabla11[1662])</f>
        <v>0</v>
      </c>
      <c r="E100">
        <f>SUMIF([1]!Tabla12[Consignatario],B100,[1]!Tabla12[1670])</f>
        <v>0</v>
      </c>
      <c r="F100">
        <f>SUMIF([1]!Tabla10[Consignatario],B100,[1]!Tabla10[1672])</f>
        <v>0</v>
      </c>
      <c r="G100">
        <f>SUMIF([1]!Tabla9[Consignatarios],B100,[1]!Tabla9[1675])</f>
        <v>0</v>
      </c>
      <c r="H100">
        <f>SUMIF([1]!Tabla8[Consignatarios],B100,[1]!Tabla8[1678])</f>
        <v>0</v>
      </c>
      <c r="I100">
        <f>SUMIF([1]!Tabla4[Consignatario],B100,[1]!Tabla4[Monto])</f>
        <v>0</v>
      </c>
      <c r="J100">
        <f>SUMIF([1]!Tabla2[Consignatario],B100, [1]!Tabla2[Monto])</f>
        <v>0</v>
      </c>
      <c r="K100">
        <f>SUMIF([1]!Tabla3[Consignatario],B100,[1]!Tabla3[Monto])</f>
        <v>3128</v>
      </c>
      <c r="L100">
        <f>SUMIF([1]!Tabla5[Consignatario],B100,[1]!Tabla5[Monto])</f>
        <v>0</v>
      </c>
      <c r="M100">
        <f>SUMIF([1]!Tabla1708[Consignatario],B100,[1]!Tabla1708[Monto])</f>
        <v>0</v>
      </c>
      <c r="N100">
        <f>SUMIF([1]!Tabla1726[Consignatario],B100,[1]!Tabla1726[Monto])</f>
        <v>0</v>
      </c>
      <c r="O100">
        <f>SUMIF([1]!Tabla1730[Consignatario],B100,[1]!Tabla1730[1730])</f>
        <v>0</v>
      </c>
      <c r="P100">
        <f>SUMIF([1]!Tabla1739[Consignatario],B100,[1]!Tabla1739[1739])</f>
        <v>0</v>
      </c>
      <c r="Q100">
        <f>SUMIF([1]!Tabla21[Consignatario],B100,[1]!Tabla21[1664-1670])</f>
        <v>0</v>
      </c>
      <c r="R100">
        <f>SUM(Tabla62[[#This Row],[1661]:[Entrearmadas]])</f>
        <v>3128</v>
      </c>
    </row>
    <row r="101" spans="1:18" x14ac:dyDescent="0.3">
      <c r="A101">
        <v>100</v>
      </c>
      <c r="B101" t="str" cm="1">
        <f t="array" ref="B101">INDEX([1]!Tabla1[#Data], A101, 2)</f>
        <v>Alvarez de la Barena, Manuel</v>
      </c>
      <c r="C101">
        <f>SUMIF([1]!Tabla1661[Consignatario],B101,[1]!Tabla1661[1661])</f>
        <v>0</v>
      </c>
      <c r="D101">
        <f>SUMIF([1]!Tabla11[Consignatario],B101,[1]!Tabla11[1662])</f>
        <v>0</v>
      </c>
      <c r="E101">
        <f>SUMIF([1]!Tabla12[Consignatario],B101,[1]!Tabla12[1670])</f>
        <v>0</v>
      </c>
      <c r="F101">
        <f>SUMIF([1]!Tabla10[Consignatario],B101,[1]!Tabla10[1672])</f>
        <v>0</v>
      </c>
      <c r="G101">
        <f>SUMIF([1]!Tabla9[Consignatarios],B101,[1]!Tabla9[1675])</f>
        <v>0</v>
      </c>
      <c r="H101">
        <f>SUMIF([1]!Tabla8[Consignatarios],B101,[1]!Tabla8[1678])</f>
        <v>0</v>
      </c>
      <c r="I101">
        <f>SUMIF([1]!Tabla4[Consignatario],B101,[1]!Tabla4[Monto])</f>
        <v>0</v>
      </c>
      <c r="J101">
        <f>SUMIF([1]!Tabla2[Consignatario],B101, [1]!Tabla2[Monto])</f>
        <v>0</v>
      </c>
      <c r="K101">
        <f>SUMIF([1]!Tabla3[Consignatario],B101,[1]!Tabla3[Monto])</f>
        <v>4000</v>
      </c>
      <c r="L101">
        <f>SUMIF([1]!Tabla5[Consignatario],B101,[1]!Tabla5[Monto])</f>
        <v>0</v>
      </c>
      <c r="M101">
        <f>SUMIF([1]!Tabla1708[Consignatario],B101,[1]!Tabla1708[Monto])</f>
        <v>0</v>
      </c>
      <c r="N101">
        <f>SUMIF([1]!Tabla1726[Consignatario],B101,[1]!Tabla1726[Monto])</f>
        <v>0</v>
      </c>
      <c r="O101">
        <f>SUMIF([1]!Tabla1730[Consignatario],B101,[1]!Tabla1730[1730])</f>
        <v>0</v>
      </c>
      <c r="P101">
        <f>SUMIF([1]!Tabla1739[Consignatario],B101,[1]!Tabla1739[1739])</f>
        <v>0</v>
      </c>
      <c r="Q101">
        <f>SUMIF([1]!Tabla21[Consignatario],B101,[1]!Tabla21[1664-1670])</f>
        <v>0</v>
      </c>
      <c r="R101">
        <f>SUM(Tabla62[[#This Row],[1661]:[Entrearmadas]])</f>
        <v>4000</v>
      </c>
    </row>
    <row r="102" spans="1:18" x14ac:dyDescent="0.3">
      <c r="A102">
        <v>101</v>
      </c>
      <c r="B102" t="str" cm="1">
        <f t="array" ref="B102">INDEX([1]!Tabla1[#Data], A102, 2)</f>
        <v>Álvarez de Monteserin, Simón</v>
      </c>
      <c r="C102">
        <f>SUMIF([1]!Tabla1661[Consignatario],B102,[1]!Tabla1661[1661])</f>
        <v>0</v>
      </c>
      <c r="D102">
        <f>SUMIF([1]!Tabla11[Consignatario],B102,[1]!Tabla11[1662])</f>
        <v>0</v>
      </c>
      <c r="E102">
        <f>SUMIF([1]!Tabla12[Consignatario],B102,[1]!Tabla12[1670])</f>
        <v>0</v>
      </c>
      <c r="F102">
        <f>SUMIF([1]!Tabla10[Consignatario],B102,[1]!Tabla10[1672])</f>
        <v>0</v>
      </c>
      <c r="G102">
        <f>SUMIF([1]!Tabla9[Consignatarios],B102,[1]!Tabla9[1675])</f>
        <v>0</v>
      </c>
      <c r="H102">
        <f>SUMIF([1]!Tabla8[Consignatarios],B102,[1]!Tabla8[1678])</f>
        <v>0</v>
      </c>
      <c r="I102">
        <f>SUMIF([1]!Tabla4[Consignatario],B102,[1]!Tabla4[Monto])</f>
        <v>0</v>
      </c>
      <c r="J102">
        <f>SUMIF([1]!Tabla2[Consignatario],B102, [1]!Tabla2[Monto])</f>
        <v>0</v>
      </c>
      <c r="K102">
        <f>SUMIF([1]!Tabla3[Consignatario],B102,[1]!Tabla3[Monto])</f>
        <v>0</v>
      </c>
      <c r="L102">
        <f>SUMIF([1]!Tabla5[Consignatario],B102,[1]!Tabla5[Monto])</f>
        <v>0</v>
      </c>
      <c r="M102">
        <f>SUMIF([1]!Tabla1708[Consignatario],B102,[1]!Tabla1708[Monto])</f>
        <v>0</v>
      </c>
      <c r="N102">
        <f>SUMIF([1]!Tabla1726[Consignatario],B102,[1]!Tabla1726[Monto])</f>
        <v>756</v>
      </c>
      <c r="O102">
        <f>SUMIF([1]!Tabla1730[Consignatario],B102,[1]!Tabla1730[1730])</f>
        <v>0</v>
      </c>
      <c r="P102">
        <f>SUMIF([1]!Tabla1739[Consignatario],B102,[1]!Tabla1739[1739])</f>
        <v>0</v>
      </c>
      <c r="Q102">
        <f>SUMIF([1]!Tabla21[Consignatario],B102,[1]!Tabla21[1664-1670])</f>
        <v>0</v>
      </c>
      <c r="R102">
        <f>SUM(Tabla62[[#This Row],[1661]:[Entrearmadas]])</f>
        <v>756</v>
      </c>
    </row>
    <row r="103" spans="1:18" x14ac:dyDescent="0.3">
      <c r="A103">
        <v>102</v>
      </c>
      <c r="B103" t="str" cm="1">
        <f t="array" ref="B103">INDEX([1]!Tabla1[#Data], A103, 2)</f>
        <v>Álvarez Delgado, Gabriel</v>
      </c>
      <c r="C103">
        <f>SUMIF([1]!Tabla1661[Consignatario],B103,[1]!Tabla1661[1661])</f>
        <v>0</v>
      </c>
      <c r="D103">
        <f>SUMIF([1]!Tabla11[Consignatario],B103,[1]!Tabla11[1662])</f>
        <v>0</v>
      </c>
      <c r="E103">
        <f>SUMIF([1]!Tabla12[Consignatario],B103,[1]!Tabla12[1670])</f>
        <v>0</v>
      </c>
      <c r="F103">
        <f>SUMIF([1]!Tabla10[Consignatario],B103,[1]!Tabla10[1672])</f>
        <v>4649</v>
      </c>
      <c r="G103">
        <f>SUMIF([1]!Tabla9[Consignatarios],B103,[1]!Tabla9[1675])</f>
        <v>0</v>
      </c>
      <c r="H103">
        <f>SUMIF([1]!Tabla8[Consignatarios],B103,[1]!Tabla8[1678])</f>
        <v>0</v>
      </c>
      <c r="I103">
        <f>SUMIF([1]!Tabla4[Consignatario],B103,[1]!Tabla4[Monto])</f>
        <v>0</v>
      </c>
      <c r="J103">
        <f>SUMIF([1]!Tabla2[Consignatario],B103, [1]!Tabla2[Monto])</f>
        <v>0</v>
      </c>
      <c r="K103">
        <f>SUMIF([1]!Tabla3[Consignatario],B103,[1]!Tabla3[Monto])</f>
        <v>0</v>
      </c>
      <c r="L103">
        <f>SUMIF([1]!Tabla5[Consignatario],B103,[1]!Tabla5[Monto])</f>
        <v>0</v>
      </c>
      <c r="M103">
        <f>SUMIF([1]!Tabla1708[Consignatario],B103,[1]!Tabla1708[Monto])</f>
        <v>0</v>
      </c>
      <c r="N103">
        <f>SUMIF([1]!Tabla1726[Consignatario],B103,[1]!Tabla1726[Monto])</f>
        <v>0</v>
      </c>
      <c r="O103">
        <f>SUMIF([1]!Tabla1730[Consignatario],B103,[1]!Tabla1730[1730])</f>
        <v>0</v>
      </c>
      <c r="P103">
        <f>SUMIF([1]!Tabla1739[Consignatario],B103,[1]!Tabla1739[1739])</f>
        <v>0</v>
      </c>
      <c r="Q103">
        <f>SUMIF([1]!Tabla21[Consignatario],B103,[1]!Tabla21[1664-1670])</f>
        <v>0</v>
      </c>
      <c r="R103">
        <f>SUM(Tabla62[[#This Row],[1661]:[Entrearmadas]])</f>
        <v>4649</v>
      </c>
    </row>
    <row r="104" spans="1:18" x14ac:dyDescent="0.3">
      <c r="A104">
        <v>103</v>
      </c>
      <c r="B104" t="str" cm="1">
        <f t="array" ref="B104">INDEX([1]!Tabla1[#Data], A104, 2)</f>
        <v>Álvarez, Ángel</v>
      </c>
      <c r="C104">
        <f>SUMIF([1]!Tabla1661[Consignatario],B104,[1]!Tabla1661[1661])</f>
        <v>0</v>
      </c>
      <c r="D104">
        <f>SUMIF([1]!Tabla11[Consignatario],B104,[1]!Tabla11[1662])</f>
        <v>0</v>
      </c>
      <c r="E104">
        <f>SUMIF([1]!Tabla12[Consignatario],B104,[1]!Tabla12[1670])</f>
        <v>0</v>
      </c>
      <c r="F104">
        <f>SUMIF([1]!Tabla10[Consignatario],B104,[1]!Tabla10[1672])</f>
        <v>0</v>
      </c>
      <c r="G104">
        <f>SUMIF([1]!Tabla9[Consignatarios],B104,[1]!Tabla9[1675])</f>
        <v>0</v>
      </c>
      <c r="H104">
        <f>SUMIF([1]!Tabla8[Consignatarios],B104,[1]!Tabla8[1678])</f>
        <v>0</v>
      </c>
      <c r="I104">
        <f>SUMIF([1]!Tabla4[Consignatario],B104,[1]!Tabla4[Monto])</f>
        <v>0</v>
      </c>
      <c r="J104">
        <f>SUMIF([1]!Tabla2[Consignatario],B104, [1]!Tabla2[Monto])</f>
        <v>0</v>
      </c>
      <c r="K104">
        <f>SUMIF([1]!Tabla3[Consignatario],B104,[1]!Tabla3[Monto])</f>
        <v>0</v>
      </c>
      <c r="L104">
        <f>SUMIF([1]!Tabla5[Consignatario],B104,[1]!Tabla5[Monto])</f>
        <v>0</v>
      </c>
      <c r="M104">
        <f>SUMIF([1]!Tabla1708[Consignatario],B104,[1]!Tabla1708[Monto])</f>
        <v>0</v>
      </c>
      <c r="N104">
        <f>SUMIF([1]!Tabla1726[Consignatario],B104,[1]!Tabla1726[Monto])</f>
        <v>0</v>
      </c>
      <c r="O104">
        <f>SUMIF([1]!Tabla1730[Consignatario],B104,[1]!Tabla1730[1730])</f>
        <v>0</v>
      </c>
      <c r="P104">
        <f>SUMIF([1]!Tabla1739[Consignatario],B104,[1]!Tabla1739[1739])</f>
        <v>18320</v>
      </c>
      <c r="Q104">
        <f>SUMIF([1]!Tabla21[Consignatario],B104,[1]!Tabla21[1664-1670])</f>
        <v>0</v>
      </c>
      <c r="R104">
        <f>SUM(Tabla62[[#This Row],[1661]:[Entrearmadas]])</f>
        <v>18320</v>
      </c>
    </row>
    <row r="105" spans="1:18" x14ac:dyDescent="0.3">
      <c r="A105">
        <v>104</v>
      </c>
      <c r="B105" t="str" cm="1">
        <f t="array" ref="B105">INDEX([1]!Tabla1[#Data], A105, 2)</f>
        <v>Alvarez, Evaristo</v>
      </c>
      <c r="C105">
        <f>SUMIF([1]!Tabla1661[Consignatario],B105,[1]!Tabla1661[1661])</f>
        <v>0</v>
      </c>
      <c r="D105">
        <f>SUMIF([1]!Tabla11[Consignatario],B105,[1]!Tabla11[1662])</f>
        <v>0</v>
      </c>
      <c r="E105">
        <f>SUMIF([1]!Tabla12[Consignatario],B105,[1]!Tabla12[1670])</f>
        <v>0</v>
      </c>
      <c r="F105">
        <f>SUMIF([1]!Tabla10[Consignatario],B105,[1]!Tabla10[1672])</f>
        <v>0</v>
      </c>
      <c r="G105">
        <f>SUMIF([1]!Tabla9[Consignatarios],B105,[1]!Tabla9[1675])</f>
        <v>0</v>
      </c>
      <c r="H105">
        <f>SUMIF([1]!Tabla8[Consignatarios],B105,[1]!Tabla8[1678])</f>
        <v>0</v>
      </c>
      <c r="I105">
        <f>SUMIF([1]!Tabla4[Consignatario],B105,[1]!Tabla4[Monto])</f>
        <v>0</v>
      </c>
      <c r="J105">
        <f>SUMIF([1]!Tabla2[Consignatario],B105, [1]!Tabla2[Monto])</f>
        <v>2000</v>
      </c>
      <c r="K105">
        <f>SUMIF([1]!Tabla3[Consignatario],B105,[1]!Tabla3[Monto])</f>
        <v>0</v>
      </c>
      <c r="L105">
        <f>SUMIF([1]!Tabla5[Consignatario],B105,[1]!Tabla5[Monto])</f>
        <v>0</v>
      </c>
      <c r="M105">
        <f>SUMIF([1]!Tabla1708[Consignatario],B105,[1]!Tabla1708[Monto])</f>
        <v>0</v>
      </c>
      <c r="N105">
        <f>SUMIF([1]!Tabla1726[Consignatario],B105,[1]!Tabla1726[Monto])</f>
        <v>0</v>
      </c>
      <c r="O105">
        <f>SUMIF([1]!Tabla1730[Consignatario],B105,[1]!Tabla1730[1730])</f>
        <v>0</v>
      </c>
      <c r="P105">
        <f>SUMIF([1]!Tabla1739[Consignatario],B105,[1]!Tabla1739[1739])</f>
        <v>0</v>
      </c>
      <c r="Q105">
        <f>SUMIF([1]!Tabla21[Consignatario],B105,[1]!Tabla21[1664-1670])</f>
        <v>0</v>
      </c>
      <c r="R105">
        <f>SUM(Tabla62[[#This Row],[1661]:[Entrearmadas]])</f>
        <v>2000</v>
      </c>
    </row>
    <row r="106" spans="1:18" x14ac:dyDescent="0.3">
      <c r="A106">
        <v>105</v>
      </c>
      <c r="B106" t="str" cm="1">
        <f t="array" ref="B106">INDEX([1]!Tabla1[#Data], A106, 2)</f>
        <v>Álvarez, Faustino</v>
      </c>
      <c r="C106">
        <f>SUMIF([1]!Tabla1661[Consignatario],B106,[1]!Tabla1661[1661])</f>
        <v>0</v>
      </c>
      <c r="D106">
        <f>SUMIF([1]!Tabla11[Consignatario],B106,[1]!Tabla11[1662])</f>
        <v>0</v>
      </c>
      <c r="E106">
        <f>SUMIF([1]!Tabla12[Consignatario],B106,[1]!Tabla12[1670])</f>
        <v>0</v>
      </c>
      <c r="F106">
        <f>SUMIF([1]!Tabla10[Consignatario],B106,[1]!Tabla10[1672])</f>
        <v>0</v>
      </c>
      <c r="G106">
        <f>SUMIF([1]!Tabla9[Consignatarios],B106,[1]!Tabla9[1675])</f>
        <v>0</v>
      </c>
      <c r="H106">
        <f>SUMIF([1]!Tabla8[Consignatarios],B106,[1]!Tabla8[1678])</f>
        <v>0</v>
      </c>
      <c r="I106">
        <f>SUMIF([1]!Tabla4[Consignatario],B106,[1]!Tabla4[Monto])</f>
        <v>0</v>
      </c>
      <c r="J106">
        <f>SUMIF([1]!Tabla2[Consignatario],B106, [1]!Tabla2[Monto])</f>
        <v>0</v>
      </c>
      <c r="K106">
        <f>SUMIF([1]!Tabla3[Consignatario],B106,[1]!Tabla3[Monto])</f>
        <v>0</v>
      </c>
      <c r="L106">
        <f>SUMIF([1]!Tabla5[Consignatario],B106,[1]!Tabla5[Monto])</f>
        <v>0</v>
      </c>
      <c r="M106">
        <f>SUMIF([1]!Tabla1708[Consignatario],B106,[1]!Tabla1708[Monto])</f>
        <v>0</v>
      </c>
      <c r="N106">
        <f>SUMIF([1]!Tabla1726[Consignatario],B106,[1]!Tabla1726[Monto])</f>
        <v>12000</v>
      </c>
      <c r="O106">
        <f>SUMIF([1]!Tabla1730[Consignatario],B106,[1]!Tabla1730[1730])</f>
        <v>0</v>
      </c>
      <c r="P106">
        <f>SUMIF([1]!Tabla1739[Consignatario],B106,[1]!Tabla1739[1739])</f>
        <v>207444</v>
      </c>
      <c r="Q106">
        <f>SUMIF([1]!Tabla21[Consignatario],B106,[1]!Tabla21[1664-1670])</f>
        <v>0</v>
      </c>
      <c r="R106">
        <f>SUM(Tabla62[[#This Row],[1661]:[Entrearmadas]])</f>
        <v>219444</v>
      </c>
    </row>
    <row r="107" spans="1:18" x14ac:dyDescent="0.3">
      <c r="A107">
        <v>106</v>
      </c>
      <c r="B107" t="str" cm="1">
        <f t="array" ref="B107">INDEX([1]!Tabla1[#Data], A107, 2)</f>
        <v>Álvarez, Francisco</v>
      </c>
      <c r="C107">
        <f>SUMIF([1]!Tabla1661[Consignatario],B107,[1]!Tabla1661[1661])</f>
        <v>7600</v>
      </c>
      <c r="D107">
        <f>SUMIF([1]!Tabla11[Consignatario],B107,[1]!Tabla11[1662])</f>
        <v>0</v>
      </c>
      <c r="E107">
        <f>SUMIF([1]!Tabla12[Consignatario],B107,[1]!Tabla12[1670])</f>
        <v>0</v>
      </c>
      <c r="F107">
        <f>SUMIF([1]!Tabla10[Consignatario],B107,[1]!Tabla10[1672])</f>
        <v>234</v>
      </c>
      <c r="G107">
        <f>SUMIF([1]!Tabla9[Consignatarios],B107,[1]!Tabla9[1675])</f>
        <v>0</v>
      </c>
      <c r="H107">
        <f>SUMIF([1]!Tabla8[Consignatarios],B107,[1]!Tabla8[1678])</f>
        <v>0</v>
      </c>
      <c r="I107">
        <f>SUMIF([1]!Tabla4[Consignatario],B107,[1]!Tabla4[Monto])</f>
        <v>0</v>
      </c>
      <c r="J107">
        <f>SUMIF([1]!Tabla2[Consignatario],B107, [1]!Tabla2[Monto])</f>
        <v>0</v>
      </c>
      <c r="K107">
        <f>SUMIF([1]!Tabla3[Consignatario],B107,[1]!Tabla3[Monto])</f>
        <v>0</v>
      </c>
      <c r="L107">
        <f>SUMIF([1]!Tabla5[Consignatario],B107,[1]!Tabla5[Monto])</f>
        <v>0</v>
      </c>
      <c r="M107">
        <f>SUMIF([1]!Tabla1708[Consignatario],B107,[1]!Tabla1708[Monto])</f>
        <v>0</v>
      </c>
      <c r="N107">
        <f>SUMIF([1]!Tabla1726[Consignatario],B107,[1]!Tabla1726[Monto])</f>
        <v>0</v>
      </c>
      <c r="O107">
        <f>SUMIF([1]!Tabla1730[Consignatario],B107,[1]!Tabla1730[1730])</f>
        <v>0</v>
      </c>
      <c r="P107">
        <f>SUMIF([1]!Tabla1739[Consignatario],B107,[1]!Tabla1739[1739])</f>
        <v>0</v>
      </c>
      <c r="Q107">
        <f>SUMIF([1]!Tabla21[Consignatario],B107,[1]!Tabla21[1664-1670])</f>
        <v>0</v>
      </c>
      <c r="R107">
        <f>SUM(Tabla62[[#This Row],[1661]:[Entrearmadas]])</f>
        <v>7834</v>
      </c>
    </row>
    <row r="108" spans="1:18" x14ac:dyDescent="0.3">
      <c r="A108">
        <v>107</v>
      </c>
      <c r="B108" t="str" cm="1">
        <f t="array" ref="B108">INDEX([1]!Tabla1[#Data], A108, 2)</f>
        <v>Álvarez, Gabriel</v>
      </c>
      <c r="C108">
        <f>SUMIF([1]!Tabla1661[Consignatario],B108,[1]!Tabla1661[1661])</f>
        <v>0</v>
      </c>
      <c r="D108">
        <f>SUMIF([1]!Tabla11[Consignatario],B108,[1]!Tabla11[1662])</f>
        <v>0</v>
      </c>
      <c r="E108">
        <f>SUMIF([1]!Tabla12[Consignatario],B108,[1]!Tabla12[1670])</f>
        <v>0</v>
      </c>
      <c r="F108">
        <f>SUMIF([1]!Tabla10[Consignatario],B108,[1]!Tabla10[1672])</f>
        <v>0</v>
      </c>
      <c r="G108">
        <f>SUMIF([1]!Tabla9[Consignatarios],B108,[1]!Tabla9[1675])</f>
        <v>11600</v>
      </c>
      <c r="H108">
        <f>SUMIF([1]!Tabla8[Consignatarios],B108,[1]!Tabla8[1678])</f>
        <v>38832</v>
      </c>
      <c r="I108">
        <f>SUMIF([1]!Tabla4[Consignatario],B108,[1]!Tabla4[Monto])</f>
        <v>0</v>
      </c>
      <c r="J108">
        <f>SUMIF([1]!Tabla2[Consignatario],B108, [1]!Tabla2[Monto])</f>
        <v>0</v>
      </c>
      <c r="K108">
        <f>SUMIF([1]!Tabla3[Consignatario],B108,[1]!Tabla3[Monto])</f>
        <v>0</v>
      </c>
      <c r="L108">
        <f>SUMIF([1]!Tabla5[Consignatario],B108,[1]!Tabla5[Monto])</f>
        <v>748</v>
      </c>
      <c r="M108">
        <f>SUMIF([1]!Tabla1708[Consignatario],B108,[1]!Tabla1708[Monto])</f>
        <v>0</v>
      </c>
      <c r="N108">
        <f>SUMIF([1]!Tabla1726[Consignatario],B108,[1]!Tabla1726[Monto])</f>
        <v>0</v>
      </c>
      <c r="O108">
        <f>SUMIF([1]!Tabla1730[Consignatario],B108,[1]!Tabla1730[1730])</f>
        <v>0</v>
      </c>
      <c r="P108">
        <f>SUMIF([1]!Tabla1739[Consignatario],B108,[1]!Tabla1739[1739])</f>
        <v>0</v>
      </c>
      <c r="Q108">
        <f>SUMIF([1]!Tabla21[Consignatario],B108,[1]!Tabla21[1664-1670])</f>
        <v>0</v>
      </c>
      <c r="R108">
        <f>SUM(Tabla62[[#This Row],[1661]:[Entrearmadas]])</f>
        <v>51180</v>
      </c>
    </row>
    <row r="109" spans="1:18" x14ac:dyDescent="0.3">
      <c r="A109">
        <v>108</v>
      </c>
      <c r="B109" t="str" cm="1">
        <f t="array" ref="B109">INDEX([1]!Tabla1[#Data], A109, 2)</f>
        <v>Álvarez, Gaspar</v>
      </c>
      <c r="C109">
        <f>SUMIF([1]!Tabla1661[Consignatario],B109,[1]!Tabla1661[1661])</f>
        <v>67482</v>
      </c>
      <c r="D109">
        <f>SUMIF([1]!Tabla11[Consignatario],B109,[1]!Tabla11[1662])</f>
        <v>0</v>
      </c>
      <c r="E109">
        <f>SUMIF([1]!Tabla12[Consignatario],B109,[1]!Tabla12[1670])</f>
        <v>0</v>
      </c>
      <c r="F109">
        <f>SUMIF([1]!Tabla10[Consignatario],B109,[1]!Tabla10[1672])</f>
        <v>0</v>
      </c>
      <c r="G109">
        <f>SUMIF([1]!Tabla9[Consignatarios],B109,[1]!Tabla9[1675])</f>
        <v>0</v>
      </c>
      <c r="H109">
        <f>SUMIF([1]!Tabla8[Consignatarios],B109,[1]!Tabla8[1678])</f>
        <v>0</v>
      </c>
      <c r="I109">
        <f>SUMIF([1]!Tabla4[Consignatario],B109,[1]!Tabla4[Monto])</f>
        <v>0</v>
      </c>
      <c r="J109">
        <f>SUMIF([1]!Tabla2[Consignatario],B109, [1]!Tabla2[Monto])</f>
        <v>0</v>
      </c>
      <c r="K109">
        <f>SUMIF([1]!Tabla3[Consignatario],B109,[1]!Tabla3[Monto])</f>
        <v>0</v>
      </c>
      <c r="L109">
        <f>SUMIF([1]!Tabla5[Consignatario],B109,[1]!Tabla5[Monto])</f>
        <v>0</v>
      </c>
      <c r="M109">
        <f>SUMIF([1]!Tabla1708[Consignatario],B109,[1]!Tabla1708[Monto])</f>
        <v>0</v>
      </c>
      <c r="N109">
        <f>SUMIF([1]!Tabla1726[Consignatario],B109,[1]!Tabla1726[Monto])</f>
        <v>0</v>
      </c>
      <c r="O109">
        <f>SUMIF([1]!Tabla1730[Consignatario],B109,[1]!Tabla1730[1730])</f>
        <v>0</v>
      </c>
      <c r="P109">
        <f>SUMIF([1]!Tabla1739[Consignatario],B109,[1]!Tabla1739[1739])</f>
        <v>0</v>
      </c>
      <c r="Q109">
        <f>SUMIF([1]!Tabla21[Consignatario],B109,[1]!Tabla21[1664-1670])</f>
        <v>0</v>
      </c>
      <c r="R109">
        <f>SUM(Tabla62[[#This Row],[1661]:[Entrearmadas]])</f>
        <v>67482</v>
      </c>
    </row>
    <row r="110" spans="1:18" x14ac:dyDescent="0.3">
      <c r="A110">
        <v>109</v>
      </c>
      <c r="B110" t="str" cm="1">
        <f t="array" ref="B110">INDEX([1]!Tabla1[#Data], A110, 2)</f>
        <v>Alzamora Ursino, Joseph de</v>
      </c>
      <c r="C110">
        <f>SUMIF([1]!Tabla1661[Consignatario],B110,[1]!Tabla1661[1661])</f>
        <v>0</v>
      </c>
      <c r="D110">
        <f>SUMIF([1]!Tabla11[Consignatario],B110,[1]!Tabla11[1662])</f>
        <v>0</v>
      </c>
      <c r="E110">
        <f>SUMIF([1]!Tabla12[Consignatario],B110,[1]!Tabla12[1670])</f>
        <v>0</v>
      </c>
      <c r="F110">
        <f>SUMIF([1]!Tabla10[Consignatario],B110,[1]!Tabla10[1672])</f>
        <v>0</v>
      </c>
      <c r="G110">
        <f>SUMIF([1]!Tabla9[Consignatarios],B110,[1]!Tabla9[1675])</f>
        <v>0</v>
      </c>
      <c r="H110">
        <f>SUMIF([1]!Tabla8[Consignatarios],B110,[1]!Tabla8[1678])</f>
        <v>0</v>
      </c>
      <c r="I110">
        <f>SUMIF([1]!Tabla4[Consignatario],B110,[1]!Tabla4[Monto])</f>
        <v>0</v>
      </c>
      <c r="J110">
        <f>SUMIF([1]!Tabla2[Consignatario],B110, [1]!Tabla2[Monto])</f>
        <v>0</v>
      </c>
      <c r="K110">
        <f>SUMIF([1]!Tabla3[Consignatario],B110,[1]!Tabla3[Monto])</f>
        <v>0</v>
      </c>
      <c r="L110">
        <f>SUMIF([1]!Tabla5[Consignatario],B110,[1]!Tabla5[Monto])</f>
        <v>0</v>
      </c>
      <c r="M110">
        <f>SUMIF([1]!Tabla1708[Consignatario],B110,[1]!Tabla1708[Monto])</f>
        <v>0</v>
      </c>
      <c r="N110">
        <f>SUMIF([1]!Tabla1726[Consignatario],B110,[1]!Tabla1726[Monto])</f>
        <v>0</v>
      </c>
      <c r="O110">
        <f>SUMIF([1]!Tabla1730[Consignatario],B110,[1]!Tabla1730[1730])</f>
        <v>0</v>
      </c>
      <c r="P110">
        <f>SUMIF([1]!Tabla1739[Consignatario],B110,[1]!Tabla1739[1739])</f>
        <v>0</v>
      </c>
      <c r="Q110">
        <f>SUMIF([1]!Tabla21[Consignatario],B110,[1]!Tabla21[1664-1670])</f>
        <v>0</v>
      </c>
      <c r="R110">
        <f>SUM(Tabla62[[#This Row],[1661]:[Entrearmadas]])</f>
        <v>0</v>
      </c>
    </row>
    <row r="111" spans="1:18" x14ac:dyDescent="0.3">
      <c r="A111">
        <v>110</v>
      </c>
      <c r="B111" t="str" cm="1">
        <f t="array" ref="B111">INDEX([1]!Tabla1[#Data], A111, 2)</f>
        <v>Alzamora, Pedro de</v>
      </c>
      <c r="C111">
        <f>SUMIF([1]!Tabla1661[Consignatario],B111,[1]!Tabla1661[1661])</f>
        <v>0</v>
      </c>
      <c r="D111">
        <f>SUMIF([1]!Tabla11[Consignatario],B111,[1]!Tabla11[1662])</f>
        <v>0</v>
      </c>
      <c r="E111">
        <f>SUMIF([1]!Tabla12[Consignatario],B111,[1]!Tabla12[1670])</f>
        <v>0</v>
      </c>
      <c r="F111">
        <f>SUMIF([1]!Tabla10[Consignatario],B111,[1]!Tabla10[1672])</f>
        <v>0</v>
      </c>
      <c r="G111">
        <f>SUMIF([1]!Tabla9[Consignatarios],B111,[1]!Tabla9[1675])</f>
        <v>0</v>
      </c>
      <c r="H111">
        <f>SUMIF([1]!Tabla8[Consignatarios],B111,[1]!Tabla8[1678])</f>
        <v>0</v>
      </c>
      <c r="I111">
        <f>SUMIF([1]!Tabla4[Consignatario],B111,[1]!Tabla4[Monto])</f>
        <v>0</v>
      </c>
      <c r="J111">
        <f>SUMIF([1]!Tabla2[Consignatario],B111, [1]!Tabla2[Monto])</f>
        <v>0</v>
      </c>
      <c r="K111">
        <f>SUMIF([1]!Tabla3[Consignatario],B111,[1]!Tabla3[Monto])</f>
        <v>0</v>
      </c>
      <c r="L111">
        <f>SUMIF([1]!Tabla5[Consignatario],B111,[1]!Tabla5[Monto])</f>
        <v>28000</v>
      </c>
      <c r="M111">
        <f>SUMIF([1]!Tabla1708[Consignatario],B111,[1]!Tabla1708[Monto])</f>
        <v>0</v>
      </c>
      <c r="N111">
        <f>SUMIF([1]!Tabla1726[Consignatario],B111,[1]!Tabla1726[Monto])</f>
        <v>0</v>
      </c>
      <c r="O111">
        <f>SUMIF([1]!Tabla1730[Consignatario],B111,[1]!Tabla1730[1730])</f>
        <v>0</v>
      </c>
      <c r="P111">
        <f>SUMIF([1]!Tabla1739[Consignatario],B111,[1]!Tabla1739[1739])</f>
        <v>0</v>
      </c>
      <c r="Q111">
        <f>SUMIF([1]!Tabla21[Consignatario],B111,[1]!Tabla21[1664-1670])</f>
        <v>0</v>
      </c>
      <c r="R111">
        <f>SUM(Tabla62[[#This Row],[1661]:[Entrearmadas]])</f>
        <v>28000</v>
      </c>
    </row>
    <row r="112" spans="1:18" x14ac:dyDescent="0.3">
      <c r="A112">
        <v>111</v>
      </c>
      <c r="B112" t="str" cm="1">
        <f t="array" ref="B112">INDEX([1]!Tabla1[#Data], A112, 2)</f>
        <v>Alzubide, Ciprian de</v>
      </c>
      <c r="C112">
        <f>SUMIF([1]!Tabla1661[Consignatario],B112,[1]!Tabla1661[1661])</f>
        <v>0</v>
      </c>
      <c r="D112">
        <f>SUMIF([1]!Tabla11[Consignatario],B112,[1]!Tabla11[1662])</f>
        <v>0</v>
      </c>
      <c r="E112">
        <f>SUMIF([1]!Tabla12[Consignatario],B112,[1]!Tabla12[1670])</f>
        <v>0</v>
      </c>
      <c r="F112">
        <f>SUMIF([1]!Tabla10[Consignatario],B112,[1]!Tabla10[1672])</f>
        <v>29361</v>
      </c>
      <c r="G112">
        <f>SUMIF([1]!Tabla9[Consignatarios],B112,[1]!Tabla9[1675])</f>
        <v>0</v>
      </c>
      <c r="H112">
        <f>SUMIF([1]!Tabla8[Consignatarios],B112,[1]!Tabla8[1678])</f>
        <v>0</v>
      </c>
      <c r="I112">
        <f>SUMIF([1]!Tabla4[Consignatario],B112,[1]!Tabla4[Monto])</f>
        <v>0</v>
      </c>
      <c r="J112">
        <f>SUMIF([1]!Tabla2[Consignatario],B112, [1]!Tabla2[Monto])</f>
        <v>0</v>
      </c>
      <c r="K112">
        <f>SUMIF([1]!Tabla3[Consignatario],B112,[1]!Tabla3[Monto])</f>
        <v>0</v>
      </c>
      <c r="L112">
        <f>SUMIF([1]!Tabla5[Consignatario],B112,[1]!Tabla5[Monto])</f>
        <v>0</v>
      </c>
      <c r="M112">
        <f>SUMIF([1]!Tabla1708[Consignatario],B112,[1]!Tabla1708[Monto])</f>
        <v>0</v>
      </c>
      <c r="N112">
        <f>SUMIF([1]!Tabla1726[Consignatario],B112,[1]!Tabla1726[Monto])</f>
        <v>0</v>
      </c>
      <c r="O112">
        <f>SUMIF([1]!Tabla1730[Consignatario],B112,[1]!Tabla1730[1730])</f>
        <v>0</v>
      </c>
      <c r="P112">
        <f>SUMIF([1]!Tabla1739[Consignatario],B112,[1]!Tabla1739[1739])</f>
        <v>0</v>
      </c>
      <c r="Q112">
        <f>SUMIF([1]!Tabla21[Consignatario],B112,[1]!Tabla21[1664-1670])</f>
        <v>0</v>
      </c>
      <c r="R112">
        <f>SUM(Tabla62[[#This Row],[1661]:[Entrearmadas]])</f>
        <v>29361</v>
      </c>
    </row>
    <row r="113" spans="1:18" x14ac:dyDescent="0.3">
      <c r="A113">
        <v>112</v>
      </c>
      <c r="B113" t="str" cm="1">
        <f t="array" ref="B113">INDEX([1]!Tabla1[#Data], A113, 2)</f>
        <v>Alzugaray, Pedro de</v>
      </c>
      <c r="C113">
        <f>SUMIF([1]!Tabla1661[Consignatario],B113,[1]!Tabla1661[1661])</f>
        <v>0</v>
      </c>
      <c r="D113">
        <f>SUMIF([1]!Tabla11[Consignatario],B113,[1]!Tabla11[1662])</f>
        <v>0</v>
      </c>
      <c r="E113">
        <f>SUMIF([1]!Tabla12[Consignatario],B113,[1]!Tabla12[1670])</f>
        <v>0</v>
      </c>
      <c r="F113">
        <f>SUMIF([1]!Tabla10[Consignatario],B113,[1]!Tabla10[1672])</f>
        <v>0</v>
      </c>
      <c r="G113">
        <f>SUMIF([1]!Tabla9[Consignatarios],B113,[1]!Tabla9[1675])</f>
        <v>0</v>
      </c>
      <c r="H113">
        <f>SUMIF([1]!Tabla8[Consignatarios],B113,[1]!Tabla8[1678])</f>
        <v>0</v>
      </c>
      <c r="I113">
        <f>SUMIF([1]!Tabla4[Consignatario],B113,[1]!Tabla4[Monto])</f>
        <v>0</v>
      </c>
      <c r="J113">
        <f>SUMIF([1]!Tabla2[Consignatario],B113, [1]!Tabla2[Monto])</f>
        <v>0</v>
      </c>
      <c r="K113">
        <f>SUMIF([1]!Tabla3[Consignatario],B113,[1]!Tabla3[Monto])</f>
        <v>0</v>
      </c>
      <c r="L113">
        <f>SUMIF([1]!Tabla5[Consignatario],B113,[1]!Tabla5[Monto])</f>
        <v>217543</v>
      </c>
      <c r="M113">
        <f>SUMIF([1]!Tabla1708[Consignatario],B113,[1]!Tabla1708[Monto])</f>
        <v>0</v>
      </c>
      <c r="N113">
        <f>SUMIF([1]!Tabla1726[Consignatario],B113,[1]!Tabla1726[Monto])</f>
        <v>0</v>
      </c>
      <c r="O113">
        <f>SUMIF([1]!Tabla1730[Consignatario],B113,[1]!Tabla1730[1730])</f>
        <v>0</v>
      </c>
      <c r="P113">
        <f>SUMIF([1]!Tabla1739[Consignatario],B113,[1]!Tabla1739[1739])</f>
        <v>0</v>
      </c>
      <c r="Q113">
        <f>SUMIF([1]!Tabla21[Consignatario],B113,[1]!Tabla21[1664-1670])</f>
        <v>0</v>
      </c>
      <c r="R113">
        <f>SUM(Tabla62[[#This Row],[1661]:[Entrearmadas]])</f>
        <v>217543</v>
      </c>
    </row>
    <row r="114" spans="1:18" x14ac:dyDescent="0.3">
      <c r="A114">
        <v>113</v>
      </c>
      <c r="B114" t="str" cm="1">
        <f t="array" ref="B114">INDEX([1]!Tabla1[#Data], A114, 2)</f>
        <v>Amaviscar, Lorenzo de</v>
      </c>
      <c r="C114">
        <f>SUMIF([1]!Tabla1661[Consignatario],B114,[1]!Tabla1661[1661])</f>
        <v>0</v>
      </c>
      <c r="D114">
        <f>SUMIF([1]!Tabla11[Consignatario],B114,[1]!Tabla11[1662])</f>
        <v>0</v>
      </c>
      <c r="E114">
        <f>SUMIF([1]!Tabla12[Consignatario],B114,[1]!Tabla12[1670])</f>
        <v>0</v>
      </c>
      <c r="F114">
        <f>SUMIF([1]!Tabla10[Consignatario],B114,[1]!Tabla10[1672])</f>
        <v>0</v>
      </c>
      <c r="G114">
        <f>SUMIF([1]!Tabla9[Consignatarios],B114,[1]!Tabla9[1675])</f>
        <v>0</v>
      </c>
      <c r="H114">
        <f>SUMIF([1]!Tabla8[Consignatarios],B114,[1]!Tabla8[1678])</f>
        <v>0</v>
      </c>
      <c r="I114">
        <f>SUMIF([1]!Tabla4[Consignatario],B114,[1]!Tabla4[Monto])</f>
        <v>0</v>
      </c>
      <c r="J114">
        <f>SUMIF([1]!Tabla2[Consignatario],B114, [1]!Tabla2[Monto])</f>
        <v>23008</v>
      </c>
      <c r="K114">
        <f>SUMIF([1]!Tabla3[Consignatario],B114,[1]!Tabla3[Monto])</f>
        <v>0</v>
      </c>
      <c r="L114">
        <f>SUMIF([1]!Tabla5[Consignatario],B114,[1]!Tabla5[Monto])</f>
        <v>0</v>
      </c>
      <c r="M114">
        <f>SUMIF([1]!Tabla1708[Consignatario],B114,[1]!Tabla1708[Monto])</f>
        <v>0</v>
      </c>
      <c r="N114">
        <f>SUMIF([1]!Tabla1726[Consignatario],B114,[1]!Tabla1726[Monto])</f>
        <v>0</v>
      </c>
      <c r="O114">
        <f>SUMIF([1]!Tabla1730[Consignatario],B114,[1]!Tabla1730[1730])</f>
        <v>0</v>
      </c>
      <c r="P114">
        <f>SUMIF([1]!Tabla1739[Consignatario],B114,[1]!Tabla1739[1739])</f>
        <v>0</v>
      </c>
      <c r="Q114">
        <f>SUMIF([1]!Tabla21[Consignatario],B114,[1]!Tabla21[1664-1670])</f>
        <v>0</v>
      </c>
      <c r="R114">
        <f>SUM(Tabla62[[#This Row],[1661]:[Entrearmadas]])</f>
        <v>23008</v>
      </c>
    </row>
    <row r="115" spans="1:18" x14ac:dyDescent="0.3">
      <c r="A115">
        <v>114</v>
      </c>
      <c r="B115" t="str" cm="1">
        <f t="array" ref="B115">INDEX([1]!Tabla1[#Data], A115, 2)</f>
        <v>Ambolodi, Miguel de</v>
      </c>
      <c r="C115">
        <f>SUMIF([1]!Tabla1661[Consignatario],B115,[1]!Tabla1661[1661])</f>
        <v>0</v>
      </c>
      <c r="D115">
        <f>SUMIF([1]!Tabla11[Consignatario],B115,[1]!Tabla11[1662])</f>
        <v>0</v>
      </c>
      <c r="E115">
        <f>SUMIF([1]!Tabla12[Consignatario],B115,[1]!Tabla12[1670])</f>
        <v>0</v>
      </c>
      <c r="F115">
        <f>SUMIF([1]!Tabla10[Consignatario],B115,[1]!Tabla10[1672])</f>
        <v>0</v>
      </c>
      <c r="G115">
        <f>SUMIF([1]!Tabla9[Consignatarios],B115,[1]!Tabla9[1675])</f>
        <v>0</v>
      </c>
      <c r="H115">
        <f>SUMIF([1]!Tabla8[Consignatarios],B115,[1]!Tabla8[1678])</f>
        <v>0</v>
      </c>
      <c r="I115">
        <f>SUMIF([1]!Tabla4[Consignatario],B115,[1]!Tabla4[Monto])</f>
        <v>0</v>
      </c>
      <c r="J115">
        <f>SUMIF([1]!Tabla2[Consignatario],B115, [1]!Tabla2[Monto])</f>
        <v>0</v>
      </c>
      <c r="K115">
        <f>SUMIF([1]!Tabla3[Consignatario],B115,[1]!Tabla3[Monto])</f>
        <v>200</v>
      </c>
      <c r="L115">
        <f>SUMIF([1]!Tabla5[Consignatario],B115,[1]!Tabla5[Monto])</f>
        <v>40840</v>
      </c>
      <c r="M115">
        <f>SUMIF([1]!Tabla1708[Consignatario],B115,[1]!Tabla1708[Monto])</f>
        <v>0</v>
      </c>
      <c r="N115">
        <f>SUMIF([1]!Tabla1726[Consignatario],B115,[1]!Tabla1726[Monto])</f>
        <v>0</v>
      </c>
      <c r="O115">
        <f>SUMIF([1]!Tabla1730[Consignatario],B115,[1]!Tabla1730[1730])</f>
        <v>0</v>
      </c>
      <c r="P115">
        <f>SUMIF([1]!Tabla1739[Consignatario],B115,[1]!Tabla1739[1739])</f>
        <v>0</v>
      </c>
      <c r="Q115">
        <f>SUMIF([1]!Tabla21[Consignatario],B115,[1]!Tabla21[1664-1670])</f>
        <v>0</v>
      </c>
      <c r="R115">
        <f>SUM(Tabla62[[#This Row],[1661]:[Entrearmadas]])</f>
        <v>41040</v>
      </c>
    </row>
    <row r="116" spans="1:18" x14ac:dyDescent="0.3">
      <c r="A116">
        <v>115</v>
      </c>
      <c r="B116" t="str" cm="1">
        <f t="array" ref="B116">INDEX([1]!Tabla1[#Data], A116, 2)</f>
        <v>Ames de Alcedo, Pedro</v>
      </c>
      <c r="C116">
        <f>SUMIF([1]!Tabla1661[Consignatario],B116,[1]!Tabla1661[1661])</f>
        <v>0</v>
      </c>
      <c r="D116">
        <f>SUMIF([1]!Tabla11[Consignatario],B116,[1]!Tabla11[1662])</f>
        <v>0</v>
      </c>
      <c r="E116">
        <f>SUMIF([1]!Tabla12[Consignatario],B116,[1]!Tabla12[1670])</f>
        <v>0</v>
      </c>
      <c r="F116">
        <f>SUMIF([1]!Tabla10[Consignatario],B116,[1]!Tabla10[1672])</f>
        <v>680</v>
      </c>
      <c r="G116">
        <f>SUMIF([1]!Tabla9[Consignatarios],B116,[1]!Tabla9[1675])</f>
        <v>0</v>
      </c>
      <c r="H116">
        <f>SUMIF([1]!Tabla8[Consignatarios],B116,[1]!Tabla8[1678])</f>
        <v>0</v>
      </c>
      <c r="I116">
        <f>SUMIF([1]!Tabla4[Consignatario],B116,[1]!Tabla4[Monto])</f>
        <v>0</v>
      </c>
      <c r="J116">
        <f>SUMIF([1]!Tabla2[Consignatario],B116, [1]!Tabla2[Monto])</f>
        <v>56448</v>
      </c>
      <c r="K116">
        <f>SUMIF([1]!Tabla3[Consignatario],B116,[1]!Tabla3[Monto])</f>
        <v>0</v>
      </c>
      <c r="L116">
        <f>SUMIF([1]!Tabla5[Consignatario],B116,[1]!Tabla5[Monto])</f>
        <v>0</v>
      </c>
      <c r="M116">
        <f>SUMIF([1]!Tabla1708[Consignatario],B116,[1]!Tabla1708[Monto])</f>
        <v>0</v>
      </c>
      <c r="N116">
        <f>SUMIF([1]!Tabla1726[Consignatario],B116,[1]!Tabla1726[Monto])</f>
        <v>0</v>
      </c>
      <c r="O116">
        <f>SUMIF([1]!Tabla1730[Consignatario],B116,[1]!Tabla1730[1730])</f>
        <v>0</v>
      </c>
      <c r="P116">
        <f>SUMIF([1]!Tabla1739[Consignatario],B116,[1]!Tabla1739[1739])</f>
        <v>0</v>
      </c>
      <c r="Q116">
        <f>SUMIF([1]!Tabla21[Consignatario],B116,[1]!Tabla21[1664-1670])</f>
        <v>0</v>
      </c>
      <c r="R116">
        <f>SUM(Tabla62[[#This Row],[1661]:[Entrearmadas]])</f>
        <v>57128</v>
      </c>
    </row>
    <row r="117" spans="1:18" x14ac:dyDescent="0.3">
      <c r="A117">
        <v>116</v>
      </c>
      <c r="B117" t="str" cm="1">
        <f t="array" ref="B117">INDEX([1]!Tabla1[#Data], A117, 2)</f>
        <v>Amezqueta, Juan Bautista de</v>
      </c>
      <c r="C117">
        <f>SUMIF([1]!Tabla1661[Consignatario],B117,[1]!Tabla1661[1661])</f>
        <v>0</v>
      </c>
      <c r="D117">
        <f>SUMIF([1]!Tabla11[Consignatario],B117,[1]!Tabla11[1662])</f>
        <v>302500</v>
      </c>
      <c r="E117">
        <f>SUMIF([1]!Tabla12[Consignatario],B117,[1]!Tabla12[1670])</f>
        <v>0</v>
      </c>
      <c r="F117">
        <f>SUMIF([1]!Tabla10[Consignatario],B117,[1]!Tabla10[1672])</f>
        <v>0</v>
      </c>
      <c r="G117">
        <f>SUMIF([1]!Tabla9[Consignatarios],B117,[1]!Tabla9[1675])</f>
        <v>0</v>
      </c>
      <c r="H117">
        <f>SUMIF([1]!Tabla8[Consignatarios],B117,[1]!Tabla8[1678])</f>
        <v>0</v>
      </c>
      <c r="I117">
        <f>SUMIF([1]!Tabla4[Consignatario],B117,[1]!Tabla4[Monto])</f>
        <v>0</v>
      </c>
      <c r="J117">
        <f>SUMIF([1]!Tabla2[Consignatario],B117, [1]!Tabla2[Monto])</f>
        <v>0</v>
      </c>
      <c r="K117">
        <f>SUMIF([1]!Tabla3[Consignatario],B117,[1]!Tabla3[Monto])</f>
        <v>0</v>
      </c>
      <c r="L117">
        <f>SUMIF([1]!Tabla5[Consignatario],B117,[1]!Tabla5[Monto])</f>
        <v>0</v>
      </c>
      <c r="M117">
        <f>SUMIF([1]!Tabla1708[Consignatario],B117,[1]!Tabla1708[Monto])</f>
        <v>0</v>
      </c>
      <c r="N117">
        <f>SUMIF([1]!Tabla1726[Consignatario],B117,[1]!Tabla1726[Monto])</f>
        <v>0</v>
      </c>
      <c r="O117">
        <f>SUMIF([1]!Tabla1730[Consignatario],B117,[1]!Tabla1730[1730])</f>
        <v>0</v>
      </c>
      <c r="P117">
        <f>SUMIF([1]!Tabla1739[Consignatario],B117,[1]!Tabla1739[1739])</f>
        <v>0</v>
      </c>
      <c r="Q117">
        <f>SUMIF([1]!Tabla21[Consignatario],B117,[1]!Tabla21[1664-1670])</f>
        <v>0</v>
      </c>
      <c r="R117">
        <f>SUM(Tabla62[[#This Row],[1661]:[Entrearmadas]])</f>
        <v>302500</v>
      </c>
    </row>
    <row r="118" spans="1:18" x14ac:dyDescent="0.3">
      <c r="A118">
        <v>117</v>
      </c>
      <c r="B118" t="str" cm="1">
        <f t="array" ref="B118">INDEX([1]!Tabla1[#Data], A118, 2)</f>
        <v>Amezquita, Francisco de</v>
      </c>
      <c r="C118">
        <f>SUMIF([1]!Tabla1661[Consignatario],B118,[1]!Tabla1661[1661])</f>
        <v>0</v>
      </c>
      <c r="D118">
        <f>SUMIF([1]!Tabla11[Consignatario],B118,[1]!Tabla11[1662])</f>
        <v>0</v>
      </c>
      <c r="E118">
        <f>SUMIF([1]!Tabla12[Consignatario],B118,[1]!Tabla12[1670])</f>
        <v>0</v>
      </c>
      <c r="F118">
        <f>SUMIF([1]!Tabla10[Consignatario],B118,[1]!Tabla10[1672])</f>
        <v>0</v>
      </c>
      <c r="G118">
        <f>SUMIF([1]!Tabla9[Consignatarios],B118,[1]!Tabla9[1675])</f>
        <v>0</v>
      </c>
      <c r="H118">
        <f>SUMIF([1]!Tabla8[Consignatarios],B118,[1]!Tabla8[1678])</f>
        <v>0</v>
      </c>
      <c r="I118">
        <f>SUMIF([1]!Tabla4[Consignatario],B118,[1]!Tabla4[Monto])</f>
        <v>0</v>
      </c>
      <c r="J118">
        <f>SUMIF([1]!Tabla2[Consignatario],B118, [1]!Tabla2[Monto])</f>
        <v>63000</v>
      </c>
      <c r="K118">
        <f>SUMIF([1]!Tabla3[Consignatario],B118,[1]!Tabla3[Monto])</f>
        <v>0</v>
      </c>
      <c r="L118">
        <f>SUMIF([1]!Tabla5[Consignatario],B118,[1]!Tabla5[Monto])</f>
        <v>101226</v>
      </c>
      <c r="M118">
        <f>SUMIF([1]!Tabla1708[Consignatario],B118,[1]!Tabla1708[Monto])</f>
        <v>0</v>
      </c>
      <c r="N118">
        <f>SUMIF([1]!Tabla1726[Consignatario],B118,[1]!Tabla1726[Monto])</f>
        <v>0</v>
      </c>
      <c r="O118">
        <f>SUMIF([1]!Tabla1730[Consignatario],B118,[1]!Tabla1730[1730])</f>
        <v>0</v>
      </c>
      <c r="P118">
        <f>SUMIF([1]!Tabla1739[Consignatario],B118,[1]!Tabla1739[1739])</f>
        <v>0</v>
      </c>
      <c r="Q118">
        <f>SUMIF([1]!Tabla21[Consignatario],B118,[1]!Tabla21[1664-1670])</f>
        <v>0</v>
      </c>
      <c r="R118">
        <f>SUM(Tabla62[[#This Row],[1661]:[Entrearmadas]])</f>
        <v>164226</v>
      </c>
    </row>
    <row r="119" spans="1:18" x14ac:dyDescent="0.3">
      <c r="A119">
        <v>118</v>
      </c>
      <c r="B119" t="str" cm="1">
        <f t="array" ref="B119">INDEX([1]!Tabla1[#Data], A119, 2)</f>
        <v>Amileta, Andrés de</v>
      </c>
      <c r="C119">
        <f>SUMIF([1]!Tabla1661[Consignatario],B119,[1]!Tabla1661[1661])</f>
        <v>0</v>
      </c>
      <c r="D119">
        <f>SUMIF([1]!Tabla11[Consignatario],B119,[1]!Tabla11[1662])</f>
        <v>0</v>
      </c>
      <c r="E119">
        <f>SUMIF([1]!Tabla12[Consignatario],B119,[1]!Tabla12[1670])</f>
        <v>0</v>
      </c>
      <c r="F119">
        <f>SUMIF([1]!Tabla10[Consignatario],B119,[1]!Tabla10[1672])</f>
        <v>0</v>
      </c>
      <c r="G119">
        <f>SUMIF([1]!Tabla9[Consignatarios],B119,[1]!Tabla9[1675])</f>
        <v>0</v>
      </c>
      <c r="H119">
        <f>SUMIF([1]!Tabla8[Consignatarios],B119,[1]!Tabla8[1678])</f>
        <v>0</v>
      </c>
      <c r="I119">
        <f>SUMIF([1]!Tabla4[Consignatario],B119,[1]!Tabla4[Monto])</f>
        <v>10000</v>
      </c>
      <c r="J119">
        <f>SUMIF([1]!Tabla2[Consignatario],B119, [1]!Tabla2[Monto])</f>
        <v>0</v>
      </c>
      <c r="K119">
        <f>SUMIF([1]!Tabla3[Consignatario],B119,[1]!Tabla3[Monto])</f>
        <v>0</v>
      </c>
      <c r="L119">
        <f>SUMIF([1]!Tabla5[Consignatario],B119,[1]!Tabla5[Monto])</f>
        <v>0</v>
      </c>
      <c r="M119">
        <f>SUMIF([1]!Tabla1708[Consignatario],B119,[1]!Tabla1708[Monto])</f>
        <v>0</v>
      </c>
      <c r="N119">
        <f>SUMIF([1]!Tabla1726[Consignatario],B119,[1]!Tabla1726[Monto])</f>
        <v>0</v>
      </c>
      <c r="O119">
        <f>SUMIF([1]!Tabla1730[Consignatario],B119,[1]!Tabla1730[1730])</f>
        <v>0</v>
      </c>
      <c r="P119">
        <f>SUMIF([1]!Tabla1739[Consignatario],B119,[1]!Tabla1739[1739])</f>
        <v>0</v>
      </c>
      <c r="Q119">
        <f>SUMIF([1]!Tabla21[Consignatario],B119,[1]!Tabla21[1664-1670])</f>
        <v>0</v>
      </c>
      <c r="R119">
        <f>SUM(Tabla62[[#This Row],[1661]:[Entrearmadas]])</f>
        <v>10000</v>
      </c>
    </row>
    <row r="120" spans="1:18" x14ac:dyDescent="0.3">
      <c r="A120">
        <v>119</v>
      </c>
      <c r="B120" t="str" cm="1">
        <f t="array" ref="B120">INDEX([1]!Tabla1[#Data], A120, 2)</f>
        <v>Ampuero, Martín de</v>
      </c>
      <c r="C120">
        <f>SUMIF([1]!Tabla1661[Consignatario],B120,[1]!Tabla1661[1661])</f>
        <v>68738</v>
      </c>
      <c r="D120">
        <f>SUMIF([1]!Tabla11[Consignatario],B120,[1]!Tabla11[1662])</f>
        <v>0</v>
      </c>
      <c r="E120">
        <f>SUMIF([1]!Tabla12[Consignatario],B120,[1]!Tabla12[1670])</f>
        <v>0</v>
      </c>
      <c r="F120">
        <f>SUMIF([1]!Tabla10[Consignatario],B120,[1]!Tabla10[1672])</f>
        <v>0</v>
      </c>
      <c r="G120">
        <f>SUMIF([1]!Tabla9[Consignatarios],B120,[1]!Tabla9[1675])</f>
        <v>0</v>
      </c>
      <c r="H120">
        <f>SUMIF([1]!Tabla8[Consignatarios],B120,[1]!Tabla8[1678])</f>
        <v>0</v>
      </c>
      <c r="I120">
        <f>SUMIF([1]!Tabla4[Consignatario],B120,[1]!Tabla4[Monto])</f>
        <v>0</v>
      </c>
      <c r="J120">
        <f>SUMIF([1]!Tabla2[Consignatario],B120, [1]!Tabla2[Monto])</f>
        <v>0</v>
      </c>
      <c r="K120">
        <f>SUMIF([1]!Tabla3[Consignatario],B120,[1]!Tabla3[Monto])</f>
        <v>0</v>
      </c>
      <c r="L120">
        <f>SUMIF([1]!Tabla5[Consignatario],B120,[1]!Tabla5[Monto])</f>
        <v>0</v>
      </c>
      <c r="M120">
        <f>SUMIF([1]!Tabla1708[Consignatario],B120,[1]!Tabla1708[Monto])</f>
        <v>0</v>
      </c>
      <c r="N120">
        <f>SUMIF([1]!Tabla1726[Consignatario],B120,[1]!Tabla1726[Monto])</f>
        <v>0</v>
      </c>
      <c r="O120">
        <f>SUMIF([1]!Tabla1730[Consignatario],B120,[1]!Tabla1730[1730])</f>
        <v>0</v>
      </c>
      <c r="P120">
        <f>SUMIF([1]!Tabla1739[Consignatario],B120,[1]!Tabla1739[1739])</f>
        <v>0</v>
      </c>
      <c r="Q120">
        <f>SUMIF([1]!Tabla21[Consignatario],B120,[1]!Tabla21[1664-1670])</f>
        <v>0</v>
      </c>
      <c r="R120">
        <f>SUM(Tabla62[[#This Row],[1661]:[Entrearmadas]])</f>
        <v>68738</v>
      </c>
    </row>
    <row r="121" spans="1:18" x14ac:dyDescent="0.3">
      <c r="A121">
        <v>120</v>
      </c>
      <c r="B121" t="str" cm="1">
        <f t="array" ref="B121">INDEX([1]!Tabla1[#Data], A121, 2)</f>
        <v>Amurrieta, Juan de</v>
      </c>
      <c r="C121">
        <f>SUMIF([1]!Tabla1661[Consignatario],B121,[1]!Tabla1661[1661])</f>
        <v>0</v>
      </c>
      <c r="D121">
        <f>SUMIF([1]!Tabla11[Consignatario],B121,[1]!Tabla11[1662])</f>
        <v>0</v>
      </c>
      <c r="E121">
        <f>SUMIF([1]!Tabla12[Consignatario],B121,[1]!Tabla12[1670])</f>
        <v>2800</v>
      </c>
      <c r="F121">
        <f>SUMIF([1]!Tabla10[Consignatario],B121,[1]!Tabla10[1672])</f>
        <v>0</v>
      </c>
      <c r="G121">
        <f>SUMIF([1]!Tabla9[Consignatarios],B121,[1]!Tabla9[1675])</f>
        <v>0</v>
      </c>
      <c r="H121">
        <f>SUMIF([1]!Tabla8[Consignatarios],B121,[1]!Tabla8[1678])</f>
        <v>0</v>
      </c>
      <c r="I121">
        <f>SUMIF([1]!Tabla4[Consignatario],B121,[1]!Tabla4[Monto])</f>
        <v>0</v>
      </c>
      <c r="J121">
        <f>SUMIF([1]!Tabla2[Consignatario],B121, [1]!Tabla2[Monto])</f>
        <v>0</v>
      </c>
      <c r="K121">
        <f>SUMIF([1]!Tabla3[Consignatario],B121,[1]!Tabla3[Monto])</f>
        <v>0</v>
      </c>
      <c r="L121">
        <f>SUMIF([1]!Tabla5[Consignatario],B121,[1]!Tabla5[Monto])</f>
        <v>0</v>
      </c>
      <c r="M121">
        <f>SUMIF([1]!Tabla1708[Consignatario],B121,[1]!Tabla1708[Monto])</f>
        <v>0</v>
      </c>
      <c r="N121">
        <f>SUMIF([1]!Tabla1726[Consignatario],B121,[1]!Tabla1726[Monto])</f>
        <v>0</v>
      </c>
      <c r="O121">
        <f>SUMIF([1]!Tabla1730[Consignatario],B121,[1]!Tabla1730[1730])</f>
        <v>0</v>
      </c>
      <c r="P121">
        <f>SUMIF([1]!Tabla1739[Consignatario],B121,[1]!Tabla1739[1739])</f>
        <v>0</v>
      </c>
      <c r="Q121">
        <f>SUMIF([1]!Tabla21[Consignatario],B121,[1]!Tabla21[1664-1670])</f>
        <v>0</v>
      </c>
      <c r="R121">
        <f>SUM(Tabla62[[#This Row],[1661]:[Entrearmadas]])</f>
        <v>2800</v>
      </c>
    </row>
    <row r="122" spans="1:18" x14ac:dyDescent="0.3">
      <c r="A122">
        <v>121</v>
      </c>
      <c r="B122" t="str" cm="1">
        <f t="array" ref="B122">INDEX([1]!Tabla1[#Data], A122, 2)</f>
        <v>Anaya, Parragones de</v>
      </c>
      <c r="C122">
        <f>SUMIF([1]!Tabla1661[Consignatario],B122,[1]!Tabla1661[1661])</f>
        <v>0</v>
      </c>
      <c r="D122">
        <f>SUMIF([1]!Tabla11[Consignatario],B122,[1]!Tabla11[1662])</f>
        <v>0</v>
      </c>
      <c r="E122">
        <f>SUMIF([1]!Tabla12[Consignatario],B122,[1]!Tabla12[1670])</f>
        <v>0</v>
      </c>
      <c r="F122">
        <f>SUMIF([1]!Tabla10[Consignatario],B122,[1]!Tabla10[1672])</f>
        <v>0</v>
      </c>
      <c r="G122">
        <f>SUMIF([1]!Tabla9[Consignatarios],B122,[1]!Tabla9[1675])</f>
        <v>0</v>
      </c>
      <c r="H122">
        <f>SUMIF([1]!Tabla8[Consignatarios],B122,[1]!Tabla8[1678])</f>
        <v>0</v>
      </c>
      <c r="I122">
        <f>SUMIF([1]!Tabla4[Consignatario],B122,[1]!Tabla4[Monto])</f>
        <v>0</v>
      </c>
      <c r="J122">
        <f>SUMIF([1]!Tabla2[Consignatario],B122, [1]!Tabla2[Monto])</f>
        <v>27527</v>
      </c>
      <c r="K122">
        <f>SUMIF([1]!Tabla3[Consignatario],B122,[1]!Tabla3[Monto])</f>
        <v>0</v>
      </c>
      <c r="L122">
        <f>SUMIF([1]!Tabla5[Consignatario],B122,[1]!Tabla5[Monto])</f>
        <v>0</v>
      </c>
      <c r="M122">
        <f>SUMIF([1]!Tabla1708[Consignatario],B122,[1]!Tabla1708[Monto])</f>
        <v>0</v>
      </c>
      <c r="N122">
        <f>SUMIF([1]!Tabla1726[Consignatario],B122,[1]!Tabla1726[Monto])</f>
        <v>0</v>
      </c>
      <c r="O122">
        <f>SUMIF([1]!Tabla1730[Consignatario],B122,[1]!Tabla1730[1730])</f>
        <v>0</v>
      </c>
      <c r="P122">
        <f>SUMIF([1]!Tabla1739[Consignatario],B122,[1]!Tabla1739[1739])</f>
        <v>0</v>
      </c>
      <c r="Q122">
        <f>SUMIF([1]!Tabla21[Consignatario],B122,[1]!Tabla21[1664-1670])</f>
        <v>0</v>
      </c>
      <c r="R122">
        <f>SUM(Tabla62[[#This Row],[1661]:[Entrearmadas]])</f>
        <v>27527</v>
      </c>
    </row>
    <row r="123" spans="1:18" x14ac:dyDescent="0.3">
      <c r="A123">
        <v>122</v>
      </c>
      <c r="B123" t="str" cm="1">
        <f t="array" ref="B123">INDEX([1]!Tabla1[#Data], A123, 2)</f>
        <v>Anchia y Zavala, Cristóbal</v>
      </c>
      <c r="C123">
        <f>SUMIF([1]!Tabla1661[Consignatario],B123,[1]!Tabla1661[1661])</f>
        <v>0</v>
      </c>
      <c r="D123">
        <f>SUMIF([1]!Tabla11[Consignatario],B123,[1]!Tabla11[1662])</f>
        <v>0</v>
      </c>
      <c r="E123">
        <f>SUMIF([1]!Tabla12[Consignatario],B123,[1]!Tabla12[1670])</f>
        <v>0</v>
      </c>
      <c r="F123">
        <f>SUMIF([1]!Tabla10[Consignatario],B123,[1]!Tabla10[1672])</f>
        <v>0</v>
      </c>
      <c r="G123">
        <f>SUMIF([1]!Tabla9[Consignatarios],B123,[1]!Tabla9[1675])</f>
        <v>0</v>
      </c>
      <c r="H123">
        <f>SUMIF([1]!Tabla8[Consignatarios],B123,[1]!Tabla8[1678])</f>
        <v>0</v>
      </c>
      <c r="I123">
        <f>SUMIF([1]!Tabla4[Consignatario],B123,[1]!Tabla4[Monto])</f>
        <v>0</v>
      </c>
      <c r="J123">
        <f>SUMIF([1]!Tabla2[Consignatario],B123, [1]!Tabla2[Monto])</f>
        <v>31440</v>
      </c>
      <c r="K123">
        <f>SUMIF([1]!Tabla3[Consignatario],B123,[1]!Tabla3[Monto])</f>
        <v>0</v>
      </c>
      <c r="L123">
        <f>SUMIF([1]!Tabla5[Consignatario],B123,[1]!Tabla5[Monto])</f>
        <v>0</v>
      </c>
      <c r="M123">
        <f>SUMIF([1]!Tabla1708[Consignatario],B123,[1]!Tabla1708[Monto])</f>
        <v>0</v>
      </c>
      <c r="N123">
        <f>SUMIF([1]!Tabla1726[Consignatario],B123,[1]!Tabla1726[Monto])</f>
        <v>0</v>
      </c>
      <c r="O123">
        <f>SUMIF([1]!Tabla1730[Consignatario],B123,[1]!Tabla1730[1730])</f>
        <v>0</v>
      </c>
      <c r="P123">
        <f>SUMIF([1]!Tabla1739[Consignatario],B123,[1]!Tabla1739[1739])</f>
        <v>0</v>
      </c>
      <c r="Q123">
        <f>SUMIF([1]!Tabla21[Consignatario],B123,[1]!Tabla21[1664-1670])</f>
        <v>0</v>
      </c>
      <c r="R123">
        <f>SUM(Tabla62[[#This Row],[1661]:[Entrearmadas]])</f>
        <v>31440</v>
      </c>
    </row>
    <row r="124" spans="1:18" x14ac:dyDescent="0.3">
      <c r="A124">
        <v>123</v>
      </c>
      <c r="B124" t="str" cm="1">
        <f t="array" ref="B124">INDEX([1]!Tabla1[#Data], A124, 2)</f>
        <v>Anchieta, Juan de</v>
      </c>
      <c r="C124">
        <f>SUMIF([1]!Tabla1661[Consignatario],B124,[1]!Tabla1661[1661])</f>
        <v>0</v>
      </c>
      <c r="D124">
        <f>SUMIF([1]!Tabla11[Consignatario],B124,[1]!Tabla11[1662])</f>
        <v>34500</v>
      </c>
      <c r="E124">
        <f>SUMIF([1]!Tabla12[Consignatario],B124,[1]!Tabla12[1670])</f>
        <v>0</v>
      </c>
      <c r="F124">
        <f>SUMIF([1]!Tabla10[Consignatario],B124,[1]!Tabla10[1672])</f>
        <v>0</v>
      </c>
      <c r="G124">
        <f>SUMIF([1]!Tabla9[Consignatarios],B124,[1]!Tabla9[1675])</f>
        <v>0</v>
      </c>
      <c r="H124">
        <f>SUMIF([1]!Tabla8[Consignatarios],B124,[1]!Tabla8[1678])</f>
        <v>0</v>
      </c>
      <c r="I124">
        <f>SUMIF([1]!Tabla4[Consignatario],B124,[1]!Tabla4[Monto])</f>
        <v>0</v>
      </c>
      <c r="J124">
        <f>SUMIF([1]!Tabla2[Consignatario],B124, [1]!Tabla2[Monto])</f>
        <v>0</v>
      </c>
      <c r="K124">
        <f>SUMIF([1]!Tabla3[Consignatario],B124,[1]!Tabla3[Monto])</f>
        <v>0</v>
      </c>
      <c r="L124">
        <f>SUMIF([1]!Tabla5[Consignatario],B124,[1]!Tabla5[Monto])</f>
        <v>0</v>
      </c>
      <c r="M124">
        <f>SUMIF([1]!Tabla1708[Consignatario],B124,[1]!Tabla1708[Monto])</f>
        <v>0</v>
      </c>
      <c r="N124">
        <f>SUMIF([1]!Tabla1726[Consignatario],B124,[1]!Tabla1726[Monto])</f>
        <v>0</v>
      </c>
      <c r="O124">
        <f>SUMIF([1]!Tabla1730[Consignatario],B124,[1]!Tabla1730[1730])</f>
        <v>0</v>
      </c>
      <c r="P124">
        <f>SUMIF([1]!Tabla1739[Consignatario],B124,[1]!Tabla1739[1739])</f>
        <v>0</v>
      </c>
      <c r="Q124">
        <f>SUMIF([1]!Tabla21[Consignatario],B124,[1]!Tabla21[1664-1670])</f>
        <v>0</v>
      </c>
      <c r="R124">
        <f>SUM(Tabla62[[#This Row],[1661]:[Entrearmadas]])</f>
        <v>34500</v>
      </c>
    </row>
    <row r="125" spans="1:18" x14ac:dyDescent="0.3">
      <c r="A125">
        <v>124</v>
      </c>
      <c r="B125" t="str" cm="1">
        <f t="array" ref="B125">INDEX([1]!Tabla1[#Data], A125, 2)</f>
        <v>Andia, Antonio de</v>
      </c>
      <c r="C125">
        <f>SUMIF([1]!Tabla1661[Consignatario],B125,[1]!Tabla1661[1661])</f>
        <v>0</v>
      </c>
      <c r="D125">
        <f>SUMIF([1]!Tabla11[Consignatario],B125,[1]!Tabla11[1662])</f>
        <v>0</v>
      </c>
      <c r="E125">
        <f>SUMIF([1]!Tabla12[Consignatario],B125,[1]!Tabla12[1670])</f>
        <v>0</v>
      </c>
      <c r="F125">
        <f>SUMIF([1]!Tabla10[Consignatario],B125,[1]!Tabla10[1672])</f>
        <v>0</v>
      </c>
      <c r="G125">
        <f>SUMIF([1]!Tabla9[Consignatarios],B125,[1]!Tabla9[1675])</f>
        <v>0</v>
      </c>
      <c r="H125">
        <f>SUMIF([1]!Tabla8[Consignatarios],B125,[1]!Tabla8[1678])</f>
        <v>3240</v>
      </c>
      <c r="I125">
        <f>SUMIF([1]!Tabla4[Consignatario],B125,[1]!Tabla4[Monto])</f>
        <v>0</v>
      </c>
      <c r="J125">
        <f>SUMIF([1]!Tabla2[Consignatario],B125, [1]!Tabla2[Monto])</f>
        <v>0</v>
      </c>
      <c r="K125">
        <f>SUMIF([1]!Tabla3[Consignatario],B125,[1]!Tabla3[Monto])</f>
        <v>0</v>
      </c>
      <c r="L125">
        <f>SUMIF([1]!Tabla5[Consignatario],B125,[1]!Tabla5[Monto])</f>
        <v>0</v>
      </c>
      <c r="M125">
        <f>SUMIF([1]!Tabla1708[Consignatario],B125,[1]!Tabla1708[Monto])</f>
        <v>0</v>
      </c>
      <c r="N125">
        <f>SUMIF([1]!Tabla1726[Consignatario],B125,[1]!Tabla1726[Monto])</f>
        <v>0</v>
      </c>
      <c r="O125">
        <f>SUMIF([1]!Tabla1730[Consignatario],B125,[1]!Tabla1730[1730])</f>
        <v>0</v>
      </c>
      <c r="P125">
        <f>SUMIF([1]!Tabla1739[Consignatario],B125,[1]!Tabla1739[1739])</f>
        <v>0</v>
      </c>
      <c r="Q125">
        <f>SUMIF([1]!Tabla21[Consignatario],B125,[1]!Tabla21[1664-1670])</f>
        <v>0</v>
      </c>
      <c r="R125">
        <f>SUM(Tabla62[[#This Row],[1661]:[Entrearmadas]])</f>
        <v>3240</v>
      </c>
    </row>
    <row r="126" spans="1:18" x14ac:dyDescent="0.3">
      <c r="A126">
        <v>125</v>
      </c>
      <c r="B126" t="str" cm="1">
        <f t="array" ref="B126">INDEX([1]!Tabla1[#Data], A126, 2)</f>
        <v>Andrade, Diego de</v>
      </c>
      <c r="C126">
        <f>SUMIF([1]!Tabla1661[Consignatario],B126,[1]!Tabla1661[1661])</f>
        <v>0</v>
      </c>
      <c r="D126">
        <f>SUMIF([1]!Tabla11[Consignatario],B126,[1]!Tabla11[1662])</f>
        <v>0</v>
      </c>
      <c r="E126">
        <f>SUMIF([1]!Tabla12[Consignatario],B126,[1]!Tabla12[1670])</f>
        <v>0</v>
      </c>
      <c r="F126">
        <f>SUMIF([1]!Tabla10[Consignatario],B126,[1]!Tabla10[1672])</f>
        <v>0</v>
      </c>
      <c r="G126">
        <f>SUMIF([1]!Tabla9[Consignatarios],B126,[1]!Tabla9[1675])</f>
        <v>0</v>
      </c>
      <c r="H126">
        <f>SUMIF([1]!Tabla8[Consignatarios],B126,[1]!Tabla8[1678])</f>
        <v>0</v>
      </c>
      <c r="I126">
        <f>SUMIF([1]!Tabla4[Consignatario],B126,[1]!Tabla4[Monto])</f>
        <v>0</v>
      </c>
      <c r="J126">
        <f>SUMIF([1]!Tabla2[Consignatario],B126, [1]!Tabla2[Monto])</f>
        <v>0</v>
      </c>
      <c r="K126">
        <f>SUMIF([1]!Tabla3[Consignatario],B126,[1]!Tabla3[Monto])</f>
        <v>300</v>
      </c>
      <c r="L126">
        <f>SUMIF([1]!Tabla5[Consignatario],B126,[1]!Tabla5[Monto])</f>
        <v>0</v>
      </c>
      <c r="M126">
        <f>SUMIF([1]!Tabla1708[Consignatario],B126,[1]!Tabla1708[Monto])</f>
        <v>0</v>
      </c>
      <c r="N126">
        <f>SUMIF([1]!Tabla1726[Consignatario],B126,[1]!Tabla1726[Monto])</f>
        <v>0</v>
      </c>
      <c r="O126">
        <f>SUMIF([1]!Tabla1730[Consignatario],B126,[1]!Tabla1730[1730])</f>
        <v>0</v>
      </c>
      <c r="P126">
        <f>SUMIF([1]!Tabla1739[Consignatario],B126,[1]!Tabla1739[1739])</f>
        <v>0</v>
      </c>
      <c r="Q126">
        <f>SUMIF([1]!Tabla21[Consignatario],B126,[1]!Tabla21[1664-1670])</f>
        <v>0</v>
      </c>
      <c r="R126">
        <f>SUM(Tabla62[[#This Row],[1661]:[Entrearmadas]])</f>
        <v>300</v>
      </c>
    </row>
    <row r="127" spans="1:18" x14ac:dyDescent="0.3">
      <c r="A127">
        <v>126</v>
      </c>
      <c r="B127" t="str" cm="1">
        <f t="array" ref="B127">INDEX([1]!Tabla1[#Data], A127, 2)</f>
        <v>Andrés Francisco</v>
      </c>
      <c r="C127">
        <f>SUMIF([1]!Tabla1661[Consignatario],B127,[1]!Tabla1661[1661])</f>
        <v>0</v>
      </c>
      <c r="D127">
        <f>SUMIF([1]!Tabla11[Consignatario],B127,[1]!Tabla11[1662])</f>
        <v>0</v>
      </c>
      <c r="E127">
        <f>SUMIF([1]!Tabla12[Consignatario],B127,[1]!Tabla12[1670])</f>
        <v>0</v>
      </c>
      <c r="F127">
        <f>SUMIF([1]!Tabla10[Consignatario],B127,[1]!Tabla10[1672])</f>
        <v>0</v>
      </c>
      <c r="G127">
        <f>SUMIF([1]!Tabla9[Consignatarios],B127,[1]!Tabla9[1675])</f>
        <v>0</v>
      </c>
      <c r="H127">
        <f>SUMIF([1]!Tabla8[Consignatarios],B127,[1]!Tabla8[1678])</f>
        <v>0</v>
      </c>
      <c r="I127">
        <f>SUMIF([1]!Tabla4[Consignatario],B127,[1]!Tabla4[Monto])</f>
        <v>480</v>
      </c>
      <c r="J127">
        <f>SUMIF([1]!Tabla2[Consignatario],B127, [1]!Tabla2[Monto])</f>
        <v>0</v>
      </c>
      <c r="K127">
        <f>SUMIF([1]!Tabla3[Consignatario],B127,[1]!Tabla3[Monto])</f>
        <v>0</v>
      </c>
      <c r="L127">
        <f>SUMIF([1]!Tabla5[Consignatario],B127,[1]!Tabla5[Monto])</f>
        <v>0</v>
      </c>
      <c r="M127">
        <f>SUMIF([1]!Tabla1708[Consignatario],B127,[1]!Tabla1708[Monto])</f>
        <v>0</v>
      </c>
      <c r="N127">
        <f>SUMIF([1]!Tabla1726[Consignatario],B127,[1]!Tabla1726[Monto])</f>
        <v>0</v>
      </c>
      <c r="O127">
        <f>SUMIF([1]!Tabla1730[Consignatario],B127,[1]!Tabla1730[1730])</f>
        <v>0</v>
      </c>
      <c r="P127">
        <f>SUMIF([1]!Tabla1739[Consignatario],B127,[1]!Tabla1739[1739])</f>
        <v>0</v>
      </c>
      <c r="Q127">
        <f>SUMIF([1]!Tabla21[Consignatario],B127,[1]!Tabla21[1664-1670])</f>
        <v>0</v>
      </c>
      <c r="R127">
        <f>SUM(Tabla62[[#This Row],[1661]:[Entrearmadas]])</f>
        <v>480</v>
      </c>
    </row>
    <row r="128" spans="1:18" x14ac:dyDescent="0.3">
      <c r="A128">
        <v>127</v>
      </c>
      <c r="B128" t="str" cm="1">
        <f t="array" ref="B128">INDEX([1]!Tabla1[#Data], A128, 2)</f>
        <v>Andueza, Miguel de</v>
      </c>
      <c r="C128">
        <f>SUMIF([1]!Tabla1661[Consignatario],B128,[1]!Tabla1661[1661])</f>
        <v>0</v>
      </c>
      <c r="D128">
        <f>SUMIF([1]!Tabla11[Consignatario],B128,[1]!Tabla11[1662])</f>
        <v>0</v>
      </c>
      <c r="E128">
        <f>SUMIF([1]!Tabla12[Consignatario],B128,[1]!Tabla12[1670])</f>
        <v>0</v>
      </c>
      <c r="F128">
        <f>SUMIF([1]!Tabla10[Consignatario],B128,[1]!Tabla10[1672])</f>
        <v>0</v>
      </c>
      <c r="G128">
        <f>SUMIF([1]!Tabla9[Consignatarios],B128,[1]!Tabla9[1675])</f>
        <v>0</v>
      </c>
      <c r="H128">
        <f>SUMIF([1]!Tabla8[Consignatarios],B128,[1]!Tabla8[1678])</f>
        <v>0</v>
      </c>
      <c r="I128">
        <f>SUMIF([1]!Tabla4[Consignatario],B128,[1]!Tabla4[Monto])</f>
        <v>123719</v>
      </c>
      <c r="J128">
        <f>SUMIF([1]!Tabla2[Consignatario],B128, [1]!Tabla2[Monto])</f>
        <v>0</v>
      </c>
      <c r="K128">
        <f>SUMIF([1]!Tabla3[Consignatario],B128,[1]!Tabla3[Monto])</f>
        <v>0</v>
      </c>
      <c r="L128">
        <f>SUMIF([1]!Tabla5[Consignatario],B128,[1]!Tabla5[Monto])</f>
        <v>0</v>
      </c>
      <c r="M128">
        <f>SUMIF([1]!Tabla1708[Consignatario],B128,[1]!Tabla1708[Monto])</f>
        <v>0</v>
      </c>
      <c r="N128">
        <f>SUMIF([1]!Tabla1726[Consignatario],B128,[1]!Tabla1726[Monto])</f>
        <v>0</v>
      </c>
      <c r="O128">
        <f>SUMIF([1]!Tabla1730[Consignatario],B128,[1]!Tabla1730[1730])</f>
        <v>0</v>
      </c>
      <c r="P128">
        <f>SUMIF([1]!Tabla1739[Consignatario],B128,[1]!Tabla1739[1739])</f>
        <v>0</v>
      </c>
      <c r="Q128">
        <f>SUMIF([1]!Tabla21[Consignatario],B128,[1]!Tabla21[1664-1670])</f>
        <v>0</v>
      </c>
      <c r="R128">
        <f>SUM(Tabla62[[#This Row],[1661]:[Entrearmadas]])</f>
        <v>123719</v>
      </c>
    </row>
    <row r="129" spans="1:18" x14ac:dyDescent="0.3">
      <c r="A129">
        <v>128</v>
      </c>
      <c r="B129" t="str" cm="1">
        <f t="array" ref="B129">INDEX([1]!Tabla1[#Data], A129, 2)</f>
        <v>Anescar y Urtasun, Juan Lorenzo de</v>
      </c>
      <c r="C129">
        <f>SUMIF([1]!Tabla1661[Consignatario],B129,[1]!Tabla1661[1661])</f>
        <v>0</v>
      </c>
      <c r="D129">
        <f>SUMIF([1]!Tabla11[Consignatario],B129,[1]!Tabla11[1662])</f>
        <v>0</v>
      </c>
      <c r="E129">
        <f>SUMIF([1]!Tabla12[Consignatario],B129,[1]!Tabla12[1670])</f>
        <v>0</v>
      </c>
      <c r="F129">
        <f>SUMIF([1]!Tabla10[Consignatario],B129,[1]!Tabla10[1672])</f>
        <v>0</v>
      </c>
      <c r="G129">
        <f>SUMIF([1]!Tabla9[Consignatarios],B129,[1]!Tabla9[1675])</f>
        <v>0</v>
      </c>
      <c r="H129">
        <f>SUMIF([1]!Tabla8[Consignatarios],B129,[1]!Tabla8[1678])</f>
        <v>0</v>
      </c>
      <c r="I129">
        <f>SUMIF([1]!Tabla4[Consignatario],B129,[1]!Tabla4[Monto])</f>
        <v>1100</v>
      </c>
      <c r="J129">
        <f>SUMIF([1]!Tabla2[Consignatario],B129, [1]!Tabla2[Monto])</f>
        <v>0</v>
      </c>
      <c r="K129">
        <f>SUMIF([1]!Tabla3[Consignatario],B129,[1]!Tabla3[Monto])</f>
        <v>8000</v>
      </c>
      <c r="L129">
        <f>SUMIF([1]!Tabla5[Consignatario],B129,[1]!Tabla5[Monto])</f>
        <v>0</v>
      </c>
      <c r="M129">
        <f>SUMIF([1]!Tabla1708[Consignatario],B129,[1]!Tabla1708[Monto])</f>
        <v>52725</v>
      </c>
      <c r="N129">
        <f>SUMIF([1]!Tabla1726[Consignatario],B129,[1]!Tabla1726[Monto])</f>
        <v>0</v>
      </c>
      <c r="O129">
        <f>SUMIF([1]!Tabla1730[Consignatario],B129,[1]!Tabla1730[1730])</f>
        <v>0</v>
      </c>
      <c r="P129">
        <f>SUMIF([1]!Tabla1739[Consignatario],B129,[1]!Tabla1739[1739])</f>
        <v>0</v>
      </c>
      <c r="Q129">
        <f>SUMIF([1]!Tabla21[Consignatario],B129,[1]!Tabla21[1664-1670])</f>
        <v>0</v>
      </c>
      <c r="R129">
        <f>SUM(Tabla62[[#This Row],[1661]:[Entrearmadas]])</f>
        <v>61825</v>
      </c>
    </row>
    <row r="130" spans="1:18" x14ac:dyDescent="0.3">
      <c r="A130">
        <v>129</v>
      </c>
      <c r="B130" t="str" cm="1">
        <f t="array" ref="B130">INDEX([1]!Tabla1[#Data], A130, 2)</f>
        <v>Ángel, Diego Román del</v>
      </c>
      <c r="C130">
        <f>SUMIF([1]!Tabla1661[Consignatario],B130,[1]!Tabla1661[1661])</f>
        <v>3000</v>
      </c>
      <c r="D130">
        <f>SUMIF([1]!Tabla11[Consignatario],B130,[1]!Tabla11[1662])</f>
        <v>0</v>
      </c>
      <c r="E130">
        <f>SUMIF([1]!Tabla12[Consignatario],B130,[1]!Tabla12[1670])</f>
        <v>0</v>
      </c>
      <c r="F130">
        <f>SUMIF([1]!Tabla10[Consignatario],B130,[1]!Tabla10[1672])</f>
        <v>0</v>
      </c>
      <c r="G130">
        <f>SUMIF([1]!Tabla9[Consignatarios],B130,[1]!Tabla9[1675])</f>
        <v>0</v>
      </c>
      <c r="H130">
        <f>SUMIF([1]!Tabla8[Consignatarios],B130,[1]!Tabla8[1678])</f>
        <v>0</v>
      </c>
      <c r="I130">
        <f>SUMIF([1]!Tabla4[Consignatario],B130,[1]!Tabla4[Monto])</f>
        <v>0</v>
      </c>
      <c r="J130">
        <f>SUMIF([1]!Tabla2[Consignatario],B130, [1]!Tabla2[Monto])</f>
        <v>0</v>
      </c>
      <c r="K130">
        <f>SUMIF([1]!Tabla3[Consignatario],B130,[1]!Tabla3[Monto])</f>
        <v>0</v>
      </c>
      <c r="L130">
        <f>SUMIF([1]!Tabla5[Consignatario],B130,[1]!Tabla5[Monto])</f>
        <v>0</v>
      </c>
      <c r="M130">
        <f>SUMIF([1]!Tabla1708[Consignatario],B130,[1]!Tabla1708[Monto])</f>
        <v>0</v>
      </c>
      <c r="N130">
        <f>SUMIF([1]!Tabla1726[Consignatario],B130,[1]!Tabla1726[Monto])</f>
        <v>0</v>
      </c>
      <c r="O130">
        <f>SUMIF([1]!Tabla1730[Consignatario],B130,[1]!Tabla1730[1730])</f>
        <v>0</v>
      </c>
      <c r="P130">
        <f>SUMIF([1]!Tabla1739[Consignatario],B130,[1]!Tabla1739[1739])</f>
        <v>0</v>
      </c>
      <c r="Q130">
        <f>SUMIF([1]!Tabla21[Consignatario],B130,[1]!Tabla21[1664-1670])</f>
        <v>0</v>
      </c>
      <c r="R130">
        <f>SUM(Tabla62[[#This Row],[1661]:[Entrearmadas]])</f>
        <v>3000</v>
      </c>
    </row>
    <row r="131" spans="1:18" x14ac:dyDescent="0.3">
      <c r="A131">
        <v>130</v>
      </c>
      <c r="B131" t="str" cm="1">
        <f t="array" ref="B131">INDEX([1]!Tabla1[#Data], A131, 2)</f>
        <v>Ángulo, Gerónimo de</v>
      </c>
      <c r="C131">
        <f>SUMIF([1]!Tabla1661[Consignatario],B131,[1]!Tabla1661[1661])</f>
        <v>0</v>
      </c>
      <c r="D131">
        <f>SUMIF([1]!Tabla11[Consignatario],B131,[1]!Tabla11[1662])</f>
        <v>0</v>
      </c>
      <c r="E131">
        <f>SUMIF([1]!Tabla12[Consignatario],B131,[1]!Tabla12[1670])</f>
        <v>0</v>
      </c>
      <c r="F131">
        <f>SUMIF([1]!Tabla10[Consignatario],B131,[1]!Tabla10[1672])</f>
        <v>0</v>
      </c>
      <c r="G131">
        <f>SUMIF([1]!Tabla9[Consignatarios],B131,[1]!Tabla9[1675])</f>
        <v>0</v>
      </c>
      <c r="H131">
        <f>SUMIF([1]!Tabla8[Consignatarios],B131,[1]!Tabla8[1678])</f>
        <v>0</v>
      </c>
      <c r="I131">
        <f>SUMIF([1]!Tabla4[Consignatario],B131,[1]!Tabla4[Monto])</f>
        <v>0</v>
      </c>
      <c r="J131">
        <f>SUMIF([1]!Tabla2[Consignatario],B131, [1]!Tabla2[Monto])</f>
        <v>0</v>
      </c>
      <c r="K131">
        <f>SUMIF([1]!Tabla3[Consignatario],B131,[1]!Tabla3[Monto])</f>
        <v>0</v>
      </c>
      <c r="L131">
        <f>SUMIF([1]!Tabla5[Consignatario],B131,[1]!Tabla5[Monto])</f>
        <v>0</v>
      </c>
      <c r="M131">
        <f>SUMIF([1]!Tabla1708[Consignatario],B131,[1]!Tabla1708[Monto])</f>
        <v>0</v>
      </c>
      <c r="N131">
        <f>SUMIF([1]!Tabla1726[Consignatario],B131,[1]!Tabla1726[Monto])</f>
        <v>0</v>
      </c>
      <c r="O131">
        <f>SUMIF([1]!Tabla1730[Consignatario],B131,[1]!Tabla1730[1730])</f>
        <v>0</v>
      </c>
      <c r="P131">
        <f>SUMIF([1]!Tabla1739[Consignatario],B131,[1]!Tabla1739[1739])</f>
        <v>51340</v>
      </c>
      <c r="Q131">
        <f>SUMIF([1]!Tabla21[Consignatario],B131,[1]!Tabla21[1664-1670])</f>
        <v>0</v>
      </c>
      <c r="R131">
        <f>SUM(Tabla62[[#This Row],[1661]:[Entrearmadas]])</f>
        <v>51340</v>
      </c>
    </row>
    <row r="132" spans="1:18" x14ac:dyDescent="0.3">
      <c r="A132">
        <v>131</v>
      </c>
      <c r="B132" t="str" cm="1">
        <f t="array" ref="B132">INDEX([1]!Tabla1[#Data], A132, 2)</f>
        <v>Angulo, Juan de</v>
      </c>
      <c r="C132">
        <f>SUMIF([1]!Tabla1661[Consignatario],B132,[1]!Tabla1661[1661])</f>
        <v>0</v>
      </c>
      <c r="D132">
        <f>SUMIF([1]!Tabla11[Consignatario],B132,[1]!Tabla11[1662])</f>
        <v>0</v>
      </c>
      <c r="E132">
        <f>SUMIF([1]!Tabla12[Consignatario],B132,[1]!Tabla12[1670])</f>
        <v>0</v>
      </c>
      <c r="F132">
        <f>SUMIF([1]!Tabla10[Consignatario],B132,[1]!Tabla10[1672])</f>
        <v>0</v>
      </c>
      <c r="G132">
        <f>SUMIF([1]!Tabla9[Consignatarios],B132,[1]!Tabla9[1675])</f>
        <v>0</v>
      </c>
      <c r="H132">
        <f>SUMIF([1]!Tabla8[Consignatarios],B132,[1]!Tabla8[1678])</f>
        <v>0</v>
      </c>
      <c r="I132">
        <f>SUMIF([1]!Tabla4[Consignatario],B132,[1]!Tabla4[Monto])</f>
        <v>0</v>
      </c>
      <c r="J132">
        <f>SUMIF([1]!Tabla2[Consignatario],B132, [1]!Tabla2[Monto])</f>
        <v>8000</v>
      </c>
      <c r="K132">
        <f>SUMIF([1]!Tabla3[Consignatario],B132,[1]!Tabla3[Monto])</f>
        <v>0</v>
      </c>
      <c r="L132">
        <f>SUMIF([1]!Tabla5[Consignatario],B132,[1]!Tabla5[Monto])</f>
        <v>0</v>
      </c>
      <c r="M132">
        <f>SUMIF([1]!Tabla1708[Consignatario],B132,[1]!Tabla1708[Monto])</f>
        <v>0</v>
      </c>
      <c r="N132">
        <f>SUMIF([1]!Tabla1726[Consignatario],B132,[1]!Tabla1726[Monto])</f>
        <v>0</v>
      </c>
      <c r="O132">
        <f>SUMIF([1]!Tabla1730[Consignatario],B132,[1]!Tabla1730[1730])</f>
        <v>0</v>
      </c>
      <c r="P132">
        <f>SUMIF([1]!Tabla1739[Consignatario],B132,[1]!Tabla1739[1739])</f>
        <v>0</v>
      </c>
      <c r="Q132">
        <f>SUMIF([1]!Tabla21[Consignatario],B132,[1]!Tabla21[1664-1670])</f>
        <v>0</v>
      </c>
      <c r="R132">
        <f>SUM(Tabla62[[#This Row],[1661]:[Entrearmadas]])</f>
        <v>8000</v>
      </c>
    </row>
    <row r="133" spans="1:18" x14ac:dyDescent="0.3">
      <c r="A133">
        <v>132</v>
      </c>
      <c r="B133" t="str" cm="1">
        <f t="array" ref="B133">INDEX([1]!Tabla1[#Data], A133, 2)</f>
        <v>Angulo, Julián de</v>
      </c>
      <c r="C133">
        <f>SUMIF([1]!Tabla1661[Consignatario],B133,[1]!Tabla1661[1661])</f>
        <v>0</v>
      </c>
      <c r="D133">
        <f>SUMIF([1]!Tabla11[Consignatario],B133,[1]!Tabla11[1662])</f>
        <v>0</v>
      </c>
      <c r="E133">
        <f>SUMIF([1]!Tabla12[Consignatario],B133,[1]!Tabla12[1670])</f>
        <v>0</v>
      </c>
      <c r="F133">
        <f>SUMIF([1]!Tabla10[Consignatario],B133,[1]!Tabla10[1672])</f>
        <v>0</v>
      </c>
      <c r="G133">
        <f>SUMIF([1]!Tabla9[Consignatarios],B133,[1]!Tabla9[1675])</f>
        <v>0</v>
      </c>
      <c r="H133">
        <f>SUMIF([1]!Tabla8[Consignatarios],B133,[1]!Tabla8[1678])</f>
        <v>0</v>
      </c>
      <c r="I133">
        <f>SUMIF([1]!Tabla4[Consignatario],B133,[1]!Tabla4[Monto])</f>
        <v>0</v>
      </c>
      <c r="J133">
        <f>SUMIF([1]!Tabla2[Consignatario],B133, [1]!Tabla2[Monto])</f>
        <v>0</v>
      </c>
      <c r="K133">
        <f>SUMIF([1]!Tabla3[Consignatario],B133,[1]!Tabla3[Monto])</f>
        <v>6880</v>
      </c>
      <c r="L133">
        <f>SUMIF([1]!Tabla5[Consignatario],B133,[1]!Tabla5[Monto])</f>
        <v>13600</v>
      </c>
      <c r="M133">
        <f>SUMIF([1]!Tabla1708[Consignatario],B133,[1]!Tabla1708[Monto])</f>
        <v>43200</v>
      </c>
      <c r="N133">
        <f>SUMIF([1]!Tabla1726[Consignatario],B133,[1]!Tabla1726[Monto])</f>
        <v>0</v>
      </c>
      <c r="O133">
        <f>SUMIF([1]!Tabla1730[Consignatario],B133,[1]!Tabla1730[1730])</f>
        <v>0</v>
      </c>
      <c r="P133">
        <f>SUMIF([1]!Tabla1739[Consignatario],B133,[1]!Tabla1739[1739])</f>
        <v>0</v>
      </c>
      <c r="Q133">
        <f>SUMIF([1]!Tabla21[Consignatario],B133,[1]!Tabla21[1664-1670])</f>
        <v>0</v>
      </c>
      <c r="R133">
        <f>SUM(Tabla62[[#This Row],[1661]:[Entrearmadas]])</f>
        <v>63680</v>
      </c>
    </row>
    <row r="134" spans="1:18" x14ac:dyDescent="0.3">
      <c r="A134">
        <v>133</v>
      </c>
      <c r="B134" t="str" cm="1">
        <f t="array" ref="B134">INDEX([1]!Tabla1[#Data], A134, 2)</f>
        <v>Angulo, Pedro de</v>
      </c>
      <c r="C134">
        <f>SUMIF([1]!Tabla1661[Consignatario],B134,[1]!Tabla1661[1661])</f>
        <v>365770</v>
      </c>
      <c r="D134">
        <f>SUMIF([1]!Tabla11[Consignatario],B134,[1]!Tabla11[1662])</f>
        <v>0</v>
      </c>
      <c r="E134">
        <f>SUMIF([1]!Tabla12[Consignatario],B134,[1]!Tabla12[1670])</f>
        <v>0</v>
      </c>
      <c r="F134">
        <f>SUMIF([1]!Tabla10[Consignatario],B134,[1]!Tabla10[1672])</f>
        <v>0</v>
      </c>
      <c r="G134">
        <f>SUMIF([1]!Tabla9[Consignatarios],B134,[1]!Tabla9[1675])</f>
        <v>0</v>
      </c>
      <c r="H134">
        <f>SUMIF([1]!Tabla8[Consignatarios],B134,[1]!Tabla8[1678])</f>
        <v>0</v>
      </c>
      <c r="I134">
        <f>SUMIF([1]!Tabla4[Consignatario],B134,[1]!Tabla4[Monto])</f>
        <v>0</v>
      </c>
      <c r="J134">
        <f>SUMIF([1]!Tabla2[Consignatario],B134, [1]!Tabla2[Monto])</f>
        <v>0</v>
      </c>
      <c r="K134">
        <f>SUMIF([1]!Tabla3[Consignatario],B134,[1]!Tabla3[Monto])</f>
        <v>0</v>
      </c>
      <c r="L134">
        <f>SUMIF([1]!Tabla5[Consignatario],B134,[1]!Tabla5[Monto])</f>
        <v>0</v>
      </c>
      <c r="M134">
        <f>SUMIF([1]!Tabla1708[Consignatario],B134,[1]!Tabla1708[Monto])</f>
        <v>0</v>
      </c>
      <c r="N134">
        <f>SUMIF([1]!Tabla1726[Consignatario],B134,[1]!Tabla1726[Monto])</f>
        <v>0</v>
      </c>
      <c r="O134">
        <f>SUMIF([1]!Tabla1730[Consignatario],B134,[1]!Tabla1730[1730])</f>
        <v>0</v>
      </c>
      <c r="P134">
        <f>SUMIF([1]!Tabla1739[Consignatario],B134,[1]!Tabla1739[1739])</f>
        <v>0</v>
      </c>
      <c r="Q134">
        <f>SUMIF([1]!Tabla21[Consignatario],B134,[1]!Tabla21[1664-1670])</f>
        <v>0</v>
      </c>
      <c r="R134">
        <f>SUM(Tabla62[[#This Row],[1661]:[Entrearmadas]])</f>
        <v>365770</v>
      </c>
    </row>
    <row r="135" spans="1:18" x14ac:dyDescent="0.3">
      <c r="A135">
        <v>134</v>
      </c>
      <c r="B135" t="str" cm="1">
        <f t="array" ref="B135">INDEX([1]!Tabla1[#Data], A135, 2)</f>
        <v>Ante y Mendoza, Pedro de</v>
      </c>
      <c r="C135">
        <f>SUMIF([1]!Tabla1661[Consignatario],B135,[1]!Tabla1661[1661])</f>
        <v>0</v>
      </c>
      <c r="D135">
        <f>SUMIF([1]!Tabla11[Consignatario],B135,[1]!Tabla11[1662])</f>
        <v>0</v>
      </c>
      <c r="E135">
        <f>SUMIF([1]!Tabla12[Consignatario],B135,[1]!Tabla12[1670])</f>
        <v>0</v>
      </c>
      <c r="F135">
        <f>SUMIF([1]!Tabla10[Consignatario],B135,[1]!Tabla10[1672])</f>
        <v>0</v>
      </c>
      <c r="G135">
        <f>SUMIF([1]!Tabla9[Consignatarios],B135,[1]!Tabla9[1675])</f>
        <v>0</v>
      </c>
      <c r="H135">
        <f>SUMIF([1]!Tabla8[Consignatarios],B135,[1]!Tabla8[1678])</f>
        <v>300</v>
      </c>
      <c r="I135">
        <f>SUMIF([1]!Tabla4[Consignatario],B135,[1]!Tabla4[Monto])</f>
        <v>0</v>
      </c>
      <c r="J135">
        <f>SUMIF([1]!Tabla2[Consignatario],B135, [1]!Tabla2[Monto])</f>
        <v>6831</v>
      </c>
      <c r="K135">
        <f>SUMIF([1]!Tabla3[Consignatario],B135,[1]!Tabla3[Monto])</f>
        <v>0</v>
      </c>
      <c r="L135">
        <f>SUMIF([1]!Tabla5[Consignatario],B135,[1]!Tabla5[Monto])</f>
        <v>0</v>
      </c>
      <c r="M135">
        <f>SUMIF([1]!Tabla1708[Consignatario],B135,[1]!Tabla1708[Monto])</f>
        <v>0</v>
      </c>
      <c r="N135">
        <f>SUMIF([1]!Tabla1726[Consignatario],B135,[1]!Tabla1726[Monto])</f>
        <v>0</v>
      </c>
      <c r="O135">
        <f>SUMIF([1]!Tabla1730[Consignatario],B135,[1]!Tabla1730[1730])</f>
        <v>0</v>
      </c>
      <c r="P135">
        <f>SUMIF([1]!Tabla1739[Consignatario],B135,[1]!Tabla1739[1739])</f>
        <v>0</v>
      </c>
      <c r="Q135">
        <f>SUMIF([1]!Tabla21[Consignatario],B135,[1]!Tabla21[1664-1670])</f>
        <v>0</v>
      </c>
      <c r="R135">
        <f>SUM(Tabla62[[#This Row],[1661]:[Entrearmadas]])</f>
        <v>7131</v>
      </c>
    </row>
    <row r="136" spans="1:18" x14ac:dyDescent="0.3">
      <c r="A136">
        <v>135</v>
      </c>
      <c r="B136" t="str" cm="1">
        <f t="array" ref="B136">INDEX([1]!Tabla1[#Data], A136, 2)</f>
        <v>Antepara, Domingo de</v>
      </c>
      <c r="C136">
        <f>SUMIF([1]!Tabla1661[Consignatario],B136,[1]!Tabla1661[1661])</f>
        <v>0</v>
      </c>
      <c r="D136">
        <f>SUMIF([1]!Tabla11[Consignatario],B136,[1]!Tabla11[1662])</f>
        <v>0</v>
      </c>
      <c r="E136">
        <f>SUMIF([1]!Tabla12[Consignatario],B136,[1]!Tabla12[1670])</f>
        <v>0</v>
      </c>
      <c r="F136">
        <f>SUMIF([1]!Tabla10[Consignatario],B136,[1]!Tabla10[1672])</f>
        <v>0</v>
      </c>
      <c r="G136">
        <f>SUMIF([1]!Tabla9[Consignatarios],B136,[1]!Tabla9[1675])</f>
        <v>0</v>
      </c>
      <c r="H136">
        <f>SUMIF([1]!Tabla8[Consignatarios],B136,[1]!Tabla8[1678])</f>
        <v>0</v>
      </c>
      <c r="I136">
        <f>SUMIF([1]!Tabla4[Consignatario],B136,[1]!Tabla4[Monto])</f>
        <v>0</v>
      </c>
      <c r="J136">
        <f>SUMIF([1]!Tabla2[Consignatario],B136, [1]!Tabla2[Monto])</f>
        <v>0</v>
      </c>
      <c r="K136">
        <f>SUMIF([1]!Tabla3[Consignatario],B136,[1]!Tabla3[Monto])</f>
        <v>9975</v>
      </c>
      <c r="L136">
        <f>SUMIF([1]!Tabla5[Consignatario],B136,[1]!Tabla5[Monto])</f>
        <v>0</v>
      </c>
      <c r="M136">
        <f>SUMIF([1]!Tabla1708[Consignatario],B136,[1]!Tabla1708[Monto])</f>
        <v>0</v>
      </c>
      <c r="N136">
        <f>SUMIF([1]!Tabla1726[Consignatario],B136,[1]!Tabla1726[Monto])</f>
        <v>0</v>
      </c>
      <c r="O136">
        <f>SUMIF([1]!Tabla1730[Consignatario],B136,[1]!Tabla1730[1730])</f>
        <v>0</v>
      </c>
      <c r="P136">
        <f>SUMIF([1]!Tabla1739[Consignatario],B136,[1]!Tabla1739[1739])</f>
        <v>0</v>
      </c>
      <c r="Q136">
        <f>SUMIF([1]!Tabla21[Consignatario],B136,[1]!Tabla21[1664-1670])</f>
        <v>0</v>
      </c>
      <c r="R136">
        <f>SUM(Tabla62[[#This Row],[1661]:[Entrearmadas]])</f>
        <v>9975</v>
      </c>
    </row>
    <row r="137" spans="1:18" x14ac:dyDescent="0.3">
      <c r="A137">
        <v>136</v>
      </c>
      <c r="B137" t="str" cm="1">
        <f t="array" ref="B137">INDEX([1]!Tabla1[#Data], A137, 2)</f>
        <v>Antonete, Domingo</v>
      </c>
      <c r="C137">
        <f>SUMIF([1]!Tabla1661[Consignatario],B137,[1]!Tabla1661[1661])</f>
        <v>0</v>
      </c>
      <c r="D137">
        <f>SUMIF([1]!Tabla11[Consignatario],B137,[1]!Tabla11[1662])</f>
        <v>0</v>
      </c>
      <c r="E137">
        <f>SUMIF([1]!Tabla12[Consignatario],B137,[1]!Tabla12[1670])</f>
        <v>0</v>
      </c>
      <c r="F137">
        <f>SUMIF([1]!Tabla10[Consignatario],B137,[1]!Tabla10[1672])</f>
        <v>0</v>
      </c>
      <c r="G137">
        <f>SUMIF([1]!Tabla9[Consignatarios],B137,[1]!Tabla9[1675])</f>
        <v>0</v>
      </c>
      <c r="H137">
        <f>SUMIF([1]!Tabla8[Consignatarios],B137,[1]!Tabla8[1678])</f>
        <v>0</v>
      </c>
      <c r="I137">
        <f>SUMIF([1]!Tabla4[Consignatario],B137,[1]!Tabla4[Monto])</f>
        <v>0</v>
      </c>
      <c r="J137">
        <f>SUMIF([1]!Tabla2[Consignatario],B137, [1]!Tabla2[Monto])</f>
        <v>0</v>
      </c>
      <c r="K137">
        <f>SUMIF([1]!Tabla3[Consignatario],B137,[1]!Tabla3[Monto])</f>
        <v>0</v>
      </c>
      <c r="L137">
        <f>SUMIF([1]!Tabla5[Consignatario],B137,[1]!Tabla5[Monto])</f>
        <v>0</v>
      </c>
      <c r="M137">
        <f>SUMIF([1]!Tabla1708[Consignatario],B137,[1]!Tabla1708[Monto])</f>
        <v>0</v>
      </c>
      <c r="N137">
        <f>SUMIF([1]!Tabla1726[Consignatario],B137,[1]!Tabla1726[Monto])</f>
        <v>0</v>
      </c>
      <c r="O137">
        <f>SUMIF([1]!Tabla1730[Consignatario],B137,[1]!Tabla1730[1730])</f>
        <v>18947</v>
      </c>
      <c r="P137">
        <f>SUMIF([1]!Tabla1739[Consignatario],B137,[1]!Tabla1739[1739])</f>
        <v>0</v>
      </c>
      <c r="Q137">
        <f>SUMIF([1]!Tabla21[Consignatario],B137,[1]!Tabla21[1664-1670])</f>
        <v>0</v>
      </c>
      <c r="R137">
        <f>SUM(Tabla62[[#This Row],[1661]:[Entrearmadas]])</f>
        <v>18947</v>
      </c>
    </row>
    <row r="138" spans="1:18" x14ac:dyDescent="0.3">
      <c r="A138">
        <v>137</v>
      </c>
      <c r="B138" t="str" cm="1">
        <f t="array" ref="B138">INDEX([1]!Tabla1[#Data], A138, 2)</f>
        <v>Antonio Fulgencio</v>
      </c>
      <c r="C138">
        <f>SUMIF([1]!Tabla1661[Consignatario],B138,[1]!Tabla1661[1661])</f>
        <v>0</v>
      </c>
      <c r="D138">
        <f>SUMIF([1]!Tabla11[Consignatario],B138,[1]!Tabla11[1662])</f>
        <v>0</v>
      </c>
      <c r="E138">
        <f>SUMIF([1]!Tabla12[Consignatario],B138,[1]!Tabla12[1670])</f>
        <v>0</v>
      </c>
      <c r="F138">
        <f>SUMIF([1]!Tabla10[Consignatario],B138,[1]!Tabla10[1672])</f>
        <v>4000</v>
      </c>
      <c r="G138">
        <f>SUMIF([1]!Tabla9[Consignatarios],B138,[1]!Tabla9[1675])</f>
        <v>0</v>
      </c>
      <c r="H138">
        <f>SUMIF([1]!Tabla8[Consignatarios],B138,[1]!Tabla8[1678])</f>
        <v>0</v>
      </c>
      <c r="I138">
        <f>SUMIF([1]!Tabla4[Consignatario],B138,[1]!Tabla4[Monto])</f>
        <v>0</v>
      </c>
      <c r="J138">
        <f>SUMIF([1]!Tabla2[Consignatario],B138, [1]!Tabla2[Monto])</f>
        <v>0</v>
      </c>
      <c r="K138">
        <f>SUMIF([1]!Tabla3[Consignatario],B138,[1]!Tabla3[Monto])</f>
        <v>0</v>
      </c>
      <c r="L138">
        <f>SUMIF([1]!Tabla5[Consignatario],B138,[1]!Tabla5[Monto])</f>
        <v>0</v>
      </c>
      <c r="M138">
        <f>SUMIF([1]!Tabla1708[Consignatario],B138,[1]!Tabla1708[Monto])</f>
        <v>0</v>
      </c>
      <c r="N138">
        <f>SUMIF([1]!Tabla1726[Consignatario],B138,[1]!Tabla1726[Monto])</f>
        <v>0</v>
      </c>
      <c r="O138">
        <f>SUMIF([1]!Tabla1730[Consignatario],B138,[1]!Tabla1730[1730])</f>
        <v>0</v>
      </c>
      <c r="P138">
        <f>SUMIF([1]!Tabla1739[Consignatario],B138,[1]!Tabla1739[1739])</f>
        <v>0</v>
      </c>
      <c r="Q138">
        <f>SUMIF([1]!Tabla21[Consignatario],B138,[1]!Tabla21[1664-1670])</f>
        <v>0</v>
      </c>
      <c r="R138">
        <f>SUM(Tabla62[[#This Row],[1661]:[Entrearmadas]])</f>
        <v>4000</v>
      </c>
    </row>
    <row r="139" spans="1:18" x14ac:dyDescent="0.3">
      <c r="A139">
        <v>138</v>
      </c>
      <c r="B139" t="str" cm="1">
        <f t="array" ref="B139">INDEX([1]!Tabla1[#Data], A139, 2)</f>
        <v>Antuñano, Sebastián de</v>
      </c>
      <c r="C139">
        <f>SUMIF([1]!Tabla1661[Consignatario],B139,[1]!Tabla1661[1661])</f>
        <v>0</v>
      </c>
      <c r="D139">
        <f>SUMIF([1]!Tabla11[Consignatario],B139,[1]!Tabla11[1662])</f>
        <v>0</v>
      </c>
      <c r="E139">
        <f>SUMIF([1]!Tabla12[Consignatario],B139,[1]!Tabla12[1670])</f>
        <v>0</v>
      </c>
      <c r="F139">
        <f>SUMIF([1]!Tabla10[Consignatario],B139,[1]!Tabla10[1672])</f>
        <v>0</v>
      </c>
      <c r="G139">
        <f>SUMIF([1]!Tabla9[Consignatarios],B139,[1]!Tabla9[1675])</f>
        <v>0</v>
      </c>
      <c r="H139">
        <f>SUMIF([1]!Tabla8[Consignatarios],B139,[1]!Tabla8[1678])</f>
        <v>3744</v>
      </c>
      <c r="I139">
        <f>SUMIF([1]!Tabla4[Consignatario],B139,[1]!Tabla4[Monto])</f>
        <v>17832</v>
      </c>
      <c r="J139">
        <f>SUMIF([1]!Tabla2[Consignatario],B139, [1]!Tabla2[Monto])</f>
        <v>0</v>
      </c>
      <c r="K139">
        <f>SUMIF([1]!Tabla3[Consignatario],B139,[1]!Tabla3[Monto])</f>
        <v>0</v>
      </c>
      <c r="L139">
        <f>SUMIF([1]!Tabla5[Consignatario],B139,[1]!Tabla5[Monto])</f>
        <v>0</v>
      </c>
      <c r="M139">
        <f>SUMIF([1]!Tabla1708[Consignatario],B139,[1]!Tabla1708[Monto])</f>
        <v>0</v>
      </c>
      <c r="N139">
        <f>SUMIF([1]!Tabla1726[Consignatario],B139,[1]!Tabla1726[Monto])</f>
        <v>0</v>
      </c>
      <c r="O139">
        <f>SUMIF([1]!Tabla1730[Consignatario],B139,[1]!Tabla1730[1730])</f>
        <v>0</v>
      </c>
      <c r="P139">
        <f>SUMIF([1]!Tabla1739[Consignatario],B139,[1]!Tabla1739[1739])</f>
        <v>0</v>
      </c>
      <c r="Q139">
        <f>SUMIF([1]!Tabla21[Consignatario],B139,[1]!Tabla21[1664-1670])</f>
        <v>0</v>
      </c>
      <c r="R139">
        <f>SUM(Tabla62[[#This Row],[1661]:[Entrearmadas]])</f>
        <v>21576</v>
      </c>
    </row>
    <row r="140" spans="1:18" x14ac:dyDescent="0.3">
      <c r="A140">
        <v>139</v>
      </c>
      <c r="B140" t="str" cm="1">
        <f t="array" ref="B140">INDEX([1]!Tabla1[#Data], A140, 2)</f>
        <v>Anues, Bernardo Ignacio de</v>
      </c>
      <c r="C140">
        <f>SUMIF([1]!Tabla1661[Consignatario],B140,[1]!Tabla1661[1661])</f>
        <v>0</v>
      </c>
      <c r="D140">
        <f>SUMIF([1]!Tabla11[Consignatario],B140,[1]!Tabla11[1662])</f>
        <v>0</v>
      </c>
      <c r="E140">
        <f>SUMIF([1]!Tabla12[Consignatario],B140,[1]!Tabla12[1670])</f>
        <v>0</v>
      </c>
      <c r="F140">
        <f>SUMIF([1]!Tabla10[Consignatario],B140,[1]!Tabla10[1672])</f>
        <v>0</v>
      </c>
      <c r="G140">
        <f>SUMIF([1]!Tabla9[Consignatarios],B140,[1]!Tabla9[1675])</f>
        <v>0</v>
      </c>
      <c r="H140">
        <f>SUMIF([1]!Tabla8[Consignatarios],B140,[1]!Tabla8[1678])</f>
        <v>0</v>
      </c>
      <c r="I140">
        <f>SUMIF([1]!Tabla4[Consignatario],B140,[1]!Tabla4[Monto])</f>
        <v>0</v>
      </c>
      <c r="J140">
        <f>SUMIF([1]!Tabla2[Consignatario],B140, [1]!Tabla2[Monto])</f>
        <v>0</v>
      </c>
      <c r="K140">
        <f>SUMIF([1]!Tabla3[Consignatario],B140,[1]!Tabla3[Monto])</f>
        <v>0</v>
      </c>
      <c r="L140">
        <f>SUMIF([1]!Tabla5[Consignatario],B140,[1]!Tabla5[Monto])</f>
        <v>220429</v>
      </c>
      <c r="M140">
        <f>SUMIF([1]!Tabla1708[Consignatario],B140,[1]!Tabla1708[Monto])</f>
        <v>343677</v>
      </c>
      <c r="N140">
        <f>SUMIF([1]!Tabla1726[Consignatario],B140,[1]!Tabla1726[Monto])</f>
        <v>0</v>
      </c>
      <c r="O140">
        <f>SUMIF([1]!Tabla1730[Consignatario],B140,[1]!Tabla1730[1730])</f>
        <v>0</v>
      </c>
      <c r="P140">
        <f>SUMIF([1]!Tabla1739[Consignatario],B140,[1]!Tabla1739[1739])</f>
        <v>0</v>
      </c>
      <c r="Q140">
        <f>SUMIF([1]!Tabla21[Consignatario],B140,[1]!Tabla21[1664-1670])</f>
        <v>0</v>
      </c>
      <c r="R140">
        <f>SUM(Tabla62[[#This Row],[1661]:[Entrearmadas]])</f>
        <v>564106</v>
      </c>
    </row>
    <row r="141" spans="1:18" x14ac:dyDescent="0.3">
      <c r="A141">
        <v>140</v>
      </c>
      <c r="B141" t="str" cm="1">
        <f t="array" ref="B141">INDEX([1]!Tabla1[#Data], A141, 2)</f>
        <v>Anuncibay, Juan Antonio de</v>
      </c>
      <c r="C141">
        <f>SUMIF([1]!Tabla1661[Consignatario],B141,[1]!Tabla1661[1661])</f>
        <v>0</v>
      </c>
      <c r="D141">
        <f>SUMIF([1]!Tabla11[Consignatario],B141,[1]!Tabla11[1662])</f>
        <v>0</v>
      </c>
      <c r="E141">
        <f>SUMIF([1]!Tabla12[Consignatario],B141,[1]!Tabla12[1670])</f>
        <v>0</v>
      </c>
      <c r="F141">
        <f>SUMIF([1]!Tabla10[Consignatario],B141,[1]!Tabla10[1672])</f>
        <v>0</v>
      </c>
      <c r="G141">
        <f>SUMIF([1]!Tabla9[Consignatarios],B141,[1]!Tabla9[1675])</f>
        <v>0</v>
      </c>
      <c r="H141">
        <f>SUMIF([1]!Tabla8[Consignatarios],B141,[1]!Tabla8[1678])</f>
        <v>0</v>
      </c>
      <c r="I141">
        <f>SUMIF([1]!Tabla4[Consignatario],B141,[1]!Tabla4[Monto])</f>
        <v>15276</v>
      </c>
      <c r="J141">
        <f>SUMIF([1]!Tabla2[Consignatario],B141, [1]!Tabla2[Monto])</f>
        <v>0</v>
      </c>
      <c r="K141">
        <f>SUMIF([1]!Tabla3[Consignatario],B141,[1]!Tabla3[Monto])</f>
        <v>0</v>
      </c>
      <c r="L141">
        <f>SUMIF([1]!Tabla5[Consignatario],B141,[1]!Tabla5[Monto])</f>
        <v>1072</v>
      </c>
      <c r="M141">
        <f>SUMIF([1]!Tabla1708[Consignatario],B141,[1]!Tabla1708[Monto])</f>
        <v>0</v>
      </c>
      <c r="N141">
        <f>SUMIF([1]!Tabla1726[Consignatario],B141,[1]!Tabla1726[Monto])</f>
        <v>0</v>
      </c>
      <c r="O141">
        <f>SUMIF([1]!Tabla1730[Consignatario],B141,[1]!Tabla1730[1730])</f>
        <v>0</v>
      </c>
      <c r="P141">
        <f>SUMIF([1]!Tabla1739[Consignatario],B141,[1]!Tabla1739[1739])</f>
        <v>0</v>
      </c>
      <c r="Q141">
        <f>SUMIF([1]!Tabla21[Consignatario],B141,[1]!Tabla21[1664-1670])</f>
        <v>0</v>
      </c>
      <c r="R141">
        <f>SUM(Tabla62[[#This Row],[1661]:[Entrearmadas]])</f>
        <v>16348</v>
      </c>
    </row>
    <row r="142" spans="1:18" x14ac:dyDescent="0.3">
      <c r="A142">
        <v>141</v>
      </c>
      <c r="B142" t="str" cm="1">
        <f t="array" ref="B142">INDEX([1]!Tabla1[#Data], A142, 2)</f>
        <v>Añua, Domingo de</v>
      </c>
      <c r="C142">
        <f>SUMIF([1]!Tabla1661[Consignatario],B142,[1]!Tabla1661[1661])</f>
        <v>0</v>
      </c>
      <c r="D142">
        <f>SUMIF([1]!Tabla11[Consignatario],B142,[1]!Tabla11[1662])</f>
        <v>0</v>
      </c>
      <c r="E142">
        <f>SUMIF([1]!Tabla12[Consignatario],B142,[1]!Tabla12[1670])</f>
        <v>0</v>
      </c>
      <c r="F142">
        <f>SUMIF([1]!Tabla10[Consignatario],B142,[1]!Tabla10[1672])</f>
        <v>0</v>
      </c>
      <c r="G142">
        <f>SUMIF([1]!Tabla9[Consignatarios],B142,[1]!Tabla9[1675])</f>
        <v>0</v>
      </c>
      <c r="H142">
        <f>SUMIF([1]!Tabla8[Consignatarios],B142,[1]!Tabla8[1678])</f>
        <v>0</v>
      </c>
      <c r="I142">
        <f>SUMIF([1]!Tabla4[Consignatario],B142,[1]!Tabla4[Monto])</f>
        <v>10534</v>
      </c>
      <c r="J142">
        <f>SUMIF([1]!Tabla2[Consignatario],B142, [1]!Tabla2[Monto])</f>
        <v>0</v>
      </c>
      <c r="K142">
        <f>SUMIF([1]!Tabla3[Consignatario],B142,[1]!Tabla3[Monto])</f>
        <v>0</v>
      </c>
      <c r="L142">
        <f>SUMIF([1]!Tabla5[Consignatario],B142,[1]!Tabla5[Monto])</f>
        <v>0</v>
      </c>
      <c r="M142">
        <f>SUMIF([1]!Tabla1708[Consignatario],B142,[1]!Tabla1708[Monto])</f>
        <v>0</v>
      </c>
      <c r="N142">
        <f>SUMIF([1]!Tabla1726[Consignatario],B142,[1]!Tabla1726[Monto])</f>
        <v>0</v>
      </c>
      <c r="O142">
        <f>SUMIF([1]!Tabla1730[Consignatario],B142,[1]!Tabla1730[1730])</f>
        <v>0</v>
      </c>
      <c r="P142">
        <f>SUMIF([1]!Tabla1739[Consignatario],B142,[1]!Tabla1739[1739])</f>
        <v>0</v>
      </c>
      <c r="Q142">
        <f>SUMIF([1]!Tabla21[Consignatario],B142,[1]!Tabla21[1664-1670])</f>
        <v>0</v>
      </c>
      <c r="R142">
        <f>SUM(Tabla62[[#This Row],[1661]:[Entrearmadas]])</f>
        <v>10534</v>
      </c>
    </row>
    <row r="143" spans="1:18" x14ac:dyDescent="0.3">
      <c r="A143">
        <v>142</v>
      </c>
      <c r="B143" t="str" cm="1">
        <f t="array" ref="B143">INDEX([1]!Tabla1[#Data], A143, 2)</f>
        <v>Apodaca Jiménez, Benito de</v>
      </c>
      <c r="C143">
        <f>SUMIF([1]!Tabla1661[Consignatario],B143,[1]!Tabla1661[1661])</f>
        <v>0</v>
      </c>
      <c r="D143">
        <f>SUMIF([1]!Tabla11[Consignatario],B143,[1]!Tabla11[1662])</f>
        <v>0</v>
      </c>
      <c r="E143">
        <f>SUMIF([1]!Tabla12[Consignatario],B143,[1]!Tabla12[1670])</f>
        <v>0</v>
      </c>
      <c r="F143">
        <f>SUMIF([1]!Tabla10[Consignatario],B143,[1]!Tabla10[1672])</f>
        <v>0</v>
      </c>
      <c r="G143">
        <f>SUMIF([1]!Tabla9[Consignatarios],B143,[1]!Tabla9[1675])</f>
        <v>0</v>
      </c>
      <c r="H143">
        <f>SUMIF([1]!Tabla8[Consignatarios],B143,[1]!Tabla8[1678])</f>
        <v>0</v>
      </c>
      <c r="I143">
        <f>SUMIF([1]!Tabla4[Consignatario],B143,[1]!Tabla4[Monto])</f>
        <v>0</v>
      </c>
      <c r="J143">
        <f>SUMIF([1]!Tabla2[Consignatario],B143, [1]!Tabla2[Monto])</f>
        <v>0</v>
      </c>
      <c r="K143">
        <f>SUMIF([1]!Tabla3[Consignatario],B143,[1]!Tabla3[Monto])</f>
        <v>274</v>
      </c>
      <c r="L143">
        <f>SUMIF([1]!Tabla5[Consignatario],B143,[1]!Tabla5[Monto])</f>
        <v>0</v>
      </c>
      <c r="M143">
        <f>SUMIF([1]!Tabla1708[Consignatario],B143,[1]!Tabla1708[Monto])</f>
        <v>0</v>
      </c>
      <c r="N143">
        <f>SUMIF([1]!Tabla1726[Consignatario],B143,[1]!Tabla1726[Monto])</f>
        <v>0</v>
      </c>
      <c r="O143">
        <f>SUMIF([1]!Tabla1730[Consignatario],B143,[1]!Tabla1730[1730])</f>
        <v>0</v>
      </c>
      <c r="P143">
        <f>SUMIF([1]!Tabla1739[Consignatario],B143,[1]!Tabla1739[1739])</f>
        <v>0</v>
      </c>
      <c r="Q143">
        <f>SUMIF([1]!Tabla21[Consignatario],B143,[1]!Tabla21[1664-1670])</f>
        <v>0</v>
      </c>
      <c r="R143">
        <f>SUM(Tabla62[[#This Row],[1661]:[Entrearmadas]])</f>
        <v>274</v>
      </c>
    </row>
    <row r="144" spans="1:18" x14ac:dyDescent="0.3">
      <c r="A144">
        <v>143</v>
      </c>
      <c r="B144" t="str" cm="1">
        <f t="array" ref="B144">INDEX([1]!Tabla1[#Data], A144, 2)</f>
        <v>Aquerregui y Licona, Andrés de</v>
      </c>
      <c r="C144">
        <f>SUMIF([1]!Tabla1661[Consignatario],B144,[1]!Tabla1661[1661])</f>
        <v>0</v>
      </c>
      <c r="D144">
        <f>SUMIF([1]!Tabla11[Consignatario],B144,[1]!Tabla11[1662])</f>
        <v>0</v>
      </c>
      <c r="E144">
        <f>SUMIF([1]!Tabla12[Consignatario],B144,[1]!Tabla12[1670])</f>
        <v>0</v>
      </c>
      <c r="F144">
        <f>SUMIF([1]!Tabla10[Consignatario],B144,[1]!Tabla10[1672])</f>
        <v>0</v>
      </c>
      <c r="G144">
        <f>SUMIF([1]!Tabla9[Consignatarios],B144,[1]!Tabla9[1675])</f>
        <v>0</v>
      </c>
      <c r="H144">
        <f>SUMIF([1]!Tabla8[Consignatarios],B144,[1]!Tabla8[1678])</f>
        <v>0</v>
      </c>
      <c r="I144">
        <f>SUMIF([1]!Tabla4[Consignatario],B144,[1]!Tabla4[Monto])</f>
        <v>0</v>
      </c>
      <c r="J144">
        <f>SUMIF([1]!Tabla2[Consignatario],B144, [1]!Tabla2[Monto])</f>
        <v>0</v>
      </c>
      <c r="K144">
        <f>SUMIF([1]!Tabla3[Consignatario],B144,[1]!Tabla3[Monto])</f>
        <v>0</v>
      </c>
      <c r="L144">
        <f>SUMIF([1]!Tabla5[Consignatario],B144,[1]!Tabla5[Monto])</f>
        <v>0</v>
      </c>
      <c r="M144">
        <f>SUMIF([1]!Tabla1708[Consignatario],B144,[1]!Tabla1708[Monto])</f>
        <v>4000</v>
      </c>
      <c r="N144">
        <f>SUMIF([1]!Tabla1726[Consignatario],B144,[1]!Tabla1726[Monto])</f>
        <v>0</v>
      </c>
      <c r="O144">
        <f>SUMIF([1]!Tabla1730[Consignatario],B144,[1]!Tabla1730[1730])</f>
        <v>0</v>
      </c>
      <c r="P144">
        <f>SUMIF([1]!Tabla1739[Consignatario],B144,[1]!Tabla1739[1739])</f>
        <v>0</v>
      </c>
      <c r="Q144">
        <f>SUMIF([1]!Tabla21[Consignatario],B144,[1]!Tabla21[1664-1670])</f>
        <v>0</v>
      </c>
      <c r="R144">
        <f>SUM(Tabla62[[#This Row],[1661]:[Entrearmadas]])</f>
        <v>4000</v>
      </c>
    </row>
    <row r="145" spans="1:18" x14ac:dyDescent="0.3">
      <c r="A145">
        <v>144</v>
      </c>
      <c r="B145" t="str" cm="1">
        <f t="array" ref="B145">INDEX([1]!Tabla1[#Data], A145, 2)</f>
        <v>Aquerregui, Andrés de</v>
      </c>
      <c r="C145">
        <f>SUMIF([1]!Tabla1661[Consignatario],B145,[1]!Tabla1661[1661])</f>
        <v>0</v>
      </c>
      <c r="D145">
        <f>SUMIF([1]!Tabla11[Consignatario],B145,[1]!Tabla11[1662])</f>
        <v>0</v>
      </c>
      <c r="E145">
        <f>SUMIF([1]!Tabla12[Consignatario],B145,[1]!Tabla12[1670])</f>
        <v>0</v>
      </c>
      <c r="F145">
        <f>SUMIF([1]!Tabla10[Consignatario],B145,[1]!Tabla10[1672])</f>
        <v>0</v>
      </c>
      <c r="G145">
        <f>SUMIF([1]!Tabla9[Consignatarios],B145,[1]!Tabla9[1675])</f>
        <v>0</v>
      </c>
      <c r="H145">
        <f>SUMIF([1]!Tabla8[Consignatarios],B145,[1]!Tabla8[1678])</f>
        <v>0</v>
      </c>
      <c r="I145">
        <f>SUMIF([1]!Tabla4[Consignatario],B145,[1]!Tabla4[Monto])</f>
        <v>0</v>
      </c>
      <c r="J145">
        <f>SUMIF([1]!Tabla2[Consignatario],B145, [1]!Tabla2[Monto])</f>
        <v>0</v>
      </c>
      <c r="K145">
        <f>SUMIF([1]!Tabla3[Consignatario],B145,[1]!Tabla3[Monto])</f>
        <v>6250</v>
      </c>
      <c r="L145">
        <f>SUMIF([1]!Tabla5[Consignatario],B145,[1]!Tabla5[Monto])</f>
        <v>8000</v>
      </c>
      <c r="M145">
        <f>SUMIF([1]!Tabla1708[Consignatario],B145,[1]!Tabla1708[Monto])</f>
        <v>0</v>
      </c>
      <c r="N145">
        <f>SUMIF([1]!Tabla1726[Consignatario],B145,[1]!Tabla1726[Monto])</f>
        <v>0</v>
      </c>
      <c r="O145">
        <f>SUMIF([1]!Tabla1730[Consignatario],B145,[1]!Tabla1730[1730])</f>
        <v>0</v>
      </c>
      <c r="P145">
        <f>SUMIF([1]!Tabla1739[Consignatario],B145,[1]!Tabla1739[1739])</f>
        <v>0</v>
      </c>
      <c r="Q145">
        <f>SUMIF([1]!Tabla21[Consignatario],B145,[1]!Tabla21[1664-1670])</f>
        <v>0</v>
      </c>
      <c r="R145">
        <f>SUM(Tabla62[[#This Row],[1661]:[Entrearmadas]])</f>
        <v>14250</v>
      </c>
    </row>
    <row r="146" spans="1:18" x14ac:dyDescent="0.3">
      <c r="A146">
        <v>145</v>
      </c>
      <c r="B146" t="str" cm="1">
        <f t="array" ref="B146">INDEX([1]!Tabla1[#Data], A146, 2)</f>
        <v>Aquijo, Cristóbal de</v>
      </c>
      <c r="C146">
        <f>SUMIF([1]!Tabla1661[Consignatario],B146,[1]!Tabla1661[1661])</f>
        <v>26869</v>
      </c>
      <c r="D146">
        <f>SUMIF([1]!Tabla11[Consignatario],B146,[1]!Tabla11[1662])</f>
        <v>0</v>
      </c>
      <c r="E146">
        <f>SUMIF([1]!Tabla12[Consignatario],B146,[1]!Tabla12[1670])</f>
        <v>0</v>
      </c>
      <c r="F146">
        <f>SUMIF([1]!Tabla10[Consignatario],B146,[1]!Tabla10[1672])</f>
        <v>0</v>
      </c>
      <c r="G146">
        <f>SUMIF([1]!Tabla9[Consignatarios],B146,[1]!Tabla9[1675])</f>
        <v>0</v>
      </c>
      <c r="H146">
        <f>SUMIF([1]!Tabla8[Consignatarios],B146,[1]!Tabla8[1678])</f>
        <v>0</v>
      </c>
      <c r="I146">
        <f>SUMIF([1]!Tabla4[Consignatario],B146,[1]!Tabla4[Monto])</f>
        <v>0</v>
      </c>
      <c r="J146">
        <f>SUMIF([1]!Tabla2[Consignatario],B146, [1]!Tabla2[Monto])</f>
        <v>0</v>
      </c>
      <c r="K146">
        <f>SUMIF([1]!Tabla3[Consignatario],B146,[1]!Tabla3[Monto])</f>
        <v>0</v>
      </c>
      <c r="L146">
        <f>SUMIF([1]!Tabla5[Consignatario],B146,[1]!Tabla5[Monto])</f>
        <v>0</v>
      </c>
      <c r="M146">
        <f>SUMIF([1]!Tabla1708[Consignatario],B146,[1]!Tabla1708[Monto])</f>
        <v>0</v>
      </c>
      <c r="N146">
        <f>SUMIF([1]!Tabla1726[Consignatario],B146,[1]!Tabla1726[Monto])</f>
        <v>0</v>
      </c>
      <c r="O146">
        <f>SUMIF([1]!Tabla1730[Consignatario],B146,[1]!Tabla1730[1730])</f>
        <v>0</v>
      </c>
      <c r="P146">
        <f>SUMIF([1]!Tabla1739[Consignatario],B146,[1]!Tabla1739[1739])</f>
        <v>0</v>
      </c>
      <c r="Q146">
        <f>SUMIF([1]!Tabla21[Consignatario],B146,[1]!Tabla21[1664-1670])</f>
        <v>0</v>
      </c>
      <c r="R146">
        <f>SUM(Tabla62[[#This Row],[1661]:[Entrearmadas]])</f>
        <v>26869</v>
      </c>
    </row>
    <row r="147" spans="1:18" x14ac:dyDescent="0.3">
      <c r="A147">
        <v>146</v>
      </c>
      <c r="B147" t="str" cm="1">
        <f t="array" ref="B147">INDEX([1]!Tabla1[#Data], A147, 2)</f>
        <v>Aragón, Alonso de</v>
      </c>
      <c r="C147">
        <f>SUMIF([1]!Tabla1661[Consignatario],B147,[1]!Tabla1661[1661])</f>
        <v>0</v>
      </c>
      <c r="D147">
        <f>SUMIF([1]!Tabla11[Consignatario],B147,[1]!Tabla11[1662])</f>
        <v>0</v>
      </c>
      <c r="E147">
        <f>SUMIF([1]!Tabla12[Consignatario],B147,[1]!Tabla12[1670])</f>
        <v>0</v>
      </c>
      <c r="F147">
        <f>SUMIF([1]!Tabla10[Consignatario],B147,[1]!Tabla10[1672])</f>
        <v>0</v>
      </c>
      <c r="G147">
        <f>SUMIF([1]!Tabla9[Consignatarios],B147,[1]!Tabla9[1675])</f>
        <v>0</v>
      </c>
      <c r="H147">
        <f>SUMIF([1]!Tabla8[Consignatarios],B147,[1]!Tabla8[1678])</f>
        <v>0</v>
      </c>
      <c r="I147">
        <f>SUMIF([1]!Tabla4[Consignatario],B147,[1]!Tabla4[Monto])</f>
        <v>0</v>
      </c>
      <c r="J147">
        <f>SUMIF([1]!Tabla2[Consignatario],B147, [1]!Tabla2[Monto])</f>
        <v>0</v>
      </c>
      <c r="K147">
        <f>SUMIF([1]!Tabla3[Consignatario],B147,[1]!Tabla3[Monto])</f>
        <v>0</v>
      </c>
      <c r="L147">
        <f>SUMIF([1]!Tabla5[Consignatario],B147,[1]!Tabla5[Monto])</f>
        <v>0</v>
      </c>
      <c r="M147">
        <f>SUMIF([1]!Tabla1708[Consignatario],B147,[1]!Tabla1708[Monto])</f>
        <v>4500</v>
      </c>
      <c r="N147">
        <f>SUMIF([1]!Tabla1726[Consignatario],B147,[1]!Tabla1726[Monto])</f>
        <v>0</v>
      </c>
      <c r="O147">
        <f>SUMIF([1]!Tabla1730[Consignatario],B147,[1]!Tabla1730[1730])</f>
        <v>0</v>
      </c>
      <c r="P147">
        <f>SUMIF([1]!Tabla1739[Consignatario],B147,[1]!Tabla1739[1739])</f>
        <v>0</v>
      </c>
      <c r="Q147">
        <f>SUMIF([1]!Tabla21[Consignatario],B147,[1]!Tabla21[1664-1670])</f>
        <v>0</v>
      </c>
      <c r="R147">
        <f>SUM(Tabla62[[#This Row],[1661]:[Entrearmadas]])</f>
        <v>4500</v>
      </c>
    </row>
    <row r="148" spans="1:18" x14ac:dyDescent="0.3">
      <c r="A148">
        <v>147</v>
      </c>
      <c r="B148" t="str" cm="1">
        <f t="array" ref="B148">INDEX([1]!Tabla1[#Data], A148, 2)</f>
        <v>Aragón, Joseph Jimeno de</v>
      </c>
      <c r="C148">
        <f>SUMIF([1]!Tabla1661[Consignatario],B148,[1]!Tabla1661[1661])</f>
        <v>0</v>
      </c>
      <c r="D148">
        <f>SUMIF([1]!Tabla11[Consignatario],B148,[1]!Tabla11[1662])</f>
        <v>0</v>
      </c>
      <c r="E148">
        <f>SUMIF([1]!Tabla12[Consignatario],B148,[1]!Tabla12[1670])</f>
        <v>0</v>
      </c>
      <c r="F148">
        <f>SUMIF([1]!Tabla10[Consignatario],B148,[1]!Tabla10[1672])</f>
        <v>820</v>
      </c>
      <c r="G148">
        <f>SUMIF([1]!Tabla9[Consignatarios],B148,[1]!Tabla9[1675])</f>
        <v>0</v>
      </c>
      <c r="H148">
        <f>SUMIF([1]!Tabla8[Consignatarios],B148,[1]!Tabla8[1678])</f>
        <v>0</v>
      </c>
      <c r="I148">
        <f>SUMIF([1]!Tabla4[Consignatario],B148,[1]!Tabla4[Monto])</f>
        <v>0</v>
      </c>
      <c r="J148">
        <f>SUMIF([1]!Tabla2[Consignatario],B148, [1]!Tabla2[Monto])</f>
        <v>0</v>
      </c>
      <c r="K148">
        <f>SUMIF([1]!Tabla3[Consignatario],B148,[1]!Tabla3[Monto])</f>
        <v>0</v>
      </c>
      <c r="L148">
        <f>SUMIF([1]!Tabla5[Consignatario],B148,[1]!Tabla5[Monto])</f>
        <v>0</v>
      </c>
      <c r="M148">
        <f>SUMIF([1]!Tabla1708[Consignatario],B148,[1]!Tabla1708[Monto])</f>
        <v>0</v>
      </c>
      <c r="N148">
        <f>SUMIF([1]!Tabla1726[Consignatario],B148,[1]!Tabla1726[Monto])</f>
        <v>0</v>
      </c>
      <c r="O148">
        <f>SUMIF([1]!Tabla1730[Consignatario],B148,[1]!Tabla1730[1730])</f>
        <v>0</v>
      </c>
      <c r="P148">
        <f>SUMIF([1]!Tabla1739[Consignatario],B148,[1]!Tabla1739[1739])</f>
        <v>0</v>
      </c>
      <c r="Q148">
        <f>SUMIF([1]!Tabla21[Consignatario],B148,[1]!Tabla21[1664-1670])</f>
        <v>0</v>
      </c>
      <c r="R148">
        <f>SUM(Tabla62[[#This Row],[1661]:[Entrearmadas]])</f>
        <v>820</v>
      </c>
    </row>
    <row r="149" spans="1:18" x14ac:dyDescent="0.3">
      <c r="A149">
        <v>148</v>
      </c>
      <c r="B149" t="str" cm="1">
        <f t="array" ref="B149">INDEX([1]!Tabla1[#Data], A149, 2)</f>
        <v>Aragón, Marcos de</v>
      </c>
      <c r="C149">
        <f>SUMIF([1]!Tabla1661[Consignatario],B149,[1]!Tabla1661[1661])</f>
        <v>0</v>
      </c>
      <c r="D149">
        <f>SUMIF([1]!Tabla11[Consignatario],B149,[1]!Tabla11[1662])</f>
        <v>0</v>
      </c>
      <c r="E149">
        <f>SUMIF([1]!Tabla12[Consignatario],B149,[1]!Tabla12[1670])</f>
        <v>0</v>
      </c>
      <c r="F149">
        <f>SUMIF([1]!Tabla10[Consignatario],B149,[1]!Tabla10[1672])</f>
        <v>0</v>
      </c>
      <c r="G149">
        <f>SUMIF([1]!Tabla9[Consignatarios],B149,[1]!Tabla9[1675])</f>
        <v>0</v>
      </c>
      <c r="H149">
        <f>SUMIF([1]!Tabla8[Consignatarios],B149,[1]!Tabla8[1678])</f>
        <v>0</v>
      </c>
      <c r="I149">
        <f>SUMIF([1]!Tabla4[Consignatario],B149,[1]!Tabla4[Monto])</f>
        <v>0</v>
      </c>
      <c r="J149">
        <f>SUMIF([1]!Tabla2[Consignatario],B149, [1]!Tabla2[Monto])</f>
        <v>0</v>
      </c>
      <c r="K149">
        <f>SUMIF([1]!Tabla3[Consignatario],B149,[1]!Tabla3[Monto])</f>
        <v>0</v>
      </c>
      <c r="L149">
        <f>SUMIF([1]!Tabla5[Consignatario],B149,[1]!Tabla5[Monto])</f>
        <v>600</v>
      </c>
      <c r="M149">
        <f>SUMIF([1]!Tabla1708[Consignatario],B149,[1]!Tabla1708[Monto])</f>
        <v>0</v>
      </c>
      <c r="N149">
        <f>SUMIF([1]!Tabla1726[Consignatario],B149,[1]!Tabla1726[Monto])</f>
        <v>0</v>
      </c>
      <c r="O149">
        <f>SUMIF([1]!Tabla1730[Consignatario],B149,[1]!Tabla1730[1730])</f>
        <v>0</v>
      </c>
      <c r="P149">
        <f>SUMIF([1]!Tabla1739[Consignatario],B149,[1]!Tabla1739[1739])</f>
        <v>0</v>
      </c>
      <c r="Q149">
        <f>SUMIF([1]!Tabla21[Consignatario],B149,[1]!Tabla21[1664-1670])</f>
        <v>0</v>
      </c>
      <c r="R149">
        <f>SUM(Tabla62[[#This Row],[1661]:[Entrearmadas]])</f>
        <v>600</v>
      </c>
    </row>
    <row r="150" spans="1:18" x14ac:dyDescent="0.3">
      <c r="A150">
        <v>149</v>
      </c>
      <c r="B150" t="str" cm="1">
        <f t="array" ref="B150">INDEX([1]!Tabla1[#Data], A150, 2)</f>
        <v>Araguz, Andrés de</v>
      </c>
      <c r="C150">
        <f>SUMIF([1]!Tabla1661[Consignatario],B150,[1]!Tabla1661[1661])</f>
        <v>1160</v>
      </c>
      <c r="D150">
        <f>SUMIF([1]!Tabla11[Consignatario],B150,[1]!Tabla11[1662])</f>
        <v>0</v>
      </c>
      <c r="E150">
        <f>SUMIF([1]!Tabla12[Consignatario],B150,[1]!Tabla12[1670])</f>
        <v>0</v>
      </c>
      <c r="F150">
        <f>SUMIF([1]!Tabla10[Consignatario],B150,[1]!Tabla10[1672])</f>
        <v>0</v>
      </c>
      <c r="G150">
        <f>SUMIF([1]!Tabla9[Consignatarios],B150,[1]!Tabla9[1675])</f>
        <v>0</v>
      </c>
      <c r="H150">
        <f>SUMIF([1]!Tabla8[Consignatarios],B150,[1]!Tabla8[1678])</f>
        <v>0</v>
      </c>
      <c r="I150">
        <f>SUMIF([1]!Tabla4[Consignatario],B150,[1]!Tabla4[Monto])</f>
        <v>0</v>
      </c>
      <c r="J150">
        <f>SUMIF([1]!Tabla2[Consignatario],B150, [1]!Tabla2[Monto])</f>
        <v>0</v>
      </c>
      <c r="K150">
        <f>SUMIF([1]!Tabla3[Consignatario],B150,[1]!Tabla3[Monto])</f>
        <v>0</v>
      </c>
      <c r="L150">
        <f>SUMIF([1]!Tabla5[Consignatario],B150,[1]!Tabla5[Monto])</f>
        <v>0</v>
      </c>
      <c r="M150">
        <f>SUMIF([1]!Tabla1708[Consignatario],B150,[1]!Tabla1708[Monto])</f>
        <v>0</v>
      </c>
      <c r="N150">
        <f>SUMIF([1]!Tabla1726[Consignatario],B150,[1]!Tabla1726[Monto])</f>
        <v>0</v>
      </c>
      <c r="O150">
        <f>SUMIF([1]!Tabla1730[Consignatario],B150,[1]!Tabla1730[1730])</f>
        <v>0</v>
      </c>
      <c r="P150">
        <f>SUMIF([1]!Tabla1739[Consignatario],B150,[1]!Tabla1739[1739])</f>
        <v>0</v>
      </c>
      <c r="Q150">
        <f>SUMIF([1]!Tabla21[Consignatario],B150,[1]!Tabla21[1664-1670])</f>
        <v>0</v>
      </c>
      <c r="R150">
        <f>SUM(Tabla62[[#This Row],[1661]:[Entrearmadas]])</f>
        <v>1160</v>
      </c>
    </row>
    <row r="151" spans="1:18" x14ac:dyDescent="0.3">
      <c r="A151">
        <v>150</v>
      </c>
      <c r="B151" t="str" cm="1">
        <f t="array" ref="B151">INDEX([1]!Tabla1[#Data], A151, 2)</f>
        <v>Aramburo, Marcos de</v>
      </c>
      <c r="C151">
        <f>SUMIF([1]!Tabla1661[Consignatario],B151,[1]!Tabla1661[1661])</f>
        <v>0</v>
      </c>
      <c r="D151">
        <f>SUMIF([1]!Tabla11[Consignatario],B151,[1]!Tabla11[1662])</f>
        <v>0</v>
      </c>
      <c r="E151">
        <f>SUMIF([1]!Tabla12[Consignatario],B151,[1]!Tabla12[1670])</f>
        <v>0</v>
      </c>
      <c r="F151">
        <f>SUMIF([1]!Tabla10[Consignatario],B151,[1]!Tabla10[1672])</f>
        <v>0</v>
      </c>
      <c r="G151">
        <f>SUMIF([1]!Tabla9[Consignatarios],B151,[1]!Tabla9[1675])</f>
        <v>0</v>
      </c>
      <c r="H151">
        <f>SUMIF([1]!Tabla8[Consignatarios],B151,[1]!Tabla8[1678])</f>
        <v>0</v>
      </c>
      <c r="I151">
        <f>SUMIF([1]!Tabla4[Consignatario],B151,[1]!Tabla4[Monto])</f>
        <v>0</v>
      </c>
      <c r="J151">
        <f>SUMIF([1]!Tabla2[Consignatario],B151, [1]!Tabla2[Monto])</f>
        <v>0</v>
      </c>
      <c r="K151">
        <f>SUMIF([1]!Tabla3[Consignatario],B151,[1]!Tabla3[Monto])</f>
        <v>0</v>
      </c>
      <c r="L151">
        <f>SUMIF([1]!Tabla5[Consignatario],B151,[1]!Tabla5[Monto])</f>
        <v>500</v>
      </c>
      <c r="M151">
        <f>SUMIF([1]!Tabla1708[Consignatario],B151,[1]!Tabla1708[Monto])</f>
        <v>0</v>
      </c>
      <c r="N151">
        <f>SUMIF([1]!Tabla1726[Consignatario],B151,[1]!Tabla1726[Monto])</f>
        <v>0</v>
      </c>
      <c r="O151">
        <f>SUMIF([1]!Tabla1730[Consignatario],B151,[1]!Tabla1730[1730])</f>
        <v>0</v>
      </c>
      <c r="P151">
        <f>SUMIF([1]!Tabla1739[Consignatario],B151,[1]!Tabla1739[1739])</f>
        <v>0</v>
      </c>
      <c r="Q151">
        <f>SUMIF([1]!Tabla21[Consignatario],B151,[1]!Tabla21[1664-1670])</f>
        <v>0</v>
      </c>
      <c r="R151">
        <f>SUM(Tabla62[[#This Row],[1661]:[Entrearmadas]])</f>
        <v>500</v>
      </c>
    </row>
    <row r="152" spans="1:18" x14ac:dyDescent="0.3">
      <c r="A152">
        <v>151</v>
      </c>
      <c r="B152" t="str" cm="1">
        <f t="array" ref="B152">INDEX([1]!Tabla1[#Data], A152, 2)</f>
        <v>Arana Jáuregui, Gerónimo de</v>
      </c>
      <c r="C152">
        <f>SUMIF([1]!Tabla1661[Consignatario],B152,[1]!Tabla1661[1661])</f>
        <v>0</v>
      </c>
      <c r="D152">
        <f>SUMIF([1]!Tabla11[Consignatario],B152,[1]!Tabla11[1662])</f>
        <v>0</v>
      </c>
      <c r="E152">
        <f>SUMIF([1]!Tabla12[Consignatario],B152,[1]!Tabla12[1670])</f>
        <v>0</v>
      </c>
      <c r="F152">
        <f>SUMIF([1]!Tabla10[Consignatario],B152,[1]!Tabla10[1672])</f>
        <v>0</v>
      </c>
      <c r="G152">
        <f>SUMIF([1]!Tabla9[Consignatarios],B152,[1]!Tabla9[1675])</f>
        <v>22500</v>
      </c>
      <c r="H152">
        <f>SUMIF([1]!Tabla8[Consignatarios],B152,[1]!Tabla8[1678])</f>
        <v>0</v>
      </c>
      <c r="I152">
        <f>SUMIF([1]!Tabla4[Consignatario],B152,[1]!Tabla4[Monto])</f>
        <v>0</v>
      </c>
      <c r="J152">
        <f>SUMIF([1]!Tabla2[Consignatario],B152, [1]!Tabla2[Monto])</f>
        <v>0</v>
      </c>
      <c r="K152">
        <f>SUMIF([1]!Tabla3[Consignatario],B152,[1]!Tabla3[Monto])</f>
        <v>0</v>
      </c>
      <c r="L152">
        <f>SUMIF([1]!Tabla5[Consignatario],B152,[1]!Tabla5[Monto])</f>
        <v>0</v>
      </c>
      <c r="M152">
        <f>SUMIF([1]!Tabla1708[Consignatario],B152,[1]!Tabla1708[Monto])</f>
        <v>0</v>
      </c>
      <c r="N152">
        <f>SUMIF([1]!Tabla1726[Consignatario],B152,[1]!Tabla1726[Monto])</f>
        <v>0</v>
      </c>
      <c r="O152">
        <f>SUMIF([1]!Tabla1730[Consignatario],B152,[1]!Tabla1730[1730])</f>
        <v>0</v>
      </c>
      <c r="P152">
        <f>SUMIF([1]!Tabla1739[Consignatario],B152,[1]!Tabla1739[1739])</f>
        <v>0</v>
      </c>
      <c r="Q152">
        <f>SUMIF([1]!Tabla21[Consignatario],B152,[1]!Tabla21[1664-1670])</f>
        <v>0</v>
      </c>
      <c r="R152">
        <f>SUM(Tabla62[[#This Row],[1661]:[Entrearmadas]])</f>
        <v>22500</v>
      </c>
    </row>
    <row r="153" spans="1:18" x14ac:dyDescent="0.3">
      <c r="A153">
        <v>152</v>
      </c>
      <c r="B153" t="str" cm="1">
        <f t="array" ref="B153">INDEX([1]!Tabla1[#Data], A153, 2)</f>
        <v>Arana, Diego de</v>
      </c>
      <c r="C153">
        <f>SUMIF([1]!Tabla1661[Consignatario],B153,[1]!Tabla1661[1661])</f>
        <v>17847</v>
      </c>
      <c r="D153">
        <f>SUMIF([1]!Tabla11[Consignatario],B153,[1]!Tabla11[1662])</f>
        <v>0</v>
      </c>
      <c r="E153">
        <f>SUMIF([1]!Tabla12[Consignatario],B153,[1]!Tabla12[1670])</f>
        <v>0</v>
      </c>
      <c r="F153">
        <f>SUMIF([1]!Tabla10[Consignatario],B153,[1]!Tabla10[1672])</f>
        <v>0</v>
      </c>
      <c r="G153">
        <f>SUMIF([1]!Tabla9[Consignatarios],B153,[1]!Tabla9[1675])</f>
        <v>0</v>
      </c>
      <c r="H153">
        <f>SUMIF([1]!Tabla8[Consignatarios],B153,[1]!Tabla8[1678])</f>
        <v>0</v>
      </c>
      <c r="I153">
        <f>SUMIF([1]!Tabla4[Consignatario],B153,[1]!Tabla4[Monto])</f>
        <v>0</v>
      </c>
      <c r="J153">
        <f>SUMIF([1]!Tabla2[Consignatario],B153, [1]!Tabla2[Monto])</f>
        <v>0</v>
      </c>
      <c r="K153">
        <f>SUMIF([1]!Tabla3[Consignatario],B153,[1]!Tabla3[Monto])</f>
        <v>0</v>
      </c>
      <c r="L153">
        <f>SUMIF([1]!Tabla5[Consignatario],B153,[1]!Tabla5[Monto])</f>
        <v>0</v>
      </c>
      <c r="M153">
        <f>SUMIF([1]!Tabla1708[Consignatario],B153,[1]!Tabla1708[Monto])</f>
        <v>0</v>
      </c>
      <c r="N153">
        <f>SUMIF([1]!Tabla1726[Consignatario],B153,[1]!Tabla1726[Monto])</f>
        <v>0</v>
      </c>
      <c r="O153">
        <f>SUMIF([1]!Tabla1730[Consignatario],B153,[1]!Tabla1730[1730])</f>
        <v>0</v>
      </c>
      <c r="P153">
        <f>SUMIF([1]!Tabla1739[Consignatario],B153,[1]!Tabla1739[1739])</f>
        <v>0</v>
      </c>
      <c r="Q153">
        <f>SUMIF([1]!Tabla21[Consignatario],B153,[1]!Tabla21[1664-1670])</f>
        <v>0</v>
      </c>
      <c r="R153">
        <f>SUM(Tabla62[[#This Row],[1661]:[Entrearmadas]])</f>
        <v>17847</v>
      </c>
    </row>
    <row r="154" spans="1:18" x14ac:dyDescent="0.3">
      <c r="A154">
        <v>153</v>
      </c>
      <c r="B154" t="str" cm="1">
        <f t="array" ref="B154">INDEX([1]!Tabla1[#Data], A154, 2)</f>
        <v>Arana, Juan Bautista de</v>
      </c>
      <c r="C154">
        <f>SUMIF([1]!Tabla1661[Consignatario],B154,[1]!Tabla1661[1661])</f>
        <v>0</v>
      </c>
      <c r="D154">
        <f>SUMIF([1]!Tabla11[Consignatario],B154,[1]!Tabla11[1662])</f>
        <v>0</v>
      </c>
      <c r="E154">
        <f>SUMIF([1]!Tabla12[Consignatario],B154,[1]!Tabla12[1670])</f>
        <v>0</v>
      </c>
      <c r="F154">
        <f>SUMIF([1]!Tabla10[Consignatario],B154,[1]!Tabla10[1672])</f>
        <v>0</v>
      </c>
      <c r="G154">
        <f>SUMIF([1]!Tabla9[Consignatarios],B154,[1]!Tabla9[1675])</f>
        <v>0</v>
      </c>
      <c r="H154">
        <f>SUMIF([1]!Tabla8[Consignatarios],B154,[1]!Tabla8[1678])</f>
        <v>0</v>
      </c>
      <c r="I154">
        <f>SUMIF([1]!Tabla4[Consignatario],B154,[1]!Tabla4[Monto])</f>
        <v>0</v>
      </c>
      <c r="J154">
        <f>SUMIF([1]!Tabla2[Consignatario],B154, [1]!Tabla2[Monto])</f>
        <v>0</v>
      </c>
      <c r="K154">
        <f>SUMIF([1]!Tabla3[Consignatario],B154,[1]!Tabla3[Monto])</f>
        <v>0</v>
      </c>
      <c r="L154">
        <f>SUMIF([1]!Tabla5[Consignatario],B154,[1]!Tabla5[Monto])</f>
        <v>0</v>
      </c>
      <c r="M154">
        <f>SUMIF([1]!Tabla1708[Consignatario],B154,[1]!Tabla1708[Monto])</f>
        <v>24360</v>
      </c>
      <c r="N154">
        <f>SUMIF([1]!Tabla1726[Consignatario],B154,[1]!Tabla1726[Monto])</f>
        <v>0</v>
      </c>
      <c r="O154">
        <f>SUMIF([1]!Tabla1730[Consignatario],B154,[1]!Tabla1730[1730])</f>
        <v>0</v>
      </c>
      <c r="P154">
        <f>SUMIF([1]!Tabla1739[Consignatario],B154,[1]!Tabla1739[1739])</f>
        <v>0</v>
      </c>
      <c r="Q154">
        <f>SUMIF([1]!Tabla21[Consignatario],B154,[1]!Tabla21[1664-1670])</f>
        <v>0</v>
      </c>
      <c r="R154">
        <f>SUM(Tabla62[[#This Row],[1661]:[Entrearmadas]])</f>
        <v>24360</v>
      </c>
    </row>
    <row r="155" spans="1:18" x14ac:dyDescent="0.3">
      <c r="A155">
        <v>154</v>
      </c>
      <c r="B155" t="str" cm="1">
        <f t="array" ref="B155">INDEX([1]!Tabla1[#Data], A155, 2)</f>
        <v>Arancibar, Juan Antonio de</v>
      </c>
      <c r="C155">
        <f>SUMIF([1]!Tabla1661[Consignatario],B155,[1]!Tabla1661[1661])</f>
        <v>0</v>
      </c>
      <c r="D155">
        <f>SUMIF([1]!Tabla11[Consignatario],B155,[1]!Tabla11[1662])</f>
        <v>0</v>
      </c>
      <c r="E155">
        <f>SUMIF([1]!Tabla12[Consignatario],B155,[1]!Tabla12[1670])</f>
        <v>0</v>
      </c>
      <c r="F155">
        <f>SUMIF([1]!Tabla10[Consignatario],B155,[1]!Tabla10[1672])</f>
        <v>0</v>
      </c>
      <c r="G155">
        <f>SUMIF([1]!Tabla9[Consignatarios],B155,[1]!Tabla9[1675])</f>
        <v>0</v>
      </c>
      <c r="H155">
        <f>SUMIF([1]!Tabla8[Consignatarios],B155,[1]!Tabla8[1678])</f>
        <v>8862</v>
      </c>
      <c r="I155">
        <f>SUMIF([1]!Tabla4[Consignatario],B155,[1]!Tabla4[Monto])</f>
        <v>0</v>
      </c>
      <c r="J155">
        <f>SUMIF([1]!Tabla2[Consignatario],B155, [1]!Tabla2[Monto])</f>
        <v>0</v>
      </c>
      <c r="K155">
        <f>SUMIF([1]!Tabla3[Consignatario],B155,[1]!Tabla3[Monto])</f>
        <v>56005</v>
      </c>
      <c r="L155">
        <f>SUMIF([1]!Tabla5[Consignatario],B155,[1]!Tabla5[Monto])</f>
        <v>0</v>
      </c>
      <c r="M155">
        <f>SUMIF([1]!Tabla1708[Consignatario],B155,[1]!Tabla1708[Monto])</f>
        <v>0</v>
      </c>
      <c r="N155">
        <f>SUMIF([1]!Tabla1726[Consignatario],B155,[1]!Tabla1726[Monto])</f>
        <v>0</v>
      </c>
      <c r="O155">
        <f>SUMIF([1]!Tabla1730[Consignatario],B155,[1]!Tabla1730[1730])</f>
        <v>0</v>
      </c>
      <c r="P155">
        <f>SUMIF([1]!Tabla1739[Consignatario],B155,[1]!Tabla1739[1739])</f>
        <v>0</v>
      </c>
      <c r="Q155">
        <f>SUMIF([1]!Tabla21[Consignatario],B155,[1]!Tabla21[1664-1670])</f>
        <v>0</v>
      </c>
      <c r="R155">
        <f>SUM(Tabla62[[#This Row],[1661]:[Entrearmadas]])</f>
        <v>64867</v>
      </c>
    </row>
    <row r="156" spans="1:18" x14ac:dyDescent="0.3">
      <c r="A156">
        <v>155</v>
      </c>
      <c r="B156" t="str" cm="1">
        <f t="array" ref="B156">INDEX([1]!Tabla1[#Data], A156, 2)</f>
        <v>Aranda, Gabriel de</v>
      </c>
      <c r="C156">
        <f>SUMIF([1]!Tabla1661[Consignatario],B156,[1]!Tabla1661[1661])</f>
        <v>0</v>
      </c>
      <c r="D156">
        <f>SUMIF([1]!Tabla11[Consignatario],B156,[1]!Tabla11[1662])</f>
        <v>0</v>
      </c>
      <c r="E156">
        <f>SUMIF([1]!Tabla12[Consignatario],B156,[1]!Tabla12[1670])</f>
        <v>0</v>
      </c>
      <c r="F156">
        <f>SUMIF([1]!Tabla10[Consignatario],B156,[1]!Tabla10[1672])</f>
        <v>0</v>
      </c>
      <c r="G156">
        <f>SUMIF([1]!Tabla9[Consignatarios],B156,[1]!Tabla9[1675])</f>
        <v>0</v>
      </c>
      <c r="H156">
        <f>SUMIF([1]!Tabla8[Consignatarios],B156,[1]!Tabla8[1678])</f>
        <v>0</v>
      </c>
      <c r="I156">
        <f>SUMIF([1]!Tabla4[Consignatario],B156,[1]!Tabla4[Monto])</f>
        <v>7920</v>
      </c>
      <c r="J156">
        <f>SUMIF([1]!Tabla2[Consignatario],B156, [1]!Tabla2[Monto])</f>
        <v>0</v>
      </c>
      <c r="K156">
        <f>SUMIF([1]!Tabla3[Consignatario],B156,[1]!Tabla3[Monto])</f>
        <v>0</v>
      </c>
      <c r="L156">
        <f>SUMIF([1]!Tabla5[Consignatario],B156,[1]!Tabla5[Monto])</f>
        <v>0</v>
      </c>
      <c r="M156">
        <f>SUMIF([1]!Tabla1708[Consignatario],B156,[1]!Tabla1708[Monto])</f>
        <v>0</v>
      </c>
      <c r="N156">
        <f>SUMIF([1]!Tabla1726[Consignatario],B156,[1]!Tabla1726[Monto])</f>
        <v>0</v>
      </c>
      <c r="O156">
        <f>SUMIF([1]!Tabla1730[Consignatario],B156,[1]!Tabla1730[1730])</f>
        <v>0</v>
      </c>
      <c r="P156">
        <f>SUMIF([1]!Tabla1739[Consignatario],B156,[1]!Tabla1739[1739])</f>
        <v>0</v>
      </c>
      <c r="Q156">
        <f>SUMIF([1]!Tabla21[Consignatario],B156,[1]!Tabla21[1664-1670])</f>
        <v>0</v>
      </c>
      <c r="R156">
        <f>SUM(Tabla62[[#This Row],[1661]:[Entrearmadas]])</f>
        <v>7920</v>
      </c>
    </row>
    <row r="157" spans="1:18" x14ac:dyDescent="0.3">
      <c r="A157">
        <v>156</v>
      </c>
      <c r="B157" t="str" cm="1">
        <f t="array" ref="B157">INDEX([1]!Tabla1[#Data], A157, 2)</f>
        <v>Aranda, Juan de</v>
      </c>
      <c r="C157">
        <f>SUMIF([1]!Tabla1661[Consignatario],B157,[1]!Tabla1661[1661])</f>
        <v>0</v>
      </c>
      <c r="D157">
        <f>SUMIF([1]!Tabla11[Consignatario],B157,[1]!Tabla11[1662])</f>
        <v>0</v>
      </c>
      <c r="E157">
        <f>SUMIF([1]!Tabla12[Consignatario],B157,[1]!Tabla12[1670])</f>
        <v>0</v>
      </c>
      <c r="F157">
        <f>SUMIF([1]!Tabla10[Consignatario],B157,[1]!Tabla10[1672])</f>
        <v>0</v>
      </c>
      <c r="G157">
        <f>SUMIF([1]!Tabla9[Consignatarios],B157,[1]!Tabla9[1675])</f>
        <v>0</v>
      </c>
      <c r="H157">
        <f>SUMIF([1]!Tabla8[Consignatarios],B157,[1]!Tabla8[1678])</f>
        <v>0</v>
      </c>
      <c r="I157">
        <f>SUMIF([1]!Tabla4[Consignatario],B157,[1]!Tabla4[Monto])</f>
        <v>0</v>
      </c>
      <c r="J157">
        <f>SUMIF([1]!Tabla2[Consignatario],B157, [1]!Tabla2[Monto])</f>
        <v>0</v>
      </c>
      <c r="K157">
        <f>SUMIF([1]!Tabla3[Consignatario],B157,[1]!Tabla3[Monto])</f>
        <v>8584</v>
      </c>
      <c r="L157">
        <f>SUMIF([1]!Tabla5[Consignatario],B157,[1]!Tabla5[Monto])</f>
        <v>0</v>
      </c>
      <c r="M157">
        <f>SUMIF([1]!Tabla1708[Consignatario],B157,[1]!Tabla1708[Monto])</f>
        <v>0</v>
      </c>
      <c r="N157">
        <f>SUMIF([1]!Tabla1726[Consignatario],B157,[1]!Tabla1726[Monto])</f>
        <v>0</v>
      </c>
      <c r="O157">
        <f>SUMIF([1]!Tabla1730[Consignatario],B157,[1]!Tabla1730[1730])</f>
        <v>0</v>
      </c>
      <c r="P157">
        <f>SUMIF([1]!Tabla1739[Consignatario],B157,[1]!Tabla1739[1739])</f>
        <v>0</v>
      </c>
      <c r="Q157">
        <f>SUMIF([1]!Tabla21[Consignatario],B157,[1]!Tabla21[1664-1670])</f>
        <v>0</v>
      </c>
      <c r="R157">
        <f>SUM(Tabla62[[#This Row],[1661]:[Entrearmadas]])</f>
        <v>8584</v>
      </c>
    </row>
    <row r="158" spans="1:18" x14ac:dyDescent="0.3">
      <c r="A158">
        <v>157</v>
      </c>
      <c r="B158" t="str" cm="1">
        <f t="array" ref="B158">INDEX([1]!Tabla1[#Data], A158, 2)</f>
        <v>Arandia, Francisco de</v>
      </c>
      <c r="C158">
        <f>SUMIF([1]!Tabla1661[Consignatario],B158,[1]!Tabla1661[1661])</f>
        <v>0</v>
      </c>
      <c r="D158">
        <f>SUMIF([1]!Tabla11[Consignatario],B158,[1]!Tabla11[1662])</f>
        <v>0</v>
      </c>
      <c r="E158">
        <f>SUMIF([1]!Tabla12[Consignatario],B158,[1]!Tabla12[1670])</f>
        <v>0</v>
      </c>
      <c r="F158">
        <f>SUMIF([1]!Tabla10[Consignatario],B158,[1]!Tabla10[1672])</f>
        <v>0</v>
      </c>
      <c r="G158">
        <f>SUMIF([1]!Tabla9[Consignatarios],B158,[1]!Tabla9[1675])</f>
        <v>0</v>
      </c>
      <c r="H158">
        <f>SUMIF([1]!Tabla8[Consignatarios],B158,[1]!Tabla8[1678])</f>
        <v>0</v>
      </c>
      <c r="I158">
        <f>SUMIF([1]!Tabla4[Consignatario],B158,[1]!Tabla4[Monto])</f>
        <v>12340</v>
      </c>
      <c r="J158">
        <f>SUMIF([1]!Tabla2[Consignatario],B158, [1]!Tabla2[Monto])</f>
        <v>0</v>
      </c>
      <c r="K158">
        <f>SUMIF([1]!Tabla3[Consignatario],B158,[1]!Tabla3[Monto])</f>
        <v>0</v>
      </c>
      <c r="L158">
        <f>SUMIF([1]!Tabla5[Consignatario],B158,[1]!Tabla5[Monto])</f>
        <v>0</v>
      </c>
      <c r="M158">
        <f>SUMIF([1]!Tabla1708[Consignatario],B158,[1]!Tabla1708[Monto])</f>
        <v>0</v>
      </c>
      <c r="N158">
        <f>SUMIF([1]!Tabla1726[Consignatario],B158,[1]!Tabla1726[Monto])</f>
        <v>0</v>
      </c>
      <c r="O158">
        <f>SUMIF([1]!Tabla1730[Consignatario],B158,[1]!Tabla1730[1730])</f>
        <v>0</v>
      </c>
      <c r="P158">
        <f>SUMIF([1]!Tabla1739[Consignatario],B158,[1]!Tabla1739[1739])</f>
        <v>0</v>
      </c>
      <c r="Q158">
        <f>SUMIF([1]!Tabla21[Consignatario],B158,[1]!Tabla21[1664-1670])</f>
        <v>0</v>
      </c>
      <c r="R158">
        <f>SUM(Tabla62[[#This Row],[1661]:[Entrearmadas]])</f>
        <v>12340</v>
      </c>
    </row>
    <row r="159" spans="1:18" x14ac:dyDescent="0.3">
      <c r="A159">
        <v>158</v>
      </c>
      <c r="B159" t="str" cm="1">
        <f t="array" ref="B159">INDEX([1]!Tabla1[#Data], A159, 2)</f>
        <v>Arangoya, Antonio de</v>
      </c>
      <c r="C159">
        <f>SUMIF([1]!Tabla1661[Consignatario],B159,[1]!Tabla1661[1661])</f>
        <v>0</v>
      </c>
      <c r="D159">
        <f>SUMIF([1]!Tabla11[Consignatario],B159,[1]!Tabla11[1662])</f>
        <v>0</v>
      </c>
      <c r="E159">
        <f>SUMIF([1]!Tabla12[Consignatario],B159,[1]!Tabla12[1670])</f>
        <v>0</v>
      </c>
      <c r="F159">
        <f>SUMIF([1]!Tabla10[Consignatario],B159,[1]!Tabla10[1672])</f>
        <v>0</v>
      </c>
      <c r="G159">
        <f>SUMIF([1]!Tabla9[Consignatarios],B159,[1]!Tabla9[1675])</f>
        <v>0</v>
      </c>
      <c r="H159">
        <f>SUMIF([1]!Tabla8[Consignatarios],B159,[1]!Tabla8[1678])</f>
        <v>0</v>
      </c>
      <c r="I159">
        <f>SUMIF([1]!Tabla4[Consignatario],B159,[1]!Tabla4[Monto])</f>
        <v>0</v>
      </c>
      <c r="J159">
        <f>SUMIF([1]!Tabla2[Consignatario],B159, [1]!Tabla2[Monto])</f>
        <v>0</v>
      </c>
      <c r="K159">
        <f>SUMIF([1]!Tabla3[Consignatario],B159,[1]!Tabla3[Monto])</f>
        <v>0</v>
      </c>
      <c r="L159">
        <f>SUMIF([1]!Tabla5[Consignatario],B159,[1]!Tabla5[Monto])</f>
        <v>0</v>
      </c>
      <c r="M159">
        <f>SUMIF([1]!Tabla1708[Consignatario],B159,[1]!Tabla1708[Monto])</f>
        <v>0</v>
      </c>
      <c r="N159">
        <f>SUMIF([1]!Tabla1726[Consignatario],B159,[1]!Tabla1726[Monto])</f>
        <v>0</v>
      </c>
      <c r="O159">
        <f>SUMIF([1]!Tabla1730[Consignatario],B159,[1]!Tabla1730[1730])</f>
        <v>0</v>
      </c>
      <c r="P159">
        <f>SUMIF([1]!Tabla1739[Consignatario],B159,[1]!Tabla1739[1739])</f>
        <v>40519</v>
      </c>
      <c r="Q159">
        <f>SUMIF([1]!Tabla21[Consignatario],B159,[1]!Tabla21[1664-1670])</f>
        <v>0</v>
      </c>
      <c r="R159">
        <f>SUM(Tabla62[[#This Row],[1661]:[Entrearmadas]])</f>
        <v>40519</v>
      </c>
    </row>
    <row r="160" spans="1:18" x14ac:dyDescent="0.3">
      <c r="A160">
        <v>159</v>
      </c>
      <c r="B160" t="str" cm="1">
        <f t="array" ref="B160">INDEX([1]!Tabla1[#Data], A160, 2)</f>
        <v>Aranguren, Antonio de</v>
      </c>
      <c r="C160">
        <f>SUMIF([1]!Tabla1661[Consignatario],B160,[1]!Tabla1661[1661])</f>
        <v>0</v>
      </c>
      <c r="D160">
        <f>SUMIF([1]!Tabla11[Consignatario],B160,[1]!Tabla11[1662])</f>
        <v>0</v>
      </c>
      <c r="E160">
        <f>SUMIF([1]!Tabla12[Consignatario],B160,[1]!Tabla12[1670])</f>
        <v>0</v>
      </c>
      <c r="F160">
        <f>SUMIF([1]!Tabla10[Consignatario],B160,[1]!Tabla10[1672])</f>
        <v>0</v>
      </c>
      <c r="G160">
        <f>SUMIF([1]!Tabla9[Consignatarios],B160,[1]!Tabla9[1675])</f>
        <v>0</v>
      </c>
      <c r="H160">
        <f>SUMIF([1]!Tabla8[Consignatarios],B160,[1]!Tabla8[1678])</f>
        <v>0</v>
      </c>
      <c r="I160">
        <f>SUMIF([1]!Tabla4[Consignatario],B160,[1]!Tabla4[Monto])</f>
        <v>0</v>
      </c>
      <c r="J160">
        <f>SUMIF([1]!Tabla2[Consignatario],B160, [1]!Tabla2[Monto])</f>
        <v>0</v>
      </c>
      <c r="K160">
        <f>SUMIF([1]!Tabla3[Consignatario],B160,[1]!Tabla3[Monto])</f>
        <v>0</v>
      </c>
      <c r="L160">
        <f>SUMIF([1]!Tabla5[Consignatario],B160,[1]!Tabla5[Monto])</f>
        <v>62208</v>
      </c>
      <c r="M160">
        <f>SUMIF([1]!Tabla1708[Consignatario],B160,[1]!Tabla1708[Monto])</f>
        <v>0</v>
      </c>
      <c r="N160">
        <f>SUMIF([1]!Tabla1726[Consignatario],B160,[1]!Tabla1726[Monto])</f>
        <v>0</v>
      </c>
      <c r="O160">
        <f>SUMIF([1]!Tabla1730[Consignatario],B160,[1]!Tabla1730[1730])</f>
        <v>0</v>
      </c>
      <c r="P160">
        <f>SUMIF([1]!Tabla1739[Consignatario],B160,[1]!Tabla1739[1739])</f>
        <v>0</v>
      </c>
      <c r="Q160">
        <f>SUMIF([1]!Tabla21[Consignatario],B160,[1]!Tabla21[1664-1670])</f>
        <v>0</v>
      </c>
      <c r="R160">
        <f>SUM(Tabla62[[#This Row],[1661]:[Entrearmadas]])</f>
        <v>62208</v>
      </c>
    </row>
    <row r="161" spans="1:18" x14ac:dyDescent="0.3">
      <c r="A161">
        <v>160</v>
      </c>
      <c r="B161" t="str" cm="1">
        <f t="array" ref="B161">INDEX([1]!Tabla1[#Data], A161, 2)</f>
        <v>Aranguren, Jacinto de</v>
      </c>
      <c r="C161">
        <f>SUMIF([1]!Tabla1661[Consignatario],B161,[1]!Tabla1661[1661])</f>
        <v>99174</v>
      </c>
      <c r="D161">
        <f>SUMIF([1]!Tabla11[Consignatario],B161,[1]!Tabla11[1662])</f>
        <v>29000</v>
      </c>
      <c r="E161">
        <f>SUMIF([1]!Tabla12[Consignatario],B161,[1]!Tabla12[1670])</f>
        <v>18500</v>
      </c>
      <c r="F161">
        <f>SUMIF([1]!Tabla10[Consignatario],B161,[1]!Tabla10[1672])</f>
        <v>0</v>
      </c>
      <c r="G161">
        <f>SUMIF([1]!Tabla9[Consignatarios],B161,[1]!Tabla9[1675])</f>
        <v>0</v>
      </c>
      <c r="H161">
        <f>SUMIF([1]!Tabla8[Consignatarios],B161,[1]!Tabla8[1678])</f>
        <v>0</v>
      </c>
      <c r="I161">
        <f>SUMIF([1]!Tabla4[Consignatario],B161,[1]!Tabla4[Monto])</f>
        <v>0</v>
      </c>
      <c r="J161">
        <f>SUMIF([1]!Tabla2[Consignatario],B161, [1]!Tabla2[Monto])</f>
        <v>0</v>
      </c>
      <c r="K161">
        <f>SUMIF([1]!Tabla3[Consignatario],B161,[1]!Tabla3[Monto])</f>
        <v>0</v>
      </c>
      <c r="L161">
        <f>SUMIF([1]!Tabla5[Consignatario],B161,[1]!Tabla5[Monto])</f>
        <v>0</v>
      </c>
      <c r="M161">
        <f>SUMIF([1]!Tabla1708[Consignatario],B161,[1]!Tabla1708[Monto])</f>
        <v>0</v>
      </c>
      <c r="N161">
        <f>SUMIF([1]!Tabla1726[Consignatario],B161,[1]!Tabla1726[Monto])</f>
        <v>0</v>
      </c>
      <c r="O161">
        <f>SUMIF([1]!Tabla1730[Consignatario],B161,[1]!Tabla1730[1730])</f>
        <v>0</v>
      </c>
      <c r="P161">
        <f>SUMIF([1]!Tabla1739[Consignatario],B161,[1]!Tabla1739[1739])</f>
        <v>0</v>
      </c>
      <c r="Q161">
        <f>SUMIF([1]!Tabla21[Consignatario],B161,[1]!Tabla21[1664-1670])</f>
        <v>0</v>
      </c>
      <c r="R161">
        <f>SUM(Tabla62[[#This Row],[1661]:[Entrearmadas]])</f>
        <v>146674</v>
      </c>
    </row>
    <row r="162" spans="1:18" x14ac:dyDescent="0.3">
      <c r="A162">
        <v>161</v>
      </c>
      <c r="B162" t="str" cm="1">
        <f t="array" ref="B162">INDEX([1]!Tabla1[#Data], A162, 2)</f>
        <v>Aranguren, Lucas de</v>
      </c>
      <c r="C162">
        <f>SUMIF([1]!Tabla1661[Consignatario],B162,[1]!Tabla1661[1661])</f>
        <v>0</v>
      </c>
      <c r="D162">
        <f>SUMIF([1]!Tabla11[Consignatario],B162,[1]!Tabla11[1662])</f>
        <v>0</v>
      </c>
      <c r="E162">
        <f>SUMIF([1]!Tabla12[Consignatario],B162,[1]!Tabla12[1670])</f>
        <v>0</v>
      </c>
      <c r="F162">
        <f>SUMIF([1]!Tabla10[Consignatario],B162,[1]!Tabla10[1672])</f>
        <v>0</v>
      </c>
      <c r="G162">
        <f>SUMIF([1]!Tabla9[Consignatarios],B162,[1]!Tabla9[1675])</f>
        <v>0</v>
      </c>
      <c r="H162">
        <f>SUMIF([1]!Tabla8[Consignatarios],B162,[1]!Tabla8[1678])</f>
        <v>0</v>
      </c>
      <c r="I162">
        <f>SUMIF([1]!Tabla4[Consignatario],B162,[1]!Tabla4[Monto])</f>
        <v>0</v>
      </c>
      <c r="J162">
        <f>SUMIF([1]!Tabla2[Consignatario],B162, [1]!Tabla2[Monto])</f>
        <v>0</v>
      </c>
      <c r="K162">
        <f>SUMIF([1]!Tabla3[Consignatario],B162,[1]!Tabla3[Monto])</f>
        <v>0</v>
      </c>
      <c r="L162">
        <f>SUMIF([1]!Tabla5[Consignatario],B162,[1]!Tabla5[Monto])</f>
        <v>0</v>
      </c>
      <c r="M162">
        <f>SUMIF([1]!Tabla1708[Consignatario],B162,[1]!Tabla1708[Monto])</f>
        <v>2648</v>
      </c>
      <c r="N162">
        <f>SUMIF([1]!Tabla1726[Consignatario],B162,[1]!Tabla1726[Monto])</f>
        <v>0</v>
      </c>
      <c r="O162">
        <f>SUMIF([1]!Tabla1730[Consignatario],B162,[1]!Tabla1730[1730])</f>
        <v>0</v>
      </c>
      <c r="P162">
        <f>SUMIF([1]!Tabla1739[Consignatario],B162,[1]!Tabla1739[1739])</f>
        <v>0</v>
      </c>
      <c r="Q162">
        <f>SUMIF([1]!Tabla21[Consignatario],B162,[1]!Tabla21[1664-1670])</f>
        <v>0</v>
      </c>
      <c r="R162">
        <f>SUM(Tabla62[[#This Row],[1661]:[Entrearmadas]])</f>
        <v>2648</v>
      </c>
    </row>
    <row r="163" spans="1:18" x14ac:dyDescent="0.3">
      <c r="A163">
        <v>162</v>
      </c>
      <c r="B163" t="str" cm="1">
        <f t="array" ref="B163">INDEX([1]!Tabla1[#Data], A163, 2)</f>
        <v>Aranti, Jacinto de</v>
      </c>
      <c r="C163">
        <f>SUMIF([1]!Tabla1661[Consignatario],B163,[1]!Tabla1661[1661])</f>
        <v>20436</v>
      </c>
      <c r="D163">
        <f>SUMIF([1]!Tabla11[Consignatario],B163,[1]!Tabla11[1662])</f>
        <v>0</v>
      </c>
      <c r="E163">
        <f>SUMIF([1]!Tabla12[Consignatario],B163,[1]!Tabla12[1670])</f>
        <v>0</v>
      </c>
      <c r="F163">
        <f>SUMIF([1]!Tabla10[Consignatario],B163,[1]!Tabla10[1672])</f>
        <v>0</v>
      </c>
      <c r="G163">
        <f>SUMIF([1]!Tabla9[Consignatarios],B163,[1]!Tabla9[1675])</f>
        <v>0</v>
      </c>
      <c r="H163">
        <f>SUMIF([1]!Tabla8[Consignatarios],B163,[1]!Tabla8[1678])</f>
        <v>0</v>
      </c>
      <c r="I163">
        <f>SUMIF([1]!Tabla4[Consignatario],B163,[1]!Tabla4[Monto])</f>
        <v>0</v>
      </c>
      <c r="J163">
        <f>SUMIF([1]!Tabla2[Consignatario],B163, [1]!Tabla2[Monto])</f>
        <v>0</v>
      </c>
      <c r="K163">
        <f>SUMIF([1]!Tabla3[Consignatario],B163,[1]!Tabla3[Monto])</f>
        <v>0</v>
      </c>
      <c r="L163">
        <f>SUMIF([1]!Tabla5[Consignatario],B163,[1]!Tabla5[Monto])</f>
        <v>0</v>
      </c>
      <c r="M163">
        <f>SUMIF([1]!Tabla1708[Consignatario],B163,[1]!Tabla1708[Monto])</f>
        <v>0</v>
      </c>
      <c r="N163">
        <f>SUMIF([1]!Tabla1726[Consignatario],B163,[1]!Tabla1726[Monto])</f>
        <v>0</v>
      </c>
      <c r="O163">
        <f>SUMIF([1]!Tabla1730[Consignatario],B163,[1]!Tabla1730[1730])</f>
        <v>0</v>
      </c>
      <c r="P163">
        <f>SUMIF([1]!Tabla1739[Consignatario],B163,[1]!Tabla1739[1739])</f>
        <v>0</v>
      </c>
      <c r="Q163">
        <f>SUMIF([1]!Tabla21[Consignatario],B163,[1]!Tabla21[1664-1670])</f>
        <v>0</v>
      </c>
      <c r="R163">
        <f>SUM(Tabla62[[#This Row],[1661]:[Entrearmadas]])</f>
        <v>20436</v>
      </c>
    </row>
    <row r="164" spans="1:18" x14ac:dyDescent="0.3">
      <c r="A164">
        <v>163</v>
      </c>
      <c r="B164" t="str" cm="1">
        <f t="array" ref="B164">INDEX([1]!Tabla1[#Data], A164, 2)</f>
        <v>Aranzaeta, Juan de</v>
      </c>
      <c r="C164">
        <f>SUMIF([1]!Tabla1661[Consignatario],B164,[1]!Tabla1661[1661])</f>
        <v>0</v>
      </c>
      <c r="D164">
        <f>SUMIF([1]!Tabla11[Consignatario],B164,[1]!Tabla11[1662])</f>
        <v>0</v>
      </c>
      <c r="E164">
        <f>SUMIF([1]!Tabla12[Consignatario],B164,[1]!Tabla12[1670])</f>
        <v>0</v>
      </c>
      <c r="F164">
        <f>SUMIF([1]!Tabla10[Consignatario],B164,[1]!Tabla10[1672])</f>
        <v>0</v>
      </c>
      <c r="G164">
        <f>SUMIF([1]!Tabla9[Consignatarios],B164,[1]!Tabla9[1675])</f>
        <v>0</v>
      </c>
      <c r="H164">
        <f>SUMIF([1]!Tabla8[Consignatarios],B164,[1]!Tabla8[1678])</f>
        <v>0</v>
      </c>
      <c r="I164">
        <f>SUMIF([1]!Tabla4[Consignatario],B164,[1]!Tabla4[Monto])</f>
        <v>19499</v>
      </c>
      <c r="J164">
        <f>SUMIF([1]!Tabla2[Consignatario],B164, [1]!Tabla2[Monto])</f>
        <v>0</v>
      </c>
      <c r="K164">
        <f>SUMIF([1]!Tabla3[Consignatario],B164,[1]!Tabla3[Monto])</f>
        <v>0</v>
      </c>
      <c r="L164">
        <f>SUMIF([1]!Tabla5[Consignatario],B164,[1]!Tabla5[Monto])</f>
        <v>0</v>
      </c>
      <c r="M164">
        <f>SUMIF([1]!Tabla1708[Consignatario],B164,[1]!Tabla1708[Monto])</f>
        <v>0</v>
      </c>
      <c r="N164">
        <f>SUMIF([1]!Tabla1726[Consignatario],B164,[1]!Tabla1726[Monto])</f>
        <v>0</v>
      </c>
      <c r="O164">
        <f>SUMIF([1]!Tabla1730[Consignatario],B164,[1]!Tabla1730[1730])</f>
        <v>0</v>
      </c>
      <c r="P164">
        <f>SUMIF([1]!Tabla1739[Consignatario],B164,[1]!Tabla1739[1739])</f>
        <v>0</v>
      </c>
      <c r="Q164">
        <f>SUMIF([1]!Tabla21[Consignatario],B164,[1]!Tabla21[1664-1670])</f>
        <v>0</v>
      </c>
      <c r="R164">
        <f>SUM(Tabla62[[#This Row],[1661]:[Entrearmadas]])</f>
        <v>19499</v>
      </c>
    </row>
    <row r="165" spans="1:18" x14ac:dyDescent="0.3">
      <c r="A165">
        <v>164</v>
      </c>
      <c r="B165" t="str" cm="1">
        <f t="array" ref="B165">INDEX([1]!Tabla1[#Data], A165, 2)</f>
        <v>Aranzai, Juan de</v>
      </c>
      <c r="C165">
        <f>SUMIF([1]!Tabla1661[Consignatario],B165,[1]!Tabla1661[1661])</f>
        <v>0</v>
      </c>
      <c r="D165">
        <f>SUMIF([1]!Tabla11[Consignatario],B165,[1]!Tabla11[1662])</f>
        <v>0</v>
      </c>
      <c r="E165">
        <f>SUMIF([1]!Tabla12[Consignatario],B165,[1]!Tabla12[1670])</f>
        <v>0</v>
      </c>
      <c r="F165">
        <f>SUMIF([1]!Tabla10[Consignatario],B165,[1]!Tabla10[1672])</f>
        <v>0</v>
      </c>
      <c r="G165">
        <f>SUMIF([1]!Tabla9[Consignatarios],B165,[1]!Tabla9[1675])</f>
        <v>0</v>
      </c>
      <c r="H165">
        <f>SUMIF([1]!Tabla8[Consignatarios],B165,[1]!Tabla8[1678])</f>
        <v>0</v>
      </c>
      <c r="I165">
        <f>SUMIF([1]!Tabla4[Consignatario],B165,[1]!Tabla4[Monto])</f>
        <v>0</v>
      </c>
      <c r="J165">
        <f>SUMIF([1]!Tabla2[Consignatario],B165, [1]!Tabla2[Monto])</f>
        <v>0</v>
      </c>
      <c r="K165">
        <f>SUMIF([1]!Tabla3[Consignatario],B165,[1]!Tabla3[Monto])</f>
        <v>0</v>
      </c>
      <c r="L165">
        <f>SUMIF([1]!Tabla5[Consignatario],B165,[1]!Tabla5[Monto])</f>
        <v>0</v>
      </c>
      <c r="M165">
        <f>SUMIF([1]!Tabla1708[Consignatario],B165,[1]!Tabla1708[Monto])</f>
        <v>0</v>
      </c>
      <c r="N165">
        <f>SUMIF([1]!Tabla1726[Consignatario],B165,[1]!Tabla1726[Monto])</f>
        <v>0</v>
      </c>
      <c r="O165">
        <f>SUMIF([1]!Tabla1730[Consignatario],B165,[1]!Tabla1730[1730])</f>
        <v>0</v>
      </c>
      <c r="P165">
        <f>SUMIF([1]!Tabla1739[Consignatario],B165,[1]!Tabla1739[1739])</f>
        <v>0</v>
      </c>
      <c r="Q165">
        <f>SUMIF([1]!Tabla21[Consignatario],B165,[1]!Tabla21[1664-1670])</f>
        <v>17500</v>
      </c>
      <c r="R165">
        <f>SUM(Tabla62[[#This Row],[1661]:[Entrearmadas]])</f>
        <v>17500</v>
      </c>
    </row>
    <row r="166" spans="1:18" x14ac:dyDescent="0.3">
      <c r="A166">
        <v>165</v>
      </c>
      <c r="B166" t="str" cm="1">
        <f t="array" ref="B166">INDEX([1]!Tabla1[#Data], A166, 2)</f>
        <v>Aranzate, Pedro de</v>
      </c>
      <c r="C166">
        <f>SUMIF([1]!Tabla1661[Consignatario],B166,[1]!Tabla1661[1661])</f>
        <v>0</v>
      </c>
      <c r="D166">
        <f>SUMIF([1]!Tabla11[Consignatario],B166,[1]!Tabla11[1662])</f>
        <v>0</v>
      </c>
      <c r="E166">
        <f>SUMIF([1]!Tabla12[Consignatario],B166,[1]!Tabla12[1670])</f>
        <v>0</v>
      </c>
      <c r="F166">
        <f>SUMIF([1]!Tabla10[Consignatario],B166,[1]!Tabla10[1672])</f>
        <v>0</v>
      </c>
      <c r="G166">
        <f>SUMIF([1]!Tabla9[Consignatarios],B166,[1]!Tabla9[1675])</f>
        <v>0</v>
      </c>
      <c r="H166">
        <f>SUMIF([1]!Tabla8[Consignatarios],B166,[1]!Tabla8[1678])</f>
        <v>23761</v>
      </c>
      <c r="I166">
        <f>SUMIF([1]!Tabla4[Consignatario],B166,[1]!Tabla4[Monto])</f>
        <v>26096</v>
      </c>
      <c r="J166">
        <f>SUMIF([1]!Tabla2[Consignatario],B166, [1]!Tabla2[Monto])</f>
        <v>0</v>
      </c>
      <c r="K166">
        <f>SUMIF([1]!Tabla3[Consignatario],B166,[1]!Tabla3[Monto])</f>
        <v>0</v>
      </c>
      <c r="L166">
        <f>SUMIF([1]!Tabla5[Consignatario],B166,[1]!Tabla5[Monto])</f>
        <v>0</v>
      </c>
      <c r="M166">
        <f>SUMIF([1]!Tabla1708[Consignatario],B166,[1]!Tabla1708[Monto])</f>
        <v>0</v>
      </c>
      <c r="N166">
        <f>SUMIF([1]!Tabla1726[Consignatario],B166,[1]!Tabla1726[Monto])</f>
        <v>0</v>
      </c>
      <c r="O166">
        <f>SUMIF([1]!Tabla1730[Consignatario],B166,[1]!Tabla1730[1730])</f>
        <v>0</v>
      </c>
      <c r="P166">
        <f>SUMIF([1]!Tabla1739[Consignatario],B166,[1]!Tabla1739[1739])</f>
        <v>0</v>
      </c>
      <c r="Q166">
        <f>SUMIF([1]!Tabla21[Consignatario],B166,[1]!Tabla21[1664-1670])</f>
        <v>0</v>
      </c>
      <c r="R166">
        <f>SUM(Tabla62[[#This Row],[1661]:[Entrearmadas]])</f>
        <v>49857</v>
      </c>
    </row>
    <row r="167" spans="1:18" x14ac:dyDescent="0.3">
      <c r="A167">
        <v>166</v>
      </c>
      <c r="B167" t="str" cm="1">
        <f t="array" ref="B167">INDEX([1]!Tabla1[#Data], A167, 2)</f>
        <v>Aranzus Delgadillo, Antonio</v>
      </c>
      <c r="C167">
        <f>SUMIF([1]!Tabla1661[Consignatario],B167,[1]!Tabla1661[1661])</f>
        <v>0</v>
      </c>
      <c r="D167">
        <f>SUMIF([1]!Tabla11[Consignatario],B167,[1]!Tabla11[1662])</f>
        <v>0</v>
      </c>
      <c r="E167">
        <f>SUMIF([1]!Tabla12[Consignatario],B167,[1]!Tabla12[1670])</f>
        <v>0</v>
      </c>
      <c r="F167">
        <f>SUMIF([1]!Tabla10[Consignatario],B167,[1]!Tabla10[1672])</f>
        <v>0</v>
      </c>
      <c r="G167">
        <f>SUMIF([1]!Tabla9[Consignatarios],B167,[1]!Tabla9[1675])</f>
        <v>2000</v>
      </c>
      <c r="H167">
        <f>SUMIF([1]!Tabla8[Consignatarios],B167,[1]!Tabla8[1678])</f>
        <v>0</v>
      </c>
      <c r="I167">
        <f>SUMIF([1]!Tabla4[Consignatario],B167,[1]!Tabla4[Monto])</f>
        <v>0</v>
      </c>
      <c r="J167">
        <f>SUMIF([1]!Tabla2[Consignatario],B167, [1]!Tabla2[Monto])</f>
        <v>0</v>
      </c>
      <c r="K167">
        <f>SUMIF([1]!Tabla3[Consignatario],B167,[1]!Tabla3[Monto])</f>
        <v>0</v>
      </c>
      <c r="L167">
        <f>SUMIF([1]!Tabla5[Consignatario],B167,[1]!Tabla5[Monto])</f>
        <v>0</v>
      </c>
      <c r="M167">
        <f>SUMIF([1]!Tabla1708[Consignatario],B167,[1]!Tabla1708[Monto])</f>
        <v>0</v>
      </c>
      <c r="N167">
        <f>SUMIF([1]!Tabla1726[Consignatario],B167,[1]!Tabla1726[Monto])</f>
        <v>0</v>
      </c>
      <c r="O167">
        <f>SUMIF([1]!Tabla1730[Consignatario],B167,[1]!Tabla1730[1730])</f>
        <v>0</v>
      </c>
      <c r="P167">
        <f>SUMIF([1]!Tabla1739[Consignatario],B167,[1]!Tabla1739[1739])</f>
        <v>0</v>
      </c>
      <c r="Q167">
        <f>SUMIF([1]!Tabla21[Consignatario],B167,[1]!Tabla21[1664-1670])</f>
        <v>0</v>
      </c>
      <c r="R167">
        <f>SUM(Tabla62[[#This Row],[1661]:[Entrearmadas]])</f>
        <v>2000</v>
      </c>
    </row>
    <row r="168" spans="1:18" x14ac:dyDescent="0.3">
      <c r="A168">
        <v>167</v>
      </c>
      <c r="B168" t="str" cm="1">
        <f t="array" ref="B168">INDEX([1]!Tabla1[#Data], A168, 2)</f>
        <v>Arasola, Domingo de</v>
      </c>
      <c r="C168">
        <f>SUMIF([1]!Tabla1661[Consignatario],B168,[1]!Tabla1661[1661])</f>
        <v>0</v>
      </c>
      <c r="D168">
        <f>SUMIF([1]!Tabla11[Consignatario],B168,[1]!Tabla11[1662])</f>
        <v>0</v>
      </c>
      <c r="E168">
        <f>SUMIF([1]!Tabla12[Consignatario],B168,[1]!Tabla12[1670])</f>
        <v>0</v>
      </c>
      <c r="F168">
        <f>SUMIF([1]!Tabla10[Consignatario],B168,[1]!Tabla10[1672])</f>
        <v>0</v>
      </c>
      <c r="G168">
        <f>SUMIF([1]!Tabla9[Consignatarios],B168,[1]!Tabla9[1675])</f>
        <v>0</v>
      </c>
      <c r="H168">
        <f>SUMIF([1]!Tabla8[Consignatarios],B168,[1]!Tabla8[1678])</f>
        <v>0</v>
      </c>
      <c r="I168">
        <f>SUMIF([1]!Tabla4[Consignatario],B168,[1]!Tabla4[Monto])</f>
        <v>0</v>
      </c>
      <c r="J168">
        <f>SUMIF([1]!Tabla2[Consignatario],B168, [1]!Tabla2[Monto])</f>
        <v>0</v>
      </c>
      <c r="K168">
        <f>SUMIF([1]!Tabla3[Consignatario],B168,[1]!Tabla3[Monto])</f>
        <v>0</v>
      </c>
      <c r="L168">
        <f>SUMIF([1]!Tabla5[Consignatario],B168,[1]!Tabla5[Monto])</f>
        <v>0</v>
      </c>
      <c r="M168">
        <f>SUMIF([1]!Tabla1708[Consignatario],B168,[1]!Tabla1708[Monto])</f>
        <v>0</v>
      </c>
      <c r="N168">
        <f>SUMIF([1]!Tabla1726[Consignatario],B168,[1]!Tabla1726[Monto])</f>
        <v>0</v>
      </c>
      <c r="O168">
        <f>SUMIF([1]!Tabla1730[Consignatario],B168,[1]!Tabla1730[1730])</f>
        <v>0</v>
      </c>
      <c r="P168">
        <f>SUMIF([1]!Tabla1739[Consignatario],B168,[1]!Tabla1739[1739])</f>
        <v>0</v>
      </c>
      <c r="Q168">
        <f>SUMIF([1]!Tabla21[Consignatario],B168,[1]!Tabla21[1664-1670])</f>
        <v>450</v>
      </c>
      <c r="R168">
        <f>SUM(Tabla62[[#This Row],[1661]:[Entrearmadas]])</f>
        <v>450</v>
      </c>
    </row>
    <row r="169" spans="1:18" x14ac:dyDescent="0.3">
      <c r="A169">
        <v>168</v>
      </c>
      <c r="B169" t="str" cm="1">
        <f t="array" ref="B169">INDEX([1]!Tabla1[#Data], A169, 2)</f>
        <v>Araujo, Francisco de</v>
      </c>
      <c r="C169">
        <f>SUMIF([1]!Tabla1661[Consignatario],B169,[1]!Tabla1661[1661])</f>
        <v>0</v>
      </c>
      <c r="D169">
        <f>SUMIF([1]!Tabla11[Consignatario],B169,[1]!Tabla11[1662])</f>
        <v>0</v>
      </c>
      <c r="E169">
        <f>SUMIF([1]!Tabla12[Consignatario],B169,[1]!Tabla12[1670])</f>
        <v>0</v>
      </c>
      <c r="F169">
        <f>SUMIF([1]!Tabla10[Consignatario],B169,[1]!Tabla10[1672])</f>
        <v>0</v>
      </c>
      <c r="G169">
        <f>SUMIF([1]!Tabla9[Consignatarios],B169,[1]!Tabla9[1675])</f>
        <v>0</v>
      </c>
      <c r="H169">
        <f>SUMIF([1]!Tabla8[Consignatarios],B169,[1]!Tabla8[1678])</f>
        <v>0</v>
      </c>
      <c r="I169">
        <f>SUMIF([1]!Tabla4[Consignatario],B169,[1]!Tabla4[Monto])</f>
        <v>0</v>
      </c>
      <c r="J169">
        <f>SUMIF([1]!Tabla2[Consignatario],B169, [1]!Tabla2[Monto])</f>
        <v>0</v>
      </c>
      <c r="K169">
        <f>SUMIF([1]!Tabla3[Consignatario],B169,[1]!Tabla3[Monto])</f>
        <v>0</v>
      </c>
      <c r="L169">
        <f>SUMIF([1]!Tabla5[Consignatario],B169,[1]!Tabla5[Monto])</f>
        <v>0</v>
      </c>
      <c r="M169">
        <f>SUMIF([1]!Tabla1708[Consignatario],B169,[1]!Tabla1708[Monto])</f>
        <v>0</v>
      </c>
      <c r="N169">
        <f>SUMIF([1]!Tabla1726[Consignatario],B169,[1]!Tabla1726[Monto])</f>
        <v>94504</v>
      </c>
      <c r="O169">
        <f>SUMIF([1]!Tabla1730[Consignatario],B169,[1]!Tabla1730[1730])</f>
        <v>0</v>
      </c>
      <c r="P169">
        <f>SUMIF([1]!Tabla1739[Consignatario],B169,[1]!Tabla1739[1739])</f>
        <v>0</v>
      </c>
      <c r="Q169">
        <f>SUMIF([1]!Tabla21[Consignatario],B169,[1]!Tabla21[1664-1670])</f>
        <v>0</v>
      </c>
      <c r="R169">
        <f>SUM(Tabla62[[#This Row],[1661]:[Entrearmadas]])</f>
        <v>94504</v>
      </c>
    </row>
    <row r="170" spans="1:18" x14ac:dyDescent="0.3">
      <c r="A170">
        <v>169</v>
      </c>
      <c r="B170" t="str" cm="1">
        <f t="array" ref="B170">INDEX([1]!Tabla1[#Data], A170, 2)</f>
        <v>Araujo, Gregorio de</v>
      </c>
      <c r="C170">
        <f>SUMIF([1]!Tabla1661[Consignatario],B170,[1]!Tabla1661[1661])</f>
        <v>0</v>
      </c>
      <c r="D170">
        <f>SUMIF([1]!Tabla11[Consignatario],B170,[1]!Tabla11[1662])</f>
        <v>0</v>
      </c>
      <c r="E170">
        <f>SUMIF([1]!Tabla12[Consignatario],B170,[1]!Tabla12[1670])</f>
        <v>0</v>
      </c>
      <c r="F170">
        <f>SUMIF([1]!Tabla10[Consignatario],B170,[1]!Tabla10[1672])</f>
        <v>0</v>
      </c>
      <c r="G170">
        <f>SUMIF([1]!Tabla9[Consignatarios],B170,[1]!Tabla9[1675])</f>
        <v>0</v>
      </c>
      <c r="H170">
        <f>SUMIF([1]!Tabla8[Consignatarios],B170,[1]!Tabla8[1678])</f>
        <v>0</v>
      </c>
      <c r="I170">
        <f>SUMIF([1]!Tabla4[Consignatario],B170,[1]!Tabla4[Monto])</f>
        <v>0</v>
      </c>
      <c r="J170">
        <f>SUMIF([1]!Tabla2[Consignatario],B170, [1]!Tabla2[Monto])</f>
        <v>0</v>
      </c>
      <c r="K170">
        <f>SUMIF([1]!Tabla3[Consignatario],B170,[1]!Tabla3[Monto])</f>
        <v>0</v>
      </c>
      <c r="L170">
        <f>SUMIF([1]!Tabla5[Consignatario],B170,[1]!Tabla5[Monto])</f>
        <v>37400</v>
      </c>
      <c r="M170">
        <f>SUMIF([1]!Tabla1708[Consignatario],B170,[1]!Tabla1708[Monto])</f>
        <v>0</v>
      </c>
      <c r="N170">
        <f>SUMIF([1]!Tabla1726[Consignatario],B170,[1]!Tabla1726[Monto])</f>
        <v>0</v>
      </c>
      <c r="O170">
        <f>SUMIF([1]!Tabla1730[Consignatario],B170,[1]!Tabla1730[1730])</f>
        <v>0</v>
      </c>
      <c r="P170">
        <f>SUMIF([1]!Tabla1739[Consignatario],B170,[1]!Tabla1739[1739])</f>
        <v>0</v>
      </c>
      <c r="Q170">
        <f>SUMIF([1]!Tabla21[Consignatario],B170,[1]!Tabla21[1664-1670])</f>
        <v>0</v>
      </c>
      <c r="R170">
        <f>SUM(Tabla62[[#This Row],[1661]:[Entrearmadas]])</f>
        <v>37400</v>
      </c>
    </row>
    <row r="171" spans="1:18" x14ac:dyDescent="0.3">
      <c r="A171">
        <v>170</v>
      </c>
      <c r="B171" t="str" cm="1">
        <f t="array" ref="B171">INDEX([1]!Tabla1[#Data], A171, 2)</f>
        <v>Araujo, Joseph de</v>
      </c>
      <c r="C171">
        <f>SUMIF([1]!Tabla1661[Consignatario],B171,[1]!Tabla1661[1661])</f>
        <v>0</v>
      </c>
      <c r="D171">
        <f>SUMIF([1]!Tabla11[Consignatario],B171,[1]!Tabla11[1662])</f>
        <v>0</v>
      </c>
      <c r="E171">
        <f>SUMIF([1]!Tabla12[Consignatario],B171,[1]!Tabla12[1670])</f>
        <v>0</v>
      </c>
      <c r="F171">
        <f>SUMIF([1]!Tabla10[Consignatario],B171,[1]!Tabla10[1672])</f>
        <v>0</v>
      </c>
      <c r="G171">
        <f>SUMIF([1]!Tabla9[Consignatarios],B171,[1]!Tabla9[1675])</f>
        <v>0</v>
      </c>
      <c r="H171">
        <f>SUMIF([1]!Tabla8[Consignatarios],B171,[1]!Tabla8[1678])</f>
        <v>0</v>
      </c>
      <c r="I171">
        <f>SUMIF([1]!Tabla4[Consignatario],B171,[1]!Tabla4[Monto])</f>
        <v>0</v>
      </c>
      <c r="J171">
        <f>SUMIF([1]!Tabla2[Consignatario],B171, [1]!Tabla2[Monto])</f>
        <v>0</v>
      </c>
      <c r="K171">
        <f>SUMIF([1]!Tabla3[Consignatario],B171,[1]!Tabla3[Monto])</f>
        <v>0</v>
      </c>
      <c r="L171">
        <f>SUMIF([1]!Tabla5[Consignatario],B171,[1]!Tabla5[Monto])</f>
        <v>22200</v>
      </c>
      <c r="M171">
        <f>SUMIF([1]!Tabla1708[Consignatario],B171,[1]!Tabla1708[Monto])</f>
        <v>0</v>
      </c>
      <c r="N171">
        <f>SUMIF([1]!Tabla1726[Consignatario],B171,[1]!Tabla1726[Monto])</f>
        <v>0</v>
      </c>
      <c r="O171">
        <f>SUMIF([1]!Tabla1730[Consignatario],B171,[1]!Tabla1730[1730])</f>
        <v>0</v>
      </c>
      <c r="P171">
        <f>SUMIF([1]!Tabla1739[Consignatario],B171,[1]!Tabla1739[1739])</f>
        <v>0</v>
      </c>
      <c r="Q171">
        <f>SUMIF([1]!Tabla21[Consignatario],B171,[1]!Tabla21[1664-1670])</f>
        <v>0</v>
      </c>
      <c r="R171">
        <f>SUM(Tabla62[[#This Row],[1661]:[Entrearmadas]])</f>
        <v>22200</v>
      </c>
    </row>
    <row r="172" spans="1:18" x14ac:dyDescent="0.3">
      <c r="A172">
        <v>171</v>
      </c>
      <c r="B172" t="str" cm="1">
        <f t="array" ref="B172">INDEX([1]!Tabla1[#Data], A172, 2)</f>
        <v>Araujo, Pedro de</v>
      </c>
      <c r="C172">
        <f>SUMIF([1]!Tabla1661[Consignatario],B172,[1]!Tabla1661[1661])</f>
        <v>0</v>
      </c>
      <c r="D172">
        <f>SUMIF([1]!Tabla11[Consignatario],B172,[1]!Tabla11[1662])</f>
        <v>0</v>
      </c>
      <c r="E172">
        <f>SUMIF([1]!Tabla12[Consignatario],B172,[1]!Tabla12[1670])</f>
        <v>0</v>
      </c>
      <c r="F172">
        <f>SUMIF([1]!Tabla10[Consignatario],B172,[1]!Tabla10[1672])</f>
        <v>0</v>
      </c>
      <c r="G172">
        <f>SUMIF([1]!Tabla9[Consignatarios],B172,[1]!Tabla9[1675])</f>
        <v>0</v>
      </c>
      <c r="H172">
        <f>SUMIF([1]!Tabla8[Consignatarios],B172,[1]!Tabla8[1678])</f>
        <v>0</v>
      </c>
      <c r="I172">
        <f>SUMIF([1]!Tabla4[Consignatario],B172,[1]!Tabla4[Monto])</f>
        <v>0</v>
      </c>
      <c r="J172">
        <f>SUMIF([1]!Tabla2[Consignatario],B172, [1]!Tabla2[Monto])</f>
        <v>0</v>
      </c>
      <c r="K172">
        <f>SUMIF([1]!Tabla3[Consignatario],B172,[1]!Tabla3[Monto])</f>
        <v>4000</v>
      </c>
      <c r="L172">
        <f>SUMIF([1]!Tabla5[Consignatario],B172,[1]!Tabla5[Monto])</f>
        <v>0</v>
      </c>
      <c r="M172">
        <f>SUMIF([1]!Tabla1708[Consignatario],B172,[1]!Tabla1708[Monto])</f>
        <v>0</v>
      </c>
      <c r="N172">
        <f>SUMIF([1]!Tabla1726[Consignatario],B172,[1]!Tabla1726[Monto])</f>
        <v>0</v>
      </c>
      <c r="O172">
        <f>SUMIF([1]!Tabla1730[Consignatario],B172,[1]!Tabla1730[1730])</f>
        <v>0</v>
      </c>
      <c r="P172">
        <f>SUMIF([1]!Tabla1739[Consignatario],B172,[1]!Tabla1739[1739])</f>
        <v>0</v>
      </c>
      <c r="Q172">
        <f>SUMIF([1]!Tabla21[Consignatario],B172,[1]!Tabla21[1664-1670])</f>
        <v>0</v>
      </c>
      <c r="R172">
        <f>SUM(Tabla62[[#This Row],[1661]:[Entrearmadas]])</f>
        <v>4000</v>
      </c>
    </row>
    <row r="173" spans="1:18" x14ac:dyDescent="0.3">
      <c r="A173">
        <v>172</v>
      </c>
      <c r="B173" t="str" cm="1">
        <f t="array" ref="B173">INDEX([1]!Tabla1[#Data], A173, 2)</f>
        <v>Arauz, Francisco de</v>
      </c>
      <c r="C173">
        <f>SUMIF([1]!Tabla1661[Consignatario],B173,[1]!Tabla1661[1661])</f>
        <v>0</v>
      </c>
      <c r="D173">
        <f>SUMIF([1]!Tabla11[Consignatario],B173,[1]!Tabla11[1662])</f>
        <v>0</v>
      </c>
      <c r="E173">
        <f>SUMIF([1]!Tabla12[Consignatario],B173,[1]!Tabla12[1670])</f>
        <v>0</v>
      </c>
      <c r="F173">
        <f>SUMIF([1]!Tabla10[Consignatario],B173,[1]!Tabla10[1672])</f>
        <v>0</v>
      </c>
      <c r="G173">
        <f>SUMIF([1]!Tabla9[Consignatarios],B173,[1]!Tabla9[1675])</f>
        <v>5400</v>
      </c>
      <c r="H173">
        <f>SUMIF([1]!Tabla8[Consignatarios],B173,[1]!Tabla8[1678])</f>
        <v>0</v>
      </c>
      <c r="I173">
        <f>SUMIF([1]!Tabla4[Consignatario],B173,[1]!Tabla4[Monto])</f>
        <v>0</v>
      </c>
      <c r="J173">
        <f>SUMIF([1]!Tabla2[Consignatario],B173, [1]!Tabla2[Monto])</f>
        <v>0</v>
      </c>
      <c r="K173">
        <f>SUMIF([1]!Tabla3[Consignatario],B173,[1]!Tabla3[Monto])</f>
        <v>0</v>
      </c>
      <c r="L173">
        <f>SUMIF([1]!Tabla5[Consignatario],B173,[1]!Tabla5[Monto])</f>
        <v>0</v>
      </c>
      <c r="M173">
        <f>SUMIF([1]!Tabla1708[Consignatario],B173,[1]!Tabla1708[Monto])</f>
        <v>0</v>
      </c>
      <c r="N173">
        <f>SUMIF([1]!Tabla1726[Consignatario],B173,[1]!Tabla1726[Monto])</f>
        <v>0</v>
      </c>
      <c r="O173">
        <f>SUMIF([1]!Tabla1730[Consignatario],B173,[1]!Tabla1730[1730])</f>
        <v>0</v>
      </c>
      <c r="P173">
        <f>SUMIF([1]!Tabla1739[Consignatario],B173,[1]!Tabla1739[1739])</f>
        <v>0</v>
      </c>
      <c r="Q173">
        <f>SUMIF([1]!Tabla21[Consignatario],B173,[1]!Tabla21[1664-1670])</f>
        <v>0</v>
      </c>
      <c r="R173">
        <f>SUM(Tabla62[[#This Row],[1661]:[Entrearmadas]])</f>
        <v>5400</v>
      </c>
    </row>
    <row r="174" spans="1:18" x14ac:dyDescent="0.3">
      <c r="A174">
        <v>173</v>
      </c>
      <c r="B174" t="str" cm="1">
        <f t="array" ref="B174">INDEX([1]!Tabla1[#Data], A174, 2)</f>
        <v>Arauz, Gabriel</v>
      </c>
      <c r="C174">
        <f>SUMIF([1]!Tabla1661[Consignatario],B174,[1]!Tabla1661[1661])</f>
        <v>0</v>
      </c>
      <c r="D174">
        <f>SUMIF([1]!Tabla11[Consignatario],B174,[1]!Tabla11[1662])</f>
        <v>0</v>
      </c>
      <c r="E174">
        <f>SUMIF([1]!Tabla12[Consignatario],B174,[1]!Tabla12[1670])</f>
        <v>0</v>
      </c>
      <c r="F174">
        <f>SUMIF([1]!Tabla10[Consignatario],B174,[1]!Tabla10[1672])</f>
        <v>0</v>
      </c>
      <c r="G174">
        <f>SUMIF([1]!Tabla9[Consignatarios],B174,[1]!Tabla9[1675])</f>
        <v>0</v>
      </c>
      <c r="H174">
        <f>SUMIF([1]!Tabla8[Consignatarios],B174,[1]!Tabla8[1678])</f>
        <v>0</v>
      </c>
      <c r="I174">
        <f>SUMIF([1]!Tabla4[Consignatario],B174,[1]!Tabla4[Monto])</f>
        <v>0</v>
      </c>
      <c r="J174">
        <f>SUMIF([1]!Tabla2[Consignatario],B174, [1]!Tabla2[Monto])</f>
        <v>0</v>
      </c>
      <c r="K174">
        <f>SUMIF([1]!Tabla3[Consignatario],B174,[1]!Tabla3[Monto])</f>
        <v>0</v>
      </c>
      <c r="L174">
        <f>SUMIF([1]!Tabla5[Consignatario],B174,[1]!Tabla5[Monto])</f>
        <v>0</v>
      </c>
      <c r="M174">
        <f>SUMIF([1]!Tabla1708[Consignatario],B174,[1]!Tabla1708[Monto])</f>
        <v>0</v>
      </c>
      <c r="N174">
        <f>SUMIF([1]!Tabla1726[Consignatario],B174,[1]!Tabla1726[Monto])</f>
        <v>7280</v>
      </c>
      <c r="O174">
        <f>SUMIF([1]!Tabla1730[Consignatario],B174,[1]!Tabla1730[1730])</f>
        <v>0</v>
      </c>
      <c r="P174">
        <f>SUMIF([1]!Tabla1739[Consignatario],B174,[1]!Tabla1739[1739])</f>
        <v>0</v>
      </c>
      <c r="Q174">
        <f>SUMIF([1]!Tabla21[Consignatario],B174,[1]!Tabla21[1664-1670])</f>
        <v>0</v>
      </c>
      <c r="R174">
        <f>SUM(Tabla62[[#This Row],[1661]:[Entrearmadas]])</f>
        <v>7280</v>
      </c>
    </row>
    <row r="175" spans="1:18" x14ac:dyDescent="0.3">
      <c r="A175">
        <v>174</v>
      </c>
      <c r="B175" t="str" cm="1">
        <f t="array" ref="B175">INDEX([1]!Tabla1[#Data], A175, 2)</f>
        <v>Arauz, Gaspar de</v>
      </c>
      <c r="C175">
        <f>SUMIF([1]!Tabla1661[Consignatario],B175,[1]!Tabla1661[1661])</f>
        <v>0</v>
      </c>
      <c r="D175">
        <f>SUMIF([1]!Tabla11[Consignatario],B175,[1]!Tabla11[1662])</f>
        <v>0</v>
      </c>
      <c r="E175">
        <f>SUMIF([1]!Tabla12[Consignatario],B175,[1]!Tabla12[1670])</f>
        <v>0</v>
      </c>
      <c r="F175">
        <f>SUMIF([1]!Tabla10[Consignatario],B175,[1]!Tabla10[1672])</f>
        <v>0</v>
      </c>
      <c r="G175">
        <f>SUMIF([1]!Tabla9[Consignatarios],B175,[1]!Tabla9[1675])</f>
        <v>0</v>
      </c>
      <c r="H175">
        <f>SUMIF([1]!Tabla8[Consignatarios],B175,[1]!Tabla8[1678])</f>
        <v>0</v>
      </c>
      <c r="I175">
        <f>SUMIF([1]!Tabla4[Consignatario],B175,[1]!Tabla4[Monto])</f>
        <v>0</v>
      </c>
      <c r="J175">
        <f>SUMIF([1]!Tabla2[Consignatario],B175, [1]!Tabla2[Monto])</f>
        <v>0</v>
      </c>
      <c r="K175">
        <f>SUMIF([1]!Tabla3[Consignatario],B175,[1]!Tabla3[Monto])</f>
        <v>0</v>
      </c>
      <c r="L175">
        <f>SUMIF([1]!Tabla5[Consignatario],B175,[1]!Tabla5[Monto])</f>
        <v>0</v>
      </c>
      <c r="M175">
        <f>SUMIF([1]!Tabla1708[Consignatario],B175,[1]!Tabla1708[Monto])</f>
        <v>0</v>
      </c>
      <c r="N175">
        <f>SUMIF([1]!Tabla1726[Consignatario],B175,[1]!Tabla1726[Monto])</f>
        <v>0</v>
      </c>
      <c r="O175">
        <f>SUMIF([1]!Tabla1730[Consignatario],B175,[1]!Tabla1730[1730])</f>
        <v>0</v>
      </c>
      <c r="P175">
        <f>SUMIF([1]!Tabla1739[Consignatario],B175,[1]!Tabla1739[1739])</f>
        <v>0</v>
      </c>
      <c r="Q175">
        <f>SUMIF([1]!Tabla21[Consignatario],B175,[1]!Tabla21[1664-1670])</f>
        <v>32700</v>
      </c>
      <c r="R175">
        <f>SUM(Tabla62[[#This Row],[1661]:[Entrearmadas]])</f>
        <v>32700</v>
      </c>
    </row>
    <row r="176" spans="1:18" x14ac:dyDescent="0.3">
      <c r="A176">
        <v>175</v>
      </c>
      <c r="B176" t="str" cm="1">
        <f t="array" ref="B176">INDEX([1]!Tabla1[#Data], A176, 2)</f>
        <v>Arauz, Tomás de</v>
      </c>
      <c r="C176">
        <f>SUMIF([1]!Tabla1661[Consignatario],B176,[1]!Tabla1661[1661])</f>
        <v>0</v>
      </c>
      <c r="D176">
        <f>SUMIF([1]!Tabla11[Consignatario],B176,[1]!Tabla11[1662])</f>
        <v>0</v>
      </c>
      <c r="E176">
        <f>SUMIF([1]!Tabla12[Consignatario],B176,[1]!Tabla12[1670])</f>
        <v>0</v>
      </c>
      <c r="F176">
        <f>SUMIF([1]!Tabla10[Consignatario],B176,[1]!Tabla10[1672])</f>
        <v>0</v>
      </c>
      <c r="G176">
        <f>SUMIF([1]!Tabla9[Consignatarios],B176,[1]!Tabla9[1675])</f>
        <v>155500</v>
      </c>
      <c r="H176">
        <f>SUMIF([1]!Tabla8[Consignatarios],B176,[1]!Tabla8[1678])</f>
        <v>0</v>
      </c>
      <c r="I176">
        <f>SUMIF([1]!Tabla4[Consignatario],B176,[1]!Tabla4[Monto])</f>
        <v>0</v>
      </c>
      <c r="J176">
        <f>SUMIF([1]!Tabla2[Consignatario],B176, [1]!Tabla2[Monto])</f>
        <v>0</v>
      </c>
      <c r="K176">
        <f>SUMIF([1]!Tabla3[Consignatario],B176,[1]!Tabla3[Monto])</f>
        <v>0</v>
      </c>
      <c r="L176">
        <f>SUMIF([1]!Tabla5[Consignatario],B176,[1]!Tabla5[Monto])</f>
        <v>0</v>
      </c>
      <c r="M176">
        <f>SUMIF([1]!Tabla1708[Consignatario],B176,[1]!Tabla1708[Monto])</f>
        <v>0</v>
      </c>
      <c r="N176">
        <f>SUMIF([1]!Tabla1726[Consignatario],B176,[1]!Tabla1726[Monto])</f>
        <v>0</v>
      </c>
      <c r="O176">
        <f>SUMIF([1]!Tabla1730[Consignatario],B176,[1]!Tabla1730[1730])</f>
        <v>0</v>
      </c>
      <c r="P176">
        <f>SUMIF([1]!Tabla1739[Consignatario],B176,[1]!Tabla1739[1739])</f>
        <v>0</v>
      </c>
      <c r="Q176">
        <f>SUMIF([1]!Tabla21[Consignatario],B176,[1]!Tabla21[1664-1670])</f>
        <v>39500</v>
      </c>
      <c r="R176">
        <f>SUM(Tabla62[[#This Row],[1661]:[Entrearmadas]])</f>
        <v>195000</v>
      </c>
    </row>
    <row r="177" spans="1:18" x14ac:dyDescent="0.3">
      <c r="A177">
        <v>176</v>
      </c>
      <c r="B177" t="str" cm="1">
        <f t="array" ref="B177">INDEX([1]!Tabla1[#Data], A177, 2)</f>
        <v>Arbizu, Francisco de</v>
      </c>
      <c r="C177">
        <f>SUMIF([1]!Tabla1661[Consignatario],B177,[1]!Tabla1661[1661])</f>
        <v>0</v>
      </c>
      <c r="D177">
        <f>SUMIF([1]!Tabla11[Consignatario],B177,[1]!Tabla11[1662])</f>
        <v>0</v>
      </c>
      <c r="E177">
        <f>SUMIF([1]!Tabla12[Consignatario],B177,[1]!Tabla12[1670])</f>
        <v>0</v>
      </c>
      <c r="F177">
        <f>SUMIF([1]!Tabla10[Consignatario],B177,[1]!Tabla10[1672])</f>
        <v>0</v>
      </c>
      <c r="G177">
        <f>SUMIF([1]!Tabla9[Consignatarios],B177,[1]!Tabla9[1675])</f>
        <v>2000</v>
      </c>
      <c r="H177">
        <f>SUMIF([1]!Tabla8[Consignatarios],B177,[1]!Tabla8[1678])</f>
        <v>498</v>
      </c>
      <c r="I177">
        <f>SUMIF([1]!Tabla4[Consignatario],B177,[1]!Tabla4[Monto])</f>
        <v>0</v>
      </c>
      <c r="J177">
        <f>SUMIF([1]!Tabla2[Consignatario],B177, [1]!Tabla2[Monto])</f>
        <v>0</v>
      </c>
      <c r="K177">
        <f>SUMIF([1]!Tabla3[Consignatario],B177,[1]!Tabla3[Monto])</f>
        <v>0</v>
      </c>
      <c r="L177">
        <f>SUMIF([1]!Tabla5[Consignatario],B177,[1]!Tabla5[Monto])</f>
        <v>0</v>
      </c>
      <c r="M177">
        <f>SUMIF([1]!Tabla1708[Consignatario],B177,[1]!Tabla1708[Monto])</f>
        <v>0</v>
      </c>
      <c r="N177">
        <f>SUMIF([1]!Tabla1726[Consignatario],B177,[1]!Tabla1726[Monto])</f>
        <v>0</v>
      </c>
      <c r="O177">
        <f>SUMIF([1]!Tabla1730[Consignatario],B177,[1]!Tabla1730[1730])</f>
        <v>0</v>
      </c>
      <c r="P177">
        <f>SUMIF([1]!Tabla1739[Consignatario],B177,[1]!Tabla1739[1739])</f>
        <v>0</v>
      </c>
      <c r="Q177">
        <f>SUMIF([1]!Tabla21[Consignatario],B177,[1]!Tabla21[1664-1670])</f>
        <v>0</v>
      </c>
      <c r="R177">
        <f>SUM(Tabla62[[#This Row],[1661]:[Entrearmadas]])</f>
        <v>2498</v>
      </c>
    </row>
    <row r="178" spans="1:18" x14ac:dyDescent="0.3">
      <c r="A178">
        <v>177</v>
      </c>
      <c r="B178" t="str" cm="1">
        <f t="array" ref="B178">INDEX([1]!Tabla1[#Data], A178, 2)</f>
        <v>Arcarazo, Francisco de</v>
      </c>
      <c r="C178">
        <f>SUMIF([1]!Tabla1661[Consignatario],B178,[1]!Tabla1661[1661])</f>
        <v>0</v>
      </c>
      <c r="D178">
        <f>SUMIF([1]!Tabla11[Consignatario],B178,[1]!Tabla11[1662])</f>
        <v>0</v>
      </c>
      <c r="E178">
        <f>SUMIF([1]!Tabla12[Consignatario],B178,[1]!Tabla12[1670])</f>
        <v>0</v>
      </c>
      <c r="F178">
        <f>SUMIF([1]!Tabla10[Consignatario],B178,[1]!Tabla10[1672])</f>
        <v>16365</v>
      </c>
      <c r="G178">
        <f>SUMIF([1]!Tabla9[Consignatarios],B178,[1]!Tabla9[1675])</f>
        <v>0</v>
      </c>
      <c r="H178">
        <f>SUMIF([1]!Tabla8[Consignatarios],B178,[1]!Tabla8[1678])</f>
        <v>0</v>
      </c>
      <c r="I178">
        <f>SUMIF([1]!Tabla4[Consignatario],B178,[1]!Tabla4[Monto])</f>
        <v>0</v>
      </c>
      <c r="J178">
        <f>SUMIF([1]!Tabla2[Consignatario],B178, [1]!Tabla2[Monto])</f>
        <v>0</v>
      </c>
      <c r="K178">
        <f>SUMIF([1]!Tabla3[Consignatario],B178,[1]!Tabla3[Monto])</f>
        <v>0</v>
      </c>
      <c r="L178">
        <f>SUMIF([1]!Tabla5[Consignatario],B178,[1]!Tabla5[Monto])</f>
        <v>0</v>
      </c>
      <c r="M178">
        <f>SUMIF([1]!Tabla1708[Consignatario],B178,[1]!Tabla1708[Monto])</f>
        <v>0</v>
      </c>
      <c r="N178">
        <f>SUMIF([1]!Tabla1726[Consignatario],B178,[1]!Tabla1726[Monto])</f>
        <v>0</v>
      </c>
      <c r="O178">
        <f>SUMIF([1]!Tabla1730[Consignatario],B178,[1]!Tabla1730[1730])</f>
        <v>0</v>
      </c>
      <c r="P178">
        <f>SUMIF([1]!Tabla1739[Consignatario],B178,[1]!Tabla1739[1739])</f>
        <v>0</v>
      </c>
      <c r="Q178">
        <f>SUMIF([1]!Tabla21[Consignatario],B178,[1]!Tabla21[1664-1670])</f>
        <v>0</v>
      </c>
      <c r="R178">
        <f>SUM(Tabla62[[#This Row],[1661]:[Entrearmadas]])</f>
        <v>16365</v>
      </c>
    </row>
    <row r="179" spans="1:18" x14ac:dyDescent="0.3">
      <c r="A179">
        <v>178</v>
      </c>
      <c r="B179" t="str" cm="1">
        <f t="array" ref="B179">INDEX([1]!Tabla1[#Data], A179, 2)</f>
        <v>Arcarazo, Juan de</v>
      </c>
      <c r="C179">
        <f>SUMIF([1]!Tabla1661[Consignatario],B179,[1]!Tabla1661[1661])</f>
        <v>0</v>
      </c>
      <c r="D179">
        <f>SUMIF([1]!Tabla11[Consignatario],B179,[1]!Tabla11[1662])</f>
        <v>0</v>
      </c>
      <c r="E179">
        <f>SUMIF([1]!Tabla12[Consignatario],B179,[1]!Tabla12[1670])</f>
        <v>0</v>
      </c>
      <c r="F179">
        <f>SUMIF([1]!Tabla10[Consignatario],B179,[1]!Tabla10[1672])</f>
        <v>0</v>
      </c>
      <c r="G179">
        <f>SUMIF([1]!Tabla9[Consignatarios],B179,[1]!Tabla9[1675])</f>
        <v>0</v>
      </c>
      <c r="H179">
        <f>SUMIF([1]!Tabla8[Consignatarios],B179,[1]!Tabla8[1678])</f>
        <v>0</v>
      </c>
      <c r="I179">
        <f>SUMIF([1]!Tabla4[Consignatario],B179,[1]!Tabla4[Monto])</f>
        <v>0</v>
      </c>
      <c r="J179">
        <f>SUMIF([1]!Tabla2[Consignatario],B179, [1]!Tabla2[Monto])</f>
        <v>0</v>
      </c>
      <c r="K179">
        <f>SUMIF([1]!Tabla3[Consignatario],B179,[1]!Tabla3[Monto])</f>
        <v>0</v>
      </c>
      <c r="L179">
        <f>SUMIF([1]!Tabla5[Consignatario],B179,[1]!Tabla5[Monto])</f>
        <v>0</v>
      </c>
      <c r="M179">
        <f>SUMIF([1]!Tabla1708[Consignatario],B179,[1]!Tabla1708[Monto])</f>
        <v>378721</v>
      </c>
      <c r="N179">
        <f>SUMIF([1]!Tabla1726[Consignatario],B179,[1]!Tabla1726[Monto])</f>
        <v>0</v>
      </c>
      <c r="O179">
        <f>SUMIF([1]!Tabla1730[Consignatario],B179,[1]!Tabla1730[1730])</f>
        <v>0</v>
      </c>
      <c r="P179">
        <f>SUMIF([1]!Tabla1739[Consignatario],B179,[1]!Tabla1739[1739])</f>
        <v>0</v>
      </c>
      <c r="Q179">
        <f>SUMIF([1]!Tabla21[Consignatario],B179,[1]!Tabla21[1664-1670])</f>
        <v>0</v>
      </c>
      <c r="R179">
        <f>SUM(Tabla62[[#This Row],[1661]:[Entrearmadas]])</f>
        <v>378721</v>
      </c>
    </row>
    <row r="180" spans="1:18" x14ac:dyDescent="0.3">
      <c r="A180">
        <v>179</v>
      </c>
      <c r="B180" t="str" cm="1">
        <f t="array" ref="B180">INDEX([1]!Tabla1[#Data], A180, 2)</f>
        <v>Arce, Benito de</v>
      </c>
      <c r="C180">
        <f>SUMIF([1]!Tabla1661[Consignatario],B180,[1]!Tabla1661[1661])</f>
        <v>0</v>
      </c>
      <c r="D180">
        <f>SUMIF([1]!Tabla11[Consignatario],B180,[1]!Tabla11[1662])</f>
        <v>0</v>
      </c>
      <c r="E180">
        <f>SUMIF([1]!Tabla12[Consignatario],B180,[1]!Tabla12[1670])</f>
        <v>0</v>
      </c>
      <c r="F180">
        <f>SUMIF([1]!Tabla10[Consignatario],B180,[1]!Tabla10[1672])</f>
        <v>0</v>
      </c>
      <c r="G180">
        <f>SUMIF([1]!Tabla9[Consignatarios],B180,[1]!Tabla9[1675])</f>
        <v>0</v>
      </c>
      <c r="H180">
        <f>SUMIF([1]!Tabla8[Consignatarios],B180,[1]!Tabla8[1678])</f>
        <v>0</v>
      </c>
      <c r="I180">
        <f>SUMIF([1]!Tabla4[Consignatario],B180,[1]!Tabla4[Monto])</f>
        <v>0</v>
      </c>
      <c r="J180">
        <f>SUMIF([1]!Tabla2[Consignatario],B180, [1]!Tabla2[Monto])</f>
        <v>0</v>
      </c>
      <c r="K180">
        <f>SUMIF([1]!Tabla3[Consignatario],B180,[1]!Tabla3[Monto])</f>
        <v>0</v>
      </c>
      <c r="L180">
        <f>SUMIF([1]!Tabla5[Consignatario],B180,[1]!Tabla5[Monto])</f>
        <v>4000</v>
      </c>
      <c r="M180">
        <f>SUMIF([1]!Tabla1708[Consignatario],B180,[1]!Tabla1708[Monto])</f>
        <v>0</v>
      </c>
      <c r="N180">
        <f>SUMIF([1]!Tabla1726[Consignatario],B180,[1]!Tabla1726[Monto])</f>
        <v>0</v>
      </c>
      <c r="O180">
        <f>SUMIF([1]!Tabla1730[Consignatario],B180,[1]!Tabla1730[1730])</f>
        <v>0</v>
      </c>
      <c r="P180">
        <f>SUMIF([1]!Tabla1739[Consignatario],B180,[1]!Tabla1739[1739])</f>
        <v>0</v>
      </c>
      <c r="Q180">
        <f>SUMIF([1]!Tabla21[Consignatario],B180,[1]!Tabla21[1664-1670])</f>
        <v>0</v>
      </c>
      <c r="R180">
        <f>SUM(Tabla62[[#This Row],[1661]:[Entrearmadas]])</f>
        <v>4000</v>
      </c>
    </row>
    <row r="181" spans="1:18" x14ac:dyDescent="0.3">
      <c r="A181">
        <v>180</v>
      </c>
      <c r="B181" t="str" cm="1">
        <f t="array" ref="B181">INDEX([1]!Tabla1[#Data], A181, 2)</f>
        <v>Arce, Bernardo de</v>
      </c>
      <c r="C181">
        <f>SUMIF([1]!Tabla1661[Consignatario],B181,[1]!Tabla1661[1661])</f>
        <v>0</v>
      </c>
      <c r="D181">
        <f>SUMIF([1]!Tabla11[Consignatario],B181,[1]!Tabla11[1662])</f>
        <v>0</v>
      </c>
      <c r="E181">
        <f>SUMIF([1]!Tabla12[Consignatario],B181,[1]!Tabla12[1670])</f>
        <v>0</v>
      </c>
      <c r="F181">
        <f>SUMIF([1]!Tabla10[Consignatario],B181,[1]!Tabla10[1672])</f>
        <v>0</v>
      </c>
      <c r="G181">
        <f>SUMIF([1]!Tabla9[Consignatarios],B181,[1]!Tabla9[1675])</f>
        <v>0</v>
      </c>
      <c r="H181">
        <f>SUMIF([1]!Tabla8[Consignatarios],B181,[1]!Tabla8[1678])</f>
        <v>0</v>
      </c>
      <c r="I181">
        <f>SUMIF([1]!Tabla4[Consignatario],B181,[1]!Tabla4[Monto])</f>
        <v>0</v>
      </c>
      <c r="J181">
        <f>SUMIF([1]!Tabla2[Consignatario],B181, [1]!Tabla2[Monto])</f>
        <v>0</v>
      </c>
      <c r="K181">
        <f>SUMIF([1]!Tabla3[Consignatario],B181,[1]!Tabla3[Monto])</f>
        <v>0</v>
      </c>
      <c r="L181">
        <f>SUMIF([1]!Tabla5[Consignatario],B181,[1]!Tabla5[Monto])</f>
        <v>0</v>
      </c>
      <c r="M181">
        <f>SUMIF([1]!Tabla1708[Consignatario],B181,[1]!Tabla1708[Monto])</f>
        <v>0</v>
      </c>
      <c r="N181">
        <f>SUMIF([1]!Tabla1726[Consignatario],B181,[1]!Tabla1726[Monto])</f>
        <v>64596</v>
      </c>
      <c r="O181">
        <f>SUMIF([1]!Tabla1730[Consignatario],B181,[1]!Tabla1730[1730])</f>
        <v>0</v>
      </c>
      <c r="P181">
        <f>SUMIF([1]!Tabla1739[Consignatario],B181,[1]!Tabla1739[1739])</f>
        <v>0</v>
      </c>
      <c r="Q181">
        <f>SUMIF([1]!Tabla21[Consignatario],B181,[1]!Tabla21[1664-1670])</f>
        <v>0</v>
      </c>
      <c r="R181">
        <f>SUM(Tabla62[[#This Row],[1661]:[Entrearmadas]])</f>
        <v>64596</v>
      </c>
    </row>
    <row r="182" spans="1:18" x14ac:dyDescent="0.3">
      <c r="A182">
        <v>181</v>
      </c>
      <c r="B182" t="str" cm="1">
        <f t="array" ref="B182">INDEX([1]!Tabla1[#Data], A182, 2)</f>
        <v>Arce, Francisco de</v>
      </c>
      <c r="C182">
        <f>SUMIF([1]!Tabla1661[Consignatario],B182,[1]!Tabla1661[1661])</f>
        <v>0</v>
      </c>
      <c r="D182">
        <f>SUMIF([1]!Tabla11[Consignatario],B182,[1]!Tabla11[1662])</f>
        <v>0</v>
      </c>
      <c r="E182">
        <f>SUMIF([1]!Tabla12[Consignatario],B182,[1]!Tabla12[1670])</f>
        <v>0</v>
      </c>
      <c r="F182">
        <f>SUMIF([1]!Tabla10[Consignatario],B182,[1]!Tabla10[1672])</f>
        <v>320</v>
      </c>
      <c r="G182">
        <f>SUMIF([1]!Tabla9[Consignatarios],B182,[1]!Tabla9[1675])</f>
        <v>0</v>
      </c>
      <c r="H182">
        <f>SUMIF([1]!Tabla8[Consignatarios],B182,[1]!Tabla8[1678])</f>
        <v>0</v>
      </c>
      <c r="I182">
        <f>SUMIF([1]!Tabla4[Consignatario],B182,[1]!Tabla4[Monto])</f>
        <v>0</v>
      </c>
      <c r="J182">
        <f>SUMIF([1]!Tabla2[Consignatario],B182, [1]!Tabla2[Monto])</f>
        <v>0</v>
      </c>
      <c r="K182">
        <f>SUMIF([1]!Tabla3[Consignatario],B182,[1]!Tabla3[Monto])</f>
        <v>0</v>
      </c>
      <c r="L182">
        <f>SUMIF([1]!Tabla5[Consignatario],B182,[1]!Tabla5[Monto])</f>
        <v>0</v>
      </c>
      <c r="M182">
        <f>SUMIF([1]!Tabla1708[Consignatario],B182,[1]!Tabla1708[Monto])</f>
        <v>0</v>
      </c>
      <c r="N182">
        <f>SUMIF([1]!Tabla1726[Consignatario],B182,[1]!Tabla1726[Monto])</f>
        <v>0</v>
      </c>
      <c r="O182">
        <f>SUMIF([1]!Tabla1730[Consignatario],B182,[1]!Tabla1730[1730])</f>
        <v>0</v>
      </c>
      <c r="P182">
        <f>SUMIF([1]!Tabla1739[Consignatario],B182,[1]!Tabla1739[1739])</f>
        <v>0</v>
      </c>
      <c r="Q182">
        <f>SUMIF([1]!Tabla21[Consignatario],B182,[1]!Tabla21[1664-1670])</f>
        <v>0</v>
      </c>
      <c r="R182">
        <f>SUM(Tabla62[[#This Row],[1661]:[Entrearmadas]])</f>
        <v>320</v>
      </c>
    </row>
    <row r="183" spans="1:18" x14ac:dyDescent="0.3">
      <c r="A183">
        <v>182</v>
      </c>
      <c r="B183" t="str" cm="1">
        <f t="array" ref="B183">INDEX([1]!Tabla1[#Data], A183, 2)</f>
        <v>Arce, Juan de</v>
      </c>
      <c r="C183">
        <f>SUMIF([1]!Tabla1661[Consignatario],B183,[1]!Tabla1661[1661])</f>
        <v>148133</v>
      </c>
      <c r="D183">
        <f>SUMIF([1]!Tabla11[Consignatario],B183,[1]!Tabla11[1662])</f>
        <v>0</v>
      </c>
      <c r="E183">
        <f>SUMIF([1]!Tabla12[Consignatario],B183,[1]!Tabla12[1670])</f>
        <v>0</v>
      </c>
      <c r="F183">
        <f>SUMIF([1]!Tabla10[Consignatario],B183,[1]!Tabla10[1672])</f>
        <v>0</v>
      </c>
      <c r="G183">
        <f>SUMIF([1]!Tabla9[Consignatarios],B183,[1]!Tabla9[1675])</f>
        <v>0</v>
      </c>
      <c r="H183">
        <f>SUMIF([1]!Tabla8[Consignatarios],B183,[1]!Tabla8[1678])</f>
        <v>0</v>
      </c>
      <c r="I183">
        <f>SUMIF([1]!Tabla4[Consignatario],B183,[1]!Tabla4[Monto])</f>
        <v>0</v>
      </c>
      <c r="J183">
        <f>SUMIF([1]!Tabla2[Consignatario],B183, [1]!Tabla2[Monto])</f>
        <v>0</v>
      </c>
      <c r="K183">
        <f>SUMIF([1]!Tabla3[Consignatario],B183,[1]!Tabla3[Monto])</f>
        <v>0</v>
      </c>
      <c r="L183">
        <f>SUMIF([1]!Tabla5[Consignatario],B183,[1]!Tabla5[Monto])</f>
        <v>0</v>
      </c>
      <c r="M183">
        <f>SUMIF([1]!Tabla1708[Consignatario],B183,[1]!Tabla1708[Monto])</f>
        <v>0</v>
      </c>
      <c r="N183">
        <f>SUMIF([1]!Tabla1726[Consignatario],B183,[1]!Tabla1726[Monto])</f>
        <v>0</v>
      </c>
      <c r="O183">
        <f>SUMIF([1]!Tabla1730[Consignatario],B183,[1]!Tabla1730[1730])</f>
        <v>0</v>
      </c>
      <c r="P183">
        <f>SUMIF([1]!Tabla1739[Consignatario],B183,[1]!Tabla1739[1739])</f>
        <v>0</v>
      </c>
      <c r="Q183">
        <f>SUMIF([1]!Tabla21[Consignatario],B183,[1]!Tabla21[1664-1670])</f>
        <v>0</v>
      </c>
      <c r="R183">
        <f>SUM(Tabla62[[#This Row],[1661]:[Entrearmadas]])</f>
        <v>148133</v>
      </c>
    </row>
    <row r="184" spans="1:18" x14ac:dyDescent="0.3">
      <c r="A184">
        <v>183</v>
      </c>
      <c r="B184" t="str" cm="1">
        <f t="array" ref="B184">INDEX([1]!Tabla1[#Data], A184, 2)</f>
        <v>Arce, Nicolás de</v>
      </c>
      <c r="C184">
        <f>SUMIF([1]!Tabla1661[Consignatario],B184,[1]!Tabla1661[1661])</f>
        <v>0</v>
      </c>
      <c r="D184">
        <f>SUMIF([1]!Tabla11[Consignatario],B184,[1]!Tabla11[1662])</f>
        <v>0</v>
      </c>
      <c r="E184">
        <f>SUMIF([1]!Tabla12[Consignatario],B184,[1]!Tabla12[1670])</f>
        <v>0</v>
      </c>
      <c r="F184">
        <f>SUMIF([1]!Tabla10[Consignatario],B184,[1]!Tabla10[1672])</f>
        <v>0</v>
      </c>
      <c r="G184">
        <f>SUMIF([1]!Tabla9[Consignatarios],B184,[1]!Tabla9[1675])</f>
        <v>0</v>
      </c>
      <c r="H184">
        <f>SUMIF([1]!Tabla8[Consignatarios],B184,[1]!Tabla8[1678])</f>
        <v>0</v>
      </c>
      <c r="I184">
        <f>SUMIF([1]!Tabla4[Consignatario],B184,[1]!Tabla4[Monto])</f>
        <v>0</v>
      </c>
      <c r="J184">
        <f>SUMIF([1]!Tabla2[Consignatario],B184, [1]!Tabla2[Monto])</f>
        <v>4000</v>
      </c>
      <c r="K184">
        <f>SUMIF([1]!Tabla3[Consignatario],B184,[1]!Tabla3[Monto])</f>
        <v>0</v>
      </c>
      <c r="L184">
        <f>SUMIF([1]!Tabla5[Consignatario],B184,[1]!Tabla5[Monto])</f>
        <v>0</v>
      </c>
      <c r="M184">
        <f>SUMIF([1]!Tabla1708[Consignatario],B184,[1]!Tabla1708[Monto])</f>
        <v>0</v>
      </c>
      <c r="N184">
        <f>SUMIF([1]!Tabla1726[Consignatario],B184,[1]!Tabla1726[Monto])</f>
        <v>0</v>
      </c>
      <c r="O184">
        <f>SUMIF([1]!Tabla1730[Consignatario],B184,[1]!Tabla1730[1730])</f>
        <v>0</v>
      </c>
      <c r="P184">
        <f>SUMIF([1]!Tabla1739[Consignatario],B184,[1]!Tabla1739[1739])</f>
        <v>0</v>
      </c>
      <c r="Q184">
        <f>SUMIF([1]!Tabla21[Consignatario],B184,[1]!Tabla21[1664-1670])</f>
        <v>0</v>
      </c>
      <c r="R184">
        <f>SUM(Tabla62[[#This Row],[1661]:[Entrearmadas]])</f>
        <v>4000</v>
      </c>
    </row>
    <row r="185" spans="1:18" x14ac:dyDescent="0.3">
      <c r="A185">
        <v>184</v>
      </c>
      <c r="B185" t="str" cm="1">
        <f t="array" ref="B185">INDEX([1]!Tabla1[#Data], A185, 2)</f>
        <v>Arce, Pedro de</v>
      </c>
      <c r="C185">
        <f>SUMIF([1]!Tabla1661[Consignatario],B185,[1]!Tabla1661[1661])</f>
        <v>0</v>
      </c>
      <c r="D185">
        <f>SUMIF([1]!Tabla11[Consignatario],B185,[1]!Tabla11[1662])</f>
        <v>0</v>
      </c>
      <c r="E185">
        <f>SUMIF([1]!Tabla12[Consignatario],B185,[1]!Tabla12[1670])</f>
        <v>0</v>
      </c>
      <c r="F185">
        <f>SUMIF([1]!Tabla10[Consignatario],B185,[1]!Tabla10[1672])</f>
        <v>0</v>
      </c>
      <c r="G185">
        <f>SUMIF([1]!Tabla9[Consignatarios],B185,[1]!Tabla9[1675])</f>
        <v>0</v>
      </c>
      <c r="H185">
        <f>SUMIF([1]!Tabla8[Consignatarios],B185,[1]!Tabla8[1678])</f>
        <v>0</v>
      </c>
      <c r="I185">
        <f>SUMIF([1]!Tabla4[Consignatario],B185,[1]!Tabla4[Monto])</f>
        <v>0</v>
      </c>
      <c r="J185">
        <f>SUMIF([1]!Tabla2[Consignatario],B185, [1]!Tabla2[Monto])</f>
        <v>0</v>
      </c>
      <c r="K185">
        <f>SUMIF([1]!Tabla3[Consignatario],B185,[1]!Tabla3[Monto])</f>
        <v>0</v>
      </c>
      <c r="L185">
        <f>SUMIF([1]!Tabla5[Consignatario],B185,[1]!Tabla5[Monto])</f>
        <v>0</v>
      </c>
      <c r="M185">
        <f>SUMIF([1]!Tabla1708[Consignatario],B185,[1]!Tabla1708[Monto])</f>
        <v>0</v>
      </c>
      <c r="N185">
        <f>SUMIF([1]!Tabla1726[Consignatario],B185,[1]!Tabla1726[Monto])</f>
        <v>28700</v>
      </c>
      <c r="O185">
        <f>SUMIF([1]!Tabla1730[Consignatario],B185,[1]!Tabla1730[1730])</f>
        <v>0</v>
      </c>
      <c r="P185">
        <f>SUMIF([1]!Tabla1739[Consignatario],B185,[1]!Tabla1739[1739])</f>
        <v>0</v>
      </c>
      <c r="Q185">
        <f>SUMIF([1]!Tabla21[Consignatario],B185,[1]!Tabla21[1664-1670])</f>
        <v>0</v>
      </c>
      <c r="R185">
        <f>SUM(Tabla62[[#This Row],[1661]:[Entrearmadas]])</f>
        <v>28700</v>
      </c>
    </row>
    <row r="186" spans="1:18" x14ac:dyDescent="0.3">
      <c r="A186">
        <v>185</v>
      </c>
      <c r="B186" t="str" cm="1">
        <f t="array" ref="B186">INDEX([1]!Tabla1[#Data], A186, 2)</f>
        <v>Arce, Santiago de</v>
      </c>
      <c r="C186">
        <f>SUMIF([1]!Tabla1661[Consignatario],B186,[1]!Tabla1661[1661])</f>
        <v>0</v>
      </c>
      <c r="D186">
        <f>SUMIF([1]!Tabla11[Consignatario],B186,[1]!Tabla11[1662])</f>
        <v>0</v>
      </c>
      <c r="E186">
        <f>SUMIF([1]!Tabla12[Consignatario],B186,[1]!Tabla12[1670])</f>
        <v>0</v>
      </c>
      <c r="F186">
        <f>SUMIF([1]!Tabla10[Consignatario],B186,[1]!Tabla10[1672])</f>
        <v>3980</v>
      </c>
      <c r="G186">
        <f>SUMIF([1]!Tabla9[Consignatarios],B186,[1]!Tabla9[1675])</f>
        <v>0</v>
      </c>
      <c r="H186">
        <f>SUMIF([1]!Tabla8[Consignatarios],B186,[1]!Tabla8[1678])</f>
        <v>0</v>
      </c>
      <c r="I186">
        <f>SUMIF([1]!Tabla4[Consignatario],B186,[1]!Tabla4[Monto])</f>
        <v>0</v>
      </c>
      <c r="J186">
        <f>SUMIF([1]!Tabla2[Consignatario],B186, [1]!Tabla2[Monto])</f>
        <v>0</v>
      </c>
      <c r="K186">
        <f>SUMIF([1]!Tabla3[Consignatario],B186,[1]!Tabla3[Monto])</f>
        <v>0</v>
      </c>
      <c r="L186">
        <f>SUMIF([1]!Tabla5[Consignatario],B186,[1]!Tabla5[Monto])</f>
        <v>0</v>
      </c>
      <c r="M186">
        <f>SUMIF([1]!Tabla1708[Consignatario],B186,[1]!Tabla1708[Monto])</f>
        <v>0</v>
      </c>
      <c r="N186">
        <f>SUMIF([1]!Tabla1726[Consignatario],B186,[1]!Tabla1726[Monto])</f>
        <v>0</v>
      </c>
      <c r="O186">
        <f>SUMIF([1]!Tabla1730[Consignatario],B186,[1]!Tabla1730[1730])</f>
        <v>0</v>
      </c>
      <c r="P186">
        <f>SUMIF([1]!Tabla1739[Consignatario],B186,[1]!Tabla1739[1739])</f>
        <v>0</v>
      </c>
      <c r="Q186">
        <f>SUMIF([1]!Tabla21[Consignatario],B186,[1]!Tabla21[1664-1670])</f>
        <v>0</v>
      </c>
      <c r="R186">
        <f>SUM(Tabla62[[#This Row],[1661]:[Entrearmadas]])</f>
        <v>3980</v>
      </c>
    </row>
    <row r="187" spans="1:18" x14ac:dyDescent="0.3">
      <c r="A187">
        <v>186</v>
      </c>
      <c r="B187" t="str" cm="1">
        <f t="array" ref="B187">INDEX([1]!Tabla1[#Data], A187, 2)</f>
        <v>Arcila, Marcos de</v>
      </c>
      <c r="C187">
        <f>SUMIF([1]!Tabla1661[Consignatario],B187,[1]!Tabla1661[1661])</f>
        <v>0</v>
      </c>
      <c r="D187">
        <f>SUMIF([1]!Tabla11[Consignatario],B187,[1]!Tabla11[1662])</f>
        <v>0</v>
      </c>
      <c r="E187">
        <f>SUMIF([1]!Tabla12[Consignatario],B187,[1]!Tabla12[1670])</f>
        <v>0</v>
      </c>
      <c r="F187">
        <f>SUMIF([1]!Tabla10[Consignatario],B187,[1]!Tabla10[1672])</f>
        <v>0</v>
      </c>
      <c r="G187">
        <f>SUMIF([1]!Tabla9[Consignatarios],B187,[1]!Tabla9[1675])</f>
        <v>0</v>
      </c>
      <c r="H187">
        <f>SUMIF([1]!Tabla8[Consignatarios],B187,[1]!Tabla8[1678])</f>
        <v>0</v>
      </c>
      <c r="I187">
        <f>SUMIF([1]!Tabla4[Consignatario],B187,[1]!Tabla4[Monto])</f>
        <v>0</v>
      </c>
      <c r="J187">
        <f>SUMIF([1]!Tabla2[Consignatario],B187, [1]!Tabla2[Monto])</f>
        <v>0</v>
      </c>
      <c r="K187">
        <f>SUMIF([1]!Tabla3[Consignatario],B187,[1]!Tabla3[Monto])</f>
        <v>0</v>
      </c>
      <c r="L187">
        <f>SUMIF([1]!Tabla5[Consignatario],B187,[1]!Tabla5[Monto])</f>
        <v>25828</v>
      </c>
      <c r="M187">
        <f>SUMIF([1]!Tabla1708[Consignatario],B187,[1]!Tabla1708[Monto])</f>
        <v>0</v>
      </c>
      <c r="N187">
        <f>SUMIF([1]!Tabla1726[Consignatario],B187,[1]!Tabla1726[Monto])</f>
        <v>0</v>
      </c>
      <c r="O187">
        <f>SUMIF([1]!Tabla1730[Consignatario],B187,[1]!Tabla1730[1730])</f>
        <v>0</v>
      </c>
      <c r="P187">
        <f>SUMIF([1]!Tabla1739[Consignatario],B187,[1]!Tabla1739[1739])</f>
        <v>0</v>
      </c>
      <c r="Q187">
        <f>SUMIF([1]!Tabla21[Consignatario],B187,[1]!Tabla21[1664-1670])</f>
        <v>0</v>
      </c>
      <c r="R187">
        <f>SUM(Tabla62[[#This Row],[1661]:[Entrearmadas]])</f>
        <v>25828</v>
      </c>
    </row>
    <row r="188" spans="1:18" x14ac:dyDescent="0.3">
      <c r="A188">
        <v>187</v>
      </c>
      <c r="B188" t="str" cm="1">
        <f t="array" ref="B188">INDEX([1]!Tabla1[#Data], A188, 2)</f>
        <v>Arcos, Francisco de</v>
      </c>
      <c r="C188">
        <f>SUMIF([1]!Tabla1661[Consignatario],B188,[1]!Tabla1661[1661])</f>
        <v>0</v>
      </c>
      <c r="D188">
        <f>SUMIF([1]!Tabla11[Consignatario],B188,[1]!Tabla11[1662])</f>
        <v>0</v>
      </c>
      <c r="E188">
        <f>SUMIF([1]!Tabla12[Consignatario],B188,[1]!Tabla12[1670])</f>
        <v>0</v>
      </c>
      <c r="F188">
        <f>SUMIF([1]!Tabla10[Consignatario],B188,[1]!Tabla10[1672])</f>
        <v>0</v>
      </c>
      <c r="G188">
        <f>SUMIF([1]!Tabla9[Consignatarios],B188,[1]!Tabla9[1675])</f>
        <v>0</v>
      </c>
      <c r="H188">
        <f>SUMIF([1]!Tabla8[Consignatarios],B188,[1]!Tabla8[1678])</f>
        <v>0</v>
      </c>
      <c r="I188">
        <f>SUMIF([1]!Tabla4[Consignatario],B188,[1]!Tabla4[Monto])</f>
        <v>0</v>
      </c>
      <c r="J188">
        <f>SUMIF([1]!Tabla2[Consignatario],B188, [1]!Tabla2[Monto])</f>
        <v>0</v>
      </c>
      <c r="K188">
        <f>SUMIF([1]!Tabla3[Consignatario],B188,[1]!Tabla3[Monto])</f>
        <v>0</v>
      </c>
      <c r="L188">
        <f>SUMIF([1]!Tabla5[Consignatario],B188,[1]!Tabla5[Monto])</f>
        <v>20354</v>
      </c>
      <c r="M188">
        <f>SUMIF([1]!Tabla1708[Consignatario],B188,[1]!Tabla1708[Monto])</f>
        <v>0</v>
      </c>
      <c r="N188">
        <f>SUMIF([1]!Tabla1726[Consignatario],B188,[1]!Tabla1726[Monto])</f>
        <v>0</v>
      </c>
      <c r="O188">
        <f>SUMIF([1]!Tabla1730[Consignatario],B188,[1]!Tabla1730[1730])</f>
        <v>0</v>
      </c>
      <c r="P188">
        <f>SUMIF([1]!Tabla1739[Consignatario],B188,[1]!Tabla1739[1739])</f>
        <v>0</v>
      </c>
      <c r="Q188">
        <f>SUMIF([1]!Tabla21[Consignatario],B188,[1]!Tabla21[1664-1670])</f>
        <v>0</v>
      </c>
      <c r="R188">
        <f>SUM(Tabla62[[#This Row],[1661]:[Entrearmadas]])</f>
        <v>20354</v>
      </c>
    </row>
    <row r="189" spans="1:18" x14ac:dyDescent="0.3">
      <c r="A189">
        <v>188</v>
      </c>
      <c r="B189" t="str" cm="1">
        <f t="array" ref="B189">INDEX([1]!Tabla1[#Data], A189, 2)</f>
        <v>Arcos, Juan de</v>
      </c>
      <c r="C189">
        <f>SUMIF([1]!Tabla1661[Consignatario],B189,[1]!Tabla1661[1661])</f>
        <v>0</v>
      </c>
      <c r="D189">
        <f>SUMIF([1]!Tabla11[Consignatario],B189,[1]!Tabla11[1662])</f>
        <v>0</v>
      </c>
      <c r="E189">
        <f>SUMIF([1]!Tabla12[Consignatario],B189,[1]!Tabla12[1670])</f>
        <v>0</v>
      </c>
      <c r="F189">
        <f>SUMIF([1]!Tabla10[Consignatario],B189,[1]!Tabla10[1672])</f>
        <v>0</v>
      </c>
      <c r="G189">
        <f>SUMIF([1]!Tabla9[Consignatarios],B189,[1]!Tabla9[1675])</f>
        <v>0</v>
      </c>
      <c r="H189">
        <f>SUMIF([1]!Tabla8[Consignatarios],B189,[1]!Tabla8[1678])</f>
        <v>0</v>
      </c>
      <c r="I189">
        <f>SUMIF([1]!Tabla4[Consignatario],B189,[1]!Tabla4[Monto])</f>
        <v>0</v>
      </c>
      <c r="J189">
        <f>SUMIF([1]!Tabla2[Consignatario],B189, [1]!Tabla2[Monto])</f>
        <v>0</v>
      </c>
      <c r="K189">
        <f>SUMIF([1]!Tabla3[Consignatario],B189,[1]!Tabla3[Monto])</f>
        <v>0</v>
      </c>
      <c r="L189">
        <f>SUMIF([1]!Tabla5[Consignatario],B189,[1]!Tabla5[Monto])</f>
        <v>183250</v>
      </c>
      <c r="M189">
        <f>SUMIF([1]!Tabla1708[Consignatario],B189,[1]!Tabla1708[Monto])</f>
        <v>0</v>
      </c>
      <c r="N189">
        <f>SUMIF([1]!Tabla1726[Consignatario],B189,[1]!Tabla1726[Monto])</f>
        <v>0</v>
      </c>
      <c r="O189">
        <f>SUMIF([1]!Tabla1730[Consignatario],B189,[1]!Tabla1730[1730])</f>
        <v>0</v>
      </c>
      <c r="P189">
        <f>SUMIF([1]!Tabla1739[Consignatario],B189,[1]!Tabla1739[1739])</f>
        <v>0</v>
      </c>
      <c r="Q189">
        <f>SUMIF([1]!Tabla21[Consignatario],B189,[1]!Tabla21[1664-1670])</f>
        <v>0</v>
      </c>
      <c r="R189">
        <f>SUM(Tabla62[[#This Row],[1661]:[Entrearmadas]])</f>
        <v>183250</v>
      </c>
    </row>
    <row r="190" spans="1:18" x14ac:dyDescent="0.3">
      <c r="A190">
        <v>189</v>
      </c>
      <c r="B190" t="str" cm="1">
        <f t="array" ref="B190">INDEX([1]!Tabla1[#Data], A190, 2)</f>
        <v>Arcos, Marcos de</v>
      </c>
      <c r="C190">
        <f>SUMIF([1]!Tabla1661[Consignatario],B190,[1]!Tabla1661[1661])</f>
        <v>0</v>
      </c>
      <c r="D190">
        <f>SUMIF([1]!Tabla11[Consignatario],B190,[1]!Tabla11[1662])</f>
        <v>0</v>
      </c>
      <c r="E190">
        <f>SUMIF([1]!Tabla12[Consignatario],B190,[1]!Tabla12[1670])</f>
        <v>0</v>
      </c>
      <c r="F190">
        <f>SUMIF([1]!Tabla10[Consignatario],B190,[1]!Tabla10[1672])</f>
        <v>300</v>
      </c>
      <c r="G190">
        <f>SUMIF([1]!Tabla9[Consignatarios],B190,[1]!Tabla9[1675])</f>
        <v>0</v>
      </c>
      <c r="H190">
        <f>SUMIF([1]!Tabla8[Consignatarios],B190,[1]!Tabla8[1678])</f>
        <v>0</v>
      </c>
      <c r="I190">
        <f>SUMIF([1]!Tabla4[Consignatario],B190,[1]!Tabla4[Monto])</f>
        <v>0</v>
      </c>
      <c r="J190">
        <f>SUMIF([1]!Tabla2[Consignatario],B190, [1]!Tabla2[Monto])</f>
        <v>0</v>
      </c>
      <c r="K190">
        <f>SUMIF([1]!Tabla3[Consignatario],B190,[1]!Tabla3[Monto])</f>
        <v>1500</v>
      </c>
      <c r="L190">
        <f>SUMIF([1]!Tabla5[Consignatario],B190,[1]!Tabla5[Monto])</f>
        <v>0</v>
      </c>
      <c r="M190">
        <f>SUMIF([1]!Tabla1708[Consignatario],B190,[1]!Tabla1708[Monto])</f>
        <v>0</v>
      </c>
      <c r="N190">
        <f>SUMIF([1]!Tabla1726[Consignatario],B190,[1]!Tabla1726[Monto])</f>
        <v>0</v>
      </c>
      <c r="O190">
        <f>SUMIF([1]!Tabla1730[Consignatario],B190,[1]!Tabla1730[1730])</f>
        <v>0</v>
      </c>
      <c r="P190">
        <f>SUMIF([1]!Tabla1739[Consignatario],B190,[1]!Tabla1739[1739])</f>
        <v>0</v>
      </c>
      <c r="Q190">
        <f>SUMIF([1]!Tabla21[Consignatario],B190,[1]!Tabla21[1664-1670])</f>
        <v>0</v>
      </c>
      <c r="R190">
        <f>SUM(Tabla62[[#This Row],[1661]:[Entrearmadas]])</f>
        <v>1800</v>
      </c>
    </row>
    <row r="191" spans="1:18" x14ac:dyDescent="0.3">
      <c r="A191">
        <v>190</v>
      </c>
      <c r="B191" t="str" cm="1">
        <f t="array" ref="B191">INDEX([1]!Tabla1[#Data], A191, 2)</f>
        <v>Ardiles, Juan Antonio de</v>
      </c>
      <c r="C191">
        <f>SUMIF([1]!Tabla1661[Consignatario],B191,[1]!Tabla1661[1661])</f>
        <v>0</v>
      </c>
      <c r="D191">
        <f>SUMIF([1]!Tabla11[Consignatario],B191,[1]!Tabla11[1662])</f>
        <v>0</v>
      </c>
      <c r="E191">
        <f>SUMIF([1]!Tabla12[Consignatario],B191,[1]!Tabla12[1670])</f>
        <v>0</v>
      </c>
      <c r="F191">
        <f>SUMIF([1]!Tabla10[Consignatario],B191,[1]!Tabla10[1672])</f>
        <v>0</v>
      </c>
      <c r="G191">
        <f>SUMIF([1]!Tabla9[Consignatarios],B191,[1]!Tabla9[1675])</f>
        <v>0</v>
      </c>
      <c r="H191">
        <f>SUMIF([1]!Tabla8[Consignatarios],B191,[1]!Tabla8[1678])</f>
        <v>4000</v>
      </c>
      <c r="I191">
        <f>SUMIF([1]!Tabla4[Consignatario],B191,[1]!Tabla4[Monto])</f>
        <v>0</v>
      </c>
      <c r="J191">
        <f>SUMIF([1]!Tabla2[Consignatario],B191, [1]!Tabla2[Monto])</f>
        <v>0</v>
      </c>
      <c r="K191">
        <f>SUMIF([1]!Tabla3[Consignatario],B191,[1]!Tabla3[Monto])</f>
        <v>0</v>
      </c>
      <c r="L191">
        <f>SUMIF([1]!Tabla5[Consignatario],B191,[1]!Tabla5[Monto])</f>
        <v>24000</v>
      </c>
      <c r="M191">
        <f>SUMIF([1]!Tabla1708[Consignatario],B191,[1]!Tabla1708[Monto])</f>
        <v>0</v>
      </c>
      <c r="N191">
        <f>SUMIF([1]!Tabla1726[Consignatario],B191,[1]!Tabla1726[Monto])</f>
        <v>0</v>
      </c>
      <c r="O191">
        <f>SUMIF([1]!Tabla1730[Consignatario],B191,[1]!Tabla1730[1730])</f>
        <v>0</v>
      </c>
      <c r="P191">
        <f>SUMIF([1]!Tabla1739[Consignatario],B191,[1]!Tabla1739[1739])</f>
        <v>0</v>
      </c>
      <c r="Q191">
        <f>SUMIF([1]!Tabla21[Consignatario],B191,[1]!Tabla21[1664-1670])</f>
        <v>0</v>
      </c>
      <c r="R191">
        <f>SUM(Tabla62[[#This Row],[1661]:[Entrearmadas]])</f>
        <v>28000</v>
      </c>
    </row>
    <row r="192" spans="1:18" x14ac:dyDescent="0.3">
      <c r="A192">
        <v>191</v>
      </c>
      <c r="B192" t="str" cm="1">
        <f t="array" ref="B192">INDEX([1]!Tabla1[#Data], A192, 2)</f>
        <v>Ardu, Tomás de</v>
      </c>
      <c r="C192">
        <f>SUMIF([1]!Tabla1661[Consignatario],B192,[1]!Tabla1661[1661])</f>
        <v>0</v>
      </c>
      <c r="D192">
        <f>SUMIF([1]!Tabla11[Consignatario],B192,[1]!Tabla11[1662])</f>
        <v>0</v>
      </c>
      <c r="E192">
        <f>SUMIF([1]!Tabla12[Consignatario],B192,[1]!Tabla12[1670])</f>
        <v>0</v>
      </c>
      <c r="F192">
        <f>SUMIF([1]!Tabla10[Consignatario],B192,[1]!Tabla10[1672])</f>
        <v>0</v>
      </c>
      <c r="G192">
        <f>SUMIF([1]!Tabla9[Consignatarios],B192,[1]!Tabla9[1675])</f>
        <v>0</v>
      </c>
      <c r="H192">
        <f>SUMIF([1]!Tabla8[Consignatarios],B192,[1]!Tabla8[1678])</f>
        <v>37003</v>
      </c>
      <c r="I192">
        <f>SUMIF([1]!Tabla4[Consignatario],B192,[1]!Tabla4[Monto])</f>
        <v>0</v>
      </c>
      <c r="J192">
        <f>SUMIF([1]!Tabla2[Consignatario],B192, [1]!Tabla2[Monto])</f>
        <v>0</v>
      </c>
      <c r="K192">
        <f>SUMIF([1]!Tabla3[Consignatario],B192,[1]!Tabla3[Monto])</f>
        <v>0</v>
      </c>
      <c r="L192">
        <f>SUMIF([1]!Tabla5[Consignatario],B192,[1]!Tabla5[Monto])</f>
        <v>0</v>
      </c>
      <c r="M192">
        <f>SUMIF([1]!Tabla1708[Consignatario],B192,[1]!Tabla1708[Monto])</f>
        <v>0</v>
      </c>
      <c r="N192">
        <f>SUMIF([1]!Tabla1726[Consignatario],B192,[1]!Tabla1726[Monto])</f>
        <v>0</v>
      </c>
      <c r="O192">
        <f>SUMIF([1]!Tabla1730[Consignatario],B192,[1]!Tabla1730[1730])</f>
        <v>0</v>
      </c>
      <c r="P192">
        <f>SUMIF([1]!Tabla1739[Consignatario],B192,[1]!Tabla1739[1739])</f>
        <v>0</v>
      </c>
      <c r="Q192">
        <f>SUMIF([1]!Tabla21[Consignatario],B192,[1]!Tabla21[1664-1670])</f>
        <v>0</v>
      </c>
      <c r="R192">
        <f>SUM(Tabla62[[#This Row],[1661]:[Entrearmadas]])</f>
        <v>37003</v>
      </c>
    </row>
    <row r="193" spans="1:18" x14ac:dyDescent="0.3">
      <c r="A193">
        <v>192</v>
      </c>
      <c r="B193" t="str" cm="1">
        <f t="array" ref="B193">INDEX([1]!Tabla1[#Data], A193, 2)</f>
        <v>Arechavaleta, Baltazar de</v>
      </c>
      <c r="C193">
        <f>SUMIF([1]!Tabla1661[Consignatario],B193,[1]!Tabla1661[1661])</f>
        <v>0</v>
      </c>
      <c r="D193">
        <f>SUMIF([1]!Tabla11[Consignatario],B193,[1]!Tabla11[1662])</f>
        <v>0</v>
      </c>
      <c r="E193">
        <f>SUMIF([1]!Tabla12[Consignatario],B193,[1]!Tabla12[1670])</f>
        <v>0</v>
      </c>
      <c r="F193">
        <f>SUMIF([1]!Tabla10[Consignatario],B193,[1]!Tabla10[1672])</f>
        <v>32594</v>
      </c>
      <c r="G193">
        <f>SUMIF([1]!Tabla9[Consignatarios],B193,[1]!Tabla9[1675])</f>
        <v>39640</v>
      </c>
      <c r="H193">
        <f>SUMIF([1]!Tabla8[Consignatarios],B193,[1]!Tabla8[1678])</f>
        <v>73330</v>
      </c>
      <c r="I193">
        <f>SUMIF([1]!Tabla4[Consignatario],B193,[1]!Tabla4[Monto])</f>
        <v>61338</v>
      </c>
      <c r="J193">
        <f>SUMIF([1]!Tabla2[Consignatario],B193, [1]!Tabla2[Monto])</f>
        <v>0</v>
      </c>
      <c r="K193">
        <f>SUMIF([1]!Tabla3[Consignatario],B193,[1]!Tabla3[Monto])</f>
        <v>0</v>
      </c>
      <c r="L193">
        <f>SUMIF([1]!Tabla5[Consignatario],B193,[1]!Tabla5[Monto])</f>
        <v>0</v>
      </c>
      <c r="M193">
        <f>SUMIF([1]!Tabla1708[Consignatario],B193,[1]!Tabla1708[Monto])</f>
        <v>0</v>
      </c>
      <c r="N193">
        <f>SUMIF([1]!Tabla1726[Consignatario],B193,[1]!Tabla1726[Monto])</f>
        <v>0</v>
      </c>
      <c r="O193">
        <f>SUMIF([1]!Tabla1730[Consignatario],B193,[1]!Tabla1730[1730])</f>
        <v>0</v>
      </c>
      <c r="P193">
        <f>SUMIF([1]!Tabla1739[Consignatario],B193,[1]!Tabla1739[1739])</f>
        <v>0</v>
      </c>
      <c r="Q193">
        <f>SUMIF([1]!Tabla21[Consignatario],B193,[1]!Tabla21[1664-1670])</f>
        <v>0</v>
      </c>
      <c r="R193">
        <f>SUM(Tabla62[[#This Row],[1661]:[Entrearmadas]])</f>
        <v>206902</v>
      </c>
    </row>
    <row r="194" spans="1:18" x14ac:dyDescent="0.3">
      <c r="A194">
        <v>193</v>
      </c>
      <c r="B194" t="str" cm="1">
        <f t="array" ref="B194">INDEX([1]!Tabla1[#Data], A194, 2)</f>
        <v>Arellano, Francisco de</v>
      </c>
      <c r="C194">
        <f>SUMIF([1]!Tabla1661[Consignatario],B194,[1]!Tabla1661[1661])</f>
        <v>0</v>
      </c>
      <c r="D194">
        <f>SUMIF([1]!Tabla11[Consignatario],B194,[1]!Tabla11[1662])</f>
        <v>0</v>
      </c>
      <c r="E194">
        <f>SUMIF([1]!Tabla12[Consignatario],B194,[1]!Tabla12[1670])</f>
        <v>0</v>
      </c>
      <c r="F194">
        <f>SUMIF([1]!Tabla10[Consignatario],B194,[1]!Tabla10[1672])</f>
        <v>0</v>
      </c>
      <c r="G194">
        <f>SUMIF([1]!Tabla9[Consignatarios],B194,[1]!Tabla9[1675])</f>
        <v>0</v>
      </c>
      <c r="H194">
        <f>SUMIF([1]!Tabla8[Consignatarios],B194,[1]!Tabla8[1678])</f>
        <v>0</v>
      </c>
      <c r="I194">
        <f>SUMIF([1]!Tabla4[Consignatario],B194,[1]!Tabla4[Monto])</f>
        <v>0</v>
      </c>
      <c r="J194">
        <f>SUMIF([1]!Tabla2[Consignatario],B194, [1]!Tabla2[Monto])</f>
        <v>0</v>
      </c>
      <c r="K194">
        <f>SUMIF([1]!Tabla3[Consignatario],B194,[1]!Tabla3[Monto])</f>
        <v>0</v>
      </c>
      <c r="L194">
        <f>SUMIF([1]!Tabla5[Consignatario],B194,[1]!Tabla5[Monto])</f>
        <v>0</v>
      </c>
      <c r="M194">
        <f>SUMIF([1]!Tabla1708[Consignatario],B194,[1]!Tabla1708[Monto])</f>
        <v>0</v>
      </c>
      <c r="N194">
        <f>SUMIF([1]!Tabla1726[Consignatario],B194,[1]!Tabla1726[Monto])</f>
        <v>1000</v>
      </c>
      <c r="O194">
        <f>SUMIF([1]!Tabla1730[Consignatario],B194,[1]!Tabla1730[1730])</f>
        <v>0</v>
      </c>
      <c r="P194">
        <f>SUMIF([1]!Tabla1739[Consignatario],B194,[1]!Tabla1739[1739])</f>
        <v>0</v>
      </c>
      <c r="Q194">
        <f>SUMIF([1]!Tabla21[Consignatario],B194,[1]!Tabla21[1664-1670])</f>
        <v>0</v>
      </c>
      <c r="R194">
        <f>SUM(Tabla62[[#This Row],[1661]:[Entrearmadas]])</f>
        <v>1000</v>
      </c>
    </row>
    <row r="195" spans="1:18" x14ac:dyDescent="0.3">
      <c r="A195">
        <v>194</v>
      </c>
      <c r="B195" t="str" cm="1">
        <f t="array" ref="B195">INDEX([1]!Tabla1[#Data], A195, 2)</f>
        <v>Arenaza, Santiago de</v>
      </c>
      <c r="C195">
        <f>SUMIF([1]!Tabla1661[Consignatario],B195,[1]!Tabla1661[1661])</f>
        <v>0</v>
      </c>
      <c r="D195">
        <f>SUMIF([1]!Tabla11[Consignatario],B195,[1]!Tabla11[1662])</f>
        <v>0</v>
      </c>
      <c r="E195">
        <f>SUMIF([1]!Tabla12[Consignatario],B195,[1]!Tabla12[1670])</f>
        <v>0</v>
      </c>
      <c r="F195">
        <f>SUMIF([1]!Tabla10[Consignatario],B195,[1]!Tabla10[1672])</f>
        <v>0</v>
      </c>
      <c r="G195">
        <f>SUMIF([1]!Tabla9[Consignatarios],B195,[1]!Tabla9[1675])</f>
        <v>0</v>
      </c>
      <c r="H195">
        <f>SUMIF([1]!Tabla8[Consignatarios],B195,[1]!Tabla8[1678])</f>
        <v>0</v>
      </c>
      <c r="I195">
        <f>SUMIF([1]!Tabla4[Consignatario],B195,[1]!Tabla4[Monto])</f>
        <v>0</v>
      </c>
      <c r="J195">
        <f>SUMIF([1]!Tabla2[Consignatario],B195, [1]!Tabla2[Monto])</f>
        <v>0</v>
      </c>
      <c r="K195">
        <f>SUMIF([1]!Tabla3[Consignatario],B195,[1]!Tabla3[Monto])</f>
        <v>0</v>
      </c>
      <c r="L195">
        <f>SUMIF([1]!Tabla5[Consignatario],B195,[1]!Tabla5[Monto])</f>
        <v>27118</v>
      </c>
      <c r="M195">
        <f>SUMIF([1]!Tabla1708[Consignatario],B195,[1]!Tabla1708[Monto])</f>
        <v>0</v>
      </c>
      <c r="N195">
        <f>SUMIF([1]!Tabla1726[Consignatario],B195,[1]!Tabla1726[Monto])</f>
        <v>0</v>
      </c>
      <c r="O195">
        <f>SUMIF([1]!Tabla1730[Consignatario],B195,[1]!Tabla1730[1730])</f>
        <v>0</v>
      </c>
      <c r="P195">
        <f>SUMIF([1]!Tabla1739[Consignatario],B195,[1]!Tabla1739[1739])</f>
        <v>0</v>
      </c>
      <c r="Q195">
        <f>SUMIF([1]!Tabla21[Consignatario],B195,[1]!Tabla21[1664-1670])</f>
        <v>0</v>
      </c>
      <c r="R195">
        <f>SUM(Tabla62[[#This Row],[1661]:[Entrearmadas]])</f>
        <v>27118</v>
      </c>
    </row>
    <row r="196" spans="1:18" x14ac:dyDescent="0.3">
      <c r="A196">
        <v>195</v>
      </c>
      <c r="B196" t="str" cm="1">
        <f t="array" ref="B196">INDEX([1]!Tabla1[#Data], A196, 2)</f>
        <v>Arezaga, Francisco de</v>
      </c>
      <c r="C196">
        <f>SUMIF([1]!Tabla1661[Consignatario],B196,[1]!Tabla1661[1661])</f>
        <v>0</v>
      </c>
      <c r="D196">
        <f>SUMIF([1]!Tabla11[Consignatario],B196,[1]!Tabla11[1662])</f>
        <v>0</v>
      </c>
      <c r="E196">
        <f>SUMIF([1]!Tabla12[Consignatario],B196,[1]!Tabla12[1670])</f>
        <v>0</v>
      </c>
      <c r="F196">
        <f>SUMIF([1]!Tabla10[Consignatario],B196,[1]!Tabla10[1672])</f>
        <v>12002</v>
      </c>
      <c r="G196">
        <f>SUMIF([1]!Tabla9[Consignatarios],B196,[1]!Tabla9[1675])</f>
        <v>0</v>
      </c>
      <c r="H196">
        <f>SUMIF([1]!Tabla8[Consignatarios],B196,[1]!Tabla8[1678])</f>
        <v>0</v>
      </c>
      <c r="I196">
        <f>SUMIF([1]!Tabla4[Consignatario],B196,[1]!Tabla4[Monto])</f>
        <v>0</v>
      </c>
      <c r="J196">
        <f>SUMIF([1]!Tabla2[Consignatario],B196, [1]!Tabla2[Monto])</f>
        <v>0</v>
      </c>
      <c r="K196">
        <f>SUMIF([1]!Tabla3[Consignatario],B196,[1]!Tabla3[Monto])</f>
        <v>0</v>
      </c>
      <c r="L196">
        <f>SUMIF([1]!Tabla5[Consignatario],B196,[1]!Tabla5[Monto])</f>
        <v>0</v>
      </c>
      <c r="M196">
        <f>SUMIF([1]!Tabla1708[Consignatario],B196,[1]!Tabla1708[Monto])</f>
        <v>0</v>
      </c>
      <c r="N196">
        <f>SUMIF([1]!Tabla1726[Consignatario],B196,[1]!Tabla1726[Monto])</f>
        <v>0</v>
      </c>
      <c r="O196">
        <f>SUMIF([1]!Tabla1730[Consignatario],B196,[1]!Tabla1730[1730])</f>
        <v>0</v>
      </c>
      <c r="P196">
        <f>SUMIF([1]!Tabla1739[Consignatario],B196,[1]!Tabla1739[1739])</f>
        <v>0</v>
      </c>
      <c r="Q196">
        <f>SUMIF([1]!Tabla21[Consignatario],B196,[1]!Tabla21[1664-1670])</f>
        <v>0</v>
      </c>
      <c r="R196">
        <f>SUM(Tabla62[[#This Row],[1661]:[Entrearmadas]])</f>
        <v>12002</v>
      </c>
    </row>
    <row r="197" spans="1:18" x14ac:dyDescent="0.3">
      <c r="A197">
        <v>196</v>
      </c>
      <c r="B197" t="str" cm="1">
        <f t="array" ref="B197">INDEX([1]!Tabla1[#Data], A197, 2)</f>
        <v>Argarate, Ignacio de</v>
      </c>
      <c r="C197">
        <f>SUMIF([1]!Tabla1661[Consignatario],B197,[1]!Tabla1661[1661])</f>
        <v>0</v>
      </c>
      <c r="D197">
        <f>SUMIF([1]!Tabla11[Consignatario],B197,[1]!Tabla11[1662])</f>
        <v>0</v>
      </c>
      <c r="E197">
        <f>SUMIF([1]!Tabla12[Consignatario],B197,[1]!Tabla12[1670])</f>
        <v>0</v>
      </c>
      <c r="F197">
        <f>SUMIF([1]!Tabla10[Consignatario],B197,[1]!Tabla10[1672])</f>
        <v>0</v>
      </c>
      <c r="G197">
        <f>SUMIF([1]!Tabla9[Consignatarios],B197,[1]!Tabla9[1675])</f>
        <v>0</v>
      </c>
      <c r="H197">
        <f>SUMIF([1]!Tabla8[Consignatarios],B197,[1]!Tabla8[1678])</f>
        <v>0</v>
      </c>
      <c r="I197">
        <f>SUMIF([1]!Tabla4[Consignatario],B197,[1]!Tabla4[Monto])</f>
        <v>28646</v>
      </c>
      <c r="J197">
        <f>SUMIF([1]!Tabla2[Consignatario],B197, [1]!Tabla2[Monto])</f>
        <v>0</v>
      </c>
      <c r="K197">
        <f>SUMIF([1]!Tabla3[Consignatario],B197,[1]!Tabla3[Monto])</f>
        <v>0</v>
      </c>
      <c r="L197">
        <f>SUMIF([1]!Tabla5[Consignatario],B197,[1]!Tabla5[Monto])</f>
        <v>0</v>
      </c>
      <c r="M197">
        <f>SUMIF([1]!Tabla1708[Consignatario],B197,[1]!Tabla1708[Monto])</f>
        <v>0</v>
      </c>
      <c r="N197">
        <f>SUMIF([1]!Tabla1726[Consignatario],B197,[1]!Tabla1726[Monto])</f>
        <v>0</v>
      </c>
      <c r="O197">
        <f>SUMIF([1]!Tabla1730[Consignatario],B197,[1]!Tabla1730[1730])</f>
        <v>0</v>
      </c>
      <c r="P197">
        <f>SUMIF([1]!Tabla1739[Consignatario],B197,[1]!Tabla1739[1739])</f>
        <v>0</v>
      </c>
      <c r="Q197">
        <f>SUMIF([1]!Tabla21[Consignatario],B197,[1]!Tabla21[1664-1670])</f>
        <v>0</v>
      </c>
      <c r="R197">
        <f>SUM(Tabla62[[#This Row],[1661]:[Entrearmadas]])</f>
        <v>28646</v>
      </c>
    </row>
    <row r="198" spans="1:18" x14ac:dyDescent="0.3">
      <c r="A198">
        <v>197</v>
      </c>
      <c r="B198" t="str" cm="1">
        <f t="array" ref="B198">INDEX([1]!Tabla1[#Data], A198, 2)</f>
        <v>Arguello, Jacinto de</v>
      </c>
      <c r="C198">
        <f>SUMIF([1]!Tabla1661[Consignatario],B198,[1]!Tabla1661[1661])</f>
        <v>0</v>
      </c>
      <c r="D198">
        <f>SUMIF([1]!Tabla11[Consignatario],B198,[1]!Tabla11[1662])</f>
        <v>0</v>
      </c>
      <c r="E198">
        <f>SUMIF([1]!Tabla12[Consignatario],B198,[1]!Tabla12[1670])</f>
        <v>0</v>
      </c>
      <c r="F198">
        <f>SUMIF([1]!Tabla10[Consignatario],B198,[1]!Tabla10[1672])</f>
        <v>0</v>
      </c>
      <c r="G198">
        <f>SUMIF([1]!Tabla9[Consignatarios],B198,[1]!Tabla9[1675])</f>
        <v>0</v>
      </c>
      <c r="H198">
        <f>SUMIF([1]!Tabla8[Consignatarios],B198,[1]!Tabla8[1678])</f>
        <v>19556</v>
      </c>
      <c r="I198">
        <f>SUMIF([1]!Tabla4[Consignatario],B198,[1]!Tabla4[Monto])</f>
        <v>64630</v>
      </c>
      <c r="J198">
        <f>SUMIF([1]!Tabla2[Consignatario],B198, [1]!Tabla2[Monto])</f>
        <v>0</v>
      </c>
      <c r="K198">
        <f>SUMIF([1]!Tabla3[Consignatario],B198,[1]!Tabla3[Monto])</f>
        <v>0</v>
      </c>
      <c r="L198">
        <f>SUMIF([1]!Tabla5[Consignatario],B198,[1]!Tabla5[Monto])</f>
        <v>0</v>
      </c>
      <c r="M198">
        <f>SUMIF([1]!Tabla1708[Consignatario],B198,[1]!Tabla1708[Monto])</f>
        <v>0</v>
      </c>
      <c r="N198">
        <f>SUMIF([1]!Tabla1726[Consignatario],B198,[1]!Tabla1726[Monto])</f>
        <v>0</v>
      </c>
      <c r="O198">
        <f>SUMIF([1]!Tabla1730[Consignatario],B198,[1]!Tabla1730[1730])</f>
        <v>0</v>
      </c>
      <c r="P198">
        <f>SUMIF([1]!Tabla1739[Consignatario],B198,[1]!Tabla1739[1739])</f>
        <v>0</v>
      </c>
      <c r="Q198">
        <f>SUMIF([1]!Tabla21[Consignatario],B198,[1]!Tabla21[1664-1670])</f>
        <v>0</v>
      </c>
      <c r="R198">
        <f>SUM(Tabla62[[#This Row],[1661]:[Entrearmadas]])</f>
        <v>84186</v>
      </c>
    </row>
    <row r="199" spans="1:18" x14ac:dyDescent="0.3">
      <c r="A199">
        <v>198</v>
      </c>
      <c r="B199" t="str" cm="1">
        <f t="array" ref="B199">INDEX([1]!Tabla1[#Data], A199, 2)</f>
        <v>Arias Ramírez, Bartolomé</v>
      </c>
      <c r="C199">
        <f>SUMIF([1]!Tabla1661[Consignatario],B199,[1]!Tabla1661[1661])</f>
        <v>0</v>
      </c>
      <c r="D199">
        <f>SUMIF([1]!Tabla11[Consignatario],B199,[1]!Tabla11[1662])</f>
        <v>0</v>
      </c>
      <c r="E199">
        <f>SUMIF([1]!Tabla12[Consignatario],B199,[1]!Tabla12[1670])</f>
        <v>0</v>
      </c>
      <c r="F199">
        <f>SUMIF([1]!Tabla10[Consignatario],B199,[1]!Tabla10[1672])</f>
        <v>0</v>
      </c>
      <c r="G199">
        <f>SUMIF([1]!Tabla9[Consignatarios],B199,[1]!Tabla9[1675])</f>
        <v>0</v>
      </c>
      <c r="H199">
        <f>SUMIF([1]!Tabla8[Consignatarios],B199,[1]!Tabla8[1678])</f>
        <v>0</v>
      </c>
      <c r="I199">
        <f>SUMIF([1]!Tabla4[Consignatario],B199,[1]!Tabla4[Monto])</f>
        <v>0</v>
      </c>
      <c r="J199">
        <f>SUMIF([1]!Tabla2[Consignatario],B199, [1]!Tabla2[Monto])</f>
        <v>32000</v>
      </c>
      <c r="K199">
        <f>SUMIF([1]!Tabla3[Consignatario],B199,[1]!Tabla3[Monto])</f>
        <v>6124</v>
      </c>
      <c r="L199">
        <f>SUMIF([1]!Tabla5[Consignatario],B199,[1]!Tabla5[Monto])</f>
        <v>0</v>
      </c>
      <c r="M199">
        <f>SUMIF([1]!Tabla1708[Consignatario],B199,[1]!Tabla1708[Monto])</f>
        <v>0</v>
      </c>
      <c r="N199">
        <f>SUMIF([1]!Tabla1726[Consignatario],B199,[1]!Tabla1726[Monto])</f>
        <v>0</v>
      </c>
      <c r="O199">
        <f>SUMIF([1]!Tabla1730[Consignatario],B199,[1]!Tabla1730[1730])</f>
        <v>0</v>
      </c>
      <c r="P199">
        <f>SUMIF([1]!Tabla1739[Consignatario],B199,[1]!Tabla1739[1739])</f>
        <v>0</v>
      </c>
      <c r="Q199">
        <f>SUMIF([1]!Tabla21[Consignatario],B199,[1]!Tabla21[1664-1670])</f>
        <v>0</v>
      </c>
      <c r="R199">
        <f>SUM(Tabla62[[#This Row],[1661]:[Entrearmadas]])</f>
        <v>38124</v>
      </c>
    </row>
    <row r="200" spans="1:18" x14ac:dyDescent="0.3">
      <c r="A200">
        <v>199</v>
      </c>
      <c r="B200" t="str" cm="1">
        <f t="array" ref="B200">INDEX([1]!Tabla1[#Data], A200, 2)</f>
        <v>Arias, Antonio</v>
      </c>
      <c r="C200">
        <f>SUMIF([1]!Tabla1661[Consignatario],B200,[1]!Tabla1661[1661])</f>
        <v>8221</v>
      </c>
      <c r="D200">
        <f>SUMIF([1]!Tabla11[Consignatario],B200,[1]!Tabla11[1662])</f>
        <v>7000</v>
      </c>
      <c r="E200">
        <f>SUMIF([1]!Tabla12[Consignatario],B200,[1]!Tabla12[1670])</f>
        <v>0</v>
      </c>
      <c r="F200">
        <f>SUMIF([1]!Tabla10[Consignatario],B200,[1]!Tabla10[1672])</f>
        <v>0</v>
      </c>
      <c r="G200">
        <f>SUMIF([1]!Tabla9[Consignatarios],B200,[1]!Tabla9[1675])</f>
        <v>0</v>
      </c>
      <c r="H200">
        <f>SUMIF([1]!Tabla8[Consignatarios],B200,[1]!Tabla8[1678])</f>
        <v>0</v>
      </c>
      <c r="I200">
        <f>SUMIF([1]!Tabla4[Consignatario],B200,[1]!Tabla4[Monto])</f>
        <v>0</v>
      </c>
      <c r="J200">
        <f>SUMIF([1]!Tabla2[Consignatario],B200, [1]!Tabla2[Monto])</f>
        <v>0</v>
      </c>
      <c r="K200">
        <f>SUMIF([1]!Tabla3[Consignatario],B200,[1]!Tabla3[Monto])</f>
        <v>0</v>
      </c>
      <c r="L200">
        <f>SUMIF([1]!Tabla5[Consignatario],B200,[1]!Tabla5[Monto])</f>
        <v>0</v>
      </c>
      <c r="M200">
        <f>SUMIF([1]!Tabla1708[Consignatario],B200,[1]!Tabla1708[Monto])</f>
        <v>0</v>
      </c>
      <c r="N200">
        <f>SUMIF([1]!Tabla1726[Consignatario],B200,[1]!Tabla1726[Monto])</f>
        <v>74312</v>
      </c>
      <c r="O200">
        <f>SUMIF([1]!Tabla1730[Consignatario],B200,[1]!Tabla1730[1730])</f>
        <v>228944</v>
      </c>
      <c r="P200">
        <f>SUMIF([1]!Tabla1739[Consignatario],B200,[1]!Tabla1739[1739])</f>
        <v>0</v>
      </c>
      <c r="Q200">
        <f>SUMIF([1]!Tabla21[Consignatario],B200,[1]!Tabla21[1664-1670])</f>
        <v>0</v>
      </c>
      <c r="R200">
        <f>SUM(Tabla62[[#This Row],[1661]:[Entrearmadas]])</f>
        <v>318477</v>
      </c>
    </row>
    <row r="201" spans="1:18" x14ac:dyDescent="0.3">
      <c r="A201">
        <v>200</v>
      </c>
      <c r="B201" t="str" cm="1">
        <f t="array" ref="B201">INDEX([1]!Tabla1[#Data], A201, 2)</f>
        <v>Arias, Francisco</v>
      </c>
      <c r="C201">
        <f>SUMIF([1]!Tabla1661[Consignatario],B201,[1]!Tabla1661[1661])</f>
        <v>0</v>
      </c>
      <c r="D201">
        <f>SUMIF([1]!Tabla11[Consignatario],B201,[1]!Tabla11[1662])</f>
        <v>0</v>
      </c>
      <c r="E201">
        <f>SUMIF([1]!Tabla12[Consignatario],B201,[1]!Tabla12[1670])</f>
        <v>0</v>
      </c>
      <c r="F201">
        <f>SUMIF([1]!Tabla10[Consignatario],B201,[1]!Tabla10[1672])</f>
        <v>0</v>
      </c>
      <c r="G201">
        <f>SUMIF([1]!Tabla9[Consignatarios],B201,[1]!Tabla9[1675])</f>
        <v>0</v>
      </c>
      <c r="H201">
        <f>SUMIF([1]!Tabla8[Consignatarios],B201,[1]!Tabla8[1678])</f>
        <v>0</v>
      </c>
      <c r="I201">
        <f>SUMIF([1]!Tabla4[Consignatario],B201,[1]!Tabla4[Monto])</f>
        <v>0</v>
      </c>
      <c r="J201">
        <f>SUMIF([1]!Tabla2[Consignatario],B201, [1]!Tabla2[Monto])</f>
        <v>0</v>
      </c>
      <c r="K201">
        <f>SUMIF([1]!Tabla3[Consignatario],B201,[1]!Tabla3[Monto])</f>
        <v>0</v>
      </c>
      <c r="L201">
        <f>SUMIF([1]!Tabla5[Consignatario],B201,[1]!Tabla5[Monto])</f>
        <v>0</v>
      </c>
      <c r="M201">
        <f>SUMIF([1]!Tabla1708[Consignatario],B201,[1]!Tabla1708[Monto])</f>
        <v>0</v>
      </c>
      <c r="N201">
        <f>SUMIF([1]!Tabla1726[Consignatario],B201,[1]!Tabla1726[Monto])</f>
        <v>2624</v>
      </c>
      <c r="O201">
        <f>SUMIF([1]!Tabla1730[Consignatario],B201,[1]!Tabla1730[1730])</f>
        <v>0</v>
      </c>
      <c r="P201">
        <f>SUMIF([1]!Tabla1739[Consignatario],B201,[1]!Tabla1739[1739])</f>
        <v>0</v>
      </c>
      <c r="Q201">
        <f>SUMIF([1]!Tabla21[Consignatario],B201,[1]!Tabla21[1664-1670])</f>
        <v>0</v>
      </c>
      <c r="R201">
        <f>SUM(Tabla62[[#This Row],[1661]:[Entrearmadas]])</f>
        <v>2624</v>
      </c>
    </row>
    <row r="202" spans="1:18" x14ac:dyDescent="0.3">
      <c r="A202">
        <v>201</v>
      </c>
      <c r="B202" t="str" cm="1">
        <f t="array" ref="B202">INDEX([1]!Tabla1[#Data], A202, 2)</f>
        <v>Arias, Pablo</v>
      </c>
      <c r="C202">
        <f>SUMIF([1]!Tabla1661[Consignatario],B202,[1]!Tabla1661[1661])</f>
        <v>0</v>
      </c>
      <c r="D202">
        <f>SUMIF([1]!Tabla11[Consignatario],B202,[1]!Tabla11[1662])</f>
        <v>0</v>
      </c>
      <c r="E202">
        <f>SUMIF([1]!Tabla12[Consignatario],B202,[1]!Tabla12[1670])</f>
        <v>0</v>
      </c>
      <c r="F202">
        <f>SUMIF([1]!Tabla10[Consignatario],B202,[1]!Tabla10[1672])</f>
        <v>0</v>
      </c>
      <c r="G202">
        <f>SUMIF([1]!Tabla9[Consignatarios],B202,[1]!Tabla9[1675])</f>
        <v>0</v>
      </c>
      <c r="H202">
        <f>SUMIF([1]!Tabla8[Consignatarios],B202,[1]!Tabla8[1678])</f>
        <v>0</v>
      </c>
      <c r="I202">
        <f>SUMIF([1]!Tabla4[Consignatario],B202,[1]!Tabla4[Monto])</f>
        <v>0</v>
      </c>
      <c r="J202">
        <f>SUMIF([1]!Tabla2[Consignatario],B202, [1]!Tabla2[Monto])</f>
        <v>0</v>
      </c>
      <c r="K202">
        <f>SUMIF([1]!Tabla3[Consignatario],B202,[1]!Tabla3[Monto])</f>
        <v>0</v>
      </c>
      <c r="L202">
        <f>SUMIF([1]!Tabla5[Consignatario],B202,[1]!Tabla5[Monto])</f>
        <v>112000</v>
      </c>
      <c r="M202">
        <f>SUMIF([1]!Tabla1708[Consignatario],B202,[1]!Tabla1708[Monto])</f>
        <v>0</v>
      </c>
      <c r="N202">
        <f>SUMIF([1]!Tabla1726[Consignatario],B202,[1]!Tabla1726[Monto])</f>
        <v>0</v>
      </c>
      <c r="O202">
        <f>SUMIF([1]!Tabla1730[Consignatario],B202,[1]!Tabla1730[1730])</f>
        <v>0</v>
      </c>
      <c r="P202">
        <f>SUMIF([1]!Tabla1739[Consignatario],B202,[1]!Tabla1739[1739])</f>
        <v>0</v>
      </c>
      <c r="Q202">
        <f>SUMIF([1]!Tabla21[Consignatario],B202,[1]!Tabla21[1664-1670])</f>
        <v>0</v>
      </c>
      <c r="R202">
        <f>SUM(Tabla62[[#This Row],[1661]:[Entrearmadas]])</f>
        <v>112000</v>
      </c>
    </row>
    <row r="203" spans="1:18" x14ac:dyDescent="0.3">
      <c r="A203">
        <v>202</v>
      </c>
      <c r="B203" t="str" cm="1">
        <f t="array" ref="B203">INDEX([1]!Tabla1[#Data], A203, 2)</f>
        <v>Ariscum, Francisco de</v>
      </c>
      <c r="C203">
        <f>SUMIF([1]!Tabla1661[Consignatario],B203,[1]!Tabla1661[1661])</f>
        <v>0</v>
      </c>
      <c r="D203">
        <f>SUMIF([1]!Tabla11[Consignatario],B203,[1]!Tabla11[1662])</f>
        <v>0</v>
      </c>
      <c r="E203">
        <f>SUMIF([1]!Tabla12[Consignatario],B203,[1]!Tabla12[1670])</f>
        <v>0</v>
      </c>
      <c r="F203">
        <f>SUMIF([1]!Tabla10[Consignatario],B203,[1]!Tabla10[1672])</f>
        <v>0</v>
      </c>
      <c r="G203">
        <f>SUMIF([1]!Tabla9[Consignatarios],B203,[1]!Tabla9[1675])</f>
        <v>0</v>
      </c>
      <c r="H203">
        <f>SUMIF([1]!Tabla8[Consignatarios],B203,[1]!Tabla8[1678])</f>
        <v>0</v>
      </c>
      <c r="I203">
        <f>SUMIF([1]!Tabla4[Consignatario],B203,[1]!Tabla4[Monto])</f>
        <v>0</v>
      </c>
      <c r="J203">
        <f>SUMIF([1]!Tabla2[Consignatario],B203, [1]!Tabla2[Monto])</f>
        <v>4200</v>
      </c>
      <c r="K203">
        <f>SUMIF([1]!Tabla3[Consignatario],B203,[1]!Tabla3[Monto])</f>
        <v>0</v>
      </c>
      <c r="L203">
        <f>SUMIF([1]!Tabla5[Consignatario],B203,[1]!Tabla5[Monto])</f>
        <v>0</v>
      </c>
      <c r="M203">
        <f>SUMIF([1]!Tabla1708[Consignatario],B203,[1]!Tabla1708[Monto])</f>
        <v>0</v>
      </c>
      <c r="N203">
        <f>SUMIF([1]!Tabla1726[Consignatario],B203,[1]!Tabla1726[Monto])</f>
        <v>0</v>
      </c>
      <c r="O203">
        <f>SUMIF([1]!Tabla1730[Consignatario],B203,[1]!Tabla1730[1730])</f>
        <v>0</v>
      </c>
      <c r="P203">
        <f>SUMIF([1]!Tabla1739[Consignatario],B203,[1]!Tabla1739[1739])</f>
        <v>0</v>
      </c>
      <c r="Q203">
        <f>SUMIF([1]!Tabla21[Consignatario],B203,[1]!Tabla21[1664-1670])</f>
        <v>0</v>
      </c>
      <c r="R203">
        <f>SUM(Tabla62[[#This Row],[1661]:[Entrearmadas]])</f>
        <v>4200</v>
      </c>
    </row>
    <row r="204" spans="1:18" x14ac:dyDescent="0.3">
      <c r="A204">
        <v>203</v>
      </c>
      <c r="B204" t="str" cm="1">
        <f t="array" ref="B204">INDEX([1]!Tabla1[#Data], A204, 2)</f>
        <v>Arismendi, Antonio de</v>
      </c>
      <c r="C204">
        <f>SUMIF([1]!Tabla1661[Consignatario],B204,[1]!Tabla1661[1661])</f>
        <v>0</v>
      </c>
      <c r="D204">
        <f>SUMIF([1]!Tabla11[Consignatario],B204,[1]!Tabla11[1662])</f>
        <v>0</v>
      </c>
      <c r="E204">
        <f>SUMIF([1]!Tabla12[Consignatario],B204,[1]!Tabla12[1670])</f>
        <v>0</v>
      </c>
      <c r="F204">
        <f>SUMIF([1]!Tabla10[Consignatario],B204,[1]!Tabla10[1672])</f>
        <v>0</v>
      </c>
      <c r="G204">
        <f>SUMIF([1]!Tabla9[Consignatarios],B204,[1]!Tabla9[1675])</f>
        <v>0</v>
      </c>
      <c r="H204">
        <f>SUMIF([1]!Tabla8[Consignatarios],B204,[1]!Tabla8[1678])</f>
        <v>0</v>
      </c>
      <c r="I204">
        <f>SUMIF([1]!Tabla4[Consignatario],B204,[1]!Tabla4[Monto])</f>
        <v>0</v>
      </c>
      <c r="J204">
        <f>SUMIF([1]!Tabla2[Consignatario],B204, [1]!Tabla2[Monto])</f>
        <v>0</v>
      </c>
      <c r="K204">
        <f>SUMIF([1]!Tabla3[Consignatario],B204,[1]!Tabla3[Monto])</f>
        <v>168</v>
      </c>
      <c r="L204">
        <f>SUMIF([1]!Tabla5[Consignatario],B204,[1]!Tabla5[Monto])</f>
        <v>0</v>
      </c>
      <c r="M204">
        <f>SUMIF([1]!Tabla1708[Consignatario],B204,[1]!Tabla1708[Monto])</f>
        <v>0</v>
      </c>
      <c r="N204">
        <f>SUMIF([1]!Tabla1726[Consignatario],B204,[1]!Tabla1726[Monto])</f>
        <v>0</v>
      </c>
      <c r="O204">
        <f>SUMIF([1]!Tabla1730[Consignatario],B204,[1]!Tabla1730[1730])</f>
        <v>0</v>
      </c>
      <c r="P204">
        <f>SUMIF([1]!Tabla1739[Consignatario],B204,[1]!Tabla1739[1739])</f>
        <v>0</v>
      </c>
      <c r="Q204">
        <f>SUMIF([1]!Tabla21[Consignatario],B204,[1]!Tabla21[1664-1670])</f>
        <v>0</v>
      </c>
      <c r="R204">
        <f>SUM(Tabla62[[#This Row],[1661]:[Entrearmadas]])</f>
        <v>168</v>
      </c>
    </row>
    <row r="205" spans="1:18" x14ac:dyDescent="0.3">
      <c r="A205">
        <v>204</v>
      </c>
      <c r="B205" t="str" cm="1">
        <f t="array" ref="B205">INDEX([1]!Tabla1[#Data], A205, 2)</f>
        <v>Arismendi, Francisco de</v>
      </c>
      <c r="C205">
        <f>SUMIF([1]!Tabla1661[Consignatario],B205,[1]!Tabla1661[1661])</f>
        <v>0</v>
      </c>
      <c r="D205">
        <f>SUMIF([1]!Tabla11[Consignatario],B205,[1]!Tabla11[1662])</f>
        <v>0</v>
      </c>
      <c r="E205">
        <f>SUMIF([1]!Tabla12[Consignatario],B205,[1]!Tabla12[1670])</f>
        <v>0</v>
      </c>
      <c r="F205">
        <f>SUMIF([1]!Tabla10[Consignatario],B205,[1]!Tabla10[1672])</f>
        <v>0</v>
      </c>
      <c r="G205">
        <f>SUMIF([1]!Tabla9[Consignatarios],B205,[1]!Tabla9[1675])</f>
        <v>0</v>
      </c>
      <c r="H205">
        <f>SUMIF([1]!Tabla8[Consignatarios],B205,[1]!Tabla8[1678])</f>
        <v>0</v>
      </c>
      <c r="I205">
        <f>SUMIF([1]!Tabla4[Consignatario],B205,[1]!Tabla4[Monto])</f>
        <v>0</v>
      </c>
      <c r="J205">
        <f>SUMIF([1]!Tabla2[Consignatario],B205, [1]!Tabla2[Monto])</f>
        <v>0</v>
      </c>
      <c r="K205">
        <f>SUMIF([1]!Tabla3[Consignatario],B205,[1]!Tabla3[Monto])</f>
        <v>440</v>
      </c>
      <c r="L205">
        <f>SUMIF([1]!Tabla5[Consignatario],B205,[1]!Tabla5[Monto])</f>
        <v>5000</v>
      </c>
      <c r="M205">
        <f>SUMIF([1]!Tabla1708[Consignatario],B205,[1]!Tabla1708[Monto])</f>
        <v>0</v>
      </c>
      <c r="N205">
        <f>SUMIF([1]!Tabla1726[Consignatario],B205,[1]!Tabla1726[Monto])</f>
        <v>0</v>
      </c>
      <c r="O205">
        <f>SUMIF([1]!Tabla1730[Consignatario],B205,[1]!Tabla1730[1730])</f>
        <v>0</v>
      </c>
      <c r="P205">
        <f>SUMIF([1]!Tabla1739[Consignatario],B205,[1]!Tabla1739[1739])</f>
        <v>0</v>
      </c>
      <c r="Q205">
        <f>SUMIF([1]!Tabla21[Consignatario],B205,[1]!Tabla21[1664-1670])</f>
        <v>0</v>
      </c>
      <c r="R205">
        <f>SUM(Tabla62[[#This Row],[1661]:[Entrearmadas]])</f>
        <v>5440</v>
      </c>
    </row>
    <row r="206" spans="1:18" x14ac:dyDescent="0.3">
      <c r="A206">
        <v>205</v>
      </c>
      <c r="B206" t="str" cm="1">
        <f t="array" ref="B206">INDEX([1]!Tabla1[#Data], A206, 2)</f>
        <v>Ariste, Tomás de</v>
      </c>
      <c r="C206">
        <f>SUMIF([1]!Tabla1661[Consignatario],B206,[1]!Tabla1661[1661])</f>
        <v>0</v>
      </c>
      <c r="D206">
        <f>SUMIF([1]!Tabla11[Consignatario],B206,[1]!Tabla11[1662])</f>
        <v>0</v>
      </c>
      <c r="E206">
        <f>SUMIF([1]!Tabla12[Consignatario],B206,[1]!Tabla12[1670])</f>
        <v>0</v>
      </c>
      <c r="F206">
        <f>SUMIF([1]!Tabla10[Consignatario],B206,[1]!Tabla10[1672])</f>
        <v>0</v>
      </c>
      <c r="G206">
        <f>SUMIF([1]!Tabla9[Consignatarios],B206,[1]!Tabla9[1675])</f>
        <v>0</v>
      </c>
      <c r="H206">
        <f>SUMIF([1]!Tabla8[Consignatarios],B206,[1]!Tabla8[1678])</f>
        <v>0</v>
      </c>
      <c r="I206">
        <f>SUMIF([1]!Tabla4[Consignatario],B206,[1]!Tabla4[Monto])</f>
        <v>0</v>
      </c>
      <c r="J206">
        <f>SUMIF([1]!Tabla2[Consignatario],B206, [1]!Tabla2[Monto])</f>
        <v>0</v>
      </c>
      <c r="K206">
        <f>SUMIF([1]!Tabla3[Consignatario],B206,[1]!Tabla3[Monto])</f>
        <v>0</v>
      </c>
      <c r="L206">
        <f>SUMIF([1]!Tabla5[Consignatario],B206,[1]!Tabla5[Monto])</f>
        <v>800</v>
      </c>
      <c r="M206">
        <f>SUMIF([1]!Tabla1708[Consignatario],B206,[1]!Tabla1708[Monto])</f>
        <v>0</v>
      </c>
      <c r="N206">
        <f>SUMIF([1]!Tabla1726[Consignatario],B206,[1]!Tabla1726[Monto])</f>
        <v>0</v>
      </c>
      <c r="O206">
        <f>SUMIF([1]!Tabla1730[Consignatario],B206,[1]!Tabla1730[1730])</f>
        <v>0</v>
      </c>
      <c r="P206">
        <f>SUMIF([1]!Tabla1739[Consignatario],B206,[1]!Tabla1739[1739])</f>
        <v>0</v>
      </c>
      <c r="Q206">
        <f>SUMIF([1]!Tabla21[Consignatario],B206,[1]!Tabla21[1664-1670])</f>
        <v>0</v>
      </c>
      <c r="R206">
        <f>SUM(Tabla62[[#This Row],[1661]:[Entrearmadas]])</f>
        <v>800</v>
      </c>
    </row>
    <row r="207" spans="1:18" x14ac:dyDescent="0.3">
      <c r="A207">
        <v>206</v>
      </c>
      <c r="B207" t="str" cm="1">
        <f t="array" ref="B207">INDEX([1]!Tabla1[#Data], A207, 2)</f>
        <v>Arístegui, Juan de</v>
      </c>
      <c r="C207">
        <f>SUMIF([1]!Tabla1661[Consignatario],B207,[1]!Tabla1661[1661])</f>
        <v>0</v>
      </c>
      <c r="D207">
        <f>SUMIF([1]!Tabla11[Consignatario],B207,[1]!Tabla11[1662])</f>
        <v>0</v>
      </c>
      <c r="E207">
        <f>SUMIF([1]!Tabla12[Consignatario],B207,[1]!Tabla12[1670])</f>
        <v>156600</v>
      </c>
      <c r="F207">
        <f>SUMIF([1]!Tabla10[Consignatario],B207,[1]!Tabla10[1672])</f>
        <v>0</v>
      </c>
      <c r="G207">
        <f>SUMIF([1]!Tabla9[Consignatarios],B207,[1]!Tabla9[1675])</f>
        <v>0</v>
      </c>
      <c r="H207">
        <f>SUMIF([1]!Tabla8[Consignatarios],B207,[1]!Tabla8[1678])</f>
        <v>0</v>
      </c>
      <c r="I207">
        <f>SUMIF([1]!Tabla4[Consignatario],B207,[1]!Tabla4[Monto])</f>
        <v>0</v>
      </c>
      <c r="J207">
        <f>SUMIF([1]!Tabla2[Consignatario],B207, [1]!Tabla2[Monto])</f>
        <v>0</v>
      </c>
      <c r="K207">
        <f>SUMIF([1]!Tabla3[Consignatario],B207,[1]!Tabla3[Monto])</f>
        <v>0</v>
      </c>
      <c r="L207">
        <f>SUMIF([1]!Tabla5[Consignatario],B207,[1]!Tabla5[Monto])</f>
        <v>0</v>
      </c>
      <c r="M207">
        <f>SUMIF([1]!Tabla1708[Consignatario],B207,[1]!Tabla1708[Monto])</f>
        <v>0</v>
      </c>
      <c r="N207">
        <f>SUMIF([1]!Tabla1726[Consignatario],B207,[1]!Tabla1726[Monto])</f>
        <v>0</v>
      </c>
      <c r="O207">
        <f>SUMIF([1]!Tabla1730[Consignatario],B207,[1]!Tabla1730[1730])</f>
        <v>0</v>
      </c>
      <c r="P207">
        <f>SUMIF([1]!Tabla1739[Consignatario],B207,[1]!Tabla1739[1739])</f>
        <v>0</v>
      </c>
      <c r="Q207">
        <f>SUMIF([1]!Tabla21[Consignatario],B207,[1]!Tabla21[1664-1670])</f>
        <v>0</v>
      </c>
      <c r="R207">
        <f>SUM(Tabla62[[#This Row],[1661]:[Entrearmadas]])</f>
        <v>156600</v>
      </c>
    </row>
    <row r="208" spans="1:18" x14ac:dyDescent="0.3">
      <c r="A208">
        <v>207</v>
      </c>
      <c r="B208" t="str" cm="1">
        <f t="array" ref="B208">INDEX([1]!Tabla1[#Data], A208, 2)</f>
        <v>Arizpe, Roque de</v>
      </c>
      <c r="C208">
        <f>SUMIF([1]!Tabla1661[Consignatario],B208,[1]!Tabla1661[1661])</f>
        <v>0</v>
      </c>
      <c r="D208">
        <f>SUMIF([1]!Tabla11[Consignatario],B208,[1]!Tabla11[1662])</f>
        <v>0</v>
      </c>
      <c r="E208">
        <f>SUMIF([1]!Tabla12[Consignatario],B208,[1]!Tabla12[1670])</f>
        <v>0</v>
      </c>
      <c r="F208">
        <f>SUMIF([1]!Tabla10[Consignatario],B208,[1]!Tabla10[1672])</f>
        <v>0</v>
      </c>
      <c r="G208">
        <f>SUMIF([1]!Tabla9[Consignatarios],B208,[1]!Tabla9[1675])</f>
        <v>0</v>
      </c>
      <c r="H208">
        <f>SUMIF([1]!Tabla8[Consignatarios],B208,[1]!Tabla8[1678])</f>
        <v>0</v>
      </c>
      <c r="I208">
        <f>SUMIF([1]!Tabla4[Consignatario],B208,[1]!Tabla4[Monto])</f>
        <v>22283</v>
      </c>
      <c r="J208">
        <f>SUMIF([1]!Tabla2[Consignatario],B208, [1]!Tabla2[Monto])</f>
        <v>0</v>
      </c>
      <c r="K208">
        <f>SUMIF([1]!Tabla3[Consignatario],B208,[1]!Tabla3[Monto])</f>
        <v>0</v>
      </c>
      <c r="L208">
        <f>SUMIF([1]!Tabla5[Consignatario],B208,[1]!Tabla5[Monto])</f>
        <v>0</v>
      </c>
      <c r="M208">
        <f>SUMIF([1]!Tabla1708[Consignatario],B208,[1]!Tabla1708[Monto])</f>
        <v>0</v>
      </c>
      <c r="N208">
        <f>SUMIF([1]!Tabla1726[Consignatario],B208,[1]!Tabla1726[Monto])</f>
        <v>0</v>
      </c>
      <c r="O208">
        <f>SUMIF([1]!Tabla1730[Consignatario],B208,[1]!Tabla1730[1730])</f>
        <v>0</v>
      </c>
      <c r="P208">
        <f>SUMIF([1]!Tabla1739[Consignatario],B208,[1]!Tabla1739[1739])</f>
        <v>0</v>
      </c>
      <c r="Q208">
        <f>SUMIF([1]!Tabla21[Consignatario],B208,[1]!Tabla21[1664-1670])</f>
        <v>0</v>
      </c>
      <c r="R208">
        <f>SUM(Tabla62[[#This Row],[1661]:[Entrearmadas]])</f>
        <v>22283</v>
      </c>
    </row>
    <row r="209" spans="1:18" x14ac:dyDescent="0.3">
      <c r="A209">
        <v>208</v>
      </c>
      <c r="B209" t="str" cm="1">
        <f t="array" ref="B209">INDEX([1]!Tabla1[#Data], A209, 2)</f>
        <v>Arjona, Juan de</v>
      </c>
      <c r="C209">
        <f>SUMIF([1]!Tabla1661[Consignatario],B209,[1]!Tabla1661[1661])</f>
        <v>0</v>
      </c>
      <c r="D209">
        <f>SUMIF([1]!Tabla11[Consignatario],B209,[1]!Tabla11[1662])</f>
        <v>0</v>
      </c>
      <c r="E209">
        <f>SUMIF([1]!Tabla12[Consignatario],B209,[1]!Tabla12[1670])</f>
        <v>0</v>
      </c>
      <c r="F209">
        <f>SUMIF([1]!Tabla10[Consignatario],B209,[1]!Tabla10[1672])</f>
        <v>0</v>
      </c>
      <c r="G209">
        <f>SUMIF([1]!Tabla9[Consignatarios],B209,[1]!Tabla9[1675])</f>
        <v>0</v>
      </c>
      <c r="H209">
        <f>SUMIF([1]!Tabla8[Consignatarios],B209,[1]!Tabla8[1678])</f>
        <v>0</v>
      </c>
      <c r="I209">
        <f>SUMIF([1]!Tabla4[Consignatario],B209,[1]!Tabla4[Monto])</f>
        <v>0</v>
      </c>
      <c r="J209">
        <f>SUMIF([1]!Tabla2[Consignatario],B209, [1]!Tabla2[Monto])</f>
        <v>0</v>
      </c>
      <c r="K209">
        <f>SUMIF([1]!Tabla3[Consignatario],B209,[1]!Tabla3[Monto])</f>
        <v>0</v>
      </c>
      <c r="L209">
        <f>SUMIF([1]!Tabla5[Consignatario],B209,[1]!Tabla5[Monto])</f>
        <v>0</v>
      </c>
      <c r="M209">
        <f>SUMIF([1]!Tabla1708[Consignatario],B209,[1]!Tabla1708[Monto])</f>
        <v>0</v>
      </c>
      <c r="N209">
        <f>SUMIF([1]!Tabla1726[Consignatario],B209,[1]!Tabla1726[Monto])</f>
        <v>8780</v>
      </c>
      <c r="O209">
        <f>SUMIF([1]!Tabla1730[Consignatario],B209,[1]!Tabla1730[1730])</f>
        <v>0</v>
      </c>
      <c r="P209">
        <f>SUMIF([1]!Tabla1739[Consignatario],B209,[1]!Tabla1739[1739])</f>
        <v>0</v>
      </c>
      <c r="Q209">
        <f>SUMIF([1]!Tabla21[Consignatario],B209,[1]!Tabla21[1664-1670])</f>
        <v>0</v>
      </c>
      <c r="R209">
        <f>SUM(Tabla62[[#This Row],[1661]:[Entrearmadas]])</f>
        <v>8780</v>
      </c>
    </row>
    <row r="210" spans="1:18" x14ac:dyDescent="0.3">
      <c r="A210">
        <v>209</v>
      </c>
      <c r="B210" t="str" cm="1">
        <f t="array" ref="B210">INDEX([1]!Tabla1[#Data], A210, 2)</f>
        <v>Armendariz, Sebastián de</v>
      </c>
      <c r="C210">
        <f>SUMIF([1]!Tabla1661[Consignatario],B210,[1]!Tabla1661[1661])</f>
        <v>0</v>
      </c>
      <c r="D210">
        <f>SUMIF([1]!Tabla11[Consignatario],B210,[1]!Tabla11[1662])</f>
        <v>0</v>
      </c>
      <c r="E210">
        <f>SUMIF([1]!Tabla12[Consignatario],B210,[1]!Tabla12[1670])</f>
        <v>0</v>
      </c>
      <c r="F210">
        <f>SUMIF([1]!Tabla10[Consignatario],B210,[1]!Tabla10[1672])</f>
        <v>0</v>
      </c>
      <c r="G210">
        <f>SUMIF([1]!Tabla9[Consignatarios],B210,[1]!Tabla9[1675])</f>
        <v>0</v>
      </c>
      <c r="H210">
        <f>SUMIF([1]!Tabla8[Consignatarios],B210,[1]!Tabla8[1678])</f>
        <v>0</v>
      </c>
      <c r="I210">
        <f>SUMIF([1]!Tabla4[Consignatario],B210,[1]!Tabla4[Monto])</f>
        <v>0</v>
      </c>
      <c r="J210">
        <f>SUMIF([1]!Tabla2[Consignatario],B210, [1]!Tabla2[Monto])</f>
        <v>0</v>
      </c>
      <c r="K210">
        <f>SUMIF([1]!Tabla3[Consignatario],B210,[1]!Tabla3[Monto])</f>
        <v>0</v>
      </c>
      <c r="L210">
        <f>SUMIF([1]!Tabla5[Consignatario],B210,[1]!Tabla5[Monto])</f>
        <v>0</v>
      </c>
      <c r="M210">
        <f>SUMIF([1]!Tabla1708[Consignatario],B210,[1]!Tabla1708[Monto])</f>
        <v>0</v>
      </c>
      <c r="N210">
        <f>SUMIF([1]!Tabla1726[Consignatario],B210,[1]!Tabla1726[Monto])</f>
        <v>0</v>
      </c>
      <c r="O210">
        <f>SUMIF([1]!Tabla1730[Consignatario],B210,[1]!Tabla1730[1730])</f>
        <v>0</v>
      </c>
      <c r="P210">
        <f>SUMIF([1]!Tabla1739[Consignatario],B210,[1]!Tabla1739[1739])</f>
        <v>0</v>
      </c>
      <c r="Q210">
        <f>SUMIF([1]!Tabla21[Consignatario],B210,[1]!Tabla21[1664-1670])</f>
        <v>16000</v>
      </c>
      <c r="R210">
        <f>SUM(Tabla62[[#This Row],[1661]:[Entrearmadas]])</f>
        <v>16000</v>
      </c>
    </row>
    <row r="211" spans="1:18" x14ac:dyDescent="0.3">
      <c r="A211">
        <v>210</v>
      </c>
      <c r="B211" t="str" cm="1">
        <f t="array" ref="B211">INDEX([1]!Tabla1[#Data], A211, 2)</f>
        <v>Arnalte, Gerónimo</v>
      </c>
      <c r="C211">
        <f>SUMIF([1]!Tabla1661[Consignatario],B211,[1]!Tabla1661[1661])</f>
        <v>0</v>
      </c>
      <c r="D211">
        <f>SUMIF([1]!Tabla11[Consignatario],B211,[1]!Tabla11[1662])</f>
        <v>15500</v>
      </c>
      <c r="E211">
        <f>SUMIF([1]!Tabla12[Consignatario],B211,[1]!Tabla12[1670])</f>
        <v>0</v>
      </c>
      <c r="F211">
        <f>SUMIF([1]!Tabla10[Consignatario],B211,[1]!Tabla10[1672])</f>
        <v>0</v>
      </c>
      <c r="G211">
        <f>SUMIF([1]!Tabla9[Consignatarios],B211,[1]!Tabla9[1675])</f>
        <v>0</v>
      </c>
      <c r="H211">
        <f>SUMIF([1]!Tabla8[Consignatarios],B211,[1]!Tabla8[1678])</f>
        <v>0</v>
      </c>
      <c r="I211">
        <f>SUMIF([1]!Tabla4[Consignatario],B211,[1]!Tabla4[Monto])</f>
        <v>0</v>
      </c>
      <c r="J211">
        <f>SUMIF([1]!Tabla2[Consignatario],B211, [1]!Tabla2[Monto])</f>
        <v>0</v>
      </c>
      <c r="K211">
        <f>SUMIF([1]!Tabla3[Consignatario],B211,[1]!Tabla3[Monto])</f>
        <v>0</v>
      </c>
      <c r="L211">
        <f>SUMIF([1]!Tabla5[Consignatario],B211,[1]!Tabla5[Monto])</f>
        <v>0</v>
      </c>
      <c r="M211">
        <f>SUMIF([1]!Tabla1708[Consignatario],B211,[1]!Tabla1708[Monto])</f>
        <v>0</v>
      </c>
      <c r="N211">
        <f>SUMIF([1]!Tabla1726[Consignatario],B211,[1]!Tabla1726[Monto])</f>
        <v>0</v>
      </c>
      <c r="O211">
        <f>SUMIF([1]!Tabla1730[Consignatario],B211,[1]!Tabla1730[1730])</f>
        <v>0</v>
      </c>
      <c r="P211">
        <f>SUMIF([1]!Tabla1739[Consignatario],B211,[1]!Tabla1739[1739])</f>
        <v>0</v>
      </c>
      <c r="Q211">
        <f>SUMIF([1]!Tabla21[Consignatario],B211,[1]!Tabla21[1664-1670])</f>
        <v>0</v>
      </c>
      <c r="R211">
        <f>SUM(Tabla62[[#This Row],[1661]:[Entrearmadas]])</f>
        <v>15500</v>
      </c>
    </row>
    <row r="212" spans="1:18" x14ac:dyDescent="0.3">
      <c r="A212">
        <v>211</v>
      </c>
      <c r="B212" t="str" cm="1">
        <f t="array" ref="B212">INDEX([1]!Tabla1[#Data], A212, 2)</f>
        <v>Arostegui, Mateo de</v>
      </c>
      <c r="C212">
        <f>SUMIF([1]!Tabla1661[Consignatario],B212,[1]!Tabla1661[1661])</f>
        <v>0</v>
      </c>
      <c r="D212">
        <f>SUMIF([1]!Tabla11[Consignatario],B212,[1]!Tabla11[1662])</f>
        <v>0</v>
      </c>
      <c r="E212">
        <f>SUMIF([1]!Tabla12[Consignatario],B212,[1]!Tabla12[1670])</f>
        <v>0</v>
      </c>
      <c r="F212">
        <f>SUMIF([1]!Tabla10[Consignatario],B212,[1]!Tabla10[1672])</f>
        <v>0</v>
      </c>
      <c r="G212">
        <f>SUMIF([1]!Tabla9[Consignatarios],B212,[1]!Tabla9[1675])</f>
        <v>0</v>
      </c>
      <c r="H212">
        <f>SUMIF([1]!Tabla8[Consignatarios],B212,[1]!Tabla8[1678])</f>
        <v>0</v>
      </c>
      <c r="I212">
        <f>SUMIF([1]!Tabla4[Consignatario],B212,[1]!Tabla4[Monto])</f>
        <v>0</v>
      </c>
      <c r="J212">
        <f>SUMIF([1]!Tabla2[Consignatario],B212, [1]!Tabla2[Monto])</f>
        <v>0</v>
      </c>
      <c r="K212">
        <f>SUMIF([1]!Tabla3[Consignatario],B212,[1]!Tabla3[Monto])</f>
        <v>19200</v>
      </c>
      <c r="L212">
        <f>SUMIF([1]!Tabla5[Consignatario],B212,[1]!Tabla5[Monto])</f>
        <v>0</v>
      </c>
      <c r="M212">
        <f>SUMIF([1]!Tabla1708[Consignatario],B212,[1]!Tabla1708[Monto])</f>
        <v>0</v>
      </c>
      <c r="N212">
        <f>SUMIF([1]!Tabla1726[Consignatario],B212,[1]!Tabla1726[Monto])</f>
        <v>0</v>
      </c>
      <c r="O212">
        <f>SUMIF([1]!Tabla1730[Consignatario],B212,[1]!Tabla1730[1730])</f>
        <v>0</v>
      </c>
      <c r="P212">
        <f>SUMIF([1]!Tabla1739[Consignatario],B212,[1]!Tabla1739[1739])</f>
        <v>0</v>
      </c>
      <c r="Q212">
        <f>SUMIF([1]!Tabla21[Consignatario],B212,[1]!Tabla21[1664-1670])</f>
        <v>0</v>
      </c>
      <c r="R212">
        <f>SUM(Tabla62[[#This Row],[1661]:[Entrearmadas]])</f>
        <v>19200</v>
      </c>
    </row>
    <row r="213" spans="1:18" x14ac:dyDescent="0.3">
      <c r="A213">
        <v>212</v>
      </c>
      <c r="B213" t="str" cm="1">
        <f t="array" ref="B213">INDEX([1]!Tabla1[#Data], A213, 2)</f>
        <v>Arosti y Mendoza, Lorenzo de</v>
      </c>
      <c r="C213">
        <f>SUMIF([1]!Tabla1661[Consignatario],B213,[1]!Tabla1661[1661])</f>
        <v>0</v>
      </c>
      <c r="D213">
        <f>SUMIF([1]!Tabla11[Consignatario],B213,[1]!Tabla11[1662])</f>
        <v>0</v>
      </c>
      <c r="E213">
        <f>SUMIF([1]!Tabla12[Consignatario],B213,[1]!Tabla12[1670])</f>
        <v>0</v>
      </c>
      <c r="F213">
        <f>SUMIF([1]!Tabla10[Consignatario],B213,[1]!Tabla10[1672])</f>
        <v>0</v>
      </c>
      <c r="G213">
        <f>SUMIF([1]!Tabla9[Consignatarios],B213,[1]!Tabla9[1675])</f>
        <v>0</v>
      </c>
      <c r="H213">
        <f>SUMIF([1]!Tabla8[Consignatarios],B213,[1]!Tabla8[1678])</f>
        <v>0</v>
      </c>
      <c r="I213">
        <f>SUMIF([1]!Tabla4[Consignatario],B213,[1]!Tabla4[Monto])</f>
        <v>0</v>
      </c>
      <c r="J213">
        <f>SUMIF([1]!Tabla2[Consignatario],B213, [1]!Tabla2[Monto])</f>
        <v>0</v>
      </c>
      <c r="K213">
        <f>SUMIF([1]!Tabla3[Consignatario],B213,[1]!Tabla3[Monto])</f>
        <v>0</v>
      </c>
      <c r="L213">
        <f>SUMIF([1]!Tabla5[Consignatario],B213,[1]!Tabla5[Monto])</f>
        <v>0</v>
      </c>
      <c r="M213">
        <f>SUMIF([1]!Tabla1708[Consignatario],B213,[1]!Tabla1708[Monto])</f>
        <v>0</v>
      </c>
      <c r="N213">
        <f>SUMIF([1]!Tabla1726[Consignatario],B213,[1]!Tabla1726[Monto])</f>
        <v>0</v>
      </c>
      <c r="O213">
        <f>SUMIF([1]!Tabla1730[Consignatario],B213,[1]!Tabla1730[1730])</f>
        <v>0</v>
      </c>
      <c r="P213">
        <f>SUMIF([1]!Tabla1739[Consignatario],B213,[1]!Tabla1739[1739])</f>
        <v>0</v>
      </c>
      <c r="Q213">
        <f>SUMIF([1]!Tabla21[Consignatario],B213,[1]!Tabla21[1664-1670])</f>
        <v>0</v>
      </c>
      <c r="R213">
        <f>SUM(Tabla62[[#This Row],[1661]:[Entrearmadas]])</f>
        <v>0</v>
      </c>
    </row>
    <row r="214" spans="1:18" x14ac:dyDescent="0.3">
      <c r="A214">
        <v>213</v>
      </c>
      <c r="B214" t="str" cm="1">
        <f t="array" ref="B214">INDEX([1]!Tabla1[#Data], A214, 2)</f>
        <v>Arozamena, Felipe de</v>
      </c>
      <c r="C214">
        <f>SUMIF([1]!Tabla1661[Consignatario],B214,[1]!Tabla1661[1661])</f>
        <v>0</v>
      </c>
      <c r="D214">
        <f>SUMIF([1]!Tabla11[Consignatario],B214,[1]!Tabla11[1662])</f>
        <v>0</v>
      </c>
      <c r="E214">
        <f>SUMIF([1]!Tabla12[Consignatario],B214,[1]!Tabla12[1670])</f>
        <v>0</v>
      </c>
      <c r="F214">
        <f>SUMIF([1]!Tabla10[Consignatario],B214,[1]!Tabla10[1672])</f>
        <v>0</v>
      </c>
      <c r="G214">
        <f>SUMIF([1]!Tabla9[Consignatarios],B214,[1]!Tabla9[1675])</f>
        <v>0</v>
      </c>
      <c r="H214">
        <f>SUMIF([1]!Tabla8[Consignatarios],B214,[1]!Tabla8[1678])</f>
        <v>0</v>
      </c>
      <c r="I214">
        <f>SUMIF([1]!Tabla4[Consignatario],B214,[1]!Tabla4[Monto])</f>
        <v>0</v>
      </c>
      <c r="J214">
        <f>SUMIF([1]!Tabla2[Consignatario],B214, [1]!Tabla2[Monto])</f>
        <v>1072</v>
      </c>
      <c r="K214">
        <f>SUMIF([1]!Tabla3[Consignatario],B214,[1]!Tabla3[Monto])</f>
        <v>0</v>
      </c>
      <c r="L214">
        <f>SUMIF([1]!Tabla5[Consignatario],B214,[1]!Tabla5[Monto])</f>
        <v>0</v>
      </c>
      <c r="M214">
        <f>SUMIF([1]!Tabla1708[Consignatario],B214,[1]!Tabla1708[Monto])</f>
        <v>0</v>
      </c>
      <c r="N214">
        <f>SUMIF([1]!Tabla1726[Consignatario],B214,[1]!Tabla1726[Monto])</f>
        <v>0</v>
      </c>
      <c r="O214">
        <f>SUMIF([1]!Tabla1730[Consignatario],B214,[1]!Tabla1730[1730])</f>
        <v>0</v>
      </c>
      <c r="P214">
        <f>SUMIF([1]!Tabla1739[Consignatario],B214,[1]!Tabla1739[1739])</f>
        <v>0</v>
      </c>
      <c r="Q214">
        <f>SUMIF([1]!Tabla21[Consignatario],B214,[1]!Tabla21[1664-1670])</f>
        <v>0</v>
      </c>
      <c r="R214">
        <f>SUM(Tabla62[[#This Row],[1661]:[Entrearmadas]])</f>
        <v>1072</v>
      </c>
    </row>
    <row r="215" spans="1:18" x14ac:dyDescent="0.3">
      <c r="A215">
        <v>214</v>
      </c>
      <c r="B215" t="str" cm="1">
        <f t="array" ref="B215">INDEX([1]!Tabla1[#Data], A215, 2)</f>
        <v>Arozamena, Juan Antonio de</v>
      </c>
      <c r="C215">
        <f>SUMIF([1]!Tabla1661[Consignatario],B215,[1]!Tabla1661[1661])</f>
        <v>0</v>
      </c>
      <c r="D215">
        <f>SUMIF([1]!Tabla11[Consignatario],B215,[1]!Tabla11[1662])</f>
        <v>0</v>
      </c>
      <c r="E215">
        <f>SUMIF([1]!Tabla12[Consignatario],B215,[1]!Tabla12[1670])</f>
        <v>0</v>
      </c>
      <c r="F215">
        <f>SUMIF([1]!Tabla10[Consignatario],B215,[1]!Tabla10[1672])</f>
        <v>0</v>
      </c>
      <c r="G215">
        <f>SUMIF([1]!Tabla9[Consignatarios],B215,[1]!Tabla9[1675])</f>
        <v>0</v>
      </c>
      <c r="H215">
        <f>SUMIF([1]!Tabla8[Consignatarios],B215,[1]!Tabla8[1678])</f>
        <v>0</v>
      </c>
      <c r="I215">
        <f>SUMIF([1]!Tabla4[Consignatario],B215,[1]!Tabla4[Monto])</f>
        <v>0</v>
      </c>
      <c r="J215">
        <f>SUMIF([1]!Tabla2[Consignatario],B215, [1]!Tabla2[Monto])</f>
        <v>0</v>
      </c>
      <c r="K215">
        <f>SUMIF([1]!Tabla3[Consignatario],B215,[1]!Tabla3[Monto])</f>
        <v>547510</v>
      </c>
      <c r="L215">
        <f>SUMIF([1]!Tabla5[Consignatario],B215,[1]!Tabla5[Monto])</f>
        <v>0</v>
      </c>
      <c r="M215">
        <f>SUMIF([1]!Tabla1708[Consignatario],B215,[1]!Tabla1708[Monto])</f>
        <v>0</v>
      </c>
      <c r="N215">
        <f>SUMIF([1]!Tabla1726[Consignatario],B215,[1]!Tabla1726[Monto])</f>
        <v>800</v>
      </c>
      <c r="O215">
        <f>SUMIF([1]!Tabla1730[Consignatario],B215,[1]!Tabla1730[1730])</f>
        <v>0</v>
      </c>
      <c r="P215">
        <f>SUMIF([1]!Tabla1739[Consignatario],B215,[1]!Tabla1739[1739])</f>
        <v>0</v>
      </c>
      <c r="Q215">
        <f>SUMIF([1]!Tabla21[Consignatario],B215,[1]!Tabla21[1664-1670])</f>
        <v>0</v>
      </c>
      <c r="R215">
        <f>SUM(Tabla62[[#This Row],[1661]:[Entrearmadas]])</f>
        <v>548310</v>
      </c>
    </row>
    <row r="216" spans="1:18" x14ac:dyDescent="0.3">
      <c r="A216">
        <v>215</v>
      </c>
      <c r="B216" t="str" cm="1">
        <f t="array" ref="B216">INDEX([1]!Tabla1[#Data], A216, 2)</f>
        <v>Arrasola, Domingo de</v>
      </c>
      <c r="C216">
        <f>SUMIF([1]!Tabla1661[Consignatario],B216,[1]!Tabla1661[1661])</f>
        <v>27244</v>
      </c>
      <c r="D216">
        <f>SUMIF([1]!Tabla11[Consignatario],B216,[1]!Tabla11[1662])</f>
        <v>0</v>
      </c>
      <c r="E216">
        <f>SUMIF([1]!Tabla12[Consignatario],B216,[1]!Tabla12[1670])</f>
        <v>0</v>
      </c>
      <c r="F216">
        <f>SUMIF([1]!Tabla10[Consignatario],B216,[1]!Tabla10[1672])</f>
        <v>0</v>
      </c>
      <c r="G216">
        <f>SUMIF([1]!Tabla9[Consignatarios],B216,[1]!Tabla9[1675])</f>
        <v>0</v>
      </c>
      <c r="H216">
        <f>SUMIF([1]!Tabla8[Consignatarios],B216,[1]!Tabla8[1678])</f>
        <v>0</v>
      </c>
      <c r="I216">
        <f>SUMIF([1]!Tabla4[Consignatario],B216,[1]!Tabla4[Monto])</f>
        <v>0</v>
      </c>
      <c r="J216">
        <f>SUMIF([1]!Tabla2[Consignatario],B216, [1]!Tabla2[Monto])</f>
        <v>0</v>
      </c>
      <c r="K216">
        <f>SUMIF([1]!Tabla3[Consignatario],B216,[1]!Tabla3[Monto])</f>
        <v>0</v>
      </c>
      <c r="L216">
        <f>SUMIF([1]!Tabla5[Consignatario],B216,[1]!Tabla5[Monto])</f>
        <v>0</v>
      </c>
      <c r="M216">
        <f>SUMIF([1]!Tabla1708[Consignatario],B216,[1]!Tabla1708[Monto])</f>
        <v>0</v>
      </c>
      <c r="N216">
        <f>SUMIF([1]!Tabla1726[Consignatario],B216,[1]!Tabla1726[Monto])</f>
        <v>0</v>
      </c>
      <c r="O216">
        <f>SUMIF([1]!Tabla1730[Consignatario],B216,[1]!Tabla1730[1730])</f>
        <v>0</v>
      </c>
      <c r="P216">
        <f>SUMIF([1]!Tabla1739[Consignatario],B216,[1]!Tabla1739[1739])</f>
        <v>0</v>
      </c>
      <c r="Q216">
        <f>SUMIF([1]!Tabla21[Consignatario],B216,[1]!Tabla21[1664-1670])</f>
        <v>0</v>
      </c>
      <c r="R216">
        <f>SUM(Tabla62[[#This Row],[1661]:[Entrearmadas]])</f>
        <v>27244</v>
      </c>
    </row>
    <row r="217" spans="1:18" x14ac:dyDescent="0.3">
      <c r="A217">
        <v>216</v>
      </c>
      <c r="B217" t="str" cm="1">
        <f t="array" ref="B217">INDEX([1]!Tabla1[#Data], A217, 2)</f>
        <v>Arrese, Gabriel Manuel de</v>
      </c>
      <c r="C217">
        <f>SUMIF([1]!Tabla1661[Consignatario],B217,[1]!Tabla1661[1661])</f>
        <v>0</v>
      </c>
      <c r="D217">
        <f>SUMIF([1]!Tabla11[Consignatario],B217,[1]!Tabla11[1662])</f>
        <v>0</v>
      </c>
      <c r="E217">
        <f>SUMIF([1]!Tabla12[Consignatario],B217,[1]!Tabla12[1670])</f>
        <v>0</v>
      </c>
      <c r="F217">
        <f>SUMIF([1]!Tabla10[Consignatario],B217,[1]!Tabla10[1672])</f>
        <v>0</v>
      </c>
      <c r="G217">
        <f>SUMIF([1]!Tabla9[Consignatarios],B217,[1]!Tabla9[1675])</f>
        <v>0</v>
      </c>
      <c r="H217">
        <f>SUMIF([1]!Tabla8[Consignatarios],B217,[1]!Tabla8[1678])</f>
        <v>0</v>
      </c>
      <c r="I217">
        <f>SUMIF([1]!Tabla4[Consignatario],B217,[1]!Tabla4[Monto])</f>
        <v>0</v>
      </c>
      <c r="J217">
        <f>SUMIF([1]!Tabla2[Consignatario],B217, [1]!Tabla2[Monto])</f>
        <v>9295</v>
      </c>
      <c r="K217">
        <f>SUMIF([1]!Tabla3[Consignatario],B217,[1]!Tabla3[Monto])</f>
        <v>0</v>
      </c>
      <c r="L217">
        <f>SUMIF([1]!Tabla5[Consignatario],B217,[1]!Tabla5[Monto])</f>
        <v>0</v>
      </c>
      <c r="M217">
        <f>SUMIF([1]!Tabla1708[Consignatario],B217,[1]!Tabla1708[Monto])</f>
        <v>0</v>
      </c>
      <c r="N217">
        <f>SUMIF([1]!Tabla1726[Consignatario],B217,[1]!Tabla1726[Monto])</f>
        <v>0</v>
      </c>
      <c r="O217">
        <f>SUMIF([1]!Tabla1730[Consignatario],B217,[1]!Tabla1730[1730])</f>
        <v>0</v>
      </c>
      <c r="P217">
        <f>SUMIF([1]!Tabla1739[Consignatario],B217,[1]!Tabla1739[1739])</f>
        <v>0</v>
      </c>
      <c r="Q217">
        <f>SUMIF([1]!Tabla21[Consignatario],B217,[1]!Tabla21[1664-1670])</f>
        <v>0</v>
      </c>
      <c r="R217">
        <f>SUM(Tabla62[[#This Row],[1661]:[Entrearmadas]])</f>
        <v>9295</v>
      </c>
    </row>
    <row r="218" spans="1:18" x14ac:dyDescent="0.3">
      <c r="A218">
        <v>217</v>
      </c>
      <c r="B218" t="str" cm="1">
        <f t="array" ref="B218">INDEX([1]!Tabla1[#Data], A218, 2)</f>
        <v>Arriaga, Francisco de</v>
      </c>
      <c r="C218">
        <f>SUMIF([1]!Tabla1661[Consignatario],B218,[1]!Tabla1661[1661])</f>
        <v>0</v>
      </c>
      <c r="D218">
        <f>SUMIF([1]!Tabla11[Consignatario],B218,[1]!Tabla11[1662])</f>
        <v>0</v>
      </c>
      <c r="E218">
        <f>SUMIF([1]!Tabla12[Consignatario],B218,[1]!Tabla12[1670])</f>
        <v>0</v>
      </c>
      <c r="F218">
        <f>SUMIF([1]!Tabla10[Consignatario],B218,[1]!Tabla10[1672])</f>
        <v>0</v>
      </c>
      <c r="G218">
        <f>SUMIF([1]!Tabla9[Consignatarios],B218,[1]!Tabla9[1675])</f>
        <v>0</v>
      </c>
      <c r="H218">
        <f>SUMIF([1]!Tabla8[Consignatarios],B218,[1]!Tabla8[1678])</f>
        <v>0</v>
      </c>
      <c r="I218">
        <f>SUMIF([1]!Tabla4[Consignatario],B218,[1]!Tabla4[Monto])</f>
        <v>0</v>
      </c>
      <c r="J218">
        <f>SUMIF([1]!Tabla2[Consignatario],B218, [1]!Tabla2[Monto])</f>
        <v>0</v>
      </c>
      <c r="K218">
        <f>SUMIF([1]!Tabla3[Consignatario],B218,[1]!Tabla3[Monto])</f>
        <v>0</v>
      </c>
      <c r="L218">
        <f>SUMIF([1]!Tabla5[Consignatario],B218,[1]!Tabla5[Monto])</f>
        <v>0</v>
      </c>
      <c r="M218">
        <f>SUMIF([1]!Tabla1708[Consignatario],B218,[1]!Tabla1708[Monto])</f>
        <v>0</v>
      </c>
      <c r="N218">
        <f>SUMIF([1]!Tabla1726[Consignatario],B218,[1]!Tabla1726[Monto])</f>
        <v>46000</v>
      </c>
      <c r="O218">
        <f>SUMIF([1]!Tabla1730[Consignatario],B218,[1]!Tabla1730[1730])</f>
        <v>0</v>
      </c>
      <c r="P218">
        <f>SUMIF([1]!Tabla1739[Consignatario],B218,[1]!Tabla1739[1739])</f>
        <v>0</v>
      </c>
      <c r="Q218">
        <f>SUMIF([1]!Tabla21[Consignatario],B218,[1]!Tabla21[1664-1670])</f>
        <v>0</v>
      </c>
      <c r="R218">
        <f>SUM(Tabla62[[#This Row],[1661]:[Entrearmadas]])</f>
        <v>46000</v>
      </c>
    </row>
    <row r="219" spans="1:18" x14ac:dyDescent="0.3">
      <c r="A219">
        <v>218</v>
      </c>
      <c r="B219" t="str" cm="1">
        <f t="array" ref="B219">INDEX([1]!Tabla1[#Data], A219, 2)</f>
        <v>Arriaga, Jacinto de</v>
      </c>
      <c r="C219">
        <f>SUMIF([1]!Tabla1661[Consignatario],B219,[1]!Tabla1661[1661])</f>
        <v>0</v>
      </c>
      <c r="D219">
        <f>SUMIF([1]!Tabla11[Consignatario],B219,[1]!Tabla11[1662])</f>
        <v>0</v>
      </c>
      <c r="E219">
        <f>SUMIF([1]!Tabla12[Consignatario],B219,[1]!Tabla12[1670])</f>
        <v>0</v>
      </c>
      <c r="F219">
        <f>SUMIF([1]!Tabla10[Consignatario],B219,[1]!Tabla10[1672])</f>
        <v>0</v>
      </c>
      <c r="G219">
        <f>SUMIF([1]!Tabla9[Consignatarios],B219,[1]!Tabla9[1675])</f>
        <v>0</v>
      </c>
      <c r="H219">
        <f>SUMIF([1]!Tabla8[Consignatarios],B219,[1]!Tabla8[1678])</f>
        <v>0</v>
      </c>
      <c r="I219">
        <f>SUMIF([1]!Tabla4[Consignatario],B219,[1]!Tabla4[Monto])</f>
        <v>0</v>
      </c>
      <c r="J219">
        <f>SUMIF([1]!Tabla2[Consignatario],B219, [1]!Tabla2[Monto])</f>
        <v>0</v>
      </c>
      <c r="K219">
        <f>SUMIF([1]!Tabla3[Consignatario],B219,[1]!Tabla3[Monto])</f>
        <v>0</v>
      </c>
      <c r="L219">
        <f>SUMIF([1]!Tabla5[Consignatario],B219,[1]!Tabla5[Monto])</f>
        <v>0</v>
      </c>
      <c r="M219">
        <f>SUMIF([1]!Tabla1708[Consignatario],B219,[1]!Tabla1708[Monto])</f>
        <v>10000</v>
      </c>
      <c r="N219">
        <f>SUMIF([1]!Tabla1726[Consignatario],B219,[1]!Tabla1726[Monto])</f>
        <v>0</v>
      </c>
      <c r="O219">
        <f>SUMIF([1]!Tabla1730[Consignatario],B219,[1]!Tabla1730[1730])</f>
        <v>0</v>
      </c>
      <c r="P219">
        <f>SUMIF([1]!Tabla1739[Consignatario],B219,[1]!Tabla1739[1739])</f>
        <v>70600</v>
      </c>
      <c r="Q219">
        <f>SUMIF([1]!Tabla21[Consignatario],B219,[1]!Tabla21[1664-1670])</f>
        <v>0</v>
      </c>
      <c r="R219">
        <f>SUM(Tabla62[[#This Row],[1661]:[Entrearmadas]])</f>
        <v>80600</v>
      </c>
    </row>
    <row r="220" spans="1:18" x14ac:dyDescent="0.3">
      <c r="A220">
        <v>219</v>
      </c>
      <c r="B220" t="str" cm="1">
        <f t="array" ref="B220">INDEX([1]!Tabla1[#Data], A220, 2)</f>
        <v>Arriano, Juan de</v>
      </c>
      <c r="C220">
        <f>SUMIF([1]!Tabla1661[Consignatario],B220,[1]!Tabla1661[1661])</f>
        <v>0</v>
      </c>
      <c r="D220">
        <f>SUMIF([1]!Tabla11[Consignatario],B220,[1]!Tabla11[1662])</f>
        <v>0</v>
      </c>
      <c r="E220">
        <f>SUMIF([1]!Tabla12[Consignatario],B220,[1]!Tabla12[1670])</f>
        <v>0</v>
      </c>
      <c r="F220">
        <f>SUMIF([1]!Tabla10[Consignatario],B220,[1]!Tabla10[1672])</f>
        <v>0</v>
      </c>
      <c r="G220">
        <f>SUMIF([1]!Tabla9[Consignatarios],B220,[1]!Tabla9[1675])</f>
        <v>104500</v>
      </c>
      <c r="H220">
        <f>SUMIF([1]!Tabla8[Consignatarios],B220,[1]!Tabla8[1678])</f>
        <v>0</v>
      </c>
      <c r="I220">
        <f>SUMIF([1]!Tabla4[Consignatario],B220,[1]!Tabla4[Monto])</f>
        <v>0</v>
      </c>
      <c r="J220">
        <f>SUMIF([1]!Tabla2[Consignatario],B220, [1]!Tabla2[Monto])</f>
        <v>0</v>
      </c>
      <c r="K220">
        <f>SUMIF([1]!Tabla3[Consignatario],B220,[1]!Tabla3[Monto])</f>
        <v>0</v>
      </c>
      <c r="L220">
        <f>SUMIF([1]!Tabla5[Consignatario],B220,[1]!Tabla5[Monto])</f>
        <v>0</v>
      </c>
      <c r="M220">
        <f>SUMIF([1]!Tabla1708[Consignatario],B220,[1]!Tabla1708[Monto])</f>
        <v>0</v>
      </c>
      <c r="N220">
        <f>SUMIF([1]!Tabla1726[Consignatario],B220,[1]!Tabla1726[Monto])</f>
        <v>0</v>
      </c>
      <c r="O220">
        <f>SUMIF([1]!Tabla1730[Consignatario],B220,[1]!Tabla1730[1730])</f>
        <v>0</v>
      </c>
      <c r="P220">
        <f>SUMIF([1]!Tabla1739[Consignatario],B220,[1]!Tabla1739[1739])</f>
        <v>0</v>
      </c>
      <c r="Q220">
        <f>SUMIF([1]!Tabla21[Consignatario],B220,[1]!Tabla21[1664-1670])</f>
        <v>0</v>
      </c>
      <c r="R220">
        <f>SUM(Tabla62[[#This Row],[1661]:[Entrearmadas]])</f>
        <v>104500</v>
      </c>
    </row>
    <row r="221" spans="1:18" x14ac:dyDescent="0.3">
      <c r="A221">
        <v>220</v>
      </c>
      <c r="B221" t="str" cm="1">
        <f t="array" ref="B221">INDEX([1]!Tabla1[#Data], A221, 2)</f>
        <v>Arrillaga, Joseph de</v>
      </c>
      <c r="C221">
        <f>SUMIF([1]!Tabla1661[Consignatario],B221,[1]!Tabla1661[1661])</f>
        <v>0</v>
      </c>
      <c r="D221">
        <f>SUMIF([1]!Tabla11[Consignatario],B221,[1]!Tabla11[1662])</f>
        <v>0</v>
      </c>
      <c r="E221">
        <f>SUMIF([1]!Tabla12[Consignatario],B221,[1]!Tabla12[1670])</f>
        <v>0</v>
      </c>
      <c r="F221">
        <f>SUMIF([1]!Tabla10[Consignatario],B221,[1]!Tabla10[1672])</f>
        <v>0</v>
      </c>
      <c r="G221">
        <f>SUMIF([1]!Tabla9[Consignatarios],B221,[1]!Tabla9[1675])</f>
        <v>0</v>
      </c>
      <c r="H221">
        <f>SUMIF([1]!Tabla8[Consignatarios],B221,[1]!Tabla8[1678])</f>
        <v>0</v>
      </c>
      <c r="I221">
        <f>SUMIF([1]!Tabla4[Consignatario],B221,[1]!Tabla4[Monto])</f>
        <v>0</v>
      </c>
      <c r="J221">
        <f>SUMIF([1]!Tabla2[Consignatario],B221, [1]!Tabla2[Monto])</f>
        <v>0</v>
      </c>
      <c r="K221">
        <f>SUMIF([1]!Tabla3[Consignatario],B221,[1]!Tabla3[Monto])</f>
        <v>0</v>
      </c>
      <c r="L221">
        <f>SUMIF([1]!Tabla5[Consignatario],B221,[1]!Tabla5[Monto])</f>
        <v>0</v>
      </c>
      <c r="M221">
        <f>SUMIF([1]!Tabla1708[Consignatario],B221,[1]!Tabla1708[Monto])</f>
        <v>67914</v>
      </c>
      <c r="N221">
        <f>SUMIF([1]!Tabla1726[Consignatario],B221,[1]!Tabla1726[Monto])</f>
        <v>0</v>
      </c>
      <c r="O221">
        <f>SUMIF([1]!Tabla1730[Consignatario],B221,[1]!Tabla1730[1730])</f>
        <v>0</v>
      </c>
      <c r="P221">
        <f>SUMIF([1]!Tabla1739[Consignatario],B221,[1]!Tabla1739[1739])</f>
        <v>0</v>
      </c>
      <c r="Q221">
        <f>SUMIF([1]!Tabla21[Consignatario],B221,[1]!Tabla21[1664-1670])</f>
        <v>0</v>
      </c>
      <c r="R221">
        <f>SUM(Tabla62[[#This Row],[1661]:[Entrearmadas]])</f>
        <v>67914</v>
      </c>
    </row>
    <row r="222" spans="1:18" x14ac:dyDescent="0.3">
      <c r="A222">
        <v>221</v>
      </c>
      <c r="B222" t="str" cm="1">
        <f t="array" ref="B222">INDEX([1]!Tabla1[#Data], A222, 2)</f>
        <v>Arriola, Miguel de</v>
      </c>
      <c r="C222">
        <f>SUMIF([1]!Tabla1661[Consignatario],B222,[1]!Tabla1661[1661])</f>
        <v>0</v>
      </c>
      <c r="D222">
        <f>SUMIF([1]!Tabla11[Consignatario],B222,[1]!Tabla11[1662])</f>
        <v>0</v>
      </c>
      <c r="E222">
        <f>SUMIF([1]!Tabla12[Consignatario],B222,[1]!Tabla12[1670])</f>
        <v>0</v>
      </c>
      <c r="F222">
        <f>SUMIF([1]!Tabla10[Consignatario],B222,[1]!Tabla10[1672])</f>
        <v>0</v>
      </c>
      <c r="G222">
        <f>SUMIF([1]!Tabla9[Consignatarios],B222,[1]!Tabla9[1675])</f>
        <v>0</v>
      </c>
      <c r="H222">
        <f>SUMIF([1]!Tabla8[Consignatarios],B222,[1]!Tabla8[1678])</f>
        <v>0</v>
      </c>
      <c r="I222">
        <f>SUMIF([1]!Tabla4[Consignatario],B222,[1]!Tabla4[Monto])</f>
        <v>0</v>
      </c>
      <c r="J222">
        <f>SUMIF([1]!Tabla2[Consignatario],B222, [1]!Tabla2[Monto])</f>
        <v>66780</v>
      </c>
      <c r="K222">
        <f>SUMIF([1]!Tabla3[Consignatario],B222,[1]!Tabla3[Monto])</f>
        <v>0</v>
      </c>
      <c r="L222">
        <f>SUMIF([1]!Tabla5[Consignatario],B222,[1]!Tabla5[Monto])</f>
        <v>0</v>
      </c>
      <c r="M222">
        <f>SUMIF([1]!Tabla1708[Consignatario],B222,[1]!Tabla1708[Monto])</f>
        <v>0</v>
      </c>
      <c r="N222">
        <f>SUMIF([1]!Tabla1726[Consignatario],B222,[1]!Tabla1726[Monto])</f>
        <v>0</v>
      </c>
      <c r="O222">
        <f>SUMIF([1]!Tabla1730[Consignatario],B222,[1]!Tabla1730[1730])</f>
        <v>0</v>
      </c>
      <c r="P222">
        <f>SUMIF([1]!Tabla1739[Consignatario],B222,[1]!Tabla1739[1739])</f>
        <v>0</v>
      </c>
      <c r="Q222">
        <f>SUMIF([1]!Tabla21[Consignatario],B222,[1]!Tabla21[1664-1670])</f>
        <v>0</v>
      </c>
      <c r="R222">
        <f>SUM(Tabla62[[#This Row],[1661]:[Entrearmadas]])</f>
        <v>66780</v>
      </c>
    </row>
    <row r="223" spans="1:18" x14ac:dyDescent="0.3">
      <c r="A223">
        <v>222</v>
      </c>
      <c r="B223" t="str" cm="1">
        <f t="array" ref="B223">INDEX([1]!Tabla1[#Data], A223, 2)</f>
        <v>Arrisola, Domingo</v>
      </c>
      <c r="C223">
        <f>SUMIF([1]!Tabla1661[Consignatario],B223,[1]!Tabla1661[1661])</f>
        <v>0</v>
      </c>
      <c r="D223">
        <f>SUMIF([1]!Tabla11[Consignatario],B223,[1]!Tabla11[1662])</f>
        <v>0</v>
      </c>
      <c r="E223">
        <f>SUMIF([1]!Tabla12[Consignatario],B223,[1]!Tabla12[1670])</f>
        <v>0</v>
      </c>
      <c r="F223">
        <f>SUMIF([1]!Tabla10[Consignatario],B223,[1]!Tabla10[1672])</f>
        <v>0</v>
      </c>
      <c r="G223">
        <f>SUMIF([1]!Tabla9[Consignatarios],B223,[1]!Tabla9[1675])</f>
        <v>0</v>
      </c>
      <c r="H223">
        <f>SUMIF([1]!Tabla8[Consignatarios],B223,[1]!Tabla8[1678])</f>
        <v>0</v>
      </c>
      <c r="I223">
        <f>SUMIF([1]!Tabla4[Consignatario],B223,[1]!Tabla4[Monto])</f>
        <v>0</v>
      </c>
      <c r="J223">
        <f>SUMIF([1]!Tabla2[Consignatario],B223, [1]!Tabla2[Monto])</f>
        <v>0</v>
      </c>
      <c r="K223">
        <f>SUMIF([1]!Tabla3[Consignatario],B223,[1]!Tabla3[Monto])</f>
        <v>0</v>
      </c>
      <c r="L223">
        <f>SUMIF([1]!Tabla5[Consignatario],B223,[1]!Tabla5[Monto])</f>
        <v>0</v>
      </c>
      <c r="M223">
        <f>SUMIF([1]!Tabla1708[Consignatario],B223,[1]!Tabla1708[Monto])</f>
        <v>0</v>
      </c>
      <c r="N223">
        <f>SUMIF([1]!Tabla1726[Consignatario],B223,[1]!Tabla1726[Monto])</f>
        <v>0</v>
      </c>
      <c r="O223">
        <f>SUMIF([1]!Tabla1730[Consignatario],B223,[1]!Tabla1730[1730])</f>
        <v>0</v>
      </c>
      <c r="P223">
        <f>SUMIF([1]!Tabla1739[Consignatario],B223,[1]!Tabla1739[1739])</f>
        <v>0</v>
      </c>
      <c r="Q223">
        <f>SUMIF([1]!Tabla21[Consignatario],B223,[1]!Tabla21[1664-1670])</f>
        <v>10387</v>
      </c>
      <c r="R223">
        <f>SUM(Tabla62[[#This Row],[1661]:[Entrearmadas]])</f>
        <v>10387</v>
      </c>
    </row>
    <row r="224" spans="1:18" x14ac:dyDescent="0.3">
      <c r="A224">
        <v>223</v>
      </c>
      <c r="B224" t="str" cm="1">
        <f t="array" ref="B224">INDEX([1]!Tabla1[#Data], A224, 2)</f>
        <v>Arroyo Alonso, Joseph de</v>
      </c>
      <c r="C224">
        <f>SUMIF([1]!Tabla1661[Consignatario],B224,[1]!Tabla1661[1661])</f>
        <v>0</v>
      </c>
      <c r="D224">
        <f>SUMIF([1]!Tabla11[Consignatario],B224,[1]!Tabla11[1662])</f>
        <v>0</v>
      </c>
      <c r="E224">
        <f>SUMIF([1]!Tabla12[Consignatario],B224,[1]!Tabla12[1670])</f>
        <v>0</v>
      </c>
      <c r="F224">
        <f>SUMIF([1]!Tabla10[Consignatario],B224,[1]!Tabla10[1672])</f>
        <v>0</v>
      </c>
      <c r="G224">
        <f>SUMIF([1]!Tabla9[Consignatarios],B224,[1]!Tabla9[1675])</f>
        <v>0</v>
      </c>
      <c r="H224">
        <f>SUMIF([1]!Tabla8[Consignatarios],B224,[1]!Tabla8[1678])</f>
        <v>0</v>
      </c>
      <c r="I224">
        <f>SUMIF([1]!Tabla4[Consignatario],B224,[1]!Tabla4[Monto])</f>
        <v>0</v>
      </c>
      <c r="J224">
        <f>SUMIF([1]!Tabla2[Consignatario],B224, [1]!Tabla2[Monto])</f>
        <v>12560</v>
      </c>
      <c r="K224">
        <f>SUMIF([1]!Tabla3[Consignatario],B224,[1]!Tabla3[Monto])</f>
        <v>1080</v>
      </c>
      <c r="L224">
        <f>SUMIF([1]!Tabla5[Consignatario],B224,[1]!Tabla5[Monto])</f>
        <v>31850</v>
      </c>
      <c r="M224">
        <f>SUMIF([1]!Tabla1708[Consignatario],B224,[1]!Tabla1708[Monto])</f>
        <v>0</v>
      </c>
      <c r="N224">
        <f>SUMIF([1]!Tabla1726[Consignatario],B224,[1]!Tabla1726[Monto])</f>
        <v>0</v>
      </c>
      <c r="O224">
        <f>SUMIF([1]!Tabla1730[Consignatario],B224,[1]!Tabla1730[1730])</f>
        <v>0</v>
      </c>
      <c r="P224">
        <f>SUMIF([1]!Tabla1739[Consignatario],B224,[1]!Tabla1739[1739])</f>
        <v>0</v>
      </c>
      <c r="Q224">
        <f>SUMIF([1]!Tabla21[Consignatario],B224,[1]!Tabla21[1664-1670])</f>
        <v>0</v>
      </c>
      <c r="R224">
        <f>SUM(Tabla62[[#This Row],[1661]:[Entrearmadas]])</f>
        <v>45490</v>
      </c>
    </row>
    <row r="225" spans="1:18" x14ac:dyDescent="0.3">
      <c r="A225">
        <v>224</v>
      </c>
      <c r="B225" t="str" cm="1">
        <f t="array" ref="B225">INDEX([1]!Tabla1[#Data], A225, 2)</f>
        <v>Arroyo, Juan Francisco de</v>
      </c>
      <c r="C225">
        <f>SUMIF([1]!Tabla1661[Consignatario],B225,[1]!Tabla1661[1661])</f>
        <v>0</v>
      </c>
      <c r="D225">
        <f>SUMIF([1]!Tabla11[Consignatario],B225,[1]!Tabla11[1662])</f>
        <v>0</v>
      </c>
      <c r="E225">
        <f>SUMIF([1]!Tabla12[Consignatario],B225,[1]!Tabla12[1670])</f>
        <v>0</v>
      </c>
      <c r="F225">
        <f>SUMIF([1]!Tabla10[Consignatario],B225,[1]!Tabla10[1672])</f>
        <v>0</v>
      </c>
      <c r="G225">
        <f>SUMIF([1]!Tabla9[Consignatarios],B225,[1]!Tabla9[1675])</f>
        <v>0</v>
      </c>
      <c r="H225">
        <f>SUMIF([1]!Tabla8[Consignatarios],B225,[1]!Tabla8[1678])</f>
        <v>0</v>
      </c>
      <c r="I225">
        <f>SUMIF([1]!Tabla4[Consignatario],B225,[1]!Tabla4[Monto])</f>
        <v>0</v>
      </c>
      <c r="J225">
        <f>SUMIF([1]!Tabla2[Consignatario],B225, [1]!Tabla2[Monto])</f>
        <v>0</v>
      </c>
      <c r="K225">
        <f>SUMIF([1]!Tabla3[Consignatario],B225,[1]!Tabla3[Monto])</f>
        <v>400</v>
      </c>
      <c r="L225">
        <f>SUMIF([1]!Tabla5[Consignatario],B225,[1]!Tabla5[Monto])</f>
        <v>1667</v>
      </c>
      <c r="M225">
        <f>SUMIF([1]!Tabla1708[Consignatario],B225,[1]!Tabla1708[Monto])</f>
        <v>0</v>
      </c>
      <c r="N225">
        <f>SUMIF([1]!Tabla1726[Consignatario],B225,[1]!Tabla1726[Monto])</f>
        <v>0</v>
      </c>
      <c r="O225">
        <f>SUMIF([1]!Tabla1730[Consignatario],B225,[1]!Tabla1730[1730])</f>
        <v>0</v>
      </c>
      <c r="P225">
        <f>SUMIF([1]!Tabla1739[Consignatario],B225,[1]!Tabla1739[1739])</f>
        <v>0</v>
      </c>
      <c r="Q225">
        <f>SUMIF([1]!Tabla21[Consignatario],B225,[1]!Tabla21[1664-1670])</f>
        <v>0</v>
      </c>
      <c r="R225">
        <f>SUM(Tabla62[[#This Row],[1661]:[Entrearmadas]])</f>
        <v>2067</v>
      </c>
    </row>
    <row r="226" spans="1:18" x14ac:dyDescent="0.3">
      <c r="A226">
        <v>225</v>
      </c>
      <c r="B226" t="str" cm="1">
        <f t="array" ref="B226">INDEX([1]!Tabla1[#Data], A226, 2)</f>
        <v>Arrué, Antonio de</v>
      </c>
      <c r="C226">
        <f>SUMIF([1]!Tabla1661[Consignatario],B226,[1]!Tabla1661[1661])</f>
        <v>0</v>
      </c>
      <c r="D226">
        <f>SUMIF([1]!Tabla11[Consignatario],B226,[1]!Tabla11[1662])</f>
        <v>0</v>
      </c>
      <c r="E226">
        <f>SUMIF([1]!Tabla12[Consignatario],B226,[1]!Tabla12[1670])</f>
        <v>0</v>
      </c>
      <c r="F226">
        <f>SUMIF([1]!Tabla10[Consignatario],B226,[1]!Tabla10[1672])</f>
        <v>0</v>
      </c>
      <c r="G226">
        <f>SUMIF([1]!Tabla9[Consignatarios],B226,[1]!Tabla9[1675])</f>
        <v>0</v>
      </c>
      <c r="H226">
        <f>SUMIF([1]!Tabla8[Consignatarios],B226,[1]!Tabla8[1678])</f>
        <v>12245</v>
      </c>
      <c r="I226">
        <f>SUMIF([1]!Tabla4[Consignatario],B226,[1]!Tabla4[Monto])</f>
        <v>0</v>
      </c>
      <c r="J226">
        <f>SUMIF([1]!Tabla2[Consignatario],B226, [1]!Tabla2[Monto])</f>
        <v>0</v>
      </c>
      <c r="K226">
        <f>SUMIF([1]!Tabla3[Consignatario],B226,[1]!Tabla3[Monto])</f>
        <v>0</v>
      </c>
      <c r="L226">
        <f>SUMIF([1]!Tabla5[Consignatario],B226,[1]!Tabla5[Monto])</f>
        <v>0</v>
      </c>
      <c r="M226">
        <f>SUMIF([1]!Tabla1708[Consignatario],B226,[1]!Tabla1708[Monto])</f>
        <v>0</v>
      </c>
      <c r="N226">
        <f>SUMIF([1]!Tabla1726[Consignatario],B226,[1]!Tabla1726[Monto])</f>
        <v>0</v>
      </c>
      <c r="O226">
        <f>SUMIF([1]!Tabla1730[Consignatario],B226,[1]!Tabla1730[1730])</f>
        <v>0</v>
      </c>
      <c r="P226">
        <f>SUMIF([1]!Tabla1739[Consignatario],B226,[1]!Tabla1739[1739])</f>
        <v>0</v>
      </c>
      <c r="Q226">
        <f>SUMIF([1]!Tabla21[Consignatario],B226,[1]!Tabla21[1664-1670])</f>
        <v>0</v>
      </c>
      <c r="R226">
        <f>SUM(Tabla62[[#This Row],[1661]:[Entrearmadas]])</f>
        <v>12245</v>
      </c>
    </row>
    <row r="227" spans="1:18" x14ac:dyDescent="0.3">
      <c r="A227">
        <v>226</v>
      </c>
      <c r="B227" t="str" cm="1">
        <f t="array" ref="B227">INDEX([1]!Tabla1[#Data], A227, 2)</f>
        <v>Artabe, Bernardo de</v>
      </c>
      <c r="C227">
        <f>SUMIF([1]!Tabla1661[Consignatario],B227,[1]!Tabla1661[1661])</f>
        <v>0</v>
      </c>
      <c r="D227">
        <f>SUMIF([1]!Tabla11[Consignatario],B227,[1]!Tabla11[1662])</f>
        <v>0</v>
      </c>
      <c r="E227">
        <f>SUMIF([1]!Tabla12[Consignatario],B227,[1]!Tabla12[1670])</f>
        <v>0</v>
      </c>
      <c r="F227">
        <f>SUMIF([1]!Tabla10[Consignatario],B227,[1]!Tabla10[1672])</f>
        <v>0</v>
      </c>
      <c r="G227">
        <f>SUMIF([1]!Tabla9[Consignatarios],B227,[1]!Tabla9[1675])</f>
        <v>0</v>
      </c>
      <c r="H227">
        <f>SUMIF([1]!Tabla8[Consignatarios],B227,[1]!Tabla8[1678])</f>
        <v>0</v>
      </c>
      <c r="I227">
        <f>SUMIF([1]!Tabla4[Consignatario],B227,[1]!Tabla4[Monto])</f>
        <v>0</v>
      </c>
      <c r="J227">
        <f>SUMIF([1]!Tabla2[Consignatario],B227, [1]!Tabla2[Monto])</f>
        <v>0</v>
      </c>
      <c r="K227">
        <f>SUMIF([1]!Tabla3[Consignatario],B227,[1]!Tabla3[Monto])</f>
        <v>0</v>
      </c>
      <c r="L227">
        <f>SUMIF([1]!Tabla5[Consignatario],B227,[1]!Tabla5[Monto])</f>
        <v>2000</v>
      </c>
      <c r="M227">
        <f>SUMIF([1]!Tabla1708[Consignatario],B227,[1]!Tabla1708[Monto])</f>
        <v>0</v>
      </c>
      <c r="N227">
        <f>SUMIF([1]!Tabla1726[Consignatario],B227,[1]!Tabla1726[Monto])</f>
        <v>0</v>
      </c>
      <c r="O227">
        <f>SUMIF([1]!Tabla1730[Consignatario],B227,[1]!Tabla1730[1730])</f>
        <v>0</v>
      </c>
      <c r="P227">
        <f>SUMIF([1]!Tabla1739[Consignatario],B227,[1]!Tabla1739[1739])</f>
        <v>0</v>
      </c>
      <c r="Q227">
        <f>SUMIF([1]!Tabla21[Consignatario],B227,[1]!Tabla21[1664-1670])</f>
        <v>0</v>
      </c>
      <c r="R227">
        <f>SUM(Tabla62[[#This Row],[1661]:[Entrearmadas]])</f>
        <v>2000</v>
      </c>
    </row>
    <row r="228" spans="1:18" x14ac:dyDescent="0.3">
      <c r="A228">
        <v>227</v>
      </c>
      <c r="B228" t="str" cm="1">
        <f t="array" ref="B228">INDEX([1]!Tabla1[#Data], A228, 2)</f>
        <v>Artavieta, Miguel de</v>
      </c>
      <c r="C228">
        <f>SUMIF([1]!Tabla1661[Consignatario],B228,[1]!Tabla1661[1661])</f>
        <v>0</v>
      </c>
      <c r="D228">
        <f>SUMIF([1]!Tabla11[Consignatario],B228,[1]!Tabla11[1662])</f>
        <v>0</v>
      </c>
      <c r="E228">
        <f>SUMIF([1]!Tabla12[Consignatario],B228,[1]!Tabla12[1670])</f>
        <v>0</v>
      </c>
      <c r="F228">
        <f>SUMIF([1]!Tabla10[Consignatario],B228,[1]!Tabla10[1672])</f>
        <v>0</v>
      </c>
      <c r="G228">
        <f>SUMIF([1]!Tabla9[Consignatarios],B228,[1]!Tabla9[1675])</f>
        <v>0</v>
      </c>
      <c r="H228">
        <f>SUMIF([1]!Tabla8[Consignatarios],B228,[1]!Tabla8[1678])</f>
        <v>1093</v>
      </c>
      <c r="I228">
        <f>SUMIF([1]!Tabla4[Consignatario],B228,[1]!Tabla4[Monto])</f>
        <v>0</v>
      </c>
      <c r="J228">
        <f>SUMIF([1]!Tabla2[Consignatario],B228, [1]!Tabla2[Monto])</f>
        <v>0</v>
      </c>
      <c r="K228">
        <f>SUMIF([1]!Tabla3[Consignatario],B228,[1]!Tabla3[Monto])</f>
        <v>0</v>
      </c>
      <c r="L228">
        <f>SUMIF([1]!Tabla5[Consignatario],B228,[1]!Tabla5[Monto])</f>
        <v>0</v>
      </c>
      <c r="M228">
        <f>SUMIF([1]!Tabla1708[Consignatario],B228,[1]!Tabla1708[Monto])</f>
        <v>0</v>
      </c>
      <c r="N228">
        <f>SUMIF([1]!Tabla1726[Consignatario],B228,[1]!Tabla1726[Monto])</f>
        <v>0</v>
      </c>
      <c r="O228">
        <f>SUMIF([1]!Tabla1730[Consignatario],B228,[1]!Tabla1730[1730])</f>
        <v>0</v>
      </c>
      <c r="P228">
        <f>SUMIF([1]!Tabla1739[Consignatario],B228,[1]!Tabla1739[1739])</f>
        <v>0</v>
      </c>
      <c r="Q228">
        <f>SUMIF([1]!Tabla21[Consignatario],B228,[1]!Tabla21[1664-1670])</f>
        <v>0</v>
      </c>
      <c r="R228">
        <f>SUM(Tabla62[[#This Row],[1661]:[Entrearmadas]])</f>
        <v>1093</v>
      </c>
    </row>
    <row r="229" spans="1:18" x14ac:dyDescent="0.3">
      <c r="A229">
        <v>228</v>
      </c>
      <c r="B229" t="str" cm="1">
        <f t="array" ref="B229">INDEX([1]!Tabla1[#Data], A229, 2)</f>
        <v>Artieta, Andrés de</v>
      </c>
      <c r="C229">
        <f>SUMIF([1]!Tabla1661[Consignatario],B229,[1]!Tabla1661[1661])</f>
        <v>0</v>
      </c>
      <c r="D229">
        <f>SUMIF([1]!Tabla11[Consignatario],B229,[1]!Tabla11[1662])</f>
        <v>0</v>
      </c>
      <c r="E229">
        <f>SUMIF([1]!Tabla12[Consignatario],B229,[1]!Tabla12[1670])</f>
        <v>0</v>
      </c>
      <c r="F229">
        <f>SUMIF([1]!Tabla10[Consignatario],B229,[1]!Tabla10[1672])</f>
        <v>0</v>
      </c>
      <c r="G229">
        <f>SUMIF([1]!Tabla9[Consignatarios],B229,[1]!Tabla9[1675])</f>
        <v>0</v>
      </c>
      <c r="H229">
        <f>SUMIF([1]!Tabla8[Consignatarios],B229,[1]!Tabla8[1678])</f>
        <v>540</v>
      </c>
      <c r="I229">
        <f>SUMIF([1]!Tabla4[Consignatario],B229,[1]!Tabla4[Monto])</f>
        <v>0</v>
      </c>
      <c r="J229">
        <f>SUMIF([1]!Tabla2[Consignatario],B229, [1]!Tabla2[Monto])</f>
        <v>0</v>
      </c>
      <c r="K229">
        <f>SUMIF([1]!Tabla3[Consignatario],B229,[1]!Tabla3[Monto])</f>
        <v>0</v>
      </c>
      <c r="L229">
        <f>SUMIF([1]!Tabla5[Consignatario],B229,[1]!Tabla5[Monto])</f>
        <v>0</v>
      </c>
      <c r="M229">
        <f>SUMIF([1]!Tabla1708[Consignatario],B229,[1]!Tabla1708[Monto])</f>
        <v>0</v>
      </c>
      <c r="N229">
        <f>SUMIF([1]!Tabla1726[Consignatario],B229,[1]!Tabla1726[Monto])</f>
        <v>0</v>
      </c>
      <c r="O229">
        <f>SUMIF([1]!Tabla1730[Consignatario],B229,[1]!Tabla1730[1730])</f>
        <v>0</v>
      </c>
      <c r="P229">
        <f>SUMIF([1]!Tabla1739[Consignatario],B229,[1]!Tabla1739[1739])</f>
        <v>0</v>
      </c>
      <c r="Q229">
        <f>SUMIF([1]!Tabla21[Consignatario],B229,[1]!Tabla21[1664-1670])</f>
        <v>0</v>
      </c>
      <c r="R229">
        <f>SUM(Tabla62[[#This Row],[1661]:[Entrearmadas]])</f>
        <v>540</v>
      </c>
    </row>
    <row r="230" spans="1:18" x14ac:dyDescent="0.3">
      <c r="A230">
        <v>229</v>
      </c>
      <c r="B230" t="str" cm="1">
        <f t="array" ref="B230">INDEX([1]!Tabla1[#Data], A230, 2)</f>
        <v>Artieta, Manuel de</v>
      </c>
      <c r="C230">
        <f>SUMIF([1]!Tabla1661[Consignatario],B230,[1]!Tabla1661[1661])</f>
        <v>0</v>
      </c>
      <c r="D230">
        <f>SUMIF([1]!Tabla11[Consignatario],B230,[1]!Tabla11[1662])</f>
        <v>0</v>
      </c>
      <c r="E230">
        <f>SUMIF([1]!Tabla12[Consignatario],B230,[1]!Tabla12[1670])</f>
        <v>0</v>
      </c>
      <c r="F230">
        <f>SUMIF([1]!Tabla10[Consignatario],B230,[1]!Tabla10[1672])</f>
        <v>0</v>
      </c>
      <c r="G230">
        <f>SUMIF([1]!Tabla9[Consignatarios],B230,[1]!Tabla9[1675])</f>
        <v>0</v>
      </c>
      <c r="H230">
        <f>SUMIF([1]!Tabla8[Consignatarios],B230,[1]!Tabla8[1678])</f>
        <v>0</v>
      </c>
      <c r="I230">
        <f>SUMIF([1]!Tabla4[Consignatario],B230,[1]!Tabla4[Monto])</f>
        <v>0</v>
      </c>
      <c r="J230">
        <f>SUMIF([1]!Tabla2[Consignatario],B230, [1]!Tabla2[Monto])</f>
        <v>0</v>
      </c>
      <c r="K230">
        <f>SUMIF([1]!Tabla3[Consignatario],B230,[1]!Tabla3[Monto])</f>
        <v>0</v>
      </c>
      <c r="L230">
        <f>SUMIF([1]!Tabla5[Consignatario],B230,[1]!Tabla5[Monto])</f>
        <v>0</v>
      </c>
      <c r="M230">
        <f>SUMIF([1]!Tabla1708[Consignatario],B230,[1]!Tabla1708[Monto])</f>
        <v>0</v>
      </c>
      <c r="N230">
        <f>SUMIF([1]!Tabla1726[Consignatario],B230,[1]!Tabla1726[Monto])</f>
        <v>20000</v>
      </c>
      <c r="O230">
        <f>SUMIF([1]!Tabla1730[Consignatario],B230,[1]!Tabla1730[1730])</f>
        <v>0</v>
      </c>
      <c r="P230">
        <f>SUMIF([1]!Tabla1739[Consignatario],B230,[1]!Tabla1739[1739])</f>
        <v>0</v>
      </c>
      <c r="Q230">
        <f>SUMIF([1]!Tabla21[Consignatario],B230,[1]!Tabla21[1664-1670])</f>
        <v>0</v>
      </c>
      <c r="R230">
        <f>SUM(Tabla62[[#This Row],[1661]:[Entrearmadas]])</f>
        <v>20000</v>
      </c>
    </row>
    <row r="231" spans="1:18" x14ac:dyDescent="0.3">
      <c r="A231">
        <v>230</v>
      </c>
      <c r="B231" t="str" cm="1">
        <f t="array" ref="B231">INDEX([1]!Tabla1[#Data], A231, 2)</f>
        <v>Artieta, Martín de</v>
      </c>
      <c r="C231">
        <f>SUMIF([1]!Tabla1661[Consignatario],B231,[1]!Tabla1661[1661])</f>
        <v>0</v>
      </c>
      <c r="D231">
        <f>SUMIF([1]!Tabla11[Consignatario],B231,[1]!Tabla11[1662])</f>
        <v>0</v>
      </c>
      <c r="E231">
        <f>SUMIF([1]!Tabla12[Consignatario],B231,[1]!Tabla12[1670])</f>
        <v>0</v>
      </c>
      <c r="F231">
        <f>SUMIF([1]!Tabla10[Consignatario],B231,[1]!Tabla10[1672])</f>
        <v>0</v>
      </c>
      <c r="G231">
        <f>SUMIF([1]!Tabla9[Consignatarios],B231,[1]!Tabla9[1675])</f>
        <v>0</v>
      </c>
      <c r="H231">
        <f>SUMIF([1]!Tabla8[Consignatarios],B231,[1]!Tabla8[1678])</f>
        <v>0</v>
      </c>
      <c r="I231">
        <f>SUMIF([1]!Tabla4[Consignatario],B231,[1]!Tabla4[Monto])</f>
        <v>0</v>
      </c>
      <c r="J231">
        <f>SUMIF([1]!Tabla2[Consignatario],B231, [1]!Tabla2[Monto])</f>
        <v>2000</v>
      </c>
      <c r="K231">
        <f>SUMIF([1]!Tabla3[Consignatario],B231,[1]!Tabla3[Monto])</f>
        <v>16000</v>
      </c>
      <c r="L231">
        <f>SUMIF([1]!Tabla5[Consignatario],B231,[1]!Tabla5[Monto])</f>
        <v>0</v>
      </c>
      <c r="M231">
        <f>SUMIF([1]!Tabla1708[Consignatario],B231,[1]!Tabla1708[Monto])</f>
        <v>108768</v>
      </c>
      <c r="N231">
        <f>SUMIF([1]!Tabla1726[Consignatario],B231,[1]!Tabla1726[Monto])</f>
        <v>1064</v>
      </c>
      <c r="O231">
        <f>SUMIF([1]!Tabla1730[Consignatario],B231,[1]!Tabla1730[1730])</f>
        <v>0</v>
      </c>
      <c r="P231">
        <f>SUMIF([1]!Tabla1739[Consignatario],B231,[1]!Tabla1739[1739])</f>
        <v>0</v>
      </c>
      <c r="Q231">
        <f>SUMIF([1]!Tabla21[Consignatario],B231,[1]!Tabla21[1664-1670])</f>
        <v>0</v>
      </c>
      <c r="R231">
        <f>SUM(Tabla62[[#This Row],[1661]:[Entrearmadas]])</f>
        <v>127832</v>
      </c>
    </row>
    <row r="232" spans="1:18" x14ac:dyDescent="0.3">
      <c r="A232">
        <v>231</v>
      </c>
      <c r="B232" t="str" cm="1">
        <f t="array" ref="B232">INDEX([1]!Tabla1[#Data], A232, 2)</f>
        <v>Artila, Juan Antonio de</v>
      </c>
      <c r="C232">
        <f>SUMIF([1]!Tabla1661[Consignatario],B232,[1]!Tabla1661[1661])</f>
        <v>0</v>
      </c>
      <c r="D232">
        <f>SUMIF([1]!Tabla11[Consignatario],B232,[1]!Tabla11[1662])</f>
        <v>0</v>
      </c>
      <c r="E232">
        <f>SUMIF([1]!Tabla12[Consignatario],B232,[1]!Tabla12[1670])</f>
        <v>0</v>
      </c>
      <c r="F232">
        <f>SUMIF([1]!Tabla10[Consignatario],B232,[1]!Tabla10[1672])</f>
        <v>0</v>
      </c>
      <c r="G232">
        <f>SUMIF([1]!Tabla9[Consignatarios],B232,[1]!Tabla9[1675])</f>
        <v>0</v>
      </c>
      <c r="H232">
        <f>SUMIF([1]!Tabla8[Consignatarios],B232,[1]!Tabla8[1678])</f>
        <v>0</v>
      </c>
      <c r="I232">
        <f>SUMIF([1]!Tabla4[Consignatario],B232,[1]!Tabla4[Monto])</f>
        <v>0</v>
      </c>
      <c r="J232">
        <f>SUMIF([1]!Tabla2[Consignatario],B232, [1]!Tabla2[Monto])</f>
        <v>0</v>
      </c>
      <c r="K232">
        <f>SUMIF([1]!Tabla3[Consignatario],B232,[1]!Tabla3[Monto])</f>
        <v>0</v>
      </c>
      <c r="L232">
        <f>SUMIF([1]!Tabla5[Consignatario],B232,[1]!Tabla5[Monto])</f>
        <v>4000</v>
      </c>
      <c r="M232">
        <f>SUMIF([1]!Tabla1708[Consignatario],B232,[1]!Tabla1708[Monto])</f>
        <v>0</v>
      </c>
      <c r="N232">
        <f>SUMIF([1]!Tabla1726[Consignatario],B232,[1]!Tabla1726[Monto])</f>
        <v>0</v>
      </c>
      <c r="O232">
        <f>SUMIF([1]!Tabla1730[Consignatario],B232,[1]!Tabla1730[1730])</f>
        <v>0</v>
      </c>
      <c r="P232">
        <f>SUMIF([1]!Tabla1739[Consignatario],B232,[1]!Tabla1739[1739])</f>
        <v>0</v>
      </c>
      <c r="Q232">
        <f>SUMIF([1]!Tabla21[Consignatario],B232,[1]!Tabla21[1664-1670])</f>
        <v>0</v>
      </c>
      <c r="R232">
        <f>SUM(Tabla62[[#This Row],[1661]:[Entrearmadas]])</f>
        <v>4000</v>
      </c>
    </row>
    <row r="233" spans="1:18" x14ac:dyDescent="0.3">
      <c r="A233">
        <v>232</v>
      </c>
      <c r="B233" t="str" cm="1">
        <f t="array" ref="B233">INDEX([1]!Tabla1[#Data], A233, 2)</f>
        <v>Ascarrunz, Andrés de</v>
      </c>
      <c r="C233">
        <f>SUMIF([1]!Tabla1661[Consignatario],B233,[1]!Tabla1661[1661])</f>
        <v>0</v>
      </c>
      <c r="D233">
        <f>SUMIF([1]!Tabla11[Consignatario],B233,[1]!Tabla11[1662])</f>
        <v>7000</v>
      </c>
      <c r="E233">
        <f>SUMIF([1]!Tabla12[Consignatario],B233,[1]!Tabla12[1670])</f>
        <v>0</v>
      </c>
      <c r="F233">
        <f>SUMIF([1]!Tabla10[Consignatario],B233,[1]!Tabla10[1672])</f>
        <v>0</v>
      </c>
      <c r="G233">
        <f>SUMIF([1]!Tabla9[Consignatarios],B233,[1]!Tabla9[1675])</f>
        <v>0</v>
      </c>
      <c r="H233">
        <f>SUMIF([1]!Tabla8[Consignatarios],B233,[1]!Tabla8[1678])</f>
        <v>0</v>
      </c>
      <c r="I233">
        <f>SUMIF([1]!Tabla4[Consignatario],B233,[1]!Tabla4[Monto])</f>
        <v>0</v>
      </c>
      <c r="J233">
        <f>SUMIF([1]!Tabla2[Consignatario],B233, [1]!Tabla2[Monto])</f>
        <v>0</v>
      </c>
      <c r="K233">
        <f>SUMIF([1]!Tabla3[Consignatario],B233,[1]!Tabla3[Monto])</f>
        <v>0</v>
      </c>
      <c r="L233">
        <f>SUMIF([1]!Tabla5[Consignatario],B233,[1]!Tabla5[Monto])</f>
        <v>0</v>
      </c>
      <c r="M233">
        <f>SUMIF([1]!Tabla1708[Consignatario],B233,[1]!Tabla1708[Monto])</f>
        <v>0</v>
      </c>
      <c r="N233">
        <f>SUMIF([1]!Tabla1726[Consignatario],B233,[1]!Tabla1726[Monto])</f>
        <v>0</v>
      </c>
      <c r="O233">
        <f>SUMIF([1]!Tabla1730[Consignatario],B233,[1]!Tabla1730[1730])</f>
        <v>0</v>
      </c>
      <c r="P233">
        <f>SUMIF([1]!Tabla1739[Consignatario],B233,[1]!Tabla1739[1739])</f>
        <v>0</v>
      </c>
      <c r="Q233">
        <f>SUMIF([1]!Tabla21[Consignatario],B233,[1]!Tabla21[1664-1670])</f>
        <v>0</v>
      </c>
      <c r="R233">
        <f>SUM(Tabla62[[#This Row],[1661]:[Entrearmadas]])</f>
        <v>7000</v>
      </c>
    </row>
    <row r="234" spans="1:18" x14ac:dyDescent="0.3">
      <c r="A234">
        <v>233</v>
      </c>
      <c r="B234" t="str" cm="1">
        <f t="array" ref="B234">INDEX([1]!Tabla1[#Data], A234, 2)</f>
        <v>Ascasva, Francisco de</v>
      </c>
      <c r="C234">
        <f>SUMIF([1]!Tabla1661[Consignatario],B234,[1]!Tabla1661[1661])</f>
        <v>0</v>
      </c>
      <c r="D234">
        <f>SUMIF([1]!Tabla11[Consignatario],B234,[1]!Tabla11[1662])</f>
        <v>0</v>
      </c>
      <c r="E234">
        <f>SUMIF([1]!Tabla12[Consignatario],B234,[1]!Tabla12[1670])</f>
        <v>0</v>
      </c>
      <c r="F234">
        <f>SUMIF([1]!Tabla10[Consignatario],B234,[1]!Tabla10[1672])</f>
        <v>0</v>
      </c>
      <c r="G234">
        <f>SUMIF([1]!Tabla9[Consignatarios],B234,[1]!Tabla9[1675])</f>
        <v>0</v>
      </c>
      <c r="H234">
        <f>SUMIF([1]!Tabla8[Consignatarios],B234,[1]!Tabla8[1678])</f>
        <v>0</v>
      </c>
      <c r="I234">
        <f>SUMIF([1]!Tabla4[Consignatario],B234,[1]!Tabla4[Monto])</f>
        <v>0</v>
      </c>
      <c r="J234">
        <f>SUMIF([1]!Tabla2[Consignatario],B234, [1]!Tabla2[Monto])</f>
        <v>0</v>
      </c>
      <c r="K234">
        <f>SUMIF([1]!Tabla3[Consignatario],B234,[1]!Tabla3[Monto])</f>
        <v>20187</v>
      </c>
      <c r="L234">
        <f>SUMIF([1]!Tabla5[Consignatario],B234,[1]!Tabla5[Monto])</f>
        <v>0</v>
      </c>
      <c r="M234">
        <f>SUMIF([1]!Tabla1708[Consignatario],B234,[1]!Tabla1708[Monto])</f>
        <v>0</v>
      </c>
      <c r="N234">
        <f>SUMIF([1]!Tabla1726[Consignatario],B234,[1]!Tabla1726[Monto])</f>
        <v>0</v>
      </c>
      <c r="O234">
        <f>SUMIF([1]!Tabla1730[Consignatario],B234,[1]!Tabla1730[1730])</f>
        <v>0</v>
      </c>
      <c r="P234">
        <f>SUMIF([1]!Tabla1739[Consignatario],B234,[1]!Tabla1739[1739])</f>
        <v>0</v>
      </c>
      <c r="Q234">
        <f>SUMIF([1]!Tabla21[Consignatario],B234,[1]!Tabla21[1664-1670])</f>
        <v>0</v>
      </c>
      <c r="R234">
        <f>SUM(Tabla62[[#This Row],[1661]:[Entrearmadas]])</f>
        <v>20187</v>
      </c>
    </row>
    <row r="235" spans="1:18" x14ac:dyDescent="0.3">
      <c r="A235">
        <v>234</v>
      </c>
      <c r="B235" t="str" cm="1">
        <f t="array" ref="B235">INDEX([1]!Tabla1[#Data], A235, 2)</f>
        <v>Asin, Cristóbal del</v>
      </c>
      <c r="C235">
        <f>SUMIF([1]!Tabla1661[Consignatario],B235,[1]!Tabla1661[1661])</f>
        <v>0</v>
      </c>
      <c r="D235">
        <f>SUMIF([1]!Tabla11[Consignatario],B235,[1]!Tabla11[1662])</f>
        <v>0</v>
      </c>
      <c r="E235">
        <f>SUMIF([1]!Tabla12[Consignatario],B235,[1]!Tabla12[1670])</f>
        <v>0</v>
      </c>
      <c r="F235">
        <f>SUMIF([1]!Tabla10[Consignatario],B235,[1]!Tabla10[1672])</f>
        <v>0</v>
      </c>
      <c r="G235">
        <f>SUMIF([1]!Tabla9[Consignatarios],B235,[1]!Tabla9[1675])</f>
        <v>0</v>
      </c>
      <c r="H235">
        <f>SUMIF([1]!Tabla8[Consignatarios],B235,[1]!Tabla8[1678])</f>
        <v>0</v>
      </c>
      <c r="I235">
        <f>SUMIF([1]!Tabla4[Consignatario],B235,[1]!Tabla4[Monto])</f>
        <v>0</v>
      </c>
      <c r="J235">
        <f>SUMIF([1]!Tabla2[Consignatario],B235, [1]!Tabla2[Monto])</f>
        <v>0</v>
      </c>
      <c r="K235">
        <f>SUMIF([1]!Tabla3[Consignatario],B235,[1]!Tabla3[Monto])</f>
        <v>0</v>
      </c>
      <c r="L235">
        <f>SUMIF([1]!Tabla5[Consignatario],B235,[1]!Tabla5[Monto])</f>
        <v>9000</v>
      </c>
      <c r="M235">
        <f>SUMIF([1]!Tabla1708[Consignatario],B235,[1]!Tabla1708[Monto])</f>
        <v>0</v>
      </c>
      <c r="N235">
        <f>SUMIF([1]!Tabla1726[Consignatario],B235,[1]!Tabla1726[Monto])</f>
        <v>0</v>
      </c>
      <c r="O235">
        <f>SUMIF([1]!Tabla1730[Consignatario],B235,[1]!Tabla1730[1730])</f>
        <v>0</v>
      </c>
      <c r="P235">
        <f>SUMIF([1]!Tabla1739[Consignatario],B235,[1]!Tabla1739[1739])</f>
        <v>0</v>
      </c>
      <c r="Q235">
        <f>SUMIF([1]!Tabla21[Consignatario],B235,[1]!Tabla21[1664-1670])</f>
        <v>0</v>
      </c>
      <c r="R235">
        <f>SUM(Tabla62[[#This Row],[1661]:[Entrearmadas]])</f>
        <v>9000</v>
      </c>
    </row>
    <row r="236" spans="1:18" x14ac:dyDescent="0.3">
      <c r="A236">
        <v>235</v>
      </c>
      <c r="B236" t="str" cm="1">
        <f t="array" ref="B236">INDEX([1]!Tabla1[#Data], A236, 2)</f>
        <v>Aspiras, Juan Bautista de</v>
      </c>
      <c r="C236">
        <f>SUMIF([1]!Tabla1661[Consignatario],B236,[1]!Tabla1661[1661])</f>
        <v>0</v>
      </c>
      <c r="D236">
        <f>SUMIF([1]!Tabla11[Consignatario],B236,[1]!Tabla11[1662])</f>
        <v>0</v>
      </c>
      <c r="E236">
        <f>SUMIF([1]!Tabla12[Consignatario],B236,[1]!Tabla12[1670])</f>
        <v>0</v>
      </c>
      <c r="F236">
        <f>SUMIF([1]!Tabla10[Consignatario],B236,[1]!Tabla10[1672])</f>
        <v>0</v>
      </c>
      <c r="G236">
        <f>SUMIF([1]!Tabla9[Consignatarios],B236,[1]!Tabla9[1675])</f>
        <v>0</v>
      </c>
      <c r="H236">
        <f>SUMIF([1]!Tabla8[Consignatarios],B236,[1]!Tabla8[1678])</f>
        <v>0</v>
      </c>
      <c r="I236">
        <f>SUMIF([1]!Tabla4[Consignatario],B236,[1]!Tabla4[Monto])</f>
        <v>0</v>
      </c>
      <c r="J236">
        <f>SUMIF([1]!Tabla2[Consignatario],B236, [1]!Tabla2[Monto])</f>
        <v>0</v>
      </c>
      <c r="K236">
        <f>SUMIF([1]!Tabla3[Consignatario],B236,[1]!Tabla3[Monto])</f>
        <v>0</v>
      </c>
      <c r="L236">
        <f>SUMIF([1]!Tabla5[Consignatario],B236,[1]!Tabla5[Monto])</f>
        <v>0</v>
      </c>
      <c r="M236">
        <f>SUMIF([1]!Tabla1708[Consignatario],B236,[1]!Tabla1708[Monto])</f>
        <v>0</v>
      </c>
      <c r="N236">
        <f>SUMIF([1]!Tabla1726[Consignatario],B236,[1]!Tabla1726[Monto])</f>
        <v>35208</v>
      </c>
      <c r="O236">
        <f>SUMIF([1]!Tabla1730[Consignatario],B236,[1]!Tabla1730[1730])</f>
        <v>0</v>
      </c>
      <c r="P236">
        <f>SUMIF([1]!Tabla1739[Consignatario],B236,[1]!Tabla1739[1739])</f>
        <v>0</v>
      </c>
      <c r="Q236">
        <f>SUMIF([1]!Tabla21[Consignatario],B236,[1]!Tabla21[1664-1670])</f>
        <v>0</v>
      </c>
      <c r="R236">
        <f>SUM(Tabla62[[#This Row],[1661]:[Entrearmadas]])</f>
        <v>35208</v>
      </c>
    </row>
    <row r="237" spans="1:18" x14ac:dyDescent="0.3">
      <c r="A237">
        <v>236</v>
      </c>
      <c r="B237" t="str" cm="1">
        <f t="array" ref="B237">INDEX([1]!Tabla1[#Data], A237, 2)</f>
        <v>Astaza, Juan de</v>
      </c>
      <c r="C237">
        <f>SUMIF([1]!Tabla1661[Consignatario],B237,[1]!Tabla1661[1661])</f>
        <v>0</v>
      </c>
      <c r="D237">
        <f>SUMIF([1]!Tabla11[Consignatario],B237,[1]!Tabla11[1662])</f>
        <v>0</v>
      </c>
      <c r="E237">
        <f>SUMIF([1]!Tabla12[Consignatario],B237,[1]!Tabla12[1670])</f>
        <v>0</v>
      </c>
      <c r="F237">
        <f>SUMIF([1]!Tabla10[Consignatario],B237,[1]!Tabla10[1672])</f>
        <v>0</v>
      </c>
      <c r="G237">
        <f>SUMIF([1]!Tabla9[Consignatarios],B237,[1]!Tabla9[1675])</f>
        <v>0</v>
      </c>
      <c r="H237">
        <f>SUMIF([1]!Tabla8[Consignatarios],B237,[1]!Tabla8[1678])</f>
        <v>0</v>
      </c>
      <c r="I237">
        <f>SUMIF([1]!Tabla4[Consignatario],B237,[1]!Tabla4[Monto])</f>
        <v>0</v>
      </c>
      <c r="J237">
        <f>SUMIF([1]!Tabla2[Consignatario],B237, [1]!Tabla2[Monto])</f>
        <v>0</v>
      </c>
      <c r="K237">
        <f>SUMIF([1]!Tabla3[Consignatario],B237,[1]!Tabla3[Monto])</f>
        <v>0</v>
      </c>
      <c r="L237">
        <f>SUMIF([1]!Tabla5[Consignatario],B237,[1]!Tabla5[Monto])</f>
        <v>0</v>
      </c>
      <c r="M237">
        <f>SUMIF([1]!Tabla1708[Consignatario],B237,[1]!Tabla1708[Monto])</f>
        <v>0</v>
      </c>
      <c r="N237">
        <f>SUMIF([1]!Tabla1726[Consignatario],B237,[1]!Tabla1726[Monto])</f>
        <v>0</v>
      </c>
      <c r="O237">
        <f>SUMIF([1]!Tabla1730[Consignatario],B237,[1]!Tabla1730[1730])</f>
        <v>0</v>
      </c>
      <c r="P237">
        <f>SUMIF([1]!Tabla1739[Consignatario],B237,[1]!Tabla1739[1739])</f>
        <v>4000</v>
      </c>
      <c r="Q237">
        <f>SUMIF([1]!Tabla21[Consignatario],B237,[1]!Tabla21[1664-1670])</f>
        <v>0</v>
      </c>
      <c r="R237">
        <f>SUM(Tabla62[[#This Row],[1661]:[Entrearmadas]])</f>
        <v>4000</v>
      </c>
    </row>
    <row r="238" spans="1:18" x14ac:dyDescent="0.3">
      <c r="A238">
        <v>237</v>
      </c>
      <c r="B238" t="str" cm="1">
        <f t="array" ref="B238">INDEX([1]!Tabla1[#Data], A238, 2)</f>
        <v>Astola Beitia, Francisco de</v>
      </c>
      <c r="C238">
        <f>SUMIF([1]!Tabla1661[Consignatario],B238,[1]!Tabla1661[1661])</f>
        <v>0</v>
      </c>
      <c r="D238">
        <f>SUMIF([1]!Tabla11[Consignatario],B238,[1]!Tabla11[1662])</f>
        <v>0</v>
      </c>
      <c r="E238">
        <f>SUMIF([1]!Tabla12[Consignatario],B238,[1]!Tabla12[1670])</f>
        <v>0</v>
      </c>
      <c r="F238">
        <f>SUMIF([1]!Tabla10[Consignatario],B238,[1]!Tabla10[1672])</f>
        <v>0</v>
      </c>
      <c r="G238">
        <f>SUMIF([1]!Tabla9[Consignatarios],B238,[1]!Tabla9[1675])</f>
        <v>0</v>
      </c>
      <c r="H238">
        <f>SUMIF([1]!Tabla8[Consignatarios],B238,[1]!Tabla8[1678])</f>
        <v>0</v>
      </c>
      <c r="I238">
        <f>SUMIF([1]!Tabla4[Consignatario],B238,[1]!Tabla4[Monto])</f>
        <v>0</v>
      </c>
      <c r="J238">
        <f>SUMIF([1]!Tabla2[Consignatario],B238, [1]!Tabla2[Monto])</f>
        <v>0</v>
      </c>
      <c r="K238">
        <f>SUMIF([1]!Tabla3[Consignatario],B238,[1]!Tabla3[Monto])</f>
        <v>14436</v>
      </c>
      <c r="L238">
        <f>SUMIF([1]!Tabla5[Consignatario],B238,[1]!Tabla5[Monto])</f>
        <v>0</v>
      </c>
      <c r="M238">
        <f>SUMIF([1]!Tabla1708[Consignatario],B238,[1]!Tabla1708[Monto])</f>
        <v>0</v>
      </c>
      <c r="N238">
        <f>SUMIF([1]!Tabla1726[Consignatario],B238,[1]!Tabla1726[Monto])</f>
        <v>0</v>
      </c>
      <c r="O238">
        <f>SUMIF([1]!Tabla1730[Consignatario],B238,[1]!Tabla1730[1730])</f>
        <v>0</v>
      </c>
      <c r="P238">
        <f>SUMIF([1]!Tabla1739[Consignatario],B238,[1]!Tabla1739[1739])</f>
        <v>0</v>
      </c>
      <c r="Q238">
        <f>SUMIF([1]!Tabla21[Consignatario],B238,[1]!Tabla21[1664-1670])</f>
        <v>0</v>
      </c>
      <c r="R238">
        <f>SUM(Tabla62[[#This Row],[1661]:[Entrearmadas]])</f>
        <v>14436</v>
      </c>
    </row>
    <row r="239" spans="1:18" x14ac:dyDescent="0.3">
      <c r="A239">
        <v>238</v>
      </c>
      <c r="B239" t="str" cm="1">
        <f t="array" ref="B239">INDEX([1]!Tabla1[#Data], A239, 2)</f>
        <v>Astudillo, Francisco de</v>
      </c>
      <c r="C239">
        <f>SUMIF([1]!Tabla1661[Consignatario],B239,[1]!Tabla1661[1661])</f>
        <v>9316</v>
      </c>
      <c r="D239">
        <f>SUMIF([1]!Tabla11[Consignatario],B239,[1]!Tabla11[1662])</f>
        <v>0</v>
      </c>
      <c r="E239">
        <f>SUMIF([1]!Tabla12[Consignatario],B239,[1]!Tabla12[1670])</f>
        <v>0</v>
      </c>
      <c r="F239">
        <f>SUMIF([1]!Tabla10[Consignatario],B239,[1]!Tabla10[1672])</f>
        <v>0</v>
      </c>
      <c r="G239">
        <f>SUMIF([1]!Tabla9[Consignatarios],B239,[1]!Tabla9[1675])</f>
        <v>0</v>
      </c>
      <c r="H239">
        <f>SUMIF([1]!Tabla8[Consignatarios],B239,[1]!Tabla8[1678])</f>
        <v>0</v>
      </c>
      <c r="I239">
        <f>SUMIF([1]!Tabla4[Consignatario],B239,[1]!Tabla4[Monto])</f>
        <v>0</v>
      </c>
      <c r="J239">
        <f>SUMIF([1]!Tabla2[Consignatario],B239, [1]!Tabla2[Monto])</f>
        <v>0</v>
      </c>
      <c r="K239">
        <f>SUMIF([1]!Tabla3[Consignatario],B239,[1]!Tabla3[Monto])</f>
        <v>0</v>
      </c>
      <c r="L239">
        <f>SUMIF([1]!Tabla5[Consignatario],B239,[1]!Tabla5[Monto])</f>
        <v>0</v>
      </c>
      <c r="M239">
        <f>SUMIF([1]!Tabla1708[Consignatario],B239,[1]!Tabla1708[Monto])</f>
        <v>0</v>
      </c>
      <c r="N239">
        <f>SUMIF([1]!Tabla1726[Consignatario],B239,[1]!Tabla1726[Monto])</f>
        <v>0</v>
      </c>
      <c r="O239">
        <f>SUMIF([1]!Tabla1730[Consignatario],B239,[1]!Tabla1730[1730])</f>
        <v>0</v>
      </c>
      <c r="P239">
        <f>SUMIF([1]!Tabla1739[Consignatario],B239,[1]!Tabla1739[1739])</f>
        <v>0</v>
      </c>
      <c r="Q239">
        <f>SUMIF([1]!Tabla21[Consignatario],B239,[1]!Tabla21[1664-1670])</f>
        <v>0</v>
      </c>
      <c r="R239">
        <f>SUM(Tabla62[[#This Row],[1661]:[Entrearmadas]])</f>
        <v>9316</v>
      </c>
    </row>
    <row r="240" spans="1:18" x14ac:dyDescent="0.3">
      <c r="A240">
        <v>239</v>
      </c>
      <c r="B240" t="str" cm="1">
        <f t="array" ref="B240">INDEX([1]!Tabla1[#Data], A240, 2)</f>
        <v>Astudillo, Gaspar de</v>
      </c>
      <c r="C240">
        <f>SUMIF([1]!Tabla1661[Consignatario],B240,[1]!Tabla1661[1661])</f>
        <v>8000</v>
      </c>
      <c r="D240">
        <f>SUMIF([1]!Tabla11[Consignatario],B240,[1]!Tabla11[1662])</f>
        <v>0</v>
      </c>
      <c r="E240">
        <f>SUMIF([1]!Tabla12[Consignatario],B240,[1]!Tabla12[1670])</f>
        <v>0</v>
      </c>
      <c r="F240">
        <f>SUMIF([1]!Tabla10[Consignatario],B240,[1]!Tabla10[1672])</f>
        <v>0</v>
      </c>
      <c r="G240">
        <f>SUMIF([1]!Tabla9[Consignatarios],B240,[1]!Tabla9[1675])</f>
        <v>0</v>
      </c>
      <c r="H240">
        <f>SUMIF([1]!Tabla8[Consignatarios],B240,[1]!Tabla8[1678])</f>
        <v>0</v>
      </c>
      <c r="I240">
        <f>SUMIF([1]!Tabla4[Consignatario],B240,[1]!Tabla4[Monto])</f>
        <v>0</v>
      </c>
      <c r="J240">
        <f>SUMIF([1]!Tabla2[Consignatario],B240, [1]!Tabla2[Monto])</f>
        <v>0</v>
      </c>
      <c r="K240">
        <f>SUMIF([1]!Tabla3[Consignatario],B240,[1]!Tabla3[Monto])</f>
        <v>0</v>
      </c>
      <c r="L240">
        <f>SUMIF([1]!Tabla5[Consignatario],B240,[1]!Tabla5[Monto])</f>
        <v>0</v>
      </c>
      <c r="M240">
        <f>SUMIF([1]!Tabla1708[Consignatario],B240,[1]!Tabla1708[Monto])</f>
        <v>0</v>
      </c>
      <c r="N240">
        <f>SUMIF([1]!Tabla1726[Consignatario],B240,[1]!Tabla1726[Monto])</f>
        <v>0</v>
      </c>
      <c r="O240">
        <f>SUMIF([1]!Tabla1730[Consignatario],B240,[1]!Tabla1730[1730])</f>
        <v>0</v>
      </c>
      <c r="P240">
        <f>SUMIF([1]!Tabla1739[Consignatario],B240,[1]!Tabla1739[1739])</f>
        <v>0</v>
      </c>
      <c r="Q240">
        <f>SUMIF([1]!Tabla21[Consignatario],B240,[1]!Tabla21[1664-1670])</f>
        <v>0</v>
      </c>
      <c r="R240">
        <f>SUM(Tabla62[[#This Row],[1661]:[Entrearmadas]])</f>
        <v>8000</v>
      </c>
    </row>
    <row r="241" spans="1:18" x14ac:dyDescent="0.3">
      <c r="A241">
        <v>240</v>
      </c>
      <c r="B241" t="str" cm="1">
        <f t="array" ref="B241">INDEX([1]!Tabla1[#Data], A241, 2)</f>
        <v>Asúnsolo, Martín de</v>
      </c>
      <c r="C241">
        <f>SUMIF([1]!Tabla1661[Consignatario],B241,[1]!Tabla1661[1661])</f>
        <v>0</v>
      </c>
      <c r="D241">
        <f>SUMIF([1]!Tabla11[Consignatario],B241,[1]!Tabla11[1662])</f>
        <v>206500</v>
      </c>
      <c r="E241">
        <f>SUMIF([1]!Tabla12[Consignatario],B241,[1]!Tabla12[1670])</f>
        <v>0</v>
      </c>
      <c r="F241">
        <f>SUMIF([1]!Tabla10[Consignatario],B241,[1]!Tabla10[1672])</f>
        <v>0</v>
      </c>
      <c r="G241">
        <f>SUMIF([1]!Tabla9[Consignatarios],B241,[1]!Tabla9[1675])</f>
        <v>0</v>
      </c>
      <c r="H241">
        <f>SUMIF([1]!Tabla8[Consignatarios],B241,[1]!Tabla8[1678])</f>
        <v>0</v>
      </c>
      <c r="I241">
        <f>SUMIF([1]!Tabla4[Consignatario],B241,[1]!Tabla4[Monto])</f>
        <v>0</v>
      </c>
      <c r="J241">
        <f>SUMIF([1]!Tabla2[Consignatario],B241, [1]!Tabla2[Monto])</f>
        <v>0</v>
      </c>
      <c r="K241">
        <f>SUMIF([1]!Tabla3[Consignatario],B241,[1]!Tabla3[Monto])</f>
        <v>0</v>
      </c>
      <c r="L241">
        <f>SUMIF([1]!Tabla5[Consignatario],B241,[1]!Tabla5[Monto])</f>
        <v>0</v>
      </c>
      <c r="M241">
        <f>SUMIF([1]!Tabla1708[Consignatario],B241,[1]!Tabla1708[Monto])</f>
        <v>0</v>
      </c>
      <c r="N241">
        <f>SUMIF([1]!Tabla1726[Consignatario],B241,[1]!Tabla1726[Monto])</f>
        <v>0</v>
      </c>
      <c r="O241">
        <f>SUMIF([1]!Tabla1730[Consignatario],B241,[1]!Tabla1730[1730])</f>
        <v>0</v>
      </c>
      <c r="P241">
        <f>SUMIF([1]!Tabla1739[Consignatario],B241,[1]!Tabla1739[1739])</f>
        <v>0</v>
      </c>
      <c r="Q241">
        <f>SUMIF([1]!Tabla21[Consignatario],B241,[1]!Tabla21[1664-1670])</f>
        <v>15000</v>
      </c>
      <c r="R241">
        <f>SUM(Tabla62[[#This Row],[1661]:[Entrearmadas]])</f>
        <v>221500</v>
      </c>
    </row>
    <row r="242" spans="1:18" x14ac:dyDescent="0.3">
      <c r="A242">
        <v>241</v>
      </c>
      <c r="B242" t="str" cm="1">
        <f t="array" ref="B242">INDEX([1]!Tabla1[#Data], A242, 2)</f>
        <v>Ática, Joseph de</v>
      </c>
      <c r="C242">
        <f>SUMIF([1]!Tabla1661[Consignatario],B242,[1]!Tabla1661[1661])</f>
        <v>0</v>
      </c>
      <c r="D242">
        <f>SUMIF([1]!Tabla11[Consignatario],B242,[1]!Tabla11[1662])</f>
        <v>0</v>
      </c>
      <c r="E242">
        <f>SUMIF([1]!Tabla12[Consignatario],B242,[1]!Tabla12[1670])</f>
        <v>0</v>
      </c>
      <c r="F242">
        <f>SUMIF([1]!Tabla10[Consignatario],B242,[1]!Tabla10[1672])</f>
        <v>0</v>
      </c>
      <c r="G242">
        <f>SUMIF([1]!Tabla9[Consignatarios],B242,[1]!Tabla9[1675])</f>
        <v>0</v>
      </c>
      <c r="H242">
        <f>SUMIF([1]!Tabla8[Consignatarios],B242,[1]!Tabla8[1678])</f>
        <v>0</v>
      </c>
      <c r="I242">
        <f>SUMIF([1]!Tabla4[Consignatario],B242,[1]!Tabla4[Monto])</f>
        <v>0</v>
      </c>
      <c r="J242">
        <f>SUMIF([1]!Tabla2[Consignatario],B242, [1]!Tabla2[Monto])</f>
        <v>0</v>
      </c>
      <c r="K242">
        <f>SUMIF([1]!Tabla3[Consignatario],B242,[1]!Tabla3[Monto])</f>
        <v>200</v>
      </c>
      <c r="L242">
        <f>SUMIF([1]!Tabla5[Consignatario],B242,[1]!Tabla5[Monto])</f>
        <v>0</v>
      </c>
      <c r="M242">
        <f>SUMIF([1]!Tabla1708[Consignatario],B242,[1]!Tabla1708[Monto])</f>
        <v>0</v>
      </c>
      <c r="N242">
        <f>SUMIF([1]!Tabla1726[Consignatario],B242,[1]!Tabla1726[Monto])</f>
        <v>0</v>
      </c>
      <c r="O242">
        <f>SUMIF([1]!Tabla1730[Consignatario],B242,[1]!Tabla1730[1730])</f>
        <v>0</v>
      </c>
      <c r="P242">
        <f>SUMIF([1]!Tabla1739[Consignatario],B242,[1]!Tabla1739[1739])</f>
        <v>0</v>
      </c>
      <c r="Q242">
        <f>SUMIF([1]!Tabla21[Consignatario],B242,[1]!Tabla21[1664-1670])</f>
        <v>0</v>
      </c>
      <c r="R242">
        <f>SUM(Tabla62[[#This Row],[1661]:[Entrearmadas]])</f>
        <v>200</v>
      </c>
    </row>
    <row r="243" spans="1:18" x14ac:dyDescent="0.3">
      <c r="A243">
        <v>242</v>
      </c>
      <c r="B243" t="str" cm="1">
        <f t="array" ref="B243">INDEX([1]!Tabla1[#Data], A243, 2)</f>
        <v>Aumente, Joseph de</v>
      </c>
      <c r="C243">
        <f>SUMIF([1]!Tabla1661[Consignatario],B243,[1]!Tabla1661[1661])</f>
        <v>0</v>
      </c>
      <c r="D243">
        <f>SUMIF([1]!Tabla11[Consignatario],B243,[1]!Tabla11[1662])</f>
        <v>0</v>
      </c>
      <c r="E243">
        <f>SUMIF([1]!Tabla12[Consignatario],B243,[1]!Tabla12[1670])</f>
        <v>0</v>
      </c>
      <c r="F243">
        <f>SUMIF([1]!Tabla10[Consignatario],B243,[1]!Tabla10[1672])</f>
        <v>0</v>
      </c>
      <c r="G243">
        <f>SUMIF([1]!Tabla9[Consignatarios],B243,[1]!Tabla9[1675])</f>
        <v>0</v>
      </c>
      <c r="H243">
        <f>SUMIF([1]!Tabla8[Consignatarios],B243,[1]!Tabla8[1678])</f>
        <v>0</v>
      </c>
      <c r="I243">
        <f>SUMIF([1]!Tabla4[Consignatario],B243,[1]!Tabla4[Monto])</f>
        <v>0</v>
      </c>
      <c r="J243">
        <f>SUMIF([1]!Tabla2[Consignatario],B243, [1]!Tabla2[Monto])</f>
        <v>0</v>
      </c>
      <c r="K243">
        <f>SUMIF([1]!Tabla3[Consignatario],B243,[1]!Tabla3[Monto])</f>
        <v>84000</v>
      </c>
      <c r="L243">
        <f>SUMIF([1]!Tabla5[Consignatario],B243,[1]!Tabla5[Monto])</f>
        <v>0</v>
      </c>
      <c r="M243">
        <f>SUMIF([1]!Tabla1708[Consignatario],B243,[1]!Tabla1708[Monto])</f>
        <v>0</v>
      </c>
      <c r="N243">
        <f>SUMIF([1]!Tabla1726[Consignatario],B243,[1]!Tabla1726[Monto])</f>
        <v>0</v>
      </c>
      <c r="O243">
        <f>SUMIF([1]!Tabla1730[Consignatario],B243,[1]!Tabla1730[1730])</f>
        <v>0</v>
      </c>
      <c r="P243">
        <f>SUMIF([1]!Tabla1739[Consignatario],B243,[1]!Tabla1739[1739])</f>
        <v>0</v>
      </c>
      <c r="Q243">
        <f>SUMIF([1]!Tabla21[Consignatario],B243,[1]!Tabla21[1664-1670])</f>
        <v>0</v>
      </c>
      <c r="R243">
        <f>SUM(Tabla62[[#This Row],[1661]:[Entrearmadas]])</f>
        <v>84000</v>
      </c>
    </row>
    <row r="244" spans="1:18" x14ac:dyDescent="0.3">
      <c r="A244">
        <v>243</v>
      </c>
      <c r="B244" t="str" cm="1">
        <f t="array" ref="B244">INDEX([1]!Tabla1[#Data], A244, 2)</f>
        <v>Avellaneda, Joseph de</v>
      </c>
      <c r="C244">
        <f>SUMIF([1]!Tabla1661[Consignatario],B244,[1]!Tabla1661[1661])</f>
        <v>0</v>
      </c>
      <c r="D244">
        <f>SUMIF([1]!Tabla11[Consignatario],B244,[1]!Tabla11[1662])</f>
        <v>0</v>
      </c>
      <c r="E244">
        <f>SUMIF([1]!Tabla12[Consignatario],B244,[1]!Tabla12[1670])</f>
        <v>50000</v>
      </c>
      <c r="F244">
        <f>SUMIF([1]!Tabla10[Consignatario],B244,[1]!Tabla10[1672])</f>
        <v>0</v>
      </c>
      <c r="G244">
        <f>SUMIF([1]!Tabla9[Consignatarios],B244,[1]!Tabla9[1675])</f>
        <v>0</v>
      </c>
      <c r="H244">
        <f>SUMIF([1]!Tabla8[Consignatarios],B244,[1]!Tabla8[1678])</f>
        <v>0</v>
      </c>
      <c r="I244">
        <f>SUMIF([1]!Tabla4[Consignatario],B244,[1]!Tabla4[Monto])</f>
        <v>0</v>
      </c>
      <c r="J244">
        <f>SUMIF([1]!Tabla2[Consignatario],B244, [1]!Tabla2[Monto])</f>
        <v>0</v>
      </c>
      <c r="K244">
        <f>SUMIF([1]!Tabla3[Consignatario],B244,[1]!Tabla3[Monto])</f>
        <v>0</v>
      </c>
      <c r="L244">
        <f>SUMIF([1]!Tabla5[Consignatario],B244,[1]!Tabla5[Monto])</f>
        <v>0</v>
      </c>
      <c r="M244">
        <f>SUMIF([1]!Tabla1708[Consignatario],B244,[1]!Tabla1708[Monto])</f>
        <v>0</v>
      </c>
      <c r="N244">
        <f>SUMIF([1]!Tabla1726[Consignatario],B244,[1]!Tabla1726[Monto])</f>
        <v>0</v>
      </c>
      <c r="O244">
        <f>SUMIF([1]!Tabla1730[Consignatario],B244,[1]!Tabla1730[1730])</f>
        <v>0</v>
      </c>
      <c r="P244">
        <f>SUMIF([1]!Tabla1739[Consignatario],B244,[1]!Tabla1739[1739])</f>
        <v>0</v>
      </c>
      <c r="Q244">
        <f>SUMIF([1]!Tabla21[Consignatario],B244,[1]!Tabla21[1664-1670])</f>
        <v>0</v>
      </c>
      <c r="R244">
        <f>SUM(Tabla62[[#This Row],[1661]:[Entrearmadas]])</f>
        <v>50000</v>
      </c>
    </row>
    <row r="245" spans="1:18" x14ac:dyDescent="0.3">
      <c r="A245">
        <v>244</v>
      </c>
      <c r="B245" t="str" cm="1">
        <f t="array" ref="B245">INDEX([1]!Tabla1[#Data], A245, 2)</f>
        <v>Avello de Valdés, Juan Antonio</v>
      </c>
      <c r="C245">
        <f>SUMIF([1]!Tabla1661[Consignatario],B245,[1]!Tabla1661[1661])</f>
        <v>100140</v>
      </c>
      <c r="D245">
        <f>SUMIF([1]!Tabla11[Consignatario],B245,[1]!Tabla11[1662])</f>
        <v>0</v>
      </c>
      <c r="E245">
        <f>SUMIF([1]!Tabla12[Consignatario],B245,[1]!Tabla12[1670])</f>
        <v>0</v>
      </c>
      <c r="F245">
        <f>SUMIF([1]!Tabla10[Consignatario],B245,[1]!Tabla10[1672])</f>
        <v>0</v>
      </c>
      <c r="G245">
        <f>SUMIF([1]!Tabla9[Consignatarios],B245,[1]!Tabla9[1675])</f>
        <v>0</v>
      </c>
      <c r="H245">
        <f>SUMIF([1]!Tabla8[Consignatarios],B245,[1]!Tabla8[1678])</f>
        <v>0</v>
      </c>
      <c r="I245">
        <f>SUMIF([1]!Tabla4[Consignatario],B245,[1]!Tabla4[Monto])</f>
        <v>0</v>
      </c>
      <c r="J245">
        <f>SUMIF([1]!Tabla2[Consignatario],B245, [1]!Tabla2[Monto])</f>
        <v>0</v>
      </c>
      <c r="K245">
        <f>SUMIF([1]!Tabla3[Consignatario],B245,[1]!Tabla3[Monto])</f>
        <v>0</v>
      </c>
      <c r="L245">
        <f>SUMIF([1]!Tabla5[Consignatario],B245,[1]!Tabla5[Monto])</f>
        <v>0</v>
      </c>
      <c r="M245">
        <f>SUMIF([1]!Tabla1708[Consignatario],B245,[1]!Tabla1708[Monto])</f>
        <v>0</v>
      </c>
      <c r="N245">
        <f>SUMIF([1]!Tabla1726[Consignatario],B245,[1]!Tabla1726[Monto])</f>
        <v>0</v>
      </c>
      <c r="O245">
        <f>SUMIF([1]!Tabla1730[Consignatario],B245,[1]!Tabla1730[1730])</f>
        <v>0</v>
      </c>
      <c r="P245">
        <f>SUMIF([1]!Tabla1739[Consignatario],B245,[1]!Tabla1739[1739])</f>
        <v>0</v>
      </c>
      <c r="Q245">
        <f>SUMIF([1]!Tabla21[Consignatario],B245,[1]!Tabla21[1664-1670])</f>
        <v>0</v>
      </c>
      <c r="R245">
        <f>SUM(Tabla62[[#This Row],[1661]:[Entrearmadas]])</f>
        <v>100140</v>
      </c>
    </row>
    <row r="246" spans="1:18" x14ac:dyDescent="0.3">
      <c r="A246">
        <v>245</v>
      </c>
      <c r="B246" t="str" cm="1">
        <f t="array" ref="B246">INDEX([1]!Tabla1[#Data], A246, 2)</f>
        <v>Avendaño, Antonio de</v>
      </c>
      <c r="C246">
        <f>SUMIF([1]!Tabla1661[Consignatario],B246,[1]!Tabla1661[1661])</f>
        <v>0</v>
      </c>
      <c r="D246">
        <f>SUMIF([1]!Tabla11[Consignatario],B246,[1]!Tabla11[1662])</f>
        <v>0</v>
      </c>
      <c r="E246">
        <f>SUMIF([1]!Tabla12[Consignatario],B246,[1]!Tabla12[1670])</f>
        <v>0</v>
      </c>
      <c r="F246">
        <f>SUMIF([1]!Tabla10[Consignatario],B246,[1]!Tabla10[1672])</f>
        <v>0</v>
      </c>
      <c r="G246">
        <f>SUMIF([1]!Tabla9[Consignatarios],B246,[1]!Tabla9[1675])</f>
        <v>0</v>
      </c>
      <c r="H246">
        <f>SUMIF([1]!Tabla8[Consignatarios],B246,[1]!Tabla8[1678])</f>
        <v>0</v>
      </c>
      <c r="I246">
        <f>SUMIF([1]!Tabla4[Consignatario],B246,[1]!Tabla4[Monto])</f>
        <v>0</v>
      </c>
      <c r="J246">
        <f>SUMIF([1]!Tabla2[Consignatario],B246, [1]!Tabla2[Monto])</f>
        <v>0</v>
      </c>
      <c r="K246">
        <f>SUMIF([1]!Tabla3[Consignatario],B246,[1]!Tabla3[Monto])</f>
        <v>0</v>
      </c>
      <c r="L246">
        <f>SUMIF([1]!Tabla5[Consignatario],B246,[1]!Tabla5[Monto])</f>
        <v>0</v>
      </c>
      <c r="M246">
        <f>SUMIF([1]!Tabla1708[Consignatario],B246,[1]!Tabla1708[Monto])</f>
        <v>0</v>
      </c>
      <c r="N246">
        <f>SUMIF([1]!Tabla1726[Consignatario],B246,[1]!Tabla1726[Monto])</f>
        <v>29240</v>
      </c>
      <c r="O246">
        <f>SUMIF([1]!Tabla1730[Consignatario],B246,[1]!Tabla1730[1730])</f>
        <v>103020</v>
      </c>
      <c r="P246">
        <f>SUMIF([1]!Tabla1739[Consignatario],B246,[1]!Tabla1739[1739])</f>
        <v>0</v>
      </c>
      <c r="Q246">
        <f>SUMIF([1]!Tabla21[Consignatario],B246,[1]!Tabla21[1664-1670])</f>
        <v>0</v>
      </c>
      <c r="R246">
        <f>SUM(Tabla62[[#This Row],[1661]:[Entrearmadas]])</f>
        <v>132260</v>
      </c>
    </row>
    <row r="247" spans="1:18" x14ac:dyDescent="0.3">
      <c r="A247">
        <v>246</v>
      </c>
      <c r="B247" t="str" cm="1">
        <f t="array" ref="B247">INDEX([1]!Tabla1[#Data], A247, 2)</f>
        <v>Ávila, Agustín de</v>
      </c>
      <c r="C247">
        <f>SUMIF([1]!Tabla1661[Consignatario],B247,[1]!Tabla1661[1661])</f>
        <v>0</v>
      </c>
      <c r="D247">
        <f>SUMIF([1]!Tabla11[Consignatario],B247,[1]!Tabla11[1662])</f>
        <v>0</v>
      </c>
      <c r="E247">
        <f>SUMIF([1]!Tabla12[Consignatario],B247,[1]!Tabla12[1670])</f>
        <v>0</v>
      </c>
      <c r="F247">
        <f>SUMIF([1]!Tabla10[Consignatario],B247,[1]!Tabla10[1672])</f>
        <v>0</v>
      </c>
      <c r="G247">
        <f>SUMIF([1]!Tabla9[Consignatarios],B247,[1]!Tabla9[1675])</f>
        <v>0</v>
      </c>
      <c r="H247">
        <f>SUMIF([1]!Tabla8[Consignatarios],B247,[1]!Tabla8[1678])</f>
        <v>0</v>
      </c>
      <c r="I247">
        <f>SUMIF([1]!Tabla4[Consignatario],B247,[1]!Tabla4[Monto])</f>
        <v>0</v>
      </c>
      <c r="J247">
        <f>SUMIF([1]!Tabla2[Consignatario],B247, [1]!Tabla2[Monto])</f>
        <v>0</v>
      </c>
      <c r="K247">
        <f>SUMIF([1]!Tabla3[Consignatario],B247,[1]!Tabla3[Monto])</f>
        <v>0</v>
      </c>
      <c r="L247">
        <f>SUMIF([1]!Tabla5[Consignatario],B247,[1]!Tabla5[Monto])</f>
        <v>0</v>
      </c>
      <c r="M247">
        <f>SUMIF([1]!Tabla1708[Consignatario],B247,[1]!Tabla1708[Monto])</f>
        <v>0</v>
      </c>
      <c r="N247">
        <f>SUMIF([1]!Tabla1726[Consignatario],B247,[1]!Tabla1726[Monto])</f>
        <v>0</v>
      </c>
      <c r="O247">
        <f>SUMIF([1]!Tabla1730[Consignatario],B247,[1]!Tabla1730[1730])</f>
        <v>0</v>
      </c>
      <c r="P247">
        <f>SUMIF([1]!Tabla1739[Consignatario],B247,[1]!Tabla1739[1739])</f>
        <v>0</v>
      </c>
      <c r="Q247">
        <f>SUMIF([1]!Tabla21[Consignatario],B247,[1]!Tabla21[1664-1670])</f>
        <v>8000</v>
      </c>
      <c r="R247">
        <f>SUM(Tabla62[[#This Row],[1661]:[Entrearmadas]])</f>
        <v>8000</v>
      </c>
    </row>
    <row r="248" spans="1:18" x14ac:dyDescent="0.3">
      <c r="A248">
        <v>247</v>
      </c>
      <c r="B248" t="str" cm="1">
        <f t="array" ref="B248">INDEX([1]!Tabla1[#Data], A248, 2)</f>
        <v>Ávila, Gregorio de</v>
      </c>
      <c r="C248">
        <f>SUMIF([1]!Tabla1661[Consignatario],B248,[1]!Tabla1661[1661])</f>
        <v>0</v>
      </c>
      <c r="D248">
        <f>SUMIF([1]!Tabla11[Consignatario],B248,[1]!Tabla11[1662])</f>
        <v>0</v>
      </c>
      <c r="E248">
        <f>SUMIF([1]!Tabla12[Consignatario],B248,[1]!Tabla12[1670])</f>
        <v>0</v>
      </c>
      <c r="F248">
        <f>SUMIF([1]!Tabla10[Consignatario],B248,[1]!Tabla10[1672])</f>
        <v>0</v>
      </c>
      <c r="G248">
        <f>SUMIF([1]!Tabla9[Consignatarios],B248,[1]!Tabla9[1675])</f>
        <v>0</v>
      </c>
      <c r="H248">
        <f>SUMIF([1]!Tabla8[Consignatarios],B248,[1]!Tabla8[1678])</f>
        <v>0</v>
      </c>
      <c r="I248">
        <f>SUMIF([1]!Tabla4[Consignatario],B248,[1]!Tabla4[Monto])</f>
        <v>0</v>
      </c>
      <c r="J248">
        <f>SUMIF([1]!Tabla2[Consignatario],B248, [1]!Tabla2[Monto])</f>
        <v>0</v>
      </c>
      <c r="K248">
        <f>SUMIF([1]!Tabla3[Consignatario],B248,[1]!Tabla3[Monto])</f>
        <v>100</v>
      </c>
      <c r="L248">
        <f>SUMIF([1]!Tabla5[Consignatario],B248,[1]!Tabla5[Monto])</f>
        <v>0</v>
      </c>
      <c r="M248">
        <f>SUMIF([1]!Tabla1708[Consignatario],B248,[1]!Tabla1708[Monto])</f>
        <v>0</v>
      </c>
      <c r="N248">
        <f>SUMIF([1]!Tabla1726[Consignatario],B248,[1]!Tabla1726[Monto])</f>
        <v>0</v>
      </c>
      <c r="O248">
        <f>SUMIF([1]!Tabla1730[Consignatario],B248,[1]!Tabla1730[1730])</f>
        <v>0</v>
      </c>
      <c r="P248">
        <f>SUMIF([1]!Tabla1739[Consignatario],B248,[1]!Tabla1739[1739])</f>
        <v>0</v>
      </c>
      <c r="Q248">
        <f>SUMIF([1]!Tabla21[Consignatario],B248,[1]!Tabla21[1664-1670])</f>
        <v>0</v>
      </c>
      <c r="R248">
        <f>SUM(Tabla62[[#This Row],[1661]:[Entrearmadas]])</f>
        <v>100</v>
      </c>
    </row>
    <row r="249" spans="1:18" x14ac:dyDescent="0.3">
      <c r="A249">
        <v>248</v>
      </c>
      <c r="B249" t="str" cm="1">
        <f t="array" ref="B249">INDEX([1]!Tabla1[#Data], A249, 2)</f>
        <v>Ávila, Juan Luis de</v>
      </c>
      <c r="C249">
        <f>SUMIF([1]!Tabla1661[Consignatario],B249,[1]!Tabla1661[1661])</f>
        <v>0</v>
      </c>
      <c r="D249">
        <f>SUMIF([1]!Tabla11[Consignatario],B249,[1]!Tabla11[1662])</f>
        <v>29500</v>
      </c>
      <c r="E249">
        <f>SUMIF([1]!Tabla12[Consignatario],B249,[1]!Tabla12[1670])</f>
        <v>25500</v>
      </c>
      <c r="F249">
        <f>SUMIF([1]!Tabla10[Consignatario],B249,[1]!Tabla10[1672])</f>
        <v>8891</v>
      </c>
      <c r="G249">
        <f>SUMIF([1]!Tabla9[Consignatarios],B249,[1]!Tabla9[1675])</f>
        <v>12800</v>
      </c>
      <c r="H249">
        <f>SUMIF([1]!Tabla8[Consignatarios],B249,[1]!Tabla8[1678])</f>
        <v>5712</v>
      </c>
      <c r="I249">
        <f>SUMIF([1]!Tabla4[Consignatario],B249,[1]!Tabla4[Monto])</f>
        <v>1015</v>
      </c>
      <c r="J249">
        <f>SUMIF([1]!Tabla2[Consignatario],B249, [1]!Tabla2[Monto])</f>
        <v>49528</v>
      </c>
      <c r="K249">
        <f>SUMIF([1]!Tabla3[Consignatario],B249,[1]!Tabla3[Monto])</f>
        <v>29600</v>
      </c>
      <c r="L249">
        <f>SUMIF([1]!Tabla5[Consignatario],B249,[1]!Tabla5[Monto])</f>
        <v>0</v>
      </c>
      <c r="M249">
        <f>SUMIF([1]!Tabla1708[Consignatario],B249,[1]!Tabla1708[Monto])</f>
        <v>0</v>
      </c>
      <c r="N249">
        <f>SUMIF([1]!Tabla1726[Consignatario],B249,[1]!Tabla1726[Monto])</f>
        <v>0</v>
      </c>
      <c r="O249">
        <f>SUMIF([1]!Tabla1730[Consignatario],B249,[1]!Tabla1730[1730])</f>
        <v>0</v>
      </c>
      <c r="P249">
        <f>SUMIF([1]!Tabla1739[Consignatario],B249,[1]!Tabla1739[1739])</f>
        <v>0</v>
      </c>
      <c r="Q249">
        <f>SUMIF([1]!Tabla21[Consignatario],B249,[1]!Tabla21[1664-1670])</f>
        <v>0</v>
      </c>
      <c r="R249">
        <f>SUM(Tabla62[[#This Row],[1661]:[Entrearmadas]])</f>
        <v>162546</v>
      </c>
    </row>
    <row r="250" spans="1:18" x14ac:dyDescent="0.3">
      <c r="A250">
        <v>249</v>
      </c>
      <c r="B250" t="str" cm="1">
        <f t="array" ref="B250">INDEX([1]!Tabla1[#Data], A250, 2)</f>
        <v>Aya, Diego del</v>
      </c>
      <c r="C250">
        <f>SUMIF([1]!Tabla1661[Consignatario],B250,[1]!Tabla1661[1661])</f>
        <v>0</v>
      </c>
      <c r="D250">
        <f>SUMIF([1]!Tabla11[Consignatario],B250,[1]!Tabla11[1662])</f>
        <v>0</v>
      </c>
      <c r="E250">
        <f>SUMIF([1]!Tabla12[Consignatario],B250,[1]!Tabla12[1670])</f>
        <v>0</v>
      </c>
      <c r="F250">
        <f>SUMIF([1]!Tabla10[Consignatario],B250,[1]!Tabla10[1672])</f>
        <v>0</v>
      </c>
      <c r="G250">
        <f>SUMIF([1]!Tabla9[Consignatarios],B250,[1]!Tabla9[1675])</f>
        <v>0</v>
      </c>
      <c r="H250">
        <f>SUMIF([1]!Tabla8[Consignatarios],B250,[1]!Tabla8[1678])</f>
        <v>0</v>
      </c>
      <c r="I250">
        <f>SUMIF([1]!Tabla4[Consignatario],B250,[1]!Tabla4[Monto])</f>
        <v>0</v>
      </c>
      <c r="J250">
        <f>SUMIF([1]!Tabla2[Consignatario],B250, [1]!Tabla2[Monto])</f>
        <v>0</v>
      </c>
      <c r="K250">
        <f>SUMIF([1]!Tabla3[Consignatario],B250,[1]!Tabla3[Monto])</f>
        <v>4804</v>
      </c>
      <c r="L250">
        <f>SUMIF([1]!Tabla5[Consignatario],B250,[1]!Tabla5[Monto])</f>
        <v>0</v>
      </c>
      <c r="M250">
        <f>SUMIF([1]!Tabla1708[Consignatario],B250,[1]!Tabla1708[Monto])</f>
        <v>0</v>
      </c>
      <c r="N250">
        <f>SUMIF([1]!Tabla1726[Consignatario],B250,[1]!Tabla1726[Monto])</f>
        <v>0</v>
      </c>
      <c r="O250">
        <f>SUMIF([1]!Tabla1730[Consignatario],B250,[1]!Tabla1730[1730])</f>
        <v>0</v>
      </c>
      <c r="P250">
        <f>SUMIF([1]!Tabla1739[Consignatario],B250,[1]!Tabla1739[1739])</f>
        <v>0</v>
      </c>
      <c r="Q250">
        <f>SUMIF([1]!Tabla21[Consignatario],B250,[1]!Tabla21[1664-1670])</f>
        <v>0</v>
      </c>
      <c r="R250">
        <f>SUM(Tabla62[[#This Row],[1661]:[Entrearmadas]])</f>
        <v>4804</v>
      </c>
    </row>
    <row r="251" spans="1:18" x14ac:dyDescent="0.3">
      <c r="A251">
        <v>250</v>
      </c>
      <c r="B251" t="str" cm="1">
        <f t="array" ref="B251">INDEX([1]!Tabla1[#Data], A251, 2)</f>
        <v>Ayala, Joseph de</v>
      </c>
      <c r="C251">
        <f>SUMIF([1]!Tabla1661[Consignatario],B251,[1]!Tabla1661[1661])</f>
        <v>0</v>
      </c>
      <c r="D251">
        <f>SUMIF([1]!Tabla11[Consignatario],B251,[1]!Tabla11[1662])</f>
        <v>0</v>
      </c>
      <c r="E251">
        <f>SUMIF([1]!Tabla12[Consignatario],B251,[1]!Tabla12[1670])</f>
        <v>0</v>
      </c>
      <c r="F251">
        <f>SUMIF([1]!Tabla10[Consignatario],B251,[1]!Tabla10[1672])</f>
        <v>0</v>
      </c>
      <c r="G251">
        <f>SUMIF([1]!Tabla9[Consignatarios],B251,[1]!Tabla9[1675])</f>
        <v>0</v>
      </c>
      <c r="H251">
        <f>SUMIF([1]!Tabla8[Consignatarios],B251,[1]!Tabla8[1678])</f>
        <v>0</v>
      </c>
      <c r="I251">
        <f>SUMIF([1]!Tabla4[Consignatario],B251,[1]!Tabla4[Monto])</f>
        <v>0</v>
      </c>
      <c r="J251">
        <f>SUMIF([1]!Tabla2[Consignatario],B251, [1]!Tabla2[Monto])</f>
        <v>0</v>
      </c>
      <c r="K251">
        <f>SUMIF([1]!Tabla3[Consignatario],B251,[1]!Tabla3[Monto])</f>
        <v>42940</v>
      </c>
      <c r="L251">
        <f>SUMIF([1]!Tabla5[Consignatario],B251,[1]!Tabla5[Monto])</f>
        <v>4504</v>
      </c>
      <c r="M251">
        <f>SUMIF([1]!Tabla1708[Consignatario],B251,[1]!Tabla1708[Monto])</f>
        <v>0</v>
      </c>
      <c r="N251">
        <f>SUMIF([1]!Tabla1726[Consignatario],B251,[1]!Tabla1726[Monto])</f>
        <v>0</v>
      </c>
      <c r="O251">
        <f>SUMIF([1]!Tabla1730[Consignatario],B251,[1]!Tabla1730[1730])</f>
        <v>0</v>
      </c>
      <c r="P251">
        <f>SUMIF([1]!Tabla1739[Consignatario],B251,[1]!Tabla1739[1739])</f>
        <v>0</v>
      </c>
      <c r="Q251">
        <f>SUMIF([1]!Tabla21[Consignatario],B251,[1]!Tabla21[1664-1670])</f>
        <v>0</v>
      </c>
      <c r="R251">
        <f>SUM(Tabla62[[#This Row],[1661]:[Entrearmadas]])</f>
        <v>47444</v>
      </c>
    </row>
    <row r="252" spans="1:18" x14ac:dyDescent="0.3">
      <c r="A252">
        <v>251</v>
      </c>
      <c r="B252" t="str" cm="1">
        <f t="array" ref="B252">INDEX([1]!Tabla1[#Data], A252, 2)</f>
        <v>Ayala, Marcelo de</v>
      </c>
      <c r="C252">
        <f>SUMIF([1]!Tabla1661[Consignatario],B252,[1]!Tabla1661[1661])</f>
        <v>0</v>
      </c>
      <c r="D252">
        <f>SUMIF([1]!Tabla11[Consignatario],B252,[1]!Tabla11[1662])</f>
        <v>0</v>
      </c>
      <c r="E252">
        <f>SUMIF([1]!Tabla12[Consignatario],B252,[1]!Tabla12[1670])</f>
        <v>0</v>
      </c>
      <c r="F252">
        <f>SUMIF([1]!Tabla10[Consignatario],B252,[1]!Tabla10[1672])</f>
        <v>0</v>
      </c>
      <c r="G252">
        <f>SUMIF([1]!Tabla9[Consignatarios],B252,[1]!Tabla9[1675])</f>
        <v>0</v>
      </c>
      <c r="H252">
        <f>SUMIF([1]!Tabla8[Consignatarios],B252,[1]!Tabla8[1678])</f>
        <v>0</v>
      </c>
      <c r="I252">
        <f>SUMIF([1]!Tabla4[Consignatario],B252,[1]!Tabla4[Monto])</f>
        <v>0</v>
      </c>
      <c r="J252">
        <f>SUMIF([1]!Tabla2[Consignatario],B252, [1]!Tabla2[Monto])</f>
        <v>0</v>
      </c>
      <c r="K252">
        <f>SUMIF([1]!Tabla3[Consignatario],B252,[1]!Tabla3[Monto])</f>
        <v>0</v>
      </c>
      <c r="L252">
        <f>SUMIF([1]!Tabla5[Consignatario],B252,[1]!Tabla5[Monto])</f>
        <v>4104</v>
      </c>
      <c r="M252">
        <f>SUMIF([1]!Tabla1708[Consignatario],B252,[1]!Tabla1708[Monto])</f>
        <v>0</v>
      </c>
      <c r="N252">
        <f>SUMIF([1]!Tabla1726[Consignatario],B252,[1]!Tabla1726[Monto])</f>
        <v>0</v>
      </c>
      <c r="O252">
        <f>SUMIF([1]!Tabla1730[Consignatario],B252,[1]!Tabla1730[1730])</f>
        <v>0</v>
      </c>
      <c r="P252">
        <f>SUMIF([1]!Tabla1739[Consignatario],B252,[1]!Tabla1739[1739])</f>
        <v>0</v>
      </c>
      <c r="Q252">
        <f>SUMIF([1]!Tabla21[Consignatario],B252,[1]!Tabla21[1664-1670])</f>
        <v>0</v>
      </c>
      <c r="R252">
        <f>SUM(Tabla62[[#This Row],[1661]:[Entrearmadas]])</f>
        <v>4104</v>
      </c>
    </row>
    <row r="253" spans="1:18" x14ac:dyDescent="0.3">
      <c r="A253">
        <v>252</v>
      </c>
      <c r="B253" t="str" cm="1">
        <f t="array" ref="B253">INDEX([1]!Tabla1[#Data], A253, 2)</f>
        <v>Ayala, Tomás de</v>
      </c>
      <c r="C253">
        <f>SUMIF([1]!Tabla1661[Consignatario],B253,[1]!Tabla1661[1661])</f>
        <v>0</v>
      </c>
      <c r="D253">
        <f>SUMIF([1]!Tabla11[Consignatario],B253,[1]!Tabla11[1662])</f>
        <v>0</v>
      </c>
      <c r="E253">
        <f>SUMIF([1]!Tabla12[Consignatario],B253,[1]!Tabla12[1670])</f>
        <v>0</v>
      </c>
      <c r="F253">
        <f>SUMIF([1]!Tabla10[Consignatario],B253,[1]!Tabla10[1672])</f>
        <v>0</v>
      </c>
      <c r="G253">
        <f>SUMIF([1]!Tabla9[Consignatarios],B253,[1]!Tabla9[1675])</f>
        <v>0</v>
      </c>
      <c r="H253">
        <f>SUMIF([1]!Tabla8[Consignatarios],B253,[1]!Tabla8[1678])</f>
        <v>0</v>
      </c>
      <c r="I253">
        <f>SUMIF([1]!Tabla4[Consignatario],B253,[1]!Tabla4[Monto])</f>
        <v>6912</v>
      </c>
      <c r="J253">
        <f>SUMIF([1]!Tabla2[Consignatario],B253, [1]!Tabla2[Monto])</f>
        <v>0</v>
      </c>
      <c r="K253">
        <f>SUMIF([1]!Tabla3[Consignatario],B253,[1]!Tabla3[Monto])</f>
        <v>0</v>
      </c>
      <c r="L253">
        <f>SUMIF([1]!Tabla5[Consignatario],B253,[1]!Tabla5[Monto])</f>
        <v>0</v>
      </c>
      <c r="M253">
        <f>SUMIF([1]!Tabla1708[Consignatario],B253,[1]!Tabla1708[Monto])</f>
        <v>0</v>
      </c>
      <c r="N253">
        <f>SUMIF([1]!Tabla1726[Consignatario],B253,[1]!Tabla1726[Monto])</f>
        <v>0</v>
      </c>
      <c r="O253">
        <f>SUMIF([1]!Tabla1730[Consignatario],B253,[1]!Tabla1730[1730])</f>
        <v>0</v>
      </c>
      <c r="P253">
        <f>SUMIF([1]!Tabla1739[Consignatario],B253,[1]!Tabla1739[1739])</f>
        <v>0</v>
      </c>
      <c r="Q253">
        <f>SUMIF([1]!Tabla21[Consignatario],B253,[1]!Tabla21[1664-1670])</f>
        <v>0</v>
      </c>
      <c r="R253">
        <f>SUM(Tabla62[[#This Row],[1661]:[Entrearmadas]])</f>
        <v>6912</v>
      </c>
    </row>
    <row r="254" spans="1:18" x14ac:dyDescent="0.3">
      <c r="A254">
        <v>253</v>
      </c>
      <c r="B254" t="str" cm="1">
        <f t="array" ref="B254">INDEX([1]!Tabla1[#Data], A254, 2)</f>
        <v>Ayalde, Juan de</v>
      </c>
      <c r="C254">
        <f>SUMIF([1]!Tabla1661[Consignatario],B254,[1]!Tabla1661[1661])</f>
        <v>0</v>
      </c>
      <c r="D254">
        <f>SUMIF([1]!Tabla11[Consignatario],B254,[1]!Tabla11[1662])</f>
        <v>0</v>
      </c>
      <c r="E254">
        <f>SUMIF([1]!Tabla12[Consignatario],B254,[1]!Tabla12[1670])</f>
        <v>0</v>
      </c>
      <c r="F254">
        <f>SUMIF([1]!Tabla10[Consignatario],B254,[1]!Tabla10[1672])</f>
        <v>0</v>
      </c>
      <c r="G254">
        <f>SUMIF([1]!Tabla9[Consignatarios],B254,[1]!Tabla9[1675])</f>
        <v>0</v>
      </c>
      <c r="H254">
        <f>SUMIF([1]!Tabla8[Consignatarios],B254,[1]!Tabla8[1678])</f>
        <v>0</v>
      </c>
      <c r="I254">
        <f>SUMIF([1]!Tabla4[Consignatario],B254,[1]!Tabla4[Monto])</f>
        <v>69667</v>
      </c>
      <c r="J254">
        <f>SUMIF([1]!Tabla2[Consignatario],B254, [1]!Tabla2[Monto])</f>
        <v>0</v>
      </c>
      <c r="K254">
        <f>SUMIF([1]!Tabla3[Consignatario],B254,[1]!Tabla3[Monto])</f>
        <v>0</v>
      </c>
      <c r="L254">
        <f>SUMIF([1]!Tabla5[Consignatario],B254,[1]!Tabla5[Monto])</f>
        <v>0</v>
      </c>
      <c r="M254">
        <f>SUMIF([1]!Tabla1708[Consignatario],B254,[1]!Tabla1708[Monto])</f>
        <v>0</v>
      </c>
      <c r="N254">
        <f>SUMIF([1]!Tabla1726[Consignatario],B254,[1]!Tabla1726[Monto])</f>
        <v>0</v>
      </c>
      <c r="O254">
        <f>SUMIF([1]!Tabla1730[Consignatario],B254,[1]!Tabla1730[1730])</f>
        <v>0</v>
      </c>
      <c r="P254">
        <f>SUMIF([1]!Tabla1739[Consignatario],B254,[1]!Tabla1739[1739])</f>
        <v>0</v>
      </c>
      <c r="Q254">
        <f>SUMIF([1]!Tabla21[Consignatario],B254,[1]!Tabla21[1664-1670])</f>
        <v>0</v>
      </c>
      <c r="R254">
        <f>SUM(Tabla62[[#This Row],[1661]:[Entrearmadas]])</f>
        <v>69667</v>
      </c>
    </row>
    <row r="255" spans="1:18" x14ac:dyDescent="0.3">
      <c r="A255">
        <v>254</v>
      </c>
      <c r="B255" t="str" cm="1">
        <f t="array" ref="B255">INDEX([1]!Tabla1[#Data], A255, 2)</f>
        <v>Aybar y Eslava, Ignacio de</v>
      </c>
      <c r="C255">
        <f>SUMIF([1]!Tabla1661[Consignatario],B255,[1]!Tabla1661[1661])</f>
        <v>0</v>
      </c>
      <c r="D255">
        <f>SUMIF([1]!Tabla11[Consignatario],B255,[1]!Tabla11[1662])</f>
        <v>0</v>
      </c>
      <c r="E255">
        <f>SUMIF([1]!Tabla12[Consignatario],B255,[1]!Tabla12[1670])</f>
        <v>0</v>
      </c>
      <c r="F255">
        <f>SUMIF([1]!Tabla10[Consignatario],B255,[1]!Tabla10[1672])</f>
        <v>0</v>
      </c>
      <c r="G255">
        <f>SUMIF([1]!Tabla9[Consignatarios],B255,[1]!Tabla9[1675])</f>
        <v>0</v>
      </c>
      <c r="H255">
        <f>SUMIF([1]!Tabla8[Consignatarios],B255,[1]!Tabla8[1678])</f>
        <v>0</v>
      </c>
      <c r="I255">
        <f>SUMIF([1]!Tabla4[Consignatario],B255,[1]!Tabla4[Monto])</f>
        <v>55490</v>
      </c>
      <c r="J255">
        <f>SUMIF([1]!Tabla2[Consignatario],B255, [1]!Tabla2[Monto])</f>
        <v>0</v>
      </c>
      <c r="K255">
        <f>SUMIF([1]!Tabla3[Consignatario],B255,[1]!Tabla3[Monto])</f>
        <v>0</v>
      </c>
      <c r="L255">
        <f>SUMIF([1]!Tabla5[Consignatario],B255,[1]!Tabla5[Monto])</f>
        <v>0</v>
      </c>
      <c r="M255">
        <f>SUMIF([1]!Tabla1708[Consignatario],B255,[1]!Tabla1708[Monto])</f>
        <v>0</v>
      </c>
      <c r="N255">
        <f>SUMIF([1]!Tabla1726[Consignatario],B255,[1]!Tabla1726[Monto])</f>
        <v>0</v>
      </c>
      <c r="O255">
        <f>SUMIF([1]!Tabla1730[Consignatario],B255,[1]!Tabla1730[1730])</f>
        <v>0</v>
      </c>
      <c r="P255">
        <f>SUMIF([1]!Tabla1739[Consignatario],B255,[1]!Tabla1739[1739])</f>
        <v>0</v>
      </c>
      <c r="Q255">
        <f>SUMIF([1]!Tabla21[Consignatario],B255,[1]!Tabla21[1664-1670])</f>
        <v>0</v>
      </c>
      <c r="R255">
        <f>SUM(Tabla62[[#This Row],[1661]:[Entrearmadas]])</f>
        <v>55490</v>
      </c>
    </row>
    <row r="256" spans="1:18" x14ac:dyDescent="0.3">
      <c r="A256">
        <v>255</v>
      </c>
      <c r="B256" t="str" cm="1">
        <f t="array" ref="B256">INDEX([1]!Tabla1[#Data], A256, 2)</f>
        <v>Ayesta, Baltazar de</v>
      </c>
      <c r="C256">
        <f>SUMIF([1]!Tabla1661[Consignatario],B256,[1]!Tabla1661[1661])</f>
        <v>0</v>
      </c>
      <c r="D256">
        <f>SUMIF([1]!Tabla11[Consignatario],B256,[1]!Tabla11[1662])</f>
        <v>0</v>
      </c>
      <c r="E256">
        <f>SUMIF([1]!Tabla12[Consignatario],B256,[1]!Tabla12[1670])</f>
        <v>0</v>
      </c>
      <c r="F256">
        <f>SUMIF([1]!Tabla10[Consignatario],B256,[1]!Tabla10[1672])</f>
        <v>0</v>
      </c>
      <c r="G256">
        <f>SUMIF([1]!Tabla9[Consignatarios],B256,[1]!Tabla9[1675])</f>
        <v>0</v>
      </c>
      <c r="H256">
        <f>SUMIF([1]!Tabla8[Consignatarios],B256,[1]!Tabla8[1678])</f>
        <v>0</v>
      </c>
      <c r="I256">
        <f>SUMIF([1]!Tabla4[Consignatario],B256,[1]!Tabla4[Monto])</f>
        <v>0</v>
      </c>
      <c r="J256">
        <f>SUMIF([1]!Tabla2[Consignatario],B256, [1]!Tabla2[Monto])</f>
        <v>0</v>
      </c>
      <c r="K256">
        <f>SUMIF([1]!Tabla3[Consignatario],B256,[1]!Tabla3[Monto])</f>
        <v>0</v>
      </c>
      <c r="L256">
        <f>SUMIF([1]!Tabla5[Consignatario],B256,[1]!Tabla5[Monto])</f>
        <v>0</v>
      </c>
      <c r="M256">
        <f>SUMIF([1]!Tabla1708[Consignatario],B256,[1]!Tabla1708[Monto])</f>
        <v>0</v>
      </c>
      <c r="N256">
        <f>SUMIF([1]!Tabla1726[Consignatario],B256,[1]!Tabla1726[Monto])</f>
        <v>187586</v>
      </c>
      <c r="O256">
        <f>SUMIF([1]!Tabla1730[Consignatario],B256,[1]!Tabla1730[1730])</f>
        <v>48640</v>
      </c>
      <c r="P256">
        <f>SUMIF([1]!Tabla1739[Consignatario],B256,[1]!Tabla1739[1739])</f>
        <v>15400</v>
      </c>
      <c r="Q256">
        <f>SUMIF([1]!Tabla21[Consignatario],B256,[1]!Tabla21[1664-1670])</f>
        <v>0</v>
      </c>
      <c r="R256">
        <f>SUM(Tabla62[[#This Row],[1661]:[Entrearmadas]])</f>
        <v>251626</v>
      </c>
    </row>
    <row r="257" spans="1:18" x14ac:dyDescent="0.3">
      <c r="A257">
        <v>256</v>
      </c>
      <c r="B257" t="str" cm="1">
        <f t="array" ref="B257">INDEX([1]!Tabla1[#Data], A257, 2)</f>
        <v>Ayesta, Bartolomé de</v>
      </c>
      <c r="C257">
        <f>SUMIF([1]!Tabla1661[Consignatario],B257,[1]!Tabla1661[1661])</f>
        <v>0</v>
      </c>
      <c r="D257">
        <f>SUMIF([1]!Tabla11[Consignatario],B257,[1]!Tabla11[1662])</f>
        <v>0</v>
      </c>
      <c r="E257">
        <f>SUMIF([1]!Tabla12[Consignatario],B257,[1]!Tabla12[1670])</f>
        <v>0</v>
      </c>
      <c r="F257">
        <f>SUMIF([1]!Tabla10[Consignatario],B257,[1]!Tabla10[1672])</f>
        <v>0</v>
      </c>
      <c r="G257">
        <f>SUMIF([1]!Tabla9[Consignatarios],B257,[1]!Tabla9[1675])</f>
        <v>0</v>
      </c>
      <c r="H257">
        <f>SUMIF([1]!Tabla8[Consignatarios],B257,[1]!Tabla8[1678])</f>
        <v>0</v>
      </c>
      <c r="I257">
        <f>SUMIF([1]!Tabla4[Consignatario],B257,[1]!Tabla4[Monto])</f>
        <v>0</v>
      </c>
      <c r="J257">
        <f>SUMIF([1]!Tabla2[Consignatario],B257, [1]!Tabla2[Monto])</f>
        <v>0</v>
      </c>
      <c r="K257">
        <f>SUMIF([1]!Tabla3[Consignatario],B257,[1]!Tabla3[Monto])</f>
        <v>0</v>
      </c>
      <c r="L257">
        <f>SUMIF([1]!Tabla5[Consignatario],B257,[1]!Tabla5[Monto])</f>
        <v>0</v>
      </c>
      <c r="M257">
        <f>SUMIF([1]!Tabla1708[Consignatario],B257,[1]!Tabla1708[Monto])</f>
        <v>0</v>
      </c>
      <c r="N257">
        <f>SUMIF([1]!Tabla1726[Consignatario],B257,[1]!Tabla1726[Monto])</f>
        <v>16000</v>
      </c>
      <c r="O257">
        <f>SUMIF([1]!Tabla1730[Consignatario],B257,[1]!Tabla1730[1730])</f>
        <v>0</v>
      </c>
      <c r="P257">
        <f>SUMIF([1]!Tabla1739[Consignatario],B257,[1]!Tabla1739[1739])</f>
        <v>0</v>
      </c>
      <c r="Q257">
        <f>SUMIF([1]!Tabla21[Consignatario],B257,[1]!Tabla21[1664-1670])</f>
        <v>0</v>
      </c>
      <c r="R257">
        <f>SUM(Tabla62[[#This Row],[1661]:[Entrearmadas]])</f>
        <v>16000</v>
      </c>
    </row>
    <row r="258" spans="1:18" x14ac:dyDescent="0.3">
      <c r="A258">
        <v>257</v>
      </c>
      <c r="B258" t="str" cm="1">
        <f t="array" ref="B258">INDEX([1]!Tabla1[#Data], A258, 2)</f>
        <v>Ayrazar, Alonso de</v>
      </c>
      <c r="C258">
        <f>SUMIF([1]!Tabla1661[Consignatario],B258,[1]!Tabla1661[1661])</f>
        <v>0</v>
      </c>
      <c r="D258">
        <f>SUMIF([1]!Tabla11[Consignatario],B258,[1]!Tabla11[1662])</f>
        <v>0</v>
      </c>
      <c r="E258">
        <f>SUMIF([1]!Tabla12[Consignatario],B258,[1]!Tabla12[1670])</f>
        <v>0</v>
      </c>
      <c r="F258">
        <f>SUMIF([1]!Tabla10[Consignatario],B258,[1]!Tabla10[1672])</f>
        <v>0</v>
      </c>
      <c r="G258">
        <f>SUMIF([1]!Tabla9[Consignatarios],B258,[1]!Tabla9[1675])</f>
        <v>0</v>
      </c>
      <c r="H258">
        <f>SUMIF([1]!Tabla8[Consignatarios],B258,[1]!Tabla8[1678])</f>
        <v>0</v>
      </c>
      <c r="I258">
        <f>SUMIF([1]!Tabla4[Consignatario],B258,[1]!Tabla4[Monto])</f>
        <v>0</v>
      </c>
      <c r="J258">
        <f>SUMIF([1]!Tabla2[Consignatario],B258, [1]!Tabla2[Monto])</f>
        <v>1200</v>
      </c>
      <c r="K258">
        <f>SUMIF([1]!Tabla3[Consignatario],B258,[1]!Tabla3[Monto])</f>
        <v>0</v>
      </c>
      <c r="L258">
        <f>SUMIF([1]!Tabla5[Consignatario],B258,[1]!Tabla5[Monto])</f>
        <v>0</v>
      </c>
      <c r="M258">
        <f>SUMIF([1]!Tabla1708[Consignatario],B258,[1]!Tabla1708[Monto])</f>
        <v>0</v>
      </c>
      <c r="N258">
        <f>SUMIF([1]!Tabla1726[Consignatario],B258,[1]!Tabla1726[Monto])</f>
        <v>0</v>
      </c>
      <c r="O258">
        <f>SUMIF([1]!Tabla1730[Consignatario],B258,[1]!Tabla1730[1730])</f>
        <v>0</v>
      </c>
      <c r="P258">
        <f>SUMIF([1]!Tabla1739[Consignatario],B258,[1]!Tabla1739[1739])</f>
        <v>0</v>
      </c>
      <c r="Q258">
        <f>SUMIF([1]!Tabla21[Consignatario],B258,[1]!Tabla21[1664-1670])</f>
        <v>0</v>
      </c>
      <c r="R258">
        <f>SUM(Tabla62[[#This Row],[1661]:[Entrearmadas]])</f>
        <v>1200</v>
      </c>
    </row>
    <row r="259" spans="1:18" x14ac:dyDescent="0.3">
      <c r="A259">
        <v>258</v>
      </c>
      <c r="B259" t="str" cm="1">
        <f t="array" ref="B259">INDEX([1]!Tabla1[#Data], A259, 2)</f>
        <v>Azarbe, Francisco de</v>
      </c>
      <c r="C259">
        <f>SUMIF([1]!Tabla1661[Consignatario],B259,[1]!Tabla1661[1661])</f>
        <v>12360</v>
      </c>
      <c r="D259">
        <f>SUMIF([1]!Tabla11[Consignatario],B259,[1]!Tabla11[1662])</f>
        <v>0</v>
      </c>
      <c r="E259">
        <f>SUMIF([1]!Tabla12[Consignatario],B259,[1]!Tabla12[1670])</f>
        <v>0</v>
      </c>
      <c r="F259">
        <f>SUMIF([1]!Tabla10[Consignatario],B259,[1]!Tabla10[1672])</f>
        <v>0</v>
      </c>
      <c r="G259">
        <f>SUMIF([1]!Tabla9[Consignatarios],B259,[1]!Tabla9[1675])</f>
        <v>0</v>
      </c>
      <c r="H259">
        <f>SUMIF([1]!Tabla8[Consignatarios],B259,[1]!Tabla8[1678])</f>
        <v>0</v>
      </c>
      <c r="I259">
        <f>SUMIF([1]!Tabla4[Consignatario],B259,[1]!Tabla4[Monto])</f>
        <v>0</v>
      </c>
      <c r="J259">
        <f>SUMIF([1]!Tabla2[Consignatario],B259, [1]!Tabla2[Monto])</f>
        <v>0</v>
      </c>
      <c r="K259">
        <f>SUMIF([1]!Tabla3[Consignatario],B259,[1]!Tabla3[Monto])</f>
        <v>0</v>
      </c>
      <c r="L259">
        <f>SUMIF([1]!Tabla5[Consignatario],B259,[1]!Tabla5[Monto])</f>
        <v>0</v>
      </c>
      <c r="M259">
        <f>SUMIF([1]!Tabla1708[Consignatario],B259,[1]!Tabla1708[Monto])</f>
        <v>0</v>
      </c>
      <c r="N259">
        <f>SUMIF([1]!Tabla1726[Consignatario],B259,[1]!Tabla1726[Monto])</f>
        <v>0</v>
      </c>
      <c r="O259">
        <f>SUMIF([1]!Tabla1730[Consignatario],B259,[1]!Tabla1730[1730])</f>
        <v>0</v>
      </c>
      <c r="P259">
        <f>SUMIF([1]!Tabla1739[Consignatario],B259,[1]!Tabla1739[1739])</f>
        <v>0</v>
      </c>
      <c r="Q259">
        <f>SUMIF([1]!Tabla21[Consignatario],B259,[1]!Tabla21[1664-1670])</f>
        <v>0</v>
      </c>
      <c r="R259">
        <f>SUM(Tabla62[[#This Row],[1661]:[Entrearmadas]])</f>
        <v>12360</v>
      </c>
    </row>
    <row r="260" spans="1:18" x14ac:dyDescent="0.3">
      <c r="A260">
        <v>259</v>
      </c>
      <c r="B260" t="str" cm="1">
        <f t="array" ref="B260">INDEX([1]!Tabla1[#Data], A260, 2)</f>
        <v>Azcárraga, Nicolás de</v>
      </c>
      <c r="C260">
        <f>SUMIF([1]!Tabla1661[Consignatario],B260,[1]!Tabla1661[1661])</f>
        <v>0</v>
      </c>
      <c r="D260">
        <f>SUMIF([1]!Tabla11[Consignatario],B260,[1]!Tabla11[1662])</f>
        <v>0</v>
      </c>
      <c r="E260">
        <f>SUMIF([1]!Tabla12[Consignatario],B260,[1]!Tabla12[1670])</f>
        <v>0</v>
      </c>
      <c r="F260">
        <f>SUMIF([1]!Tabla10[Consignatario],B260,[1]!Tabla10[1672])</f>
        <v>0</v>
      </c>
      <c r="G260">
        <f>SUMIF([1]!Tabla9[Consignatarios],B260,[1]!Tabla9[1675])</f>
        <v>0</v>
      </c>
      <c r="H260">
        <f>SUMIF([1]!Tabla8[Consignatarios],B260,[1]!Tabla8[1678])</f>
        <v>0</v>
      </c>
      <c r="I260">
        <f>SUMIF([1]!Tabla4[Consignatario],B260,[1]!Tabla4[Monto])</f>
        <v>0</v>
      </c>
      <c r="J260">
        <f>SUMIF([1]!Tabla2[Consignatario],B260, [1]!Tabla2[Monto])</f>
        <v>0</v>
      </c>
      <c r="K260">
        <f>SUMIF([1]!Tabla3[Consignatario],B260,[1]!Tabla3[Monto])</f>
        <v>0</v>
      </c>
      <c r="L260">
        <f>SUMIF([1]!Tabla5[Consignatario],B260,[1]!Tabla5[Monto])</f>
        <v>0</v>
      </c>
      <c r="M260">
        <f>SUMIF([1]!Tabla1708[Consignatario],B260,[1]!Tabla1708[Monto])</f>
        <v>0</v>
      </c>
      <c r="N260">
        <f>SUMIF([1]!Tabla1726[Consignatario],B260,[1]!Tabla1726[Monto])</f>
        <v>0</v>
      </c>
      <c r="O260">
        <f>SUMIF([1]!Tabla1730[Consignatario],B260,[1]!Tabla1730[1730])</f>
        <v>0</v>
      </c>
      <c r="P260">
        <f>SUMIF([1]!Tabla1739[Consignatario],B260,[1]!Tabla1739[1739])</f>
        <v>137957</v>
      </c>
      <c r="Q260">
        <f>SUMIF([1]!Tabla21[Consignatario],B260,[1]!Tabla21[1664-1670])</f>
        <v>0</v>
      </c>
      <c r="R260">
        <f>SUM(Tabla62[[#This Row],[1661]:[Entrearmadas]])</f>
        <v>137957</v>
      </c>
    </row>
    <row r="261" spans="1:18" x14ac:dyDescent="0.3">
      <c r="A261">
        <v>260</v>
      </c>
      <c r="B261" t="str" cm="1">
        <f t="array" ref="B261">INDEX([1]!Tabla1[#Data], A261, 2)</f>
        <v>Azcarsa, Joseph de</v>
      </c>
      <c r="C261">
        <f>SUMIF([1]!Tabla1661[Consignatario],B261,[1]!Tabla1661[1661])</f>
        <v>0</v>
      </c>
      <c r="D261">
        <f>SUMIF([1]!Tabla11[Consignatario],B261,[1]!Tabla11[1662])</f>
        <v>0</v>
      </c>
      <c r="E261">
        <f>SUMIF([1]!Tabla12[Consignatario],B261,[1]!Tabla12[1670])</f>
        <v>0</v>
      </c>
      <c r="F261">
        <f>SUMIF([1]!Tabla10[Consignatario],B261,[1]!Tabla10[1672])</f>
        <v>0</v>
      </c>
      <c r="G261">
        <f>SUMIF([1]!Tabla9[Consignatarios],B261,[1]!Tabla9[1675])</f>
        <v>0</v>
      </c>
      <c r="H261">
        <f>SUMIF([1]!Tabla8[Consignatarios],B261,[1]!Tabla8[1678])</f>
        <v>0</v>
      </c>
      <c r="I261">
        <f>SUMIF([1]!Tabla4[Consignatario],B261,[1]!Tabla4[Monto])</f>
        <v>0</v>
      </c>
      <c r="J261">
        <f>SUMIF([1]!Tabla2[Consignatario],B261, [1]!Tabla2[Monto])</f>
        <v>0</v>
      </c>
      <c r="K261">
        <f>SUMIF([1]!Tabla3[Consignatario],B261,[1]!Tabla3[Monto])</f>
        <v>2500</v>
      </c>
      <c r="L261">
        <f>SUMIF([1]!Tabla5[Consignatario],B261,[1]!Tabla5[Monto])</f>
        <v>0</v>
      </c>
      <c r="M261">
        <f>SUMIF([1]!Tabla1708[Consignatario],B261,[1]!Tabla1708[Monto])</f>
        <v>0</v>
      </c>
      <c r="N261">
        <f>SUMIF([1]!Tabla1726[Consignatario],B261,[1]!Tabla1726[Monto])</f>
        <v>0</v>
      </c>
      <c r="O261">
        <f>SUMIF([1]!Tabla1730[Consignatario],B261,[1]!Tabla1730[1730])</f>
        <v>0</v>
      </c>
      <c r="P261">
        <f>SUMIF([1]!Tabla1739[Consignatario],B261,[1]!Tabla1739[1739])</f>
        <v>0</v>
      </c>
      <c r="Q261">
        <f>SUMIF([1]!Tabla21[Consignatario],B261,[1]!Tabla21[1664-1670])</f>
        <v>0</v>
      </c>
      <c r="R261">
        <f>SUM(Tabla62[[#This Row],[1661]:[Entrearmadas]])</f>
        <v>2500</v>
      </c>
    </row>
    <row r="262" spans="1:18" x14ac:dyDescent="0.3">
      <c r="A262">
        <v>261</v>
      </c>
      <c r="B262" t="str" cm="1">
        <f t="array" ref="B262">INDEX([1]!Tabla1[#Data], A262, 2)</f>
        <v>Aznar, Martín de</v>
      </c>
      <c r="C262">
        <f>SUMIF([1]!Tabla1661[Consignatario],B262,[1]!Tabla1661[1661])</f>
        <v>0</v>
      </c>
      <c r="D262">
        <f>SUMIF([1]!Tabla11[Consignatario],B262,[1]!Tabla11[1662])</f>
        <v>0</v>
      </c>
      <c r="E262">
        <f>SUMIF([1]!Tabla12[Consignatario],B262,[1]!Tabla12[1670])</f>
        <v>0</v>
      </c>
      <c r="F262">
        <f>SUMIF([1]!Tabla10[Consignatario],B262,[1]!Tabla10[1672])</f>
        <v>0</v>
      </c>
      <c r="G262">
        <f>SUMIF([1]!Tabla9[Consignatarios],B262,[1]!Tabla9[1675])</f>
        <v>0</v>
      </c>
      <c r="H262">
        <f>SUMIF([1]!Tabla8[Consignatarios],B262,[1]!Tabla8[1678])</f>
        <v>0</v>
      </c>
      <c r="I262">
        <f>SUMIF([1]!Tabla4[Consignatario],B262,[1]!Tabla4[Monto])</f>
        <v>0</v>
      </c>
      <c r="J262">
        <f>SUMIF([1]!Tabla2[Consignatario],B262, [1]!Tabla2[Monto])</f>
        <v>0</v>
      </c>
      <c r="K262">
        <f>SUMIF([1]!Tabla3[Consignatario],B262,[1]!Tabla3[Monto])</f>
        <v>0</v>
      </c>
      <c r="L262">
        <f>SUMIF([1]!Tabla5[Consignatario],B262,[1]!Tabla5[Monto])</f>
        <v>50610</v>
      </c>
      <c r="M262">
        <f>SUMIF([1]!Tabla1708[Consignatario],B262,[1]!Tabla1708[Monto])</f>
        <v>0</v>
      </c>
      <c r="N262">
        <f>SUMIF([1]!Tabla1726[Consignatario],B262,[1]!Tabla1726[Monto])</f>
        <v>0</v>
      </c>
      <c r="O262">
        <f>SUMIF([1]!Tabla1730[Consignatario],B262,[1]!Tabla1730[1730])</f>
        <v>0</v>
      </c>
      <c r="P262">
        <f>SUMIF([1]!Tabla1739[Consignatario],B262,[1]!Tabla1739[1739])</f>
        <v>0</v>
      </c>
      <c r="Q262">
        <f>SUMIF([1]!Tabla21[Consignatario],B262,[1]!Tabla21[1664-1670])</f>
        <v>0</v>
      </c>
      <c r="R262">
        <f>SUM(Tabla62[[#This Row],[1661]:[Entrearmadas]])</f>
        <v>50610</v>
      </c>
    </row>
    <row r="263" spans="1:18" x14ac:dyDescent="0.3">
      <c r="A263">
        <v>262</v>
      </c>
      <c r="B263" t="str" cm="1">
        <f t="array" ref="B263">INDEX([1]!Tabla1[#Data], A263, 2)</f>
        <v>Azpiunza, Pedro de</v>
      </c>
      <c r="C263">
        <f>SUMIF([1]!Tabla1661[Consignatario],B263,[1]!Tabla1661[1661])</f>
        <v>0</v>
      </c>
      <c r="D263">
        <f>SUMIF([1]!Tabla11[Consignatario],B263,[1]!Tabla11[1662])</f>
        <v>0</v>
      </c>
      <c r="E263">
        <f>SUMIF([1]!Tabla12[Consignatario],B263,[1]!Tabla12[1670])</f>
        <v>0</v>
      </c>
      <c r="F263">
        <f>SUMIF([1]!Tabla10[Consignatario],B263,[1]!Tabla10[1672])</f>
        <v>0</v>
      </c>
      <c r="G263">
        <f>SUMIF([1]!Tabla9[Consignatarios],B263,[1]!Tabla9[1675])</f>
        <v>0</v>
      </c>
      <c r="H263">
        <f>SUMIF([1]!Tabla8[Consignatarios],B263,[1]!Tabla8[1678])</f>
        <v>0</v>
      </c>
      <c r="I263">
        <f>SUMIF([1]!Tabla4[Consignatario],B263,[1]!Tabla4[Monto])</f>
        <v>13223</v>
      </c>
      <c r="J263">
        <f>SUMIF([1]!Tabla2[Consignatario],B263, [1]!Tabla2[Monto])</f>
        <v>49950</v>
      </c>
      <c r="K263">
        <f>SUMIF([1]!Tabla3[Consignatario],B263,[1]!Tabla3[Monto])</f>
        <v>116586</v>
      </c>
      <c r="L263">
        <f>SUMIF([1]!Tabla5[Consignatario],B263,[1]!Tabla5[Monto])</f>
        <v>0</v>
      </c>
      <c r="M263">
        <f>SUMIF([1]!Tabla1708[Consignatario],B263,[1]!Tabla1708[Monto])</f>
        <v>0</v>
      </c>
      <c r="N263">
        <f>SUMIF([1]!Tabla1726[Consignatario],B263,[1]!Tabla1726[Monto])</f>
        <v>0</v>
      </c>
      <c r="O263">
        <f>SUMIF([1]!Tabla1730[Consignatario],B263,[1]!Tabla1730[1730])</f>
        <v>0</v>
      </c>
      <c r="P263">
        <f>SUMIF([1]!Tabla1739[Consignatario],B263,[1]!Tabla1739[1739])</f>
        <v>0</v>
      </c>
      <c r="Q263">
        <f>SUMIF([1]!Tabla21[Consignatario],B263,[1]!Tabla21[1664-1670])</f>
        <v>0</v>
      </c>
      <c r="R263">
        <f>SUM(Tabla62[[#This Row],[1661]:[Entrearmadas]])</f>
        <v>179759</v>
      </c>
    </row>
    <row r="264" spans="1:18" x14ac:dyDescent="0.3">
      <c r="A264">
        <v>263</v>
      </c>
      <c r="B264" t="str" cm="1">
        <f t="array" ref="B264">INDEX([1]!Tabla1[#Data], A264, 2)</f>
        <v>Azpur, Diego de</v>
      </c>
      <c r="C264">
        <f>SUMIF([1]!Tabla1661[Consignatario],B264,[1]!Tabla1661[1661])</f>
        <v>0</v>
      </c>
      <c r="D264">
        <f>SUMIF([1]!Tabla11[Consignatario],B264,[1]!Tabla11[1662])</f>
        <v>0</v>
      </c>
      <c r="E264">
        <f>SUMIF([1]!Tabla12[Consignatario],B264,[1]!Tabla12[1670])</f>
        <v>0</v>
      </c>
      <c r="F264">
        <f>SUMIF([1]!Tabla10[Consignatario],B264,[1]!Tabla10[1672])</f>
        <v>0</v>
      </c>
      <c r="G264">
        <f>SUMIF([1]!Tabla9[Consignatarios],B264,[1]!Tabla9[1675])</f>
        <v>0</v>
      </c>
      <c r="H264">
        <f>SUMIF([1]!Tabla8[Consignatarios],B264,[1]!Tabla8[1678])</f>
        <v>0</v>
      </c>
      <c r="I264">
        <f>SUMIF([1]!Tabla4[Consignatario],B264,[1]!Tabla4[Monto])</f>
        <v>0</v>
      </c>
      <c r="J264">
        <f>SUMIF([1]!Tabla2[Consignatario],B264, [1]!Tabla2[Monto])</f>
        <v>0</v>
      </c>
      <c r="K264">
        <f>SUMIF([1]!Tabla3[Consignatario],B264,[1]!Tabla3[Monto])</f>
        <v>0</v>
      </c>
      <c r="L264">
        <f>SUMIF([1]!Tabla5[Consignatario],B264,[1]!Tabla5[Monto])</f>
        <v>0</v>
      </c>
      <c r="M264">
        <f>SUMIF([1]!Tabla1708[Consignatario],B264,[1]!Tabla1708[Monto])</f>
        <v>0</v>
      </c>
      <c r="N264">
        <f>SUMIF([1]!Tabla1726[Consignatario],B264,[1]!Tabla1726[Monto])</f>
        <v>58800</v>
      </c>
      <c r="O264">
        <f>SUMIF([1]!Tabla1730[Consignatario],B264,[1]!Tabla1730[1730])</f>
        <v>0</v>
      </c>
      <c r="P264">
        <f>SUMIF([1]!Tabla1739[Consignatario],B264,[1]!Tabla1739[1739])</f>
        <v>169400</v>
      </c>
      <c r="Q264">
        <f>SUMIF([1]!Tabla21[Consignatario],B264,[1]!Tabla21[1664-1670])</f>
        <v>0</v>
      </c>
      <c r="R264">
        <f>SUM(Tabla62[[#This Row],[1661]:[Entrearmadas]])</f>
        <v>228200</v>
      </c>
    </row>
    <row r="265" spans="1:18" x14ac:dyDescent="0.3">
      <c r="A265">
        <v>264</v>
      </c>
      <c r="B265" t="str" cm="1">
        <f t="array" ref="B265">INDEX([1]!Tabla1[#Data], A265, 2)</f>
        <v>Azpuru, Francisco de</v>
      </c>
      <c r="C265">
        <f>SUMIF([1]!Tabla1661[Consignatario],B265,[1]!Tabla1661[1661])</f>
        <v>0</v>
      </c>
      <c r="D265">
        <f>SUMIF([1]!Tabla11[Consignatario],B265,[1]!Tabla11[1662])</f>
        <v>0</v>
      </c>
      <c r="E265">
        <f>SUMIF([1]!Tabla12[Consignatario],B265,[1]!Tabla12[1670])</f>
        <v>0</v>
      </c>
      <c r="F265">
        <f>SUMIF([1]!Tabla10[Consignatario],B265,[1]!Tabla10[1672])</f>
        <v>150</v>
      </c>
      <c r="G265">
        <f>SUMIF([1]!Tabla9[Consignatarios],B265,[1]!Tabla9[1675])</f>
        <v>0</v>
      </c>
      <c r="H265">
        <f>SUMIF([1]!Tabla8[Consignatarios],B265,[1]!Tabla8[1678])</f>
        <v>0</v>
      </c>
      <c r="I265">
        <f>SUMIF([1]!Tabla4[Consignatario],B265,[1]!Tabla4[Monto])</f>
        <v>0</v>
      </c>
      <c r="J265">
        <f>SUMIF([1]!Tabla2[Consignatario],B265, [1]!Tabla2[Monto])</f>
        <v>0</v>
      </c>
      <c r="K265">
        <f>SUMIF([1]!Tabla3[Consignatario],B265,[1]!Tabla3[Monto])</f>
        <v>0</v>
      </c>
      <c r="L265">
        <f>SUMIF([1]!Tabla5[Consignatario],B265,[1]!Tabla5[Monto])</f>
        <v>0</v>
      </c>
      <c r="M265">
        <f>SUMIF([1]!Tabla1708[Consignatario],B265,[1]!Tabla1708[Monto])</f>
        <v>0</v>
      </c>
      <c r="N265">
        <f>SUMIF([1]!Tabla1726[Consignatario],B265,[1]!Tabla1726[Monto])</f>
        <v>0</v>
      </c>
      <c r="O265">
        <f>SUMIF([1]!Tabla1730[Consignatario],B265,[1]!Tabla1730[1730])</f>
        <v>0</v>
      </c>
      <c r="P265">
        <f>SUMIF([1]!Tabla1739[Consignatario],B265,[1]!Tabla1739[1739])</f>
        <v>0</v>
      </c>
      <c r="Q265">
        <f>SUMIF([1]!Tabla21[Consignatario],B265,[1]!Tabla21[1664-1670])</f>
        <v>0</v>
      </c>
      <c r="R265">
        <f>SUM(Tabla62[[#This Row],[1661]:[Entrearmadas]])</f>
        <v>150</v>
      </c>
    </row>
    <row r="266" spans="1:18" x14ac:dyDescent="0.3">
      <c r="A266">
        <v>265</v>
      </c>
      <c r="B266" t="str" cm="1">
        <f t="array" ref="B266">INDEX([1]!Tabla1[#Data], A266, 2)</f>
        <v>Azpurú, Juan de</v>
      </c>
      <c r="C266">
        <f>SUMIF([1]!Tabla1661[Consignatario],B266,[1]!Tabla1661[1661])</f>
        <v>0</v>
      </c>
      <c r="D266">
        <f>SUMIF([1]!Tabla11[Consignatario],B266,[1]!Tabla11[1662])</f>
        <v>0</v>
      </c>
      <c r="E266">
        <f>SUMIF([1]!Tabla12[Consignatario],B266,[1]!Tabla12[1670])</f>
        <v>0</v>
      </c>
      <c r="F266">
        <f>SUMIF([1]!Tabla10[Consignatario],B266,[1]!Tabla10[1672])</f>
        <v>0</v>
      </c>
      <c r="G266">
        <f>SUMIF([1]!Tabla9[Consignatarios],B266,[1]!Tabla9[1675])</f>
        <v>0</v>
      </c>
      <c r="H266">
        <f>SUMIF([1]!Tabla8[Consignatarios],B266,[1]!Tabla8[1678])</f>
        <v>0</v>
      </c>
      <c r="I266">
        <f>SUMIF([1]!Tabla4[Consignatario],B266,[1]!Tabla4[Monto])</f>
        <v>0</v>
      </c>
      <c r="J266">
        <f>SUMIF([1]!Tabla2[Consignatario],B266, [1]!Tabla2[Monto])</f>
        <v>0</v>
      </c>
      <c r="K266">
        <f>SUMIF([1]!Tabla3[Consignatario],B266,[1]!Tabla3[Monto])</f>
        <v>0</v>
      </c>
      <c r="L266">
        <f>SUMIF([1]!Tabla5[Consignatario],B266,[1]!Tabla5[Monto])</f>
        <v>0</v>
      </c>
      <c r="M266">
        <f>SUMIF([1]!Tabla1708[Consignatario],B266,[1]!Tabla1708[Monto])</f>
        <v>148274</v>
      </c>
      <c r="N266">
        <f>SUMIF([1]!Tabla1726[Consignatario],B266,[1]!Tabla1726[Monto])</f>
        <v>0</v>
      </c>
      <c r="O266">
        <f>SUMIF([1]!Tabla1730[Consignatario],B266,[1]!Tabla1730[1730])</f>
        <v>0</v>
      </c>
      <c r="P266">
        <f>SUMIF([1]!Tabla1739[Consignatario],B266,[1]!Tabla1739[1739])</f>
        <v>0</v>
      </c>
      <c r="Q266">
        <f>SUMIF([1]!Tabla21[Consignatario],B266,[1]!Tabla21[1664-1670])</f>
        <v>0</v>
      </c>
      <c r="R266">
        <f>SUM(Tabla62[[#This Row],[1661]:[Entrearmadas]])</f>
        <v>148274</v>
      </c>
    </row>
    <row r="267" spans="1:18" x14ac:dyDescent="0.3">
      <c r="A267">
        <v>266</v>
      </c>
      <c r="B267" t="str" cm="1">
        <f t="array" ref="B267">INDEX([1]!Tabla1[#Data], A267, 2)</f>
        <v>Azpuru, Pedro de</v>
      </c>
      <c r="C267">
        <f>SUMIF([1]!Tabla1661[Consignatario],B267,[1]!Tabla1661[1661])</f>
        <v>0</v>
      </c>
      <c r="D267">
        <f>SUMIF([1]!Tabla11[Consignatario],B267,[1]!Tabla11[1662])</f>
        <v>0</v>
      </c>
      <c r="E267">
        <f>SUMIF([1]!Tabla12[Consignatario],B267,[1]!Tabla12[1670])</f>
        <v>0</v>
      </c>
      <c r="F267">
        <f>SUMIF([1]!Tabla10[Consignatario],B267,[1]!Tabla10[1672])</f>
        <v>0</v>
      </c>
      <c r="G267">
        <f>SUMIF([1]!Tabla9[Consignatarios],B267,[1]!Tabla9[1675])</f>
        <v>0</v>
      </c>
      <c r="H267">
        <f>SUMIF([1]!Tabla8[Consignatarios],B267,[1]!Tabla8[1678])</f>
        <v>0</v>
      </c>
      <c r="I267">
        <f>SUMIF([1]!Tabla4[Consignatario],B267,[1]!Tabla4[Monto])</f>
        <v>10802</v>
      </c>
      <c r="J267">
        <f>SUMIF([1]!Tabla2[Consignatario],B267, [1]!Tabla2[Monto])</f>
        <v>0</v>
      </c>
      <c r="K267">
        <f>SUMIF([1]!Tabla3[Consignatario],B267,[1]!Tabla3[Monto])</f>
        <v>0</v>
      </c>
      <c r="L267">
        <f>SUMIF([1]!Tabla5[Consignatario],B267,[1]!Tabla5[Monto])</f>
        <v>0</v>
      </c>
      <c r="M267">
        <f>SUMIF([1]!Tabla1708[Consignatario],B267,[1]!Tabla1708[Monto])</f>
        <v>0</v>
      </c>
      <c r="N267">
        <f>SUMIF([1]!Tabla1726[Consignatario],B267,[1]!Tabla1726[Monto])</f>
        <v>0</v>
      </c>
      <c r="O267">
        <f>SUMIF([1]!Tabla1730[Consignatario],B267,[1]!Tabla1730[1730])</f>
        <v>0</v>
      </c>
      <c r="P267">
        <f>SUMIF([1]!Tabla1739[Consignatario],B267,[1]!Tabla1739[1739])</f>
        <v>0</v>
      </c>
      <c r="Q267">
        <f>SUMIF([1]!Tabla21[Consignatario],B267,[1]!Tabla21[1664-1670])</f>
        <v>0</v>
      </c>
      <c r="R267">
        <f>SUM(Tabla62[[#This Row],[1661]:[Entrearmadas]])</f>
        <v>10802</v>
      </c>
    </row>
    <row r="268" spans="1:18" x14ac:dyDescent="0.3">
      <c r="A268">
        <v>267</v>
      </c>
      <c r="B268" t="str" cm="1">
        <f t="array" ref="B268">INDEX([1]!Tabla1[#Data], A268, 2)</f>
        <v>Baca, Luis</v>
      </c>
      <c r="C268">
        <f>SUMIF([1]!Tabla1661[Consignatario],B268,[1]!Tabla1661[1661])</f>
        <v>0</v>
      </c>
      <c r="D268">
        <f>SUMIF([1]!Tabla11[Consignatario],B268,[1]!Tabla11[1662])</f>
        <v>0</v>
      </c>
      <c r="E268">
        <f>SUMIF([1]!Tabla12[Consignatario],B268,[1]!Tabla12[1670])</f>
        <v>0</v>
      </c>
      <c r="F268">
        <f>SUMIF([1]!Tabla10[Consignatario],B268,[1]!Tabla10[1672])</f>
        <v>0</v>
      </c>
      <c r="G268">
        <f>SUMIF([1]!Tabla9[Consignatarios],B268,[1]!Tabla9[1675])</f>
        <v>0</v>
      </c>
      <c r="H268">
        <f>SUMIF([1]!Tabla8[Consignatarios],B268,[1]!Tabla8[1678])</f>
        <v>352</v>
      </c>
      <c r="I268">
        <f>SUMIF([1]!Tabla4[Consignatario],B268,[1]!Tabla4[Monto])</f>
        <v>0</v>
      </c>
      <c r="J268">
        <f>SUMIF([1]!Tabla2[Consignatario],B268, [1]!Tabla2[Monto])</f>
        <v>0</v>
      </c>
      <c r="K268">
        <f>SUMIF([1]!Tabla3[Consignatario],B268,[1]!Tabla3[Monto])</f>
        <v>0</v>
      </c>
      <c r="L268">
        <f>SUMIF([1]!Tabla5[Consignatario],B268,[1]!Tabla5[Monto])</f>
        <v>0</v>
      </c>
      <c r="M268">
        <f>SUMIF([1]!Tabla1708[Consignatario],B268,[1]!Tabla1708[Monto])</f>
        <v>0</v>
      </c>
      <c r="N268">
        <f>SUMIF([1]!Tabla1726[Consignatario],B268,[1]!Tabla1726[Monto])</f>
        <v>0</v>
      </c>
      <c r="O268">
        <f>SUMIF([1]!Tabla1730[Consignatario],B268,[1]!Tabla1730[1730])</f>
        <v>0</v>
      </c>
      <c r="P268">
        <f>SUMIF([1]!Tabla1739[Consignatario],B268,[1]!Tabla1739[1739])</f>
        <v>0</v>
      </c>
      <c r="Q268">
        <f>SUMIF([1]!Tabla21[Consignatario],B268,[1]!Tabla21[1664-1670])</f>
        <v>0</v>
      </c>
      <c r="R268">
        <f>SUM(Tabla62[[#This Row],[1661]:[Entrearmadas]])</f>
        <v>352</v>
      </c>
    </row>
    <row r="269" spans="1:18" x14ac:dyDescent="0.3">
      <c r="A269">
        <v>268</v>
      </c>
      <c r="B269" t="str" cm="1">
        <f t="array" ref="B269">INDEX([1]!Tabla1[#Data], A269, 2)</f>
        <v>Badiola, Juan Antonio de</v>
      </c>
      <c r="C269">
        <f>SUMIF([1]!Tabla1661[Consignatario],B269,[1]!Tabla1661[1661])</f>
        <v>0</v>
      </c>
      <c r="D269">
        <f>SUMIF([1]!Tabla11[Consignatario],B269,[1]!Tabla11[1662])</f>
        <v>0</v>
      </c>
      <c r="E269">
        <f>SUMIF([1]!Tabla12[Consignatario],B269,[1]!Tabla12[1670])</f>
        <v>0</v>
      </c>
      <c r="F269">
        <f>SUMIF([1]!Tabla10[Consignatario],B269,[1]!Tabla10[1672])</f>
        <v>0</v>
      </c>
      <c r="G269">
        <f>SUMIF([1]!Tabla9[Consignatarios],B269,[1]!Tabla9[1675])</f>
        <v>0</v>
      </c>
      <c r="H269">
        <f>SUMIF([1]!Tabla8[Consignatarios],B269,[1]!Tabla8[1678])</f>
        <v>0</v>
      </c>
      <c r="I269">
        <f>SUMIF([1]!Tabla4[Consignatario],B269,[1]!Tabla4[Monto])</f>
        <v>0</v>
      </c>
      <c r="J269">
        <f>SUMIF([1]!Tabla2[Consignatario],B269, [1]!Tabla2[Monto])</f>
        <v>0</v>
      </c>
      <c r="K269">
        <f>SUMIF([1]!Tabla3[Consignatario],B269,[1]!Tabla3[Monto])</f>
        <v>39446</v>
      </c>
      <c r="L269">
        <f>SUMIF([1]!Tabla5[Consignatario],B269,[1]!Tabla5[Monto])</f>
        <v>69036</v>
      </c>
      <c r="M269">
        <f>SUMIF([1]!Tabla1708[Consignatario],B269,[1]!Tabla1708[Monto])</f>
        <v>0</v>
      </c>
      <c r="N269">
        <f>SUMIF([1]!Tabla1726[Consignatario],B269,[1]!Tabla1726[Monto])</f>
        <v>0</v>
      </c>
      <c r="O269">
        <f>SUMIF([1]!Tabla1730[Consignatario],B269,[1]!Tabla1730[1730])</f>
        <v>0</v>
      </c>
      <c r="P269">
        <f>SUMIF([1]!Tabla1739[Consignatario],B269,[1]!Tabla1739[1739])</f>
        <v>0</v>
      </c>
      <c r="Q269">
        <f>SUMIF([1]!Tabla21[Consignatario],B269,[1]!Tabla21[1664-1670])</f>
        <v>0</v>
      </c>
      <c r="R269">
        <f>SUM(Tabla62[[#This Row],[1661]:[Entrearmadas]])</f>
        <v>108482</v>
      </c>
    </row>
    <row r="270" spans="1:18" x14ac:dyDescent="0.3">
      <c r="A270">
        <v>269</v>
      </c>
      <c r="B270" t="str" cm="1">
        <f t="array" ref="B270">INDEX([1]!Tabla1[#Data], A270, 2)</f>
        <v>Bahamonde y Lazos, Tomás de</v>
      </c>
      <c r="C270">
        <f>SUMIF([1]!Tabla1661[Consignatario],B270,[1]!Tabla1661[1661])</f>
        <v>0</v>
      </c>
      <c r="D270">
        <f>SUMIF([1]!Tabla11[Consignatario],B270,[1]!Tabla11[1662])</f>
        <v>0</v>
      </c>
      <c r="E270">
        <f>SUMIF([1]!Tabla12[Consignatario],B270,[1]!Tabla12[1670])</f>
        <v>0</v>
      </c>
      <c r="F270">
        <f>SUMIF([1]!Tabla10[Consignatario],B270,[1]!Tabla10[1672])</f>
        <v>0</v>
      </c>
      <c r="G270">
        <f>SUMIF([1]!Tabla9[Consignatarios],B270,[1]!Tabla9[1675])</f>
        <v>0</v>
      </c>
      <c r="H270">
        <f>SUMIF([1]!Tabla8[Consignatarios],B270,[1]!Tabla8[1678])</f>
        <v>67901</v>
      </c>
      <c r="I270">
        <f>SUMIF([1]!Tabla4[Consignatario],B270,[1]!Tabla4[Monto])</f>
        <v>41831</v>
      </c>
      <c r="J270">
        <f>SUMIF([1]!Tabla2[Consignatario],B270, [1]!Tabla2[Monto])</f>
        <v>0</v>
      </c>
      <c r="K270">
        <f>SUMIF([1]!Tabla3[Consignatario],B270,[1]!Tabla3[Monto])</f>
        <v>0</v>
      </c>
      <c r="L270">
        <f>SUMIF([1]!Tabla5[Consignatario],B270,[1]!Tabla5[Monto])</f>
        <v>0</v>
      </c>
      <c r="M270">
        <f>SUMIF([1]!Tabla1708[Consignatario],B270,[1]!Tabla1708[Monto])</f>
        <v>0</v>
      </c>
      <c r="N270">
        <f>SUMIF([1]!Tabla1726[Consignatario],B270,[1]!Tabla1726[Monto])</f>
        <v>0</v>
      </c>
      <c r="O270">
        <f>SUMIF([1]!Tabla1730[Consignatario],B270,[1]!Tabla1730[1730])</f>
        <v>0</v>
      </c>
      <c r="P270">
        <f>SUMIF([1]!Tabla1739[Consignatario],B270,[1]!Tabla1739[1739])</f>
        <v>0</v>
      </c>
      <c r="Q270">
        <f>SUMIF([1]!Tabla21[Consignatario],B270,[1]!Tabla21[1664-1670])</f>
        <v>0</v>
      </c>
      <c r="R270">
        <f>SUM(Tabla62[[#This Row],[1661]:[Entrearmadas]])</f>
        <v>109732</v>
      </c>
    </row>
    <row r="271" spans="1:18" x14ac:dyDescent="0.3">
      <c r="A271">
        <v>270</v>
      </c>
      <c r="B271" t="str" cm="1">
        <f t="array" ref="B271">INDEX([1]!Tabla1[#Data], A271, 2)</f>
        <v>Baia Garrido, Juan de</v>
      </c>
      <c r="C271">
        <f>SUMIF([1]!Tabla1661[Consignatario],B271,[1]!Tabla1661[1661])</f>
        <v>0</v>
      </c>
      <c r="D271">
        <f>SUMIF([1]!Tabla11[Consignatario],B271,[1]!Tabla11[1662])</f>
        <v>0</v>
      </c>
      <c r="E271">
        <f>SUMIF([1]!Tabla12[Consignatario],B271,[1]!Tabla12[1670])</f>
        <v>0</v>
      </c>
      <c r="F271">
        <f>SUMIF([1]!Tabla10[Consignatario],B271,[1]!Tabla10[1672])</f>
        <v>2500</v>
      </c>
      <c r="G271">
        <f>SUMIF([1]!Tabla9[Consignatarios],B271,[1]!Tabla9[1675])</f>
        <v>0</v>
      </c>
      <c r="H271">
        <f>SUMIF([1]!Tabla8[Consignatarios],B271,[1]!Tabla8[1678])</f>
        <v>0</v>
      </c>
      <c r="I271">
        <f>SUMIF([1]!Tabla4[Consignatario],B271,[1]!Tabla4[Monto])</f>
        <v>0</v>
      </c>
      <c r="J271">
        <f>SUMIF([1]!Tabla2[Consignatario],B271, [1]!Tabla2[Monto])</f>
        <v>0</v>
      </c>
      <c r="K271">
        <f>SUMIF([1]!Tabla3[Consignatario],B271,[1]!Tabla3[Monto])</f>
        <v>0</v>
      </c>
      <c r="L271">
        <f>SUMIF([1]!Tabla5[Consignatario],B271,[1]!Tabla5[Monto])</f>
        <v>0</v>
      </c>
      <c r="M271">
        <f>SUMIF([1]!Tabla1708[Consignatario],B271,[1]!Tabla1708[Monto])</f>
        <v>0</v>
      </c>
      <c r="N271">
        <f>SUMIF([1]!Tabla1726[Consignatario],B271,[1]!Tabla1726[Monto])</f>
        <v>0</v>
      </c>
      <c r="O271">
        <f>SUMIF([1]!Tabla1730[Consignatario],B271,[1]!Tabla1730[1730])</f>
        <v>0</v>
      </c>
      <c r="P271">
        <f>SUMIF([1]!Tabla1739[Consignatario],B271,[1]!Tabla1739[1739])</f>
        <v>0</v>
      </c>
      <c r="Q271">
        <f>SUMIF([1]!Tabla21[Consignatario],B271,[1]!Tabla21[1664-1670])</f>
        <v>0</v>
      </c>
      <c r="R271">
        <f>SUM(Tabla62[[#This Row],[1661]:[Entrearmadas]])</f>
        <v>2500</v>
      </c>
    </row>
    <row r="272" spans="1:18" x14ac:dyDescent="0.3">
      <c r="A272">
        <v>271</v>
      </c>
      <c r="B272" t="str" cm="1">
        <f t="array" ref="B272">INDEX([1]!Tabla1[#Data], A272, 2)</f>
        <v>Baitos y Lara, José Antonio</v>
      </c>
      <c r="C272">
        <f>SUMIF([1]!Tabla1661[Consignatario],B272,[1]!Tabla1661[1661])</f>
        <v>0</v>
      </c>
      <c r="D272">
        <f>SUMIF([1]!Tabla11[Consignatario],B272,[1]!Tabla11[1662])</f>
        <v>0</v>
      </c>
      <c r="E272">
        <f>SUMIF([1]!Tabla12[Consignatario],B272,[1]!Tabla12[1670])</f>
        <v>0</v>
      </c>
      <c r="F272">
        <f>SUMIF([1]!Tabla10[Consignatario],B272,[1]!Tabla10[1672])</f>
        <v>0</v>
      </c>
      <c r="G272">
        <f>SUMIF([1]!Tabla9[Consignatarios],B272,[1]!Tabla9[1675])</f>
        <v>0</v>
      </c>
      <c r="H272">
        <f>SUMIF([1]!Tabla8[Consignatarios],B272,[1]!Tabla8[1678])</f>
        <v>0</v>
      </c>
      <c r="I272">
        <f>SUMIF([1]!Tabla4[Consignatario],B272,[1]!Tabla4[Monto])</f>
        <v>0</v>
      </c>
      <c r="J272">
        <f>SUMIF([1]!Tabla2[Consignatario],B272, [1]!Tabla2[Monto])</f>
        <v>6800</v>
      </c>
      <c r="K272">
        <f>SUMIF([1]!Tabla3[Consignatario],B272,[1]!Tabla3[Monto])</f>
        <v>0</v>
      </c>
      <c r="L272">
        <f>SUMIF([1]!Tabla5[Consignatario],B272,[1]!Tabla5[Monto])</f>
        <v>0</v>
      </c>
      <c r="M272">
        <f>SUMIF([1]!Tabla1708[Consignatario],B272,[1]!Tabla1708[Monto])</f>
        <v>0</v>
      </c>
      <c r="N272">
        <f>SUMIF([1]!Tabla1726[Consignatario],B272,[1]!Tabla1726[Monto])</f>
        <v>0</v>
      </c>
      <c r="O272">
        <f>SUMIF([1]!Tabla1730[Consignatario],B272,[1]!Tabla1730[1730])</f>
        <v>0</v>
      </c>
      <c r="P272">
        <f>SUMIF([1]!Tabla1739[Consignatario],B272,[1]!Tabla1739[1739])</f>
        <v>0</v>
      </c>
      <c r="Q272">
        <f>SUMIF([1]!Tabla21[Consignatario],B272,[1]!Tabla21[1664-1670])</f>
        <v>0</v>
      </c>
      <c r="R272">
        <f>SUM(Tabla62[[#This Row],[1661]:[Entrearmadas]])</f>
        <v>6800</v>
      </c>
    </row>
    <row r="273" spans="1:18" x14ac:dyDescent="0.3">
      <c r="A273">
        <v>272</v>
      </c>
      <c r="B273" t="str" cm="1">
        <f t="array" ref="B273">INDEX([1]!Tabla1[#Data], A273, 2)</f>
        <v>Balanzategui, Juan Antonio</v>
      </c>
      <c r="C273">
        <f>SUMIF([1]!Tabla1661[Consignatario],B273,[1]!Tabla1661[1661])</f>
        <v>0</v>
      </c>
      <c r="D273">
        <f>SUMIF([1]!Tabla11[Consignatario],B273,[1]!Tabla11[1662])</f>
        <v>0</v>
      </c>
      <c r="E273">
        <f>SUMIF([1]!Tabla12[Consignatario],B273,[1]!Tabla12[1670])</f>
        <v>0</v>
      </c>
      <c r="F273">
        <f>SUMIF([1]!Tabla10[Consignatario],B273,[1]!Tabla10[1672])</f>
        <v>0</v>
      </c>
      <c r="G273">
        <f>SUMIF([1]!Tabla9[Consignatarios],B273,[1]!Tabla9[1675])</f>
        <v>0</v>
      </c>
      <c r="H273">
        <f>SUMIF([1]!Tabla8[Consignatarios],B273,[1]!Tabla8[1678])</f>
        <v>0</v>
      </c>
      <c r="I273">
        <f>SUMIF([1]!Tabla4[Consignatario],B273,[1]!Tabla4[Monto])</f>
        <v>0</v>
      </c>
      <c r="J273">
        <f>SUMIF([1]!Tabla2[Consignatario],B273, [1]!Tabla2[Monto])</f>
        <v>0</v>
      </c>
      <c r="K273">
        <f>SUMIF([1]!Tabla3[Consignatario],B273,[1]!Tabla3[Monto])</f>
        <v>0</v>
      </c>
      <c r="L273">
        <f>SUMIF([1]!Tabla5[Consignatario],B273,[1]!Tabla5[Monto])</f>
        <v>4320</v>
      </c>
      <c r="M273">
        <f>SUMIF([1]!Tabla1708[Consignatario],B273,[1]!Tabla1708[Monto])</f>
        <v>0</v>
      </c>
      <c r="N273">
        <f>SUMIF([1]!Tabla1726[Consignatario],B273,[1]!Tabla1726[Monto])</f>
        <v>0</v>
      </c>
      <c r="O273">
        <f>SUMIF([1]!Tabla1730[Consignatario],B273,[1]!Tabla1730[1730])</f>
        <v>0</v>
      </c>
      <c r="P273">
        <f>SUMIF([1]!Tabla1739[Consignatario],B273,[1]!Tabla1739[1739])</f>
        <v>0</v>
      </c>
      <c r="Q273">
        <f>SUMIF([1]!Tabla21[Consignatario],B273,[1]!Tabla21[1664-1670])</f>
        <v>0</v>
      </c>
      <c r="R273">
        <f>SUM(Tabla62[[#This Row],[1661]:[Entrearmadas]])</f>
        <v>4320</v>
      </c>
    </row>
    <row r="274" spans="1:18" x14ac:dyDescent="0.3">
      <c r="A274">
        <v>273</v>
      </c>
      <c r="B274" t="str" cm="1">
        <f t="array" ref="B274">INDEX([1]!Tabla1[#Data], A274, 2)</f>
        <v>Balarejo, Andrés</v>
      </c>
      <c r="C274">
        <f>SUMIF([1]!Tabla1661[Consignatario],B274,[1]!Tabla1661[1661])</f>
        <v>0</v>
      </c>
      <c r="D274">
        <f>SUMIF([1]!Tabla11[Consignatario],B274,[1]!Tabla11[1662])</f>
        <v>0</v>
      </c>
      <c r="E274">
        <f>SUMIF([1]!Tabla12[Consignatario],B274,[1]!Tabla12[1670])</f>
        <v>0</v>
      </c>
      <c r="F274">
        <f>SUMIF([1]!Tabla10[Consignatario],B274,[1]!Tabla10[1672])</f>
        <v>0</v>
      </c>
      <c r="G274">
        <f>SUMIF([1]!Tabla9[Consignatarios],B274,[1]!Tabla9[1675])</f>
        <v>0</v>
      </c>
      <c r="H274">
        <f>SUMIF([1]!Tabla8[Consignatarios],B274,[1]!Tabla8[1678])</f>
        <v>0</v>
      </c>
      <c r="I274">
        <f>SUMIF([1]!Tabla4[Consignatario],B274,[1]!Tabla4[Monto])</f>
        <v>0</v>
      </c>
      <c r="J274">
        <f>SUMIF([1]!Tabla2[Consignatario],B274, [1]!Tabla2[Monto])</f>
        <v>0</v>
      </c>
      <c r="K274">
        <f>SUMIF([1]!Tabla3[Consignatario],B274,[1]!Tabla3[Monto])</f>
        <v>8000</v>
      </c>
      <c r="L274">
        <f>SUMIF([1]!Tabla5[Consignatario],B274,[1]!Tabla5[Monto])</f>
        <v>0</v>
      </c>
      <c r="M274">
        <f>SUMIF([1]!Tabla1708[Consignatario],B274,[1]!Tabla1708[Monto])</f>
        <v>0</v>
      </c>
      <c r="N274">
        <f>SUMIF([1]!Tabla1726[Consignatario],B274,[1]!Tabla1726[Monto])</f>
        <v>0</v>
      </c>
      <c r="O274">
        <f>SUMIF([1]!Tabla1730[Consignatario],B274,[1]!Tabla1730[1730])</f>
        <v>0</v>
      </c>
      <c r="P274">
        <f>SUMIF([1]!Tabla1739[Consignatario],B274,[1]!Tabla1739[1739])</f>
        <v>0</v>
      </c>
      <c r="Q274">
        <f>SUMIF([1]!Tabla21[Consignatario],B274,[1]!Tabla21[1664-1670])</f>
        <v>0</v>
      </c>
      <c r="R274">
        <f>SUM(Tabla62[[#This Row],[1661]:[Entrearmadas]])</f>
        <v>8000</v>
      </c>
    </row>
    <row r="275" spans="1:18" x14ac:dyDescent="0.3">
      <c r="A275">
        <v>274</v>
      </c>
      <c r="B275" t="str" cm="1">
        <f t="array" ref="B275">INDEX([1]!Tabla1[#Data], A275, 2)</f>
        <v>Balareto, Andrés</v>
      </c>
      <c r="C275">
        <f>SUMIF([1]!Tabla1661[Consignatario],B275,[1]!Tabla1661[1661])</f>
        <v>0</v>
      </c>
      <c r="D275">
        <f>SUMIF([1]!Tabla11[Consignatario],B275,[1]!Tabla11[1662])</f>
        <v>0</v>
      </c>
      <c r="E275">
        <f>SUMIF([1]!Tabla12[Consignatario],B275,[1]!Tabla12[1670])</f>
        <v>0</v>
      </c>
      <c r="F275">
        <f>SUMIF([1]!Tabla10[Consignatario],B275,[1]!Tabla10[1672])</f>
        <v>0</v>
      </c>
      <c r="G275">
        <f>SUMIF([1]!Tabla9[Consignatarios],B275,[1]!Tabla9[1675])</f>
        <v>0</v>
      </c>
      <c r="H275">
        <f>SUMIF([1]!Tabla8[Consignatarios],B275,[1]!Tabla8[1678])</f>
        <v>0</v>
      </c>
      <c r="I275">
        <f>SUMIF([1]!Tabla4[Consignatario],B275,[1]!Tabla4[Monto])</f>
        <v>0</v>
      </c>
      <c r="J275">
        <f>SUMIF([1]!Tabla2[Consignatario],B275, [1]!Tabla2[Monto])</f>
        <v>0</v>
      </c>
      <c r="K275">
        <f>SUMIF([1]!Tabla3[Consignatario],B275,[1]!Tabla3[Monto])</f>
        <v>0</v>
      </c>
      <c r="L275">
        <f>SUMIF([1]!Tabla5[Consignatario],B275,[1]!Tabla5[Monto])</f>
        <v>12492</v>
      </c>
      <c r="M275">
        <f>SUMIF([1]!Tabla1708[Consignatario],B275,[1]!Tabla1708[Monto])</f>
        <v>0</v>
      </c>
      <c r="N275">
        <f>SUMIF([1]!Tabla1726[Consignatario],B275,[1]!Tabla1726[Monto])</f>
        <v>0</v>
      </c>
      <c r="O275">
        <f>SUMIF([1]!Tabla1730[Consignatario],B275,[1]!Tabla1730[1730])</f>
        <v>0</v>
      </c>
      <c r="P275">
        <f>SUMIF([1]!Tabla1739[Consignatario],B275,[1]!Tabla1739[1739])</f>
        <v>0</v>
      </c>
      <c r="Q275">
        <f>SUMIF([1]!Tabla21[Consignatario],B275,[1]!Tabla21[1664-1670])</f>
        <v>0</v>
      </c>
      <c r="R275">
        <f>SUM(Tabla62[[#This Row],[1661]:[Entrearmadas]])</f>
        <v>12492</v>
      </c>
    </row>
    <row r="276" spans="1:18" x14ac:dyDescent="0.3">
      <c r="A276">
        <v>275</v>
      </c>
      <c r="B276" t="str" cm="1">
        <f t="array" ref="B276">INDEX([1]!Tabla1[#Data], A276, 2)</f>
        <v>Baldovinos Quint, Diego de</v>
      </c>
      <c r="C276">
        <f>SUMIF([1]!Tabla1661[Consignatario],B276,[1]!Tabla1661[1661])</f>
        <v>0</v>
      </c>
      <c r="D276">
        <f>SUMIF([1]!Tabla11[Consignatario],B276,[1]!Tabla11[1662])</f>
        <v>0</v>
      </c>
      <c r="E276">
        <f>SUMIF([1]!Tabla12[Consignatario],B276,[1]!Tabla12[1670])</f>
        <v>58000</v>
      </c>
      <c r="F276">
        <f>SUMIF([1]!Tabla10[Consignatario],B276,[1]!Tabla10[1672])</f>
        <v>70559</v>
      </c>
      <c r="G276">
        <f>SUMIF([1]!Tabla9[Consignatarios],B276,[1]!Tabla9[1675])</f>
        <v>10200</v>
      </c>
      <c r="H276">
        <f>SUMIF([1]!Tabla8[Consignatarios],B276,[1]!Tabla8[1678])</f>
        <v>112284</v>
      </c>
      <c r="I276">
        <f>SUMIF([1]!Tabla4[Consignatario],B276,[1]!Tabla4[Monto])</f>
        <v>76931</v>
      </c>
      <c r="J276">
        <f>SUMIF([1]!Tabla2[Consignatario],B276, [1]!Tabla2[Monto])</f>
        <v>0</v>
      </c>
      <c r="K276">
        <f>SUMIF([1]!Tabla3[Consignatario],B276,[1]!Tabla3[Monto])</f>
        <v>0</v>
      </c>
      <c r="L276">
        <f>SUMIF([1]!Tabla5[Consignatario],B276,[1]!Tabla5[Monto])</f>
        <v>0</v>
      </c>
      <c r="M276">
        <f>SUMIF([1]!Tabla1708[Consignatario],B276,[1]!Tabla1708[Monto])</f>
        <v>0</v>
      </c>
      <c r="N276">
        <f>SUMIF([1]!Tabla1726[Consignatario],B276,[1]!Tabla1726[Monto])</f>
        <v>0</v>
      </c>
      <c r="O276">
        <f>SUMIF([1]!Tabla1730[Consignatario],B276,[1]!Tabla1730[1730])</f>
        <v>0</v>
      </c>
      <c r="P276">
        <f>SUMIF([1]!Tabla1739[Consignatario],B276,[1]!Tabla1739[1739])</f>
        <v>0</v>
      </c>
      <c r="Q276">
        <f>SUMIF([1]!Tabla21[Consignatario],B276,[1]!Tabla21[1664-1670])</f>
        <v>0</v>
      </c>
      <c r="R276">
        <f>SUM(Tabla62[[#This Row],[1661]:[Entrearmadas]])</f>
        <v>327974</v>
      </c>
    </row>
    <row r="277" spans="1:18" x14ac:dyDescent="0.3">
      <c r="A277">
        <v>276</v>
      </c>
      <c r="B277" t="str" cm="1">
        <f t="array" ref="B277">INDEX([1]!Tabla1[#Data], A277, 2)</f>
        <v>Ballesteros, Manuel Antonio de</v>
      </c>
      <c r="C277">
        <f>SUMIF([1]!Tabla1661[Consignatario],B277,[1]!Tabla1661[1661])</f>
        <v>0</v>
      </c>
      <c r="D277">
        <f>SUMIF([1]!Tabla11[Consignatario],B277,[1]!Tabla11[1662])</f>
        <v>0</v>
      </c>
      <c r="E277">
        <f>SUMIF([1]!Tabla12[Consignatario],B277,[1]!Tabla12[1670])</f>
        <v>0</v>
      </c>
      <c r="F277">
        <f>SUMIF([1]!Tabla10[Consignatario],B277,[1]!Tabla10[1672])</f>
        <v>0</v>
      </c>
      <c r="G277">
        <f>SUMIF([1]!Tabla9[Consignatarios],B277,[1]!Tabla9[1675])</f>
        <v>0</v>
      </c>
      <c r="H277">
        <f>SUMIF([1]!Tabla8[Consignatarios],B277,[1]!Tabla8[1678])</f>
        <v>0</v>
      </c>
      <c r="I277">
        <f>SUMIF([1]!Tabla4[Consignatario],B277,[1]!Tabla4[Monto])</f>
        <v>34682</v>
      </c>
      <c r="J277">
        <f>SUMIF([1]!Tabla2[Consignatario],B277, [1]!Tabla2[Monto])</f>
        <v>0</v>
      </c>
      <c r="K277">
        <f>SUMIF([1]!Tabla3[Consignatario],B277,[1]!Tabla3[Monto])</f>
        <v>0</v>
      </c>
      <c r="L277">
        <f>SUMIF([1]!Tabla5[Consignatario],B277,[1]!Tabla5[Monto])</f>
        <v>0</v>
      </c>
      <c r="M277">
        <f>SUMIF([1]!Tabla1708[Consignatario],B277,[1]!Tabla1708[Monto])</f>
        <v>0</v>
      </c>
      <c r="N277">
        <f>SUMIF([1]!Tabla1726[Consignatario],B277,[1]!Tabla1726[Monto])</f>
        <v>0</v>
      </c>
      <c r="O277">
        <f>SUMIF([1]!Tabla1730[Consignatario],B277,[1]!Tabla1730[1730])</f>
        <v>0</v>
      </c>
      <c r="P277">
        <f>SUMIF([1]!Tabla1739[Consignatario],B277,[1]!Tabla1739[1739])</f>
        <v>0</v>
      </c>
      <c r="Q277">
        <f>SUMIF([1]!Tabla21[Consignatario],B277,[1]!Tabla21[1664-1670])</f>
        <v>0</v>
      </c>
      <c r="R277">
        <f>SUM(Tabla62[[#This Row],[1661]:[Entrearmadas]])</f>
        <v>34682</v>
      </c>
    </row>
    <row r="278" spans="1:18" x14ac:dyDescent="0.3">
      <c r="A278">
        <v>277</v>
      </c>
      <c r="B278" t="str" cm="1">
        <f t="array" ref="B278">INDEX([1]!Tabla1[#Data], A278, 2)</f>
        <v>Balmaceda, Simón de</v>
      </c>
      <c r="C278">
        <f>SUMIF([1]!Tabla1661[Consignatario],B278,[1]!Tabla1661[1661])</f>
        <v>0</v>
      </c>
      <c r="D278">
        <f>SUMIF([1]!Tabla11[Consignatario],B278,[1]!Tabla11[1662])</f>
        <v>0</v>
      </c>
      <c r="E278">
        <f>SUMIF([1]!Tabla12[Consignatario],B278,[1]!Tabla12[1670])</f>
        <v>0</v>
      </c>
      <c r="F278">
        <f>SUMIF([1]!Tabla10[Consignatario],B278,[1]!Tabla10[1672])</f>
        <v>0</v>
      </c>
      <c r="G278">
        <f>SUMIF([1]!Tabla9[Consignatarios],B278,[1]!Tabla9[1675])</f>
        <v>0</v>
      </c>
      <c r="H278">
        <f>SUMIF([1]!Tabla8[Consignatarios],B278,[1]!Tabla8[1678])</f>
        <v>0</v>
      </c>
      <c r="I278">
        <f>SUMIF([1]!Tabla4[Consignatario],B278,[1]!Tabla4[Monto])</f>
        <v>0</v>
      </c>
      <c r="J278">
        <f>SUMIF([1]!Tabla2[Consignatario],B278, [1]!Tabla2[Monto])</f>
        <v>0</v>
      </c>
      <c r="K278">
        <f>SUMIF([1]!Tabla3[Consignatario],B278,[1]!Tabla3[Monto])</f>
        <v>10000</v>
      </c>
      <c r="L278">
        <f>SUMIF([1]!Tabla5[Consignatario],B278,[1]!Tabla5[Monto])</f>
        <v>0</v>
      </c>
      <c r="M278">
        <f>SUMIF([1]!Tabla1708[Consignatario],B278,[1]!Tabla1708[Monto])</f>
        <v>0</v>
      </c>
      <c r="N278">
        <f>SUMIF([1]!Tabla1726[Consignatario],B278,[1]!Tabla1726[Monto])</f>
        <v>0</v>
      </c>
      <c r="O278">
        <f>SUMIF([1]!Tabla1730[Consignatario],B278,[1]!Tabla1730[1730])</f>
        <v>0</v>
      </c>
      <c r="P278">
        <f>SUMIF([1]!Tabla1739[Consignatario],B278,[1]!Tabla1739[1739])</f>
        <v>0</v>
      </c>
      <c r="Q278">
        <f>SUMIF([1]!Tabla21[Consignatario],B278,[1]!Tabla21[1664-1670])</f>
        <v>0</v>
      </c>
      <c r="R278">
        <f>SUM(Tabla62[[#This Row],[1661]:[Entrearmadas]])</f>
        <v>10000</v>
      </c>
    </row>
    <row r="279" spans="1:18" x14ac:dyDescent="0.3">
      <c r="A279">
        <v>278</v>
      </c>
      <c r="B279" t="str" cm="1">
        <f t="array" ref="B279">INDEX([1]!Tabla1[#Data], A279, 2)</f>
        <v>Balsera, Pedro</v>
      </c>
      <c r="C279">
        <f>SUMIF([1]!Tabla1661[Consignatario],B279,[1]!Tabla1661[1661])</f>
        <v>0</v>
      </c>
      <c r="D279">
        <f>SUMIF([1]!Tabla11[Consignatario],B279,[1]!Tabla11[1662])</f>
        <v>0</v>
      </c>
      <c r="E279">
        <f>SUMIF([1]!Tabla12[Consignatario],B279,[1]!Tabla12[1670])</f>
        <v>0</v>
      </c>
      <c r="F279">
        <f>SUMIF([1]!Tabla10[Consignatario],B279,[1]!Tabla10[1672])</f>
        <v>0</v>
      </c>
      <c r="G279">
        <f>SUMIF([1]!Tabla9[Consignatarios],B279,[1]!Tabla9[1675])</f>
        <v>1921</v>
      </c>
      <c r="H279">
        <f>SUMIF([1]!Tabla8[Consignatarios],B279,[1]!Tabla8[1678])</f>
        <v>0</v>
      </c>
      <c r="I279">
        <f>SUMIF([1]!Tabla4[Consignatario],B279,[1]!Tabla4[Monto])</f>
        <v>0</v>
      </c>
      <c r="J279">
        <f>SUMIF([1]!Tabla2[Consignatario],B279, [1]!Tabla2[Monto])</f>
        <v>0</v>
      </c>
      <c r="K279">
        <f>SUMIF([1]!Tabla3[Consignatario],B279,[1]!Tabla3[Monto])</f>
        <v>0</v>
      </c>
      <c r="L279">
        <f>SUMIF([1]!Tabla5[Consignatario],B279,[1]!Tabla5[Monto])</f>
        <v>0</v>
      </c>
      <c r="M279">
        <f>SUMIF([1]!Tabla1708[Consignatario],B279,[1]!Tabla1708[Monto])</f>
        <v>0</v>
      </c>
      <c r="N279">
        <f>SUMIF([1]!Tabla1726[Consignatario],B279,[1]!Tabla1726[Monto])</f>
        <v>0</v>
      </c>
      <c r="O279">
        <f>SUMIF([1]!Tabla1730[Consignatario],B279,[1]!Tabla1730[1730])</f>
        <v>0</v>
      </c>
      <c r="P279">
        <f>SUMIF([1]!Tabla1739[Consignatario],B279,[1]!Tabla1739[1739])</f>
        <v>0</v>
      </c>
      <c r="Q279">
        <f>SUMIF([1]!Tabla21[Consignatario],B279,[1]!Tabla21[1664-1670])</f>
        <v>0</v>
      </c>
      <c r="R279">
        <f>SUM(Tabla62[[#This Row],[1661]:[Entrearmadas]])</f>
        <v>1921</v>
      </c>
    </row>
    <row r="280" spans="1:18" x14ac:dyDescent="0.3">
      <c r="A280">
        <v>279</v>
      </c>
      <c r="B280" t="str" cm="1">
        <f t="array" ref="B280">INDEX([1]!Tabla1[#Data], A280, 2)</f>
        <v>Bandin, Francisco Victor</v>
      </c>
      <c r="C280">
        <f>SUMIF([1]!Tabla1661[Consignatario],B280,[1]!Tabla1661[1661])</f>
        <v>0</v>
      </c>
      <c r="D280">
        <f>SUMIF([1]!Tabla11[Consignatario],B280,[1]!Tabla11[1662])</f>
        <v>0</v>
      </c>
      <c r="E280">
        <f>SUMIF([1]!Tabla12[Consignatario],B280,[1]!Tabla12[1670])</f>
        <v>0</v>
      </c>
      <c r="F280">
        <f>SUMIF([1]!Tabla10[Consignatario],B280,[1]!Tabla10[1672])</f>
        <v>0</v>
      </c>
      <c r="G280">
        <f>SUMIF([1]!Tabla9[Consignatarios],B280,[1]!Tabla9[1675])</f>
        <v>0</v>
      </c>
      <c r="H280">
        <f>SUMIF([1]!Tabla8[Consignatarios],B280,[1]!Tabla8[1678])</f>
        <v>0</v>
      </c>
      <c r="I280">
        <f>SUMIF([1]!Tabla4[Consignatario],B280,[1]!Tabla4[Monto])</f>
        <v>0</v>
      </c>
      <c r="J280">
        <f>SUMIF([1]!Tabla2[Consignatario],B280, [1]!Tabla2[Monto])</f>
        <v>0</v>
      </c>
      <c r="K280">
        <f>SUMIF([1]!Tabla3[Consignatario],B280,[1]!Tabla3[Monto])</f>
        <v>0</v>
      </c>
      <c r="L280">
        <f>SUMIF([1]!Tabla5[Consignatario],B280,[1]!Tabla5[Monto])</f>
        <v>0</v>
      </c>
      <c r="M280">
        <f>SUMIF([1]!Tabla1708[Consignatario],B280,[1]!Tabla1708[Monto])</f>
        <v>0</v>
      </c>
      <c r="N280">
        <f>SUMIF([1]!Tabla1726[Consignatario],B280,[1]!Tabla1726[Monto])</f>
        <v>423985</v>
      </c>
      <c r="O280">
        <f>SUMIF([1]!Tabla1730[Consignatario],B280,[1]!Tabla1730[1730])</f>
        <v>0</v>
      </c>
      <c r="P280">
        <f>SUMIF([1]!Tabla1739[Consignatario],B280,[1]!Tabla1739[1739])</f>
        <v>0</v>
      </c>
      <c r="Q280">
        <f>SUMIF([1]!Tabla21[Consignatario],B280,[1]!Tabla21[1664-1670])</f>
        <v>0</v>
      </c>
      <c r="R280">
        <f>SUM(Tabla62[[#This Row],[1661]:[Entrearmadas]])</f>
        <v>423985</v>
      </c>
    </row>
    <row r="281" spans="1:18" x14ac:dyDescent="0.3">
      <c r="A281">
        <v>280</v>
      </c>
      <c r="B281" t="str" cm="1">
        <f t="array" ref="B281">INDEX([1]!Tabla1[#Data], A281, 2)</f>
        <v>Bandin, Miguel</v>
      </c>
      <c r="C281">
        <f>SUMIF([1]!Tabla1661[Consignatario],B281,[1]!Tabla1661[1661])</f>
        <v>0</v>
      </c>
      <c r="D281">
        <f>SUMIF([1]!Tabla11[Consignatario],B281,[1]!Tabla11[1662])</f>
        <v>0</v>
      </c>
      <c r="E281">
        <f>SUMIF([1]!Tabla12[Consignatario],B281,[1]!Tabla12[1670])</f>
        <v>0</v>
      </c>
      <c r="F281">
        <f>SUMIF([1]!Tabla10[Consignatario],B281,[1]!Tabla10[1672])</f>
        <v>0</v>
      </c>
      <c r="G281">
        <f>SUMIF([1]!Tabla9[Consignatarios],B281,[1]!Tabla9[1675])</f>
        <v>0</v>
      </c>
      <c r="H281">
        <f>SUMIF([1]!Tabla8[Consignatarios],B281,[1]!Tabla8[1678])</f>
        <v>0</v>
      </c>
      <c r="I281">
        <f>SUMIF([1]!Tabla4[Consignatario],B281,[1]!Tabla4[Monto])</f>
        <v>0</v>
      </c>
      <c r="J281">
        <f>SUMIF([1]!Tabla2[Consignatario],B281, [1]!Tabla2[Monto])</f>
        <v>0</v>
      </c>
      <c r="K281">
        <f>SUMIF([1]!Tabla3[Consignatario],B281,[1]!Tabla3[Monto])</f>
        <v>0</v>
      </c>
      <c r="L281">
        <f>SUMIF([1]!Tabla5[Consignatario],B281,[1]!Tabla5[Monto])</f>
        <v>0</v>
      </c>
      <c r="M281">
        <f>SUMIF([1]!Tabla1708[Consignatario],B281,[1]!Tabla1708[Monto])</f>
        <v>10700</v>
      </c>
      <c r="N281">
        <f>SUMIF([1]!Tabla1726[Consignatario],B281,[1]!Tabla1726[Monto])</f>
        <v>0</v>
      </c>
      <c r="O281">
        <f>SUMIF([1]!Tabla1730[Consignatario],B281,[1]!Tabla1730[1730])</f>
        <v>0</v>
      </c>
      <c r="P281">
        <f>SUMIF([1]!Tabla1739[Consignatario],B281,[1]!Tabla1739[1739])</f>
        <v>0</v>
      </c>
      <c r="Q281">
        <f>SUMIF([1]!Tabla21[Consignatario],B281,[1]!Tabla21[1664-1670])</f>
        <v>0</v>
      </c>
      <c r="R281">
        <f>SUM(Tabla62[[#This Row],[1661]:[Entrearmadas]])</f>
        <v>10700</v>
      </c>
    </row>
    <row r="282" spans="1:18" x14ac:dyDescent="0.3">
      <c r="A282">
        <v>281</v>
      </c>
      <c r="B282" t="str" cm="1">
        <f t="array" ref="B282">INDEX([1]!Tabla1[#Data], A282, 2)</f>
        <v>Baños Escudero, Gregorio de</v>
      </c>
      <c r="C282">
        <f>SUMIF([1]!Tabla1661[Consignatario],B282,[1]!Tabla1661[1661])</f>
        <v>0</v>
      </c>
      <c r="D282">
        <f>SUMIF([1]!Tabla11[Consignatario],B282,[1]!Tabla11[1662])</f>
        <v>0</v>
      </c>
      <c r="E282">
        <f>SUMIF([1]!Tabla12[Consignatario],B282,[1]!Tabla12[1670])</f>
        <v>0</v>
      </c>
      <c r="F282">
        <f>SUMIF([1]!Tabla10[Consignatario],B282,[1]!Tabla10[1672])</f>
        <v>0</v>
      </c>
      <c r="G282">
        <f>SUMIF([1]!Tabla9[Consignatarios],B282,[1]!Tabla9[1675])</f>
        <v>0</v>
      </c>
      <c r="H282">
        <f>SUMIF([1]!Tabla8[Consignatarios],B282,[1]!Tabla8[1678])</f>
        <v>0</v>
      </c>
      <c r="I282">
        <f>SUMIF([1]!Tabla4[Consignatario],B282,[1]!Tabla4[Monto])</f>
        <v>9896</v>
      </c>
      <c r="J282">
        <f>SUMIF([1]!Tabla2[Consignatario],B282, [1]!Tabla2[Monto])</f>
        <v>0</v>
      </c>
      <c r="K282">
        <f>SUMIF([1]!Tabla3[Consignatario],B282,[1]!Tabla3[Monto])</f>
        <v>0</v>
      </c>
      <c r="L282">
        <f>SUMIF([1]!Tabla5[Consignatario],B282,[1]!Tabla5[Monto])</f>
        <v>0</v>
      </c>
      <c r="M282">
        <f>SUMIF([1]!Tabla1708[Consignatario],B282,[1]!Tabla1708[Monto])</f>
        <v>0</v>
      </c>
      <c r="N282">
        <f>SUMIF([1]!Tabla1726[Consignatario],B282,[1]!Tabla1726[Monto])</f>
        <v>0</v>
      </c>
      <c r="O282">
        <f>SUMIF([1]!Tabla1730[Consignatario],B282,[1]!Tabla1730[1730])</f>
        <v>0</v>
      </c>
      <c r="P282">
        <f>SUMIF([1]!Tabla1739[Consignatario],B282,[1]!Tabla1739[1739])</f>
        <v>0</v>
      </c>
      <c r="Q282">
        <f>SUMIF([1]!Tabla21[Consignatario],B282,[1]!Tabla21[1664-1670])</f>
        <v>0</v>
      </c>
      <c r="R282">
        <f>SUM(Tabla62[[#This Row],[1661]:[Entrearmadas]])</f>
        <v>9896</v>
      </c>
    </row>
    <row r="283" spans="1:18" x14ac:dyDescent="0.3">
      <c r="A283">
        <v>282</v>
      </c>
      <c r="B283" t="str" cm="1">
        <f t="array" ref="B283">INDEX([1]!Tabla1[#Data], A283, 2)</f>
        <v>Baños, Gregorio de</v>
      </c>
      <c r="C283">
        <f>SUMIF([1]!Tabla1661[Consignatario],B283,[1]!Tabla1661[1661])</f>
        <v>0</v>
      </c>
      <c r="D283">
        <f>SUMIF([1]!Tabla11[Consignatario],B283,[1]!Tabla11[1662])</f>
        <v>0</v>
      </c>
      <c r="E283">
        <f>SUMIF([1]!Tabla12[Consignatario],B283,[1]!Tabla12[1670])</f>
        <v>0</v>
      </c>
      <c r="F283">
        <f>SUMIF([1]!Tabla10[Consignatario],B283,[1]!Tabla10[1672])</f>
        <v>0</v>
      </c>
      <c r="G283">
        <f>SUMIF([1]!Tabla9[Consignatarios],B283,[1]!Tabla9[1675])</f>
        <v>0</v>
      </c>
      <c r="H283">
        <f>SUMIF([1]!Tabla8[Consignatarios],B283,[1]!Tabla8[1678])</f>
        <v>6376</v>
      </c>
      <c r="I283">
        <f>SUMIF([1]!Tabla4[Consignatario],B283,[1]!Tabla4[Monto])</f>
        <v>0</v>
      </c>
      <c r="J283">
        <f>SUMIF([1]!Tabla2[Consignatario],B283, [1]!Tabla2[Monto])</f>
        <v>18228</v>
      </c>
      <c r="K283">
        <f>SUMIF([1]!Tabla3[Consignatario],B283,[1]!Tabla3[Monto])</f>
        <v>0</v>
      </c>
      <c r="L283">
        <f>SUMIF([1]!Tabla5[Consignatario],B283,[1]!Tabla5[Monto])</f>
        <v>0</v>
      </c>
      <c r="M283">
        <f>SUMIF([1]!Tabla1708[Consignatario],B283,[1]!Tabla1708[Monto])</f>
        <v>0</v>
      </c>
      <c r="N283">
        <f>SUMIF([1]!Tabla1726[Consignatario],B283,[1]!Tabla1726[Monto])</f>
        <v>0</v>
      </c>
      <c r="O283">
        <f>SUMIF([1]!Tabla1730[Consignatario],B283,[1]!Tabla1730[1730])</f>
        <v>0</v>
      </c>
      <c r="P283">
        <f>SUMIF([1]!Tabla1739[Consignatario],B283,[1]!Tabla1739[1739])</f>
        <v>0</v>
      </c>
      <c r="Q283">
        <f>SUMIF([1]!Tabla21[Consignatario],B283,[1]!Tabla21[1664-1670])</f>
        <v>0</v>
      </c>
      <c r="R283">
        <f>SUM(Tabla62[[#This Row],[1661]:[Entrearmadas]])</f>
        <v>24604</v>
      </c>
    </row>
    <row r="284" spans="1:18" x14ac:dyDescent="0.3">
      <c r="A284">
        <v>283</v>
      </c>
      <c r="B284" t="str" cm="1">
        <f t="array" ref="B284">INDEX([1]!Tabla1[#Data], A284, 2)</f>
        <v>Baquerizo, Joseph</v>
      </c>
      <c r="C284">
        <f>SUMIF([1]!Tabla1661[Consignatario],B284,[1]!Tabla1661[1661])</f>
        <v>0</v>
      </c>
      <c r="D284">
        <f>SUMIF([1]!Tabla11[Consignatario],B284,[1]!Tabla11[1662])</f>
        <v>0</v>
      </c>
      <c r="E284">
        <f>SUMIF([1]!Tabla12[Consignatario],B284,[1]!Tabla12[1670])</f>
        <v>0</v>
      </c>
      <c r="F284">
        <f>SUMIF([1]!Tabla10[Consignatario],B284,[1]!Tabla10[1672])</f>
        <v>0</v>
      </c>
      <c r="G284">
        <f>SUMIF([1]!Tabla9[Consignatarios],B284,[1]!Tabla9[1675])</f>
        <v>0</v>
      </c>
      <c r="H284">
        <f>SUMIF([1]!Tabla8[Consignatarios],B284,[1]!Tabla8[1678])</f>
        <v>0</v>
      </c>
      <c r="I284">
        <f>SUMIF([1]!Tabla4[Consignatario],B284,[1]!Tabla4[Monto])</f>
        <v>0</v>
      </c>
      <c r="J284">
        <f>SUMIF([1]!Tabla2[Consignatario],B284, [1]!Tabla2[Monto])</f>
        <v>0</v>
      </c>
      <c r="K284">
        <f>SUMIF([1]!Tabla3[Consignatario],B284,[1]!Tabla3[Monto])</f>
        <v>1350</v>
      </c>
      <c r="L284">
        <f>SUMIF([1]!Tabla5[Consignatario],B284,[1]!Tabla5[Monto])</f>
        <v>0</v>
      </c>
      <c r="M284">
        <f>SUMIF([1]!Tabla1708[Consignatario],B284,[1]!Tabla1708[Monto])</f>
        <v>0</v>
      </c>
      <c r="N284">
        <f>SUMIF([1]!Tabla1726[Consignatario],B284,[1]!Tabla1726[Monto])</f>
        <v>0</v>
      </c>
      <c r="O284">
        <f>SUMIF([1]!Tabla1730[Consignatario],B284,[1]!Tabla1730[1730])</f>
        <v>0</v>
      </c>
      <c r="P284">
        <f>SUMIF([1]!Tabla1739[Consignatario],B284,[1]!Tabla1739[1739])</f>
        <v>0</v>
      </c>
      <c r="Q284">
        <f>SUMIF([1]!Tabla21[Consignatario],B284,[1]!Tabla21[1664-1670])</f>
        <v>0</v>
      </c>
      <c r="R284">
        <f>SUM(Tabla62[[#This Row],[1661]:[Entrearmadas]])</f>
        <v>1350</v>
      </c>
    </row>
    <row r="285" spans="1:18" x14ac:dyDescent="0.3">
      <c r="A285">
        <v>284</v>
      </c>
      <c r="B285" t="str" cm="1">
        <f t="array" ref="B285">INDEX([1]!Tabla1[#Data], A285, 2)</f>
        <v>Baquero, Cristóbal</v>
      </c>
      <c r="C285">
        <f>SUMIF([1]!Tabla1661[Consignatario],B285,[1]!Tabla1661[1661])</f>
        <v>0</v>
      </c>
      <c r="D285">
        <f>SUMIF([1]!Tabla11[Consignatario],B285,[1]!Tabla11[1662])</f>
        <v>0</v>
      </c>
      <c r="E285">
        <f>SUMIF([1]!Tabla12[Consignatario],B285,[1]!Tabla12[1670])</f>
        <v>0</v>
      </c>
      <c r="F285">
        <f>SUMIF([1]!Tabla10[Consignatario],B285,[1]!Tabla10[1672])</f>
        <v>0</v>
      </c>
      <c r="G285">
        <f>SUMIF([1]!Tabla9[Consignatarios],B285,[1]!Tabla9[1675])</f>
        <v>0</v>
      </c>
      <c r="H285">
        <f>SUMIF([1]!Tabla8[Consignatarios],B285,[1]!Tabla8[1678])</f>
        <v>0</v>
      </c>
      <c r="I285">
        <f>SUMIF([1]!Tabla4[Consignatario],B285,[1]!Tabla4[Monto])</f>
        <v>41653</v>
      </c>
      <c r="J285">
        <f>SUMIF([1]!Tabla2[Consignatario],B285, [1]!Tabla2[Monto])</f>
        <v>50520</v>
      </c>
      <c r="K285">
        <f>SUMIF([1]!Tabla3[Consignatario],B285,[1]!Tabla3[Monto])</f>
        <v>0</v>
      </c>
      <c r="L285">
        <f>SUMIF([1]!Tabla5[Consignatario],B285,[1]!Tabla5[Monto])</f>
        <v>0</v>
      </c>
      <c r="M285">
        <f>SUMIF([1]!Tabla1708[Consignatario],B285,[1]!Tabla1708[Monto])</f>
        <v>0</v>
      </c>
      <c r="N285">
        <f>SUMIF([1]!Tabla1726[Consignatario],B285,[1]!Tabla1726[Monto])</f>
        <v>0</v>
      </c>
      <c r="O285">
        <f>SUMIF([1]!Tabla1730[Consignatario],B285,[1]!Tabla1730[1730])</f>
        <v>0</v>
      </c>
      <c r="P285">
        <f>SUMIF([1]!Tabla1739[Consignatario],B285,[1]!Tabla1739[1739])</f>
        <v>0</v>
      </c>
      <c r="Q285">
        <f>SUMIF([1]!Tabla21[Consignatario],B285,[1]!Tabla21[1664-1670])</f>
        <v>0</v>
      </c>
      <c r="R285">
        <f>SUM(Tabla62[[#This Row],[1661]:[Entrearmadas]])</f>
        <v>92173</v>
      </c>
    </row>
    <row r="286" spans="1:18" x14ac:dyDescent="0.3">
      <c r="A286">
        <v>285</v>
      </c>
      <c r="B286" t="str" cm="1">
        <f t="array" ref="B286">INDEX([1]!Tabla1[#Data], A286, 2)</f>
        <v>Baquero, Francisco</v>
      </c>
      <c r="C286">
        <f>SUMIF([1]!Tabla1661[Consignatario],B286,[1]!Tabla1661[1661])</f>
        <v>0</v>
      </c>
      <c r="D286">
        <f>SUMIF([1]!Tabla11[Consignatario],B286,[1]!Tabla11[1662])</f>
        <v>0</v>
      </c>
      <c r="E286">
        <f>SUMIF([1]!Tabla12[Consignatario],B286,[1]!Tabla12[1670])</f>
        <v>0</v>
      </c>
      <c r="F286">
        <f>SUMIF([1]!Tabla10[Consignatario],B286,[1]!Tabla10[1672])</f>
        <v>0</v>
      </c>
      <c r="G286">
        <f>SUMIF([1]!Tabla9[Consignatarios],B286,[1]!Tabla9[1675])</f>
        <v>45000</v>
      </c>
      <c r="H286">
        <f>SUMIF([1]!Tabla8[Consignatarios],B286,[1]!Tabla8[1678])</f>
        <v>0</v>
      </c>
      <c r="I286">
        <f>SUMIF([1]!Tabla4[Consignatario],B286,[1]!Tabla4[Monto])</f>
        <v>0</v>
      </c>
      <c r="J286">
        <f>SUMIF([1]!Tabla2[Consignatario],B286, [1]!Tabla2[Monto])</f>
        <v>0</v>
      </c>
      <c r="K286">
        <f>SUMIF([1]!Tabla3[Consignatario],B286,[1]!Tabla3[Monto])</f>
        <v>0</v>
      </c>
      <c r="L286">
        <f>SUMIF([1]!Tabla5[Consignatario],B286,[1]!Tabla5[Monto])</f>
        <v>0</v>
      </c>
      <c r="M286">
        <f>SUMIF([1]!Tabla1708[Consignatario],B286,[1]!Tabla1708[Monto])</f>
        <v>0</v>
      </c>
      <c r="N286">
        <f>SUMIF([1]!Tabla1726[Consignatario],B286,[1]!Tabla1726[Monto])</f>
        <v>0</v>
      </c>
      <c r="O286">
        <f>SUMIF([1]!Tabla1730[Consignatario],B286,[1]!Tabla1730[1730])</f>
        <v>0</v>
      </c>
      <c r="P286">
        <f>SUMIF([1]!Tabla1739[Consignatario],B286,[1]!Tabla1739[1739])</f>
        <v>0</v>
      </c>
      <c r="Q286">
        <f>SUMIF([1]!Tabla21[Consignatario],B286,[1]!Tabla21[1664-1670])</f>
        <v>0</v>
      </c>
      <c r="R286">
        <f>SUM(Tabla62[[#This Row],[1661]:[Entrearmadas]])</f>
        <v>45000</v>
      </c>
    </row>
    <row r="287" spans="1:18" x14ac:dyDescent="0.3">
      <c r="A287">
        <v>286</v>
      </c>
      <c r="B287" t="str" cm="1">
        <f t="array" ref="B287">INDEX([1]!Tabla1[#Data], A287, 2)</f>
        <v>Baquia, Juan de la</v>
      </c>
      <c r="C287">
        <f>SUMIF([1]!Tabla1661[Consignatario],B287,[1]!Tabla1661[1661])</f>
        <v>0</v>
      </c>
      <c r="D287">
        <f>SUMIF([1]!Tabla11[Consignatario],B287,[1]!Tabla11[1662])</f>
        <v>0</v>
      </c>
      <c r="E287">
        <f>SUMIF([1]!Tabla12[Consignatario],B287,[1]!Tabla12[1670])</f>
        <v>0</v>
      </c>
      <c r="F287">
        <f>SUMIF([1]!Tabla10[Consignatario],B287,[1]!Tabla10[1672])</f>
        <v>0</v>
      </c>
      <c r="G287">
        <f>SUMIF([1]!Tabla9[Consignatarios],B287,[1]!Tabla9[1675])</f>
        <v>0</v>
      </c>
      <c r="H287">
        <f>SUMIF([1]!Tabla8[Consignatarios],B287,[1]!Tabla8[1678])</f>
        <v>0</v>
      </c>
      <c r="I287">
        <f>SUMIF([1]!Tabla4[Consignatario],B287,[1]!Tabla4[Monto])</f>
        <v>0</v>
      </c>
      <c r="J287">
        <f>SUMIF([1]!Tabla2[Consignatario],B287, [1]!Tabla2[Monto])</f>
        <v>0</v>
      </c>
      <c r="K287">
        <f>SUMIF([1]!Tabla3[Consignatario],B287,[1]!Tabla3[Monto])</f>
        <v>0</v>
      </c>
      <c r="L287">
        <f>SUMIF([1]!Tabla5[Consignatario],B287,[1]!Tabla5[Monto])</f>
        <v>141726</v>
      </c>
      <c r="M287">
        <f>SUMIF([1]!Tabla1708[Consignatario],B287,[1]!Tabla1708[Monto])</f>
        <v>0</v>
      </c>
      <c r="N287">
        <f>SUMIF([1]!Tabla1726[Consignatario],B287,[1]!Tabla1726[Monto])</f>
        <v>0</v>
      </c>
      <c r="O287">
        <f>SUMIF([1]!Tabla1730[Consignatario],B287,[1]!Tabla1730[1730])</f>
        <v>0</v>
      </c>
      <c r="P287">
        <f>SUMIF([1]!Tabla1739[Consignatario],B287,[1]!Tabla1739[1739])</f>
        <v>0</v>
      </c>
      <c r="Q287">
        <f>SUMIF([1]!Tabla21[Consignatario],B287,[1]!Tabla21[1664-1670])</f>
        <v>0</v>
      </c>
      <c r="R287">
        <f>SUM(Tabla62[[#This Row],[1661]:[Entrearmadas]])</f>
        <v>141726</v>
      </c>
    </row>
    <row r="288" spans="1:18" x14ac:dyDescent="0.3">
      <c r="A288">
        <v>287</v>
      </c>
      <c r="B288" t="str" cm="1">
        <f t="array" ref="B288">INDEX([1]!Tabla1[#Data], A288, 2)</f>
        <v>Baquijano, Juan Bautista</v>
      </c>
      <c r="C288">
        <f>SUMIF([1]!Tabla1661[Consignatario],B288,[1]!Tabla1661[1661])</f>
        <v>0</v>
      </c>
      <c r="D288">
        <f>SUMIF([1]!Tabla11[Consignatario],B288,[1]!Tabla11[1662])</f>
        <v>0</v>
      </c>
      <c r="E288">
        <f>SUMIF([1]!Tabla12[Consignatario],B288,[1]!Tabla12[1670])</f>
        <v>0</v>
      </c>
      <c r="F288">
        <f>SUMIF([1]!Tabla10[Consignatario],B288,[1]!Tabla10[1672])</f>
        <v>0</v>
      </c>
      <c r="G288">
        <f>SUMIF([1]!Tabla9[Consignatarios],B288,[1]!Tabla9[1675])</f>
        <v>0</v>
      </c>
      <c r="H288">
        <f>SUMIF([1]!Tabla8[Consignatarios],B288,[1]!Tabla8[1678])</f>
        <v>0</v>
      </c>
      <c r="I288">
        <f>SUMIF([1]!Tabla4[Consignatario],B288,[1]!Tabla4[Monto])</f>
        <v>0</v>
      </c>
      <c r="J288">
        <f>SUMIF([1]!Tabla2[Consignatario],B288, [1]!Tabla2[Monto])</f>
        <v>0</v>
      </c>
      <c r="K288">
        <f>SUMIF([1]!Tabla3[Consignatario],B288,[1]!Tabla3[Monto])</f>
        <v>0</v>
      </c>
      <c r="L288">
        <f>SUMIF([1]!Tabla5[Consignatario],B288,[1]!Tabla5[Monto])</f>
        <v>0</v>
      </c>
      <c r="M288">
        <f>SUMIF([1]!Tabla1708[Consignatario],B288,[1]!Tabla1708[Monto])</f>
        <v>0</v>
      </c>
      <c r="N288">
        <f>SUMIF([1]!Tabla1726[Consignatario],B288,[1]!Tabla1726[Monto])</f>
        <v>0</v>
      </c>
      <c r="O288">
        <f>SUMIF([1]!Tabla1730[Consignatario],B288,[1]!Tabla1730[1730])</f>
        <v>450</v>
      </c>
      <c r="P288">
        <f>SUMIF([1]!Tabla1739[Consignatario],B288,[1]!Tabla1739[1739])</f>
        <v>0</v>
      </c>
      <c r="Q288">
        <f>SUMIF([1]!Tabla21[Consignatario],B288,[1]!Tabla21[1664-1670])</f>
        <v>0</v>
      </c>
      <c r="R288">
        <f>SUM(Tabla62[[#This Row],[1661]:[Entrearmadas]])</f>
        <v>450</v>
      </c>
    </row>
    <row r="289" spans="1:18" x14ac:dyDescent="0.3">
      <c r="A289">
        <v>288</v>
      </c>
      <c r="B289" t="str" cm="1">
        <f t="array" ref="B289">INDEX([1]!Tabla1[#Data], A289, 2)</f>
        <v>Barandiaran, Miguel de</v>
      </c>
      <c r="C289">
        <f>SUMIF([1]!Tabla1661[Consignatario],B289,[1]!Tabla1661[1661])</f>
        <v>0</v>
      </c>
      <c r="D289">
        <f>SUMIF([1]!Tabla11[Consignatario],B289,[1]!Tabla11[1662])</f>
        <v>0</v>
      </c>
      <c r="E289">
        <f>SUMIF([1]!Tabla12[Consignatario],B289,[1]!Tabla12[1670])</f>
        <v>0</v>
      </c>
      <c r="F289">
        <f>SUMIF([1]!Tabla10[Consignatario],B289,[1]!Tabla10[1672])</f>
        <v>0</v>
      </c>
      <c r="G289">
        <f>SUMIF([1]!Tabla9[Consignatarios],B289,[1]!Tabla9[1675])</f>
        <v>0</v>
      </c>
      <c r="H289">
        <f>SUMIF([1]!Tabla8[Consignatarios],B289,[1]!Tabla8[1678])</f>
        <v>0</v>
      </c>
      <c r="I289">
        <f>SUMIF([1]!Tabla4[Consignatario],B289,[1]!Tabla4[Monto])</f>
        <v>0</v>
      </c>
      <c r="J289">
        <f>SUMIF([1]!Tabla2[Consignatario],B289, [1]!Tabla2[Monto])</f>
        <v>0</v>
      </c>
      <c r="K289">
        <f>SUMIF([1]!Tabla3[Consignatario],B289,[1]!Tabla3[Monto])</f>
        <v>0</v>
      </c>
      <c r="L289">
        <f>SUMIF([1]!Tabla5[Consignatario],B289,[1]!Tabla5[Monto])</f>
        <v>90000</v>
      </c>
      <c r="M289">
        <f>SUMIF([1]!Tabla1708[Consignatario],B289,[1]!Tabla1708[Monto])</f>
        <v>0</v>
      </c>
      <c r="N289">
        <f>SUMIF([1]!Tabla1726[Consignatario],B289,[1]!Tabla1726[Monto])</f>
        <v>0</v>
      </c>
      <c r="O289">
        <f>SUMIF([1]!Tabla1730[Consignatario],B289,[1]!Tabla1730[1730])</f>
        <v>0</v>
      </c>
      <c r="P289">
        <f>SUMIF([1]!Tabla1739[Consignatario],B289,[1]!Tabla1739[1739])</f>
        <v>0</v>
      </c>
      <c r="Q289">
        <f>SUMIF([1]!Tabla21[Consignatario],B289,[1]!Tabla21[1664-1670])</f>
        <v>0</v>
      </c>
      <c r="R289">
        <f>SUM(Tabla62[[#This Row],[1661]:[Entrearmadas]])</f>
        <v>90000</v>
      </c>
    </row>
    <row r="290" spans="1:18" x14ac:dyDescent="0.3">
      <c r="A290">
        <v>289</v>
      </c>
      <c r="B290" t="str" cm="1">
        <f t="array" ref="B290">INDEX([1]!Tabla1[#Data], A290, 2)</f>
        <v>Barandica, Matías de</v>
      </c>
      <c r="C290">
        <f>SUMIF([1]!Tabla1661[Consignatario],B290,[1]!Tabla1661[1661])</f>
        <v>0</v>
      </c>
      <c r="D290">
        <f>SUMIF([1]!Tabla11[Consignatario],B290,[1]!Tabla11[1662])</f>
        <v>0</v>
      </c>
      <c r="E290">
        <f>SUMIF([1]!Tabla12[Consignatario],B290,[1]!Tabla12[1670])</f>
        <v>0</v>
      </c>
      <c r="F290">
        <f>SUMIF([1]!Tabla10[Consignatario],B290,[1]!Tabla10[1672])</f>
        <v>0</v>
      </c>
      <c r="G290">
        <f>SUMIF([1]!Tabla9[Consignatarios],B290,[1]!Tabla9[1675])</f>
        <v>0</v>
      </c>
      <c r="H290">
        <f>SUMIF([1]!Tabla8[Consignatarios],B290,[1]!Tabla8[1678])</f>
        <v>0</v>
      </c>
      <c r="I290">
        <f>SUMIF([1]!Tabla4[Consignatario],B290,[1]!Tabla4[Monto])</f>
        <v>0</v>
      </c>
      <c r="J290">
        <f>SUMIF([1]!Tabla2[Consignatario],B290, [1]!Tabla2[Monto])</f>
        <v>0</v>
      </c>
      <c r="K290">
        <f>SUMIF([1]!Tabla3[Consignatario],B290,[1]!Tabla3[Monto])</f>
        <v>0</v>
      </c>
      <c r="L290">
        <f>SUMIF([1]!Tabla5[Consignatario],B290,[1]!Tabla5[Monto])</f>
        <v>48650</v>
      </c>
      <c r="M290">
        <f>SUMIF([1]!Tabla1708[Consignatario],B290,[1]!Tabla1708[Monto])</f>
        <v>0</v>
      </c>
      <c r="N290">
        <f>SUMIF([1]!Tabla1726[Consignatario],B290,[1]!Tabla1726[Monto])</f>
        <v>0</v>
      </c>
      <c r="O290">
        <f>SUMIF([1]!Tabla1730[Consignatario],B290,[1]!Tabla1730[1730])</f>
        <v>0</v>
      </c>
      <c r="P290">
        <f>SUMIF([1]!Tabla1739[Consignatario],B290,[1]!Tabla1739[1739])</f>
        <v>0</v>
      </c>
      <c r="Q290">
        <f>SUMIF([1]!Tabla21[Consignatario],B290,[1]!Tabla21[1664-1670])</f>
        <v>0</v>
      </c>
      <c r="R290">
        <f>SUM(Tabla62[[#This Row],[1661]:[Entrearmadas]])</f>
        <v>48650</v>
      </c>
    </row>
    <row r="291" spans="1:18" x14ac:dyDescent="0.3">
      <c r="A291">
        <v>290</v>
      </c>
      <c r="B291" t="str" cm="1">
        <f t="array" ref="B291">INDEX([1]!Tabla1[#Data], A291, 2)</f>
        <v>Barba de Cabrera, Felipe</v>
      </c>
      <c r="C291">
        <f>SUMIF([1]!Tabla1661[Consignatario],B291,[1]!Tabla1661[1661])</f>
        <v>0</v>
      </c>
      <c r="D291">
        <f>SUMIF([1]!Tabla11[Consignatario],B291,[1]!Tabla11[1662])</f>
        <v>0</v>
      </c>
      <c r="E291">
        <f>SUMIF([1]!Tabla12[Consignatario],B291,[1]!Tabla12[1670])</f>
        <v>0</v>
      </c>
      <c r="F291">
        <f>SUMIF([1]!Tabla10[Consignatario],B291,[1]!Tabla10[1672])</f>
        <v>0</v>
      </c>
      <c r="G291">
        <f>SUMIF([1]!Tabla9[Consignatarios],B291,[1]!Tabla9[1675])</f>
        <v>0</v>
      </c>
      <c r="H291">
        <f>SUMIF([1]!Tabla8[Consignatarios],B291,[1]!Tabla8[1678])</f>
        <v>0</v>
      </c>
      <c r="I291">
        <f>SUMIF([1]!Tabla4[Consignatario],B291,[1]!Tabla4[Monto])</f>
        <v>0</v>
      </c>
      <c r="J291">
        <f>SUMIF([1]!Tabla2[Consignatario],B291, [1]!Tabla2[Monto])</f>
        <v>0</v>
      </c>
      <c r="K291">
        <f>SUMIF([1]!Tabla3[Consignatario],B291,[1]!Tabla3[Monto])</f>
        <v>0</v>
      </c>
      <c r="L291">
        <f>SUMIF([1]!Tabla5[Consignatario],B291,[1]!Tabla5[Monto])</f>
        <v>0</v>
      </c>
      <c r="M291">
        <f>SUMIF([1]!Tabla1708[Consignatario],B291,[1]!Tabla1708[Monto])</f>
        <v>0</v>
      </c>
      <c r="N291">
        <f>SUMIF([1]!Tabla1726[Consignatario],B291,[1]!Tabla1726[Monto])</f>
        <v>0</v>
      </c>
      <c r="O291">
        <f>SUMIF([1]!Tabla1730[Consignatario],B291,[1]!Tabla1730[1730])</f>
        <v>22056</v>
      </c>
      <c r="P291">
        <f>SUMIF([1]!Tabla1739[Consignatario],B291,[1]!Tabla1739[1739])</f>
        <v>136192</v>
      </c>
      <c r="Q291">
        <f>SUMIF([1]!Tabla21[Consignatario],B291,[1]!Tabla21[1664-1670])</f>
        <v>0</v>
      </c>
      <c r="R291">
        <f>SUM(Tabla62[[#This Row],[1661]:[Entrearmadas]])</f>
        <v>158248</v>
      </c>
    </row>
    <row r="292" spans="1:18" x14ac:dyDescent="0.3">
      <c r="A292">
        <v>291</v>
      </c>
      <c r="B292" t="str" cm="1">
        <f t="array" ref="B292">INDEX([1]!Tabla1[#Data], A292, 2)</f>
        <v>Barba, Gabriel de</v>
      </c>
      <c r="C292">
        <f>SUMIF([1]!Tabla1661[Consignatario],B292,[1]!Tabla1661[1661])</f>
        <v>0</v>
      </c>
      <c r="D292">
        <f>SUMIF([1]!Tabla11[Consignatario],B292,[1]!Tabla11[1662])</f>
        <v>0</v>
      </c>
      <c r="E292">
        <f>SUMIF([1]!Tabla12[Consignatario],B292,[1]!Tabla12[1670])</f>
        <v>0</v>
      </c>
      <c r="F292">
        <f>SUMIF([1]!Tabla10[Consignatario],B292,[1]!Tabla10[1672])</f>
        <v>0</v>
      </c>
      <c r="G292">
        <f>SUMIF([1]!Tabla9[Consignatarios],B292,[1]!Tabla9[1675])</f>
        <v>0</v>
      </c>
      <c r="H292">
        <f>SUMIF([1]!Tabla8[Consignatarios],B292,[1]!Tabla8[1678])</f>
        <v>0</v>
      </c>
      <c r="I292">
        <f>SUMIF([1]!Tabla4[Consignatario],B292,[1]!Tabla4[Monto])</f>
        <v>0</v>
      </c>
      <c r="J292">
        <f>SUMIF([1]!Tabla2[Consignatario],B292, [1]!Tabla2[Monto])</f>
        <v>0</v>
      </c>
      <c r="K292">
        <f>SUMIF([1]!Tabla3[Consignatario],B292,[1]!Tabla3[Monto])</f>
        <v>54700</v>
      </c>
      <c r="L292">
        <f>SUMIF([1]!Tabla5[Consignatario],B292,[1]!Tabla5[Monto])</f>
        <v>0</v>
      </c>
      <c r="M292">
        <f>SUMIF([1]!Tabla1708[Consignatario],B292,[1]!Tabla1708[Monto])</f>
        <v>0</v>
      </c>
      <c r="N292">
        <f>SUMIF([1]!Tabla1726[Consignatario],B292,[1]!Tabla1726[Monto])</f>
        <v>0</v>
      </c>
      <c r="O292">
        <f>SUMIF([1]!Tabla1730[Consignatario],B292,[1]!Tabla1730[1730])</f>
        <v>0</v>
      </c>
      <c r="P292">
        <f>SUMIF([1]!Tabla1739[Consignatario],B292,[1]!Tabla1739[1739])</f>
        <v>0</v>
      </c>
      <c r="Q292">
        <f>SUMIF([1]!Tabla21[Consignatario],B292,[1]!Tabla21[1664-1670])</f>
        <v>0</v>
      </c>
      <c r="R292">
        <f>SUM(Tabla62[[#This Row],[1661]:[Entrearmadas]])</f>
        <v>54700</v>
      </c>
    </row>
    <row r="293" spans="1:18" x14ac:dyDescent="0.3">
      <c r="A293">
        <v>292</v>
      </c>
      <c r="B293" t="str" cm="1">
        <f t="array" ref="B293">INDEX([1]!Tabla1[#Data], A293, 2)</f>
        <v>Barbarena, Manuel de</v>
      </c>
      <c r="C293">
        <f>SUMIF([1]!Tabla1661[Consignatario],B293,[1]!Tabla1661[1661])</f>
        <v>0</v>
      </c>
      <c r="D293">
        <f>SUMIF([1]!Tabla11[Consignatario],B293,[1]!Tabla11[1662])</f>
        <v>0</v>
      </c>
      <c r="E293">
        <f>SUMIF([1]!Tabla12[Consignatario],B293,[1]!Tabla12[1670])</f>
        <v>0</v>
      </c>
      <c r="F293">
        <f>SUMIF([1]!Tabla10[Consignatario],B293,[1]!Tabla10[1672])</f>
        <v>0</v>
      </c>
      <c r="G293">
        <f>SUMIF([1]!Tabla9[Consignatarios],B293,[1]!Tabla9[1675])</f>
        <v>0</v>
      </c>
      <c r="H293">
        <f>SUMIF([1]!Tabla8[Consignatarios],B293,[1]!Tabla8[1678])</f>
        <v>0</v>
      </c>
      <c r="I293">
        <f>SUMIF([1]!Tabla4[Consignatario],B293,[1]!Tabla4[Monto])</f>
        <v>0</v>
      </c>
      <c r="J293">
        <f>SUMIF([1]!Tabla2[Consignatario],B293, [1]!Tabla2[Monto])</f>
        <v>0</v>
      </c>
      <c r="K293">
        <f>SUMIF([1]!Tabla3[Consignatario],B293,[1]!Tabla3[Monto])</f>
        <v>0</v>
      </c>
      <c r="L293">
        <f>SUMIF([1]!Tabla5[Consignatario],B293,[1]!Tabla5[Monto])</f>
        <v>1000</v>
      </c>
      <c r="M293">
        <f>SUMIF([1]!Tabla1708[Consignatario],B293,[1]!Tabla1708[Monto])</f>
        <v>0</v>
      </c>
      <c r="N293">
        <f>SUMIF([1]!Tabla1726[Consignatario],B293,[1]!Tabla1726[Monto])</f>
        <v>0</v>
      </c>
      <c r="O293">
        <f>SUMIF([1]!Tabla1730[Consignatario],B293,[1]!Tabla1730[1730])</f>
        <v>0</v>
      </c>
      <c r="P293">
        <f>SUMIF([1]!Tabla1739[Consignatario],B293,[1]!Tabla1739[1739])</f>
        <v>0</v>
      </c>
      <c r="Q293">
        <f>SUMIF([1]!Tabla21[Consignatario],B293,[1]!Tabla21[1664-1670])</f>
        <v>0</v>
      </c>
      <c r="R293">
        <f>SUM(Tabla62[[#This Row],[1661]:[Entrearmadas]])</f>
        <v>1000</v>
      </c>
    </row>
    <row r="294" spans="1:18" x14ac:dyDescent="0.3">
      <c r="A294">
        <v>293</v>
      </c>
      <c r="B294" t="str" cm="1">
        <f t="array" ref="B294">INDEX([1]!Tabla1[#Data], A294, 2)</f>
        <v>Barco, Antonio del</v>
      </c>
      <c r="C294">
        <f>SUMIF([1]!Tabla1661[Consignatario],B294,[1]!Tabla1661[1661])</f>
        <v>0</v>
      </c>
      <c r="D294">
        <f>SUMIF([1]!Tabla11[Consignatario],B294,[1]!Tabla11[1662])</f>
        <v>0</v>
      </c>
      <c r="E294">
        <f>SUMIF([1]!Tabla12[Consignatario],B294,[1]!Tabla12[1670])</f>
        <v>0</v>
      </c>
      <c r="F294">
        <f>SUMIF([1]!Tabla10[Consignatario],B294,[1]!Tabla10[1672])</f>
        <v>0</v>
      </c>
      <c r="G294">
        <f>SUMIF([1]!Tabla9[Consignatarios],B294,[1]!Tabla9[1675])</f>
        <v>21800</v>
      </c>
      <c r="H294">
        <f>SUMIF([1]!Tabla8[Consignatarios],B294,[1]!Tabla8[1678])</f>
        <v>0</v>
      </c>
      <c r="I294">
        <f>SUMIF([1]!Tabla4[Consignatario],B294,[1]!Tabla4[Monto])</f>
        <v>0</v>
      </c>
      <c r="J294">
        <f>SUMIF([1]!Tabla2[Consignatario],B294, [1]!Tabla2[Monto])</f>
        <v>0</v>
      </c>
      <c r="K294">
        <f>SUMIF([1]!Tabla3[Consignatario],B294,[1]!Tabla3[Monto])</f>
        <v>0</v>
      </c>
      <c r="L294">
        <f>SUMIF([1]!Tabla5[Consignatario],B294,[1]!Tabla5[Monto])</f>
        <v>0</v>
      </c>
      <c r="M294">
        <f>SUMIF([1]!Tabla1708[Consignatario],B294,[1]!Tabla1708[Monto])</f>
        <v>0</v>
      </c>
      <c r="N294">
        <f>SUMIF([1]!Tabla1726[Consignatario],B294,[1]!Tabla1726[Monto])</f>
        <v>0</v>
      </c>
      <c r="O294">
        <f>SUMIF([1]!Tabla1730[Consignatario],B294,[1]!Tabla1730[1730])</f>
        <v>0</v>
      </c>
      <c r="P294">
        <f>SUMIF([1]!Tabla1739[Consignatario],B294,[1]!Tabla1739[1739])</f>
        <v>0</v>
      </c>
      <c r="Q294">
        <f>SUMIF([1]!Tabla21[Consignatario],B294,[1]!Tabla21[1664-1670])</f>
        <v>0</v>
      </c>
      <c r="R294">
        <f>SUM(Tabla62[[#This Row],[1661]:[Entrearmadas]])</f>
        <v>21800</v>
      </c>
    </row>
    <row r="295" spans="1:18" x14ac:dyDescent="0.3">
      <c r="A295">
        <v>294</v>
      </c>
      <c r="B295" t="str" cm="1">
        <f t="array" ref="B295">INDEX([1]!Tabla1[#Data], A295, 2)</f>
        <v>Barco, Francisco del</v>
      </c>
      <c r="C295">
        <f>SUMIF([1]!Tabla1661[Consignatario],B295,[1]!Tabla1661[1661])</f>
        <v>0</v>
      </c>
      <c r="D295">
        <f>SUMIF([1]!Tabla11[Consignatario],B295,[1]!Tabla11[1662])</f>
        <v>14500</v>
      </c>
      <c r="E295">
        <f>SUMIF([1]!Tabla12[Consignatario],B295,[1]!Tabla12[1670])</f>
        <v>0</v>
      </c>
      <c r="F295">
        <f>SUMIF([1]!Tabla10[Consignatario],B295,[1]!Tabla10[1672])</f>
        <v>0</v>
      </c>
      <c r="G295">
        <f>SUMIF([1]!Tabla9[Consignatarios],B295,[1]!Tabla9[1675])</f>
        <v>0</v>
      </c>
      <c r="H295">
        <f>SUMIF([1]!Tabla8[Consignatarios],B295,[1]!Tabla8[1678])</f>
        <v>0</v>
      </c>
      <c r="I295">
        <f>SUMIF([1]!Tabla4[Consignatario],B295,[1]!Tabla4[Monto])</f>
        <v>0</v>
      </c>
      <c r="J295">
        <f>SUMIF([1]!Tabla2[Consignatario],B295, [1]!Tabla2[Monto])</f>
        <v>0</v>
      </c>
      <c r="K295">
        <f>SUMIF([1]!Tabla3[Consignatario],B295,[1]!Tabla3[Monto])</f>
        <v>0</v>
      </c>
      <c r="L295">
        <f>SUMIF([1]!Tabla5[Consignatario],B295,[1]!Tabla5[Monto])</f>
        <v>0</v>
      </c>
      <c r="M295">
        <f>SUMIF([1]!Tabla1708[Consignatario],B295,[1]!Tabla1708[Monto])</f>
        <v>0</v>
      </c>
      <c r="N295">
        <f>SUMIF([1]!Tabla1726[Consignatario],B295,[1]!Tabla1726[Monto])</f>
        <v>0</v>
      </c>
      <c r="O295">
        <f>SUMIF([1]!Tabla1730[Consignatario],B295,[1]!Tabla1730[1730])</f>
        <v>0</v>
      </c>
      <c r="P295">
        <f>SUMIF([1]!Tabla1739[Consignatario],B295,[1]!Tabla1739[1739])</f>
        <v>0</v>
      </c>
      <c r="Q295">
        <f>SUMIF([1]!Tabla21[Consignatario],B295,[1]!Tabla21[1664-1670])</f>
        <v>0</v>
      </c>
      <c r="R295">
        <f>SUM(Tabla62[[#This Row],[1661]:[Entrearmadas]])</f>
        <v>14500</v>
      </c>
    </row>
    <row r="296" spans="1:18" x14ac:dyDescent="0.3">
      <c r="A296">
        <v>295</v>
      </c>
      <c r="B296" t="str" cm="1">
        <f t="array" ref="B296">INDEX([1]!Tabla1[#Data], A296, 2)</f>
        <v>Barela, Joseph</v>
      </c>
      <c r="C296">
        <f>SUMIF([1]!Tabla1661[Consignatario],B296,[1]!Tabla1661[1661])</f>
        <v>0</v>
      </c>
      <c r="D296">
        <f>SUMIF([1]!Tabla11[Consignatario],B296,[1]!Tabla11[1662])</f>
        <v>0</v>
      </c>
      <c r="E296">
        <f>SUMIF([1]!Tabla12[Consignatario],B296,[1]!Tabla12[1670])</f>
        <v>0</v>
      </c>
      <c r="F296">
        <f>SUMIF([1]!Tabla10[Consignatario],B296,[1]!Tabla10[1672])</f>
        <v>0</v>
      </c>
      <c r="G296">
        <f>SUMIF([1]!Tabla9[Consignatarios],B296,[1]!Tabla9[1675])</f>
        <v>0</v>
      </c>
      <c r="H296">
        <f>SUMIF([1]!Tabla8[Consignatarios],B296,[1]!Tabla8[1678])</f>
        <v>0</v>
      </c>
      <c r="I296">
        <f>SUMIF([1]!Tabla4[Consignatario],B296,[1]!Tabla4[Monto])</f>
        <v>0</v>
      </c>
      <c r="J296">
        <f>SUMIF([1]!Tabla2[Consignatario],B296, [1]!Tabla2[Monto])</f>
        <v>0</v>
      </c>
      <c r="K296">
        <f>SUMIF([1]!Tabla3[Consignatario],B296,[1]!Tabla3[Monto])</f>
        <v>0</v>
      </c>
      <c r="L296">
        <f>SUMIF([1]!Tabla5[Consignatario],B296,[1]!Tabla5[Monto])</f>
        <v>0</v>
      </c>
      <c r="M296">
        <f>SUMIF([1]!Tabla1708[Consignatario],B296,[1]!Tabla1708[Monto])</f>
        <v>0</v>
      </c>
      <c r="N296">
        <f>SUMIF([1]!Tabla1726[Consignatario],B296,[1]!Tabla1726[Monto])</f>
        <v>0</v>
      </c>
      <c r="O296">
        <f>SUMIF([1]!Tabla1730[Consignatario],B296,[1]!Tabla1730[1730])</f>
        <v>0</v>
      </c>
      <c r="P296">
        <f>SUMIF([1]!Tabla1739[Consignatario],B296,[1]!Tabla1739[1739])</f>
        <v>33000</v>
      </c>
      <c r="Q296">
        <f>SUMIF([1]!Tabla21[Consignatario],B296,[1]!Tabla21[1664-1670])</f>
        <v>0</v>
      </c>
      <c r="R296">
        <f>SUM(Tabla62[[#This Row],[1661]:[Entrearmadas]])</f>
        <v>33000</v>
      </c>
    </row>
    <row r="297" spans="1:18" x14ac:dyDescent="0.3">
      <c r="A297">
        <v>296</v>
      </c>
      <c r="B297" t="str" cm="1">
        <f t="array" ref="B297">INDEX([1]!Tabla1[#Data], A297, 2)</f>
        <v>Barena, Bartolomé</v>
      </c>
      <c r="C297">
        <f>SUMIF([1]!Tabla1661[Consignatario],B297,[1]!Tabla1661[1661])</f>
        <v>0</v>
      </c>
      <c r="D297">
        <f>SUMIF([1]!Tabla11[Consignatario],B297,[1]!Tabla11[1662])</f>
        <v>0</v>
      </c>
      <c r="E297">
        <f>SUMIF([1]!Tabla12[Consignatario],B297,[1]!Tabla12[1670])</f>
        <v>0</v>
      </c>
      <c r="F297">
        <f>SUMIF([1]!Tabla10[Consignatario],B297,[1]!Tabla10[1672])</f>
        <v>0</v>
      </c>
      <c r="G297">
        <f>SUMIF([1]!Tabla9[Consignatarios],B297,[1]!Tabla9[1675])</f>
        <v>0</v>
      </c>
      <c r="H297">
        <f>SUMIF([1]!Tabla8[Consignatarios],B297,[1]!Tabla8[1678])</f>
        <v>0</v>
      </c>
      <c r="I297">
        <f>SUMIF([1]!Tabla4[Consignatario],B297,[1]!Tabla4[Monto])</f>
        <v>0</v>
      </c>
      <c r="J297">
        <f>SUMIF([1]!Tabla2[Consignatario],B297, [1]!Tabla2[Monto])</f>
        <v>0</v>
      </c>
      <c r="K297">
        <f>SUMIF([1]!Tabla3[Consignatario],B297,[1]!Tabla3[Monto])</f>
        <v>80</v>
      </c>
      <c r="L297">
        <f>SUMIF([1]!Tabla5[Consignatario],B297,[1]!Tabla5[Monto])</f>
        <v>0</v>
      </c>
      <c r="M297">
        <f>SUMIF([1]!Tabla1708[Consignatario],B297,[1]!Tabla1708[Monto])</f>
        <v>0</v>
      </c>
      <c r="N297">
        <f>SUMIF([1]!Tabla1726[Consignatario],B297,[1]!Tabla1726[Monto])</f>
        <v>0</v>
      </c>
      <c r="O297">
        <f>SUMIF([1]!Tabla1730[Consignatario],B297,[1]!Tabla1730[1730])</f>
        <v>0</v>
      </c>
      <c r="P297">
        <f>SUMIF([1]!Tabla1739[Consignatario],B297,[1]!Tabla1739[1739])</f>
        <v>0</v>
      </c>
      <c r="Q297">
        <f>SUMIF([1]!Tabla21[Consignatario],B297,[1]!Tabla21[1664-1670])</f>
        <v>0</v>
      </c>
      <c r="R297">
        <f>SUM(Tabla62[[#This Row],[1661]:[Entrearmadas]])</f>
        <v>80</v>
      </c>
    </row>
    <row r="298" spans="1:18" x14ac:dyDescent="0.3">
      <c r="A298">
        <v>297</v>
      </c>
      <c r="B298" t="str" cm="1">
        <f t="array" ref="B298">INDEX([1]!Tabla1[#Data], A298, 2)</f>
        <v>Baresqueta, Santiago de</v>
      </c>
      <c r="C298">
        <f>SUMIF([1]!Tabla1661[Consignatario],B298,[1]!Tabla1661[1661])</f>
        <v>0</v>
      </c>
      <c r="D298">
        <f>SUMIF([1]!Tabla11[Consignatario],B298,[1]!Tabla11[1662])</f>
        <v>0</v>
      </c>
      <c r="E298">
        <f>SUMIF([1]!Tabla12[Consignatario],B298,[1]!Tabla12[1670])</f>
        <v>0</v>
      </c>
      <c r="F298">
        <f>SUMIF([1]!Tabla10[Consignatario],B298,[1]!Tabla10[1672])</f>
        <v>0</v>
      </c>
      <c r="G298">
        <f>SUMIF([1]!Tabla9[Consignatarios],B298,[1]!Tabla9[1675])</f>
        <v>0</v>
      </c>
      <c r="H298">
        <f>SUMIF([1]!Tabla8[Consignatarios],B298,[1]!Tabla8[1678])</f>
        <v>0</v>
      </c>
      <c r="I298">
        <f>SUMIF([1]!Tabla4[Consignatario],B298,[1]!Tabla4[Monto])</f>
        <v>0</v>
      </c>
      <c r="J298">
        <f>SUMIF([1]!Tabla2[Consignatario],B298, [1]!Tabla2[Monto])</f>
        <v>0</v>
      </c>
      <c r="K298">
        <f>SUMIF([1]!Tabla3[Consignatario],B298,[1]!Tabla3[Monto])</f>
        <v>0</v>
      </c>
      <c r="L298">
        <f>SUMIF([1]!Tabla5[Consignatario],B298,[1]!Tabla5[Monto])</f>
        <v>22440</v>
      </c>
      <c r="M298">
        <f>SUMIF([1]!Tabla1708[Consignatario],B298,[1]!Tabla1708[Monto])</f>
        <v>0</v>
      </c>
      <c r="N298">
        <f>SUMIF([1]!Tabla1726[Consignatario],B298,[1]!Tabla1726[Monto])</f>
        <v>0</v>
      </c>
      <c r="O298">
        <f>SUMIF([1]!Tabla1730[Consignatario],B298,[1]!Tabla1730[1730])</f>
        <v>0</v>
      </c>
      <c r="P298">
        <f>SUMIF([1]!Tabla1739[Consignatario],B298,[1]!Tabla1739[1739])</f>
        <v>0</v>
      </c>
      <c r="Q298">
        <f>SUMIF([1]!Tabla21[Consignatario],B298,[1]!Tabla21[1664-1670])</f>
        <v>0</v>
      </c>
      <c r="R298">
        <f>SUM(Tabla62[[#This Row],[1661]:[Entrearmadas]])</f>
        <v>22440</v>
      </c>
    </row>
    <row r="299" spans="1:18" x14ac:dyDescent="0.3">
      <c r="A299">
        <v>298</v>
      </c>
      <c r="B299" t="str" cm="1">
        <f t="array" ref="B299">INDEX([1]!Tabla1[#Data], A299, 2)</f>
        <v>Bareta, Tomás</v>
      </c>
      <c r="C299">
        <f>SUMIF([1]!Tabla1661[Consignatario],B299,[1]!Tabla1661[1661])</f>
        <v>0</v>
      </c>
      <c r="D299">
        <f>SUMIF([1]!Tabla11[Consignatario],B299,[1]!Tabla11[1662])</f>
        <v>0</v>
      </c>
      <c r="E299">
        <f>SUMIF([1]!Tabla12[Consignatario],B299,[1]!Tabla12[1670])</f>
        <v>0</v>
      </c>
      <c r="F299">
        <f>SUMIF([1]!Tabla10[Consignatario],B299,[1]!Tabla10[1672])</f>
        <v>0</v>
      </c>
      <c r="G299">
        <f>SUMIF([1]!Tabla9[Consignatarios],B299,[1]!Tabla9[1675])</f>
        <v>0</v>
      </c>
      <c r="H299">
        <f>SUMIF([1]!Tabla8[Consignatarios],B299,[1]!Tabla8[1678])</f>
        <v>0</v>
      </c>
      <c r="I299">
        <f>SUMIF([1]!Tabla4[Consignatario],B299,[1]!Tabla4[Monto])</f>
        <v>0</v>
      </c>
      <c r="J299">
        <f>SUMIF([1]!Tabla2[Consignatario],B299, [1]!Tabla2[Monto])</f>
        <v>0</v>
      </c>
      <c r="K299">
        <f>SUMIF([1]!Tabla3[Consignatario],B299,[1]!Tabla3[Monto])</f>
        <v>0</v>
      </c>
      <c r="L299">
        <f>SUMIF([1]!Tabla5[Consignatario],B299,[1]!Tabla5[Monto])</f>
        <v>0</v>
      </c>
      <c r="M299">
        <f>SUMIF([1]!Tabla1708[Consignatario],B299,[1]!Tabla1708[Monto])</f>
        <v>0</v>
      </c>
      <c r="N299">
        <f>SUMIF([1]!Tabla1726[Consignatario],B299,[1]!Tabla1726[Monto])</f>
        <v>4752</v>
      </c>
      <c r="O299">
        <f>SUMIF([1]!Tabla1730[Consignatario],B299,[1]!Tabla1730[1730])</f>
        <v>0</v>
      </c>
      <c r="P299">
        <f>SUMIF([1]!Tabla1739[Consignatario],B299,[1]!Tabla1739[1739])</f>
        <v>0</v>
      </c>
      <c r="Q299">
        <f>SUMIF([1]!Tabla21[Consignatario],B299,[1]!Tabla21[1664-1670])</f>
        <v>0</v>
      </c>
      <c r="R299">
        <f>SUM(Tabla62[[#This Row],[1661]:[Entrearmadas]])</f>
        <v>4752</v>
      </c>
    </row>
    <row r="300" spans="1:18" x14ac:dyDescent="0.3">
      <c r="A300">
        <v>299</v>
      </c>
      <c r="B300" t="str" cm="1">
        <f t="array" ref="B300">INDEX([1]!Tabla1[#Data], A300, 2)</f>
        <v>Barnechea, Roque de</v>
      </c>
      <c r="C300">
        <f>SUMIF([1]!Tabla1661[Consignatario],B300,[1]!Tabla1661[1661])</f>
        <v>0</v>
      </c>
      <c r="D300">
        <f>SUMIF([1]!Tabla11[Consignatario],B300,[1]!Tabla11[1662])</f>
        <v>0</v>
      </c>
      <c r="E300">
        <f>SUMIF([1]!Tabla12[Consignatario],B300,[1]!Tabla12[1670])</f>
        <v>25000</v>
      </c>
      <c r="F300">
        <f>SUMIF([1]!Tabla10[Consignatario],B300,[1]!Tabla10[1672])</f>
        <v>81862</v>
      </c>
      <c r="G300">
        <f>SUMIF([1]!Tabla9[Consignatarios],B300,[1]!Tabla9[1675])</f>
        <v>88600</v>
      </c>
      <c r="H300">
        <f>SUMIF([1]!Tabla8[Consignatarios],B300,[1]!Tabla8[1678])</f>
        <v>0</v>
      </c>
      <c r="I300">
        <f>SUMIF([1]!Tabla4[Consignatario],B300,[1]!Tabla4[Monto])</f>
        <v>0</v>
      </c>
      <c r="J300">
        <f>SUMIF([1]!Tabla2[Consignatario],B300, [1]!Tabla2[Monto])</f>
        <v>0</v>
      </c>
      <c r="K300">
        <f>SUMIF([1]!Tabla3[Consignatario],B300,[1]!Tabla3[Monto])</f>
        <v>0</v>
      </c>
      <c r="L300">
        <f>SUMIF([1]!Tabla5[Consignatario],B300,[1]!Tabla5[Monto])</f>
        <v>0</v>
      </c>
      <c r="M300">
        <f>SUMIF([1]!Tabla1708[Consignatario],B300,[1]!Tabla1708[Monto])</f>
        <v>0</v>
      </c>
      <c r="N300">
        <f>SUMIF([1]!Tabla1726[Consignatario],B300,[1]!Tabla1726[Monto])</f>
        <v>0</v>
      </c>
      <c r="O300">
        <f>SUMIF([1]!Tabla1730[Consignatario],B300,[1]!Tabla1730[1730])</f>
        <v>0</v>
      </c>
      <c r="P300">
        <f>SUMIF([1]!Tabla1739[Consignatario],B300,[1]!Tabla1739[1739])</f>
        <v>0</v>
      </c>
      <c r="Q300">
        <f>SUMIF([1]!Tabla21[Consignatario],B300,[1]!Tabla21[1664-1670])</f>
        <v>0</v>
      </c>
      <c r="R300">
        <f>SUM(Tabla62[[#This Row],[1661]:[Entrearmadas]])</f>
        <v>195462</v>
      </c>
    </row>
    <row r="301" spans="1:18" x14ac:dyDescent="0.3">
      <c r="A301">
        <v>300</v>
      </c>
      <c r="B301" t="str" cm="1">
        <f t="array" ref="B301">INDEX([1]!Tabla1[#Data], A301, 2)</f>
        <v>Barnuevo, Juan de</v>
      </c>
      <c r="C301">
        <f>SUMIF([1]!Tabla1661[Consignatario],B301,[1]!Tabla1661[1661])</f>
        <v>0</v>
      </c>
      <c r="D301">
        <f>SUMIF([1]!Tabla11[Consignatario],B301,[1]!Tabla11[1662])</f>
        <v>0</v>
      </c>
      <c r="E301">
        <f>SUMIF([1]!Tabla12[Consignatario],B301,[1]!Tabla12[1670])</f>
        <v>0</v>
      </c>
      <c r="F301">
        <f>SUMIF([1]!Tabla10[Consignatario],B301,[1]!Tabla10[1672])</f>
        <v>0</v>
      </c>
      <c r="G301">
        <f>SUMIF([1]!Tabla9[Consignatarios],B301,[1]!Tabla9[1675])</f>
        <v>0</v>
      </c>
      <c r="H301">
        <f>SUMIF([1]!Tabla8[Consignatarios],B301,[1]!Tabla8[1678])</f>
        <v>480</v>
      </c>
      <c r="I301">
        <f>SUMIF([1]!Tabla4[Consignatario],B301,[1]!Tabla4[Monto])</f>
        <v>0</v>
      </c>
      <c r="J301">
        <f>SUMIF([1]!Tabla2[Consignatario],B301, [1]!Tabla2[Monto])</f>
        <v>0</v>
      </c>
      <c r="K301">
        <f>SUMIF([1]!Tabla3[Consignatario],B301,[1]!Tabla3[Monto])</f>
        <v>0</v>
      </c>
      <c r="L301">
        <f>SUMIF([1]!Tabla5[Consignatario],B301,[1]!Tabla5[Monto])</f>
        <v>0</v>
      </c>
      <c r="M301">
        <f>SUMIF([1]!Tabla1708[Consignatario],B301,[1]!Tabla1708[Monto])</f>
        <v>0</v>
      </c>
      <c r="N301">
        <f>SUMIF([1]!Tabla1726[Consignatario],B301,[1]!Tabla1726[Monto])</f>
        <v>0</v>
      </c>
      <c r="O301">
        <f>SUMIF([1]!Tabla1730[Consignatario],B301,[1]!Tabla1730[1730])</f>
        <v>0</v>
      </c>
      <c r="P301">
        <f>SUMIF([1]!Tabla1739[Consignatario],B301,[1]!Tabla1739[1739])</f>
        <v>0</v>
      </c>
      <c r="Q301">
        <f>SUMIF([1]!Tabla21[Consignatario],B301,[1]!Tabla21[1664-1670])</f>
        <v>0</v>
      </c>
      <c r="R301">
        <f>SUM(Tabla62[[#This Row],[1661]:[Entrearmadas]])</f>
        <v>480</v>
      </c>
    </row>
    <row r="302" spans="1:18" x14ac:dyDescent="0.3">
      <c r="A302">
        <v>301</v>
      </c>
      <c r="B302" t="str" cm="1">
        <f t="array" ref="B302">INDEX([1]!Tabla1[#Data], A302, 2)</f>
        <v>Barnuevo, Manuel de</v>
      </c>
      <c r="C302">
        <f>SUMIF([1]!Tabla1661[Consignatario],B302,[1]!Tabla1661[1661])</f>
        <v>0</v>
      </c>
      <c r="D302">
        <f>SUMIF([1]!Tabla11[Consignatario],B302,[1]!Tabla11[1662])</f>
        <v>0</v>
      </c>
      <c r="E302">
        <f>SUMIF([1]!Tabla12[Consignatario],B302,[1]!Tabla12[1670])</f>
        <v>0</v>
      </c>
      <c r="F302">
        <f>SUMIF([1]!Tabla10[Consignatario],B302,[1]!Tabla10[1672])</f>
        <v>0</v>
      </c>
      <c r="G302">
        <f>SUMIF([1]!Tabla9[Consignatarios],B302,[1]!Tabla9[1675])</f>
        <v>0</v>
      </c>
      <c r="H302">
        <f>SUMIF([1]!Tabla8[Consignatarios],B302,[1]!Tabla8[1678])</f>
        <v>0</v>
      </c>
      <c r="I302">
        <f>SUMIF([1]!Tabla4[Consignatario],B302,[1]!Tabla4[Monto])</f>
        <v>0</v>
      </c>
      <c r="J302">
        <f>SUMIF([1]!Tabla2[Consignatario],B302, [1]!Tabla2[Monto])</f>
        <v>0</v>
      </c>
      <c r="K302">
        <f>SUMIF([1]!Tabla3[Consignatario],B302,[1]!Tabla3[Monto])</f>
        <v>640</v>
      </c>
      <c r="L302">
        <f>SUMIF([1]!Tabla5[Consignatario],B302,[1]!Tabla5[Monto])</f>
        <v>0</v>
      </c>
      <c r="M302">
        <f>SUMIF([1]!Tabla1708[Consignatario],B302,[1]!Tabla1708[Monto])</f>
        <v>0</v>
      </c>
      <c r="N302">
        <f>SUMIF([1]!Tabla1726[Consignatario],B302,[1]!Tabla1726[Monto])</f>
        <v>0</v>
      </c>
      <c r="O302">
        <f>SUMIF([1]!Tabla1730[Consignatario],B302,[1]!Tabla1730[1730])</f>
        <v>0</v>
      </c>
      <c r="P302">
        <f>SUMIF([1]!Tabla1739[Consignatario],B302,[1]!Tabla1739[1739])</f>
        <v>0</v>
      </c>
      <c r="Q302">
        <f>SUMIF([1]!Tabla21[Consignatario],B302,[1]!Tabla21[1664-1670])</f>
        <v>0</v>
      </c>
      <c r="R302">
        <f>SUM(Tabla62[[#This Row],[1661]:[Entrearmadas]])</f>
        <v>640</v>
      </c>
    </row>
    <row r="303" spans="1:18" x14ac:dyDescent="0.3">
      <c r="A303">
        <v>302</v>
      </c>
      <c r="B303" t="str" cm="1">
        <f t="array" ref="B303">INDEX([1]!Tabla1[#Data], A303, 2)</f>
        <v>Barraza, Juan Bautista</v>
      </c>
      <c r="C303">
        <f>SUMIF([1]!Tabla1661[Consignatario],B303,[1]!Tabla1661[1661])</f>
        <v>0</v>
      </c>
      <c r="D303">
        <f>SUMIF([1]!Tabla11[Consignatario],B303,[1]!Tabla11[1662])</f>
        <v>0</v>
      </c>
      <c r="E303">
        <f>SUMIF([1]!Tabla12[Consignatario],B303,[1]!Tabla12[1670])</f>
        <v>0</v>
      </c>
      <c r="F303">
        <f>SUMIF([1]!Tabla10[Consignatario],B303,[1]!Tabla10[1672])</f>
        <v>0</v>
      </c>
      <c r="G303">
        <f>SUMIF([1]!Tabla9[Consignatarios],B303,[1]!Tabla9[1675])</f>
        <v>0</v>
      </c>
      <c r="H303">
        <f>SUMIF([1]!Tabla8[Consignatarios],B303,[1]!Tabla8[1678])</f>
        <v>0</v>
      </c>
      <c r="I303">
        <f>SUMIF([1]!Tabla4[Consignatario],B303,[1]!Tabla4[Monto])</f>
        <v>0</v>
      </c>
      <c r="J303">
        <f>SUMIF([1]!Tabla2[Consignatario],B303, [1]!Tabla2[Monto])</f>
        <v>0</v>
      </c>
      <c r="K303">
        <f>SUMIF([1]!Tabla3[Consignatario],B303,[1]!Tabla3[Monto])</f>
        <v>0</v>
      </c>
      <c r="L303">
        <f>SUMIF([1]!Tabla5[Consignatario],B303,[1]!Tabla5[Monto])</f>
        <v>0</v>
      </c>
      <c r="M303">
        <f>SUMIF([1]!Tabla1708[Consignatario],B303,[1]!Tabla1708[Monto])</f>
        <v>0</v>
      </c>
      <c r="N303">
        <f>SUMIF([1]!Tabla1726[Consignatario],B303,[1]!Tabla1726[Monto])</f>
        <v>0</v>
      </c>
      <c r="O303">
        <f>SUMIF([1]!Tabla1730[Consignatario],B303,[1]!Tabla1730[1730])</f>
        <v>0</v>
      </c>
      <c r="P303">
        <f>SUMIF([1]!Tabla1739[Consignatario],B303,[1]!Tabla1739[1739])</f>
        <v>0</v>
      </c>
      <c r="Q303">
        <f>SUMIF([1]!Tabla21[Consignatario],B303,[1]!Tabla21[1664-1670])</f>
        <v>230</v>
      </c>
      <c r="R303">
        <f>SUM(Tabla62[[#This Row],[1661]:[Entrearmadas]])</f>
        <v>230</v>
      </c>
    </row>
    <row r="304" spans="1:18" x14ac:dyDescent="0.3">
      <c r="A304">
        <v>303</v>
      </c>
      <c r="B304" t="str" cm="1">
        <f t="array" ref="B304">INDEX([1]!Tabla1[#Data], A304, 2)</f>
        <v>Barraza, Manuel</v>
      </c>
      <c r="C304">
        <f>SUMIF([1]!Tabla1661[Consignatario],B304,[1]!Tabla1661[1661])</f>
        <v>0</v>
      </c>
      <c r="D304">
        <f>SUMIF([1]!Tabla11[Consignatario],B304,[1]!Tabla11[1662])</f>
        <v>0</v>
      </c>
      <c r="E304">
        <f>SUMIF([1]!Tabla12[Consignatario],B304,[1]!Tabla12[1670])</f>
        <v>0</v>
      </c>
      <c r="F304">
        <f>SUMIF([1]!Tabla10[Consignatario],B304,[1]!Tabla10[1672])</f>
        <v>0</v>
      </c>
      <c r="G304">
        <f>SUMIF([1]!Tabla9[Consignatarios],B304,[1]!Tabla9[1675])</f>
        <v>0</v>
      </c>
      <c r="H304">
        <f>SUMIF([1]!Tabla8[Consignatarios],B304,[1]!Tabla8[1678])</f>
        <v>0</v>
      </c>
      <c r="I304">
        <f>SUMIF([1]!Tabla4[Consignatario],B304,[1]!Tabla4[Monto])</f>
        <v>0</v>
      </c>
      <c r="J304">
        <f>SUMIF([1]!Tabla2[Consignatario],B304, [1]!Tabla2[Monto])</f>
        <v>0</v>
      </c>
      <c r="K304">
        <f>SUMIF([1]!Tabla3[Consignatario],B304,[1]!Tabla3[Monto])</f>
        <v>2000</v>
      </c>
      <c r="L304">
        <f>SUMIF([1]!Tabla5[Consignatario],B304,[1]!Tabla5[Monto])</f>
        <v>0</v>
      </c>
      <c r="M304">
        <f>SUMIF([1]!Tabla1708[Consignatario],B304,[1]!Tabla1708[Monto])</f>
        <v>0</v>
      </c>
      <c r="N304">
        <f>SUMIF([1]!Tabla1726[Consignatario],B304,[1]!Tabla1726[Monto])</f>
        <v>0</v>
      </c>
      <c r="O304">
        <f>SUMIF([1]!Tabla1730[Consignatario],B304,[1]!Tabla1730[1730])</f>
        <v>0</v>
      </c>
      <c r="P304">
        <f>SUMIF([1]!Tabla1739[Consignatario],B304,[1]!Tabla1739[1739])</f>
        <v>0</v>
      </c>
      <c r="Q304">
        <f>SUMIF([1]!Tabla21[Consignatario],B304,[1]!Tabla21[1664-1670])</f>
        <v>0</v>
      </c>
      <c r="R304">
        <f>SUM(Tabla62[[#This Row],[1661]:[Entrearmadas]])</f>
        <v>2000</v>
      </c>
    </row>
    <row r="305" spans="1:18" x14ac:dyDescent="0.3">
      <c r="A305">
        <v>304</v>
      </c>
      <c r="B305" t="str" cm="1">
        <f t="array" ref="B305">INDEX([1]!Tabla1[#Data], A305, 2)</f>
        <v>Barreda, Fernando de la</v>
      </c>
      <c r="C305">
        <f>SUMIF([1]!Tabla1661[Consignatario],B305,[1]!Tabla1661[1661])</f>
        <v>0</v>
      </c>
      <c r="D305">
        <f>SUMIF([1]!Tabla11[Consignatario],B305,[1]!Tabla11[1662])</f>
        <v>0</v>
      </c>
      <c r="E305">
        <f>SUMIF([1]!Tabla12[Consignatario],B305,[1]!Tabla12[1670])</f>
        <v>0</v>
      </c>
      <c r="F305">
        <f>SUMIF([1]!Tabla10[Consignatario],B305,[1]!Tabla10[1672])</f>
        <v>0</v>
      </c>
      <c r="G305">
        <f>SUMIF([1]!Tabla9[Consignatarios],B305,[1]!Tabla9[1675])</f>
        <v>0</v>
      </c>
      <c r="H305">
        <f>SUMIF([1]!Tabla8[Consignatarios],B305,[1]!Tabla8[1678])</f>
        <v>0</v>
      </c>
      <c r="I305">
        <f>SUMIF([1]!Tabla4[Consignatario],B305,[1]!Tabla4[Monto])</f>
        <v>0</v>
      </c>
      <c r="J305">
        <f>SUMIF([1]!Tabla2[Consignatario],B305, [1]!Tabla2[Monto])</f>
        <v>0</v>
      </c>
      <c r="K305">
        <f>SUMIF([1]!Tabla3[Consignatario],B305,[1]!Tabla3[Monto])</f>
        <v>0</v>
      </c>
      <c r="L305">
        <f>SUMIF([1]!Tabla5[Consignatario],B305,[1]!Tabla5[Monto])</f>
        <v>0</v>
      </c>
      <c r="M305">
        <f>SUMIF([1]!Tabla1708[Consignatario],B305,[1]!Tabla1708[Monto])</f>
        <v>2400</v>
      </c>
      <c r="N305">
        <f>SUMIF([1]!Tabla1726[Consignatario],B305,[1]!Tabla1726[Monto])</f>
        <v>0</v>
      </c>
      <c r="O305">
        <f>SUMIF([1]!Tabla1730[Consignatario],B305,[1]!Tabla1730[1730])</f>
        <v>0</v>
      </c>
      <c r="P305">
        <f>SUMIF([1]!Tabla1739[Consignatario],B305,[1]!Tabla1739[1739])</f>
        <v>0</v>
      </c>
      <c r="Q305">
        <f>SUMIF([1]!Tabla21[Consignatario],B305,[1]!Tabla21[1664-1670])</f>
        <v>0</v>
      </c>
      <c r="R305">
        <f>SUM(Tabla62[[#This Row],[1661]:[Entrearmadas]])</f>
        <v>2400</v>
      </c>
    </row>
    <row r="306" spans="1:18" x14ac:dyDescent="0.3">
      <c r="A306">
        <v>305</v>
      </c>
      <c r="B306" t="str" cm="1">
        <f t="array" ref="B306">INDEX([1]!Tabla1[#Data], A306, 2)</f>
        <v>Barreda, Joaquin de la</v>
      </c>
      <c r="C306">
        <f>SUMIF([1]!Tabla1661[Consignatario],B306,[1]!Tabla1661[1661])</f>
        <v>0</v>
      </c>
      <c r="D306">
        <f>SUMIF([1]!Tabla11[Consignatario],B306,[1]!Tabla11[1662])</f>
        <v>0</v>
      </c>
      <c r="E306">
        <f>SUMIF([1]!Tabla12[Consignatario],B306,[1]!Tabla12[1670])</f>
        <v>0</v>
      </c>
      <c r="F306">
        <f>SUMIF([1]!Tabla10[Consignatario],B306,[1]!Tabla10[1672])</f>
        <v>0</v>
      </c>
      <c r="G306">
        <f>SUMIF([1]!Tabla9[Consignatarios],B306,[1]!Tabla9[1675])</f>
        <v>0</v>
      </c>
      <c r="H306">
        <f>SUMIF([1]!Tabla8[Consignatarios],B306,[1]!Tabla8[1678])</f>
        <v>0</v>
      </c>
      <c r="I306">
        <f>SUMIF([1]!Tabla4[Consignatario],B306,[1]!Tabla4[Monto])</f>
        <v>0</v>
      </c>
      <c r="J306">
        <f>SUMIF([1]!Tabla2[Consignatario],B306, [1]!Tabla2[Monto])</f>
        <v>0</v>
      </c>
      <c r="K306">
        <f>SUMIF([1]!Tabla3[Consignatario],B306,[1]!Tabla3[Monto])</f>
        <v>0</v>
      </c>
      <c r="L306">
        <f>SUMIF([1]!Tabla5[Consignatario],B306,[1]!Tabla5[Monto])</f>
        <v>0</v>
      </c>
      <c r="M306">
        <f>SUMIF([1]!Tabla1708[Consignatario],B306,[1]!Tabla1708[Monto])</f>
        <v>0</v>
      </c>
      <c r="N306">
        <f>SUMIF([1]!Tabla1726[Consignatario],B306,[1]!Tabla1726[Monto])</f>
        <v>9040</v>
      </c>
      <c r="O306">
        <f>SUMIF([1]!Tabla1730[Consignatario],B306,[1]!Tabla1730[1730])</f>
        <v>0</v>
      </c>
      <c r="P306">
        <f>SUMIF([1]!Tabla1739[Consignatario],B306,[1]!Tabla1739[1739])</f>
        <v>0</v>
      </c>
      <c r="Q306">
        <f>SUMIF([1]!Tabla21[Consignatario],B306,[1]!Tabla21[1664-1670])</f>
        <v>0</v>
      </c>
      <c r="R306">
        <f>SUM(Tabla62[[#This Row],[1661]:[Entrearmadas]])</f>
        <v>9040</v>
      </c>
    </row>
    <row r="307" spans="1:18" x14ac:dyDescent="0.3">
      <c r="A307">
        <v>306</v>
      </c>
      <c r="B307" t="str" cm="1">
        <f t="array" ref="B307">INDEX([1]!Tabla1[#Data], A307, 2)</f>
        <v>Barreda, Manuel de la</v>
      </c>
      <c r="C307">
        <f>SUMIF([1]!Tabla1661[Consignatario],B307,[1]!Tabla1661[1661])</f>
        <v>0</v>
      </c>
      <c r="D307">
        <f>SUMIF([1]!Tabla11[Consignatario],B307,[1]!Tabla11[1662])</f>
        <v>0</v>
      </c>
      <c r="E307">
        <f>SUMIF([1]!Tabla12[Consignatario],B307,[1]!Tabla12[1670])</f>
        <v>0</v>
      </c>
      <c r="F307">
        <f>SUMIF([1]!Tabla10[Consignatario],B307,[1]!Tabla10[1672])</f>
        <v>0</v>
      </c>
      <c r="G307">
        <f>SUMIF([1]!Tabla9[Consignatarios],B307,[1]!Tabla9[1675])</f>
        <v>0</v>
      </c>
      <c r="H307">
        <f>SUMIF([1]!Tabla8[Consignatarios],B307,[1]!Tabla8[1678])</f>
        <v>0</v>
      </c>
      <c r="I307">
        <f>SUMIF([1]!Tabla4[Consignatario],B307,[1]!Tabla4[Monto])</f>
        <v>0</v>
      </c>
      <c r="J307">
        <f>SUMIF([1]!Tabla2[Consignatario],B307, [1]!Tabla2[Monto])</f>
        <v>0</v>
      </c>
      <c r="K307">
        <f>SUMIF([1]!Tabla3[Consignatario],B307,[1]!Tabla3[Monto])</f>
        <v>0</v>
      </c>
      <c r="L307">
        <f>SUMIF([1]!Tabla5[Consignatario],B307,[1]!Tabla5[Monto])</f>
        <v>4240</v>
      </c>
      <c r="M307">
        <f>SUMIF([1]!Tabla1708[Consignatario],B307,[1]!Tabla1708[Monto])</f>
        <v>0</v>
      </c>
      <c r="N307">
        <f>SUMIF([1]!Tabla1726[Consignatario],B307,[1]!Tabla1726[Monto])</f>
        <v>0</v>
      </c>
      <c r="O307">
        <f>SUMIF([1]!Tabla1730[Consignatario],B307,[1]!Tabla1730[1730])</f>
        <v>0</v>
      </c>
      <c r="P307">
        <f>SUMIF([1]!Tabla1739[Consignatario],B307,[1]!Tabla1739[1739])</f>
        <v>0</v>
      </c>
      <c r="Q307">
        <f>SUMIF([1]!Tabla21[Consignatario],B307,[1]!Tabla21[1664-1670])</f>
        <v>0</v>
      </c>
      <c r="R307">
        <f>SUM(Tabla62[[#This Row],[1661]:[Entrearmadas]])</f>
        <v>4240</v>
      </c>
    </row>
    <row r="308" spans="1:18" x14ac:dyDescent="0.3">
      <c r="A308">
        <v>307</v>
      </c>
      <c r="B308" t="str" cm="1">
        <f t="array" ref="B308">INDEX([1]!Tabla1[#Data], A308, 2)</f>
        <v>Barreda, Toribio de</v>
      </c>
      <c r="C308">
        <f>SUMIF([1]!Tabla1661[Consignatario],B308,[1]!Tabla1661[1661])</f>
        <v>0</v>
      </c>
      <c r="D308">
        <f>SUMIF([1]!Tabla11[Consignatario],B308,[1]!Tabla11[1662])</f>
        <v>0</v>
      </c>
      <c r="E308">
        <f>SUMIF([1]!Tabla12[Consignatario],B308,[1]!Tabla12[1670])</f>
        <v>0</v>
      </c>
      <c r="F308">
        <f>SUMIF([1]!Tabla10[Consignatario],B308,[1]!Tabla10[1672])</f>
        <v>0</v>
      </c>
      <c r="G308">
        <f>SUMIF([1]!Tabla9[Consignatarios],B308,[1]!Tabla9[1675])</f>
        <v>0</v>
      </c>
      <c r="H308">
        <f>SUMIF([1]!Tabla8[Consignatarios],B308,[1]!Tabla8[1678])</f>
        <v>0</v>
      </c>
      <c r="I308">
        <f>SUMIF([1]!Tabla4[Consignatario],B308,[1]!Tabla4[Monto])</f>
        <v>0</v>
      </c>
      <c r="J308">
        <f>SUMIF([1]!Tabla2[Consignatario],B308, [1]!Tabla2[Monto])</f>
        <v>0</v>
      </c>
      <c r="K308">
        <f>SUMIF([1]!Tabla3[Consignatario],B308,[1]!Tabla3[Monto])</f>
        <v>0</v>
      </c>
      <c r="L308">
        <f>SUMIF([1]!Tabla5[Consignatario],B308,[1]!Tabla5[Monto])</f>
        <v>19520</v>
      </c>
      <c r="M308">
        <f>SUMIF([1]!Tabla1708[Consignatario],B308,[1]!Tabla1708[Monto])</f>
        <v>0</v>
      </c>
      <c r="N308">
        <f>SUMIF([1]!Tabla1726[Consignatario],B308,[1]!Tabla1726[Monto])</f>
        <v>0</v>
      </c>
      <c r="O308">
        <f>SUMIF([1]!Tabla1730[Consignatario],B308,[1]!Tabla1730[1730])</f>
        <v>0</v>
      </c>
      <c r="P308">
        <f>SUMIF([1]!Tabla1739[Consignatario],B308,[1]!Tabla1739[1739])</f>
        <v>0</v>
      </c>
      <c r="Q308">
        <f>SUMIF([1]!Tabla21[Consignatario],B308,[1]!Tabla21[1664-1670])</f>
        <v>0</v>
      </c>
      <c r="R308">
        <f>SUM(Tabla62[[#This Row],[1661]:[Entrearmadas]])</f>
        <v>19520</v>
      </c>
    </row>
    <row r="309" spans="1:18" x14ac:dyDescent="0.3">
      <c r="A309">
        <v>308</v>
      </c>
      <c r="B309" t="str" cm="1">
        <f t="array" ref="B309">INDEX([1]!Tabla1[#Data], A309, 2)</f>
        <v>Barrena, Francisco de</v>
      </c>
      <c r="C309">
        <f>SUMIF([1]!Tabla1661[Consignatario],B309,[1]!Tabla1661[1661])</f>
        <v>0</v>
      </c>
      <c r="D309">
        <f>SUMIF([1]!Tabla11[Consignatario],B309,[1]!Tabla11[1662])</f>
        <v>0</v>
      </c>
      <c r="E309">
        <f>SUMIF([1]!Tabla12[Consignatario],B309,[1]!Tabla12[1670])</f>
        <v>0</v>
      </c>
      <c r="F309">
        <f>SUMIF([1]!Tabla10[Consignatario],B309,[1]!Tabla10[1672])</f>
        <v>0</v>
      </c>
      <c r="G309">
        <f>SUMIF([1]!Tabla9[Consignatarios],B309,[1]!Tabla9[1675])</f>
        <v>0</v>
      </c>
      <c r="H309">
        <f>SUMIF([1]!Tabla8[Consignatarios],B309,[1]!Tabla8[1678])</f>
        <v>0</v>
      </c>
      <c r="I309">
        <f>SUMIF([1]!Tabla4[Consignatario],B309,[1]!Tabla4[Monto])</f>
        <v>11856</v>
      </c>
      <c r="J309">
        <f>SUMIF([1]!Tabla2[Consignatario],B309, [1]!Tabla2[Monto])</f>
        <v>56320</v>
      </c>
      <c r="K309">
        <f>SUMIF([1]!Tabla3[Consignatario],B309,[1]!Tabla3[Monto])</f>
        <v>44000</v>
      </c>
      <c r="L309">
        <f>SUMIF([1]!Tabla5[Consignatario],B309,[1]!Tabla5[Monto])</f>
        <v>0</v>
      </c>
      <c r="M309">
        <f>SUMIF([1]!Tabla1708[Consignatario],B309,[1]!Tabla1708[Monto])</f>
        <v>0</v>
      </c>
      <c r="N309">
        <f>SUMIF([1]!Tabla1726[Consignatario],B309,[1]!Tabla1726[Monto])</f>
        <v>0</v>
      </c>
      <c r="O309">
        <f>SUMIF([1]!Tabla1730[Consignatario],B309,[1]!Tabla1730[1730])</f>
        <v>0</v>
      </c>
      <c r="P309">
        <f>SUMIF([1]!Tabla1739[Consignatario],B309,[1]!Tabla1739[1739])</f>
        <v>0</v>
      </c>
      <c r="Q309">
        <f>SUMIF([1]!Tabla21[Consignatario],B309,[1]!Tabla21[1664-1670])</f>
        <v>0</v>
      </c>
      <c r="R309">
        <f>SUM(Tabla62[[#This Row],[1661]:[Entrearmadas]])</f>
        <v>112176</v>
      </c>
    </row>
    <row r="310" spans="1:18" x14ac:dyDescent="0.3">
      <c r="A310">
        <v>309</v>
      </c>
      <c r="B310" t="str" cm="1">
        <f t="array" ref="B310">INDEX([1]!Tabla1[#Data], A310, 2)</f>
        <v>Barrenechea, Andrés de</v>
      </c>
      <c r="C310">
        <f>SUMIF([1]!Tabla1661[Consignatario],B310,[1]!Tabla1661[1661])</f>
        <v>0</v>
      </c>
      <c r="D310">
        <f>SUMIF([1]!Tabla11[Consignatario],B310,[1]!Tabla11[1662])</f>
        <v>0</v>
      </c>
      <c r="E310">
        <f>SUMIF([1]!Tabla12[Consignatario],B310,[1]!Tabla12[1670])</f>
        <v>0</v>
      </c>
      <c r="F310">
        <f>SUMIF([1]!Tabla10[Consignatario],B310,[1]!Tabla10[1672])</f>
        <v>0</v>
      </c>
      <c r="G310">
        <f>SUMIF([1]!Tabla9[Consignatarios],B310,[1]!Tabla9[1675])</f>
        <v>0</v>
      </c>
      <c r="H310">
        <f>SUMIF([1]!Tabla8[Consignatarios],B310,[1]!Tabla8[1678])</f>
        <v>0</v>
      </c>
      <c r="I310">
        <f>SUMIF([1]!Tabla4[Consignatario],B310,[1]!Tabla4[Monto])</f>
        <v>0</v>
      </c>
      <c r="J310">
        <f>SUMIF([1]!Tabla2[Consignatario],B310, [1]!Tabla2[Monto])</f>
        <v>0</v>
      </c>
      <c r="K310">
        <f>SUMIF([1]!Tabla3[Consignatario],B310,[1]!Tabla3[Monto])</f>
        <v>0</v>
      </c>
      <c r="L310">
        <f>SUMIF([1]!Tabla5[Consignatario],B310,[1]!Tabla5[Monto])</f>
        <v>46032</v>
      </c>
      <c r="M310">
        <f>SUMIF([1]!Tabla1708[Consignatario],B310,[1]!Tabla1708[Monto])</f>
        <v>0</v>
      </c>
      <c r="N310">
        <f>SUMIF([1]!Tabla1726[Consignatario],B310,[1]!Tabla1726[Monto])</f>
        <v>0</v>
      </c>
      <c r="O310">
        <f>SUMIF([1]!Tabla1730[Consignatario],B310,[1]!Tabla1730[1730])</f>
        <v>0</v>
      </c>
      <c r="P310">
        <f>SUMIF([1]!Tabla1739[Consignatario],B310,[1]!Tabla1739[1739])</f>
        <v>0</v>
      </c>
      <c r="Q310">
        <f>SUMIF([1]!Tabla21[Consignatario],B310,[1]!Tabla21[1664-1670])</f>
        <v>0</v>
      </c>
      <c r="R310">
        <f>SUM(Tabla62[[#This Row],[1661]:[Entrearmadas]])</f>
        <v>46032</v>
      </c>
    </row>
    <row r="311" spans="1:18" x14ac:dyDescent="0.3">
      <c r="A311">
        <v>310</v>
      </c>
      <c r="B311" t="str" cm="1">
        <f t="array" ref="B311">INDEX([1]!Tabla1[#Data], A311, 2)</f>
        <v>Barrenechea, Antonio de</v>
      </c>
      <c r="C311">
        <f>SUMIF([1]!Tabla1661[Consignatario],B311,[1]!Tabla1661[1661])</f>
        <v>0</v>
      </c>
      <c r="D311">
        <f>SUMIF([1]!Tabla11[Consignatario],B311,[1]!Tabla11[1662])</f>
        <v>0</v>
      </c>
      <c r="E311">
        <f>SUMIF([1]!Tabla12[Consignatario],B311,[1]!Tabla12[1670])</f>
        <v>0</v>
      </c>
      <c r="F311">
        <f>SUMIF([1]!Tabla10[Consignatario],B311,[1]!Tabla10[1672])</f>
        <v>0</v>
      </c>
      <c r="G311">
        <f>SUMIF([1]!Tabla9[Consignatarios],B311,[1]!Tabla9[1675])</f>
        <v>0</v>
      </c>
      <c r="H311">
        <f>SUMIF([1]!Tabla8[Consignatarios],B311,[1]!Tabla8[1678])</f>
        <v>0</v>
      </c>
      <c r="I311">
        <f>SUMIF([1]!Tabla4[Consignatario],B311,[1]!Tabla4[Monto])</f>
        <v>0</v>
      </c>
      <c r="J311">
        <f>SUMIF([1]!Tabla2[Consignatario],B311, [1]!Tabla2[Monto])</f>
        <v>0</v>
      </c>
      <c r="K311">
        <f>SUMIF([1]!Tabla3[Consignatario],B311,[1]!Tabla3[Monto])</f>
        <v>0</v>
      </c>
      <c r="L311">
        <f>SUMIF([1]!Tabla5[Consignatario],B311,[1]!Tabla5[Monto])</f>
        <v>96846</v>
      </c>
      <c r="M311">
        <f>SUMIF([1]!Tabla1708[Consignatario],B311,[1]!Tabla1708[Monto])</f>
        <v>0</v>
      </c>
      <c r="N311">
        <f>SUMIF([1]!Tabla1726[Consignatario],B311,[1]!Tabla1726[Monto])</f>
        <v>0</v>
      </c>
      <c r="O311">
        <f>SUMIF([1]!Tabla1730[Consignatario],B311,[1]!Tabla1730[1730])</f>
        <v>0</v>
      </c>
      <c r="P311">
        <f>SUMIF([1]!Tabla1739[Consignatario],B311,[1]!Tabla1739[1739])</f>
        <v>0</v>
      </c>
      <c r="Q311">
        <f>SUMIF([1]!Tabla21[Consignatario],B311,[1]!Tabla21[1664-1670])</f>
        <v>0</v>
      </c>
      <c r="R311">
        <f>SUM(Tabla62[[#This Row],[1661]:[Entrearmadas]])</f>
        <v>96846</v>
      </c>
    </row>
    <row r="312" spans="1:18" x14ac:dyDescent="0.3">
      <c r="A312">
        <v>311</v>
      </c>
      <c r="B312" t="str" cm="1">
        <f t="array" ref="B312">INDEX([1]!Tabla1[#Data], A312, 2)</f>
        <v>Barrenechea, Francisco</v>
      </c>
      <c r="C312">
        <f>SUMIF([1]!Tabla1661[Consignatario],B312,[1]!Tabla1661[1661])</f>
        <v>0</v>
      </c>
      <c r="D312">
        <f>SUMIF([1]!Tabla11[Consignatario],B312,[1]!Tabla11[1662])</f>
        <v>0</v>
      </c>
      <c r="E312">
        <f>SUMIF([1]!Tabla12[Consignatario],B312,[1]!Tabla12[1670])</f>
        <v>0</v>
      </c>
      <c r="F312">
        <f>SUMIF([1]!Tabla10[Consignatario],B312,[1]!Tabla10[1672])</f>
        <v>0</v>
      </c>
      <c r="G312">
        <f>SUMIF([1]!Tabla9[Consignatarios],B312,[1]!Tabla9[1675])</f>
        <v>0</v>
      </c>
      <c r="H312">
        <f>SUMIF([1]!Tabla8[Consignatarios],B312,[1]!Tabla8[1678])</f>
        <v>0</v>
      </c>
      <c r="I312">
        <f>SUMIF([1]!Tabla4[Consignatario],B312,[1]!Tabla4[Monto])</f>
        <v>0</v>
      </c>
      <c r="J312">
        <f>SUMIF([1]!Tabla2[Consignatario],B312, [1]!Tabla2[Monto])</f>
        <v>0</v>
      </c>
      <c r="K312">
        <f>SUMIF([1]!Tabla3[Consignatario],B312,[1]!Tabla3[Monto])</f>
        <v>0</v>
      </c>
      <c r="L312">
        <f>SUMIF([1]!Tabla5[Consignatario],B312,[1]!Tabla5[Monto])</f>
        <v>0</v>
      </c>
      <c r="M312">
        <f>SUMIF([1]!Tabla1708[Consignatario],B312,[1]!Tabla1708[Monto])</f>
        <v>0</v>
      </c>
      <c r="N312">
        <f>SUMIF([1]!Tabla1726[Consignatario],B312,[1]!Tabla1726[Monto])</f>
        <v>0</v>
      </c>
      <c r="O312">
        <f>SUMIF([1]!Tabla1730[Consignatario],B312,[1]!Tabla1730[1730])</f>
        <v>0</v>
      </c>
      <c r="P312">
        <f>SUMIF([1]!Tabla1739[Consignatario],B312,[1]!Tabla1739[1739])</f>
        <v>36721</v>
      </c>
      <c r="Q312">
        <f>SUMIF([1]!Tabla21[Consignatario],B312,[1]!Tabla21[1664-1670])</f>
        <v>0</v>
      </c>
      <c r="R312">
        <f>SUM(Tabla62[[#This Row],[1661]:[Entrearmadas]])</f>
        <v>36721</v>
      </c>
    </row>
    <row r="313" spans="1:18" x14ac:dyDescent="0.3">
      <c r="A313">
        <v>312</v>
      </c>
      <c r="B313" t="str" cm="1">
        <f t="array" ref="B313">INDEX([1]!Tabla1[#Data], A313, 2)</f>
        <v>Barrenechea, Francisco de</v>
      </c>
      <c r="C313">
        <f>SUMIF([1]!Tabla1661[Consignatario],B313,[1]!Tabla1661[1661])</f>
        <v>0</v>
      </c>
      <c r="D313">
        <f>SUMIF([1]!Tabla11[Consignatario],B313,[1]!Tabla11[1662])</f>
        <v>0</v>
      </c>
      <c r="E313">
        <f>SUMIF([1]!Tabla12[Consignatario],B313,[1]!Tabla12[1670])</f>
        <v>0</v>
      </c>
      <c r="F313">
        <f>SUMIF([1]!Tabla10[Consignatario],B313,[1]!Tabla10[1672])</f>
        <v>0</v>
      </c>
      <c r="G313">
        <f>SUMIF([1]!Tabla9[Consignatarios],B313,[1]!Tabla9[1675])</f>
        <v>0</v>
      </c>
      <c r="H313">
        <f>SUMIF([1]!Tabla8[Consignatarios],B313,[1]!Tabla8[1678])</f>
        <v>0</v>
      </c>
      <c r="I313">
        <f>SUMIF([1]!Tabla4[Consignatario],B313,[1]!Tabla4[Monto])</f>
        <v>0</v>
      </c>
      <c r="J313">
        <f>SUMIF([1]!Tabla2[Consignatario],B313, [1]!Tabla2[Monto])</f>
        <v>0</v>
      </c>
      <c r="K313">
        <f>SUMIF([1]!Tabla3[Consignatario],B313,[1]!Tabla3[Monto])</f>
        <v>0</v>
      </c>
      <c r="L313">
        <f>SUMIF([1]!Tabla5[Consignatario],B313,[1]!Tabla5[Monto])</f>
        <v>7768</v>
      </c>
      <c r="M313">
        <f>SUMIF([1]!Tabla1708[Consignatario],B313,[1]!Tabla1708[Monto])</f>
        <v>0</v>
      </c>
      <c r="N313">
        <f>SUMIF([1]!Tabla1726[Consignatario],B313,[1]!Tabla1726[Monto])</f>
        <v>0</v>
      </c>
      <c r="O313">
        <f>SUMIF([1]!Tabla1730[Consignatario],B313,[1]!Tabla1730[1730])</f>
        <v>0</v>
      </c>
      <c r="P313">
        <f>SUMIF([1]!Tabla1739[Consignatario],B313,[1]!Tabla1739[1739])</f>
        <v>0</v>
      </c>
      <c r="Q313">
        <f>SUMIF([1]!Tabla21[Consignatario],B313,[1]!Tabla21[1664-1670])</f>
        <v>0</v>
      </c>
      <c r="R313">
        <f>SUM(Tabla62[[#This Row],[1661]:[Entrearmadas]])</f>
        <v>7768</v>
      </c>
    </row>
    <row r="314" spans="1:18" x14ac:dyDescent="0.3">
      <c r="A314">
        <v>313</v>
      </c>
      <c r="B314" t="str" cm="1">
        <f t="array" ref="B314">INDEX([1]!Tabla1[#Data], A314, 2)</f>
        <v>Barrenechea, Gabriel de</v>
      </c>
      <c r="C314">
        <f>SUMIF([1]!Tabla1661[Consignatario],B314,[1]!Tabla1661[1661])</f>
        <v>0</v>
      </c>
      <c r="D314">
        <f>SUMIF([1]!Tabla11[Consignatario],B314,[1]!Tabla11[1662])</f>
        <v>0</v>
      </c>
      <c r="E314">
        <f>SUMIF([1]!Tabla12[Consignatario],B314,[1]!Tabla12[1670])</f>
        <v>0</v>
      </c>
      <c r="F314">
        <f>SUMIF([1]!Tabla10[Consignatario],B314,[1]!Tabla10[1672])</f>
        <v>0</v>
      </c>
      <c r="G314">
        <f>SUMIF([1]!Tabla9[Consignatarios],B314,[1]!Tabla9[1675])</f>
        <v>0</v>
      </c>
      <c r="H314">
        <f>SUMIF([1]!Tabla8[Consignatarios],B314,[1]!Tabla8[1678])</f>
        <v>0</v>
      </c>
      <c r="I314">
        <f>SUMIF([1]!Tabla4[Consignatario],B314,[1]!Tabla4[Monto])</f>
        <v>0</v>
      </c>
      <c r="J314">
        <f>SUMIF([1]!Tabla2[Consignatario],B314, [1]!Tabla2[Monto])</f>
        <v>84348</v>
      </c>
      <c r="K314">
        <f>SUMIF([1]!Tabla3[Consignatario],B314,[1]!Tabla3[Monto])</f>
        <v>60400</v>
      </c>
      <c r="L314">
        <f>SUMIF([1]!Tabla5[Consignatario],B314,[1]!Tabla5[Monto])</f>
        <v>0</v>
      </c>
      <c r="M314">
        <f>SUMIF([1]!Tabla1708[Consignatario],B314,[1]!Tabla1708[Monto])</f>
        <v>0</v>
      </c>
      <c r="N314">
        <f>SUMIF([1]!Tabla1726[Consignatario],B314,[1]!Tabla1726[Monto])</f>
        <v>0</v>
      </c>
      <c r="O314">
        <f>SUMIF([1]!Tabla1730[Consignatario],B314,[1]!Tabla1730[1730])</f>
        <v>0</v>
      </c>
      <c r="P314">
        <f>SUMIF([1]!Tabla1739[Consignatario],B314,[1]!Tabla1739[1739])</f>
        <v>0</v>
      </c>
      <c r="Q314">
        <f>SUMIF([1]!Tabla21[Consignatario],B314,[1]!Tabla21[1664-1670])</f>
        <v>0</v>
      </c>
      <c r="R314">
        <f>SUM(Tabla62[[#This Row],[1661]:[Entrearmadas]])</f>
        <v>144748</v>
      </c>
    </row>
    <row r="315" spans="1:18" x14ac:dyDescent="0.3">
      <c r="A315">
        <v>314</v>
      </c>
      <c r="B315" t="str" cm="1">
        <f t="array" ref="B315">INDEX([1]!Tabla1[#Data], A315, 2)</f>
        <v>Barrenechea, Juan de</v>
      </c>
      <c r="C315">
        <f>SUMIF([1]!Tabla1661[Consignatario],B315,[1]!Tabla1661[1661])</f>
        <v>0</v>
      </c>
      <c r="D315">
        <f>SUMIF([1]!Tabla11[Consignatario],B315,[1]!Tabla11[1662])</f>
        <v>0</v>
      </c>
      <c r="E315">
        <f>SUMIF([1]!Tabla12[Consignatario],B315,[1]!Tabla12[1670])</f>
        <v>0</v>
      </c>
      <c r="F315">
        <f>SUMIF([1]!Tabla10[Consignatario],B315,[1]!Tabla10[1672])</f>
        <v>0</v>
      </c>
      <c r="G315">
        <f>SUMIF([1]!Tabla9[Consignatarios],B315,[1]!Tabla9[1675])</f>
        <v>0</v>
      </c>
      <c r="H315">
        <f>SUMIF([1]!Tabla8[Consignatarios],B315,[1]!Tabla8[1678])</f>
        <v>0</v>
      </c>
      <c r="I315">
        <f>SUMIF([1]!Tabla4[Consignatario],B315,[1]!Tabla4[Monto])</f>
        <v>0</v>
      </c>
      <c r="J315">
        <f>SUMIF([1]!Tabla2[Consignatario],B315, [1]!Tabla2[Monto])</f>
        <v>0</v>
      </c>
      <c r="K315">
        <f>SUMIF([1]!Tabla3[Consignatario],B315,[1]!Tabla3[Monto])</f>
        <v>0</v>
      </c>
      <c r="L315">
        <f>SUMIF([1]!Tabla5[Consignatario],B315,[1]!Tabla5[Monto])</f>
        <v>0</v>
      </c>
      <c r="M315">
        <f>SUMIF([1]!Tabla1708[Consignatario],B315,[1]!Tabla1708[Monto])</f>
        <v>0</v>
      </c>
      <c r="N315">
        <f>SUMIF([1]!Tabla1726[Consignatario],B315,[1]!Tabla1726[Monto])</f>
        <v>169320</v>
      </c>
      <c r="O315">
        <f>SUMIF([1]!Tabla1730[Consignatario],B315,[1]!Tabla1730[1730])</f>
        <v>0</v>
      </c>
      <c r="P315">
        <f>SUMIF([1]!Tabla1739[Consignatario],B315,[1]!Tabla1739[1739])</f>
        <v>0</v>
      </c>
      <c r="Q315">
        <f>SUMIF([1]!Tabla21[Consignatario],B315,[1]!Tabla21[1664-1670])</f>
        <v>0</v>
      </c>
      <c r="R315">
        <f>SUM(Tabla62[[#This Row],[1661]:[Entrearmadas]])</f>
        <v>169320</v>
      </c>
    </row>
    <row r="316" spans="1:18" x14ac:dyDescent="0.3">
      <c r="A316">
        <v>315</v>
      </c>
      <c r="B316" t="str" cm="1">
        <f t="array" ref="B316">INDEX([1]!Tabla1[#Data], A316, 2)</f>
        <v>Barrenechea, Mateo de</v>
      </c>
      <c r="C316">
        <f>SUMIF([1]!Tabla1661[Consignatario],B316,[1]!Tabla1661[1661])</f>
        <v>0</v>
      </c>
      <c r="D316">
        <f>SUMIF([1]!Tabla11[Consignatario],B316,[1]!Tabla11[1662])</f>
        <v>0</v>
      </c>
      <c r="E316">
        <f>SUMIF([1]!Tabla12[Consignatario],B316,[1]!Tabla12[1670])</f>
        <v>0</v>
      </c>
      <c r="F316">
        <f>SUMIF([1]!Tabla10[Consignatario],B316,[1]!Tabla10[1672])</f>
        <v>0</v>
      </c>
      <c r="G316">
        <f>SUMIF([1]!Tabla9[Consignatarios],B316,[1]!Tabla9[1675])</f>
        <v>0</v>
      </c>
      <c r="H316">
        <f>SUMIF([1]!Tabla8[Consignatarios],B316,[1]!Tabla8[1678])</f>
        <v>0</v>
      </c>
      <c r="I316">
        <f>SUMIF([1]!Tabla4[Consignatario],B316,[1]!Tabla4[Monto])</f>
        <v>0</v>
      </c>
      <c r="J316">
        <f>SUMIF([1]!Tabla2[Consignatario],B316, [1]!Tabla2[Monto])</f>
        <v>0</v>
      </c>
      <c r="K316">
        <f>SUMIF([1]!Tabla3[Consignatario],B316,[1]!Tabla3[Monto])</f>
        <v>0</v>
      </c>
      <c r="L316">
        <f>SUMIF([1]!Tabla5[Consignatario],B316,[1]!Tabla5[Monto])</f>
        <v>2000</v>
      </c>
      <c r="M316">
        <f>SUMIF([1]!Tabla1708[Consignatario],B316,[1]!Tabla1708[Monto])</f>
        <v>0</v>
      </c>
      <c r="N316">
        <f>SUMIF([1]!Tabla1726[Consignatario],B316,[1]!Tabla1726[Monto])</f>
        <v>0</v>
      </c>
      <c r="O316">
        <f>SUMIF([1]!Tabla1730[Consignatario],B316,[1]!Tabla1730[1730])</f>
        <v>0</v>
      </c>
      <c r="P316">
        <f>SUMIF([1]!Tabla1739[Consignatario],B316,[1]!Tabla1739[1739])</f>
        <v>0</v>
      </c>
      <c r="Q316">
        <f>SUMIF([1]!Tabla21[Consignatario],B316,[1]!Tabla21[1664-1670])</f>
        <v>0</v>
      </c>
      <c r="R316">
        <f>SUM(Tabla62[[#This Row],[1661]:[Entrearmadas]])</f>
        <v>2000</v>
      </c>
    </row>
    <row r="317" spans="1:18" x14ac:dyDescent="0.3">
      <c r="A317">
        <v>316</v>
      </c>
      <c r="B317" t="str" cm="1">
        <f t="array" ref="B317">INDEX([1]!Tabla1[#Data], A317, 2)</f>
        <v>Barrera, Joseph de la</v>
      </c>
      <c r="C317">
        <f>SUMIF([1]!Tabla1661[Consignatario],B317,[1]!Tabla1661[1661])</f>
        <v>0</v>
      </c>
      <c r="D317">
        <f>SUMIF([1]!Tabla11[Consignatario],B317,[1]!Tabla11[1662])</f>
        <v>0</v>
      </c>
      <c r="E317">
        <f>SUMIF([1]!Tabla12[Consignatario],B317,[1]!Tabla12[1670])</f>
        <v>0</v>
      </c>
      <c r="F317">
        <f>SUMIF([1]!Tabla10[Consignatario],B317,[1]!Tabla10[1672])</f>
        <v>800</v>
      </c>
      <c r="G317">
        <f>SUMIF([1]!Tabla9[Consignatarios],B317,[1]!Tabla9[1675])</f>
        <v>0</v>
      </c>
      <c r="H317">
        <f>SUMIF([1]!Tabla8[Consignatarios],B317,[1]!Tabla8[1678])</f>
        <v>0</v>
      </c>
      <c r="I317">
        <f>SUMIF([1]!Tabla4[Consignatario],B317,[1]!Tabla4[Monto])</f>
        <v>248</v>
      </c>
      <c r="J317">
        <f>SUMIF([1]!Tabla2[Consignatario],B317, [1]!Tabla2[Monto])</f>
        <v>0</v>
      </c>
      <c r="K317">
        <f>SUMIF([1]!Tabla3[Consignatario],B317,[1]!Tabla3[Monto])</f>
        <v>0</v>
      </c>
      <c r="L317">
        <f>SUMIF([1]!Tabla5[Consignatario],B317,[1]!Tabla5[Monto])</f>
        <v>0</v>
      </c>
      <c r="M317">
        <f>SUMIF([1]!Tabla1708[Consignatario],B317,[1]!Tabla1708[Monto])</f>
        <v>0</v>
      </c>
      <c r="N317">
        <f>SUMIF([1]!Tabla1726[Consignatario],B317,[1]!Tabla1726[Monto])</f>
        <v>0</v>
      </c>
      <c r="O317">
        <f>SUMIF([1]!Tabla1730[Consignatario],B317,[1]!Tabla1730[1730])</f>
        <v>0</v>
      </c>
      <c r="P317">
        <f>SUMIF([1]!Tabla1739[Consignatario],B317,[1]!Tabla1739[1739])</f>
        <v>0</v>
      </c>
      <c r="Q317">
        <f>SUMIF([1]!Tabla21[Consignatario],B317,[1]!Tabla21[1664-1670])</f>
        <v>0</v>
      </c>
      <c r="R317">
        <f>SUM(Tabla62[[#This Row],[1661]:[Entrearmadas]])</f>
        <v>1048</v>
      </c>
    </row>
    <row r="318" spans="1:18" x14ac:dyDescent="0.3">
      <c r="A318">
        <v>317</v>
      </c>
      <c r="B318" t="str" cm="1">
        <f t="array" ref="B318">INDEX([1]!Tabla1[#Data], A318, 2)</f>
        <v>Barrera, Salvador de la</v>
      </c>
      <c r="C318">
        <f>SUMIF([1]!Tabla1661[Consignatario],B318,[1]!Tabla1661[1661])</f>
        <v>0</v>
      </c>
      <c r="D318">
        <f>SUMIF([1]!Tabla11[Consignatario],B318,[1]!Tabla11[1662])</f>
        <v>0</v>
      </c>
      <c r="E318">
        <f>SUMIF([1]!Tabla12[Consignatario],B318,[1]!Tabla12[1670])</f>
        <v>0</v>
      </c>
      <c r="F318">
        <f>SUMIF([1]!Tabla10[Consignatario],B318,[1]!Tabla10[1672])</f>
        <v>0</v>
      </c>
      <c r="G318">
        <f>SUMIF([1]!Tabla9[Consignatarios],B318,[1]!Tabla9[1675])</f>
        <v>0</v>
      </c>
      <c r="H318">
        <f>SUMIF([1]!Tabla8[Consignatarios],B318,[1]!Tabla8[1678])</f>
        <v>0</v>
      </c>
      <c r="I318">
        <f>SUMIF([1]!Tabla4[Consignatario],B318,[1]!Tabla4[Monto])</f>
        <v>0</v>
      </c>
      <c r="J318">
        <f>SUMIF([1]!Tabla2[Consignatario],B318, [1]!Tabla2[Monto])</f>
        <v>0</v>
      </c>
      <c r="K318">
        <f>SUMIF([1]!Tabla3[Consignatario],B318,[1]!Tabla3[Monto])</f>
        <v>0</v>
      </c>
      <c r="L318">
        <f>SUMIF([1]!Tabla5[Consignatario],B318,[1]!Tabla5[Monto])</f>
        <v>0</v>
      </c>
      <c r="M318">
        <f>SUMIF([1]!Tabla1708[Consignatario],B318,[1]!Tabla1708[Monto])</f>
        <v>1140</v>
      </c>
      <c r="N318">
        <f>SUMIF([1]!Tabla1726[Consignatario],B318,[1]!Tabla1726[Monto])</f>
        <v>0</v>
      </c>
      <c r="O318">
        <f>SUMIF([1]!Tabla1730[Consignatario],B318,[1]!Tabla1730[1730])</f>
        <v>0</v>
      </c>
      <c r="P318">
        <f>SUMIF([1]!Tabla1739[Consignatario],B318,[1]!Tabla1739[1739])</f>
        <v>0</v>
      </c>
      <c r="Q318">
        <f>SUMIF([1]!Tabla21[Consignatario],B318,[1]!Tabla21[1664-1670])</f>
        <v>0</v>
      </c>
      <c r="R318">
        <f>SUM(Tabla62[[#This Row],[1661]:[Entrearmadas]])</f>
        <v>1140</v>
      </c>
    </row>
    <row r="319" spans="1:18" x14ac:dyDescent="0.3">
      <c r="A319">
        <v>318</v>
      </c>
      <c r="B319" t="str" cm="1">
        <f t="array" ref="B319">INDEX([1]!Tabla1[#Data], A319, 2)</f>
        <v>Barrero, Miguel</v>
      </c>
      <c r="C319">
        <f>SUMIF([1]!Tabla1661[Consignatario],B319,[1]!Tabla1661[1661])</f>
        <v>0</v>
      </c>
      <c r="D319">
        <f>SUMIF([1]!Tabla11[Consignatario],B319,[1]!Tabla11[1662])</f>
        <v>0</v>
      </c>
      <c r="E319">
        <f>SUMIF([1]!Tabla12[Consignatario],B319,[1]!Tabla12[1670])</f>
        <v>0</v>
      </c>
      <c r="F319">
        <f>SUMIF([1]!Tabla10[Consignatario],B319,[1]!Tabla10[1672])</f>
        <v>0</v>
      </c>
      <c r="G319">
        <f>SUMIF([1]!Tabla9[Consignatarios],B319,[1]!Tabla9[1675])</f>
        <v>0</v>
      </c>
      <c r="H319">
        <f>SUMIF([1]!Tabla8[Consignatarios],B319,[1]!Tabla8[1678])</f>
        <v>0</v>
      </c>
      <c r="I319">
        <f>SUMIF([1]!Tabla4[Consignatario],B319,[1]!Tabla4[Monto])</f>
        <v>0</v>
      </c>
      <c r="J319">
        <f>SUMIF([1]!Tabla2[Consignatario],B319, [1]!Tabla2[Monto])</f>
        <v>0</v>
      </c>
      <c r="K319">
        <f>SUMIF([1]!Tabla3[Consignatario],B319,[1]!Tabla3[Monto])</f>
        <v>150</v>
      </c>
      <c r="L319">
        <f>SUMIF([1]!Tabla5[Consignatario],B319,[1]!Tabla5[Monto])</f>
        <v>0</v>
      </c>
      <c r="M319">
        <f>SUMIF([1]!Tabla1708[Consignatario],B319,[1]!Tabla1708[Monto])</f>
        <v>0</v>
      </c>
      <c r="N319">
        <f>SUMIF([1]!Tabla1726[Consignatario],B319,[1]!Tabla1726[Monto])</f>
        <v>0</v>
      </c>
      <c r="O319">
        <f>SUMIF([1]!Tabla1730[Consignatario],B319,[1]!Tabla1730[1730])</f>
        <v>0</v>
      </c>
      <c r="P319">
        <f>SUMIF([1]!Tabla1739[Consignatario],B319,[1]!Tabla1739[1739])</f>
        <v>0</v>
      </c>
      <c r="Q319">
        <f>SUMIF([1]!Tabla21[Consignatario],B319,[1]!Tabla21[1664-1670])</f>
        <v>0</v>
      </c>
      <c r="R319">
        <f>SUM(Tabla62[[#This Row],[1661]:[Entrearmadas]])</f>
        <v>150</v>
      </c>
    </row>
    <row r="320" spans="1:18" x14ac:dyDescent="0.3">
      <c r="A320">
        <v>319</v>
      </c>
      <c r="B320" t="str" cm="1">
        <f t="array" ref="B320">INDEX([1]!Tabla1[#Data], A320, 2)</f>
        <v>Barreto, Mateo</v>
      </c>
      <c r="C320">
        <f>SUMIF([1]!Tabla1661[Consignatario],B320,[1]!Tabla1661[1661])</f>
        <v>0</v>
      </c>
      <c r="D320">
        <f>SUMIF([1]!Tabla11[Consignatario],B320,[1]!Tabla11[1662])</f>
        <v>0</v>
      </c>
      <c r="E320">
        <f>SUMIF([1]!Tabla12[Consignatario],B320,[1]!Tabla12[1670])</f>
        <v>0</v>
      </c>
      <c r="F320">
        <f>SUMIF([1]!Tabla10[Consignatario],B320,[1]!Tabla10[1672])</f>
        <v>0</v>
      </c>
      <c r="G320">
        <f>SUMIF([1]!Tabla9[Consignatarios],B320,[1]!Tabla9[1675])</f>
        <v>0</v>
      </c>
      <c r="H320">
        <f>SUMIF([1]!Tabla8[Consignatarios],B320,[1]!Tabla8[1678])</f>
        <v>0</v>
      </c>
      <c r="I320">
        <f>SUMIF([1]!Tabla4[Consignatario],B320,[1]!Tabla4[Monto])</f>
        <v>0</v>
      </c>
      <c r="J320">
        <f>SUMIF([1]!Tabla2[Consignatario],B320, [1]!Tabla2[Monto])</f>
        <v>0</v>
      </c>
      <c r="K320">
        <f>SUMIF([1]!Tabla3[Consignatario],B320,[1]!Tabla3[Monto])</f>
        <v>0</v>
      </c>
      <c r="L320">
        <f>SUMIF([1]!Tabla5[Consignatario],B320,[1]!Tabla5[Monto])</f>
        <v>200</v>
      </c>
      <c r="M320">
        <f>SUMIF([1]!Tabla1708[Consignatario],B320,[1]!Tabla1708[Monto])</f>
        <v>0</v>
      </c>
      <c r="N320">
        <f>SUMIF([1]!Tabla1726[Consignatario],B320,[1]!Tabla1726[Monto])</f>
        <v>0</v>
      </c>
      <c r="O320">
        <f>SUMIF([1]!Tabla1730[Consignatario],B320,[1]!Tabla1730[1730])</f>
        <v>0</v>
      </c>
      <c r="P320">
        <f>SUMIF([1]!Tabla1739[Consignatario],B320,[1]!Tabla1739[1739])</f>
        <v>0</v>
      </c>
      <c r="Q320">
        <f>SUMIF([1]!Tabla21[Consignatario],B320,[1]!Tabla21[1664-1670])</f>
        <v>0</v>
      </c>
      <c r="R320">
        <f>SUM(Tabla62[[#This Row],[1661]:[Entrearmadas]])</f>
        <v>200</v>
      </c>
    </row>
    <row r="321" spans="1:18" x14ac:dyDescent="0.3">
      <c r="A321">
        <v>320</v>
      </c>
      <c r="B321" t="str" cm="1">
        <f t="array" ref="B321">INDEX([1]!Tabla1[#Data], A321, 2)</f>
        <v>Barreto, Nicolás</v>
      </c>
      <c r="C321">
        <f>SUMIF([1]!Tabla1661[Consignatario],B321,[1]!Tabla1661[1661])</f>
        <v>0</v>
      </c>
      <c r="D321">
        <f>SUMIF([1]!Tabla11[Consignatario],B321,[1]!Tabla11[1662])</f>
        <v>0</v>
      </c>
      <c r="E321">
        <f>SUMIF([1]!Tabla12[Consignatario],B321,[1]!Tabla12[1670])</f>
        <v>0</v>
      </c>
      <c r="F321">
        <f>SUMIF([1]!Tabla10[Consignatario],B321,[1]!Tabla10[1672])</f>
        <v>0</v>
      </c>
      <c r="G321">
        <f>SUMIF([1]!Tabla9[Consignatarios],B321,[1]!Tabla9[1675])</f>
        <v>0</v>
      </c>
      <c r="H321">
        <f>SUMIF([1]!Tabla8[Consignatarios],B321,[1]!Tabla8[1678])</f>
        <v>0</v>
      </c>
      <c r="I321">
        <f>SUMIF([1]!Tabla4[Consignatario],B321,[1]!Tabla4[Monto])</f>
        <v>0</v>
      </c>
      <c r="J321">
        <f>SUMIF([1]!Tabla2[Consignatario],B321, [1]!Tabla2[Monto])</f>
        <v>0</v>
      </c>
      <c r="K321">
        <f>SUMIF([1]!Tabla3[Consignatario],B321,[1]!Tabla3[Monto])</f>
        <v>0</v>
      </c>
      <c r="L321">
        <f>SUMIF([1]!Tabla5[Consignatario],B321,[1]!Tabla5[Monto])</f>
        <v>8850</v>
      </c>
      <c r="M321">
        <f>SUMIF([1]!Tabla1708[Consignatario],B321,[1]!Tabla1708[Monto])</f>
        <v>0</v>
      </c>
      <c r="N321">
        <f>SUMIF([1]!Tabla1726[Consignatario],B321,[1]!Tabla1726[Monto])</f>
        <v>0</v>
      </c>
      <c r="O321">
        <f>SUMIF([1]!Tabla1730[Consignatario],B321,[1]!Tabla1730[1730])</f>
        <v>0</v>
      </c>
      <c r="P321">
        <f>SUMIF([1]!Tabla1739[Consignatario],B321,[1]!Tabla1739[1739])</f>
        <v>0</v>
      </c>
      <c r="Q321">
        <f>SUMIF([1]!Tabla21[Consignatario],B321,[1]!Tabla21[1664-1670])</f>
        <v>0</v>
      </c>
      <c r="R321">
        <f>SUM(Tabla62[[#This Row],[1661]:[Entrearmadas]])</f>
        <v>8850</v>
      </c>
    </row>
    <row r="322" spans="1:18" x14ac:dyDescent="0.3">
      <c r="A322">
        <v>321</v>
      </c>
      <c r="B322" t="str" cm="1">
        <f t="array" ref="B322">INDEX([1]!Tabla1[#Data], A322, 2)</f>
        <v>Barrientos y Solís, Félix de</v>
      </c>
      <c r="C322">
        <f>SUMIF([1]!Tabla1661[Consignatario],B322,[1]!Tabla1661[1661])</f>
        <v>0</v>
      </c>
      <c r="D322">
        <f>SUMIF([1]!Tabla11[Consignatario],B322,[1]!Tabla11[1662])</f>
        <v>0</v>
      </c>
      <c r="E322">
        <f>SUMIF([1]!Tabla12[Consignatario],B322,[1]!Tabla12[1670])</f>
        <v>0</v>
      </c>
      <c r="F322">
        <f>SUMIF([1]!Tabla10[Consignatario],B322,[1]!Tabla10[1672])</f>
        <v>0</v>
      </c>
      <c r="G322">
        <f>SUMIF([1]!Tabla9[Consignatarios],B322,[1]!Tabla9[1675])</f>
        <v>0</v>
      </c>
      <c r="H322">
        <f>SUMIF([1]!Tabla8[Consignatarios],B322,[1]!Tabla8[1678])</f>
        <v>0</v>
      </c>
      <c r="I322">
        <f>SUMIF([1]!Tabla4[Consignatario],B322,[1]!Tabla4[Monto])</f>
        <v>0</v>
      </c>
      <c r="J322">
        <f>SUMIF([1]!Tabla2[Consignatario],B322, [1]!Tabla2[Monto])</f>
        <v>0</v>
      </c>
      <c r="K322">
        <f>SUMIF([1]!Tabla3[Consignatario],B322,[1]!Tabla3[Monto])</f>
        <v>30960</v>
      </c>
      <c r="L322">
        <f>SUMIF([1]!Tabla5[Consignatario],B322,[1]!Tabla5[Monto])</f>
        <v>0</v>
      </c>
      <c r="M322">
        <f>SUMIF([1]!Tabla1708[Consignatario],B322,[1]!Tabla1708[Monto])</f>
        <v>0</v>
      </c>
      <c r="N322">
        <f>SUMIF([1]!Tabla1726[Consignatario],B322,[1]!Tabla1726[Monto])</f>
        <v>0</v>
      </c>
      <c r="O322">
        <f>SUMIF([1]!Tabla1730[Consignatario],B322,[1]!Tabla1730[1730])</f>
        <v>0</v>
      </c>
      <c r="P322">
        <f>SUMIF([1]!Tabla1739[Consignatario],B322,[1]!Tabla1739[1739])</f>
        <v>0</v>
      </c>
      <c r="Q322">
        <f>SUMIF([1]!Tabla21[Consignatario],B322,[1]!Tabla21[1664-1670])</f>
        <v>0</v>
      </c>
      <c r="R322">
        <f>SUM(Tabla62[[#This Row],[1661]:[Entrearmadas]])</f>
        <v>30960</v>
      </c>
    </row>
    <row r="323" spans="1:18" x14ac:dyDescent="0.3">
      <c r="A323">
        <v>322</v>
      </c>
      <c r="B323" t="str" cm="1">
        <f t="array" ref="B323">INDEX([1]!Tabla1[#Data], A323, 2)</f>
        <v>Barrionuevo Ramírez, Juan de</v>
      </c>
      <c r="C323">
        <f>SUMIF([1]!Tabla1661[Consignatario],B323,[1]!Tabla1661[1661])</f>
        <v>0</v>
      </c>
      <c r="D323">
        <f>SUMIF([1]!Tabla11[Consignatario],B323,[1]!Tabla11[1662])</f>
        <v>0</v>
      </c>
      <c r="E323">
        <f>SUMIF([1]!Tabla12[Consignatario],B323,[1]!Tabla12[1670])</f>
        <v>0</v>
      </c>
      <c r="F323">
        <f>SUMIF([1]!Tabla10[Consignatario],B323,[1]!Tabla10[1672])</f>
        <v>0</v>
      </c>
      <c r="G323">
        <f>SUMIF([1]!Tabla9[Consignatarios],B323,[1]!Tabla9[1675])</f>
        <v>0</v>
      </c>
      <c r="H323">
        <f>SUMIF([1]!Tabla8[Consignatarios],B323,[1]!Tabla8[1678])</f>
        <v>0</v>
      </c>
      <c r="I323">
        <f>SUMIF([1]!Tabla4[Consignatario],B323,[1]!Tabla4[Monto])</f>
        <v>0</v>
      </c>
      <c r="J323">
        <f>SUMIF([1]!Tabla2[Consignatario],B323, [1]!Tabla2[Monto])</f>
        <v>0</v>
      </c>
      <c r="K323">
        <f>SUMIF([1]!Tabla3[Consignatario],B323,[1]!Tabla3[Monto])</f>
        <v>0</v>
      </c>
      <c r="L323">
        <f>SUMIF([1]!Tabla5[Consignatario],B323,[1]!Tabla5[Monto])</f>
        <v>1806</v>
      </c>
      <c r="M323">
        <f>SUMIF([1]!Tabla1708[Consignatario],B323,[1]!Tabla1708[Monto])</f>
        <v>0</v>
      </c>
      <c r="N323">
        <f>SUMIF([1]!Tabla1726[Consignatario],B323,[1]!Tabla1726[Monto])</f>
        <v>0</v>
      </c>
      <c r="O323">
        <f>SUMIF([1]!Tabla1730[Consignatario],B323,[1]!Tabla1730[1730])</f>
        <v>0</v>
      </c>
      <c r="P323">
        <f>SUMIF([1]!Tabla1739[Consignatario],B323,[1]!Tabla1739[1739])</f>
        <v>0</v>
      </c>
      <c r="Q323">
        <f>SUMIF([1]!Tabla21[Consignatario],B323,[1]!Tabla21[1664-1670])</f>
        <v>0</v>
      </c>
      <c r="R323">
        <f>SUM(Tabla62[[#This Row],[1661]:[Entrearmadas]])</f>
        <v>1806</v>
      </c>
    </row>
    <row r="324" spans="1:18" x14ac:dyDescent="0.3">
      <c r="A324">
        <v>323</v>
      </c>
      <c r="B324" t="str" cm="1">
        <f t="array" ref="B324">INDEX([1]!Tabla1[#Data], A324, 2)</f>
        <v>Barrionuevo, Antonio de</v>
      </c>
      <c r="C324">
        <f>SUMIF([1]!Tabla1661[Consignatario],B324,[1]!Tabla1661[1661])</f>
        <v>0</v>
      </c>
      <c r="D324">
        <f>SUMIF([1]!Tabla11[Consignatario],B324,[1]!Tabla11[1662])</f>
        <v>0</v>
      </c>
      <c r="E324">
        <f>SUMIF([1]!Tabla12[Consignatario],B324,[1]!Tabla12[1670])</f>
        <v>0</v>
      </c>
      <c r="F324">
        <f>SUMIF([1]!Tabla10[Consignatario],B324,[1]!Tabla10[1672])</f>
        <v>0</v>
      </c>
      <c r="G324">
        <f>SUMIF([1]!Tabla9[Consignatarios],B324,[1]!Tabla9[1675])</f>
        <v>0</v>
      </c>
      <c r="H324">
        <f>SUMIF([1]!Tabla8[Consignatarios],B324,[1]!Tabla8[1678])</f>
        <v>0</v>
      </c>
      <c r="I324">
        <f>SUMIF([1]!Tabla4[Consignatario],B324,[1]!Tabla4[Monto])</f>
        <v>56</v>
      </c>
      <c r="J324">
        <f>SUMIF([1]!Tabla2[Consignatario],B324, [1]!Tabla2[Monto])</f>
        <v>0</v>
      </c>
      <c r="K324">
        <f>SUMIF([1]!Tabla3[Consignatario],B324,[1]!Tabla3[Monto])</f>
        <v>0</v>
      </c>
      <c r="L324">
        <f>SUMIF([1]!Tabla5[Consignatario],B324,[1]!Tabla5[Monto])</f>
        <v>0</v>
      </c>
      <c r="M324">
        <f>SUMIF([1]!Tabla1708[Consignatario],B324,[1]!Tabla1708[Monto])</f>
        <v>0</v>
      </c>
      <c r="N324">
        <f>SUMIF([1]!Tabla1726[Consignatario],B324,[1]!Tabla1726[Monto])</f>
        <v>0</v>
      </c>
      <c r="O324">
        <f>SUMIF([1]!Tabla1730[Consignatario],B324,[1]!Tabla1730[1730])</f>
        <v>0</v>
      </c>
      <c r="P324">
        <f>SUMIF([1]!Tabla1739[Consignatario],B324,[1]!Tabla1739[1739])</f>
        <v>0</v>
      </c>
      <c r="Q324">
        <f>SUMIF([1]!Tabla21[Consignatario],B324,[1]!Tabla21[1664-1670])</f>
        <v>0</v>
      </c>
      <c r="R324">
        <f>SUM(Tabla62[[#This Row],[1661]:[Entrearmadas]])</f>
        <v>56</v>
      </c>
    </row>
    <row r="325" spans="1:18" x14ac:dyDescent="0.3">
      <c r="A325">
        <v>324</v>
      </c>
      <c r="B325" t="str" cm="1">
        <f t="array" ref="B325">INDEX([1]!Tabla1[#Data], A325, 2)</f>
        <v>Barrionuevo, Gaspar de</v>
      </c>
      <c r="C325">
        <f>SUMIF([1]!Tabla1661[Consignatario],B325,[1]!Tabla1661[1661])</f>
        <v>0</v>
      </c>
      <c r="D325">
        <f>SUMIF([1]!Tabla11[Consignatario],B325,[1]!Tabla11[1662])</f>
        <v>0</v>
      </c>
      <c r="E325">
        <f>SUMIF([1]!Tabla12[Consignatario],B325,[1]!Tabla12[1670])</f>
        <v>0</v>
      </c>
      <c r="F325">
        <f>SUMIF([1]!Tabla10[Consignatario],B325,[1]!Tabla10[1672])</f>
        <v>0</v>
      </c>
      <c r="G325">
        <f>SUMIF([1]!Tabla9[Consignatarios],B325,[1]!Tabla9[1675])</f>
        <v>0</v>
      </c>
      <c r="H325">
        <f>SUMIF([1]!Tabla8[Consignatarios],B325,[1]!Tabla8[1678])</f>
        <v>0</v>
      </c>
      <c r="I325">
        <f>SUMIF([1]!Tabla4[Consignatario],B325,[1]!Tabla4[Monto])</f>
        <v>0</v>
      </c>
      <c r="J325">
        <f>SUMIF([1]!Tabla2[Consignatario],B325, [1]!Tabla2[Monto])</f>
        <v>7500</v>
      </c>
      <c r="K325">
        <f>SUMIF([1]!Tabla3[Consignatario],B325,[1]!Tabla3[Monto])</f>
        <v>0</v>
      </c>
      <c r="L325">
        <f>SUMIF([1]!Tabla5[Consignatario],B325,[1]!Tabla5[Monto])</f>
        <v>0</v>
      </c>
      <c r="M325">
        <f>SUMIF([1]!Tabla1708[Consignatario],B325,[1]!Tabla1708[Monto])</f>
        <v>0</v>
      </c>
      <c r="N325">
        <f>SUMIF([1]!Tabla1726[Consignatario],B325,[1]!Tabla1726[Monto])</f>
        <v>0</v>
      </c>
      <c r="O325">
        <f>SUMIF([1]!Tabla1730[Consignatario],B325,[1]!Tabla1730[1730])</f>
        <v>0</v>
      </c>
      <c r="P325">
        <f>SUMIF([1]!Tabla1739[Consignatario],B325,[1]!Tabla1739[1739])</f>
        <v>0</v>
      </c>
      <c r="Q325">
        <f>SUMIF([1]!Tabla21[Consignatario],B325,[1]!Tabla21[1664-1670])</f>
        <v>0</v>
      </c>
      <c r="R325">
        <f>SUM(Tabla62[[#This Row],[1661]:[Entrearmadas]])</f>
        <v>7500</v>
      </c>
    </row>
    <row r="326" spans="1:18" x14ac:dyDescent="0.3">
      <c r="A326">
        <v>325</v>
      </c>
      <c r="B326" t="str" cm="1">
        <f t="array" ref="B326">INDEX([1]!Tabla1[#Data], A326, 2)</f>
        <v>Barrios, Bernardo de</v>
      </c>
      <c r="C326">
        <f>SUMIF([1]!Tabla1661[Consignatario],B326,[1]!Tabla1661[1661])</f>
        <v>0</v>
      </c>
      <c r="D326">
        <f>SUMIF([1]!Tabla11[Consignatario],B326,[1]!Tabla11[1662])</f>
        <v>0</v>
      </c>
      <c r="E326">
        <f>SUMIF([1]!Tabla12[Consignatario],B326,[1]!Tabla12[1670])</f>
        <v>0</v>
      </c>
      <c r="F326">
        <f>SUMIF([1]!Tabla10[Consignatario],B326,[1]!Tabla10[1672])</f>
        <v>0</v>
      </c>
      <c r="G326">
        <f>SUMIF([1]!Tabla9[Consignatarios],B326,[1]!Tabla9[1675])</f>
        <v>0</v>
      </c>
      <c r="H326">
        <f>SUMIF([1]!Tabla8[Consignatarios],B326,[1]!Tabla8[1678])</f>
        <v>0</v>
      </c>
      <c r="I326">
        <f>SUMIF([1]!Tabla4[Consignatario],B326,[1]!Tabla4[Monto])</f>
        <v>0</v>
      </c>
      <c r="J326">
        <f>SUMIF([1]!Tabla2[Consignatario],B326, [1]!Tabla2[Monto])</f>
        <v>1963</v>
      </c>
      <c r="K326">
        <f>SUMIF([1]!Tabla3[Consignatario],B326,[1]!Tabla3[Monto])</f>
        <v>0</v>
      </c>
      <c r="L326">
        <f>SUMIF([1]!Tabla5[Consignatario],B326,[1]!Tabla5[Monto])</f>
        <v>0</v>
      </c>
      <c r="M326">
        <f>SUMIF([1]!Tabla1708[Consignatario],B326,[1]!Tabla1708[Monto])</f>
        <v>0</v>
      </c>
      <c r="N326">
        <f>SUMIF([1]!Tabla1726[Consignatario],B326,[1]!Tabla1726[Monto])</f>
        <v>0</v>
      </c>
      <c r="O326">
        <f>SUMIF([1]!Tabla1730[Consignatario],B326,[1]!Tabla1730[1730])</f>
        <v>0</v>
      </c>
      <c r="P326">
        <f>SUMIF([1]!Tabla1739[Consignatario],B326,[1]!Tabla1739[1739])</f>
        <v>0</v>
      </c>
      <c r="Q326">
        <f>SUMIF([1]!Tabla21[Consignatario],B326,[1]!Tabla21[1664-1670])</f>
        <v>0</v>
      </c>
      <c r="R326">
        <f>SUM(Tabla62[[#This Row],[1661]:[Entrearmadas]])</f>
        <v>1963</v>
      </c>
    </row>
    <row r="327" spans="1:18" x14ac:dyDescent="0.3">
      <c r="A327">
        <v>326</v>
      </c>
      <c r="B327" t="str" cm="1">
        <f t="array" ref="B327">INDEX([1]!Tabla1[#Data], A327, 2)</f>
        <v>Barroeta, Joseph de</v>
      </c>
      <c r="C327">
        <f>SUMIF([1]!Tabla1661[Consignatario],B327,[1]!Tabla1661[1661])</f>
        <v>0</v>
      </c>
      <c r="D327">
        <f>SUMIF([1]!Tabla11[Consignatario],B327,[1]!Tabla11[1662])</f>
        <v>0</v>
      </c>
      <c r="E327">
        <f>SUMIF([1]!Tabla12[Consignatario],B327,[1]!Tabla12[1670])</f>
        <v>0</v>
      </c>
      <c r="F327">
        <f>SUMIF([1]!Tabla10[Consignatario],B327,[1]!Tabla10[1672])</f>
        <v>0</v>
      </c>
      <c r="G327">
        <f>SUMIF([1]!Tabla9[Consignatarios],B327,[1]!Tabla9[1675])</f>
        <v>0</v>
      </c>
      <c r="H327">
        <f>SUMIF([1]!Tabla8[Consignatarios],B327,[1]!Tabla8[1678])</f>
        <v>0</v>
      </c>
      <c r="I327">
        <f>SUMIF([1]!Tabla4[Consignatario],B327,[1]!Tabla4[Monto])</f>
        <v>0</v>
      </c>
      <c r="J327">
        <f>SUMIF([1]!Tabla2[Consignatario],B327, [1]!Tabla2[Monto])</f>
        <v>0</v>
      </c>
      <c r="K327">
        <f>SUMIF([1]!Tabla3[Consignatario],B327,[1]!Tabla3[Monto])</f>
        <v>0</v>
      </c>
      <c r="L327">
        <f>SUMIF([1]!Tabla5[Consignatario],B327,[1]!Tabla5[Monto])</f>
        <v>0</v>
      </c>
      <c r="M327">
        <f>SUMIF([1]!Tabla1708[Consignatario],B327,[1]!Tabla1708[Monto])</f>
        <v>0</v>
      </c>
      <c r="N327">
        <f>SUMIF([1]!Tabla1726[Consignatario],B327,[1]!Tabla1726[Monto])</f>
        <v>14000</v>
      </c>
      <c r="O327">
        <f>SUMIF([1]!Tabla1730[Consignatario],B327,[1]!Tabla1730[1730])</f>
        <v>0</v>
      </c>
      <c r="P327">
        <f>SUMIF([1]!Tabla1739[Consignatario],B327,[1]!Tabla1739[1739])</f>
        <v>0</v>
      </c>
      <c r="Q327">
        <f>SUMIF([1]!Tabla21[Consignatario],B327,[1]!Tabla21[1664-1670])</f>
        <v>0</v>
      </c>
      <c r="R327">
        <f>SUM(Tabla62[[#This Row],[1661]:[Entrearmadas]])</f>
        <v>14000</v>
      </c>
    </row>
    <row r="328" spans="1:18" x14ac:dyDescent="0.3">
      <c r="A328">
        <v>327</v>
      </c>
      <c r="B328" t="str" cm="1">
        <f t="array" ref="B328">INDEX([1]!Tabla1[#Data], A328, 2)</f>
        <v>Barrón, Miguel Gerónimo</v>
      </c>
      <c r="C328">
        <f>SUMIF([1]!Tabla1661[Consignatario],B328,[1]!Tabla1661[1661])</f>
        <v>0</v>
      </c>
      <c r="D328">
        <f>SUMIF([1]!Tabla11[Consignatario],B328,[1]!Tabla11[1662])</f>
        <v>0</v>
      </c>
      <c r="E328">
        <f>SUMIF([1]!Tabla12[Consignatario],B328,[1]!Tabla12[1670])</f>
        <v>0</v>
      </c>
      <c r="F328">
        <f>SUMIF([1]!Tabla10[Consignatario],B328,[1]!Tabla10[1672])</f>
        <v>0</v>
      </c>
      <c r="G328">
        <f>SUMIF([1]!Tabla9[Consignatarios],B328,[1]!Tabla9[1675])</f>
        <v>0</v>
      </c>
      <c r="H328">
        <f>SUMIF([1]!Tabla8[Consignatarios],B328,[1]!Tabla8[1678])</f>
        <v>0</v>
      </c>
      <c r="I328">
        <f>SUMIF([1]!Tabla4[Consignatario],B328,[1]!Tabla4[Monto])</f>
        <v>0</v>
      </c>
      <c r="J328">
        <f>SUMIF([1]!Tabla2[Consignatario],B328, [1]!Tabla2[Monto])</f>
        <v>0</v>
      </c>
      <c r="K328">
        <f>SUMIF([1]!Tabla3[Consignatario],B328,[1]!Tabla3[Monto])</f>
        <v>0</v>
      </c>
      <c r="L328">
        <f>SUMIF([1]!Tabla5[Consignatario],B328,[1]!Tabla5[Monto])</f>
        <v>0</v>
      </c>
      <c r="M328">
        <f>SUMIF([1]!Tabla1708[Consignatario],B328,[1]!Tabla1708[Monto])</f>
        <v>6892</v>
      </c>
      <c r="N328">
        <f>SUMIF([1]!Tabla1726[Consignatario],B328,[1]!Tabla1726[Monto])</f>
        <v>0</v>
      </c>
      <c r="O328">
        <f>SUMIF([1]!Tabla1730[Consignatario],B328,[1]!Tabla1730[1730])</f>
        <v>0</v>
      </c>
      <c r="P328">
        <f>SUMIF([1]!Tabla1739[Consignatario],B328,[1]!Tabla1739[1739])</f>
        <v>0</v>
      </c>
      <c r="Q328">
        <f>SUMIF([1]!Tabla21[Consignatario],B328,[1]!Tabla21[1664-1670])</f>
        <v>0</v>
      </c>
      <c r="R328">
        <f>SUM(Tabla62[[#This Row],[1661]:[Entrearmadas]])</f>
        <v>6892</v>
      </c>
    </row>
    <row r="329" spans="1:18" x14ac:dyDescent="0.3">
      <c r="A329">
        <v>328</v>
      </c>
      <c r="B329" t="str" cm="1">
        <f t="array" ref="B329">INDEX([1]!Tabla1[#Data], A329, 2)</f>
        <v>Barroso y Pozo, Juan</v>
      </c>
      <c r="C329">
        <f>SUMIF([1]!Tabla1661[Consignatario],B329,[1]!Tabla1661[1661])</f>
        <v>0</v>
      </c>
      <c r="D329">
        <f>SUMIF([1]!Tabla11[Consignatario],B329,[1]!Tabla11[1662])</f>
        <v>0</v>
      </c>
      <c r="E329">
        <f>SUMIF([1]!Tabla12[Consignatario],B329,[1]!Tabla12[1670])</f>
        <v>0</v>
      </c>
      <c r="F329">
        <f>SUMIF([1]!Tabla10[Consignatario],B329,[1]!Tabla10[1672])</f>
        <v>0</v>
      </c>
      <c r="G329">
        <f>SUMIF([1]!Tabla9[Consignatarios],B329,[1]!Tabla9[1675])</f>
        <v>0</v>
      </c>
      <c r="H329">
        <f>SUMIF([1]!Tabla8[Consignatarios],B329,[1]!Tabla8[1678])</f>
        <v>0</v>
      </c>
      <c r="I329">
        <f>SUMIF([1]!Tabla4[Consignatario],B329,[1]!Tabla4[Monto])</f>
        <v>9243</v>
      </c>
      <c r="J329">
        <f>SUMIF([1]!Tabla2[Consignatario],B329, [1]!Tabla2[Monto])</f>
        <v>0</v>
      </c>
      <c r="K329">
        <f>SUMIF([1]!Tabla3[Consignatario],B329,[1]!Tabla3[Monto])</f>
        <v>0</v>
      </c>
      <c r="L329">
        <f>SUMIF([1]!Tabla5[Consignatario],B329,[1]!Tabla5[Monto])</f>
        <v>0</v>
      </c>
      <c r="M329">
        <f>SUMIF([1]!Tabla1708[Consignatario],B329,[1]!Tabla1708[Monto])</f>
        <v>0</v>
      </c>
      <c r="N329">
        <f>SUMIF([1]!Tabla1726[Consignatario],B329,[1]!Tabla1726[Monto])</f>
        <v>0</v>
      </c>
      <c r="O329">
        <f>SUMIF([1]!Tabla1730[Consignatario],B329,[1]!Tabla1730[1730])</f>
        <v>0</v>
      </c>
      <c r="P329">
        <f>SUMIF([1]!Tabla1739[Consignatario],B329,[1]!Tabla1739[1739])</f>
        <v>0</v>
      </c>
      <c r="Q329">
        <f>SUMIF([1]!Tabla21[Consignatario],B329,[1]!Tabla21[1664-1670])</f>
        <v>0</v>
      </c>
      <c r="R329">
        <f>SUM(Tabla62[[#This Row],[1661]:[Entrearmadas]])</f>
        <v>9243</v>
      </c>
    </row>
    <row r="330" spans="1:18" x14ac:dyDescent="0.3">
      <c r="A330">
        <v>329</v>
      </c>
      <c r="B330" t="str" cm="1">
        <f t="array" ref="B330">INDEX([1]!Tabla1[#Data], A330, 2)</f>
        <v>Barua, Diego</v>
      </c>
      <c r="C330">
        <f>SUMIF([1]!Tabla1661[Consignatario],B330,[1]!Tabla1661[1661])</f>
        <v>0</v>
      </c>
      <c r="D330">
        <f>SUMIF([1]!Tabla11[Consignatario],B330,[1]!Tabla11[1662])</f>
        <v>0</v>
      </c>
      <c r="E330">
        <f>SUMIF([1]!Tabla12[Consignatario],B330,[1]!Tabla12[1670])</f>
        <v>0</v>
      </c>
      <c r="F330">
        <f>SUMIF([1]!Tabla10[Consignatario],B330,[1]!Tabla10[1672])</f>
        <v>0</v>
      </c>
      <c r="G330">
        <f>SUMIF([1]!Tabla9[Consignatarios],B330,[1]!Tabla9[1675])</f>
        <v>0</v>
      </c>
      <c r="H330">
        <f>SUMIF([1]!Tabla8[Consignatarios],B330,[1]!Tabla8[1678])</f>
        <v>16000</v>
      </c>
      <c r="I330">
        <f>SUMIF([1]!Tabla4[Consignatario],B330,[1]!Tabla4[Monto])</f>
        <v>0</v>
      </c>
      <c r="J330">
        <f>SUMIF([1]!Tabla2[Consignatario],B330, [1]!Tabla2[Monto])</f>
        <v>0</v>
      </c>
      <c r="K330">
        <f>SUMIF([1]!Tabla3[Consignatario],B330,[1]!Tabla3[Monto])</f>
        <v>0</v>
      </c>
      <c r="L330">
        <f>SUMIF([1]!Tabla5[Consignatario],B330,[1]!Tabla5[Monto])</f>
        <v>0</v>
      </c>
      <c r="M330">
        <f>SUMIF([1]!Tabla1708[Consignatario],B330,[1]!Tabla1708[Monto])</f>
        <v>0</v>
      </c>
      <c r="N330">
        <f>SUMIF([1]!Tabla1726[Consignatario],B330,[1]!Tabla1726[Monto])</f>
        <v>0</v>
      </c>
      <c r="O330">
        <f>SUMIF([1]!Tabla1730[Consignatario],B330,[1]!Tabla1730[1730])</f>
        <v>0</v>
      </c>
      <c r="P330">
        <f>SUMIF([1]!Tabla1739[Consignatario],B330,[1]!Tabla1739[1739])</f>
        <v>0</v>
      </c>
      <c r="Q330">
        <f>SUMIF([1]!Tabla21[Consignatario],B330,[1]!Tabla21[1664-1670])</f>
        <v>0</v>
      </c>
      <c r="R330">
        <f>SUM(Tabla62[[#This Row],[1661]:[Entrearmadas]])</f>
        <v>16000</v>
      </c>
    </row>
    <row r="331" spans="1:18" x14ac:dyDescent="0.3">
      <c r="A331">
        <v>330</v>
      </c>
      <c r="B331" t="str" cm="1">
        <f t="array" ref="B331">INDEX([1]!Tabla1[#Data], A331, 2)</f>
        <v>Basa Vilbaso, Santiago</v>
      </c>
      <c r="C331">
        <f>SUMIF([1]!Tabla1661[Consignatario],B331,[1]!Tabla1661[1661])</f>
        <v>0</v>
      </c>
      <c r="D331">
        <f>SUMIF([1]!Tabla11[Consignatario],B331,[1]!Tabla11[1662])</f>
        <v>0</v>
      </c>
      <c r="E331">
        <f>SUMIF([1]!Tabla12[Consignatario],B331,[1]!Tabla12[1670])</f>
        <v>0</v>
      </c>
      <c r="F331">
        <f>SUMIF([1]!Tabla10[Consignatario],B331,[1]!Tabla10[1672])</f>
        <v>0</v>
      </c>
      <c r="G331">
        <f>SUMIF([1]!Tabla9[Consignatarios],B331,[1]!Tabla9[1675])</f>
        <v>0</v>
      </c>
      <c r="H331">
        <f>SUMIF([1]!Tabla8[Consignatarios],B331,[1]!Tabla8[1678])</f>
        <v>0</v>
      </c>
      <c r="I331">
        <f>SUMIF([1]!Tabla4[Consignatario],B331,[1]!Tabla4[Monto])</f>
        <v>0</v>
      </c>
      <c r="J331">
        <f>SUMIF([1]!Tabla2[Consignatario],B331, [1]!Tabla2[Monto])</f>
        <v>12000</v>
      </c>
      <c r="K331">
        <f>SUMIF([1]!Tabla3[Consignatario],B331,[1]!Tabla3[Monto])</f>
        <v>0</v>
      </c>
      <c r="L331">
        <f>SUMIF([1]!Tabla5[Consignatario],B331,[1]!Tabla5[Monto])</f>
        <v>0</v>
      </c>
      <c r="M331">
        <f>SUMIF([1]!Tabla1708[Consignatario],B331,[1]!Tabla1708[Monto])</f>
        <v>0</v>
      </c>
      <c r="N331">
        <f>SUMIF([1]!Tabla1726[Consignatario],B331,[1]!Tabla1726[Monto])</f>
        <v>0</v>
      </c>
      <c r="O331">
        <f>SUMIF([1]!Tabla1730[Consignatario],B331,[1]!Tabla1730[1730])</f>
        <v>0</v>
      </c>
      <c r="P331">
        <f>SUMIF([1]!Tabla1739[Consignatario],B331,[1]!Tabla1739[1739])</f>
        <v>0</v>
      </c>
      <c r="Q331">
        <f>SUMIF([1]!Tabla21[Consignatario],B331,[1]!Tabla21[1664-1670])</f>
        <v>0</v>
      </c>
      <c r="R331">
        <f>SUM(Tabla62[[#This Row],[1661]:[Entrearmadas]])</f>
        <v>12000</v>
      </c>
    </row>
    <row r="332" spans="1:18" x14ac:dyDescent="0.3">
      <c r="A332">
        <v>331</v>
      </c>
      <c r="B332" t="str" cm="1">
        <f t="array" ref="B332">INDEX([1]!Tabla1[#Data], A332, 2)</f>
        <v>Basaguren, Francisco de</v>
      </c>
      <c r="C332">
        <f>SUMIF([1]!Tabla1661[Consignatario],B332,[1]!Tabla1661[1661])</f>
        <v>0</v>
      </c>
      <c r="D332">
        <f>SUMIF([1]!Tabla11[Consignatario],B332,[1]!Tabla11[1662])</f>
        <v>0</v>
      </c>
      <c r="E332">
        <f>SUMIF([1]!Tabla12[Consignatario],B332,[1]!Tabla12[1670])</f>
        <v>0</v>
      </c>
      <c r="F332">
        <f>SUMIF([1]!Tabla10[Consignatario],B332,[1]!Tabla10[1672])</f>
        <v>0</v>
      </c>
      <c r="G332">
        <f>SUMIF([1]!Tabla9[Consignatarios],B332,[1]!Tabla9[1675])</f>
        <v>0</v>
      </c>
      <c r="H332">
        <f>SUMIF([1]!Tabla8[Consignatarios],B332,[1]!Tabla8[1678])</f>
        <v>0</v>
      </c>
      <c r="I332">
        <f>SUMIF([1]!Tabla4[Consignatario],B332,[1]!Tabla4[Monto])</f>
        <v>0</v>
      </c>
      <c r="J332">
        <f>SUMIF([1]!Tabla2[Consignatario],B332, [1]!Tabla2[Monto])</f>
        <v>21782</v>
      </c>
      <c r="K332">
        <f>SUMIF([1]!Tabla3[Consignatario],B332,[1]!Tabla3[Monto])</f>
        <v>16610</v>
      </c>
      <c r="L332">
        <f>SUMIF([1]!Tabla5[Consignatario],B332,[1]!Tabla5[Monto])</f>
        <v>0</v>
      </c>
      <c r="M332">
        <f>SUMIF([1]!Tabla1708[Consignatario],B332,[1]!Tabla1708[Monto])</f>
        <v>0</v>
      </c>
      <c r="N332">
        <f>SUMIF([1]!Tabla1726[Consignatario],B332,[1]!Tabla1726[Monto])</f>
        <v>0</v>
      </c>
      <c r="O332">
        <f>SUMIF([1]!Tabla1730[Consignatario],B332,[1]!Tabla1730[1730])</f>
        <v>0</v>
      </c>
      <c r="P332">
        <f>SUMIF([1]!Tabla1739[Consignatario],B332,[1]!Tabla1739[1739])</f>
        <v>0</v>
      </c>
      <c r="Q332">
        <f>SUMIF([1]!Tabla21[Consignatario],B332,[1]!Tabla21[1664-1670])</f>
        <v>0</v>
      </c>
      <c r="R332">
        <f>SUM(Tabla62[[#This Row],[1661]:[Entrearmadas]])</f>
        <v>38392</v>
      </c>
    </row>
    <row r="333" spans="1:18" x14ac:dyDescent="0.3">
      <c r="A333">
        <v>332</v>
      </c>
      <c r="B333" t="str" cm="1">
        <f t="array" ref="B333">INDEX([1]!Tabla1[#Data], A333, 2)</f>
        <v>Basaldua, Francisco</v>
      </c>
      <c r="C333">
        <f>SUMIF([1]!Tabla1661[Consignatario],B333,[1]!Tabla1661[1661])</f>
        <v>0</v>
      </c>
      <c r="D333">
        <f>SUMIF([1]!Tabla11[Consignatario],B333,[1]!Tabla11[1662])</f>
        <v>0</v>
      </c>
      <c r="E333">
        <f>SUMIF([1]!Tabla12[Consignatario],B333,[1]!Tabla12[1670])</f>
        <v>0</v>
      </c>
      <c r="F333">
        <f>SUMIF([1]!Tabla10[Consignatario],B333,[1]!Tabla10[1672])</f>
        <v>0</v>
      </c>
      <c r="G333">
        <f>SUMIF([1]!Tabla9[Consignatarios],B333,[1]!Tabla9[1675])</f>
        <v>0</v>
      </c>
      <c r="H333">
        <f>SUMIF([1]!Tabla8[Consignatarios],B333,[1]!Tabla8[1678])</f>
        <v>0</v>
      </c>
      <c r="I333">
        <f>SUMIF([1]!Tabla4[Consignatario],B333,[1]!Tabla4[Monto])</f>
        <v>0</v>
      </c>
      <c r="J333">
        <f>SUMIF([1]!Tabla2[Consignatario],B333, [1]!Tabla2[Monto])</f>
        <v>0</v>
      </c>
      <c r="K333">
        <f>SUMIF([1]!Tabla3[Consignatario],B333,[1]!Tabla3[Monto])</f>
        <v>0</v>
      </c>
      <c r="L333">
        <f>SUMIF([1]!Tabla5[Consignatario],B333,[1]!Tabla5[Monto])</f>
        <v>0</v>
      </c>
      <c r="M333">
        <f>SUMIF([1]!Tabla1708[Consignatario],B333,[1]!Tabla1708[Monto])</f>
        <v>13520</v>
      </c>
      <c r="N333">
        <f>SUMIF([1]!Tabla1726[Consignatario],B333,[1]!Tabla1726[Monto])</f>
        <v>0</v>
      </c>
      <c r="O333">
        <f>SUMIF([1]!Tabla1730[Consignatario],B333,[1]!Tabla1730[1730])</f>
        <v>0</v>
      </c>
      <c r="P333">
        <f>SUMIF([1]!Tabla1739[Consignatario],B333,[1]!Tabla1739[1739])</f>
        <v>0</v>
      </c>
      <c r="Q333">
        <f>SUMIF([1]!Tabla21[Consignatario],B333,[1]!Tabla21[1664-1670])</f>
        <v>0</v>
      </c>
      <c r="R333">
        <f>SUM(Tabla62[[#This Row],[1661]:[Entrearmadas]])</f>
        <v>13520</v>
      </c>
    </row>
    <row r="334" spans="1:18" x14ac:dyDescent="0.3">
      <c r="A334">
        <v>333</v>
      </c>
      <c r="B334" t="str" cm="1">
        <f t="array" ref="B334">INDEX([1]!Tabla1[#Data], A334, 2)</f>
        <v>Basilio , Juan</v>
      </c>
      <c r="C334">
        <f>SUMIF([1]!Tabla1661[Consignatario],B334,[1]!Tabla1661[1661])</f>
        <v>0</v>
      </c>
      <c r="D334">
        <f>SUMIF([1]!Tabla11[Consignatario],B334,[1]!Tabla11[1662])</f>
        <v>0</v>
      </c>
      <c r="E334">
        <f>SUMIF([1]!Tabla12[Consignatario],B334,[1]!Tabla12[1670])</f>
        <v>0</v>
      </c>
      <c r="F334">
        <f>SUMIF([1]!Tabla10[Consignatario],B334,[1]!Tabla10[1672])</f>
        <v>0</v>
      </c>
      <c r="G334">
        <f>SUMIF([1]!Tabla9[Consignatarios],B334,[1]!Tabla9[1675])</f>
        <v>0</v>
      </c>
      <c r="H334">
        <f>SUMIF([1]!Tabla8[Consignatarios],B334,[1]!Tabla8[1678])</f>
        <v>550</v>
      </c>
      <c r="I334">
        <f>SUMIF([1]!Tabla4[Consignatario],B334,[1]!Tabla4[Monto])</f>
        <v>0</v>
      </c>
      <c r="J334">
        <f>SUMIF([1]!Tabla2[Consignatario],B334, [1]!Tabla2[Monto])</f>
        <v>0</v>
      </c>
      <c r="K334">
        <f>SUMIF([1]!Tabla3[Consignatario],B334,[1]!Tabla3[Monto])</f>
        <v>0</v>
      </c>
      <c r="L334">
        <f>SUMIF([1]!Tabla5[Consignatario],B334,[1]!Tabla5[Monto])</f>
        <v>0</v>
      </c>
      <c r="M334">
        <f>SUMIF([1]!Tabla1708[Consignatario],B334,[1]!Tabla1708[Monto])</f>
        <v>0</v>
      </c>
      <c r="N334">
        <f>SUMIF([1]!Tabla1726[Consignatario],B334,[1]!Tabla1726[Monto])</f>
        <v>0</v>
      </c>
      <c r="O334">
        <f>SUMIF([1]!Tabla1730[Consignatario],B334,[1]!Tabla1730[1730])</f>
        <v>0</v>
      </c>
      <c r="P334">
        <f>SUMIF([1]!Tabla1739[Consignatario],B334,[1]!Tabla1739[1739])</f>
        <v>0</v>
      </c>
      <c r="Q334">
        <f>SUMIF([1]!Tabla21[Consignatario],B334,[1]!Tabla21[1664-1670])</f>
        <v>0</v>
      </c>
      <c r="R334">
        <f>SUM(Tabla62[[#This Row],[1661]:[Entrearmadas]])</f>
        <v>550</v>
      </c>
    </row>
    <row r="335" spans="1:18" x14ac:dyDescent="0.3">
      <c r="A335">
        <v>334</v>
      </c>
      <c r="B335" t="str" cm="1">
        <f t="array" ref="B335">INDEX([1]!Tabla1[#Data], A335, 2)</f>
        <v>Basquiña, Juan de la</v>
      </c>
      <c r="C335">
        <f>SUMIF([1]!Tabla1661[Consignatario],B335,[1]!Tabla1661[1661])</f>
        <v>0</v>
      </c>
      <c r="D335">
        <f>SUMIF([1]!Tabla11[Consignatario],B335,[1]!Tabla11[1662])</f>
        <v>0</v>
      </c>
      <c r="E335">
        <f>SUMIF([1]!Tabla12[Consignatario],B335,[1]!Tabla12[1670])</f>
        <v>0</v>
      </c>
      <c r="F335">
        <f>SUMIF([1]!Tabla10[Consignatario],B335,[1]!Tabla10[1672])</f>
        <v>0</v>
      </c>
      <c r="G335">
        <f>SUMIF([1]!Tabla9[Consignatarios],B335,[1]!Tabla9[1675])</f>
        <v>0</v>
      </c>
      <c r="H335">
        <f>SUMIF([1]!Tabla8[Consignatarios],B335,[1]!Tabla8[1678])</f>
        <v>0</v>
      </c>
      <c r="I335">
        <f>SUMIF([1]!Tabla4[Consignatario],B335,[1]!Tabla4[Monto])</f>
        <v>0</v>
      </c>
      <c r="J335">
        <f>SUMIF([1]!Tabla2[Consignatario],B335, [1]!Tabla2[Monto])</f>
        <v>0</v>
      </c>
      <c r="K335">
        <f>SUMIF([1]!Tabla3[Consignatario],B335,[1]!Tabla3[Monto])</f>
        <v>0</v>
      </c>
      <c r="L335">
        <f>SUMIF([1]!Tabla5[Consignatario],B335,[1]!Tabla5[Monto])</f>
        <v>22000</v>
      </c>
      <c r="M335">
        <f>SUMIF([1]!Tabla1708[Consignatario],B335,[1]!Tabla1708[Monto])</f>
        <v>0</v>
      </c>
      <c r="N335">
        <f>SUMIF([1]!Tabla1726[Consignatario],B335,[1]!Tabla1726[Monto])</f>
        <v>0</v>
      </c>
      <c r="O335">
        <f>SUMIF([1]!Tabla1730[Consignatario],B335,[1]!Tabla1730[1730])</f>
        <v>0</v>
      </c>
      <c r="P335">
        <f>SUMIF([1]!Tabla1739[Consignatario],B335,[1]!Tabla1739[1739])</f>
        <v>0</v>
      </c>
      <c r="Q335">
        <f>SUMIF([1]!Tabla21[Consignatario],B335,[1]!Tabla21[1664-1670])</f>
        <v>0</v>
      </c>
      <c r="R335">
        <f>SUM(Tabla62[[#This Row],[1661]:[Entrearmadas]])</f>
        <v>22000</v>
      </c>
    </row>
    <row r="336" spans="1:18" x14ac:dyDescent="0.3">
      <c r="A336">
        <v>335</v>
      </c>
      <c r="B336" t="str" cm="1">
        <f t="array" ref="B336">INDEX([1]!Tabla1[#Data], A336, 2)</f>
        <v>Bastida, Juan de la</v>
      </c>
      <c r="C336">
        <f>SUMIF([1]!Tabla1661[Consignatario],B336,[1]!Tabla1661[1661])</f>
        <v>0</v>
      </c>
      <c r="D336">
        <f>SUMIF([1]!Tabla11[Consignatario],B336,[1]!Tabla11[1662])</f>
        <v>0</v>
      </c>
      <c r="E336">
        <f>SUMIF([1]!Tabla12[Consignatario],B336,[1]!Tabla12[1670])</f>
        <v>0</v>
      </c>
      <c r="F336">
        <f>SUMIF([1]!Tabla10[Consignatario],B336,[1]!Tabla10[1672])</f>
        <v>0</v>
      </c>
      <c r="G336">
        <f>SUMIF([1]!Tabla9[Consignatarios],B336,[1]!Tabla9[1675])</f>
        <v>0</v>
      </c>
      <c r="H336">
        <f>SUMIF([1]!Tabla8[Consignatarios],B336,[1]!Tabla8[1678])</f>
        <v>0</v>
      </c>
      <c r="I336">
        <f>SUMIF([1]!Tabla4[Consignatario],B336,[1]!Tabla4[Monto])</f>
        <v>0</v>
      </c>
      <c r="J336">
        <f>SUMIF([1]!Tabla2[Consignatario],B336, [1]!Tabla2[Monto])</f>
        <v>0</v>
      </c>
      <c r="K336">
        <f>SUMIF([1]!Tabla3[Consignatario],B336,[1]!Tabla3[Monto])</f>
        <v>6400</v>
      </c>
      <c r="L336">
        <f>SUMIF([1]!Tabla5[Consignatario],B336,[1]!Tabla5[Monto])</f>
        <v>0</v>
      </c>
      <c r="M336">
        <f>SUMIF([1]!Tabla1708[Consignatario],B336,[1]!Tabla1708[Monto])</f>
        <v>0</v>
      </c>
      <c r="N336">
        <f>SUMIF([1]!Tabla1726[Consignatario],B336,[1]!Tabla1726[Monto])</f>
        <v>0</v>
      </c>
      <c r="O336">
        <f>SUMIF([1]!Tabla1730[Consignatario],B336,[1]!Tabla1730[1730])</f>
        <v>0</v>
      </c>
      <c r="P336">
        <f>SUMIF([1]!Tabla1739[Consignatario],B336,[1]!Tabla1739[1739])</f>
        <v>0</v>
      </c>
      <c r="Q336">
        <f>SUMIF([1]!Tabla21[Consignatario],B336,[1]!Tabla21[1664-1670])</f>
        <v>0</v>
      </c>
      <c r="R336">
        <f>SUM(Tabla62[[#This Row],[1661]:[Entrearmadas]])</f>
        <v>6400</v>
      </c>
    </row>
    <row r="337" spans="1:18" x14ac:dyDescent="0.3">
      <c r="A337">
        <v>336</v>
      </c>
      <c r="B337" t="str" cm="1">
        <f t="array" ref="B337">INDEX([1]!Tabla1[#Data], A337, 2)</f>
        <v>Basurto Vellosillo, Francisco</v>
      </c>
      <c r="C337">
        <f>SUMIF([1]!Tabla1661[Consignatario],B337,[1]!Tabla1661[1661])</f>
        <v>87947</v>
      </c>
      <c r="D337">
        <f>SUMIF([1]!Tabla11[Consignatario],B337,[1]!Tabla11[1662])</f>
        <v>39500</v>
      </c>
      <c r="E337">
        <f>SUMIF([1]!Tabla12[Consignatario],B337,[1]!Tabla12[1670])</f>
        <v>0</v>
      </c>
      <c r="F337">
        <f>SUMIF([1]!Tabla10[Consignatario],B337,[1]!Tabla10[1672])</f>
        <v>0</v>
      </c>
      <c r="G337">
        <f>SUMIF([1]!Tabla9[Consignatarios],B337,[1]!Tabla9[1675])</f>
        <v>0</v>
      </c>
      <c r="H337">
        <f>SUMIF([1]!Tabla8[Consignatarios],B337,[1]!Tabla8[1678])</f>
        <v>0</v>
      </c>
      <c r="I337">
        <f>SUMIF([1]!Tabla4[Consignatario],B337,[1]!Tabla4[Monto])</f>
        <v>0</v>
      </c>
      <c r="J337">
        <f>SUMIF([1]!Tabla2[Consignatario],B337, [1]!Tabla2[Monto])</f>
        <v>0</v>
      </c>
      <c r="K337">
        <f>SUMIF([1]!Tabla3[Consignatario],B337,[1]!Tabla3[Monto])</f>
        <v>0</v>
      </c>
      <c r="L337">
        <f>SUMIF([1]!Tabla5[Consignatario],B337,[1]!Tabla5[Monto])</f>
        <v>0</v>
      </c>
      <c r="M337">
        <f>SUMIF([1]!Tabla1708[Consignatario],B337,[1]!Tabla1708[Monto])</f>
        <v>0</v>
      </c>
      <c r="N337">
        <f>SUMIF([1]!Tabla1726[Consignatario],B337,[1]!Tabla1726[Monto])</f>
        <v>0</v>
      </c>
      <c r="O337">
        <f>SUMIF([1]!Tabla1730[Consignatario],B337,[1]!Tabla1730[1730])</f>
        <v>0</v>
      </c>
      <c r="P337">
        <f>SUMIF([1]!Tabla1739[Consignatario],B337,[1]!Tabla1739[1739])</f>
        <v>0</v>
      </c>
      <c r="Q337">
        <f>SUMIF([1]!Tabla21[Consignatario],B337,[1]!Tabla21[1664-1670])</f>
        <v>0</v>
      </c>
      <c r="R337">
        <f>SUM(Tabla62[[#This Row],[1661]:[Entrearmadas]])</f>
        <v>127447</v>
      </c>
    </row>
    <row r="338" spans="1:18" x14ac:dyDescent="0.3">
      <c r="A338">
        <v>337</v>
      </c>
      <c r="B338" t="str" cm="1">
        <f t="array" ref="B338">INDEX([1]!Tabla1[#Data], A338, 2)</f>
        <v>Bazán, Joseph</v>
      </c>
      <c r="C338">
        <f>SUMIF([1]!Tabla1661[Consignatario],B338,[1]!Tabla1661[1661])</f>
        <v>0</v>
      </c>
      <c r="D338">
        <f>SUMIF([1]!Tabla11[Consignatario],B338,[1]!Tabla11[1662])</f>
        <v>0</v>
      </c>
      <c r="E338">
        <f>SUMIF([1]!Tabla12[Consignatario],B338,[1]!Tabla12[1670])</f>
        <v>0</v>
      </c>
      <c r="F338">
        <f>SUMIF([1]!Tabla10[Consignatario],B338,[1]!Tabla10[1672])</f>
        <v>0</v>
      </c>
      <c r="G338">
        <f>SUMIF([1]!Tabla9[Consignatarios],B338,[1]!Tabla9[1675])</f>
        <v>0</v>
      </c>
      <c r="H338">
        <f>SUMIF([1]!Tabla8[Consignatarios],B338,[1]!Tabla8[1678])</f>
        <v>0</v>
      </c>
      <c r="I338">
        <f>SUMIF([1]!Tabla4[Consignatario],B338,[1]!Tabla4[Monto])</f>
        <v>0</v>
      </c>
      <c r="J338">
        <f>SUMIF([1]!Tabla2[Consignatario],B338, [1]!Tabla2[Monto])</f>
        <v>0</v>
      </c>
      <c r="K338">
        <f>SUMIF([1]!Tabla3[Consignatario],B338,[1]!Tabla3[Monto])</f>
        <v>1800</v>
      </c>
      <c r="L338">
        <f>SUMIF([1]!Tabla5[Consignatario],B338,[1]!Tabla5[Monto])</f>
        <v>0</v>
      </c>
      <c r="M338">
        <f>SUMIF([1]!Tabla1708[Consignatario],B338,[1]!Tabla1708[Monto])</f>
        <v>0</v>
      </c>
      <c r="N338">
        <f>SUMIF([1]!Tabla1726[Consignatario],B338,[1]!Tabla1726[Monto])</f>
        <v>0</v>
      </c>
      <c r="O338">
        <f>SUMIF([1]!Tabla1730[Consignatario],B338,[1]!Tabla1730[1730])</f>
        <v>0</v>
      </c>
      <c r="P338">
        <f>SUMIF([1]!Tabla1739[Consignatario],B338,[1]!Tabla1739[1739])</f>
        <v>0</v>
      </c>
      <c r="Q338">
        <f>SUMIF([1]!Tabla21[Consignatario],B338,[1]!Tabla21[1664-1670])</f>
        <v>0</v>
      </c>
      <c r="R338">
        <f>SUM(Tabla62[[#This Row],[1661]:[Entrearmadas]])</f>
        <v>1800</v>
      </c>
    </row>
    <row r="339" spans="1:18" x14ac:dyDescent="0.3">
      <c r="A339">
        <v>338</v>
      </c>
      <c r="B339" t="str" cm="1">
        <f t="array" ref="B339">INDEX([1]!Tabla1[#Data], A339, 2)</f>
        <v>Bazán, Tomás</v>
      </c>
      <c r="C339">
        <f>SUMIF([1]!Tabla1661[Consignatario],B339,[1]!Tabla1661[1661])</f>
        <v>64869</v>
      </c>
      <c r="D339">
        <f>SUMIF([1]!Tabla11[Consignatario],B339,[1]!Tabla11[1662])</f>
        <v>0</v>
      </c>
      <c r="E339">
        <f>SUMIF([1]!Tabla12[Consignatario],B339,[1]!Tabla12[1670])</f>
        <v>0</v>
      </c>
      <c r="F339">
        <f>SUMIF([1]!Tabla10[Consignatario],B339,[1]!Tabla10[1672])</f>
        <v>0</v>
      </c>
      <c r="G339">
        <f>SUMIF([1]!Tabla9[Consignatarios],B339,[1]!Tabla9[1675])</f>
        <v>0</v>
      </c>
      <c r="H339">
        <f>SUMIF([1]!Tabla8[Consignatarios],B339,[1]!Tabla8[1678])</f>
        <v>0</v>
      </c>
      <c r="I339">
        <f>SUMIF([1]!Tabla4[Consignatario],B339,[1]!Tabla4[Monto])</f>
        <v>0</v>
      </c>
      <c r="J339">
        <f>SUMIF([1]!Tabla2[Consignatario],B339, [1]!Tabla2[Monto])</f>
        <v>0</v>
      </c>
      <c r="K339">
        <f>SUMIF([1]!Tabla3[Consignatario],B339,[1]!Tabla3[Monto])</f>
        <v>0</v>
      </c>
      <c r="L339">
        <f>SUMIF([1]!Tabla5[Consignatario],B339,[1]!Tabla5[Monto])</f>
        <v>0</v>
      </c>
      <c r="M339">
        <f>SUMIF([1]!Tabla1708[Consignatario],B339,[1]!Tabla1708[Monto])</f>
        <v>0</v>
      </c>
      <c r="N339">
        <f>SUMIF([1]!Tabla1726[Consignatario],B339,[1]!Tabla1726[Monto])</f>
        <v>0</v>
      </c>
      <c r="O339">
        <f>SUMIF([1]!Tabla1730[Consignatario],B339,[1]!Tabla1730[1730])</f>
        <v>0</v>
      </c>
      <c r="P339">
        <f>SUMIF([1]!Tabla1739[Consignatario],B339,[1]!Tabla1739[1739])</f>
        <v>0</v>
      </c>
      <c r="Q339">
        <f>SUMIF([1]!Tabla21[Consignatario],B339,[1]!Tabla21[1664-1670])</f>
        <v>0</v>
      </c>
      <c r="R339">
        <f>SUM(Tabla62[[#This Row],[1661]:[Entrearmadas]])</f>
        <v>64869</v>
      </c>
    </row>
    <row r="340" spans="1:18" x14ac:dyDescent="0.3">
      <c r="A340">
        <v>339</v>
      </c>
      <c r="B340" t="str" cm="1">
        <f t="array" ref="B340">INDEX([1]!Tabla1[#Data], A340, 2)</f>
        <v>Bazo, Miguel</v>
      </c>
      <c r="C340">
        <f>SUMIF([1]!Tabla1661[Consignatario],B340,[1]!Tabla1661[1661])</f>
        <v>0</v>
      </c>
      <c r="D340">
        <f>SUMIF([1]!Tabla11[Consignatario],B340,[1]!Tabla11[1662])</f>
        <v>0</v>
      </c>
      <c r="E340">
        <f>SUMIF([1]!Tabla12[Consignatario],B340,[1]!Tabla12[1670])</f>
        <v>0</v>
      </c>
      <c r="F340">
        <f>SUMIF([1]!Tabla10[Consignatario],B340,[1]!Tabla10[1672])</f>
        <v>0</v>
      </c>
      <c r="G340">
        <f>SUMIF([1]!Tabla9[Consignatarios],B340,[1]!Tabla9[1675])</f>
        <v>0</v>
      </c>
      <c r="H340">
        <f>SUMIF([1]!Tabla8[Consignatarios],B340,[1]!Tabla8[1678])</f>
        <v>0</v>
      </c>
      <c r="I340">
        <f>SUMIF([1]!Tabla4[Consignatario],B340,[1]!Tabla4[Monto])</f>
        <v>0</v>
      </c>
      <c r="J340">
        <f>SUMIF([1]!Tabla2[Consignatario],B340, [1]!Tabla2[Monto])</f>
        <v>47395</v>
      </c>
      <c r="K340">
        <f>SUMIF([1]!Tabla3[Consignatario],B340,[1]!Tabla3[Monto])</f>
        <v>0</v>
      </c>
      <c r="L340">
        <f>SUMIF([1]!Tabla5[Consignatario],B340,[1]!Tabla5[Monto])</f>
        <v>0</v>
      </c>
      <c r="M340">
        <f>SUMIF([1]!Tabla1708[Consignatario],B340,[1]!Tabla1708[Monto])</f>
        <v>0</v>
      </c>
      <c r="N340">
        <f>SUMIF([1]!Tabla1726[Consignatario],B340,[1]!Tabla1726[Monto])</f>
        <v>0</v>
      </c>
      <c r="O340">
        <f>SUMIF([1]!Tabla1730[Consignatario],B340,[1]!Tabla1730[1730])</f>
        <v>0</v>
      </c>
      <c r="P340">
        <f>SUMIF([1]!Tabla1739[Consignatario],B340,[1]!Tabla1739[1739])</f>
        <v>0</v>
      </c>
      <c r="Q340">
        <f>SUMIF([1]!Tabla21[Consignatario],B340,[1]!Tabla21[1664-1670])</f>
        <v>0</v>
      </c>
      <c r="R340">
        <f>SUM(Tabla62[[#This Row],[1661]:[Entrearmadas]])</f>
        <v>47395</v>
      </c>
    </row>
    <row r="341" spans="1:18" x14ac:dyDescent="0.3">
      <c r="A341">
        <v>340</v>
      </c>
      <c r="B341" t="str" cm="1">
        <f t="array" ref="B341">INDEX([1]!Tabla1[#Data], A341, 2)</f>
        <v>Bea, Antonio de</v>
      </c>
      <c r="C341">
        <f>SUMIF([1]!Tabla1661[Consignatario],B341,[1]!Tabla1661[1661])</f>
        <v>0</v>
      </c>
      <c r="D341">
        <f>SUMIF([1]!Tabla11[Consignatario],B341,[1]!Tabla11[1662])</f>
        <v>0</v>
      </c>
      <c r="E341">
        <f>SUMIF([1]!Tabla12[Consignatario],B341,[1]!Tabla12[1670])</f>
        <v>0</v>
      </c>
      <c r="F341">
        <f>SUMIF([1]!Tabla10[Consignatario],B341,[1]!Tabla10[1672])</f>
        <v>0</v>
      </c>
      <c r="G341">
        <f>SUMIF([1]!Tabla9[Consignatarios],B341,[1]!Tabla9[1675])</f>
        <v>0</v>
      </c>
      <c r="H341">
        <f>SUMIF([1]!Tabla8[Consignatarios],B341,[1]!Tabla8[1678])</f>
        <v>0</v>
      </c>
      <c r="I341">
        <f>SUMIF([1]!Tabla4[Consignatario],B341,[1]!Tabla4[Monto])</f>
        <v>0</v>
      </c>
      <c r="J341">
        <f>SUMIF([1]!Tabla2[Consignatario],B341, [1]!Tabla2[Monto])</f>
        <v>30000</v>
      </c>
      <c r="K341">
        <f>SUMIF([1]!Tabla3[Consignatario],B341,[1]!Tabla3[Monto])</f>
        <v>463</v>
      </c>
      <c r="L341">
        <f>SUMIF([1]!Tabla5[Consignatario],B341,[1]!Tabla5[Monto])</f>
        <v>0</v>
      </c>
      <c r="M341">
        <f>SUMIF([1]!Tabla1708[Consignatario],B341,[1]!Tabla1708[Monto])</f>
        <v>0</v>
      </c>
      <c r="N341">
        <f>SUMIF([1]!Tabla1726[Consignatario],B341,[1]!Tabla1726[Monto])</f>
        <v>0</v>
      </c>
      <c r="O341">
        <f>SUMIF([1]!Tabla1730[Consignatario],B341,[1]!Tabla1730[1730])</f>
        <v>0</v>
      </c>
      <c r="P341">
        <f>SUMIF([1]!Tabla1739[Consignatario],B341,[1]!Tabla1739[1739])</f>
        <v>0</v>
      </c>
      <c r="Q341">
        <f>SUMIF([1]!Tabla21[Consignatario],B341,[1]!Tabla21[1664-1670])</f>
        <v>0</v>
      </c>
      <c r="R341">
        <f>SUM(Tabla62[[#This Row],[1661]:[Entrearmadas]])</f>
        <v>30463</v>
      </c>
    </row>
    <row r="342" spans="1:18" x14ac:dyDescent="0.3">
      <c r="A342">
        <v>341</v>
      </c>
      <c r="B342" t="str" cm="1">
        <f t="array" ref="B342">INDEX([1]!Tabla1[#Data], A342, 2)</f>
        <v>Beamuz, Fernando de</v>
      </c>
      <c r="C342">
        <f>SUMIF([1]!Tabla1661[Consignatario],B342,[1]!Tabla1661[1661])</f>
        <v>0</v>
      </c>
      <c r="D342">
        <f>SUMIF([1]!Tabla11[Consignatario],B342,[1]!Tabla11[1662])</f>
        <v>0</v>
      </c>
      <c r="E342">
        <f>SUMIF([1]!Tabla12[Consignatario],B342,[1]!Tabla12[1670])</f>
        <v>0</v>
      </c>
      <c r="F342">
        <f>SUMIF([1]!Tabla10[Consignatario],B342,[1]!Tabla10[1672])</f>
        <v>0</v>
      </c>
      <c r="G342">
        <f>SUMIF([1]!Tabla9[Consignatarios],B342,[1]!Tabla9[1675])</f>
        <v>0</v>
      </c>
      <c r="H342">
        <f>SUMIF([1]!Tabla8[Consignatarios],B342,[1]!Tabla8[1678])</f>
        <v>0</v>
      </c>
      <c r="I342">
        <f>SUMIF([1]!Tabla4[Consignatario],B342,[1]!Tabla4[Monto])</f>
        <v>11004</v>
      </c>
      <c r="J342">
        <f>SUMIF([1]!Tabla2[Consignatario],B342, [1]!Tabla2[Monto])</f>
        <v>0</v>
      </c>
      <c r="K342">
        <f>SUMIF([1]!Tabla3[Consignatario],B342,[1]!Tabla3[Monto])</f>
        <v>0</v>
      </c>
      <c r="L342">
        <f>SUMIF([1]!Tabla5[Consignatario],B342,[1]!Tabla5[Monto])</f>
        <v>0</v>
      </c>
      <c r="M342">
        <f>SUMIF([1]!Tabla1708[Consignatario],B342,[1]!Tabla1708[Monto])</f>
        <v>0</v>
      </c>
      <c r="N342">
        <f>SUMIF([1]!Tabla1726[Consignatario],B342,[1]!Tabla1726[Monto])</f>
        <v>0</v>
      </c>
      <c r="O342">
        <f>SUMIF([1]!Tabla1730[Consignatario],B342,[1]!Tabla1730[1730])</f>
        <v>0</v>
      </c>
      <c r="P342">
        <f>SUMIF([1]!Tabla1739[Consignatario],B342,[1]!Tabla1739[1739])</f>
        <v>0</v>
      </c>
      <c r="Q342">
        <f>SUMIF([1]!Tabla21[Consignatario],B342,[1]!Tabla21[1664-1670])</f>
        <v>0</v>
      </c>
      <c r="R342">
        <f>SUM(Tabla62[[#This Row],[1661]:[Entrearmadas]])</f>
        <v>11004</v>
      </c>
    </row>
    <row r="343" spans="1:18" x14ac:dyDescent="0.3">
      <c r="A343">
        <v>342</v>
      </c>
      <c r="B343" t="str" cm="1">
        <f t="array" ref="B343">INDEX([1]!Tabla1[#Data], A343, 2)</f>
        <v>Bécquer, Francisco</v>
      </c>
      <c r="C343">
        <f>SUMIF([1]!Tabla1661[Consignatario],B343,[1]!Tabla1661[1661])</f>
        <v>0</v>
      </c>
      <c r="D343">
        <f>SUMIF([1]!Tabla11[Consignatario],B343,[1]!Tabla11[1662])</f>
        <v>0</v>
      </c>
      <c r="E343">
        <f>SUMIF([1]!Tabla12[Consignatario],B343,[1]!Tabla12[1670])</f>
        <v>0</v>
      </c>
      <c r="F343">
        <f>SUMIF([1]!Tabla10[Consignatario],B343,[1]!Tabla10[1672])</f>
        <v>0</v>
      </c>
      <c r="G343">
        <f>SUMIF([1]!Tabla9[Consignatarios],B343,[1]!Tabla9[1675])</f>
        <v>0</v>
      </c>
      <c r="H343">
        <f>SUMIF([1]!Tabla8[Consignatarios],B343,[1]!Tabla8[1678])</f>
        <v>0</v>
      </c>
      <c r="I343">
        <f>SUMIF([1]!Tabla4[Consignatario],B343,[1]!Tabla4[Monto])</f>
        <v>0</v>
      </c>
      <c r="J343">
        <f>SUMIF([1]!Tabla2[Consignatario],B343, [1]!Tabla2[Monto])</f>
        <v>0</v>
      </c>
      <c r="K343">
        <f>SUMIF([1]!Tabla3[Consignatario],B343,[1]!Tabla3[Monto])</f>
        <v>0</v>
      </c>
      <c r="L343">
        <f>SUMIF([1]!Tabla5[Consignatario],B343,[1]!Tabla5[Monto])</f>
        <v>31000</v>
      </c>
      <c r="M343">
        <f>SUMIF([1]!Tabla1708[Consignatario],B343,[1]!Tabla1708[Monto])</f>
        <v>0</v>
      </c>
      <c r="N343">
        <f>SUMIF([1]!Tabla1726[Consignatario],B343,[1]!Tabla1726[Monto])</f>
        <v>0</v>
      </c>
      <c r="O343">
        <f>SUMIF([1]!Tabla1730[Consignatario],B343,[1]!Tabla1730[1730])</f>
        <v>0</v>
      </c>
      <c r="P343">
        <f>SUMIF([1]!Tabla1739[Consignatario],B343,[1]!Tabla1739[1739])</f>
        <v>0</v>
      </c>
      <c r="Q343">
        <f>SUMIF([1]!Tabla21[Consignatario],B343,[1]!Tabla21[1664-1670])</f>
        <v>0</v>
      </c>
      <c r="R343">
        <f>SUM(Tabla62[[#This Row],[1661]:[Entrearmadas]])</f>
        <v>31000</v>
      </c>
    </row>
    <row r="344" spans="1:18" x14ac:dyDescent="0.3">
      <c r="A344">
        <v>343</v>
      </c>
      <c r="B344" t="str" cm="1">
        <f t="array" ref="B344">INDEX([1]!Tabla1[#Data], A344, 2)</f>
        <v>Bécquer, Guillermo</v>
      </c>
      <c r="C344">
        <f>SUMIF([1]!Tabla1661[Consignatario],B344,[1]!Tabla1661[1661])</f>
        <v>0</v>
      </c>
      <c r="D344">
        <f>SUMIF([1]!Tabla11[Consignatario],B344,[1]!Tabla11[1662])</f>
        <v>0</v>
      </c>
      <c r="E344">
        <f>SUMIF([1]!Tabla12[Consignatario],B344,[1]!Tabla12[1670])</f>
        <v>0</v>
      </c>
      <c r="F344">
        <f>SUMIF([1]!Tabla10[Consignatario],B344,[1]!Tabla10[1672])</f>
        <v>0</v>
      </c>
      <c r="G344">
        <f>SUMIF([1]!Tabla9[Consignatarios],B344,[1]!Tabla9[1675])</f>
        <v>0</v>
      </c>
      <c r="H344">
        <f>SUMIF([1]!Tabla8[Consignatarios],B344,[1]!Tabla8[1678])</f>
        <v>0</v>
      </c>
      <c r="I344">
        <f>SUMIF([1]!Tabla4[Consignatario],B344,[1]!Tabla4[Monto])</f>
        <v>0</v>
      </c>
      <c r="J344">
        <f>SUMIF([1]!Tabla2[Consignatario],B344, [1]!Tabla2[Monto])</f>
        <v>0</v>
      </c>
      <c r="K344">
        <f>SUMIF([1]!Tabla3[Consignatario],B344,[1]!Tabla3[Monto])</f>
        <v>46960</v>
      </c>
      <c r="L344">
        <f>SUMIF([1]!Tabla5[Consignatario],B344,[1]!Tabla5[Monto])</f>
        <v>32000</v>
      </c>
      <c r="M344">
        <f>SUMIF([1]!Tabla1708[Consignatario],B344,[1]!Tabla1708[Monto])</f>
        <v>0</v>
      </c>
      <c r="N344">
        <f>SUMIF([1]!Tabla1726[Consignatario],B344,[1]!Tabla1726[Monto])</f>
        <v>0</v>
      </c>
      <c r="O344">
        <f>SUMIF([1]!Tabla1730[Consignatario],B344,[1]!Tabla1730[1730])</f>
        <v>0</v>
      </c>
      <c r="P344">
        <f>SUMIF([1]!Tabla1739[Consignatario],B344,[1]!Tabla1739[1739])</f>
        <v>0</v>
      </c>
      <c r="Q344">
        <f>SUMIF([1]!Tabla21[Consignatario],B344,[1]!Tabla21[1664-1670])</f>
        <v>0</v>
      </c>
      <c r="R344">
        <f>SUM(Tabla62[[#This Row],[1661]:[Entrearmadas]])</f>
        <v>78960</v>
      </c>
    </row>
    <row r="345" spans="1:18" x14ac:dyDescent="0.3">
      <c r="A345">
        <v>344</v>
      </c>
      <c r="B345" t="str" cm="1">
        <f t="array" ref="B345">INDEX([1]!Tabla1[#Data], A345, 2)</f>
        <v>Bedia, Diego de</v>
      </c>
      <c r="C345">
        <f>SUMIF([1]!Tabla1661[Consignatario],B345,[1]!Tabla1661[1661])</f>
        <v>1250</v>
      </c>
      <c r="D345">
        <f>SUMIF([1]!Tabla11[Consignatario],B345,[1]!Tabla11[1662])</f>
        <v>0</v>
      </c>
      <c r="E345">
        <f>SUMIF([1]!Tabla12[Consignatario],B345,[1]!Tabla12[1670])</f>
        <v>0</v>
      </c>
      <c r="F345">
        <f>SUMIF([1]!Tabla10[Consignatario],B345,[1]!Tabla10[1672])</f>
        <v>0</v>
      </c>
      <c r="G345">
        <f>SUMIF([1]!Tabla9[Consignatarios],B345,[1]!Tabla9[1675])</f>
        <v>0</v>
      </c>
      <c r="H345">
        <f>SUMIF([1]!Tabla8[Consignatarios],B345,[1]!Tabla8[1678])</f>
        <v>0</v>
      </c>
      <c r="I345">
        <f>SUMIF([1]!Tabla4[Consignatario],B345,[1]!Tabla4[Monto])</f>
        <v>0</v>
      </c>
      <c r="J345">
        <f>SUMIF([1]!Tabla2[Consignatario],B345, [1]!Tabla2[Monto])</f>
        <v>0</v>
      </c>
      <c r="K345">
        <f>SUMIF([1]!Tabla3[Consignatario],B345,[1]!Tabla3[Monto])</f>
        <v>0</v>
      </c>
      <c r="L345">
        <f>SUMIF([1]!Tabla5[Consignatario],B345,[1]!Tabla5[Monto])</f>
        <v>0</v>
      </c>
      <c r="M345">
        <f>SUMIF([1]!Tabla1708[Consignatario],B345,[1]!Tabla1708[Monto])</f>
        <v>0</v>
      </c>
      <c r="N345">
        <f>SUMIF([1]!Tabla1726[Consignatario],B345,[1]!Tabla1726[Monto])</f>
        <v>0</v>
      </c>
      <c r="O345">
        <f>SUMIF([1]!Tabla1730[Consignatario],B345,[1]!Tabla1730[1730])</f>
        <v>0</v>
      </c>
      <c r="P345">
        <f>SUMIF([1]!Tabla1739[Consignatario],B345,[1]!Tabla1739[1739])</f>
        <v>0</v>
      </c>
      <c r="Q345">
        <f>SUMIF([1]!Tabla21[Consignatario],B345,[1]!Tabla21[1664-1670])</f>
        <v>0</v>
      </c>
      <c r="R345">
        <f>SUM(Tabla62[[#This Row],[1661]:[Entrearmadas]])</f>
        <v>1250</v>
      </c>
    </row>
    <row r="346" spans="1:18" x14ac:dyDescent="0.3">
      <c r="A346">
        <v>345</v>
      </c>
      <c r="B346" t="str" cm="1">
        <f t="array" ref="B346">INDEX([1]!Tabla1[#Data], A346, 2)</f>
        <v>Bedia, Joseph de</v>
      </c>
      <c r="C346">
        <f>SUMIF([1]!Tabla1661[Consignatario],B346,[1]!Tabla1661[1661])</f>
        <v>0</v>
      </c>
      <c r="D346">
        <f>SUMIF([1]!Tabla11[Consignatario],B346,[1]!Tabla11[1662])</f>
        <v>0</v>
      </c>
      <c r="E346">
        <f>SUMIF([1]!Tabla12[Consignatario],B346,[1]!Tabla12[1670])</f>
        <v>0</v>
      </c>
      <c r="F346">
        <f>SUMIF([1]!Tabla10[Consignatario],B346,[1]!Tabla10[1672])</f>
        <v>0</v>
      </c>
      <c r="G346">
        <f>SUMIF([1]!Tabla9[Consignatarios],B346,[1]!Tabla9[1675])</f>
        <v>7500</v>
      </c>
      <c r="H346">
        <f>SUMIF([1]!Tabla8[Consignatarios],B346,[1]!Tabla8[1678])</f>
        <v>3301</v>
      </c>
      <c r="I346">
        <f>SUMIF([1]!Tabla4[Consignatario],B346,[1]!Tabla4[Monto])</f>
        <v>0</v>
      </c>
      <c r="J346">
        <f>SUMIF([1]!Tabla2[Consignatario],B346, [1]!Tabla2[Monto])</f>
        <v>0</v>
      </c>
      <c r="K346">
        <f>SUMIF([1]!Tabla3[Consignatario],B346,[1]!Tabla3[Monto])</f>
        <v>0</v>
      </c>
      <c r="L346">
        <f>SUMIF([1]!Tabla5[Consignatario],B346,[1]!Tabla5[Monto])</f>
        <v>0</v>
      </c>
      <c r="M346">
        <f>SUMIF([1]!Tabla1708[Consignatario],B346,[1]!Tabla1708[Monto])</f>
        <v>0</v>
      </c>
      <c r="N346">
        <f>SUMIF([1]!Tabla1726[Consignatario],B346,[1]!Tabla1726[Monto])</f>
        <v>0</v>
      </c>
      <c r="O346">
        <f>SUMIF([1]!Tabla1730[Consignatario],B346,[1]!Tabla1730[1730])</f>
        <v>0</v>
      </c>
      <c r="P346">
        <f>SUMIF([1]!Tabla1739[Consignatario],B346,[1]!Tabla1739[1739])</f>
        <v>0</v>
      </c>
      <c r="Q346">
        <f>SUMIF([1]!Tabla21[Consignatario],B346,[1]!Tabla21[1664-1670])</f>
        <v>0</v>
      </c>
      <c r="R346">
        <f>SUM(Tabla62[[#This Row],[1661]:[Entrearmadas]])</f>
        <v>10801</v>
      </c>
    </row>
    <row r="347" spans="1:18" x14ac:dyDescent="0.3">
      <c r="A347">
        <v>346</v>
      </c>
      <c r="B347" t="str" cm="1">
        <f t="array" ref="B347">INDEX([1]!Tabla1[#Data], A347, 2)</f>
        <v>Bedoya del Castillo y Campusano, Pedro de</v>
      </c>
      <c r="C347">
        <f>SUMIF([1]!Tabla1661[Consignatario],B347,[1]!Tabla1661[1661])</f>
        <v>0</v>
      </c>
      <c r="D347">
        <f>SUMIF([1]!Tabla11[Consignatario],B347,[1]!Tabla11[1662])</f>
        <v>0</v>
      </c>
      <c r="E347">
        <f>SUMIF([1]!Tabla12[Consignatario],B347,[1]!Tabla12[1670])</f>
        <v>0</v>
      </c>
      <c r="F347">
        <f>SUMIF([1]!Tabla10[Consignatario],B347,[1]!Tabla10[1672])</f>
        <v>0</v>
      </c>
      <c r="G347">
        <f>SUMIF([1]!Tabla9[Consignatarios],B347,[1]!Tabla9[1675])</f>
        <v>0</v>
      </c>
      <c r="H347">
        <f>SUMIF([1]!Tabla8[Consignatarios],B347,[1]!Tabla8[1678])</f>
        <v>0</v>
      </c>
      <c r="I347">
        <f>SUMIF([1]!Tabla4[Consignatario],B347,[1]!Tabla4[Monto])</f>
        <v>0</v>
      </c>
      <c r="J347">
        <f>SUMIF([1]!Tabla2[Consignatario],B347, [1]!Tabla2[Monto])</f>
        <v>0</v>
      </c>
      <c r="K347">
        <f>SUMIF([1]!Tabla3[Consignatario],B347,[1]!Tabla3[Monto])</f>
        <v>900</v>
      </c>
      <c r="L347">
        <f>SUMIF([1]!Tabla5[Consignatario],B347,[1]!Tabla5[Monto])</f>
        <v>0</v>
      </c>
      <c r="M347">
        <f>SUMIF([1]!Tabla1708[Consignatario],B347,[1]!Tabla1708[Monto])</f>
        <v>0</v>
      </c>
      <c r="N347">
        <f>SUMIF([1]!Tabla1726[Consignatario],B347,[1]!Tabla1726[Monto])</f>
        <v>0</v>
      </c>
      <c r="O347">
        <f>SUMIF([1]!Tabla1730[Consignatario],B347,[1]!Tabla1730[1730])</f>
        <v>0</v>
      </c>
      <c r="P347">
        <f>SUMIF([1]!Tabla1739[Consignatario],B347,[1]!Tabla1739[1739])</f>
        <v>0</v>
      </c>
      <c r="Q347">
        <f>SUMIF([1]!Tabla21[Consignatario],B347,[1]!Tabla21[1664-1670])</f>
        <v>0</v>
      </c>
      <c r="R347">
        <f>SUM(Tabla62[[#This Row],[1661]:[Entrearmadas]])</f>
        <v>900</v>
      </c>
    </row>
    <row r="348" spans="1:18" x14ac:dyDescent="0.3">
      <c r="A348">
        <v>347</v>
      </c>
      <c r="B348" t="str" cm="1">
        <f t="array" ref="B348">INDEX([1]!Tabla1[#Data], A348, 2)</f>
        <v>Beingolea, Juan de</v>
      </c>
      <c r="C348">
        <f>SUMIF([1]!Tabla1661[Consignatario],B348,[1]!Tabla1661[1661])</f>
        <v>809937</v>
      </c>
      <c r="D348">
        <f>SUMIF([1]!Tabla11[Consignatario],B348,[1]!Tabla11[1662])</f>
        <v>0</v>
      </c>
      <c r="E348">
        <f>SUMIF([1]!Tabla12[Consignatario],B348,[1]!Tabla12[1670])</f>
        <v>0</v>
      </c>
      <c r="F348">
        <f>SUMIF([1]!Tabla10[Consignatario],B348,[1]!Tabla10[1672])</f>
        <v>0</v>
      </c>
      <c r="G348">
        <f>SUMIF([1]!Tabla9[Consignatarios],B348,[1]!Tabla9[1675])</f>
        <v>0</v>
      </c>
      <c r="H348">
        <f>SUMIF([1]!Tabla8[Consignatarios],B348,[1]!Tabla8[1678])</f>
        <v>0</v>
      </c>
      <c r="I348">
        <f>SUMIF([1]!Tabla4[Consignatario],B348,[1]!Tabla4[Monto])</f>
        <v>0</v>
      </c>
      <c r="J348">
        <f>SUMIF([1]!Tabla2[Consignatario],B348, [1]!Tabla2[Monto])</f>
        <v>0</v>
      </c>
      <c r="K348">
        <f>SUMIF([1]!Tabla3[Consignatario],B348,[1]!Tabla3[Monto])</f>
        <v>0</v>
      </c>
      <c r="L348">
        <f>SUMIF([1]!Tabla5[Consignatario],B348,[1]!Tabla5[Monto])</f>
        <v>0</v>
      </c>
      <c r="M348">
        <f>SUMIF([1]!Tabla1708[Consignatario],B348,[1]!Tabla1708[Monto])</f>
        <v>0</v>
      </c>
      <c r="N348">
        <f>SUMIF([1]!Tabla1726[Consignatario],B348,[1]!Tabla1726[Monto])</f>
        <v>0</v>
      </c>
      <c r="O348">
        <f>SUMIF([1]!Tabla1730[Consignatario],B348,[1]!Tabla1730[1730])</f>
        <v>0</v>
      </c>
      <c r="P348">
        <f>SUMIF([1]!Tabla1739[Consignatario],B348,[1]!Tabla1739[1739])</f>
        <v>0</v>
      </c>
      <c r="Q348">
        <f>SUMIF([1]!Tabla21[Consignatario],B348,[1]!Tabla21[1664-1670])</f>
        <v>0</v>
      </c>
      <c r="R348">
        <f>SUM(Tabla62[[#This Row],[1661]:[Entrearmadas]])</f>
        <v>809937</v>
      </c>
    </row>
    <row r="349" spans="1:18" x14ac:dyDescent="0.3">
      <c r="A349">
        <v>348</v>
      </c>
      <c r="B349" t="str" cm="1">
        <f t="array" ref="B349">INDEX([1]!Tabla1[#Data], A349, 2)</f>
        <v>Beingolea, Silverio de</v>
      </c>
      <c r="C349">
        <f>SUMIF([1]!Tabla1661[Consignatario],B349,[1]!Tabla1661[1661])</f>
        <v>0</v>
      </c>
      <c r="D349">
        <f>SUMIF([1]!Tabla11[Consignatario],B349,[1]!Tabla11[1662])</f>
        <v>0</v>
      </c>
      <c r="E349">
        <f>SUMIF([1]!Tabla12[Consignatario],B349,[1]!Tabla12[1670])</f>
        <v>0</v>
      </c>
      <c r="F349">
        <f>SUMIF([1]!Tabla10[Consignatario],B349,[1]!Tabla10[1672])</f>
        <v>667526</v>
      </c>
      <c r="G349">
        <f>SUMIF([1]!Tabla9[Consignatarios],B349,[1]!Tabla9[1675])</f>
        <v>0</v>
      </c>
      <c r="H349">
        <f>SUMIF([1]!Tabla8[Consignatarios],B349,[1]!Tabla8[1678])</f>
        <v>0</v>
      </c>
      <c r="I349">
        <f>SUMIF([1]!Tabla4[Consignatario],B349,[1]!Tabla4[Monto])</f>
        <v>0</v>
      </c>
      <c r="J349">
        <f>SUMIF([1]!Tabla2[Consignatario],B349, [1]!Tabla2[Monto])</f>
        <v>0</v>
      </c>
      <c r="K349">
        <f>SUMIF([1]!Tabla3[Consignatario],B349,[1]!Tabla3[Monto])</f>
        <v>0</v>
      </c>
      <c r="L349">
        <f>SUMIF([1]!Tabla5[Consignatario],B349,[1]!Tabla5[Monto])</f>
        <v>0</v>
      </c>
      <c r="M349">
        <f>SUMIF([1]!Tabla1708[Consignatario],B349,[1]!Tabla1708[Monto])</f>
        <v>0</v>
      </c>
      <c r="N349">
        <f>SUMIF([1]!Tabla1726[Consignatario],B349,[1]!Tabla1726[Monto])</f>
        <v>0</v>
      </c>
      <c r="O349">
        <f>SUMIF([1]!Tabla1730[Consignatario],B349,[1]!Tabla1730[1730])</f>
        <v>0</v>
      </c>
      <c r="P349">
        <f>SUMIF([1]!Tabla1739[Consignatario],B349,[1]!Tabla1739[1739])</f>
        <v>0</v>
      </c>
      <c r="Q349">
        <f>SUMIF([1]!Tabla21[Consignatario],B349,[1]!Tabla21[1664-1670])</f>
        <v>0</v>
      </c>
      <c r="R349">
        <f>SUM(Tabla62[[#This Row],[1661]:[Entrearmadas]])</f>
        <v>667526</v>
      </c>
    </row>
    <row r="350" spans="1:18" x14ac:dyDescent="0.3">
      <c r="A350">
        <v>349</v>
      </c>
      <c r="B350" t="str" cm="1">
        <f t="array" ref="B350">INDEX([1]!Tabla1[#Data], A350, 2)</f>
        <v>Beitia Aguirre, Juan de</v>
      </c>
      <c r="C350">
        <f>SUMIF([1]!Tabla1661[Consignatario],B350,[1]!Tabla1661[1661])</f>
        <v>0</v>
      </c>
      <c r="D350">
        <f>SUMIF([1]!Tabla11[Consignatario],B350,[1]!Tabla11[1662])</f>
        <v>0</v>
      </c>
      <c r="E350">
        <f>SUMIF([1]!Tabla12[Consignatario],B350,[1]!Tabla12[1670])</f>
        <v>0</v>
      </c>
      <c r="F350">
        <f>SUMIF([1]!Tabla10[Consignatario],B350,[1]!Tabla10[1672])</f>
        <v>0</v>
      </c>
      <c r="G350">
        <f>SUMIF([1]!Tabla9[Consignatarios],B350,[1]!Tabla9[1675])</f>
        <v>0</v>
      </c>
      <c r="H350">
        <f>SUMIF([1]!Tabla8[Consignatarios],B350,[1]!Tabla8[1678])</f>
        <v>0</v>
      </c>
      <c r="I350">
        <f>SUMIF([1]!Tabla4[Consignatario],B350,[1]!Tabla4[Monto])</f>
        <v>0</v>
      </c>
      <c r="J350">
        <f>SUMIF([1]!Tabla2[Consignatario],B350, [1]!Tabla2[Monto])</f>
        <v>0</v>
      </c>
      <c r="K350">
        <f>SUMIF([1]!Tabla3[Consignatario],B350,[1]!Tabla3[Monto])</f>
        <v>71739</v>
      </c>
      <c r="L350">
        <f>SUMIF([1]!Tabla5[Consignatario],B350,[1]!Tabla5[Monto])</f>
        <v>0</v>
      </c>
      <c r="M350">
        <f>SUMIF([1]!Tabla1708[Consignatario],B350,[1]!Tabla1708[Monto])</f>
        <v>0</v>
      </c>
      <c r="N350">
        <f>SUMIF([1]!Tabla1726[Consignatario],B350,[1]!Tabla1726[Monto])</f>
        <v>0</v>
      </c>
      <c r="O350">
        <f>SUMIF([1]!Tabla1730[Consignatario],B350,[1]!Tabla1730[1730])</f>
        <v>0</v>
      </c>
      <c r="P350">
        <f>SUMIF([1]!Tabla1739[Consignatario],B350,[1]!Tabla1739[1739])</f>
        <v>0</v>
      </c>
      <c r="Q350">
        <f>SUMIF([1]!Tabla21[Consignatario],B350,[1]!Tabla21[1664-1670])</f>
        <v>0</v>
      </c>
      <c r="R350">
        <f>SUM(Tabla62[[#This Row],[1661]:[Entrearmadas]])</f>
        <v>71739</v>
      </c>
    </row>
    <row r="351" spans="1:18" x14ac:dyDescent="0.3">
      <c r="A351">
        <v>350</v>
      </c>
      <c r="B351" t="str" cm="1">
        <f t="array" ref="B351">INDEX([1]!Tabla1[#Data], A351, 2)</f>
        <v>Bello del Castillo, Juan</v>
      </c>
      <c r="C351">
        <f>SUMIF([1]!Tabla1661[Consignatario],B351,[1]!Tabla1661[1661])</f>
        <v>0</v>
      </c>
      <c r="D351">
        <f>SUMIF([1]!Tabla11[Consignatario],B351,[1]!Tabla11[1662])</f>
        <v>0</v>
      </c>
      <c r="E351">
        <f>SUMIF([1]!Tabla12[Consignatario],B351,[1]!Tabla12[1670])</f>
        <v>0</v>
      </c>
      <c r="F351">
        <f>SUMIF([1]!Tabla10[Consignatario],B351,[1]!Tabla10[1672])</f>
        <v>0</v>
      </c>
      <c r="G351">
        <f>SUMIF([1]!Tabla9[Consignatarios],B351,[1]!Tabla9[1675])</f>
        <v>0</v>
      </c>
      <c r="H351">
        <f>SUMIF([1]!Tabla8[Consignatarios],B351,[1]!Tabla8[1678])</f>
        <v>0</v>
      </c>
      <c r="I351">
        <f>SUMIF([1]!Tabla4[Consignatario],B351,[1]!Tabla4[Monto])</f>
        <v>0</v>
      </c>
      <c r="J351">
        <f>SUMIF([1]!Tabla2[Consignatario],B351, [1]!Tabla2[Monto])</f>
        <v>0</v>
      </c>
      <c r="K351">
        <f>SUMIF([1]!Tabla3[Consignatario],B351,[1]!Tabla3[Monto])</f>
        <v>0</v>
      </c>
      <c r="L351">
        <f>SUMIF([1]!Tabla5[Consignatario],B351,[1]!Tabla5[Monto])</f>
        <v>0</v>
      </c>
      <c r="M351">
        <f>SUMIF([1]!Tabla1708[Consignatario],B351,[1]!Tabla1708[Monto])</f>
        <v>0</v>
      </c>
      <c r="N351">
        <f>SUMIF([1]!Tabla1726[Consignatario],B351,[1]!Tabla1726[Monto])</f>
        <v>0</v>
      </c>
      <c r="O351">
        <f>SUMIF([1]!Tabla1730[Consignatario],B351,[1]!Tabla1730[1730])</f>
        <v>0</v>
      </c>
      <c r="P351">
        <f>SUMIF([1]!Tabla1739[Consignatario],B351,[1]!Tabla1739[1739])</f>
        <v>0</v>
      </c>
      <c r="Q351">
        <f>SUMIF([1]!Tabla21[Consignatario],B351,[1]!Tabla21[1664-1670])</f>
        <v>108</v>
      </c>
      <c r="R351">
        <f>SUM(Tabla62[[#This Row],[1661]:[Entrearmadas]])</f>
        <v>108</v>
      </c>
    </row>
    <row r="352" spans="1:18" x14ac:dyDescent="0.3">
      <c r="A352">
        <v>351</v>
      </c>
      <c r="B352" t="str" cm="1">
        <f t="array" ref="B352">INDEX([1]!Tabla1[#Data], A352, 2)</f>
        <v>Bellota, Juan de</v>
      </c>
      <c r="C352">
        <f>SUMIF([1]!Tabla1661[Consignatario],B352,[1]!Tabla1661[1661])</f>
        <v>0</v>
      </c>
      <c r="D352">
        <f>SUMIF([1]!Tabla11[Consignatario],B352,[1]!Tabla11[1662])</f>
        <v>0</v>
      </c>
      <c r="E352">
        <f>SUMIF([1]!Tabla12[Consignatario],B352,[1]!Tabla12[1670])</f>
        <v>0</v>
      </c>
      <c r="F352">
        <f>SUMIF([1]!Tabla10[Consignatario],B352,[1]!Tabla10[1672])</f>
        <v>0</v>
      </c>
      <c r="G352">
        <f>SUMIF([1]!Tabla9[Consignatarios],B352,[1]!Tabla9[1675])</f>
        <v>0</v>
      </c>
      <c r="H352">
        <f>SUMIF([1]!Tabla8[Consignatarios],B352,[1]!Tabla8[1678])</f>
        <v>0</v>
      </c>
      <c r="I352">
        <f>SUMIF([1]!Tabla4[Consignatario],B352,[1]!Tabla4[Monto])</f>
        <v>0</v>
      </c>
      <c r="J352">
        <f>SUMIF([1]!Tabla2[Consignatario],B352, [1]!Tabla2[Monto])</f>
        <v>0</v>
      </c>
      <c r="K352">
        <f>SUMIF([1]!Tabla3[Consignatario],B352,[1]!Tabla3[Monto])</f>
        <v>0</v>
      </c>
      <c r="L352">
        <f>SUMIF([1]!Tabla5[Consignatario],B352,[1]!Tabla5[Monto])</f>
        <v>16200</v>
      </c>
      <c r="M352">
        <f>SUMIF([1]!Tabla1708[Consignatario],B352,[1]!Tabla1708[Monto])</f>
        <v>0</v>
      </c>
      <c r="N352">
        <f>SUMIF([1]!Tabla1726[Consignatario],B352,[1]!Tabla1726[Monto])</f>
        <v>0</v>
      </c>
      <c r="O352">
        <f>SUMIF([1]!Tabla1730[Consignatario],B352,[1]!Tabla1730[1730])</f>
        <v>0</v>
      </c>
      <c r="P352">
        <f>SUMIF([1]!Tabla1739[Consignatario],B352,[1]!Tabla1739[1739])</f>
        <v>0</v>
      </c>
      <c r="Q352">
        <f>SUMIF([1]!Tabla21[Consignatario],B352,[1]!Tabla21[1664-1670])</f>
        <v>0</v>
      </c>
      <c r="R352">
        <f>SUM(Tabla62[[#This Row],[1661]:[Entrearmadas]])</f>
        <v>16200</v>
      </c>
    </row>
    <row r="353" spans="1:18" x14ac:dyDescent="0.3">
      <c r="A353">
        <v>352</v>
      </c>
      <c r="B353" t="str" cm="1">
        <f t="array" ref="B353">INDEX([1]!Tabla1[#Data], A353, 2)</f>
        <v>Beltrán, Beatriz</v>
      </c>
      <c r="C353">
        <f>SUMIF([1]!Tabla1661[Consignatario],B353,[1]!Tabla1661[1661])</f>
        <v>0</v>
      </c>
      <c r="D353">
        <f>SUMIF([1]!Tabla11[Consignatario],B353,[1]!Tabla11[1662])</f>
        <v>0</v>
      </c>
      <c r="E353">
        <f>SUMIF([1]!Tabla12[Consignatario],B353,[1]!Tabla12[1670])</f>
        <v>0</v>
      </c>
      <c r="F353">
        <f>SUMIF([1]!Tabla10[Consignatario],B353,[1]!Tabla10[1672])</f>
        <v>0</v>
      </c>
      <c r="G353">
        <f>SUMIF([1]!Tabla9[Consignatarios],B353,[1]!Tabla9[1675])</f>
        <v>0</v>
      </c>
      <c r="H353">
        <f>SUMIF([1]!Tabla8[Consignatarios],B353,[1]!Tabla8[1678])</f>
        <v>0</v>
      </c>
      <c r="I353">
        <f>SUMIF([1]!Tabla4[Consignatario],B353,[1]!Tabla4[Monto])</f>
        <v>0</v>
      </c>
      <c r="J353">
        <f>SUMIF([1]!Tabla2[Consignatario],B353, [1]!Tabla2[Monto])</f>
        <v>0</v>
      </c>
      <c r="K353">
        <f>SUMIF([1]!Tabla3[Consignatario],B353,[1]!Tabla3[Monto])</f>
        <v>4500</v>
      </c>
      <c r="L353">
        <f>SUMIF([1]!Tabla5[Consignatario],B353,[1]!Tabla5[Monto])</f>
        <v>0</v>
      </c>
      <c r="M353">
        <f>SUMIF([1]!Tabla1708[Consignatario],B353,[1]!Tabla1708[Monto])</f>
        <v>0</v>
      </c>
      <c r="N353">
        <f>SUMIF([1]!Tabla1726[Consignatario],B353,[1]!Tabla1726[Monto])</f>
        <v>0</v>
      </c>
      <c r="O353">
        <f>SUMIF([1]!Tabla1730[Consignatario],B353,[1]!Tabla1730[1730])</f>
        <v>0</v>
      </c>
      <c r="P353">
        <f>SUMIF([1]!Tabla1739[Consignatario],B353,[1]!Tabla1739[1739])</f>
        <v>0</v>
      </c>
      <c r="Q353">
        <f>SUMIF([1]!Tabla21[Consignatario],B353,[1]!Tabla21[1664-1670])</f>
        <v>0</v>
      </c>
      <c r="R353">
        <f>SUM(Tabla62[[#This Row],[1661]:[Entrearmadas]])</f>
        <v>4500</v>
      </c>
    </row>
    <row r="354" spans="1:18" x14ac:dyDescent="0.3">
      <c r="A354">
        <v>353</v>
      </c>
      <c r="B354" t="str" cm="1">
        <f t="array" ref="B354">INDEX([1]!Tabla1[#Data], A354, 2)</f>
        <v>Belzunce, Juan Bautista</v>
      </c>
      <c r="C354">
        <f>SUMIF([1]!Tabla1661[Consignatario],B354,[1]!Tabla1661[1661])</f>
        <v>0</v>
      </c>
      <c r="D354">
        <f>SUMIF([1]!Tabla11[Consignatario],B354,[1]!Tabla11[1662])</f>
        <v>0</v>
      </c>
      <c r="E354">
        <f>SUMIF([1]!Tabla12[Consignatario],B354,[1]!Tabla12[1670])</f>
        <v>0</v>
      </c>
      <c r="F354">
        <f>SUMIF([1]!Tabla10[Consignatario],B354,[1]!Tabla10[1672])</f>
        <v>0</v>
      </c>
      <c r="G354">
        <f>SUMIF([1]!Tabla9[Consignatarios],B354,[1]!Tabla9[1675])</f>
        <v>0</v>
      </c>
      <c r="H354">
        <f>SUMIF([1]!Tabla8[Consignatarios],B354,[1]!Tabla8[1678])</f>
        <v>0</v>
      </c>
      <c r="I354">
        <f>SUMIF([1]!Tabla4[Consignatario],B354,[1]!Tabla4[Monto])</f>
        <v>0</v>
      </c>
      <c r="J354">
        <f>SUMIF([1]!Tabla2[Consignatario],B354, [1]!Tabla2[Monto])</f>
        <v>0</v>
      </c>
      <c r="K354">
        <f>SUMIF([1]!Tabla3[Consignatario],B354,[1]!Tabla3[Monto])</f>
        <v>0</v>
      </c>
      <c r="L354">
        <f>SUMIF([1]!Tabla5[Consignatario],B354,[1]!Tabla5[Monto])</f>
        <v>0</v>
      </c>
      <c r="M354">
        <f>SUMIF([1]!Tabla1708[Consignatario],B354,[1]!Tabla1708[Monto])</f>
        <v>0</v>
      </c>
      <c r="N354">
        <f>SUMIF([1]!Tabla1726[Consignatario],B354,[1]!Tabla1726[Monto])</f>
        <v>0</v>
      </c>
      <c r="O354">
        <f>SUMIF([1]!Tabla1730[Consignatario],B354,[1]!Tabla1730[1730])</f>
        <v>0</v>
      </c>
      <c r="P354">
        <f>SUMIF([1]!Tabla1739[Consignatario],B354,[1]!Tabla1739[1739])</f>
        <v>38825</v>
      </c>
      <c r="Q354">
        <f>SUMIF([1]!Tabla21[Consignatario],B354,[1]!Tabla21[1664-1670])</f>
        <v>0</v>
      </c>
      <c r="R354">
        <f>SUM(Tabla62[[#This Row],[1661]:[Entrearmadas]])</f>
        <v>38825</v>
      </c>
    </row>
    <row r="355" spans="1:18" x14ac:dyDescent="0.3">
      <c r="A355">
        <v>354</v>
      </c>
      <c r="B355" t="str" cm="1">
        <f t="array" ref="B355">INDEX([1]!Tabla1[#Data], A355, 2)</f>
        <v>Benavente, Casimiro de</v>
      </c>
      <c r="C355">
        <f>SUMIF([1]!Tabla1661[Consignatario],B355,[1]!Tabla1661[1661])</f>
        <v>0</v>
      </c>
      <c r="D355">
        <f>SUMIF([1]!Tabla11[Consignatario],B355,[1]!Tabla11[1662])</f>
        <v>0</v>
      </c>
      <c r="E355">
        <f>SUMIF([1]!Tabla12[Consignatario],B355,[1]!Tabla12[1670])</f>
        <v>0</v>
      </c>
      <c r="F355">
        <f>SUMIF([1]!Tabla10[Consignatario],B355,[1]!Tabla10[1672])</f>
        <v>0</v>
      </c>
      <c r="G355">
        <f>SUMIF([1]!Tabla9[Consignatarios],B355,[1]!Tabla9[1675])</f>
        <v>0</v>
      </c>
      <c r="H355">
        <f>SUMIF([1]!Tabla8[Consignatarios],B355,[1]!Tabla8[1678])</f>
        <v>0</v>
      </c>
      <c r="I355">
        <f>SUMIF([1]!Tabla4[Consignatario],B355,[1]!Tabla4[Monto])</f>
        <v>0</v>
      </c>
      <c r="J355">
        <f>SUMIF([1]!Tabla2[Consignatario],B355, [1]!Tabla2[Monto])</f>
        <v>0</v>
      </c>
      <c r="K355">
        <f>SUMIF([1]!Tabla3[Consignatario],B355,[1]!Tabla3[Monto])</f>
        <v>0</v>
      </c>
      <c r="L355">
        <f>SUMIF([1]!Tabla5[Consignatario],B355,[1]!Tabla5[Monto])</f>
        <v>0</v>
      </c>
      <c r="M355">
        <f>SUMIF([1]!Tabla1708[Consignatario],B355,[1]!Tabla1708[Monto])</f>
        <v>0</v>
      </c>
      <c r="N355">
        <f>SUMIF([1]!Tabla1726[Consignatario],B355,[1]!Tabla1726[Monto])</f>
        <v>2125</v>
      </c>
      <c r="O355">
        <f>SUMIF([1]!Tabla1730[Consignatario],B355,[1]!Tabla1730[1730])</f>
        <v>0</v>
      </c>
      <c r="P355">
        <f>SUMIF([1]!Tabla1739[Consignatario],B355,[1]!Tabla1739[1739])</f>
        <v>0</v>
      </c>
      <c r="Q355">
        <f>SUMIF([1]!Tabla21[Consignatario],B355,[1]!Tabla21[1664-1670])</f>
        <v>0</v>
      </c>
      <c r="R355">
        <f>SUM(Tabla62[[#This Row],[1661]:[Entrearmadas]])</f>
        <v>2125</v>
      </c>
    </row>
    <row r="356" spans="1:18" x14ac:dyDescent="0.3">
      <c r="A356">
        <v>355</v>
      </c>
      <c r="B356" t="str" cm="1">
        <f t="array" ref="B356">INDEX([1]!Tabla1[#Data], A356, 2)</f>
        <v>Benavente, Diego de</v>
      </c>
      <c r="C356">
        <f>SUMIF([1]!Tabla1661[Consignatario],B356,[1]!Tabla1661[1661])</f>
        <v>0</v>
      </c>
      <c r="D356">
        <f>SUMIF([1]!Tabla11[Consignatario],B356,[1]!Tabla11[1662])</f>
        <v>0</v>
      </c>
      <c r="E356">
        <f>SUMIF([1]!Tabla12[Consignatario],B356,[1]!Tabla12[1670])</f>
        <v>0</v>
      </c>
      <c r="F356">
        <f>SUMIF([1]!Tabla10[Consignatario],B356,[1]!Tabla10[1672])</f>
        <v>0</v>
      </c>
      <c r="G356">
        <f>SUMIF([1]!Tabla9[Consignatarios],B356,[1]!Tabla9[1675])</f>
        <v>0</v>
      </c>
      <c r="H356">
        <f>SUMIF([1]!Tabla8[Consignatarios],B356,[1]!Tabla8[1678])</f>
        <v>0</v>
      </c>
      <c r="I356">
        <f>SUMIF([1]!Tabla4[Consignatario],B356,[1]!Tabla4[Monto])</f>
        <v>0</v>
      </c>
      <c r="J356">
        <f>SUMIF([1]!Tabla2[Consignatario],B356, [1]!Tabla2[Monto])</f>
        <v>960</v>
      </c>
      <c r="K356">
        <f>SUMIF([1]!Tabla3[Consignatario],B356,[1]!Tabla3[Monto])</f>
        <v>0</v>
      </c>
      <c r="L356">
        <f>SUMIF([1]!Tabla5[Consignatario],B356,[1]!Tabla5[Monto])</f>
        <v>0</v>
      </c>
      <c r="M356">
        <f>SUMIF([1]!Tabla1708[Consignatario],B356,[1]!Tabla1708[Monto])</f>
        <v>0</v>
      </c>
      <c r="N356">
        <f>SUMIF([1]!Tabla1726[Consignatario],B356,[1]!Tabla1726[Monto])</f>
        <v>0</v>
      </c>
      <c r="O356">
        <f>SUMIF([1]!Tabla1730[Consignatario],B356,[1]!Tabla1730[1730])</f>
        <v>0</v>
      </c>
      <c r="P356">
        <f>SUMIF([1]!Tabla1739[Consignatario],B356,[1]!Tabla1739[1739])</f>
        <v>0</v>
      </c>
      <c r="Q356">
        <f>SUMIF([1]!Tabla21[Consignatario],B356,[1]!Tabla21[1664-1670])</f>
        <v>0</v>
      </c>
      <c r="R356">
        <f>SUM(Tabla62[[#This Row],[1661]:[Entrearmadas]])</f>
        <v>960</v>
      </c>
    </row>
    <row r="357" spans="1:18" x14ac:dyDescent="0.3">
      <c r="A357">
        <v>356</v>
      </c>
      <c r="B357" t="str" cm="1">
        <f t="array" ref="B357">INDEX([1]!Tabla1[#Data], A357, 2)</f>
        <v>Benavente, Ventura de</v>
      </c>
      <c r="C357">
        <f>SUMIF([1]!Tabla1661[Consignatario],B357,[1]!Tabla1661[1661])</f>
        <v>0</v>
      </c>
      <c r="D357">
        <f>SUMIF([1]!Tabla11[Consignatario],B357,[1]!Tabla11[1662])</f>
        <v>0</v>
      </c>
      <c r="E357">
        <f>SUMIF([1]!Tabla12[Consignatario],B357,[1]!Tabla12[1670])</f>
        <v>0</v>
      </c>
      <c r="F357">
        <f>SUMIF([1]!Tabla10[Consignatario],B357,[1]!Tabla10[1672])</f>
        <v>0</v>
      </c>
      <c r="G357">
        <f>SUMIF([1]!Tabla9[Consignatarios],B357,[1]!Tabla9[1675])</f>
        <v>0</v>
      </c>
      <c r="H357">
        <f>SUMIF([1]!Tabla8[Consignatarios],B357,[1]!Tabla8[1678])</f>
        <v>0</v>
      </c>
      <c r="I357">
        <f>SUMIF([1]!Tabla4[Consignatario],B357,[1]!Tabla4[Monto])</f>
        <v>0</v>
      </c>
      <c r="J357">
        <f>SUMIF([1]!Tabla2[Consignatario],B357, [1]!Tabla2[Monto])</f>
        <v>0</v>
      </c>
      <c r="K357">
        <f>SUMIF([1]!Tabla3[Consignatario],B357,[1]!Tabla3[Monto])</f>
        <v>0</v>
      </c>
      <c r="L357">
        <f>SUMIF([1]!Tabla5[Consignatario],B357,[1]!Tabla5[Monto])</f>
        <v>0</v>
      </c>
      <c r="M357">
        <f>SUMIF([1]!Tabla1708[Consignatario],B357,[1]!Tabla1708[Monto])</f>
        <v>0</v>
      </c>
      <c r="N357">
        <f>SUMIF([1]!Tabla1726[Consignatario],B357,[1]!Tabla1726[Monto])</f>
        <v>0</v>
      </c>
      <c r="O357">
        <f>SUMIF([1]!Tabla1730[Consignatario],B357,[1]!Tabla1730[1730])</f>
        <v>0</v>
      </c>
      <c r="P357">
        <f>SUMIF([1]!Tabla1739[Consignatario],B357,[1]!Tabla1739[1739])</f>
        <v>0</v>
      </c>
      <c r="Q357">
        <f>SUMIF([1]!Tabla21[Consignatario],B357,[1]!Tabla21[1664-1670])</f>
        <v>0</v>
      </c>
      <c r="R357">
        <f>SUM(Tabla62[[#This Row],[1661]:[Entrearmadas]])</f>
        <v>0</v>
      </c>
    </row>
    <row r="358" spans="1:18" x14ac:dyDescent="0.3">
      <c r="A358">
        <v>357</v>
      </c>
      <c r="B358" t="str" cm="1">
        <f t="array" ref="B358">INDEX([1]!Tabla1[#Data], A358, 2)</f>
        <v>Benavides, …</v>
      </c>
      <c r="C358">
        <f>SUMIF([1]!Tabla1661[Consignatario],B358,[1]!Tabla1661[1661])</f>
        <v>0</v>
      </c>
      <c r="D358">
        <f>SUMIF([1]!Tabla11[Consignatario],B358,[1]!Tabla11[1662])</f>
        <v>0</v>
      </c>
      <c r="E358">
        <f>SUMIF([1]!Tabla12[Consignatario],B358,[1]!Tabla12[1670])</f>
        <v>0</v>
      </c>
      <c r="F358">
        <f>SUMIF([1]!Tabla10[Consignatario],B358,[1]!Tabla10[1672])</f>
        <v>0</v>
      </c>
      <c r="G358">
        <f>SUMIF([1]!Tabla9[Consignatarios],B358,[1]!Tabla9[1675])</f>
        <v>0</v>
      </c>
      <c r="H358">
        <f>SUMIF([1]!Tabla8[Consignatarios],B358,[1]!Tabla8[1678])</f>
        <v>0</v>
      </c>
      <c r="I358">
        <f>SUMIF([1]!Tabla4[Consignatario],B358,[1]!Tabla4[Monto])</f>
        <v>0</v>
      </c>
      <c r="J358">
        <f>SUMIF([1]!Tabla2[Consignatario],B358, [1]!Tabla2[Monto])</f>
        <v>0</v>
      </c>
      <c r="K358">
        <f>SUMIF([1]!Tabla3[Consignatario],B358,[1]!Tabla3[Monto])</f>
        <v>0</v>
      </c>
      <c r="L358">
        <f>SUMIF([1]!Tabla5[Consignatario],B358,[1]!Tabla5[Monto])</f>
        <v>1132</v>
      </c>
      <c r="M358">
        <f>SUMIF([1]!Tabla1708[Consignatario],B358,[1]!Tabla1708[Monto])</f>
        <v>0</v>
      </c>
      <c r="N358">
        <f>SUMIF([1]!Tabla1726[Consignatario],B358,[1]!Tabla1726[Monto])</f>
        <v>0</v>
      </c>
      <c r="O358">
        <f>SUMIF([1]!Tabla1730[Consignatario],B358,[1]!Tabla1730[1730])</f>
        <v>0</v>
      </c>
      <c r="P358">
        <f>SUMIF([1]!Tabla1739[Consignatario],B358,[1]!Tabla1739[1739])</f>
        <v>0</v>
      </c>
      <c r="Q358">
        <f>SUMIF([1]!Tabla21[Consignatario],B358,[1]!Tabla21[1664-1670])</f>
        <v>0</v>
      </c>
      <c r="R358">
        <f>SUM(Tabla62[[#This Row],[1661]:[Entrearmadas]])</f>
        <v>1132</v>
      </c>
    </row>
    <row r="359" spans="1:18" x14ac:dyDescent="0.3">
      <c r="A359">
        <v>358</v>
      </c>
      <c r="B359" t="str" cm="1">
        <f t="array" ref="B359">INDEX([1]!Tabla1[#Data], A359, 2)</f>
        <v>Benitez del Pino, Pedro</v>
      </c>
      <c r="C359">
        <f>SUMIF([1]!Tabla1661[Consignatario],B359,[1]!Tabla1661[1661])</f>
        <v>0</v>
      </c>
      <c r="D359">
        <f>SUMIF([1]!Tabla11[Consignatario],B359,[1]!Tabla11[1662])</f>
        <v>0</v>
      </c>
      <c r="E359">
        <f>SUMIF([1]!Tabla12[Consignatario],B359,[1]!Tabla12[1670])</f>
        <v>0</v>
      </c>
      <c r="F359">
        <f>SUMIF([1]!Tabla10[Consignatario],B359,[1]!Tabla10[1672])</f>
        <v>0</v>
      </c>
      <c r="G359">
        <f>SUMIF([1]!Tabla9[Consignatarios],B359,[1]!Tabla9[1675])</f>
        <v>0</v>
      </c>
      <c r="H359">
        <f>SUMIF([1]!Tabla8[Consignatarios],B359,[1]!Tabla8[1678])</f>
        <v>0</v>
      </c>
      <c r="I359">
        <f>SUMIF([1]!Tabla4[Consignatario],B359,[1]!Tabla4[Monto])</f>
        <v>0</v>
      </c>
      <c r="J359">
        <f>SUMIF([1]!Tabla2[Consignatario],B359, [1]!Tabla2[Monto])</f>
        <v>0</v>
      </c>
      <c r="K359">
        <f>SUMIF([1]!Tabla3[Consignatario],B359,[1]!Tabla3[Monto])</f>
        <v>0</v>
      </c>
      <c r="L359">
        <f>SUMIF([1]!Tabla5[Consignatario],B359,[1]!Tabla5[Monto])</f>
        <v>0</v>
      </c>
      <c r="M359">
        <f>SUMIF([1]!Tabla1708[Consignatario],B359,[1]!Tabla1708[Monto])</f>
        <v>0</v>
      </c>
      <c r="N359">
        <f>SUMIF([1]!Tabla1726[Consignatario],B359,[1]!Tabla1726[Monto])</f>
        <v>7600</v>
      </c>
      <c r="O359">
        <f>SUMIF([1]!Tabla1730[Consignatario],B359,[1]!Tabla1730[1730])</f>
        <v>0</v>
      </c>
      <c r="P359">
        <f>SUMIF([1]!Tabla1739[Consignatario],B359,[1]!Tabla1739[1739])</f>
        <v>0</v>
      </c>
      <c r="Q359">
        <f>SUMIF([1]!Tabla21[Consignatario],B359,[1]!Tabla21[1664-1670])</f>
        <v>0</v>
      </c>
      <c r="R359">
        <f>SUM(Tabla62[[#This Row],[1661]:[Entrearmadas]])</f>
        <v>7600</v>
      </c>
    </row>
    <row r="360" spans="1:18" x14ac:dyDescent="0.3">
      <c r="A360">
        <v>359</v>
      </c>
      <c r="B360" t="str" cm="1">
        <f t="array" ref="B360">INDEX([1]!Tabla1[#Data], A360, 2)</f>
        <v>Benítez del Pino, Pedro</v>
      </c>
      <c r="C360">
        <f>SUMIF([1]!Tabla1661[Consignatario],B360,[1]!Tabla1661[1661])</f>
        <v>0</v>
      </c>
      <c r="D360">
        <f>SUMIF([1]!Tabla11[Consignatario],B360,[1]!Tabla11[1662])</f>
        <v>0</v>
      </c>
      <c r="E360">
        <f>SUMIF([1]!Tabla12[Consignatario],B360,[1]!Tabla12[1670])</f>
        <v>0</v>
      </c>
      <c r="F360">
        <f>SUMIF([1]!Tabla10[Consignatario],B360,[1]!Tabla10[1672])</f>
        <v>0</v>
      </c>
      <c r="G360">
        <f>SUMIF([1]!Tabla9[Consignatarios],B360,[1]!Tabla9[1675])</f>
        <v>0</v>
      </c>
      <c r="H360">
        <f>SUMIF([1]!Tabla8[Consignatarios],B360,[1]!Tabla8[1678])</f>
        <v>0</v>
      </c>
      <c r="I360">
        <f>SUMIF([1]!Tabla4[Consignatario],B360,[1]!Tabla4[Monto])</f>
        <v>0</v>
      </c>
      <c r="J360">
        <f>SUMIF([1]!Tabla2[Consignatario],B360, [1]!Tabla2[Monto])</f>
        <v>0</v>
      </c>
      <c r="K360">
        <f>SUMIF([1]!Tabla3[Consignatario],B360,[1]!Tabla3[Monto])</f>
        <v>0</v>
      </c>
      <c r="L360">
        <f>SUMIF([1]!Tabla5[Consignatario],B360,[1]!Tabla5[Monto])</f>
        <v>0</v>
      </c>
      <c r="M360">
        <f>SUMIF([1]!Tabla1708[Consignatario],B360,[1]!Tabla1708[Monto])</f>
        <v>0</v>
      </c>
      <c r="N360">
        <f>SUMIF([1]!Tabla1726[Consignatario],B360,[1]!Tabla1726[Monto])</f>
        <v>0</v>
      </c>
      <c r="O360">
        <f>SUMIF([1]!Tabla1730[Consignatario],B360,[1]!Tabla1730[1730])</f>
        <v>21800</v>
      </c>
      <c r="P360">
        <f>SUMIF([1]!Tabla1739[Consignatario],B360,[1]!Tabla1739[1739])</f>
        <v>25200</v>
      </c>
      <c r="Q360">
        <f>SUMIF([1]!Tabla21[Consignatario],B360,[1]!Tabla21[1664-1670])</f>
        <v>0</v>
      </c>
      <c r="R360">
        <f>SUM(Tabla62[[#This Row],[1661]:[Entrearmadas]])</f>
        <v>47000</v>
      </c>
    </row>
    <row r="361" spans="1:18" x14ac:dyDescent="0.3">
      <c r="A361">
        <v>360</v>
      </c>
      <c r="B361" t="str" cm="1">
        <f t="array" ref="B361">INDEX([1]!Tabla1[#Data], A361, 2)</f>
        <v>Benítez Gallardo, Juan</v>
      </c>
      <c r="C361">
        <f>SUMIF([1]!Tabla1661[Consignatario],B361,[1]!Tabla1661[1661])</f>
        <v>0</v>
      </c>
      <c r="D361">
        <f>SUMIF([1]!Tabla11[Consignatario],B361,[1]!Tabla11[1662])</f>
        <v>0</v>
      </c>
      <c r="E361">
        <f>SUMIF([1]!Tabla12[Consignatario],B361,[1]!Tabla12[1670])</f>
        <v>0</v>
      </c>
      <c r="F361">
        <f>SUMIF([1]!Tabla10[Consignatario],B361,[1]!Tabla10[1672])</f>
        <v>0</v>
      </c>
      <c r="G361">
        <f>SUMIF([1]!Tabla9[Consignatarios],B361,[1]!Tabla9[1675])</f>
        <v>0</v>
      </c>
      <c r="H361">
        <f>SUMIF([1]!Tabla8[Consignatarios],B361,[1]!Tabla8[1678])</f>
        <v>0</v>
      </c>
      <c r="I361">
        <f>SUMIF([1]!Tabla4[Consignatario],B361,[1]!Tabla4[Monto])</f>
        <v>0</v>
      </c>
      <c r="J361">
        <f>SUMIF([1]!Tabla2[Consignatario],B361, [1]!Tabla2[Monto])</f>
        <v>2200</v>
      </c>
      <c r="K361">
        <f>SUMIF([1]!Tabla3[Consignatario],B361,[1]!Tabla3[Monto])</f>
        <v>14560</v>
      </c>
      <c r="L361">
        <f>SUMIF([1]!Tabla5[Consignatario],B361,[1]!Tabla5[Monto])</f>
        <v>0</v>
      </c>
      <c r="M361">
        <f>SUMIF([1]!Tabla1708[Consignatario],B361,[1]!Tabla1708[Monto])</f>
        <v>0</v>
      </c>
      <c r="N361">
        <f>SUMIF([1]!Tabla1726[Consignatario],B361,[1]!Tabla1726[Monto])</f>
        <v>0</v>
      </c>
      <c r="O361">
        <f>SUMIF([1]!Tabla1730[Consignatario],B361,[1]!Tabla1730[1730])</f>
        <v>0</v>
      </c>
      <c r="P361">
        <f>SUMIF([1]!Tabla1739[Consignatario],B361,[1]!Tabla1739[1739])</f>
        <v>0</v>
      </c>
      <c r="Q361">
        <f>SUMIF([1]!Tabla21[Consignatario],B361,[1]!Tabla21[1664-1670])</f>
        <v>0</v>
      </c>
      <c r="R361">
        <f>SUM(Tabla62[[#This Row],[1661]:[Entrearmadas]])</f>
        <v>16760</v>
      </c>
    </row>
    <row r="362" spans="1:18" x14ac:dyDescent="0.3">
      <c r="A362">
        <v>361</v>
      </c>
      <c r="B362" t="str" cm="1">
        <f t="array" ref="B362">INDEX([1]!Tabla1[#Data], A362, 2)</f>
        <v>Benítez, Francisco</v>
      </c>
      <c r="C362">
        <f>SUMIF([1]!Tabla1661[Consignatario],B362,[1]!Tabla1661[1661])</f>
        <v>4300</v>
      </c>
      <c r="D362">
        <f>SUMIF([1]!Tabla11[Consignatario],B362,[1]!Tabla11[1662])</f>
        <v>122500</v>
      </c>
      <c r="E362">
        <f>SUMIF([1]!Tabla12[Consignatario],B362,[1]!Tabla12[1670])</f>
        <v>0</v>
      </c>
      <c r="F362">
        <f>SUMIF([1]!Tabla10[Consignatario],B362,[1]!Tabla10[1672])</f>
        <v>0</v>
      </c>
      <c r="G362">
        <f>SUMIF([1]!Tabla9[Consignatarios],B362,[1]!Tabla9[1675])</f>
        <v>0</v>
      </c>
      <c r="H362">
        <f>SUMIF([1]!Tabla8[Consignatarios],B362,[1]!Tabla8[1678])</f>
        <v>0</v>
      </c>
      <c r="I362">
        <f>SUMIF([1]!Tabla4[Consignatario],B362,[1]!Tabla4[Monto])</f>
        <v>41934</v>
      </c>
      <c r="J362">
        <f>SUMIF([1]!Tabla2[Consignatario],B362, [1]!Tabla2[Monto])</f>
        <v>0</v>
      </c>
      <c r="K362">
        <f>SUMIF([1]!Tabla3[Consignatario],B362,[1]!Tabla3[Monto])</f>
        <v>0</v>
      </c>
      <c r="L362">
        <f>SUMIF([1]!Tabla5[Consignatario],B362,[1]!Tabla5[Monto])</f>
        <v>0</v>
      </c>
      <c r="M362">
        <f>SUMIF([1]!Tabla1708[Consignatario],B362,[1]!Tabla1708[Monto])</f>
        <v>0</v>
      </c>
      <c r="N362">
        <f>SUMIF([1]!Tabla1726[Consignatario],B362,[1]!Tabla1726[Monto])</f>
        <v>0</v>
      </c>
      <c r="O362">
        <f>SUMIF([1]!Tabla1730[Consignatario],B362,[1]!Tabla1730[1730])</f>
        <v>0</v>
      </c>
      <c r="P362">
        <f>SUMIF([1]!Tabla1739[Consignatario],B362,[1]!Tabla1739[1739])</f>
        <v>0</v>
      </c>
      <c r="Q362">
        <f>SUMIF([1]!Tabla21[Consignatario],B362,[1]!Tabla21[1664-1670])</f>
        <v>0</v>
      </c>
      <c r="R362">
        <f>SUM(Tabla62[[#This Row],[1661]:[Entrearmadas]])</f>
        <v>168734</v>
      </c>
    </row>
    <row r="363" spans="1:18" x14ac:dyDescent="0.3">
      <c r="A363">
        <v>362</v>
      </c>
      <c r="B363" t="str" cm="1">
        <f t="array" ref="B363">INDEX([1]!Tabla1[#Data], A363, 2)</f>
        <v>Benito, Paulo</v>
      </c>
      <c r="C363">
        <f>SUMIF([1]!Tabla1661[Consignatario],B363,[1]!Tabla1661[1661])</f>
        <v>3350</v>
      </c>
      <c r="D363">
        <f>SUMIF([1]!Tabla11[Consignatario],B363,[1]!Tabla11[1662])</f>
        <v>0</v>
      </c>
      <c r="E363">
        <f>SUMIF([1]!Tabla12[Consignatario],B363,[1]!Tabla12[1670])</f>
        <v>0</v>
      </c>
      <c r="F363">
        <f>SUMIF([1]!Tabla10[Consignatario],B363,[1]!Tabla10[1672])</f>
        <v>0</v>
      </c>
      <c r="G363">
        <f>SUMIF([1]!Tabla9[Consignatarios],B363,[1]!Tabla9[1675])</f>
        <v>0</v>
      </c>
      <c r="H363">
        <f>SUMIF([1]!Tabla8[Consignatarios],B363,[1]!Tabla8[1678])</f>
        <v>0</v>
      </c>
      <c r="I363">
        <f>SUMIF([1]!Tabla4[Consignatario],B363,[1]!Tabla4[Monto])</f>
        <v>0</v>
      </c>
      <c r="J363">
        <f>SUMIF([1]!Tabla2[Consignatario],B363, [1]!Tabla2[Monto])</f>
        <v>0</v>
      </c>
      <c r="K363">
        <f>SUMIF([1]!Tabla3[Consignatario],B363,[1]!Tabla3[Monto])</f>
        <v>0</v>
      </c>
      <c r="L363">
        <f>SUMIF([1]!Tabla5[Consignatario],B363,[1]!Tabla5[Monto])</f>
        <v>0</v>
      </c>
      <c r="M363">
        <f>SUMIF([1]!Tabla1708[Consignatario],B363,[1]!Tabla1708[Monto])</f>
        <v>0</v>
      </c>
      <c r="N363">
        <f>SUMIF([1]!Tabla1726[Consignatario],B363,[1]!Tabla1726[Monto])</f>
        <v>0</v>
      </c>
      <c r="O363">
        <f>SUMIF([1]!Tabla1730[Consignatario],B363,[1]!Tabla1730[1730])</f>
        <v>0</v>
      </c>
      <c r="P363">
        <f>SUMIF([1]!Tabla1739[Consignatario],B363,[1]!Tabla1739[1739])</f>
        <v>0</v>
      </c>
      <c r="Q363">
        <f>SUMIF([1]!Tabla21[Consignatario],B363,[1]!Tabla21[1664-1670])</f>
        <v>0</v>
      </c>
      <c r="R363">
        <f>SUM(Tabla62[[#This Row],[1661]:[Entrearmadas]])</f>
        <v>3350</v>
      </c>
    </row>
    <row r="364" spans="1:18" x14ac:dyDescent="0.3">
      <c r="A364">
        <v>363</v>
      </c>
      <c r="B364" t="str" cm="1">
        <f t="array" ref="B364">INDEX([1]!Tabla1[#Data], A364, 2)</f>
        <v>Bermejo, Gaspar</v>
      </c>
      <c r="C364">
        <f>SUMIF([1]!Tabla1661[Consignatario],B364,[1]!Tabla1661[1661])</f>
        <v>0</v>
      </c>
      <c r="D364">
        <f>SUMIF([1]!Tabla11[Consignatario],B364,[1]!Tabla11[1662])</f>
        <v>0</v>
      </c>
      <c r="E364">
        <f>SUMIF([1]!Tabla12[Consignatario],B364,[1]!Tabla12[1670])</f>
        <v>0</v>
      </c>
      <c r="F364">
        <f>SUMIF([1]!Tabla10[Consignatario],B364,[1]!Tabla10[1672])</f>
        <v>0</v>
      </c>
      <c r="G364">
        <f>SUMIF([1]!Tabla9[Consignatarios],B364,[1]!Tabla9[1675])</f>
        <v>0</v>
      </c>
      <c r="H364">
        <f>SUMIF([1]!Tabla8[Consignatarios],B364,[1]!Tabla8[1678])</f>
        <v>0</v>
      </c>
      <c r="I364">
        <f>SUMIF([1]!Tabla4[Consignatario],B364,[1]!Tabla4[Monto])</f>
        <v>0</v>
      </c>
      <c r="J364">
        <f>SUMIF([1]!Tabla2[Consignatario],B364, [1]!Tabla2[Monto])</f>
        <v>0</v>
      </c>
      <c r="K364">
        <f>SUMIF([1]!Tabla3[Consignatario],B364,[1]!Tabla3[Monto])</f>
        <v>0</v>
      </c>
      <c r="L364">
        <f>SUMIF([1]!Tabla5[Consignatario],B364,[1]!Tabla5[Monto])</f>
        <v>236775</v>
      </c>
      <c r="M364">
        <f>SUMIF([1]!Tabla1708[Consignatario],B364,[1]!Tabla1708[Monto])</f>
        <v>0</v>
      </c>
      <c r="N364">
        <f>SUMIF([1]!Tabla1726[Consignatario],B364,[1]!Tabla1726[Monto])</f>
        <v>0</v>
      </c>
      <c r="O364">
        <f>SUMIF([1]!Tabla1730[Consignatario],B364,[1]!Tabla1730[1730])</f>
        <v>0</v>
      </c>
      <c r="P364">
        <f>SUMIF([1]!Tabla1739[Consignatario],B364,[1]!Tabla1739[1739])</f>
        <v>0</v>
      </c>
      <c r="Q364">
        <f>SUMIF([1]!Tabla21[Consignatario],B364,[1]!Tabla21[1664-1670])</f>
        <v>0</v>
      </c>
      <c r="R364">
        <f>SUM(Tabla62[[#This Row],[1661]:[Entrearmadas]])</f>
        <v>236775</v>
      </c>
    </row>
    <row r="365" spans="1:18" x14ac:dyDescent="0.3">
      <c r="A365">
        <v>364</v>
      </c>
      <c r="B365" t="str" cm="1">
        <f t="array" ref="B365">INDEX([1]!Tabla1[#Data], A365, 2)</f>
        <v>Bermolen, Francisco</v>
      </c>
      <c r="C365">
        <f>SUMIF([1]!Tabla1661[Consignatario],B365,[1]!Tabla1661[1661])</f>
        <v>0</v>
      </c>
      <c r="D365">
        <f>SUMIF([1]!Tabla11[Consignatario],B365,[1]!Tabla11[1662])</f>
        <v>82500</v>
      </c>
      <c r="E365">
        <f>SUMIF([1]!Tabla12[Consignatario],B365,[1]!Tabla12[1670])</f>
        <v>0</v>
      </c>
      <c r="F365">
        <f>SUMIF([1]!Tabla10[Consignatario],B365,[1]!Tabla10[1672])</f>
        <v>0</v>
      </c>
      <c r="G365">
        <f>SUMIF([1]!Tabla9[Consignatarios],B365,[1]!Tabla9[1675])</f>
        <v>0</v>
      </c>
      <c r="H365">
        <f>SUMIF([1]!Tabla8[Consignatarios],B365,[1]!Tabla8[1678])</f>
        <v>0</v>
      </c>
      <c r="I365">
        <f>SUMIF([1]!Tabla4[Consignatario],B365,[1]!Tabla4[Monto])</f>
        <v>0</v>
      </c>
      <c r="J365">
        <f>SUMIF([1]!Tabla2[Consignatario],B365, [1]!Tabla2[Monto])</f>
        <v>0</v>
      </c>
      <c r="K365">
        <f>SUMIF([1]!Tabla3[Consignatario],B365,[1]!Tabla3[Monto])</f>
        <v>0</v>
      </c>
      <c r="L365">
        <f>SUMIF([1]!Tabla5[Consignatario],B365,[1]!Tabla5[Monto])</f>
        <v>0</v>
      </c>
      <c r="M365">
        <f>SUMIF([1]!Tabla1708[Consignatario],B365,[1]!Tabla1708[Monto])</f>
        <v>0</v>
      </c>
      <c r="N365">
        <f>SUMIF([1]!Tabla1726[Consignatario],B365,[1]!Tabla1726[Monto])</f>
        <v>0</v>
      </c>
      <c r="O365">
        <f>SUMIF([1]!Tabla1730[Consignatario],B365,[1]!Tabla1730[1730])</f>
        <v>0</v>
      </c>
      <c r="P365">
        <f>SUMIF([1]!Tabla1739[Consignatario],B365,[1]!Tabla1739[1739])</f>
        <v>0</v>
      </c>
      <c r="Q365">
        <f>SUMIF([1]!Tabla21[Consignatario],B365,[1]!Tabla21[1664-1670])</f>
        <v>0</v>
      </c>
      <c r="R365">
        <f>SUM(Tabla62[[#This Row],[1661]:[Entrearmadas]])</f>
        <v>82500</v>
      </c>
    </row>
    <row r="366" spans="1:18" x14ac:dyDescent="0.3">
      <c r="A366">
        <v>365</v>
      </c>
      <c r="B366" t="str" cm="1">
        <f t="array" ref="B366">INDEX([1]!Tabla1[#Data], A366, 2)</f>
        <v>Bermudez Velasquez, Felipe</v>
      </c>
      <c r="C366">
        <f>SUMIF([1]!Tabla1661[Consignatario],B366,[1]!Tabla1661[1661])</f>
        <v>0</v>
      </c>
      <c r="D366">
        <f>SUMIF([1]!Tabla11[Consignatario],B366,[1]!Tabla11[1662])</f>
        <v>0</v>
      </c>
      <c r="E366">
        <f>SUMIF([1]!Tabla12[Consignatario],B366,[1]!Tabla12[1670])</f>
        <v>0</v>
      </c>
      <c r="F366">
        <f>SUMIF([1]!Tabla10[Consignatario],B366,[1]!Tabla10[1672])</f>
        <v>0</v>
      </c>
      <c r="G366">
        <f>SUMIF([1]!Tabla9[Consignatarios],B366,[1]!Tabla9[1675])</f>
        <v>0</v>
      </c>
      <c r="H366">
        <f>SUMIF([1]!Tabla8[Consignatarios],B366,[1]!Tabla8[1678])</f>
        <v>0</v>
      </c>
      <c r="I366">
        <f>SUMIF([1]!Tabla4[Consignatario],B366,[1]!Tabla4[Monto])</f>
        <v>0</v>
      </c>
      <c r="J366">
        <f>SUMIF([1]!Tabla2[Consignatario],B366, [1]!Tabla2[Monto])</f>
        <v>0</v>
      </c>
      <c r="K366">
        <f>SUMIF([1]!Tabla3[Consignatario],B366,[1]!Tabla3[Monto])</f>
        <v>400</v>
      </c>
      <c r="L366">
        <f>SUMIF([1]!Tabla5[Consignatario],B366,[1]!Tabla5[Monto])</f>
        <v>0</v>
      </c>
      <c r="M366">
        <f>SUMIF([1]!Tabla1708[Consignatario],B366,[1]!Tabla1708[Monto])</f>
        <v>0</v>
      </c>
      <c r="N366">
        <f>SUMIF([1]!Tabla1726[Consignatario],B366,[1]!Tabla1726[Monto])</f>
        <v>0</v>
      </c>
      <c r="O366">
        <f>SUMIF([1]!Tabla1730[Consignatario],B366,[1]!Tabla1730[1730])</f>
        <v>0</v>
      </c>
      <c r="P366">
        <f>SUMIF([1]!Tabla1739[Consignatario],B366,[1]!Tabla1739[1739])</f>
        <v>0</v>
      </c>
      <c r="Q366">
        <f>SUMIF([1]!Tabla21[Consignatario],B366,[1]!Tabla21[1664-1670])</f>
        <v>0</v>
      </c>
      <c r="R366">
        <f>SUM(Tabla62[[#This Row],[1661]:[Entrearmadas]])</f>
        <v>400</v>
      </c>
    </row>
    <row r="367" spans="1:18" x14ac:dyDescent="0.3">
      <c r="A367">
        <v>366</v>
      </c>
      <c r="B367" t="str" cm="1">
        <f t="array" ref="B367">INDEX([1]!Tabla1[#Data], A367, 2)</f>
        <v>Bermudez, Juan Antonio</v>
      </c>
      <c r="C367">
        <f>SUMIF([1]!Tabla1661[Consignatario],B367,[1]!Tabla1661[1661])</f>
        <v>0</v>
      </c>
      <c r="D367">
        <f>SUMIF([1]!Tabla11[Consignatario],B367,[1]!Tabla11[1662])</f>
        <v>0</v>
      </c>
      <c r="E367">
        <f>SUMIF([1]!Tabla12[Consignatario],B367,[1]!Tabla12[1670])</f>
        <v>0</v>
      </c>
      <c r="F367">
        <f>SUMIF([1]!Tabla10[Consignatario],B367,[1]!Tabla10[1672])</f>
        <v>0</v>
      </c>
      <c r="G367">
        <f>SUMIF([1]!Tabla9[Consignatarios],B367,[1]!Tabla9[1675])</f>
        <v>0</v>
      </c>
      <c r="H367">
        <f>SUMIF([1]!Tabla8[Consignatarios],B367,[1]!Tabla8[1678])</f>
        <v>0</v>
      </c>
      <c r="I367">
        <f>SUMIF([1]!Tabla4[Consignatario],B367,[1]!Tabla4[Monto])</f>
        <v>0</v>
      </c>
      <c r="J367">
        <f>SUMIF([1]!Tabla2[Consignatario],B367, [1]!Tabla2[Monto])</f>
        <v>200</v>
      </c>
      <c r="K367">
        <f>SUMIF([1]!Tabla3[Consignatario],B367,[1]!Tabla3[Monto])</f>
        <v>0</v>
      </c>
      <c r="L367">
        <f>SUMIF([1]!Tabla5[Consignatario],B367,[1]!Tabla5[Monto])</f>
        <v>0</v>
      </c>
      <c r="M367">
        <f>SUMIF([1]!Tabla1708[Consignatario],B367,[1]!Tabla1708[Monto])</f>
        <v>0</v>
      </c>
      <c r="N367">
        <f>SUMIF([1]!Tabla1726[Consignatario],B367,[1]!Tabla1726[Monto])</f>
        <v>0</v>
      </c>
      <c r="O367">
        <f>SUMIF([1]!Tabla1730[Consignatario],B367,[1]!Tabla1730[1730])</f>
        <v>0</v>
      </c>
      <c r="P367">
        <f>SUMIF([1]!Tabla1739[Consignatario],B367,[1]!Tabla1739[1739])</f>
        <v>0</v>
      </c>
      <c r="Q367">
        <f>SUMIF([1]!Tabla21[Consignatario],B367,[1]!Tabla21[1664-1670])</f>
        <v>0</v>
      </c>
      <c r="R367">
        <f>SUM(Tabla62[[#This Row],[1661]:[Entrearmadas]])</f>
        <v>200</v>
      </c>
    </row>
    <row r="368" spans="1:18" x14ac:dyDescent="0.3">
      <c r="A368">
        <v>367</v>
      </c>
      <c r="B368" t="str" cm="1">
        <f t="array" ref="B368">INDEX([1]!Tabla1[#Data], A368, 2)</f>
        <v>Bermudo, Juan</v>
      </c>
      <c r="C368">
        <f>SUMIF([1]!Tabla1661[Consignatario],B368,[1]!Tabla1661[1661])</f>
        <v>0</v>
      </c>
      <c r="D368">
        <f>SUMIF([1]!Tabla11[Consignatario],B368,[1]!Tabla11[1662])</f>
        <v>0</v>
      </c>
      <c r="E368">
        <f>SUMIF([1]!Tabla12[Consignatario],B368,[1]!Tabla12[1670])</f>
        <v>17500</v>
      </c>
      <c r="F368">
        <f>SUMIF([1]!Tabla10[Consignatario],B368,[1]!Tabla10[1672])</f>
        <v>0</v>
      </c>
      <c r="G368">
        <f>SUMIF([1]!Tabla9[Consignatarios],B368,[1]!Tabla9[1675])</f>
        <v>0</v>
      </c>
      <c r="H368">
        <f>SUMIF([1]!Tabla8[Consignatarios],B368,[1]!Tabla8[1678])</f>
        <v>0</v>
      </c>
      <c r="I368">
        <f>SUMIF([1]!Tabla4[Consignatario],B368,[1]!Tabla4[Monto])</f>
        <v>0</v>
      </c>
      <c r="J368">
        <f>SUMIF([1]!Tabla2[Consignatario],B368, [1]!Tabla2[Monto])</f>
        <v>0</v>
      </c>
      <c r="K368">
        <f>SUMIF([1]!Tabla3[Consignatario],B368,[1]!Tabla3[Monto])</f>
        <v>0</v>
      </c>
      <c r="L368">
        <f>SUMIF([1]!Tabla5[Consignatario],B368,[1]!Tabla5[Monto])</f>
        <v>0</v>
      </c>
      <c r="M368">
        <f>SUMIF([1]!Tabla1708[Consignatario],B368,[1]!Tabla1708[Monto])</f>
        <v>0</v>
      </c>
      <c r="N368">
        <f>SUMIF([1]!Tabla1726[Consignatario],B368,[1]!Tabla1726[Monto])</f>
        <v>0</v>
      </c>
      <c r="O368">
        <f>SUMIF([1]!Tabla1730[Consignatario],B368,[1]!Tabla1730[1730])</f>
        <v>0</v>
      </c>
      <c r="P368">
        <f>SUMIF([1]!Tabla1739[Consignatario],B368,[1]!Tabla1739[1739])</f>
        <v>0</v>
      </c>
      <c r="Q368">
        <f>SUMIF([1]!Tabla21[Consignatario],B368,[1]!Tabla21[1664-1670])</f>
        <v>0</v>
      </c>
      <c r="R368">
        <f>SUM(Tabla62[[#This Row],[1661]:[Entrearmadas]])</f>
        <v>17500</v>
      </c>
    </row>
    <row r="369" spans="1:18" x14ac:dyDescent="0.3">
      <c r="A369">
        <v>368</v>
      </c>
      <c r="B369" t="str" cm="1">
        <f t="array" ref="B369">INDEX([1]!Tabla1[#Data], A369, 2)</f>
        <v>Bernal, Francisco</v>
      </c>
      <c r="C369">
        <f>SUMIF([1]!Tabla1661[Consignatario],B369,[1]!Tabla1661[1661])</f>
        <v>0</v>
      </c>
      <c r="D369">
        <f>SUMIF([1]!Tabla11[Consignatario],B369,[1]!Tabla11[1662])</f>
        <v>0</v>
      </c>
      <c r="E369">
        <f>SUMIF([1]!Tabla12[Consignatario],B369,[1]!Tabla12[1670])</f>
        <v>0</v>
      </c>
      <c r="F369">
        <f>SUMIF([1]!Tabla10[Consignatario],B369,[1]!Tabla10[1672])</f>
        <v>0</v>
      </c>
      <c r="G369">
        <f>SUMIF([1]!Tabla9[Consignatarios],B369,[1]!Tabla9[1675])</f>
        <v>0</v>
      </c>
      <c r="H369">
        <f>SUMIF([1]!Tabla8[Consignatarios],B369,[1]!Tabla8[1678])</f>
        <v>2948</v>
      </c>
      <c r="I369">
        <f>SUMIF([1]!Tabla4[Consignatario],B369,[1]!Tabla4[Monto])</f>
        <v>0</v>
      </c>
      <c r="J369">
        <f>SUMIF([1]!Tabla2[Consignatario],B369, [1]!Tabla2[Monto])</f>
        <v>0</v>
      </c>
      <c r="K369">
        <f>SUMIF([1]!Tabla3[Consignatario],B369,[1]!Tabla3[Monto])</f>
        <v>0</v>
      </c>
      <c r="L369">
        <f>SUMIF([1]!Tabla5[Consignatario],B369,[1]!Tabla5[Monto])</f>
        <v>0</v>
      </c>
      <c r="M369">
        <f>SUMIF([1]!Tabla1708[Consignatario],B369,[1]!Tabla1708[Monto])</f>
        <v>0</v>
      </c>
      <c r="N369">
        <f>SUMIF([1]!Tabla1726[Consignatario],B369,[1]!Tabla1726[Monto])</f>
        <v>0</v>
      </c>
      <c r="O369">
        <f>SUMIF([1]!Tabla1730[Consignatario],B369,[1]!Tabla1730[1730])</f>
        <v>0</v>
      </c>
      <c r="P369">
        <f>SUMIF([1]!Tabla1739[Consignatario],B369,[1]!Tabla1739[1739])</f>
        <v>0</v>
      </c>
      <c r="Q369">
        <f>SUMIF([1]!Tabla21[Consignatario],B369,[1]!Tabla21[1664-1670])</f>
        <v>0</v>
      </c>
      <c r="R369">
        <f>SUM(Tabla62[[#This Row],[1661]:[Entrearmadas]])</f>
        <v>2948</v>
      </c>
    </row>
    <row r="370" spans="1:18" x14ac:dyDescent="0.3">
      <c r="A370">
        <v>369</v>
      </c>
      <c r="B370" t="str" cm="1">
        <f t="array" ref="B370">INDEX([1]!Tabla1[#Data], A370, 2)</f>
        <v>Bernal, Joseph</v>
      </c>
      <c r="C370">
        <f>SUMIF([1]!Tabla1661[Consignatario],B370,[1]!Tabla1661[1661])</f>
        <v>0</v>
      </c>
      <c r="D370">
        <f>SUMIF([1]!Tabla11[Consignatario],B370,[1]!Tabla11[1662])</f>
        <v>0</v>
      </c>
      <c r="E370">
        <f>SUMIF([1]!Tabla12[Consignatario],B370,[1]!Tabla12[1670])</f>
        <v>0</v>
      </c>
      <c r="F370">
        <f>SUMIF([1]!Tabla10[Consignatario],B370,[1]!Tabla10[1672])</f>
        <v>0</v>
      </c>
      <c r="G370">
        <f>SUMIF([1]!Tabla9[Consignatarios],B370,[1]!Tabla9[1675])</f>
        <v>0</v>
      </c>
      <c r="H370">
        <f>SUMIF([1]!Tabla8[Consignatarios],B370,[1]!Tabla8[1678])</f>
        <v>0</v>
      </c>
      <c r="I370">
        <f>SUMIF([1]!Tabla4[Consignatario],B370,[1]!Tabla4[Monto])</f>
        <v>0</v>
      </c>
      <c r="J370">
        <f>SUMIF([1]!Tabla2[Consignatario],B370, [1]!Tabla2[Monto])</f>
        <v>0</v>
      </c>
      <c r="K370">
        <f>SUMIF([1]!Tabla3[Consignatario],B370,[1]!Tabla3[Monto])</f>
        <v>8104</v>
      </c>
      <c r="L370">
        <f>SUMIF([1]!Tabla5[Consignatario],B370,[1]!Tabla5[Monto])</f>
        <v>0</v>
      </c>
      <c r="M370">
        <f>SUMIF([1]!Tabla1708[Consignatario],B370,[1]!Tabla1708[Monto])</f>
        <v>0</v>
      </c>
      <c r="N370">
        <f>SUMIF([1]!Tabla1726[Consignatario],B370,[1]!Tabla1726[Monto])</f>
        <v>0</v>
      </c>
      <c r="O370">
        <f>SUMIF([1]!Tabla1730[Consignatario],B370,[1]!Tabla1730[1730])</f>
        <v>0</v>
      </c>
      <c r="P370">
        <f>SUMIF([1]!Tabla1739[Consignatario],B370,[1]!Tabla1739[1739])</f>
        <v>0</v>
      </c>
      <c r="Q370">
        <f>SUMIF([1]!Tabla21[Consignatario],B370,[1]!Tabla21[1664-1670])</f>
        <v>0</v>
      </c>
      <c r="R370">
        <f>SUM(Tabla62[[#This Row],[1661]:[Entrearmadas]])</f>
        <v>8104</v>
      </c>
    </row>
    <row r="371" spans="1:18" x14ac:dyDescent="0.3">
      <c r="A371">
        <v>370</v>
      </c>
      <c r="B371" t="str" cm="1">
        <f t="array" ref="B371">INDEX([1]!Tabla1[#Data], A371, 2)</f>
        <v>Bernal, Manuel Ignacio</v>
      </c>
      <c r="C371">
        <f>SUMIF([1]!Tabla1661[Consignatario],B371,[1]!Tabla1661[1661])</f>
        <v>0</v>
      </c>
      <c r="D371">
        <f>SUMIF([1]!Tabla11[Consignatario],B371,[1]!Tabla11[1662])</f>
        <v>0</v>
      </c>
      <c r="E371">
        <f>SUMIF([1]!Tabla12[Consignatario],B371,[1]!Tabla12[1670])</f>
        <v>0</v>
      </c>
      <c r="F371">
        <f>SUMIF([1]!Tabla10[Consignatario],B371,[1]!Tabla10[1672])</f>
        <v>0</v>
      </c>
      <c r="G371">
        <f>SUMIF([1]!Tabla9[Consignatarios],B371,[1]!Tabla9[1675])</f>
        <v>0</v>
      </c>
      <c r="H371">
        <f>SUMIF([1]!Tabla8[Consignatarios],B371,[1]!Tabla8[1678])</f>
        <v>0</v>
      </c>
      <c r="I371">
        <f>SUMIF([1]!Tabla4[Consignatario],B371,[1]!Tabla4[Monto])</f>
        <v>0</v>
      </c>
      <c r="J371">
        <f>SUMIF([1]!Tabla2[Consignatario],B371, [1]!Tabla2[Monto])</f>
        <v>0</v>
      </c>
      <c r="K371">
        <f>SUMIF([1]!Tabla3[Consignatario],B371,[1]!Tabla3[Monto])</f>
        <v>0</v>
      </c>
      <c r="L371">
        <f>SUMIF([1]!Tabla5[Consignatario],B371,[1]!Tabla5[Monto])</f>
        <v>0</v>
      </c>
      <c r="M371">
        <f>SUMIF([1]!Tabla1708[Consignatario],B371,[1]!Tabla1708[Monto])</f>
        <v>0</v>
      </c>
      <c r="N371">
        <f>SUMIF([1]!Tabla1726[Consignatario],B371,[1]!Tabla1726[Monto])</f>
        <v>0</v>
      </c>
      <c r="O371">
        <f>SUMIF([1]!Tabla1730[Consignatario],B371,[1]!Tabla1730[1730])</f>
        <v>0</v>
      </c>
      <c r="P371">
        <f>SUMIF([1]!Tabla1739[Consignatario],B371,[1]!Tabla1739[1739])</f>
        <v>0</v>
      </c>
      <c r="Q371">
        <f>SUMIF([1]!Tabla21[Consignatario],B371,[1]!Tabla21[1664-1670])</f>
        <v>0</v>
      </c>
      <c r="R371">
        <f>SUM(Tabla62[[#This Row],[1661]:[Entrearmadas]])</f>
        <v>0</v>
      </c>
    </row>
    <row r="372" spans="1:18" x14ac:dyDescent="0.3">
      <c r="A372">
        <v>371</v>
      </c>
      <c r="B372" t="str" cm="1">
        <f t="array" ref="B372">INDEX([1]!Tabla1[#Data], A372, 2)</f>
        <v>Bernal, Simón</v>
      </c>
      <c r="C372">
        <f>SUMIF([1]!Tabla1661[Consignatario],B372,[1]!Tabla1661[1661])</f>
        <v>0</v>
      </c>
      <c r="D372">
        <f>SUMIF([1]!Tabla11[Consignatario],B372,[1]!Tabla11[1662])</f>
        <v>0</v>
      </c>
      <c r="E372">
        <f>SUMIF([1]!Tabla12[Consignatario],B372,[1]!Tabla12[1670])</f>
        <v>0</v>
      </c>
      <c r="F372">
        <f>SUMIF([1]!Tabla10[Consignatario],B372,[1]!Tabla10[1672])</f>
        <v>0</v>
      </c>
      <c r="G372">
        <f>SUMIF([1]!Tabla9[Consignatarios],B372,[1]!Tabla9[1675])</f>
        <v>0</v>
      </c>
      <c r="H372">
        <f>SUMIF([1]!Tabla8[Consignatarios],B372,[1]!Tabla8[1678])</f>
        <v>2600</v>
      </c>
      <c r="I372">
        <f>SUMIF([1]!Tabla4[Consignatario],B372,[1]!Tabla4[Monto])</f>
        <v>0</v>
      </c>
      <c r="J372">
        <f>SUMIF([1]!Tabla2[Consignatario],B372, [1]!Tabla2[Monto])</f>
        <v>6000</v>
      </c>
      <c r="K372">
        <f>SUMIF([1]!Tabla3[Consignatario],B372,[1]!Tabla3[Monto])</f>
        <v>0</v>
      </c>
      <c r="L372">
        <f>SUMIF([1]!Tabla5[Consignatario],B372,[1]!Tabla5[Monto])</f>
        <v>0</v>
      </c>
      <c r="M372">
        <f>SUMIF([1]!Tabla1708[Consignatario],B372,[1]!Tabla1708[Monto])</f>
        <v>0</v>
      </c>
      <c r="N372">
        <f>SUMIF([1]!Tabla1726[Consignatario],B372,[1]!Tabla1726[Monto])</f>
        <v>0</v>
      </c>
      <c r="O372">
        <f>SUMIF([1]!Tabla1730[Consignatario],B372,[1]!Tabla1730[1730])</f>
        <v>0</v>
      </c>
      <c r="P372">
        <f>SUMIF([1]!Tabla1739[Consignatario],B372,[1]!Tabla1739[1739])</f>
        <v>0</v>
      </c>
      <c r="Q372">
        <f>SUMIF([1]!Tabla21[Consignatario],B372,[1]!Tabla21[1664-1670])</f>
        <v>0</v>
      </c>
      <c r="R372">
        <f>SUM(Tabla62[[#This Row],[1661]:[Entrearmadas]])</f>
        <v>8600</v>
      </c>
    </row>
    <row r="373" spans="1:18" x14ac:dyDescent="0.3">
      <c r="A373">
        <v>372</v>
      </c>
      <c r="B373" t="str" cm="1">
        <f t="array" ref="B373">INDEX([1]!Tabla1[#Data], A373, 2)</f>
        <v>Bernal, Tomás</v>
      </c>
      <c r="C373">
        <f>SUMIF([1]!Tabla1661[Consignatario],B373,[1]!Tabla1661[1661])</f>
        <v>0</v>
      </c>
      <c r="D373">
        <f>SUMIF([1]!Tabla11[Consignatario],B373,[1]!Tabla11[1662])</f>
        <v>0</v>
      </c>
      <c r="E373">
        <f>SUMIF([1]!Tabla12[Consignatario],B373,[1]!Tabla12[1670])</f>
        <v>0</v>
      </c>
      <c r="F373">
        <f>SUMIF([1]!Tabla10[Consignatario],B373,[1]!Tabla10[1672])</f>
        <v>0</v>
      </c>
      <c r="G373">
        <f>SUMIF([1]!Tabla9[Consignatarios],B373,[1]!Tabla9[1675])</f>
        <v>0</v>
      </c>
      <c r="H373">
        <f>SUMIF([1]!Tabla8[Consignatarios],B373,[1]!Tabla8[1678])</f>
        <v>200</v>
      </c>
      <c r="I373">
        <f>SUMIF([1]!Tabla4[Consignatario],B373,[1]!Tabla4[Monto])</f>
        <v>0</v>
      </c>
      <c r="J373">
        <f>SUMIF([1]!Tabla2[Consignatario],B373, [1]!Tabla2[Monto])</f>
        <v>0</v>
      </c>
      <c r="K373">
        <f>SUMIF([1]!Tabla3[Consignatario],B373,[1]!Tabla3[Monto])</f>
        <v>0</v>
      </c>
      <c r="L373">
        <f>SUMIF([1]!Tabla5[Consignatario],B373,[1]!Tabla5[Monto])</f>
        <v>0</v>
      </c>
      <c r="M373">
        <f>SUMIF([1]!Tabla1708[Consignatario],B373,[1]!Tabla1708[Monto])</f>
        <v>0</v>
      </c>
      <c r="N373">
        <f>SUMIF([1]!Tabla1726[Consignatario],B373,[1]!Tabla1726[Monto])</f>
        <v>0</v>
      </c>
      <c r="O373">
        <f>SUMIF([1]!Tabla1730[Consignatario],B373,[1]!Tabla1730[1730])</f>
        <v>0</v>
      </c>
      <c r="P373">
        <f>SUMIF([1]!Tabla1739[Consignatario],B373,[1]!Tabla1739[1739])</f>
        <v>0</v>
      </c>
      <c r="Q373">
        <f>SUMIF([1]!Tabla21[Consignatario],B373,[1]!Tabla21[1664-1670])</f>
        <v>0</v>
      </c>
      <c r="R373">
        <f>SUM(Tabla62[[#This Row],[1661]:[Entrearmadas]])</f>
        <v>200</v>
      </c>
    </row>
    <row r="374" spans="1:18" x14ac:dyDescent="0.3">
      <c r="A374">
        <v>373</v>
      </c>
      <c r="B374" t="str" cm="1">
        <f t="array" ref="B374">INDEX([1]!Tabla1[#Data], A374, 2)</f>
        <v>Berosa, Pedro</v>
      </c>
      <c r="C374">
        <f>SUMIF([1]!Tabla1661[Consignatario],B374,[1]!Tabla1661[1661])</f>
        <v>0</v>
      </c>
      <c r="D374">
        <f>SUMIF([1]!Tabla11[Consignatario],B374,[1]!Tabla11[1662])</f>
        <v>0</v>
      </c>
      <c r="E374">
        <f>SUMIF([1]!Tabla12[Consignatario],B374,[1]!Tabla12[1670])</f>
        <v>0</v>
      </c>
      <c r="F374">
        <f>SUMIF([1]!Tabla10[Consignatario],B374,[1]!Tabla10[1672])</f>
        <v>0</v>
      </c>
      <c r="G374">
        <f>SUMIF([1]!Tabla9[Consignatarios],B374,[1]!Tabla9[1675])</f>
        <v>0</v>
      </c>
      <c r="H374">
        <f>SUMIF([1]!Tabla8[Consignatarios],B374,[1]!Tabla8[1678])</f>
        <v>0</v>
      </c>
      <c r="I374">
        <f>SUMIF([1]!Tabla4[Consignatario],B374,[1]!Tabla4[Monto])</f>
        <v>0</v>
      </c>
      <c r="J374">
        <f>SUMIF([1]!Tabla2[Consignatario],B374, [1]!Tabla2[Monto])</f>
        <v>0</v>
      </c>
      <c r="K374">
        <f>SUMIF([1]!Tabla3[Consignatario],B374,[1]!Tabla3[Monto])</f>
        <v>150</v>
      </c>
      <c r="L374">
        <f>SUMIF([1]!Tabla5[Consignatario],B374,[1]!Tabla5[Monto])</f>
        <v>0</v>
      </c>
      <c r="M374">
        <f>SUMIF([1]!Tabla1708[Consignatario],B374,[1]!Tabla1708[Monto])</f>
        <v>0</v>
      </c>
      <c r="N374">
        <f>SUMIF([1]!Tabla1726[Consignatario],B374,[1]!Tabla1726[Monto])</f>
        <v>0</v>
      </c>
      <c r="O374">
        <f>SUMIF([1]!Tabla1730[Consignatario],B374,[1]!Tabla1730[1730])</f>
        <v>0</v>
      </c>
      <c r="P374">
        <f>SUMIF([1]!Tabla1739[Consignatario],B374,[1]!Tabla1739[1739])</f>
        <v>0</v>
      </c>
      <c r="Q374">
        <f>SUMIF([1]!Tabla21[Consignatario],B374,[1]!Tabla21[1664-1670])</f>
        <v>0</v>
      </c>
      <c r="R374">
        <f>SUM(Tabla62[[#This Row],[1661]:[Entrearmadas]])</f>
        <v>150</v>
      </c>
    </row>
    <row r="375" spans="1:18" x14ac:dyDescent="0.3">
      <c r="A375">
        <v>374</v>
      </c>
      <c r="B375" t="str" cm="1">
        <f t="array" ref="B375">INDEX([1]!Tabla1[#Data], A375, 2)</f>
        <v>Berregayn, Miguel de</v>
      </c>
      <c r="C375">
        <f>SUMIF([1]!Tabla1661[Consignatario],B375,[1]!Tabla1661[1661])</f>
        <v>0</v>
      </c>
      <c r="D375">
        <f>SUMIF([1]!Tabla11[Consignatario],B375,[1]!Tabla11[1662])</f>
        <v>0</v>
      </c>
      <c r="E375">
        <f>SUMIF([1]!Tabla12[Consignatario],B375,[1]!Tabla12[1670])</f>
        <v>0</v>
      </c>
      <c r="F375">
        <f>SUMIF([1]!Tabla10[Consignatario],B375,[1]!Tabla10[1672])</f>
        <v>10000</v>
      </c>
      <c r="G375">
        <f>SUMIF([1]!Tabla9[Consignatarios],B375,[1]!Tabla9[1675])</f>
        <v>0</v>
      </c>
      <c r="H375">
        <f>SUMIF([1]!Tabla8[Consignatarios],B375,[1]!Tabla8[1678])</f>
        <v>0</v>
      </c>
      <c r="I375">
        <f>SUMIF([1]!Tabla4[Consignatario],B375,[1]!Tabla4[Monto])</f>
        <v>0</v>
      </c>
      <c r="J375">
        <f>SUMIF([1]!Tabla2[Consignatario],B375, [1]!Tabla2[Monto])</f>
        <v>0</v>
      </c>
      <c r="K375">
        <f>SUMIF([1]!Tabla3[Consignatario],B375,[1]!Tabla3[Monto])</f>
        <v>0</v>
      </c>
      <c r="L375">
        <f>SUMIF([1]!Tabla5[Consignatario],B375,[1]!Tabla5[Monto])</f>
        <v>0</v>
      </c>
      <c r="M375">
        <f>SUMIF([1]!Tabla1708[Consignatario],B375,[1]!Tabla1708[Monto])</f>
        <v>0</v>
      </c>
      <c r="N375">
        <f>SUMIF([1]!Tabla1726[Consignatario],B375,[1]!Tabla1726[Monto])</f>
        <v>0</v>
      </c>
      <c r="O375">
        <f>SUMIF([1]!Tabla1730[Consignatario],B375,[1]!Tabla1730[1730])</f>
        <v>0</v>
      </c>
      <c r="P375">
        <f>SUMIF([1]!Tabla1739[Consignatario],B375,[1]!Tabla1739[1739])</f>
        <v>0</v>
      </c>
      <c r="Q375">
        <f>SUMIF([1]!Tabla21[Consignatario],B375,[1]!Tabla21[1664-1670])</f>
        <v>0</v>
      </c>
      <c r="R375">
        <f>SUM(Tabla62[[#This Row],[1661]:[Entrearmadas]])</f>
        <v>10000</v>
      </c>
    </row>
    <row r="376" spans="1:18" x14ac:dyDescent="0.3">
      <c r="A376">
        <v>375</v>
      </c>
      <c r="B376" t="str" cm="1">
        <f t="array" ref="B376">INDEX([1]!Tabla1[#Data], A376, 2)</f>
        <v>Berrio, Joseph de</v>
      </c>
      <c r="C376">
        <f>SUMIF([1]!Tabla1661[Consignatario],B376,[1]!Tabla1661[1661])</f>
        <v>0</v>
      </c>
      <c r="D376">
        <f>SUMIF([1]!Tabla11[Consignatario],B376,[1]!Tabla11[1662])</f>
        <v>0</v>
      </c>
      <c r="E376">
        <f>SUMIF([1]!Tabla12[Consignatario],B376,[1]!Tabla12[1670])</f>
        <v>0</v>
      </c>
      <c r="F376">
        <f>SUMIF([1]!Tabla10[Consignatario],B376,[1]!Tabla10[1672])</f>
        <v>0</v>
      </c>
      <c r="G376">
        <f>SUMIF([1]!Tabla9[Consignatarios],B376,[1]!Tabla9[1675])</f>
        <v>0</v>
      </c>
      <c r="H376">
        <f>SUMIF([1]!Tabla8[Consignatarios],B376,[1]!Tabla8[1678])</f>
        <v>0</v>
      </c>
      <c r="I376">
        <f>SUMIF([1]!Tabla4[Consignatario],B376,[1]!Tabla4[Monto])</f>
        <v>0</v>
      </c>
      <c r="J376">
        <f>SUMIF([1]!Tabla2[Consignatario],B376, [1]!Tabla2[Monto])</f>
        <v>94142</v>
      </c>
      <c r="K376">
        <f>SUMIF([1]!Tabla3[Consignatario],B376,[1]!Tabla3[Monto])</f>
        <v>72580</v>
      </c>
      <c r="L376">
        <f>SUMIF([1]!Tabla5[Consignatario],B376,[1]!Tabla5[Monto])</f>
        <v>116074</v>
      </c>
      <c r="M376">
        <f>SUMIF([1]!Tabla1708[Consignatario],B376,[1]!Tabla1708[Monto])</f>
        <v>0</v>
      </c>
      <c r="N376">
        <f>SUMIF([1]!Tabla1726[Consignatario],B376,[1]!Tabla1726[Monto])</f>
        <v>0</v>
      </c>
      <c r="O376">
        <f>SUMIF([1]!Tabla1730[Consignatario],B376,[1]!Tabla1730[1730])</f>
        <v>0</v>
      </c>
      <c r="P376">
        <f>SUMIF([1]!Tabla1739[Consignatario],B376,[1]!Tabla1739[1739])</f>
        <v>0</v>
      </c>
      <c r="Q376">
        <f>SUMIF([1]!Tabla21[Consignatario],B376,[1]!Tabla21[1664-1670])</f>
        <v>0</v>
      </c>
      <c r="R376">
        <f>SUM(Tabla62[[#This Row],[1661]:[Entrearmadas]])</f>
        <v>282796</v>
      </c>
    </row>
    <row r="377" spans="1:18" x14ac:dyDescent="0.3">
      <c r="A377">
        <v>376</v>
      </c>
      <c r="B377" t="str" cm="1">
        <f t="array" ref="B377">INDEX([1]!Tabla1[#Data], A377, 2)</f>
        <v>Berrio, Juan de</v>
      </c>
      <c r="C377">
        <f>SUMIF([1]!Tabla1661[Consignatario],B377,[1]!Tabla1661[1661])</f>
        <v>0</v>
      </c>
      <c r="D377">
        <f>SUMIF([1]!Tabla11[Consignatario],B377,[1]!Tabla11[1662])</f>
        <v>0</v>
      </c>
      <c r="E377">
        <f>SUMIF([1]!Tabla12[Consignatario],B377,[1]!Tabla12[1670])</f>
        <v>0</v>
      </c>
      <c r="F377">
        <f>SUMIF([1]!Tabla10[Consignatario],B377,[1]!Tabla10[1672])</f>
        <v>0</v>
      </c>
      <c r="G377">
        <f>SUMIF([1]!Tabla9[Consignatarios],B377,[1]!Tabla9[1675])</f>
        <v>0</v>
      </c>
      <c r="H377">
        <f>SUMIF([1]!Tabla8[Consignatarios],B377,[1]!Tabla8[1678])</f>
        <v>0</v>
      </c>
      <c r="I377">
        <f>SUMIF([1]!Tabla4[Consignatario],B377,[1]!Tabla4[Monto])</f>
        <v>0</v>
      </c>
      <c r="J377">
        <f>SUMIF([1]!Tabla2[Consignatario],B377, [1]!Tabla2[Monto])</f>
        <v>0</v>
      </c>
      <c r="K377">
        <f>SUMIF([1]!Tabla3[Consignatario],B377,[1]!Tabla3[Monto])</f>
        <v>0</v>
      </c>
      <c r="L377">
        <f>SUMIF([1]!Tabla5[Consignatario],B377,[1]!Tabla5[Monto])</f>
        <v>0</v>
      </c>
      <c r="M377">
        <f>SUMIF([1]!Tabla1708[Consignatario],B377,[1]!Tabla1708[Monto])</f>
        <v>0</v>
      </c>
      <c r="N377">
        <f>SUMIF([1]!Tabla1726[Consignatario],B377,[1]!Tabla1726[Monto])</f>
        <v>0</v>
      </c>
      <c r="O377">
        <f>SUMIF([1]!Tabla1730[Consignatario],B377,[1]!Tabla1730[1730])</f>
        <v>40820</v>
      </c>
      <c r="P377">
        <f>SUMIF([1]!Tabla1739[Consignatario],B377,[1]!Tabla1739[1739])</f>
        <v>0</v>
      </c>
      <c r="Q377">
        <f>SUMIF([1]!Tabla21[Consignatario],B377,[1]!Tabla21[1664-1670])</f>
        <v>0</v>
      </c>
      <c r="R377">
        <f>SUM(Tabla62[[#This Row],[1661]:[Entrearmadas]])</f>
        <v>40820</v>
      </c>
    </row>
    <row r="378" spans="1:18" x14ac:dyDescent="0.3">
      <c r="A378">
        <v>377</v>
      </c>
      <c r="B378" t="str" cm="1">
        <f t="array" ref="B378">INDEX([1]!Tabla1[#Data], A378, 2)</f>
        <v>Berrios, Miguel de</v>
      </c>
      <c r="C378">
        <f>SUMIF([1]!Tabla1661[Consignatario],B378,[1]!Tabla1661[1661])</f>
        <v>0</v>
      </c>
      <c r="D378">
        <f>SUMIF([1]!Tabla11[Consignatario],B378,[1]!Tabla11[1662])</f>
        <v>0</v>
      </c>
      <c r="E378">
        <f>SUMIF([1]!Tabla12[Consignatario],B378,[1]!Tabla12[1670])</f>
        <v>0</v>
      </c>
      <c r="F378">
        <f>SUMIF([1]!Tabla10[Consignatario],B378,[1]!Tabla10[1672])</f>
        <v>0</v>
      </c>
      <c r="G378">
        <f>SUMIF([1]!Tabla9[Consignatarios],B378,[1]!Tabla9[1675])</f>
        <v>0</v>
      </c>
      <c r="H378">
        <f>SUMIF([1]!Tabla8[Consignatarios],B378,[1]!Tabla8[1678])</f>
        <v>0</v>
      </c>
      <c r="I378">
        <f>SUMIF([1]!Tabla4[Consignatario],B378,[1]!Tabla4[Monto])</f>
        <v>0</v>
      </c>
      <c r="J378">
        <f>SUMIF([1]!Tabla2[Consignatario],B378, [1]!Tabla2[Monto])</f>
        <v>5350</v>
      </c>
      <c r="K378">
        <f>SUMIF([1]!Tabla3[Consignatario],B378,[1]!Tabla3[Monto])</f>
        <v>0</v>
      </c>
      <c r="L378">
        <f>SUMIF([1]!Tabla5[Consignatario],B378,[1]!Tabla5[Monto])</f>
        <v>0</v>
      </c>
      <c r="M378">
        <f>SUMIF([1]!Tabla1708[Consignatario],B378,[1]!Tabla1708[Monto])</f>
        <v>0</v>
      </c>
      <c r="N378">
        <f>SUMIF([1]!Tabla1726[Consignatario],B378,[1]!Tabla1726[Monto])</f>
        <v>0</v>
      </c>
      <c r="O378">
        <f>SUMIF([1]!Tabla1730[Consignatario],B378,[1]!Tabla1730[1730])</f>
        <v>0</v>
      </c>
      <c r="P378">
        <f>SUMIF([1]!Tabla1739[Consignatario],B378,[1]!Tabla1739[1739])</f>
        <v>0</v>
      </c>
      <c r="Q378">
        <f>SUMIF([1]!Tabla21[Consignatario],B378,[1]!Tabla21[1664-1670])</f>
        <v>0</v>
      </c>
      <c r="R378">
        <f>SUM(Tabla62[[#This Row],[1661]:[Entrearmadas]])</f>
        <v>5350</v>
      </c>
    </row>
    <row r="379" spans="1:18" x14ac:dyDescent="0.3">
      <c r="A379">
        <v>378</v>
      </c>
      <c r="B379" t="str" cm="1">
        <f t="array" ref="B379">INDEX([1]!Tabla1[#Data], A379, 2)</f>
        <v>Berrogain, Agustín de</v>
      </c>
      <c r="C379">
        <f>SUMIF([1]!Tabla1661[Consignatario],B379,[1]!Tabla1661[1661])</f>
        <v>0</v>
      </c>
      <c r="D379">
        <f>SUMIF([1]!Tabla11[Consignatario],B379,[1]!Tabla11[1662])</f>
        <v>0</v>
      </c>
      <c r="E379">
        <f>SUMIF([1]!Tabla12[Consignatario],B379,[1]!Tabla12[1670])</f>
        <v>0</v>
      </c>
      <c r="F379">
        <f>SUMIF([1]!Tabla10[Consignatario],B379,[1]!Tabla10[1672])</f>
        <v>0</v>
      </c>
      <c r="G379">
        <f>SUMIF([1]!Tabla9[Consignatarios],B379,[1]!Tabla9[1675])</f>
        <v>0</v>
      </c>
      <c r="H379">
        <f>SUMIF([1]!Tabla8[Consignatarios],B379,[1]!Tabla8[1678])</f>
        <v>0</v>
      </c>
      <c r="I379">
        <f>SUMIF([1]!Tabla4[Consignatario],B379,[1]!Tabla4[Monto])</f>
        <v>0</v>
      </c>
      <c r="J379">
        <f>SUMIF([1]!Tabla2[Consignatario],B379, [1]!Tabla2[Monto])</f>
        <v>0</v>
      </c>
      <c r="K379">
        <f>SUMIF([1]!Tabla3[Consignatario],B379,[1]!Tabla3[Monto])</f>
        <v>0</v>
      </c>
      <c r="L379">
        <f>SUMIF([1]!Tabla5[Consignatario],B379,[1]!Tabla5[Monto])</f>
        <v>0</v>
      </c>
      <c r="M379">
        <f>SUMIF([1]!Tabla1708[Consignatario],B379,[1]!Tabla1708[Monto])</f>
        <v>0</v>
      </c>
      <c r="N379">
        <f>SUMIF([1]!Tabla1726[Consignatario],B379,[1]!Tabla1726[Monto])</f>
        <v>0</v>
      </c>
      <c r="O379">
        <f>SUMIF([1]!Tabla1730[Consignatario],B379,[1]!Tabla1730[1730])</f>
        <v>0</v>
      </c>
      <c r="P379">
        <f>SUMIF([1]!Tabla1739[Consignatario],B379,[1]!Tabla1739[1739])</f>
        <v>26400</v>
      </c>
      <c r="Q379">
        <f>SUMIF([1]!Tabla21[Consignatario],B379,[1]!Tabla21[1664-1670])</f>
        <v>0</v>
      </c>
      <c r="R379">
        <f>SUM(Tabla62[[#This Row],[1661]:[Entrearmadas]])</f>
        <v>26400</v>
      </c>
    </row>
    <row r="380" spans="1:18" x14ac:dyDescent="0.3">
      <c r="A380">
        <v>379</v>
      </c>
      <c r="B380" t="str" cm="1">
        <f t="array" ref="B380">INDEX([1]!Tabla1[#Data], A380, 2)</f>
        <v>Besa, Juan de</v>
      </c>
      <c r="C380">
        <f>SUMIF([1]!Tabla1661[Consignatario],B380,[1]!Tabla1661[1661])</f>
        <v>239813</v>
      </c>
      <c r="D380">
        <f>SUMIF([1]!Tabla11[Consignatario],B380,[1]!Tabla11[1662])</f>
        <v>0</v>
      </c>
      <c r="E380">
        <f>SUMIF([1]!Tabla12[Consignatario],B380,[1]!Tabla12[1670])</f>
        <v>0</v>
      </c>
      <c r="F380">
        <f>SUMIF([1]!Tabla10[Consignatario],B380,[1]!Tabla10[1672])</f>
        <v>0</v>
      </c>
      <c r="G380">
        <f>SUMIF([1]!Tabla9[Consignatarios],B380,[1]!Tabla9[1675])</f>
        <v>0</v>
      </c>
      <c r="H380">
        <f>SUMIF([1]!Tabla8[Consignatarios],B380,[1]!Tabla8[1678])</f>
        <v>0</v>
      </c>
      <c r="I380">
        <f>SUMIF([1]!Tabla4[Consignatario],B380,[1]!Tabla4[Monto])</f>
        <v>0</v>
      </c>
      <c r="J380">
        <f>SUMIF([1]!Tabla2[Consignatario],B380, [1]!Tabla2[Monto])</f>
        <v>0</v>
      </c>
      <c r="K380">
        <f>SUMIF([1]!Tabla3[Consignatario],B380,[1]!Tabla3[Monto])</f>
        <v>0</v>
      </c>
      <c r="L380">
        <f>SUMIF([1]!Tabla5[Consignatario],B380,[1]!Tabla5[Monto])</f>
        <v>0</v>
      </c>
      <c r="M380">
        <f>SUMIF([1]!Tabla1708[Consignatario],B380,[1]!Tabla1708[Monto])</f>
        <v>0</v>
      </c>
      <c r="N380">
        <f>SUMIF([1]!Tabla1726[Consignatario],B380,[1]!Tabla1726[Monto])</f>
        <v>0</v>
      </c>
      <c r="O380">
        <f>SUMIF([1]!Tabla1730[Consignatario],B380,[1]!Tabla1730[1730])</f>
        <v>0</v>
      </c>
      <c r="P380">
        <f>SUMIF([1]!Tabla1739[Consignatario],B380,[1]!Tabla1739[1739])</f>
        <v>0</v>
      </c>
      <c r="Q380">
        <f>SUMIF([1]!Tabla21[Consignatario],B380,[1]!Tabla21[1664-1670])</f>
        <v>0</v>
      </c>
      <c r="R380">
        <f>SUM(Tabla62[[#This Row],[1661]:[Entrearmadas]])</f>
        <v>239813</v>
      </c>
    </row>
    <row r="381" spans="1:18" x14ac:dyDescent="0.3">
      <c r="A381">
        <v>380</v>
      </c>
      <c r="B381" t="str" cm="1">
        <f t="array" ref="B381">INDEX([1]!Tabla1[#Data], A381, 2)</f>
        <v>Besares Rueda, Joseph</v>
      </c>
      <c r="C381">
        <f>SUMIF([1]!Tabla1661[Consignatario],B381,[1]!Tabla1661[1661])</f>
        <v>0</v>
      </c>
      <c r="D381">
        <f>SUMIF([1]!Tabla11[Consignatario],B381,[1]!Tabla11[1662])</f>
        <v>0</v>
      </c>
      <c r="E381">
        <f>SUMIF([1]!Tabla12[Consignatario],B381,[1]!Tabla12[1670])</f>
        <v>0</v>
      </c>
      <c r="F381">
        <f>SUMIF([1]!Tabla10[Consignatario],B381,[1]!Tabla10[1672])</f>
        <v>0</v>
      </c>
      <c r="G381">
        <f>SUMIF([1]!Tabla9[Consignatarios],B381,[1]!Tabla9[1675])</f>
        <v>0</v>
      </c>
      <c r="H381">
        <f>SUMIF([1]!Tabla8[Consignatarios],B381,[1]!Tabla8[1678])</f>
        <v>0</v>
      </c>
      <c r="I381">
        <f>SUMIF([1]!Tabla4[Consignatario],B381,[1]!Tabla4[Monto])</f>
        <v>0</v>
      </c>
      <c r="J381">
        <f>SUMIF([1]!Tabla2[Consignatario],B381, [1]!Tabla2[Monto])</f>
        <v>0</v>
      </c>
      <c r="K381">
        <f>SUMIF([1]!Tabla3[Consignatario],B381,[1]!Tabla3[Monto])</f>
        <v>0</v>
      </c>
      <c r="L381">
        <f>SUMIF([1]!Tabla5[Consignatario],B381,[1]!Tabla5[Monto])</f>
        <v>0</v>
      </c>
      <c r="M381">
        <f>SUMIF([1]!Tabla1708[Consignatario],B381,[1]!Tabla1708[Monto])</f>
        <v>0</v>
      </c>
      <c r="N381">
        <f>SUMIF([1]!Tabla1726[Consignatario],B381,[1]!Tabla1726[Monto])</f>
        <v>56450</v>
      </c>
      <c r="O381">
        <f>SUMIF([1]!Tabla1730[Consignatario],B381,[1]!Tabla1730[1730])</f>
        <v>69600</v>
      </c>
      <c r="P381">
        <f>SUMIF([1]!Tabla1739[Consignatario],B381,[1]!Tabla1739[1739])</f>
        <v>60400</v>
      </c>
      <c r="Q381">
        <f>SUMIF([1]!Tabla21[Consignatario],B381,[1]!Tabla21[1664-1670])</f>
        <v>0</v>
      </c>
      <c r="R381">
        <f>SUM(Tabla62[[#This Row],[1661]:[Entrearmadas]])</f>
        <v>186450</v>
      </c>
    </row>
    <row r="382" spans="1:18" x14ac:dyDescent="0.3">
      <c r="A382">
        <v>381</v>
      </c>
      <c r="B382" t="str" cm="1">
        <f t="array" ref="B382">INDEX([1]!Tabla1[#Data], A382, 2)</f>
        <v>Betancur, Miguel de</v>
      </c>
      <c r="C382">
        <f>SUMIF([1]!Tabla1661[Consignatario],B382,[1]!Tabla1661[1661])</f>
        <v>0</v>
      </c>
      <c r="D382">
        <f>SUMIF([1]!Tabla11[Consignatario],B382,[1]!Tabla11[1662])</f>
        <v>0</v>
      </c>
      <c r="E382">
        <f>SUMIF([1]!Tabla12[Consignatario],B382,[1]!Tabla12[1670])</f>
        <v>0</v>
      </c>
      <c r="F382">
        <f>SUMIF([1]!Tabla10[Consignatario],B382,[1]!Tabla10[1672])</f>
        <v>0</v>
      </c>
      <c r="G382">
        <f>SUMIF([1]!Tabla9[Consignatarios],B382,[1]!Tabla9[1675])</f>
        <v>35000</v>
      </c>
      <c r="H382">
        <f>SUMIF([1]!Tabla8[Consignatarios],B382,[1]!Tabla8[1678])</f>
        <v>0</v>
      </c>
      <c r="I382">
        <f>SUMIF([1]!Tabla4[Consignatario],B382,[1]!Tabla4[Monto])</f>
        <v>0</v>
      </c>
      <c r="J382">
        <f>SUMIF([1]!Tabla2[Consignatario],B382, [1]!Tabla2[Monto])</f>
        <v>0</v>
      </c>
      <c r="K382">
        <f>SUMIF([1]!Tabla3[Consignatario],B382,[1]!Tabla3[Monto])</f>
        <v>0</v>
      </c>
      <c r="L382">
        <f>SUMIF([1]!Tabla5[Consignatario],B382,[1]!Tabla5[Monto])</f>
        <v>0</v>
      </c>
      <c r="M382">
        <f>SUMIF([1]!Tabla1708[Consignatario],B382,[1]!Tabla1708[Monto])</f>
        <v>0</v>
      </c>
      <c r="N382">
        <f>SUMIF([1]!Tabla1726[Consignatario],B382,[1]!Tabla1726[Monto])</f>
        <v>0</v>
      </c>
      <c r="O382">
        <f>SUMIF([1]!Tabla1730[Consignatario],B382,[1]!Tabla1730[1730])</f>
        <v>0</v>
      </c>
      <c r="P382">
        <f>SUMIF([1]!Tabla1739[Consignatario],B382,[1]!Tabla1739[1739])</f>
        <v>0</v>
      </c>
      <c r="Q382">
        <f>SUMIF([1]!Tabla21[Consignatario],B382,[1]!Tabla21[1664-1670])</f>
        <v>0</v>
      </c>
      <c r="R382">
        <f>SUM(Tabla62[[#This Row],[1661]:[Entrearmadas]])</f>
        <v>35000</v>
      </c>
    </row>
    <row r="383" spans="1:18" x14ac:dyDescent="0.3">
      <c r="A383">
        <v>382</v>
      </c>
      <c r="B383" t="str" cm="1">
        <f t="array" ref="B383">INDEX([1]!Tabla1[#Data], A383, 2)</f>
        <v>Betanzos, Bartolomé</v>
      </c>
      <c r="C383">
        <f>SUMIF([1]!Tabla1661[Consignatario],B383,[1]!Tabla1661[1661])</f>
        <v>0</v>
      </c>
      <c r="D383">
        <f>SUMIF([1]!Tabla11[Consignatario],B383,[1]!Tabla11[1662])</f>
        <v>0</v>
      </c>
      <c r="E383">
        <f>SUMIF([1]!Tabla12[Consignatario],B383,[1]!Tabla12[1670])</f>
        <v>0</v>
      </c>
      <c r="F383">
        <f>SUMIF([1]!Tabla10[Consignatario],B383,[1]!Tabla10[1672])</f>
        <v>5323</v>
      </c>
      <c r="G383">
        <f>SUMIF([1]!Tabla9[Consignatarios],B383,[1]!Tabla9[1675])</f>
        <v>0</v>
      </c>
      <c r="H383">
        <f>SUMIF([1]!Tabla8[Consignatarios],B383,[1]!Tabla8[1678])</f>
        <v>0</v>
      </c>
      <c r="I383">
        <f>SUMIF([1]!Tabla4[Consignatario],B383,[1]!Tabla4[Monto])</f>
        <v>0</v>
      </c>
      <c r="J383">
        <f>SUMIF([1]!Tabla2[Consignatario],B383, [1]!Tabla2[Monto])</f>
        <v>0</v>
      </c>
      <c r="K383">
        <f>SUMIF([1]!Tabla3[Consignatario],B383,[1]!Tabla3[Monto])</f>
        <v>0</v>
      </c>
      <c r="L383">
        <f>SUMIF([1]!Tabla5[Consignatario],B383,[1]!Tabla5[Monto])</f>
        <v>0</v>
      </c>
      <c r="M383">
        <f>SUMIF([1]!Tabla1708[Consignatario],B383,[1]!Tabla1708[Monto])</f>
        <v>0</v>
      </c>
      <c r="N383">
        <f>SUMIF([1]!Tabla1726[Consignatario],B383,[1]!Tabla1726[Monto])</f>
        <v>0</v>
      </c>
      <c r="O383">
        <f>SUMIF([1]!Tabla1730[Consignatario],B383,[1]!Tabla1730[1730])</f>
        <v>0</v>
      </c>
      <c r="P383">
        <f>SUMIF([1]!Tabla1739[Consignatario],B383,[1]!Tabla1739[1739])</f>
        <v>0</v>
      </c>
      <c r="Q383">
        <f>SUMIF([1]!Tabla21[Consignatario],B383,[1]!Tabla21[1664-1670])</f>
        <v>0</v>
      </c>
      <c r="R383">
        <f>SUM(Tabla62[[#This Row],[1661]:[Entrearmadas]])</f>
        <v>5323</v>
      </c>
    </row>
    <row r="384" spans="1:18" x14ac:dyDescent="0.3">
      <c r="A384">
        <v>383</v>
      </c>
      <c r="B384" t="str" cm="1">
        <f t="array" ref="B384">INDEX([1]!Tabla1[#Data], A384, 2)</f>
        <v>Beteluri, Domingo de</v>
      </c>
      <c r="C384">
        <f>SUMIF([1]!Tabla1661[Consignatario],B384,[1]!Tabla1661[1661])</f>
        <v>0</v>
      </c>
      <c r="D384">
        <f>SUMIF([1]!Tabla11[Consignatario],B384,[1]!Tabla11[1662])</f>
        <v>0</v>
      </c>
      <c r="E384">
        <f>SUMIF([1]!Tabla12[Consignatario],B384,[1]!Tabla12[1670])</f>
        <v>0</v>
      </c>
      <c r="F384">
        <f>SUMIF([1]!Tabla10[Consignatario],B384,[1]!Tabla10[1672])</f>
        <v>0</v>
      </c>
      <c r="G384">
        <f>SUMIF([1]!Tabla9[Consignatarios],B384,[1]!Tabla9[1675])</f>
        <v>0</v>
      </c>
      <c r="H384">
        <f>SUMIF([1]!Tabla8[Consignatarios],B384,[1]!Tabla8[1678])</f>
        <v>0</v>
      </c>
      <c r="I384">
        <f>SUMIF([1]!Tabla4[Consignatario],B384,[1]!Tabla4[Monto])</f>
        <v>0</v>
      </c>
      <c r="J384">
        <f>SUMIF([1]!Tabla2[Consignatario],B384, [1]!Tabla2[Monto])</f>
        <v>0</v>
      </c>
      <c r="K384">
        <f>SUMIF([1]!Tabla3[Consignatario],B384,[1]!Tabla3[Monto])</f>
        <v>0</v>
      </c>
      <c r="L384">
        <f>SUMIF([1]!Tabla5[Consignatario],B384,[1]!Tabla5[Monto])</f>
        <v>0</v>
      </c>
      <c r="M384">
        <f>SUMIF([1]!Tabla1708[Consignatario],B384,[1]!Tabla1708[Monto])</f>
        <v>1000</v>
      </c>
      <c r="N384">
        <f>SUMIF([1]!Tabla1726[Consignatario],B384,[1]!Tabla1726[Monto])</f>
        <v>0</v>
      </c>
      <c r="O384">
        <f>SUMIF([1]!Tabla1730[Consignatario],B384,[1]!Tabla1730[1730])</f>
        <v>0</v>
      </c>
      <c r="P384">
        <f>SUMIF([1]!Tabla1739[Consignatario],B384,[1]!Tabla1739[1739])</f>
        <v>0</v>
      </c>
      <c r="Q384">
        <f>SUMIF([1]!Tabla21[Consignatario],B384,[1]!Tabla21[1664-1670])</f>
        <v>0</v>
      </c>
      <c r="R384">
        <f>SUM(Tabla62[[#This Row],[1661]:[Entrearmadas]])</f>
        <v>1000</v>
      </c>
    </row>
    <row r="385" spans="1:18" x14ac:dyDescent="0.3">
      <c r="A385">
        <v>384</v>
      </c>
      <c r="B385" t="str" cm="1">
        <f t="array" ref="B385">INDEX([1]!Tabla1[#Data], A385, 2)</f>
        <v>Beza, Juan</v>
      </c>
      <c r="C385">
        <f>SUMIF([1]!Tabla1661[Consignatario],B385,[1]!Tabla1661[1661])</f>
        <v>0</v>
      </c>
      <c r="D385">
        <f>SUMIF([1]!Tabla11[Consignatario],B385,[1]!Tabla11[1662])</f>
        <v>0</v>
      </c>
      <c r="E385">
        <f>SUMIF([1]!Tabla12[Consignatario],B385,[1]!Tabla12[1670])</f>
        <v>0</v>
      </c>
      <c r="F385">
        <f>SUMIF([1]!Tabla10[Consignatario],B385,[1]!Tabla10[1672])</f>
        <v>0</v>
      </c>
      <c r="G385">
        <f>SUMIF([1]!Tabla9[Consignatarios],B385,[1]!Tabla9[1675])</f>
        <v>0</v>
      </c>
      <c r="H385">
        <f>SUMIF([1]!Tabla8[Consignatarios],B385,[1]!Tabla8[1678])</f>
        <v>0</v>
      </c>
      <c r="I385">
        <f>SUMIF([1]!Tabla4[Consignatario],B385,[1]!Tabla4[Monto])</f>
        <v>0</v>
      </c>
      <c r="J385">
        <f>SUMIF([1]!Tabla2[Consignatario],B385, [1]!Tabla2[Monto])</f>
        <v>0</v>
      </c>
      <c r="K385">
        <f>SUMIF([1]!Tabla3[Consignatario],B385,[1]!Tabla3[Monto])</f>
        <v>0</v>
      </c>
      <c r="L385">
        <f>SUMIF([1]!Tabla5[Consignatario],B385,[1]!Tabla5[Monto])</f>
        <v>0</v>
      </c>
      <c r="M385">
        <f>SUMIF([1]!Tabla1708[Consignatario],B385,[1]!Tabla1708[Monto])</f>
        <v>0</v>
      </c>
      <c r="N385">
        <f>SUMIF([1]!Tabla1726[Consignatario],B385,[1]!Tabla1726[Monto])</f>
        <v>0</v>
      </c>
      <c r="O385">
        <f>SUMIF([1]!Tabla1730[Consignatario],B385,[1]!Tabla1730[1730])</f>
        <v>0</v>
      </c>
      <c r="P385">
        <f>SUMIF([1]!Tabla1739[Consignatario],B385,[1]!Tabla1739[1739])</f>
        <v>0</v>
      </c>
      <c r="Q385">
        <f>SUMIF([1]!Tabla21[Consignatario],B385,[1]!Tabla21[1664-1670])</f>
        <v>90</v>
      </c>
      <c r="R385">
        <f>SUM(Tabla62[[#This Row],[1661]:[Entrearmadas]])</f>
        <v>90</v>
      </c>
    </row>
    <row r="386" spans="1:18" x14ac:dyDescent="0.3">
      <c r="A386">
        <v>385</v>
      </c>
      <c r="B386" t="str" cm="1">
        <f t="array" ref="B386">INDEX([1]!Tabla1[#Data], A386, 2)</f>
        <v>Bisu, Juan del</v>
      </c>
      <c r="C386">
        <f>SUMIF([1]!Tabla1661[Consignatario],B386,[1]!Tabla1661[1661])</f>
        <v>0</v>
      </c>
      <c r="D386">
        <f>SUMIF([1]!Tabla11[Consignatario],B386,[1]!Tabla11[1662])</f>
        <v>0</v>
      </c>
      <c r="E386">
        <f>SUMIF([1]!Tabla12[Consignatario],B386,[1]!Tabla12[1670])</f>
        <v>0</v>
      </c>
      <c r="F386">
        <f>SUMIF([1]!Tabla10[Consignatario],B386,[1]!Tabla10[1672])</f>
        <v>6413</v>
      </c>
      <c r="G386">
        <f>SUMIF([1]!Tabla9[Consignatarios],B386,[1]!Tabla9[1675])</f>
        <v>0</v>
      </c>
      <c r="H386">
        <f>SUMIF([1]!Tabla8[Consignatarios],B386,[1]!Tabla8[1678])</f>
        <v>0</v>
      </c>
      <c r="I386">
        <f>SUMIF([1]!Tabla4[Consignatario],B386,[1]!Tabla4[Monto])</f>
        <v>0</v>
      </c>
      <c r="J386">
        <f>SUMIF([1]!Tabla2[Consignatario],B386, [1]!Tabla2[Monto])</f>
        <v>0</v>
      </c>
      <c r="K386">
        <f>SUMIF([1]!Tabla3[Consignatario],B386,[1]!Tabla3[Monto])</f>
        <v>0</v>
      </c>
      <c r="L386">
        <f>SUMIF([1]!Tabla5[Consignatario],B386,[1]!Tabla5[Monto])</f>
        <v>0</v>
      </c>
      <c r="M386">
        <f>SUMIF([1]!Tabla1708[Consignatario],B386,[1]!Tabla1708[Monto])</f>
        <v>0</v>
      </c>
      <c r="N386">
        <f>SUMIF([1]!Tabla1726[Consignatario],B386,[1]!Tabla1726[Monto])</f>
        <v>0</v>
      </c>
      <c r="O386">
        <f>SUMIF([1]!Tabla1730[Consignatario],B386,[1]!Tabla1730[1730])</f>
        <v>0</v>
      </c>
      <c r="P386">
        <f>SUMIF([1]!Tabla1739[Consignatario],B386,[1]!Tabla1739[1739])</f>
        <v>0</v>
      </c>
      <c r="Q386">
        <f>SUMIF([1]!Tabla21[Consignatario],B386,[1]!Tabla21[1664-1670])</f>
        <v>0</v>
      </c>
      <c r="R386">
        <f>SUM(Tabla62[[#This Row],[1661]:[Entrearmadas]])</f>
        <v>6413</v>
      </c>
    </row>
    <row r="387" spans="1:18" x14ac:dyDescent="0.3">
      <c r="A387">
        <v>386</v>
      </c>
      <c r="B387" t="str" cm="1">
        <f t="array" ref="B387">INDEX([1]!Tabla1[#Data], A387, 2)</f>
        <v>Blanco de Oliva, Cosme</v>
      </c>
      <c r="C387">
        <f>SUMIF([1]!Tabla1661[Consignatario],B387,[1]!Tabla1661[1661])</f>
        <v>0</v>
      </c>
      <c r="D387">
        <f>SUMIF([1]!Tabla11[Consignatario],B387,[1]!Tabla11[1662])</f>
        <v>17000</v>
      </c>
      <c r="E387">
        <f>SUMIF([1]!Tabla12[Consignatario],B387,[1]!Tabla12[1670])</f>
        <v>16500</v>
      </c>
      <c r="F387">
        <f>SUMIF([1]!Tabla10[Consignatario],B387,[1]!Tabla10[1672])</f>
        <v>14461</v>
      </c>
      <c r="G387">
        <f>SUMIF([1]!Tabla9[Consignatarios],B387,[1]!Tabla9[1675])</f>
        <v>0</v>
      </c>
      <c r="H387">
        <f>SUMIF([1]!Tabla8[Consignatarios],B387,[1]!Tabla8[1678])</f>
        <v>24661</v>
      </c>
      <c r="I387">
        <f>SUMIF([1]!Tabla4[Consignatario],B387,[1]!Tabla4[Monto])</f>
        <v>48657</v>
      </c>
      <c r="J387">
        <f>SUMIF([1]!Tabla2[Consignatario],B387, [1]!Tabla2[Monto])</f>
        <v>23296</v>
      </c>
      <c r="K387">
        <f>SUMIF([1]!Tabla3[Consignatario],B387,[1]!Tabla3[Monto])</f>
        <v>0</v>
      </c>
      <c r="L387">
        <f>SUMIF([1]!Tabla5[Consignatario],B387,[1]!Tabla5[Monto])</f>
        <v>0</v>
      </c>
      <c r="M387">
        <f>SUMIF([1]!Tabla1708[Consignatario],B387,[1]!Tabla1708[Monto])</f>
        <v>0</v>
      </c>
      <c r="N387">
        <f>SUMIF([1]!Tabla1726[Consignatario],B387,[1]!Tabla1726[Monto])</f>
        <v>0</v>
      </c>
      <c r="O387">
        <f>SUMIF([1]!Tabla1730[Consignatario],B387,[1]!Tabla1730[1730])</f>
        <v>0</v>
      </c>
      <c r="P387">
        <f>SUMIF([1]!Tabla1739[Consignatario],B387,[1]!Tabla1739[1739])</f>
        <v>0</v>
      </c>
      <c r="Q387">
        <f>SUMIF([1]!Tabla21[Consignatario],B387,[1]!Tabla21[1664-1670])</f>
        <v>4000</v>
      </c>
      <c r="R387">
        <f>SUM(Tabla62[[#This Row],[1661]:[Entrearmadas]])</f>
        <v>148575</v>
      </c>
    </row>
    <row r="388" spans="1:18" x14ac:dyDescent="0.3">
      <c r="A388">
        <v>387</v>
      </c>
      <c r="B388" t="str" cm="1">
        <f t="array" ref="B388">INDEX([1]!Tabla1[#Data], A388, 2)</f>
        <v>Blanco de Valdez, Francisco</v>
      </c>
      <c r="C388">
        <f>SUMIF([1]!Tabla1661[Consignatario],B388,[1]!Tabla1661[1661])</f>
        <v>0</v>
      </c>
      <c r="D388">
        <f>SUMIF([1]!Tabla11[Consignatario],B388,[1]!Tabla11[1662])</f>
        <v>0</v>
      </c>
      <c r="E388">
        <f>SUMIF([1]!Tabla12[Consignatario],B388,[1]!Tabla12[1670])</f>
        <v>0</v>
      </c>
      <c r="F388">
        <f>SUMIF([1]!Tabla10[Consignatario],B388,[1]!Tabla10[1672])</f>
        <v>0</v>
      </c>
      <c r="G388">
        <f>SUMIF([1]!Tabla9[Consignatarios],B388,[1]!Tabla9[1675])</f>
        <v>0</v>
      </c>
      <c r="H388">
        <f>SUMIF([1]!Tabla8[Consignatarios],B388,[1]!Tabla8[1678])</f>
        <v>0</v>
      </c>
      <c r="I388">
        <f>SUMIF([1]!Tabla4[Consignatario],B388,[1]!Tabla4[Monto])</f>
        <v>0</v>
      </c>
      <c r="J388">
        <f>SUMIF([1]!Tabla2[Consignatario],B388, [1]!Tabla2[Monto])</f>
        <v>0</v>
      </c>
      <c r="K388">
        <f>SUMIF([1]!Tabla3[Consignatario],B388,[1]!Tabla3[Monto])</f>
        <v>0</v>
      </c>
      <c r="L388">
        <f>SUMIF([1]!Tabla5[Consignatario],B388,[1]!Tabla5[Monto])</f>
        <v>0</v>
      </c>
      <c r="M388">
        <f>SUMIF([1]!Tabla1708[Consignatario],B388,[1]!Tabla1708[Monto])</f>
        <v>0</v>
      </c>
      <c r="N388">
        <f>SUMIF([1]!Tabla1726[Consignatario],B388,[1]!Tabla1726[Monto])</f>
        <v>4392</v>
      </c>
      <c r="O388">
        <f>SUMIF([1]!Tabla1730[Consignatario],B388,[1]!Tabla1730[1730])</f>
        <v>0</v>
      </c>
      <c r="P388">
        <f>SUMIF([1]!Tabla1739[Consignatario],B388,[1]!Tabla1739[1739])</f>
        <v>0</v>
      </c>
      <c r="Q388">
        <f>SUMIF([1]!Tabla21[Consignatario],B388,[1]!Tabla21[1664-1670])</f>
        <v>0</v>
      </c>
      <c r="R388">
        <f>SUM(Tabla62[[#This Row],[1661]:[Entrearmadas]])</f>
        <v>4392</v>
      </c>
    </row>
    <row r="389" spans="1:18" x14ac:dyDescent="0.3">
      <c r="A389">
        <v>388</v>
      </c>
      <c r="B389" t="str" cm="1">
        <f t="array" ref="B389">INDEX([1]!Tabla1[#Data], A389, 2)</f>
        <v>Blanco de Vargas, Alonso</v>
      </c>
      <c r="C389">
        <f>SUMIF([1]!Tabla1661[Consignatario],B389,[1]!Tabla1661[1661])</f>
        <v>8082</v>
      </c>
      <c r="D389">
        <f>SUMIF([1]!Tabla11[Consignatario],B389,[1]!Tabla11[1662])</f>
        <v>0</v>
      </c>
      <c r="E389">
        <f>SUMIF([1]!Tabla12[Consignatario],B389,[1]!Tabla12[1670])</f>
        <v>0</v>
      </c>
      <c r="F389">
        <f>SUMIF([1]!Tabla10[Consignatario],B389,[1]!Tabla10[1672])</f>
        <v>0</v>
      </c>
      <c r="G389">
        <f>SUMIF([1]!Tabla9[Consignatarios],B389,[1]!Tabla9[1675])</f>
        <v>0</v>
      </c>
      <c r="H389">
        <f>SUMIF([1]!Tabla8[Consignatarios],B389,[1]!Tabla8[1678])</f>
        <v>0</v>
      </c>
      <c r="I389">
        <f>SUMIF([1]!Tabla4[Consignatario],B389,[1]!Tabla4[Monto])</f>
        <v>0</v>
      </c>
      <c r="J389">
        <f>SUMIF([1]!Tabla2[Consignatario],B389, [1]!Tabla2[Monto])</f>
        <v>0</v>
      </c>
      <c r="K389">
        <f>SUMIF([1]!Tabla3[Consignatario],B389,[1]!Tabla3[Monto])</f>
        <v>0</v>
      </c>
      <c r="L389">
        <f>SUMIF([1]!Tabla5[Consignatario],B389,[1]!Tabla5[Monto])</f>
        <v>0</v>
      </c>
      <c r="M389">
        <f>SUMIF([1]!Tabla1708[Consignatario],B389,[1]!Tabla1708[Monto])</f>
        <v>0</v>
      </c>
      <c r="N389">
        <f>SUMIF([1]!Tabla1726[Consignatario],B389,[1]!Tabla1726[Monto])</f>
        <v>0</v>
      </c>
      <c r="O389">
        <f>SUMIF([1]!Tabla1730[Consignatario],B389,[1]!Tabla1730[1730])</f>
        <v>0</v>
      </c>
      <c r="P389">
        <f>SUMIF([1]!Tabla1739[Consignatario],B389,[1]!Tabla1739[1739])</f>
        <v>0</v>
      </c>
      <c r="Q389">
        <f>SUMIF([1]!Tabla21[Consignatario],B389,[1]!Tabla21[1664-1670])</f>
        <v>0</v>
      </c>
      <c r="R389">
        <f>SUM(Tabla62[[#This Row],[1661]:[Entrearmadas]])</f>
        <v>8082</v>
      </c>
    </row>
    <row r="390" spans="1:18" x14ac:dyDescent="0.3">
      <c r="A390">
        <v>389</v>
      </c>
      <c r="B390" t="str" cm="1">
        <f t="array" ref="B390">INDEX([1]!Tabla1[#Data], A390, 2)</f>
        <v>Blanco de Vargas, Joseph</v>
      </c>
      <c r="C390">
        <f>SUMIF([1]!Tabla1661[Consignatario],B390,[1]!Tabla1661[1661])</f>
        <v>29618</v>
      </c>
      <c r="D390">
        <f>SUMIF([1]!Tabla11[Consignatario],B390,[1]!Tabla11[1662])</f>
        <v>0</v>
      </c>
      <c r="E390">
        <f>SUMIF([1]!Tabla12[Consignatario],B390,[1]!Tabla12[1670])</f>
        <v>0</v>
      </c>
      <c r="F390">
        <f>SUMIF([1]!Tabla10[Consignatario],B390,[1]!Tabla10[1672])</f>
        <v>0</v>
      </c>
      <c r="G390">
        <f>SUMIF([1]!Tabla9[Consignatarios],B390,[1]!Tabla9[1675])</f>
        <v>0</v>
      </c>
      <c r="H390">
        <f>SUMIF([1]!Tabla8[Consignatarios],B390,[1]!Tabla8[1678])</f>
        <v>0</v>
      </c>
      <c r="I390">
        <f>SUMIF([1]!Tabla4[Consignatario],B390,[1]!Tabla4[Monto])</f>
        <v>0</v>
      </c>
      <c r="J390">
        <f>SUMIF([1]!Tabla2[Consignatario],B390, [1]!Tabla2[Monto])</f>
        <v>0</v>
      </c>
      <c r="K390">
        <f>SUMIF([1]!Tabla3[Consignatario],B390,[1]!Tabla3[Monto])</f>
        <v>0</v>
      </c>
      <c r="L390">
        <f>SUMIF([1]!Tabla5[Consignatario],B390,[1]!Tabla5[Monto])</f>
        <v>0</v>
      </c>
      <c r="M390">
        <f>SUMIF([1]!Tabla1708[Consignatario],B390,[1]!Tabla1708[Monto])</f>
        <v>0</v>
      </c>
      <c r="N390">
        <f>SUMIF([1]!Tabla1726[Consignatario],B390,[1]!Tabla1726[Monto])</f>
        <v>0</v>
      </c>
      <c r="O390">
        <f>SUMIF([1]!Tabla1730[Consignatario],B390,[1]!Tabla1730[1730])</f>
        <v>0</v>
      </c>
      <c r="P390">
        <f>SUMIF([1]!Tabla1739[Consignatario],B390,[1]!Tabla1739[1739])</f>
        <v>0</v>
      </c>
      <c r="Q390">
        <f>SUMIF([1]!Tabla21[Consignatario],B390,[1]!Tabla21[1664-1670])</f>
        <v>0</v>
      </c>
      <c r="R390">
        <f>SUM(Tabla62[[#This Row],[1661]:[Entrearmadas]])</f>
        <v>29618</v>
      </c>
    </row>
    <row r="391" spans="1:18" x14ac:dyDescent="0.3">
      <c r="A391">
        <v>390</v>
      </c>
      <c r="B391" t="str" cm="1">
        <f t="array" ref="B391">INDEX([1]!Tabla1[#Data], A391, 2)</f>
        <v>Blanco Rejón, Alonso</v>
      </c>
      <c r="C391">
        <f>SUMIF([1]!Tabla1661[Consignatario],B391,[1]!Tabla1661[1661])</f>
        <v>0</v>
      </c>
      <c r="D391">
        <f>SUMIF([1]!Tabla11[Consignatario],B391,[1]!Tabla11[1662])</f>
        <v>0</v>
      </c>
      <c r="E391">
        <f>SUMIF([1]!Tabla12[Consignatario],B391,[1]!Tabla12[1670])</f>
        <v>0</v>
      </c>
      <c r="F391">
        <f>SUMIF([1]!Tabla10[Consignatario],B391,[1]!Tabla10[1672])</f>
        <v>103348</v>
      </c>
      <c r="G391">
        <f>SUMIF([1]!Tabla9[Consignatarios],B391,[1]!Tabla9[1675])</f>
        <v>150000</v>
      </c>
      <c r="H391">
        <f>SUMIF([1]!Tabla8[Consignatarios],B391,[1]!Tabla8[1678])</f>
        <v>0</v>
      </c>
      <c r="I391">
        <f>SUMIF([1]!Tabla4[Consignatario],B391,[1]!Tabla4[Monto])</f>
        <v>0</v>
      </c>
      <c r="J391">
        <f>SUMIF([1]!Tabla2[Consignatario],B391, [1]!Tabla2[Monto])</f>
        <v>0</v>
      </c>
      <c r="K391">
        <f>SUMIF([1]!Tabla3[Consignatario],B391,[1]!Tabla3[Monto])</f>
        <v>0</v>
      </c>
      <c r="L391">
        <f>SUMIF([1]!Tabla5[Consignatario],B391,[1]!Tabla5[Monto])</f>
        <v>0</v>
      </c>
      <c r="M391">
        <f>SUMIF([1]!Tabla1708[Consignatario],B391,[1]!Tabla1708[Monto])</f>
        <v>0</v>
      </c>
      <c r="N391">
        <f>SUMIF([1]!Tabla1726[Consignatario],B391,[1]!Tabla1726[Monto])</f>
        <v>0</v>
      </c>
      <c r="O391">
        <f>SUMIF([1]!Tabla1730[Consignatario],B391,[1]!Tabla1730[1730])</f>
        <v>0</v>
      </c>
      <c r="P391">
        <f>SUMIF([1]!Tabla1739[Consignatario],B391,[1]!Tabla1739[1739])</f>
        <v>0</v>
      </c>
      <c r="Q391">
        <f>SUMIF([1]!Tabla21[Consignatario],B391,[1]!Tabla21[1664-1670])</f>
        <v>0</v>
      </c>
      <c r="R391">
        <f>SUM(Tabla62[[#This Row],[1661]:[Entrearmadas]])</f>
        <v>253348</v>
      </c>
    </row>
    <row r="392" spans="1:18" x14ac:dyDescent="0.3">
      <c r="A392">
        <v>391</v>
      </c>
      <c r="B392" t="str" cm="1">
        <f t="array" ref="B392">INDEX([1]!Tabla1[#Data], A392, 2)</f>
        <v>Blanco Rejón, Joseph</v>
      </c>
      <c r="C392">
        <f>SUMIF([1]!Tabla1661[Consignatario],B392,[1]!Tabla1661[1661])</f>
        <v>0</v>
      </c>
      <c r="D392">
        <f>SUMIF([1]!Tabla11[Consignatario],B392,[1]!Tabla11[1662])</f>
        <v>36000</v>
      </c>
      <c r="E392">
        <f>SUMIF([1]!Tabla12[Consignatario],B392,[1]!Tabla12[1670])</f>
        <v>0</v>
      </c>
      <c r="F392">
        <f>SUMIF([1]!Tabla10[Consignatario],B392,[1]!Tabla10[1672])</f>
        <v>87090</v>
      </c>
      <c r="G392">
        <f>SUMIF([1]!Tabla9[Consignatarios],B392,[1]!Tabla9[1675])</f>
        <v>0</v>
      </c>
      <c r="H392">
        <f>SUMIF([1]!Tabla8[Consignatarios],B392,[1]!Tabla8[1678])</f>
        <v>208203</v>
      </c>
      <c r="I392">
        <f>SUMIF([1]!Tabla4[Consignatario],B392,[1]!Tabla4[Monto])</f>
        <v>0</v>
      </c>
      <c r="J392">
        <f>SUMIF([1]!Tabla2[Consignatario],B392, [1]!Tabla2[Monto])</f>
        <v>213460</v>
      </c>
      <c r="K392">
        <f>SUMIF([1]!Tabla3[Consignatario],B392,[1]!Tabla3[Monto])</f>
        <v>153901</v>
      </c>
      <c r="L392">
        <f>SUMIF([1]!Tabla5[Consignatario],B392,[1]!Tabla5[Monto])</f>
        <v>0</v>
      </c>
      <c r="M392">
        <f>SUMIF([1]!Tabla1708[Consignatario],B392,[1]!Tabla1708[Monto])</f>
        <v>0</v>
      </c>
      <c r="N392">
        <f>SUMIF([1]!Tabla1726[Consignatario],B392,[1]!Tabla1726[Monto])</f>
        <v>0</v>
      </c>
      <c r="O392">
        <f>SUMIF([1]!Tabla1730[Consignatario],B392,[1]!Tabla1730[1730])</f>
        <v>0</v>
      </c>
      <c r="P392">
        <f>SUMIF([1]!Tabla1739[Consignatario],B392,[1]!Tabla1739[1739])</f>
        <v>0</v>
      </c>
      <c r="Q392">
        <f>SUMIF([1]!Tabla21[Consignatario],B392,[1]!Tabla21[1664-1670])</f>
        <v>0</v>
      </c>
      <c r="R392">
        <f>SUM(Tabla62[[#This Row],[1661]:[Entrearmadas]])</f>
        <v>698654</v>
      </c>
    </row>
    <row r="393" spans="1:18" x14ac:dyDescent="0.3">
      <c r="A393">
        <v>392</v>
      </c>
      <c r="B393" t="str" cm="1">
        <f t="array" ref="B393">INDEX([1]!Tabla1[#Data], A393, 2)</f>
        <v>Blanco Villamil, Francisco</v>
      </c>
      <c r="C393">
        <f>SUMIF([1]!Tabla1661[Consignatario],B393,[1]!Tabla1661[1661])</f>
        <v>0</v>
      </c>
      <c r="D393">
        <f>SUMIF([1]!Tabla11[Consignatario],B393,[1]!Tabla11[1662])</f>
        <v>0</v>
      </c>
      <c r="E393">
        <f>SUMIF([1]!Tabla12[Consignatario],B393,[1]!Tabla12[1670])</f>
        <v>0</v>
      </c>
      <c r="F393">
        <f>SUMIF([1]!Tabla10[Consignatario],B393,[1]!Tabla10[1672])</f>
        <v>0</v>
      </c>
      <c r="G393">
        <f>SUMIF([1]!Tabla9[Consignatarios],B393,[1]!Tabla9[1675])</f>
        <v>0</v>
      </c>
      <c r="H393">
        <f>SUMIF([1]!Tabla8[Consignatarios],B393,[1]!Tabla8[1678])</f>
        <v>0</v>
      </c>
      <c r="I393">
        <f>SUMIF([1]!Tabla4[Consignatario],B393,[1]!Tabla4[Monto])</f>
        <v>0</v>
      </c>
      <c r="J393">
        <f>SUMIF([1]!Tabla2[Consignatario],B393, [1]!Tabla2[Monto])</f>
        <v>0</v>
      </c>
      <c r="K393">
        <f>SUMIF([1]!Tabla3[Consignatario],B393,[1]!Tabla3[Monto])</f>
        <v>0</v>
      </c>
      <c r="L393">
        <f>SUMIF([1]!Tabla5[Consignatario],B393,[1]!Tabla5[Monto])</f>
        <v>0</v>
      </c>
      <c r="M393">
        <f>SUMIF([1]!Tabla1708[Consignatario],B393,[1]!Tabla1708[Monto])</f>
        <v>0</v>
      </c>
      <c r="N393">
        <f>SUMIF([1]!Tabla1726[Consignatario],B393,[1]!Tabla1726[Monto])</f>
        <v>0</v>
      </c>
      <c r="O393">
        <f>SUMIF([1]!Tabla1730[Consignatario],B393,[1]!Tabla1730[1730])</f>
        <v>0</v>
      </c>
      <c r="P393">
        <f>SUMIF([1]!Tabla1739[Consignatario],B393,[1]!Tabla1739[1739])</f>
        <v>24000</v>
      </c>
      <c r="Q393">
        <f>SUMIF([1]!Tabla21[Consignatario],B393,[1]!Tabla21[1664-1670])</f>
        <v>0</v>
      </c>
      <c r="R393">
        <f>SUM(Tabla62[[#This Row],[1661]:[Entrearmadas]])</f>
        <v>24000</v>
      </c>
    </row>
    <row r="394" spans="1:18" x14ac:dyDescent="0.3">
      <c r="A394">
        <v>393</v>
      </c>
      <c r="B394" t="str" cm="1">
        <f t="array" ref="B394">INDEX([1]!Tabla1[#Data], A394, 2)</f>
        <v>Blanco, Diego</v>
      </c>
      <c r="C394">
        <f>SUMIF([1]!Tabla1661[Consignatario],B394,[1]!Tabla1661[1661])</f>
        <v>3023</v>
      </c>
      <c r="D394">
        <f>SUMIF([1]!Tabla11[Consignatario],B394,[1]!Tabla11[1662])</f>
        <v>0</v>
      </c>
      <c r="E394">
        <f>SUMIF([1]!Tabla12[Consignatario],B394,[1]!Tabla12[1670])</f>
        <v>0</v>
      </c>
      <c r="F394">
        <f>SUMIF([1]!Tabla10[Consignatario],B394,[1]!Tabla10[1672])</f>
        <v>0</v>
      </c>
      <c r="G394">
        <f>SUMIF([1]!Tabla9[Consignatarios],B394,[1]!Tabla9[1675])</f>
        <v>0</v>
      </c>
      <c r="H394">
        <f>SUMIF([1]!Tabla8[Consignatarios],B394,[1]!Tabla8[1678])</f>
        <v>0</v>
      </c>
      <c r="I394">
        <f>SUMIF([1]!Tabla4[Consignatario],B394,[1]!Tabla4[Monto])</f>
        <v>0</v>
      </c>
      <c r="J394">
        <f>SUMIF([1]!Tabla2[Consignatario],B394, [1]!Tabla2[Monto])</f>
        <v>0</v>
      </c>
      <c r="K394">
        <f>SUMIF([1]!Tabla3[Consignatario],B394,[1]!Tabla3[Monto])</f>
        <v>0</v>
      </c>
      <c r="L394">
        <f>SUMIF([1]!Tabla5[Consignatario],B394,[1]!Tabla5[Monto])</f>
        <v>0</v>
      </c>
      <c r="M394">
        <f>SUMIF([1]!Tabla1708[Consignatario],B394,[1]!Tabla1708[Monto])</f>
        <v>0</v>
      </c>
      <c r="N394">
        <f>SUMIF([1]!Tabla1726[Consignatario],B394,[1]!Tabla1726[Monto])</f>
        <v>0</v>
      </c>
      <c r="O394">
        <f>SUMIF([1]!Tabla1730[Consignatario],B394,[1]!Tabla1730[1730])</f>
        <v>0</v>
      </c>
      <c r="P394">
        <f>SUMIF([1]!Tabla1739[Consignatario],B394,[1]!Tabla1739[1739])</f>
        <v>0</v>
      </c>
      <c r="Q394">
        <f>SUMIF([1]!Tabla21[Consignatario],B394,[1]!Tabla21[1664-1670])</f>
        <v>0</v>
      </c>
      <c r="R394">
        <f>SUM(Tabla62[[#This Row],[1661]:[Entrearmadas]])</f>
        <v>3023</v>
      </c>
    </row>
    <row r="395" spans="1:18" x14ac:dyDescent="0.3">
      <c r="A395">
        <v>394</v>
      </c>
      <c r="B395" t="str" cm="1">
        <f t="array" ref="B395">INDEX([1]!Tabla1[#Data], A395, 2)</f>
        <v>Blanco, Juan Bautista</v>
      </c>
      <c r="C395">
        <f>SUMIF([1]!Tabla1661[Consignatario],B395,[1]!Tabla1661[1661])</f>
        <v>0</v>
      </c>
      <c r="D395">
        <f>SUMIF([1]!Tabla11[Consignatario],B395,[1]!Tabla11[1662])</f>
        <v>0</v>
      </c>
      <c r="E395">
        <f>SUMIF([1]!Tabla12[Consignatario],B395,[1]!Tabla12[1670])</f>
        <v>0</v>
      </c>
      <c r="F395">
        <f>SUMIF([1]!Tabla10[Consignatario],B395,[1]!Tabla10[1672])</f>
        <v>0</v>
      </c>
      <c r="G395">
        <f>SUMIF([1]!Tabla9[Consignatarios],B395,[1]!Tabla9[1675])</f>
        <v>0</v>
      </c>
      <c r="H395">
        <f>SUMIF([1]!Tabla8[Consignatarios],B395,[1]!Tabla8[1678])</f>
        <v>0</v>
      </c>
      <c r="I395">
        <f>SUMIF([1]!Tabla4[Consignatario],B395,[1]!Tabla4[Monto])</f>
        <v>0</v>
      </c>
      <c r="J395">
        <f>SUMIF([1]!Tabla2[Consignatario],B395, [1]!Tabla2[Monto])</f>
        <v>0</v>
      </c>
      <c r="K395">
        <f>SUMIF([1]!Tabla3[Consignatario],B395,[1]!Tabla3[Monto])</f>
        <v>2000</v>
      </c>
      <c r="L395">
        <f>SUMIF([1]!Tabla5[Consignatario],B395,[1]!Tabla5[Monto])</f>
        <v>0</v>
      </c>
      <c r="M395">
        <f>SUMIF([1]!Tabla1708[Consignatario],B395,[1]!Tabla1708[Monto])</f>
        <v>0</v>
      </c>
      <c r="N395">
        <f>SUMIF([1]!Tabla1726[Consignatario],B395,[1]!Tabla1726[Monto])</f>
        <v>0</v>
      </c>
      <c r="O395">
        <f>SUMIF([1]!Tabla1730[Consignatario],B395,[1]!Tabla1730[1730])</f>
        <v>0</v>
      </c>
      <c r="P395">
        <f>SUMIF([1]!Tabla1739[Consignatario],B395,[1]!Tabla1739[1739])</f>
        <v>0</v>
      </c>
      <c r="Q395">
        <f>SUMIF([1]!Tabla21[Consignatario],B395,[1]!Tabla21[1664-1670])</f>
        <v>0</v>
      </c>
      <c r="R395">
        <f>SUM(Tabla62[[#This Row],[1661]:[Entrearmadas]])</f>
        <v>2000</v>
      </c>
    </row>
    <row r="396" spans="1:18" x14ac:dyDescent="0.3">
      <c r="A396">
        <v>395</v>
      </c>
      <c r="B396" t="str" cm="1">
        <f t="array" ref="B396">INDEX([1]!Tabla1[#Data], A396, 2)</f>
        <v>Blanco, Juan Esteban</v>
      </c>
      <c r="C396">
        <f>SUMIF([1]!Tabla1661[Consignatario],B396,[1]!Tabla1661[1661])</f>
        <v>0</v>
      </c>
      <c r="D396">
        <f>SUMIF([1]!Tabla11[Consignatario],B396,[1]!Tabla11[1662])</f>
        <v>0</v>
      </c>
      <c r="E396">
        <f>SUMIF([1]!Tabla12[Consignatario],B396,[1]!Tabla12[1670])</f>
        <v>0</v>
      </c>
      <c r="F396">
        <f>SUMIF([1]!Tabla10[Consignatario],B396,[1]!Tabla10[1672])</f>
        <v>0</v>
      </c>
      <c r="G396">
        <f>SUMIF([1]!Tabla9[Consignatarios],B396,[1]!Tabla9[1675])</f>
        <v>0</v>
      </c>
      <c r="H396">
        <f>SUMIF([1]!Tabla8[Consignatarios],B396,[1]!Tabla8[1678])</f>
        <v>0</v>
      </c>
      <c r="I396">
        <f>SUMIF([1]!Tabla4[Consignatario],B396,[1]!Tabla4[Monto])</f>
        <v>0</v>
      </c>
      <c r="J396">
        <f>SUMIF([1]!Tabla2[Consignatario],B396, [1]!Tabla2[Monto])</f>
        <v>2000</v>
      </c>
      <c r="K396">
        <f>SUMIF([1]!Tabla3[Consignatario],B396,[1]!Tabla3[Monto])</f>
        <v>0</v>
      </c>
      <c r="L396">
        <f>SUMIF([1]!Tabla5[Consignatario],B396,[1]!Tabla5[Monto])</f>
        <v>0</v>
      </c>
      <c r="M396">
        <f>SUMIF([1]!Tabla1708[Consignatario],B396,[1]!Tabla1708[Monto])</f>
        <v>0</v>
      </c>
      <c r="N396">
        <f>SUMIF([1]!Tabla1726[Consignatario],B396,[1]!Tabla1726[Monto])</f>
        <v>0</v>
      </c>
      <c r="O396">
        <f>SUMIF([1]!Tabla1730[Consignatario],B396,[1]!Tabla1730[1730])</f>
        <v>0</v>
      </c>
      <c r="P396">
        <f>SUMIF([1]!Tabla1739[Consignatario],B396,[1]!Tabla1739[1739])</f>
        <v>0</v>
      </c>
      <c r="Q396">
        <f>SUMIF([1]!Tabla21[Consignatario],B396,[1]!Tabla21[1664-1670])</f>
        <v>0</v>
      </c>
      <c r="R396">
        <f>SUM(Tabla62[[#This Row],[1661]:[Entrearmadas]])</f>
        <v>2000</v>
      </c>
    </row>
    <row r="397" spans="1:18" x14ac:dyDescent="0.3">
      <c r="A397">
        <v>396</v>
      </c>
      <c r="B397" t="str" cm="1">
        <f t="array" ref="B397">INDEX([1]!Tabla1[#Data], A397, 2)</f>
        <v>Blanco, Pedro</v>
      </c>
      <c r="C397">
        <f>SUMIF([1]!Tabla1661[Consignatario],B397,[1]!Tabla1661[1661])</f>
        <v>0</v>
      </c>
      <c r="D397">
        <f>SUMIF([1]!Tabla11[Consignatario],B397,[1]!Tabla11[1662])</f>
        <v>51000</v>
      </c>
      <c r="E397">
        <f>SUMIF([1]!Tabla12[Consignatario],B397,[1]!Tabla12[1670])</f>
        <v>30000</v>
      </c>
      <c r="F397">
        <f>SUMIF([1]!Tabla10[Consignatario],B397,[1]!Tabla10[1672])</f>
        <v>0</v>
      </c>
      <c r="G397">
        <f>SUMIF([1]!Tabla9[Consignatarios],B397,[1]!Tabla9[1675])</f>
        <v>0</v>
      </c>
      <c r="H397">
        <f>SUMIF([1]!Tabla8[Consignatarios],B397,[1]!Tabla8[1678])</f>
        <v>0</v>
      </c>
      <c r="I397">
        <f>SUMIF([1]!Tabla4[Consignatario],B397,[1]!Tabla4[Monto])</f>
        <v>0</v>
      </c>
      <c r="J397">
        <f>SUMIF([1]!Tabla2[Consignatario],B397, [1]!Tabla2[Monto])</f>
        <v>0</v>
      </c>
      <c r="K397">
        <f>SUMIF([1]!Tabla3[Consignatario],B397,[1]!Tabla3[Monto])</f>
        <v>0</v>
      </c>
      <c r="L397">
        <f>SUMIF([1]!Tabla5[Consignatario],B397,[1]!Tabla5[Monto])</f>
        <v>0</v>
      </c>
      <c r="M397">
        <f>SUMIF([1]!Tabla1708[Consignatario],B397,[1]!Tabla1708[Monto])</f>
        <v>0</v>
      </c>
      <c r="N397">
        <f>SUMIF([1]!Tabla1726[Consignatario],B397,[1]!Tabla1726[Monto])</f>
        <v>0</v>
      </c>
      <c r="O397">
        <f>SUMIF([1]!Tabla1730[Consignatario],B397,[1]!Tabla1730[1730])</f>
        <v>0</v>
      </c>
      <c r="P397">
        <f>SUMIF([1]!Tabla1739[Consignatario],B397,[1]!Tabla1739[1739])</f>
        <v>0</v>
      </c>
      <c r="Q397">
        <f>SUMIF([1]!Tabla21[Consignatario],B397,[1]!Tabla21[1664-1670])</f>
        <v>0</v>
      </c>
      <c r="R397">
        <f>SUM(Tabla62[[#This Row],[1661]:[Entrearmadas]])</f>
        <v>81000</v>
      </c>
    </row>
    <row r="398" spans="1:18" x14ac:dyDescent="0.3">
      <c r="A398">
        <v>397</v>
      </c>
      <c r="B398" t="str" cm="1">
        <f t="array" ref="B398">INDEX([1]!Tabla1[#Data], A398, 2)</f>
        <v>Blásquez de Olivier, Tomás</v>
      </c>
      <c r="C398">
        <f>SUMIF([1]!Tabla1661[Consignatario],B398,[1]!Tabla1661[1661])</f>
        <v>0</v>
      </c>
      <c r="D398">
        <f>SUMIF([1]!Tabla11[Consignatario],B398,[1]!Tabla11[1662])</f>
        <v>0</v>
      </c>
      <c r="E398">
        <f>SUMIF([1]!Tabla12[Consignatario],B398,[1]!Tabla12[1670])</f>
        <v>0</v>
      </c>
      <c r="F398">
        <f>SUMIF([1]!Tabla10[Consignatario],B398,[1]!Tabla10[1672])</f>
        <v>0</v>
      </c>
      <c r="G398">
        <f>SUMIF([1]!Tabla9[Consignatarios],B398,[1]!Tabla9[1675])</f>
        <v>0</v>
      </c>
      <c r="H398">
        <f>SUMIF([1]!Tabla8[Consignatarios],B398,[1]!Tabla8[1678])</f>
        <v>92821</v>
      </c>
      <c r="I398">
        <f>SUMIF([1]!Tabla4[Consignatario],B398,[1]!Tabla4[Monto])</f>
        <v>0</v>
      </c>
      <c r="J398">
        <f>SUMIF([1]!Tabla2[Consignatario],B398, [1]!Tabla2[Monto])</f>
        <v>0</v>
      </c>
      <c r="K398">
        <f>SUMIF([1]!Tabla3[Consignatario],B398,[1]!Tabla3[Monto])</f>
        <v>0</v>
      </c>
      <c r="L398">
        <f>SUMIF([1]!Tabla5[Consignatario],B398,[1]!Tabla5[Monto])</f>
        <v>0</v>
      </c>
      <c r="M398">
        <f>SUMIF([1]!Tabla1708[Consignatario],B398,[1]!Tabla1708[Monto])</f>
        <v>0</v>
      </c>
      <c r="N398">
        <f>SUMIF([1]!Tabla1726[Consignatario],B398,[1]!Tabla1726[Monto])</f>
        <v>0</v>
      </c>
      <c r="O398">
        <f>SUMIF([1]!Tabla1730[Consignatario],B398,[1]!Tabla1730[1730])</f>
        <v>0</v>
      </c>
      <c r="P398">
        <f>SUMIF([1]!Tabla1739[Consignatario],B398,[1]!Tabla1739[1739])</f>
        <v>0</v>
      </c>
      <c r="Q398">
        <f>SUMIF([1]!Tabla21[Consignatario],B398,[1]!Tabla21[1664-1670])</f>
        <v>0</v>
      </c>
      <c r="R398">
        <f>SUM(Tabla62[[#This Row],[1661]:[Entrearmadas]])</f>
        <v>92821</v>
      </c>
    </row>
    <row r="399" spans="1:18" x14ac:dyDescent="0.3">
      <c r="A399">
        <v>398</v>
      </c>
      <c r="B399" t="str" cm="1">
        <f t="array" ref="B399">INDEX([1]!Tabla1[#Data], A399, 2)</f>
        <v>Blásquez, Sancho</v>
      </c>
      <c r="C399">
        <f>SUMIF([1]!Tabla1661[Consignatario],B399,[1]!Tabla1661[1661])</f>
        <v>0</v>
      </c>
      <c r="D399">
        <f>SUMIF([1]!Tabla11[Consignatario],B399,[1]!Tabla11[1662])</f>
        <v>0</v>
      </c>
      <c r="E399">
        <f>SUMIF([1]!Tabla12[Consignatario],B399,[1]!Tabla12[1670])</f>
        <v>0</v>
      </c>
      <c r="F399">
        <f>SUMIF([1]!Tabla10[Consignatario],B399,[1]!Tabla10[1672])</f>
        <v>0</v>
      </c>
      <c r="G399">
        <f>SUMIF([1]!Tabla9[Consignatarios],B399,[1]!Tabla9[1675])</f>
        <v>0</v>
      </c>
      <c r="H399">
        <f>SUMIF([1]!Tabla8[Consignatarios],B399,[1]!Tabla8[1678])</f>
        <v>21848</v>
      </c>
      <c r="I399">
        <f>SUMIF([1]!Tabla4[Consignatario],B399,[1]!Tabla4[Monto])</f>
        <v>57472</v>
      </c>
      <c r="J399">
        <f>SUMIF([1]!Tabla2[Consignatario],B399, [1]!Tabla2[Monto])</f>
        <v>0</v>
      </c>
      <c r="K399">
        <f>SUMIF([1]!Tabla3[Consignatario],B399,[1]!Tabla3[Monto])</f>
        <v>0</v>
      </c>
      <c r="L399">
        <f>SUMIF([1]!Tabla5[Consignatario],B399,[1]!Tabla5[Monto])</f>
        <v>0</v>
      </c>
      <c r="M399">
        <f>SUMIF([1]!Tabla1708[Consignatario],B399,[1]!Tabla1708[Monto])</f>
        <v>0</v>
      </c>
      <c r="N399">
        <f>SUMIF([1]!Tabla1726[Consignatario],B399,[1]!Tabla1726[Monto])</f>
        <v>0</v>
      </c>
      <c r="O399">
        <f>SUMIF([1]!Tabla1730[Consignatario],B399,[1]!Tabla1730[1730])</f>
        <v>0</v>
      </c>
      <c r="P399">
        <f>SUMIF([1]!Tabla1739[Consignatario],B399,[1]!Tabla1739[1739])</f>
        <v>0</v>
      </c>
      <c r="Q399">
        <f>SUMIF([1]!Tabla21[Consignatario],B399,[1]!Tabla21[1664-1670])</f>
        <v>0</v>
      </c>
      <c r="R399">
        <f>SUM(Tabla62[[#This Row],[1661]:[Entrearmadas]])</f>
        <v>79320</v>
      </c>
    </row>
    <row r="400" spans="1:18" x14ac:dyDescent="0.3">
      <c r="A400">
        <v>399</v>
      </c>
      <c r="B400" t="str" cm="1">
        <f t="array" ref="B400">INDEX([1]!Tabla1[#Data], A400, 2)</f>
        <v>Blois, Martín de</v>
      </c>
      <c r="C400">
        <f>SUMIF([1]!Tabla1661[Consignatario],B400,[1]!Tabla1661[1661])</f>
        <v>0</v>
      </c>
      <c r="D400">
        <f>SUMIF([1]!Tabla11[Consignatario],B400,[1]!Tabla11[1662])</f>
        <v>0</v>
      </c>
      <c r="E400">
        <f>SUMIF([1]!Tabla12[Consignatario],B400,[1]!Tabla12[1670])</f>
        <v>0</v>
      </c>
      <c r="F400">
        <f>SUMIF([1]!Tabla10[Consignatario],B400,[1]!Tabla10[1672])</f>
        <v>0</v>
      </c>
      <c r="G400">
        <f>SUMIF([1]!Tabla9[Consignatarios],B400,[1]!Tabla9[1675])</f>
        <v>0</v>
      </c>
      <c r="H400">
        <f>SUMIF([1]!Tabla8[Consignatarios],B400,[1]!Tabla8[1678])</f>
        <v>0</v>
      </c>
      <c r="I400">
        <f>SUMIF([1]!Tabla4[Consignatario],B400,[1]!Tabla4[Monto])</f>
        <v>0</v>
      </c>
      <c r="J400">
        <f>SUMIF([1]!Tabla2[Consignatario],B400, [1]!Tabla2[Monto])</f>
        <v>0</v>
      </c>
      <c r="K400">
        <f>SUMIF([1]!Tabla3[Consignatario],B400,[1]!Tabla3[Monto])</f>
        <v>0</v>
      </c>
      <c r="L400">
        <f>SUMIF([1]!Tabla5[Consignatario],B400,[1]!Tabla5[Monto])</f>
        <v>0</v>
      </c>
      <c r="M400">
        <f>SUMIF([1]!Tabla1708[Consignatario],B400,[1]!Tabla1708[Monto])</f>
        <v>1200</v>
      </c>
      <c r="N400">
        <f>SUMIF([1]!Tabla1726[Consignatario],B400,[1]!Tabla1726[Monto])</f>
        <v>0</v>
      </c>
      <c r="O400">
        <f>SUMIF([1]!Tabla1730[Consignatario],B400,[1]!Tabla1730[1730])</f>
        <v>0</v>
      </c>
      <c r="P400">
        <f>SUMIF([1]!Tabla1739[Consignatario],B400,[1]!Tabla1739[1739])</f>
        <v>0</v>
      </c>
      <c r="Q400">
        <f>SUMIF([1]!Tabla21[Consignatario],B400,[1]!Tabla21[1664-1670])</f>
        <v>0</v>
      </c>
      <c r="R400">
        <f>SUM(Tabla62[[#This Row],[1661]:[Entrearmadas]])</f>
        <v>1200</v>
      </c>
    </row>
    <row r="401" spans="1:18" x14ac:dyDescent="0.3">
      <c r="A401">
        <v>400</v>
      </c>
      <c r="B401" t="str" cm="1">
        <f t="array" ref="B401">INDEX([1]!Tabla1[#Data], A401, 2)</f>
        <v>Boado y Quiroga, Benito de</v>
      </c>
      <c r="C401">
        <f>SUMIF([1]!Tabla1661[Consignatario],B401,[1]!Tabla1661[1661])</f>
        <v>0</v>
      </c>
      <c r="D401">
        <f>SUMIF([1]!Tabla11[Consignatario],B401,[1]!Tabla11[1662])</f>
        <v>0</v>
      </c>
      <c r="E401">
        <f>SUMIF([1]!Tabla12[Consignatario],B401,[1]!Tabla12[1670])</f>
        <v>0</v>
      </c>
      <c r="F401">
        <f>SUMIF([1]!Tabla10[Consignatario],B401,[1]!Tabla10[1672])</f>
        <v>0</v>
      </c>
      <c r="G401">
        <f>SUMIF([1]!Tabla9[Consignatarios],B401,[1]!Tabla9[1675])</f>
        <v>0</v>
      </c>
      <c r="H401">
        <f>SUMIF([1]!Tabla8[Consignatarios],B401,[1]!Tabla8[1678])</f>
        <v>0</v>
      </c>
      <c r="I401">
        <f>SUMIF([1]!Tabla4[Consignatario],B401,[1]!Tabla4[Monto])</f>
        <v>0</v>
      </c>
      <c r="J401">
        <f>SUMIF([1]!Tabla2[Consignatario],B401, [1]!Tabla2[Monto])</f>
        <v>0</v>
      </c>
      <c r="K401">
        <f>SUMIF([1]!Tabla3[Consignatario],B401,[1]!Tabla3[Monto])</f>
        <v>0</v>
      </c>
      <c r="L401">
        <f>SUMIF([1]!Tabla5[Consignatario],B401,[1]!Tabla5[Monto])</f>
        <v>0</v>
      </c>
      <c r="M401">
        <f>SUMIF([1]!Tabla1708[Consignatario],B401,[1]!Tabla1708[Monto])</f>
        <v>58200</v>
      </c>
      <c r="N401">
        <f>SUMIF([1]!Tabla1726[Consignatario],B401,[1]!Tabla1726[Monto])</f>
        <v>0</v>
      </c>
      <c r="O401">
        <f>SUMIF([1]!Tabla1730[Consignatario],B401,[1]!Tabla1730[1730])</f>
        <v>0</v>
      </c>
      <c r="P401">
        <f>SUMIF([1]!Tabla1739[Consignatario],B401,[1]!Tabla1739[1739])</f>
        <v>0</v>
      </c>
      <c r="Q401">
        <f>SUMIF([1]!Tabla21[Consignatario],B401,[1]!Tabla21[1664-1670])</f>
        <v>0</v>
      </c>
      <c r="R401">
        <f>SUM(Tabla62[[#This Row],[1661]:[Entrearmadas]])</f>
        <v>58200</v>
      </c>
    </row>
    <row r="402" spans="1:18" x14ac:dyDescent="0.3">
      <c r="A402">
        <v>401</v>
      </c>
      <c r="B402" t="str" cm="1">
        <f t="array" ref="B402">INDEX([1]!Tabla1[#Data], A402, 2)</f>
        <v>Bocangel, Gabriel</v>
      </c>
      <c r="C402">
        <f>SUMIF([1]!Tabla1661[Consignatario],B402,[1]!Tabla1661[1661])</f>
        <v>0</v>
      </c>
      <c r="D402">
        <f>SUMIF([1]!Tabla11[Consignatario],B402,[1]!Tabla11[1662])</f>
        <v>0</v>
      </c>
      <c r="E402">
        <f>SUMIF([1]!Tabla12[Consignatario],B402,[1]!Tabla12[1670])</f>
        <v>0</v>
      </c>
      <c r="F402">
        <f>SUMIF([1]!Tabla10[Consignatario],B402,[1]!Tabla10[1672])</f>
        <v>0</v>
      </c>
      <c r="G402">
        <f>SUMIF([1]!Tabla9[Consignatarios],B402,[1]!Tabla9[1675])</f>
        <v>0</v>
      </c>
      <c r="H402">
        <f>SUMIF([1]!Tabla8[Consignatarios],B402,[1]!Tabla8[1678])</f>
        <v>0</v>
      </c>
      <c r="I402">
        <f>SUMIF([1]!Tabla4[Consignatario],B402,[1]!Tabla4[Monto])</f>
        <v>0</v>
      </c>
      <c r="J402">
        <f>SUMIF([1]!Tabla2[Consignatario],B402, [1]!Tabla2[Monto])</f>
        <v>0</v>
      </c>
      <c r="K402">
        <f>SUMIF([1]!Tabla3[Consignatario],B402,[1]!Tabla3[Monto])</f>
        <v>0</v>
      </c>
      <c r="L402">
        <f>SUMIF([1]!Tabla5[Consignatario],B402,[1]!Tabla5[Monto])</f>
        <v>0</v>
      </c>
      <c r="M402">
        <f>SUMIF([1]!Tabla1708[Consignatario],B402,[1]!Tabla1708[Monto])</f>
        <v>0</v>
      </c>
      <c r="N402">
        <f>SUMIF([1]!Tabla1726[Consignatario],B402,[1]!Tabla1726[Monto])</f>
        <v>180118</v>
      </c>
      <c r="O402">
        <f>SUMIF([1]!Tabla1730[Consignatario],B402,[1]!Tabla1730[1730])</f>
        <v>3891</v>
      </c>
      <c r="P402">
        <f>SUMIF([1]!Tabla1739[Consignatario],B402,[1]!Tabla1739[1739])</f>
        <v>0</v>
      </c>
      <c r="Q402">
        <f>SUMIF([1]!Tabla21[Consignatario],B402,[1]!Tabla21[1664-1670])</f>
        <v>0</v>
      </c>
      <c r="R402">
        <f>SUM(Tabla62[[#This Row],[1661]:[Entrearmadas]])</f>
        <v>184009</v>
      </c>
    </row>
    <row r="403" spans="1:18" x14ac:dyDescent="0.3">
      <c r="A403">
        <v>402</v>
      </c>
      <c r="B403" t="str" cm="1">
        <f t="array" ref="B403">INDEX([1]!Tabla1[#Data], A403, 2)</f>
        <v>Bolaños, Juan de</v>
      </c>
      <c r="C403">
        <f>SUMIF([1]!Tabla1661[Consignatario],B403,[1]!Tabla1661[1661])</f>
        <v>0</v>
      </c>
      <c r="D403">
        <f>SUMIF([1]!Tabla11[Consignatario],B403,[1]!Tabla11[1662])</f>
        <v>0</v>
      </c>
      <c r="E403">
        <f>SUMIF([1]!Tabla12[Consignatario],B403,[1]!Tabla12[1670])</f>
        <v>0</v>
      </c>
      <c r="F403">
        <f>SUMIF([1]!Tabla10[Consignatario],B403,[1]!Tabla10[1672])</f>
        <v>0</v>
      </c>
      <c r="G403">
        <f>SUMIF([1]!Tabla9[Consignatarios],B403,[1]!Tabla9[1675])</f>
        <v>0</v>
      </c>
      <c r="H403">
        <f>SUMIF([1]!Tabla8[Consignatarios],B403,[1]!Tabla8[1678])</f>
        <v>0</v>
      </c>
      <c r="I403">
        <f>SUMIF([1]!Tabla4[Consignatario],B403,[1]!Tabla4[Monto])</f>
        <v>0</v>
      </c>
      <c r="J403">
        <f>SUMIF([1]!Tabla2[Consignatario],B403, [1]!Tabla2[Monto])</f>
        <v>0</v>
      </c>
      <c r="K403">
        <f>SUMIF([1]!Tabla3[Consignatario],B403,[1]!Tabla3[Monto])</f>
        <v>4500</v>
      </c>
      <c r="L403">
        <f>SUMIF([1]!Tabla5[Consignatario],B403,[1]!Tabla5[Monto])</f>
        <v>0</v>
      </c>
      <c r="M403">
        <f>SUMIF([1]!Tabla1708[Consignatario],B403,[1]!Tabla1708[Monto])</f>
        <v>0</v>
      </c>
      <c r="N403">
        <f>SUMIF([1]!Tabla1726[Consignatario],B403,[1]!Tabla1726[Monto])</f>
        <v>0</v>
      </c>
      <c r="O403">
        <f>SUMIF([1]!Tabla1730[Consignatario],B403,[1]!Tabla1730[1730])</f>
        <v>0</v>
      </c>
      <c r="P403">
        <f>SUMIF([1]!Tabla1739[Consignatario],B403,[1]!Tabla1739[1739])</f>
        <v>0</v>
      </c>
      <c r="Q403">
        <f>SUMIF([1]!Tabla21[Consignatario],B403,[1]!Tabla21[1664-1670])</f>
        <v>0</v>
      </c>
      <c r="R403">
        <f>SUM(Tabla62[[#This Row],[1661]:[Entrearmadas]])</f>
        <v>4500</v>
      </c>
    </row>
    <row r="404" spans="1:18" x14ac:dyDescent="0.3">
      <c r="A404">
        <v>403</v>
      </c>
      <c r="B404" t="str" cm="1">
        <f t="array" ref="B404">INDEX([1]!Tabla1[#Data], A404, 2)</f>
        <v>Bolívar, Bernardo de</v>
      </c>
      <c r="C404">
        <f>SUMIF([1]!Tabla1661[Consignatario],B404,[1]!Tabla1661[1661])</f>
        <v>0</v>
      </c>
      <c r="D404">
        <f>SUMIF([1]!Tabla11[Consignatario],B404,[1]!Tabla11[1662])</f>
        <v>0</v>
      </c>
      <c r="E404">
        <f>SUMIF([1]!Tabla12[Consignatario],B404,[1]!Tabla12[1670])</f>
        <v>0</v>
      </c>
      <c r="F404">
        <f>SUMIF([1]!Tabla10[Consignatario],B404,[1]!Tabla10[1672])</f>
        <v>0</v>
      </c>
      <c r="G404">
        <f>SUMIF([1]!Tabla9[Consignatarios],B404,[1]!Tabla9[1675])</f>
        <v>0</v>
      </c>
      <c r="H404">
        <f>SUMIF([1]!Tabla8[Consignatarios],B404,[1]!Tabla8[1678])</f>
        <v>66392</v>
      </c>
      <c r="I404">
        <f>SUMIF([1]!Tabla4[Consignatario],B404,[1]!Tabla4[Monto])</f>
        <v>0</v>
      </c>
      <c r="J404">
        <f>SUMIF([1]!Tabla2[Consignatario],B404, [1]!Tabla2[Monto])</f>
        <v>0</v>
      </c>
      <c r="K404">
        <f>SUMIF([1]!Tabla3[Consignatario],B404,[1]!Tabla3[Monto])</f>
        <v>0</v>
      </c>
      <c r="L404">
        <f>SUMIF([1]!Tabla5[Consignatario],B404,[1]!Tabla5[Monto])</f>
        <v>0</v>
      </c>
      <c r="M404">
        <f>SUMIF([1]!Tabla1708[Consignatario],B404,[1]!Tabla1708[Monto])</f>
        <v>0</v>
      </c>
      <c r="N404">
        <f>SUMIF([1]!Tabla1726[Consignatario],B404,[1]!Tabla1726[Monto])</f>
        <v>0</v>
      </c>
      <c r="O404">
        <f>SUMIF([1]!Tabla1730[Consignatario],B404,[1]!Tabla1730[1730])</f>
        <v>0</v>
      </c>
      <c r="P404">
        <f>SUMIF([1]!Tabla1739[Consignatario],B404,[1]!Tabla1739[1739])</f>
        <v>0</v>
      </c>
      <c r="Q404">
        <f>SUMIF([1]!Tabla21[Consignatario],B404,[1]!Tabla21[1664-1670])</f>
        <v>0</v>
      </c>
      <c r="R404">
        <f>SUM(Tabla62[[#This Row],[1661]:[Entrearmadas]])</f>
        <v>66392</v>
      </c>
    </row>
    <row r="405" spans="1:18" x14ac:dyDescent="0.3">
      <c r="A405">
        <v>404</v>
      </c>
      <c r="B405" t="str" cm="1">
        <f t="array" ref="B405">INDEX([1]!Tabla1[#Data], A405, 2)</f>
        <v>Bolívar, Gerónimo de</v>
      </c>
      <c r="C405">
        <f>SUMIF([1]!Tabla1661[Consignatario],B405,[1]!Tabla1661[1661])</f>
        <v>0</v>
      </c>
      <c r="D405">
        <f>SUMIF([1]!Tabla11[Consignatario],B405,[1]!Tabla11[1662])</f>
        <v>0</v>
      </c>
      <c r="E405">
        <f>SUMIF([1]!Tabla12[Consignatario],B405,[1]!Tabla12[1670])</f>
        <v>0</v>
      </c>
      <c r="F405">
        <f>SUMIF([1]!Tabla10[Consignatario],B405,[1]!Tabla10[1672])</f>
        <v>0</v>
      </c>
      <c r="G405">
        <f>SUMIF([1]!Tabla9[Consignatarios],B405,[1]!Tabla9[1675])</f>
        <v>18500</v>
      </c>
      <c r="H405">
        <f>SUMIF([1]!Tabla8[Consignatarios],B405,[1]!Tabla8[1678])</f>
        <v>0</v>
      </c>
      <c r="I405">
        <f>SUMIF([1]!Tabla4[Consignatario],B405,[1]!Tabla4[Monto])</f>
        <v>0</v>
      </c>
      <c r="J405">
        <f>SUMIF([1]!Tabla2[Consignatario],B405, [1]!Tabla2[Monto])</f>
        <v>0</v>
      </c>
      <c r="K405">
        <f>SUMIF([1]!Tabla3[Consignatario],B405,[1]!Tabla3[Monto])</f>
        <v>0</v>
      </c>
      <c r="L405">
        <f>SUMIF([1]!Tabla5[Consignatario],B405,[1]!Tabla5[Monto])</f>
        <v>0</v>
      </c>
      <c r="M405">
        <f>SUMIF([1]!Tabla1708[Consignatario],B405,[1]!Tabla1708[Monto])</f>
        <v>0</v>
      </c>
      <c r="N405">
        <f>SUMIF([1]!Tabla1726[Consignatario],B405,[1]!Tabla1726[Monto])</f>
        <v>0</v>
      </c>
      <c r="O405">
        <f>SUMIF([1]!Tabla1730[Consignatario],B405,[1]!Tabla1730[1730])</f>
        <v>0</v>
      </c>
      <c r="P405">
        <f>SUMIF([1]!Tabla1739[Consignatario],B405,[1]!Tabla1739[1739])</f>
        <v>0</v>
      </c>
      <c r="Q405">
        <f>SUMIF([1]!Tabla21[Consignatario],B405,[1]!Tabla21[1664-1670])</f>
        <v>0</v>
      </c>
      <c r="R405">
        <f>SUM(Tabla62[[#This Row],[1661]:[Entrearmadas]])</f>
        <v>18500</v>
      </c>
    </row>
    <row r="406" spans="1:18" x14ac:dyDescent="0.3">
      <c r="A406">
        <v>405</v>
      </c>
      <c r="B406" t="str" cm="1">
        <f t="array" ref="B406">INDEX([1]!Tabla1[#Data], A406, 2)</f>
        <v>Bolivar, Juan de</v>
      </c>
      <c r="C406">
        <f>SUMIF([1]!Tabla1661[Consignatario],B406,[1]!Tabla1661[1661])</f>
        <v>0</v>
      </c>
      <c r="D406">
        <f>SUMIF([1]!Tabla11[Consignatario],B406,[1]!Tabla11[1662])</f>
        <v>0</v>
      </c>
      <c r="E406">
        <f>SUMIF([1]!Tabla12[Consignatario],B406,[1]!Tabla12[1670])</f>
        <v>0</v>
      </c>
      <c r="F406">
        <f>SUMIF([1]!Tabla10[Consignatario],B406,[1]!Tabla10[1672])</f>
        <v>0</v>
      </c>
      <c r="G406">
        <f>SUMIF([1]!Tabla9[Consignatarios],B406,[1]!Tabla9[1675])</f>
        <v>0</v>
      </c>
      <c r="H406">
        <f>SUMIF([1]!Tabla8[Consignatarios],B406,[1]!Tabla8[1678])</f>
        <v>400</v>
      </c>
      <c r="I406">
        <f>SUMIF([1]!Tabla4[Consignatario],B406,[1]!Tabla4[Monto])</f>
        <v>0</v>
      </c>
      <c r="J406">
        <f>SUMIF([1]!Tabla2[Consignatario],B406, [1]!Tabla2[Monto])</f>
        <v>0</v>
      </c>
      <c r="K406">
        <f>SUMIF([1]!Tabla3[Consignatario],B406,[1]!Tabla3[Monto])</f>
        <v>1465</v>
      </c>
      <c r="L406">
        <f>SUMIF([1]!Tabla5[Consignatario],B406,[1]!Tabla5[Monto])</f>
        <v>0</v>
      </c>
      <c r="M406">
        <f>SUMIF([1]!Tabla1708[Consignatario],B406,[1]!Tabla1708[Monto])</f>
        <v>0</v>
      </c>
      <c r="N406">
        <f>SUMIF([1]!Tabla1726[Consignatario],B406,[1]!Tabla1726[Monto])</f>
        <v>0</v>
      </c>
      <c r="O406">
        <f>SUMIF([1]!Tabla1730[Consignatario],B406,[1]!Tabla1730[1730])</f>
        <v>0</v>
      </c>
      <c r="P406">
        <f>SUMIF([1]!Tabla1739[Consignatario],B406,[1]!Tabla1739[1739])</f>
        <v>0</v>
      </c>
      <c r="Q406">
        <f>SUMIF([1]!Tabla21[Consignatario],B406,[1]!Tabla21[1664-1670])</f>
        <v>0</v>
      </c>
      <c r="R406">
        <f>SUM(Tabla62[[#This Row],[1661]:[Entrearmadas]])</f>
        <v>1865</v>
      </c>
    </row>
    <row r="407" spans="1:18" x14ac:dyDescent="0.3">
      <c r="A407">
        <v>406</v>
      </c>
      <c r="B407" t="str" cm="1">
        <f t="array" ref="B407">INDEX([1]!Tabla1[#Data], A407, 2)</f>
        <v>Bolivar, Pedro de</v>
      </c>
      <c r="C407">
        <f>SUMIF([1]!Tabla1661[Consignatario],B407,[1]!Tabla1661[1661])</f>
        <v>0</v>
      </c>
      <c r="D407">
        <f>SUMIF([1]!Tabla11[Consignatario],B407,[1]!Tabla11[1662])</f>
        <v>20500</v>
      </c>
      <c r="E407">
        <f>SUMIF([1]!Tabla12[Consignatario],B407,[1]!Tabla12[1670])</f>
        <v>0</v>
      </c>
      <c r="F407">
        <f>SUMIF([1]!Tabla10[Consignatario],B407,[1]!Tabla10[1672])</f>
        <v>0</v>
      </c>
      <c r="G407">
        <f>SUMIF([1]!Tabla9[Consignatarios],B407,[1]!Tabla9[1675])</f>
        <v>0</v>
      </c>
      <c r="H407">
        <f>SUMIF([1]!Tabla8[Consignatarios],B407,[1]!Tabla8[1678])</f>
        <v>0</v>
      </c>
      <c r="I407">
        <f>SUMIF([1]!Tabla4[Consignatario],B407,[1]!Tabla4[Monto])</f>
        <v>2000</v>
      </c>
      <c r="J407">
        <f>SUMIF([1]!Tabla2[Consignatario],B407, [1]!Tabla2[Monto])</f>
        <v>0</v>
      </c>
      <c r="K407">
        <f>SUMIF([1]!Tabla3[Consignatario],B407,[1]!Tabla3[Monto])</f>
        <v>0</v>
      </c>
      <c r="L407">
        <f>SUMIF([1]!Tabla5[Consignatario],B407,[1]!Tabla5[Monto])</f>
        <v>0</v>
      </c>
      <c r="M407">
        <f>SUMIF([1]!Tabla1708[Consignatario],B407,[1]!Tabla1708[Monto])</f>
        <v>0</v>
      </c>
      <c r="N407">
        <f>SUMIF([1]!Tabla1726[Consignatario],B407,[1]!Tabla1726[Monto])</f>
        <v>0</v>
      </c>
      <c r="O407">
        <f>SUMIF([1]!Tabla1730[Consignatario],B407,[1]!Tabla1730[1730])</f>
        <v>0</v>
      </c>
      <c r="P407">
        <f>SUMIF([1]!Tabla1739[Consignatario],B407,[1]!Tabla1739[1739])</f>
        <v>0</v>
      </c>
      <c r="Q407">
        <f>SUMIF([1]!Tabla21[Consignatario],B407,[1]!Tabla21[1664-1670])</f>
        <v>0</v>
      </c>
      <c r="R407">
        <f>SUM(Tabla62[[#This Row],[1661]:[Entrearmadas]])</f>
        <v>22500</v>
      </c>
    </row>
    <row r="408" spans="1:18" x14ac:dyDescent="0.3">
      <c r="A408">
        <v>407</v>
      </c>
      <c r="B408" t="str" cm="1">
        <f t="array" ref="B408">INDEX([1]!Tabla1[#Data], A408, 2)</f>
        <v>Bolumburu, Pedro de</v>
      </c>
      <c r="C408">
        <f>SUMIF([1]!Tabla1661[Consignatario],B408,[1]!Tabla1661[1661])</f>
        <v>39146</v>
      </c>
      <c r="D408">
        <f>SUMIF([1]!Tabla11[Consignatario],B408,[1]!Tabla11[1662])</f>
        <v>0</v>
      </c>
      <c r="E408">
        <f>SUMIF([1]!Tabla12[Consignatario],B408,[1]!Tabla12[1670])</f>
        <v>0</v>
      </c>
      <c r="F408">
        <f>SUMIF([1]!Tabla10[Consignatario],B408,[1]!Tabla10[1672])</f>
        <v>0</v>
      </c>
      <c r="G408">
        <f>SUMIF([1]!Tabla9[Consignatarios],B408,[1]!Tabla9[1675])</f>
        <v>0</v>
      </c>
      <c r="H408">
        <f>SUMIF([1]!Tabla8[Consignatarios],B408,[1]!Tabla8[1678])</f>
        <v>0</v>
      </c>
      <c r="I408">
        <f>SUMIF([1]!Tabla4[Consignatario],B408,[1]!Tabla4[Monto])</f>
        <v>0</v>
      </c>
      <c r="J408">
        <f>SUMIF([1]!Tabla2[Consignatario],B408, [1]!Tabla2[Monto])</f>
        <v>0</v>
      </c>
      <c r="K408">
        <f>SUMIF([1]!Tabla3[Consignatario],B408,[1]!Tabla3[Monto])</f>
        <v>0</v>
      </c>
      <c r="L408">
        <f>SUMIF([1]!Tabla5[Consignatario],B408,[1]!Tabla5[Monto])</f>
        <v>0</v>
      </c>
      <c r="M408">
        <f>SUMIF([1]!Tabla1708[Consignatario],B408,[1]!Tabla1708[Monto])</f>
        <v>0</v>
      </c>
      <c r="N408">
        <f>SUMIF([1]!Tabla1726[Consignatario],B408,[1]!Tabla1726[Monto])</f>
        <v>0</v>
      </c>
      <c r="O408">
        <f>SUMIF([1]!Tabla1730[Consignatario],B408,[1]!Tabla1730[1730])</f>
        <v>0</v>
      </c>
      <c r="P408">
        <f>SUMIF([1]!Tabla1739[Consignatario],B408,[1]!Tabla1739[1739])</f>
        <v>0</v>
      </c>
      <c r="Q408">
        <f>SUMIF([1]!Tabla21[Consignatario],B408,[1]!Tabla21[1664-1670])</f>
        <v>0</v>
      </c>
      <c r="R408">
        <f>SUM(Tabla62[[#This Row],[1661]:[Entrearmadas]])</f>
        <v>39146</v>
      </c>
    </row>
    <row r="409" spans="1:18" x14ac:dyDescent="0.3">
      <c r="A409">
        <v>408</v>
      </c>
      <c r="B409" t="str" cm="1">
        <f t="array" ref="B409">INDEX([1]!Tabla1[#Data], A409, 2)</f>
        <v>Bolungaray, Martín de</v>
      </c>
      <c r="C409">
        <f>SUMIF([1]!Tabla1661[Consignatario],B409,[1]!Tabla1661[1661])</f>
        <v>0</v>
      </c>
      <c r="D409">
        <f>SUMIF([1]!Tabla11[Consignatario],B409,[1]!Tabla11[1662])</f>
        <v>0</v>
      </c>
      <c r="E409">
        <f>SUMIF([1]!Tabla12[Consignatario],B409,[1]!Tabla12[1670])</f>
        <v>0</v>
      </c>
      <c r="F409">
        <f>SUMIF([1]!Tabla10[Consignatario],B409,[1]!Tabla10[1672])</f>
        <v>0</v>
      </c>
      <c r="G409">
        <f>SUMIF([1]!Tabla9[Consignatarios],B409,[1]!Tabla9[1675])</f>
        <v>0</v>
      </c>
      <c r="H409">
        <f>SUMIF([1]!Tabla8[Consignatarios],B409,[1]!Tabla8[1678])</f>
        <v>0</v>
      </c>
      <c r="I409">
        <f>SUMIF([1]!Tabla4[Consignatario],B409,[1]!Tabla4[Monto])</f>
        <v>0</v>
      </c>
      <c r="J409">
        <f>SUMIF([1]!Tabla2[Consignatario],B409, [1]!Tabla2[Monto])</f>
        <v>0</v>
      </c>
      <c r="K409">
        <f>SUMIF([1]!Tabla3[Consignatario],B409,[1]!Tabla3[Monto])</f>
        <v>9680</v>
      </c>
      <c r="L409">
        <f>SUMIF([1]!Tabla5[Consignatario],B409,[1]!Tabla5[Monto])</f>
        <v>0</v>
      </c>
      <c r="M409">
        <f>SUMIF([1]!Tabla1708[Consignatario],B409,[1]!Tabla1708[Monto])</f>
        <v>0</v>
      </c>
      <c r="N409">
        <f>SUMIF([1]!Tabla1726[Consignatario],B409,[1]!Tabla1726[Monto])</f>
        <v>0</v>
      </c>
      <c r="O409">
        <f>SUMIF([1]!Tabla1730[Consignatario],B409,[1]!Tabla1730[1730])</f>
        <v>0</v>
      </c>
      <c r="P409">
        <f>SUMIF([1]!Tabla1739[Consignatario],B409,[1]!Tabla1739[1739])</f>
        <v>0</v>
      </c>
      <c r="Q409">
        <f>SUMIF([1]!Tabla21[Consignatario],B409,[1]!Tabla21[1664-1670])</f>
        <v>0</v>
      </c>
      <c r="R409">
        <f>SUM(Tabla62[[#This Row],[1661]:[Entrearmadas]])</f>
        <v>9680</v>
      </c>
    </row>
    <row r="410" spans="1:18" x14ac:dyDescent="0.3">
      <c r="A410">
        <v>409</v>
      </c>
      <c r="B410" t="str" cm="1">
        <f t="array" ref="B410">INDEX([1]!Tabla1[#Data], A410, 2)</f>
        <v>Boneo, Nicolás</v>
      </c>
      <c r="C410">
        <f>SUMIF([1]!Tabla1661[Consignatario],B410,[1]!Tabla1661[1661])</f>
        <v>0</v>
      </c>
      <c r="D410">
        <f>SUMIF([1]!Tabla11[Consignatario],B410,[1]!Tabla11[1662])</f>
        <v>0</v>
      </c>
      <c r="E410">
        <f>SUMIF([1]!Tabla12[Consignatario],B410,[1]!Tabla12[1670])</f>
        <v>0</v>
      </c>
      <c r="F410">
        <f>SUMIF([1]!Tabla10[Consignatario],B410,[1]!Tabla10[1672])</f>
        <v>8766</v>
      </c>
      <c r="G410">
        <f>SUMIF([1]!Tabla9[Consignatarios],B410,[1]!Tabla9[1675])</f>
        <v>0</v>
      </c>
      <c r="H410">
        <f>SUMIF([1]!Tabla8[Consignatarios],B410,[1]!Tabla8[1678])</f>
        <v>0</v>
      </c>
      <c r="I410">
        <f>SUMIF([1]!Tabla4[Consignatario],B410,[1]!Tabla4[Monto])</f>
        <v>0</v>
      </c>
      <c r="J410">
        <f>SUMIF([1]!Tabla2[Consignatario],B410, [1]!Tabla2[Monto])</f>
        <v>0</v>
      </c>
      <c r="K410">
        <f>SUMIF([1]!Tabla3[Consignatario],B410,[1]!Tabla3[Monto])</f>
        <v>0</v>
      </c>
      <c r="L410">
        <f>SUMIF([1]!Tabla5[Consignatario],B410,[1]!Tabla5[Monto])</f>
        <v>0</v>
      </c>
      <c r="M410">
        <f>SUMIF([1]!Tabla1708[Consignatario],B410,[1]!Tabla1708[Monto])</f>
        <v>0</v>
      </c>
      <c r="N410">
        <f>SUMIF([1]!Tabla1726[Consignatario],B410,[1]!Tabla1726[Monto])</f>
        <v>0</v>
      </c>
      <c r="O410">
        <f>SUMIF([1]!Tabla1730[Consignatario],B410,[1]!Tabla1730[1730])</f>
        <v>0</v>
      </c>
      <c r="P410">
        <f>SUMIF([1]!Tabla1739[Consignatario],B410,[1]!Tabla1739[1739])</f>
        <v>0</v>
      </c>
      <c r="Q410">
        <f>SUMIF([1]!Tabla21[Consignatario],B410,[1]!Tabla21[1664-1670])</f>
        <v>0</v>
      </c>
      <c r="R410">
        <f>SUM(Tabla62[[#This Row],[1661]:[Entrearmadas]])</f>
        <v>8766</v>
      </c>
    </row>
    <row r="411" spans="1:18" x14ac:dyDescent="0.3">
      <c r="A411">
        <v>410</v>
      </c>
      <c r="B411" t="str" cm="1">
        <f t="array" ref="B411">INDEX([1]!Tabla1[#Data], A411, 2)</f>
        <v>Bonilla, Francisco Javier de</v>
      </c>
      <c r="C411">
        <f>SUMIF([1]!Tabla1661[Consignatario],B411,[1]!Tabla1661[1661])</f>
        <v>0</v>
      </c>
      <c r="D411">
        <f>SUMIF([1]!Tabla11[Consignatario],B411,[1]!Tabla11[1662])</f>
        <v>0</v>
      </c>
      <c r="E411">
        <f>SUMIF([1]!Tabla12[Consignatario],B411,[1]!Tabla12[1670])</f>
        <v>0</v>
      </c>
      <c r="F411">
        <f>SUMIF([1]!Tabla10[Consignatario],B411,[1]!Tabla10[1672])</f>
        <v>0</v>
      </c>
      <c r="G411">
        <f>SUMIF([1]!Tabla9[Consignatarios],B411,[1]!Tabla9[1675])</f>
        <v>0</v>
      </c>
      <c r="H411">
        <f>SUMIF([1]!Tabla8[Consignatarios],B411,[1]!Tabla8[1678])</f>
        <v>0</v>
      </c>
      <c r="I411">
        <f>SUMIF([1]!Tabla4[Consignatario],B411,[1]!Tabla4[Monto])</f>
        <v>0</v>
      </c>
      <c r="J411">
        <f>SUMIF([1]!Tabla2[Consignatario],B411, [1]!Tabla2[Monto])</f>
        <v>0</v>
      </c>
      <c r="K411">
        <f>SUMIF([1]!Tabla3[Consignatario],B411,[1]!Tabla3[Monto])</f>
        <v>0</v>
      </c>
      <c r="L411">
        <f>SUMIF([1]!Tabla5[Consignatario],B411,[1]!Tabla5[Monto])</f>
        <v>0</v>
      </c>
      <c r="M411">
        <f>SUMIF([1]!Tabla1708[Consignatario],B411,[1]!Tabla1708[Monto])</f>
        <v>0</v>
      </c>
      <c r="N411">
        <f>SUMIF([1]!Tabla1726[Consignatario],B411,[1]!Tabla1726[Monto])</f>
        <v>0</v>
      </c>
      <c r="O411">
        <f>SUMIF([1]!Tabla1730[Consignatario],B411,[1]!Tabla1730[1730])</f>
        <v>29920</v>
      </c>
      <c r="P411">
        <f>SUMIF([1]!Tabla1739[Consignatario],B411,[1]!Tabla1739[1739])</f>
        <v>0</v>
      </c>
      <c r="Q411">
        <f>SUMIF([1]!Tabla21[Consignatario],B411,[1]!Tabla21[1664-1670])</f>
        <v>0</v>
      </c>
      <c r="R411">
        <f>SUM(Tabla62[[#This Row],[1661]:[Entrearmadas]])</f>
        <v>29920</v>
      </c>
    </row>
    <row r="412" spans="1:18" x14ac:dyDescent="0.3">
      <c r="A412">
        <v>411</v>
      </c>
      <c r="B412" t="str" cm="1">
        <f t="array" ref="B412">INDEX([1]!Tabla1[#Data], A412, 2)</f>
        <v>Borbolla, Juan de</v>
      </c>
      <c r="C412">
        <f>SUMIF([1]!Tabla1661[Consignatario],B412,[1]!Tabla1661[1661])</f>
        <v>0</v>
      </c>
      <c r="D412">
        <f>SUMIF([1]!Tabla11[Consignatario],B412,[1]!Tabla11[1662])</f>
        <v>0</v>
      </c>
      <c r="E412">
        <f>SUMIF([1]!Tabla12[Consignatario],B412,[1]!Tabla12[1670])</f>
        <v>0</v>
      </c>
      <c r="F412">
        <f>SUMIF([1]!Tabla10[Consignatario],B412,[1]!Tabla10[1672])</f>
        <v>0</v>
      </c>
      <c r="G412">
        <f>SUMIF([1]!Tabla9[Consignatarios],B412,[1]!Tabla9[1675])</f>
        <v>0</v>
      </c>
      <c r="H412">
        <f>SUMIF([1]!Tabla8[Consignatarios],B412,[1]!Tabla8[1678])</f>
        <v>0</v>
      </c>
      <c r="I412">
        <f>SUMIF([1]!Tabla4[Consignatario],B412,[1]!Tabla4[Monto])</f>
        <v>0</v>
      </c>
      <c r="J412">
        <f>SUMIF([1]!Tabla2[Consignatario],B412, [1]!Tabla2[Monto])</f>
        <v>0</v>
      </c>
      <c r="K412">
        <f>SUMIF([1]!Tabla3[Consignatario],B412,[1]!Tabla3[Monto])</f>
        <v>60666</v>
      </c>
      <c r="L412">
        <f>SUMIF([1]!Tabla5[Consignatario],B412,[1]!Tabla5[Monto])</f>
        <v>0</v>
      </c>
      <c r="M412">
        <f>SUMIF([1]!Tabla1708[Consignatario],B412,[1]!Tabla1708[Monto])</f>
        <v>0</v>
      </c>
      <c r="N412">
        <f>SUMIF([1]!Tabla1726[Consignatario],B412,[1]!Tabla1726[Monto])</f>
        <v>0</v>
      </c>
      <c r="O412">
        <f>SUMIF([1]!Tabla1730[Consignatario],B412,[1]!Tabla1730[1730])</f>
        <v>0</v>
      </c>
      <c r="P412">
        <f>SUMIF([1]!Tabla1739[Consignatario],B412,[1]!Tabla1739[1739])</f>
        <v>0</v>
      </c>
      <c r="Q412">
        <f>SUMIF([1]!Tabla21[Consignatario],B412,[1]!Tabla21[1664-1670])</f>
        <v>0</v>
      </c>
      <c r="R412">
        <f>SUM(Tabla62[[#This Row],[1661]:[Entrearmadas]])</f>
        <v>60666</v>
      </c>
    </row>
    <row r="413" spans="1:18" x14ac:dyDescent="0.3">
      <c r="A413">
        <v>412</v>
      </c>
      <c r="B413" t="str" cm="1">
        <f t="array" ref="B413">INDEX([1]!Tabla1[#Data], A413, 2)</f>
        <v>Borda, Diego de</v>
      </c>
      <c r="C413">
        <f>SUMIF([1]!Tabla1661[Consignatario],B413,[1]!Tabla1661[1661])</f>
        <v>0</v>
      </c>
      <c r="D413">
        <f>SUMIF([1]!Tabla11[Consignatario],B413,[1]!Tabla11[1662])</f>
        <v>0</v>
      </c>
      <c r="E413">
        <f>SUMIF([1]!Tabla12[Consignatario],B413,[1]!Tabla12[1670])</f>
        <v>0</v>
      </c>
      <c r="F413">
        <f>SUMIF([1]!Tabla10[Consignatario],B413,[1]!Tabla10[1672])</f>
        <v>0</v>
      </c>
      <c r="G413">
        <f>SUMIF([1]!Tabla9[Consignatarios],B413,[1]!Tabla9[1675])</f>
        <v>0</v>
      </c>
      <c r="H413">
        <f>SUMIF([1]!Tabla8[Consignatarios],B413,[1]!Tabla8[1678])</f>
        <v>0</v>
      </c>
      <c r="I413">
        <f>SUMIF([1]!Tabla4[Consignatario],B413,[1]!Tabla4[Monto])</f>
        <v>15376</v>
      </c>
      <c r="J413">
        <f>SUMIF([1]!Tabla2[Consignatario],B413, [1]!Tabla2[Monto])</f>
        <v>0</v>
      </c>
      <c r="K413">
        <f>SUMIF([1]!Tabla3[Consignatario],B413,[1]!Tabla3[Monto])</f>
        <v>0</v>
      </c>
      <c r="L413">
        <f>SUMIF([1]!Tabla5[Consignatario],B413,[1]!Tabla5[Monto])</f>
        <v>4400</v>
      </c>
      <c r="M413">
        <f>SUMIF([1]!Tabla1708[Consignatario],B413,[1]!Tabla1708[Monto])</f>
        <v>0</v>
      </c>
      <c r="N413">
        <f>SUMIF([1]!Tabla1726[Consignatario],B413,[1]!Tabla1726[Monto])</f>
        <v>0</v>
      </c>
      <c r="O413">
        <f>SUMIF([1]!Tabla1730[Consignatario],B413,[1]!Tabla1730[1730])</f>
        <v>0</v>
      </c>
      <c r="P413">
        <f>SUMIF([1]!Tabla1739[Consignatario],B413,[1]!Tabla1739[1739])</f>
        <v>0</v>
      </c>
      <c r="Q413">
        <f>SUMIF([1]!Tabla21[Consignatario],B413,[1]!Tabla21[1664-1670])</f>
        <v>0</v>
      </c>
      <c r="R413">
        <f>SUM(Tabla62[[#This Row],[1661]:[Entrearmadas]])</f>
        <v>19776</v>
      </c>
    </row>
    <row r="414" spans="1:18" x14ac:dyDescent="0.3">
      <c r="A414">
        <v>413</v>
      </c>
      <c r="B414" t="str" cm="1">
        <f t="array" ref="B414">INDEX([1]!Tabla1[#Data], A414, 2)</f>
        <v>Borda, Francisco de</v>
      </c>
      <c r="C414">
        <f>SUMIF([1]!Tabla1661[Consignatario],B414,[1]!Tabla1661[1661])</f>
        <v>0</v>
      </c>
      <c r="D414">
        <f>SUMIF([1]!Tabla11[Consignatario],B414,[1]!Tabla11[1662])</f>
        <v>0</v>
      </c>
      <c r="E414">
        <f>SUMIF([1]!Tabla12[Consignatario],B414,[1]!Tabla12[1670])</f>
        <v>0</v>
      </c>
      <c r="F414">
        <f>SUMIF([1]!Tabla10[Consignatario],B414,[1]!Tabla10[1672])</f>
        <v>0</v>
      </c>
      <c r="G414">
        <f>SUMIF([1]!Tabla9[Consignatarios],B414,[1]!Tabla9[1675])</f>
        <v>0</v>
      </c>
      <c r="H414">
        <f>SUMIF([1]!Tabla8[Consignatarios],B414,[1]!Tabla8[1678])</f>
        <v>0</v>
      </c>
      <c r="I414">
        <f>SUMIF([1]!Tabla4[Consignatario],B414,[1]!Tabla4[Monto])</f>
        <v>0</v>
      </c>
      <c r="J414">
        <f>SUMIF([1]!Tabla2[Consignatario],B414, [1]!Tabla2[Monto])</f>
        <v>0</v>
      </c>
      <c r="K414">
        <f>SUMIF([1]!Tabla3[Consignatario],B414,[1]!Tabla3[Monto])</f>
        <v>0</v>
      </c>
      <c r="L414">
        <f>SUMIF([1]!Tabla5[Consignatario],B414,[1]!Tabla5[Monto])</f>
        <v>0</v>
      </c>
      <c r="M414">
        <f>SUMIF([1]!Tabla1708[Consignatario],B414,[1]!Tabla1708[Monto])</f>
        <v>92412</v>
      </c>
      <c r="N414">
        <f>SUMIF([1]!Tabla1726[Consignatario],B414,[1]!Tabla1726[Monto])</f>
        <v>0</v>
      </c>
      <c r="O414">
        <f>SUMIF([1]!Tabla1730[Consignatario],B414,[1]!Tabla1730[1730])</f>
        <v>0</v>
      </c>
      <c r="P414">
        <f>SUMIF([1]!Tabla1739[Consignatario],B414,[1]!Tabla1739[1739])</f>
        <v>0</v>
      </c>
      <c r="Q414">
        <f>SUMIF([1]!Tabla21[Consignatario],B414,[1]!Tabla21[1664-1670])</f>
        <v>0</v>
      </c>
      <c r="R414">
        <f>SUM(Tabla62[[#This Row],[1661]:[Entrearmadas]])</f>
        <v>92412</v>
      </c>
    </row>
    <row r="415" spans="1:18" x14ac:dyDescent="0.3">
      <c r="A415">
        <v>414</v>
      </c>
      <c r="B415" t="str" cm="1">
        <f t="array" ref="B415">INDEX([1]!Tabla1[#Data], A415, 2)</f>
        <v>Borda, Gabriel de</v>
      </c>
      <c r="C415">
        <f>SUMIF([1]!Tabla1661[Consignatario],B415,[1]!Tabla1661[1661])</f>
        <v>0</v>
      </c>
      <c r="D415">
        <f>SUMIF([1]!Tabla11[Consignatario],B415,[1]!Tabla11[1662])</f>
        <v>0</v>
      </c>
      <c r="E415">
        <f>SUMIF([1]!Tabla12[Consignatario],B415,[1]!Tabla12[1670])</f>
        <v>0</v>
      </c>
      <c r="F415">
        <f>SUMIF([1]!Tabla10[Consignatario],B415,[1]!Tabla10[1672])</f>
        <v>0</v>
      </c>
      <c r="G415">
        <f>SUMIF([1]!Tabla9[Consignatarios],B415,[1]!Tabla9[1675])</f>
        <v>0</v>
      </c>
      <c r="H415">
        <f>SUMIF([1]!Tabla8[Consignatarios],B415,[1]!Tabla8[1678])</f>
        <v>0</v>
      </c>
      <c r="I415">
        <f>SUMIF([1]!Tabla4[Consignatario],B415,[1]!Tabla4[Monto])</f>
        <v>0</v>
      </c>
      <c r="J415">
        <f>SUMIF([1]!Tabla2[Consignatario],B415, [1]!Tabla2[Monto])</f>
        <v>28480</v>
      </c>
      <c r="K415">
        <f>SUMIF([1]!Tabla3[Consignatario],B415,[1]!Tabla3[Monto])</f>
        <v>0</v>
      </c>
      <c r="L415">
        <f>SUMIF([1]!Tabla5[Consignatario],B415,[1]!Tabla5[Monto])</f>
        <v>122960</v>
      </c>
      <c r="M415">
        <f>SUMIF([1]!Tabla1708[Consignatario],B415,[1]!Tabla1708[Monto])</f>
        <v>0</v>
      </c>
      <c r="N415">
        <f>SUMIF([1]!Tabla1726[Consignatario],B415,[1]!Tabla1726[Monto])</f>
        <v>0</v>
      </c>
      <c r="O415">
        <f>SUMIF([1]!Tabla1730[Consignatario],B415,[1]!Tabla1730[1730])</f>
        <v>0</v>
      </c>
      <c r="P415">
        <f>SUMIF([1]!Tabla1739[Consignatario],B415,[1]!Tabla1739[1739])</f>
        <v>0</v>
      </c>
      <c r="Q415">
        <f>SUMIF([1]!Tabla21[Consignatario],B415,[1]!Tabla21[1664-1670])</f>
        <v>0</v>
      </c>
      <c r="R415">
        <f>SUM(Tabla62[[#This Row],[1661]:[Entrearmadas]])</f>
        <v>151440</v>
      </c>
    </row>
    <row r="416" spans="1:18" x14ac:dyDescent="0.3">
      <c r="A416">
        <v>415</v>
      </c>
      <c r="B416" t="str" cm="1">
        <f t="array" ref="B416">INDEX([1]!Tabla1[#Data], A416, 2)</f>
        <v>Borda, Juan de</v>
      </c>
      <c r="C416">
        <f>SUMIF([1]!Tabla1661[Consignatario],B416,[1]!Tabla1661[1661])</f>
        <v>0</v>
      </c>
      <c r="D416">
        <f>SUMIF([1]!Tabla11[Consignatario],B416,[1]!Tabla11[1662])</f>
        <v>0</v>
      </c>
      <c r="E416">
        <f>SUMIF([1]!Tabla12[Consignatario],B416,[1]!Tabla12[1670])</f>
        <v>0</v>
      </c>
      <c r="F416">
        <f>SUMIF([1]!Tabla10[Consignatario],B416,[1]!Tabla10[1672])</f>
        <v>0</v>
      </c>
      <c r="G416">
        <f>SUMIF([1]!Tabla9[Consignatarios],B416,[1]!Tabla9[1675])</f>
        <v>0</v>
      </c>
      <c r="H416">
        <f>SUMIF([1]!Tabla8[Consignatarios],B416,[1]!Tabla8[1678])</f>
        <v>0</v>
      </c>
      <c r="I416">
        <f>SUMIF([1]!Tabla4[Consignatario],B416,[1]!Tabla4[Monto])</f>
        <v>0</v>
      </c>
      <c r="J416">
        <f>SUMIF([1]!Tabla2[Consignatario],B416, [1]!Tabla2[Monto])</f>
        <v>0</v>
      </c>
      <c r="K416">
        <f>SUMIF([1]!Tabla3[Consignatario],B416,[1]!Tabla3[Monto])</f>
        <v>99400</v>
      </c>
      <c r="L416">
        <f>SUMIF([1]!Tabla5[Consignatario],B416,[1]!Tabla5[Monto])</f>
        <v>0</v>
      </c>
      <c r="M416">
        <f>SUMIF([1]!Tabla1708[Consignatario],B416,[1]!Tabla1708[Monto])</f>
        <v>0</v>
      </c>
      <c r="N416">
        <f>SUMIF([1]!Tabla1726[Consignatario],B416,[1]!Tabla1726[Monto])</f>
        <v>0</v>
      </c>
      <c r="O416">
        <f>SUMIF([1]!Tabla1730[Consignatario],B416,[1]!Tabla1730[1730])</f>
        <v>0</v>
      </c>
      <c r="P416">
        <f>SUMIF([1]!Tabla1739[Consignatario],B416,[1]!Tabla1739[1739])</f>
        <v>0</v>
      </c>
      <c r="Q416">
        <f>SUMIF([1]!Tabla21[Consignatario],B416,[1]!Tabla21[1664-1670])</f>
        <v>0</v>
      </c>
      <c r="R416">
        <f>SUM(Tabla62[[#This Row],[1661]:[Entrearmadas]])</f>
        <v>99400</v>
      </c>
    </row>
    <row r="417" spans="1:18" x14ac:dyDescent="0.3">
      <c r="A417">
        <v>416</v>
      </c>
      <c r="B417" t="str" cm="1">
        <f t="array" ref="B417">INDEX([1]!Tabla1[#Data], A417, 2)</f>
        <v>Boye, Joseph del</v>
      </c>
      <c r="C417">
        <f>SUMIF([1]!Tabla1661[Consignatario],B417,[1]!Tabla1661[1661])</f>
        <v>0</v>
      </c>
      <c r="D417">
        <f>SUMIF([1]!Tabla11[Consignatario],B417,[1]!Tabla11[1662])</f>
        <v>0</v>
      </c>
      <c r="E417">
        <f>SUMIF([1]!Tabla12[Consignatario],B417,[1]!Tabla12[1670])</f>
        <v>0</v>
      </c>
      <c r="F417">
        <f>SUMIF([1]!Tabla10[Consignatario],B417,[1]!Tabla10[1672])</f>
        <v>0</v>
      </c>
      <c r="G417">
        <f>SUMIF([1]!Tabla9[Consignatarios],B417,[1]!Tabla9[1675])</f>
        <v>0</v>
      </c>
      <c r="H417">
        <f>SUMIF([1]!Tabla8[Consignatarios],B417,[1]!Tabla8[1678])</f>
        <v>0</v>
      </c>
      <c r="I417">
        <f>SUMIF([1]!Tabla4[Consignatario],B417,[1]!Tabla4[Monto])</f>
        <v>0</v>
      </c>
      <c r="J417">
        <f>SUMIF([1]!Tabla2[Consignatario],B417, [1]!Tabla2[Monto])</f>
        <v>0</v>
      </c>
      <c r="K417">
        <f>SUMIF([1]!Tabla3[Consignatario],B417,[1]!Tabla3[Monto])</f>
        <v>0</v>
      </c>
      <c r="L417">
        <f>SUMIF([1]!Tabla5[Consignatario],B417,[1]!Tabla5[Monto])</f>
        <v>0</v>
      </c>
      <c r="M417">
        <f>SUMIF([1]!Tabla1708[Consignatario],B417,[1]!Tabla1708[Monto])</f>
        <v>0</v>
      </c>
      <c r="N417">
        <f>SUMIF([1]!Tabla1726[Consignatario],B417,[1]!Tabla1726[Monto])</f>
        <v>181004</v>
      </c>
      <c r="O417">
        <f>SUMIF([1]!Tabla1730[Consignatario],B417,[1]!Tabla1730[1730])</f>
        <v>0</v>
      </c>
      <c r="P417">
        <f>SUMIF([1]!Tabla1739[Consignatario],B417,[1]!Tabla1739[1739])</f>
        <v>0</v>
      </c>
      <c r="Q417">
        <f>SUMIF([1]!Tabla21[Consignatario],B417,[1]!Tabla21[1664-1670])</f>
        <v>0</v>
      </c>
      <c r="R417">
        <f>SUM(Tabla62[[#This Row],[1661]:[Entrearmadas]])</f>
        <v>181004</v>
      </c>
    </row>
    <row r="418" spans="1:18" x14ac:dyDescent="0.3">
      <c r="A418">
        <v>417</v>
      </c>
      <c r="B418" t="str" cm="1">
        <f t="array" ref="B418">INDEX([1]!Tabla1[#Data], A418, 2)</f>
        <v>Bracader, Sebastián</v>
      </c>
      <c r="C418">
        <f>SUMIF([1]!Tabla1661[Consignatario],B418,[1]!Tabla1661[1661])</f>
        <v>0</v>
      </c>
      <c r="D418">
        <f>SUMIF([1]!Tabla11[Consignatario],B418,[1]!Tabla11[1662])</f>
        <v>0</v>
      </c>
      <c r="E418">
        <f>SUMIF([1]!Tabla12[Consignatario],B418,[1]!Tabla12[1670])</f>
        <v>0</v>
      </c>
      <c r="F418">
        <f>SUMIF([1]!Tabla10[Consignatario],B418,[1]!Tabla10[1672])</f>
        <v>0</v>
      </c>
      <c r="G418">
        <f>SUMIF([1]!Tabla9[Consignatarios],B418,[1]!Tabla9[1675])</f>
        <v>0</v>
      </c>
      <c r="H418">
        <f>SUMIF([1]!Tabla8[Consignatarios],B418,[1]!Tabla8[1678])</f>
        <v>0</v>
      </c>
      <c r="I418">
        <f>SUMIF([1]!Tabla4[Consignatario],B418,[1]!Tabla4[Monto])</f>
        <v>0</v>
      </c>
      <c r="J418">
        <f>SUMIF([1]!Tabla2[Consignatario],B418, [1]!Tabla2[Monto])</f>
        <v>0</v>
      </c>
      <c r="K418">
        <f>SUMIF([1]!Tabla3[Consignatario],B418,[1]!Tabla3[Monto])</f>
        <v>0</v>
      </c>
      <c r="L418">
        <f>SUMIF([1]!Tabla5[Consignatario],B418,[1]!Tabla5[Monto])</f>
        <v>0</v>
      </c>
      <c r="M418">
        <f>SUMIF([1]!Tabla1708[Consignatario],B418,[1]!Tabla1708[Monto])</f>
        <v>0</v>
      </c>
      <c r="N418">
        <f>SUMIF([1]!Tabla1726[Consignatario],B418,[1]!Tabla1726[Monto])</f>
        <v>38980</v>
      </c>
      <c r="O418">
        <f>SUMIF([1]!Tabla1730[Consignatario],B418,[1]!Tabla1730[1730])</f>
        <v>0</v>
      </c>
      <c r="P418">
        <f>SUMIF([1]!Tabla1739[Consignatario],B418,[1]!Tabla1739[1739])</f>
        <v>0</v>
      </c>
      <c r="Q418">
        <f>SUMIF([1]!Tabla21[Consignatario],B418,[1]!Tabla21[1664-1670])</f>
        <v>0</v>
      </c>
      <c r="R418">
        <f>SUM(Tabla62[[#This Row],[1661]:[Entrearmadas]])</f>
        <v>38980</v>
      </c>
    </row>
    <row r="419" spans="1:18" x14ac:dyDescent="0.3">
      <c r="A419">
        <v>418</v>
      </c>
      <c r="B419" t="str" cm="1">
        <f t="array" ref="B419">INDEX([1]!Tabla1[#Data], A419, 2)</f>
        <v>Bracamonte Dávila, García de</v>
      </c>
      <c r="C419">
        <f>SUMIF([1]!Tabla1661[Consignatario],B419,[1]!Tabla1661[1661])</f>
        <v>5200</v>
      </c>
      <c r="D419">
        <f>SUMIF([1]!Tabla11[Consignatario],B419,[1]!Tabla11[1662])</f>
        <v>0</v>
      </c>
      <c r="E419">
        <f>SUMIF([1]!Tabla12[Consignatario],B419,[1]!Tabla12[1670])</f>
        <v>0</v>
      </c>
      <c r="F419">
        <f>SUMIF([1]!Tabla10[Consignatario],B419,[1]!Tabla10[1672])</f>
        <v>0</v>
      </c>
      <c r="G419">
        <f>SUMIF([1]!Tabla9[Consignatarios],B419,[1]!Tabla9[1675])</f>
        <v>0</v>
      </c>
      <c r="H419">
        <f>SUMIF([1]!Tabla8[Consignatarios],B419,[1]!Tabla8[1678])</f>
        <v>0</v>
      </c>
      <c r="I419">
        <f>SUMIF([1]!Tabla4[Consignatario],B419,[1]!Tabla4[Monto])</f>
        <v>0</v>
      </c>
      <c r="J419">
        <f>SUMIF([1]!Tabla2[Consignatario],B419, [1]!Tabla2[Monto])</f>
        <v>0</v>
      </c>
      <c r="K419">
        <f>SUMIF([1]!Tabla3[Consignatario],B419,[1]!Tabla3[Monto])</f>
        <v>0</v>
      </c>
      <c r="L419">
        <f>SUMIF([1]!Tabla5[Consignatario],B419,[1]!Tabla5[Monto])</f>
        <v>0</v>
      </c>
      <c r="M419">
        <f>SUMIF([1]!Tabla1708[Consignatario],B419,[1]!Tabla1708[Monto])</f>
        <v>0</v>
      </c>
      <c r="N419">
        <f>SUMIF([1]!Tabla1726[Consignatario],B419,[1]!Tabla1726[Monto])</f>
        <v>0</v>
      </c>
      <c r="O419">
        <f>SUMIF([1]!Tabla1730[Consignatario],B419,[1]!Tabla1730[1730])</f>
        <v>0</v>
      </c>
      <c r="P419">
        <f>SUMIF([1]!Tabla1739[Consignatario],B419,[1]!Tabla1739[1739])</f>
        <v>0</v>
      </c>
      <c r="Q419">
        <f>SUMIF([1]!Tabla21[Consignatario],B419,[1]!Tabla21[1664-1670])</f>
        <v>0</v>
      </c>
      <c r="R419">
        <f>SUM(Tabla62[[#This Row],[1661]:[Entrearmadas]])</f>
        <v>5200</v>
      </c>
    </row>
    <row r="420" spans="1:18" x14ac:dyDescent="0.3">
      <c r="A420">
        <v>419</v>
      </c>
      <c r="B420" t="str" cm="1">
        <f t="array" ref="B420">INDEX([1]!Tabla1[#Data], A420, 2)</f>
        <v>Bracho de Lamadrid, Juan</v>
      </c>
      <c r="C420">
        <f>SUMIF([1]!Tabla1661[Consignatario],B420,[1]!Tabla1661[1661])</f>
        <v>0</v>
      </c>
      <c r="D420">
        <f>SUMIF([1]!Tabla11[Consignatario],B420,[1]!Tabla11[1662])</f>
        <v>0</v>
      </c>
      <c r="E420">
        <f>SUMIF([1]!Tabla12[Consignatario],B420,[1]!Tabla12[1670])</f>
        <v>0</v>
      </c>
      <c r="F420">
        <f>SUMIF([1]!Tabla10[Consignatario],B420,[1]!Tabla10[1672])</f>
        <v>0</v>
      </c>
      <c r="G420">
        <f>SUMIF([1]!Tabla9[Consignatarios],B420,[1]!Tabla9[1675])</f>
        <v>0</v>
      </c>
      <c r="H420">
        <f>SUMIF([1]!Tabla8[Consignatarios],B420,[1]!Tabla8[1678])</f>
        <v>0</v>
      </c>
      <c r="I420">
        <f>SUMIF([1]!Tabla4[Consignatario],B420,[1]!Tabla4[Monto])</f>
        <v>0</v>
      </c>
      <c r="J420">
        <f>SUMIF([1]!Tabla2[Consignatario],B420, [1]!Tabla2[Monto])</f>
        <v>48000</v>
      </c>
      <c r="K420">
        <f>SUMIF([1]!Tabla3[Consignatario],B420,[1]!Tabla3[Monto])</f>
        <v>27200</v>
      </c>
      <c r="L420">
        <f>SUMIF([1]!Tabla5[Consignatario],B420,[1]!Tabla5[Monto])</f>
        <v>0</v>
      </c>
      <c r="M420">
        <f>SUMIF([1]!Tabla1708[Consignatario],B420,[1]!Tabla1708[Monto])</f>
        <v>0</v>
      </c>
      <c r="N420">
        <f>SUMIF([1]!Tabla1726[Consignatario],B420,[1]!Tabla1726[Monto])</f>
        <v>0</v>
      </c>
      <c r="O420">
        <f>SUMIF([1]!Tabla1730[Consignatario],B420,[1]!Tabla1730[1730])</f>
        <v>0</v>
      </c>
      <c r="P420">
        <f>SUMIF([1]!Tabla1739[Consignatario],B420,[1]!Tabla1739[1739])</f>
        <v>0</v>
      </c>
      <c r="Q420">
        <f>SUMIF([1]!Tabla21[Consignatario],B420,[1]!Tabla21[1664-1670])</f>
        <v>0</v>
      </c>
      <c r="R420">
        <f>SUM(Tabla62[[#This Row],[1661]:[Entrearmadas]])</f>
        <v>75200</v>
      </c>
    </row>
    <row r="421" spans="1:18" x14ac:dyDescent="0.3">
      <c r="A421">
        <v>420</v>
      </c>
      <c r="B421" t="str" cm="1">
        <f t="array" ref="B421">INDEX([1]!Tabla1[#Data], A421, 2)</f>
        <v>Bravo de Lagunas, Pedro</v>
      </c>
      <c r="C421">
        <f>SUMIF([1]!Tabla1661[Consignatario],B421,[1]!Tabla1661[1661])</f>
        <v>0</v>
      </c>
      <c r="D421">
        <f>SUMIF([1]!Tabla11[Consignatario],B421,[1]!Tabla11[1662])</f>
        <v>0</v>
      </c>
      <c r="E421">
        <f>SUMIF([1]!Tabla12[Consignatario],B421,[1]!Tabla12[1670])</f>
        <v>0</v>
      </c>
      <c r="F421">
        <f>SUMIF([1]!Tabla10[Consignatario],B421,[1]!Tabla10[1672])</f>
        <v>0</v>
      </c>
      <c r="G421">
        <f>SUMIF([1]!Tabla9[Consignatarios],B421,[1]!Tabla9[1675])</f>
        <v>0</v>
      </c>
      <c r="H421">
        <f>SUMIF([1]!Tabla8[Consignatarios],B421,[1]!Tabla8[1678])</f>
        <v>0</v>
      </c>
      <c r="I421">
        <f>SUMIF([1]!Tabla4[Consignatario],B421,[1]!Tabla4[Monto])</f>
        <v>0</v>
      </c>
      <c r="J421">
        <f>SUMIF([1]!Tabla2[Consignatario],B421, [1]!Tabla2[Monto])</f>
        <v>0</v>
      </c>
      <c r="K421">
        <f>SUMIF([1]!Tabla3[Consignatario],B421,[1]!Tabla3[Monto])</f>
        <v>23232</v>
      </c>
      <c r="L421">
        <f>SUMIF([1]!Tabla5[Consignatario],B421,[1]!Tabla5[Monto])</f>
        <v>0</v>
      </c>
      <c r="M421">
        <f>SUMIF([1]!Tabla1708[Consignatario],B421,[1]!Tabla1708[Monto])</f>
        <v>0</v>
      </c>
      <c r="N421">
        <f>SUMIF([1]!Tabla1726[Consignatario],B421,[1]!Tabla1726[Monto])</f>
        <v>0</v>
      </c>
      <c r="O421">
        <f>SUMIF([1]!Tabla1730[Consignatario],B421,[1]!Tabla1730[1730])</f>
        <v>0</v>
      </c>
      <c r="P421">
        <f>SUMIF([1]!Tabla1739[Consignatario],B421,[1]!Tabla1739[1739])</f>
        <v>0</v>
      </c>
      <c r="Q421">
        <f>SUMIF([1]!Tabla21[Consignatario],B421,[1]!Tabla21[1664-1670])</f>
        <v>0</v>
      </c>
      <c r="R421">
        <f>SUM(Tabla62[[#This Row],[1661]:[Entrearmadas]])</f>
        <v>23232</v>
      </c>
    </row>
    <row r="422" spans="1:18" x14ac:dyDescent="0.3">
      <c r="A422">
        <v>421</v>
      </c>
      <c r="B422" t="str" cm="1">
        <f t="array" ref="B422">INDEX([1]!Tabla1[#Data], A422, 2)</f>
        <v>Bravo de Meneses, Sebastián</v>
      </c>
      <c r="C422">
        <f>SUMIF([1]!Tabla1661[Consignatario],B422,[1]!Tabla1661[1661])</f>
        <v>0</v>
      </c>
      <c r="D422">
        <f>SUMIF([1]!Tabla11[Consignatario],B422,[1]!Tabla11[1662])</f>
        <v>0</v>
      </c>
      <c r="E422">
        <f>SUMIF([1]!Tabla12[Consignatario],B422,[1]!Tabla12[1670])</f>
        <v>0</v>
      </c>
      <c r="F422">
        <f>SUMIF([1]!Tabla10[Consignatario],B422,[1]!Tabla10[1672])</f>
        <v>0</v>
      </c>
      <c r="G422">
        <f>SUMIF([1]!Tabla9[Consignatarios],B422,[1]!Tabla9[1675])</f>
        <v>0</v>
      </c>
      <c r="H422">
        <f>SUMIF([1]!Tabla8[Consignatarios],B422,[1]!Tabla8[1678])</f>
        <v>0</v>
      </c>
      <c r="I422">
        <f>SUMIF([1]!Tabla4[Consignatario],B422,[1]!Tabla4[Monto])</f>
        <v>0</v>
      </c>
      <c r="J422">
        <f>SUMIF([1]!Tabla2[Consignatario],B422, [1]!Tabla2[Monto])</f>
        <v>0</v>
      </c>
      <c r="K422">
        <f>SUMIF([1]!Tabla3[Consignatario],B422,[1]!Tabla3[Monto])</f>
        <v>0</v>
      </c>
      <c r="L422">
        <f>SUMIF([1]!Tabla5[Consignatario],B422,[1]!Tabla5[Monto])</f>
        <v>2300</v>
      </c>
      <c r="M422">
        <f>SUMIF([1]!Tabla1708[Consignatario],B422,[1]!Tabla1708[Monto])</f>
        <v>0</v>
      </c>
      <c r="N422">
        <f>SUMIF([1]!Tabla1726[Consignatario],B422,[1]!Tabla1726[Monto])</f>
        <v>0</v>
      </c>
      <c r="O422">
        <f>SUMIF([1]!Tabla1730[Consignatario],B422,[1]!Tabla1730[1730])</f>
        <v>0</v>
      </c>
      <c r="P422">
        <f>SUMIF([1]!Tabla1739[Consignatario],B422,[1]!Tabla1739[1739])</f>
        <v>0</v>
      </c>
      <c r="Q422">
        <f>SUMIF([1]!Tabla21[Consignatario],B422,[1]!Tabla21[1664-1670])</f>
        <v>0</v>
      </c>
      <c r="R422">
        <f>SUM(Tabla62[[#This Row],[1661]:[Entrearmadas]])</f>
        <v>2300</v>
      </c>
    </row>
    <row r="423" spans="1:18" x14ac:dyDescent="0.3">
      <c r="A423">
        <v>422</v>
      </c>
      <c r="B423" t="str" cm="1">
        <f t="array" ref="B423">INDEX([1]!Tabla1[#Data], A423, 2)</f>
        <v>Bravo de Rivero, Juan</v>
      </c>
      <c r="C423">
        <f>SUMIF([1]!Tabla1661[Consignatario],B423,[1]!Tabla1661[1661])</f>
        <v>0</v>
      </c>
      <c r="D423">
        <f>SUMIF([1]!Tabla11[Consignatario],B423,[1]!Tabla11[1662])</f>
        <v>0</v>
      </c>
      <c r="E423">
        <f>SUMIF([1]!Tabla12[Consignatario],B423,[1]!Tabla12[1670])</f>
        <v>0</v>
      </c>
      <c r="F423">
        <f>SUMIF([1]!Tabla10[Consignatario],B423,[1]!Tabla10[1672])</f>
        <v>0</v>
      </c>
      <c r="G423">
        <f>SUMIF([1]!Tabla9[Consignatarios],B423,[1]!Tabla9[1675])</f>
        <v>0</v>
      </c>
      <c r="H423">
        <f>SUMIF([1]!Tabla8[Consignatarios],B423,[1]!Tabla8[1678])</f>
        <v>0</v>
      </c>
      <c r="I423">
        <f>SUMIF([1]!Tabla4[Consignatario],B423,[1]!Tabla4[Monto])</f>
        <v>0</v>
      </c>
      <c r="J423">
        <f>SUMIF([1]!Tabla2[Consignatario],B423, [1]!Tabla2[Monto])</f>
        <v>0</v>
      </c>
      <c r="K423">
        <f>SUMIF([1]!Tabla3[Consignatario],B423,[1]!Tabla3[Monto])</f>
        <v>31082</v>
      </c>
      <c r="L423">
        <f>SUMIF([1]!Tabla5[Consignatario],B423,[1]!Tabla5[Monto])</f>
        <v>52766</v>
      </c>
      <c r="M423">
        <f>SUMIF([1]!Tabla1708[Consignatario],B423,[1]!Tabla1708[Monto])</f>
        <v>0</v>
      </c>
      <c r="N423">
        <f>SUMIF([1]!Tabla1726[Consignatario],B423,[1]!Tabla1726[Monto])</f>
        <v>0</v>
      </c>
      <c r="O423">
        <f>SUMIF([1]!Tabla1730[Consignatario],B423,[1]!Tabla1730[1730])</f>
        <v>0</v>
      </c>
      <c r="P423">
        <f>SUMIF([1]!Tabla1739[Consignatario],B423,[1]!Tabla1739[1739])</f>
        <v>0</v>
      </c>
      <c r="Q423">
        <f>SUMIF([1]!Tabla21[Consignatario],B423,[1]!Tabla21[1664-1670])</f>
        <v>0</v>
      </c>
      <c r="R423">
        <f>SUM(Tabla62[[#This Row],[1661]:[Entrearmadas]])</f>
        <v>83848</v>
      </c>
    </row>
    <row r="424" spans="1:18" x14ac:dyDescent="0.3">
      <c r="A424">
        <v>423</v>
      </c>
      <c r="B424" t="str" cm="1">
        <f t="array" ref="B424">INDEX([1]!Tabla1[#Data], A424, 2)</f>
        <v>Bravo, Blas</v>
      </c>
      <c r="C424">
        <f>SUMIF([1]!Tabla1661[Consignatario],B424,[1]!Tabla1661[1661])</f>
        <v>0</v>
      </c>
      <c r="D424">
        <f>SUMIF([1]!Tabla11[Consignatario],B424,[1]!Tabla11[1662])</f>
        <v>0</v>
      </c>
      <c r="E424">
        <f>SUMIF([1]!Tabla12[Consignatario],B424,[1]!Tabla12[1670])</f>
        <v>0</v>
      </c>
      <c r="F424">
        <f>SUMIF([1]!Tabla10[Consignatario],B424,[1]!Tabla10[1672])</f>
        <v>0</v>
      </c>
      <c r="G424">
        <f>SUMIF([1]!Tabla9[Consignatarios],B424,[1]!Tabla9[1675])</f>
        <v>0</v>
      </c>
      <c r="H424">
        <f>SUMIF([1]!Tabla8[Consignatarios],B424,[1]!Tabla8[1678])</f>
        <v>0</v>
      </c>
      <c r="I424">
        <f>SUMIF([1]!Tabla4[Consignatario],B424,[1]!Tabla4[Monto])</f>
        <v>0</v>
      </c>
      <c r="J424">
        <f>SUMIF([1]!Tabla2[Consignatario],B424, [1]!Tabla2[Monto])</f>
        <v>0</v>
      </c>
      <c r="K424">
        <f>SUMIF([1]!Tabla3[Consignatario],B424,[1]!Tabla3[Monto])</f>
        <v>0</v>
      </c>
      <c r="L424">
        <f>SUMIF([1]!Tabla5[Consignatario],B424,[1]!Tabla5[Monto])</f>
        <v>0</v>
      </c>
      <c r="M424">
        <f>SUMIF([1]!Tabla1708[Consignatario],B424,[1]!Tabla1708[Monto])</f>
        <v>100</v>
      </c>
      <c r="N424">
        <f>SUMIF([1]!Tabla1726[Consignatario],B424,[1]!Tabla1726[Monto])</f>
        <v>0</v>
      </c>
      <c r="O424">
        <f>SUMIF([1]!Tabla1730[Consignatario],B424,[1]!Tabla1730[1730])</f>
        <v>0</v>
      </c>
      <c r="P424">
        <f>SUMIF([1]!Tabla1739[Consignatario],B424,[1]!Tabla1739[1739])</f>
        <v>0</v>
      </c>
      <c r="Q424">
        <f>SUMIF([1]!Tabla21[Consignatario],B424,[1]!Tabla21[1664-1670])</f>
        <v>0</v>
      </c>
      <c r="R424">
        <f>SUM(Tabla62[[#This Row],[1661]:[Entrearmadas]])</f>
        <v>100</v>
      </c>
    </row>
    <row r="425" spans="1:18" x14ac:dyDescent="0.3">
      <c r="A425">
        <v>424</v>
      </c>
      <c r="B425" t="str" cm="1">
        <f t="array" ref="B425">INDEX([1]!Tabla1[#Data], A425, 2)</f>
        <v>Briones Quintanilla, Pedro de</v>
      </c>
      <c r="C425">
        <f>SUMIF([1]!Tabla1661[Consignatario],B425,[1]!Tabla1661[1661])</f>
        <v>0</v>
      </c>
      <c r="D425">
        <f>SUMIF([1]!Tabla11[Consignatario],B425,[1]!Tabla11[1662])</f>
        <v>0</v>
      </c>
      <c r="E425">
        <f>SUMIF([1]!Tabla12[Consignatario],B425,[1]!Tabla12[1670])</f>
        <v>0</v>
      </c>
      <c r="F425">
        <f>SUMIF([1]!Tabla10[Consignatario],B425,[1]!Tabla10[1672])</f>
        <v>0</v>
      </c>
      <c r="G425">
        <f>SUMIF([1]!Tabla9[Consignatarios],B425,[1]!Tabla9[1675])</f>
        <v>0</v>
      </c>
      <c r="H425">
        <f>SUMIF([1]!Tabla8[Consignatarios],B425,[1]!Tabla8[1678])</f>
        <v>0</v>
      </c>
      <c r="I425">
        <f>SUMIF([1]!Tabla4[Consignatario],B425,[1]!Tabla4[Monto])</f>
        <v>800</v>
      </c>
      <c r="J425">
        <f>SUMIF([1]!Tabla2[Consignatario],B425, [1]!Tabla2[Monto])</f>
        <v>0</v>
      </c>
      <c r="K425">
        <f>SUMIF([1]!Tabla3[Consignatario],B425,[1]!Tabla3[Monto])</f>
        <v>0</v>
      </c>
      <c r="L425">
        <f>SUMIF([1]!Tabla5[Consignatario],B425,[1]!Tabla5[Monto])</f>
        <v>0</v>
      </c>
      <c r="M425">
        <f>SUMIF([1]!Tabla1708[Consignatario],B425,[1]!Tabla1708[Monto])</f>
        <v>0</v>
      </c>
      <c r="N425">
        <f>SUMIF([1]!Tabla1726[Consignatario],B425,[1]!Tabla1726[Monto])</f>
        <v>0</v>
      </c>
      <c r="O425">
        <f>SUMIF([1]!Tabla1730[Consignatario],B425,[1]!Tabla1730[1730])</f>
        <v>0</v>
      </c>
      <c r="P425">
        <f>SUMIF([1]!Tabla1739[Consignatario],B425,[1]!Tabla1739[1739])</f>
        <v>0</v>
      </c>
      <c r="Q425">
        <f>SUMIF([1]!Tabla21[Consignatario],B425,[1]!Tabla21[1664-1670])</f>
        <v>0</v>
      </c>
      <c r="R425">
        <f>SUM(Tabla62[[#This Row],[1661]:[Entrearmadas]])</f>
        <v>800</v>
      </c>
    </row>
    <row r="426" spans="1:18" x14ac:dyDescent="0.3">
      <c r="A426">
        <v>425</v>
      </c>
      <c r="B426" t="str" cm="1">
        <f t="array" ref="B426">INDEX([1]!Tabla1[#Data], A426, 2)</f>
        <v>Briones, Bernardo de</v>
      </c>
      <c r="C426">
        <f>SUMIF([1]!Tabla1661[Consignatario],B426,[1]!Tabla1661[1661])</f>
        <v>0</v>
      </c>
      <c r="D426">
        <f>SUMIF([1]!Tabla11[Consignatario],B426,[1]!Tabla11[1662])</f>
        <v>0</v>
      </c>
      <c r="E426">
        <f>SUMIF([1]!Tabla12[Consignatario],B426,[1]!Tabla12[1670])</f>
        <v>0</v>
      </c>
      <c r="F426">
        <f>SUMIF([1]!Tabla10[Consignatario],B426,[1]!Tabla10[1672])</f>
        <v>18182</v>
      </c>
      <c r="G426">
        <f>SUMIF([1]!Tabla9[Consignatarios],B426,[1]!Tabla9[1675])</f>
        <v>0</v>
      </c>
      <c r="H426">
        <f>SUMIF([1]!Tabla8[Consignatarios],B426,[1]!Tabla8[1678])</f>
        <v>0</v>
      </c>
      <c r="I426">
        <f>SUMIF([1]!Tabla4[Consignatario],B426,[1]!Tabla4[Monto])</f>
        <v>0</v>
      </c>
      <c r="J426">
        <f>SUMIF([1]!Tabla2[Consignatario],B426, [1]!Tabla2[Monto])</f>
        <v>0</v>
      </c>
      <c r="K426">
        <f>SUMIF([1]!Tabla3[Consignatario],B426,[1]!Tabla3[Monto])</f>
        <v>0</v>
      </c>
      <c r="L426">
        <f>SUMIF([1]!Tabla5[Consignatario],B426,[1]!Tabla5[Monto])</f>
        <v>0</v>
      </c>
      <c r="M426">
        <f>SUMIF([1]!Tabla1708[Consignatario],B426,[1]!Tabla1708[Monto])</f>
        <v>0</v>
      </c>
      <c r="N426">
        <f>SUMIF([1]!Tabla1726[Consignatario],B426,[1]!Tabla1726[Monto])</f>
        <v>0</v>
      </c>
      <c r="O426">
        <f>SUMIF([1]!Tabla1730[Consignatario],B426,[1]!Tabla1730[1730])</f>
        <v>0</v>
      </c>
      <c r="P426">
        <f>SUMIF([1]!Tabla1739[Consignatario],B426,[1]!Tabla1739[1739])</f>
        <v>0</v>
      </c>
      <c r="Q426">
        <f>SUMIF([1]!Tabla21[Consignatario],B426,[1]!Tabla21[1664-1670])</f>
        <v>0</v>
      </c>
      <c r="R426">
        <f>SUM(Tabla62[[#This Row],[1661]:[Entrearmadas]])</f>
        <v>18182</v>
      </c>
    </row>
    <row r="427" spans="1:18" x14ac:dyDescent="0.3">
      <c r="A427">
        <v>426</v>
      </c>
      <c r="B427" t="str" cm="1">
        <f t="array" ref="B427">INDEX([1]!Tabla1[#Data], A427, 2)</f>
        <v>Brisuela, Melchor de</v>
      </c>
      <c r="C427">
        <f>SUMIF([1]!Tabla1661[Consignatario],B427,[1]!Tabla1661[1661])</f>
        <v>0</v>
      </c>
      <c r="D427">
        <f>SUMIF([1]!Tabla11[Consignatario],B427,[1]!Tabla11[1662])</f>
        <v>0</v>
      </c>
      <c r="E427">
        <f>SUMIF([1]!Tabla12[Consignatario],B427,[1]!Tabla12[1670])</f>
        <v>0</v>
      </c>
      <c r="F427">
        <f>SUMIF([1]!Tabla10[Consignatario],B427,[1]!Tabla10[1672])</f>
        <v>7800</v>
      </c>
      <c r="G427">
        <f>SUMIF([1]!Tabla9[Consignatarios],B427,[1]!Tabla9[1675])</f>
        <v>0</v>
      </c>
      <c r="H427">
        <f>SUMIF([1]!Tabla8[Consignatarios],B427,[1]!Tabla8[1678])</f>
        <v>0</v>
      </c>
      <c r="I427">
        <f>SUMIF([1]!Tabla4[Consignatario],B427,[1]!Tabla4[Monto])</f>
        <v>0</v>
      </c>
      <c r="J427">
        <f>SUMIF([1]!Tabla2[Consignatario],B427, [1]!Tabla2[Monto])</f>
        <v>0</v>
      </c>
      <c r="K427">
        <f>SUMIF([1]!Tabla3[Consignatario],B427,[1]!Tabla3[Monto])</f>
        <v>0</v>
      </c>
      <c r="L427">
        <f>SUMIF([1]!Tabla5[Consignatario],B427,[1]!Tabla5[Monto])</f>
        <v>0</v>
      </c>
      <c r="M427">
        <f>SUMIF([1]!Tabla1708[Consignatario],B427,[1]!Tabla1708[Monto])</f>
        <v>0</v>
      </c>
      <c r="N427">
        <f>SUMIF([1]!Tabla1726[Consignatario],B427,[1]!Tabla1726[Monto])</f>
        <v>0</v>
      </c>
      <c r="O427">
        <f>SUMIF([1]!Tabla1730[Consignatario],B427,[1]!Tabla1730[1730])</f>
        <v>0</v>
      </c>
      <c r="P427">
        <f>SUMIF([1]!Tabla1739[Consignatario],B427,[1]!Tabla1739[1739])</f>
        <v>0</v>
      </c>
      <c r="Q427">
        <f>SUMIF([1]!Tabla21[Consignatario],B427,[1]!Tabla21[1664-1670])</f>
        <v>0</v>
      </c>
      <c r="R427">
        <f>SUM(Tabla62[[#This Row],[1661]:[Entrearmadas]])</f>
        <v>7800</v>
      </c>
    </row>
    <row r="428" spans="1:18" x14ac:dyDescent="0.3">
      <c r="A428">
        <v>427</v>
      </c>
      <c r="B428" t="str" cm="1">
        <f t="array" ref="B428">INDEX([1]!Tabla1[#Data], A428, 2)</f>
        <v>Brito, Francisco</v>
      </c>
      <c r="C428">
        <f>SUMIF([1]!Tabla1661[Consignatario],B428,[1]!Tabla1661[1661])</f>
        <v>0</v>
      </c>
      <c r="D428">
        <f>SUMIF([1]!Tabla11[Consignatario],B428,[1]!Tabla11[1662])</f>
        <v>0</v>
      </c>
      <c r="E428">
        <f>SUMIF([1]!Tabla12[Consignatario],B428,[1]!Tabla12[1670])</f>
        <v>0</v>
      </c>
      <c r="F428">
        <f>SUMIF([1]!Tabla10[Consignatario],B428,[1]!Tabla10[1672])</f>
        <v>0</v>
      </c>
      <c r="G428">
        <f>SUMIF([1]!Tabla9[Consignatarios],B428,[1]!Tabla9[1675])</f>
        <v>0</v>
      </c>
      <c r="H428">
        <f>SUMIF([1]!Tabla8[Consignatarios],B428,[1]!Tabla8[1678])</f>
        <v>0</v>
      </c>
      <c r="I428">
        <f>SUMIF([1]!Tabla4[Consignatario],B428,[1]!Tabla4[Monto])</f>
        <v>0</v>
      </c>
      <c r="J428">
        <f>SUMIF([1]!Tabla2[Consignatario],B428, [1]!Tabla2[Monto])</f>
        <v>0</v>
      </c>
      <c r="K428">
        <f>SUMIF([1]!Tabla3[Consignatario],B428,[1]!Tabla3[Monto])</f>
        <v>55874</v>
      </c>
      <c r="L428">
        <f>SUMIF([1]!Tabla5[Consignatario],B428,[1]!Tabla5[Monto])</f>
        <v>0</v>
      </c>
      <c r="M428">
        <f>SUMIF([1]!Tabla1708[Consignatario],B428,[1]!Tabla1708[Monto])</f>
        <v>0</v>
      </c>
      <c r="N428">
        <f>SUMIF([1]!Tabla1726[Consignatario],B428,[1]!Tabla1726[Monto])</f>
        <v>0</v>
      </c>
      <c r="O428">
        <f>SUMIF([1]!Tabla1730[Consignatario],B428,[1]!Tabla1730[1730])</f>
        <v>0</v>
      </c>
      <c r="P428">
        <f>SUMIF([1]!Tabla1739[Consignatario],B428,[1]!Tabla1739[1739])</f>
        <v>0</v>
      </c>
      <c r="Q428">
        <f>SUMIF([1]!Tabla21[Consignatario],B428,[1]!Tabla21[1664-1670])</f>
        <v>0</v>
      </c>
      <c r="R428">
        <f>SUM(Tabla62[[#This Row],[1661]:[Entrearmadas]])</f>
        <v>55874</v>
      </c>
    </row>
    <row r="429" spans="1:18" x14ac:dyDescent="0.3">
      <c r="A429">
        <v>428</v>
      </c>
      <c r="B429" t="str" cm="1">
        <f t="array" ref="B429">INDEX([1]!Tabla1[#Data], A429, 2)</f>
        <v>Bruna Galán, Francisco de</v>
      </c>
      <c r="C429">
        <f>SUMIF([1]!Tabla1661[Consignatario],B429,[1]!Tabla1661[1661])</f>
        <v>0</v>
      </c>
      <c r="D429">
        <f>SUMIF([1]!Tabla11[Consignatario],B429,[1]!Tabla11[1662])</f>
        <v>0</v>
      </c>
      <c r="E429">
        <f>SUMIF([1]!Tabla12[Consignatario],B429,[1]!Tabla12[1670])</f>
        <v>0</v>
      </c>
      <c r="F429">
        <f>SUMIF([1]!Tabla10[Consignatario],B429,[1]!Tabla10[1672])</f>
        <v>0</v>
      </c>
      <c r="G429">
        <f>SUMIF([1]!Tabla9[Consignatarios],B429,[1]!Tabla9[1675])</f>
        <v>0</v>
      </c>
      <c r="H429">
        <f>SUMIF([1]!Tabla8[Consignatarios],B429,[1]!Tabla8[1678])</f>
        <v>0</v>
      </c>
      <c r="I429">
        <f>SUMIF([1]!Tabla4[Consignatario],B429,[1]!Tabla4[Monto])</f>
        <v>0</v>
      </c>
      <c r="J429">
        <f>SUMIF([1]!Tabla2[Consignatario],B429, [1]!Tabla2[Monto])</f>
        <v>0</v>
      </c>
      <c r="K429">
        <f>SUMIF([1]!Tabla3[Consignatario],B429,[1]!Tabla3[Monto])</f>
        <v>0</v>
      </c>
      <c r="L429">
        <f>SUMIF([1]!Tabla5[Consignatario],B429,[1]!Tabla5[Monto])</f>
        <v>344</v>
      </c>
      <c r="M429">
        <f>SUMIF([1]!Tabla1708[Consignatario],B429,[1]!Tabla1708[Monto])</f>
        <v>0</v>
      </c>
      <c r="N429">
        <f>SUMIF([1]!Tabla1726[Consignatario],B429,[1]!Tabla1726[Monto])</f>
        <v>0</v>
      </c>
      <c r="O429">
        <f>SUMIF([1]!Tabla1730[Consignatario],B429,[1]!Tabla1730[1730])</f>
        <v>0</v>
      </c>
      <c r="P429">
        <f>SUMIF([1]!Tabla1739[Consignatario],B429,[1]!Tabla1739[1739])</f>
        <v>0</v>
      </c>
      <c r="Q429">
        <f>SUMIF([1]!Tabla21[Consignatario],B429,[1]!Tabla21[1664-1670])</f>
        <v>0</v>
      </c>
      <c r="R429">
        <f>SUM(Tabla62[[#This Row],[1661]:[Entrearmadas]])</f>
        <v>344</v>
      </c>
    </row>
    <row r="430" spans="1:18" x14ac:dyDescent="0.3">
      <c r="A430">
        <v>429</v>
      </c>
      <c r="B430" t="str" cm="1">
        <f t="array" ref="B430">INDEX([1]!Tabla1[#Data], A430, 2)</f>
        <v>Buergo, Fernando de</v>
      </c>
      <c r="C430">
        <f>SUMIF([1]!Tabla1661[Consignatario],B430,[1]!Tabla1661[1661])</f>
        <v>0</v>
      </c>
      <c r="D430">
        <f>SUMIF([1]!Tabla11[Consignatario],B430,[1]!Tabla11[1662])</f>
        <v>0</v>
      </c>
      <c r="E430">
        <f>SUMIF([1]!Tabla12[Consignatario],B430,[1]!Tabla12[1670])</f>
        <v>0</v>
      </c>
      <c r="F430">
        <f>SUMIF([1]!Tabla10[Consignatario],B430,[1]!Tabla10[1672])</f>
        <v>0</v>
      </c>
      <c r="G430">
        <f>SUMIF([1]!Tabla9[Consignatarios],B430,[1]!Tabla9[1675])</f>
        <v>0</v>
      </c>
      <c r="H430">
        <f>SUMIF([1]!Tabla8[Consignatarios],B430,[1]!Tabla8[1678])</f>
        <v>0</v>
      </c>
      <c r="I430">
        <f>SUMIF([1]!Tabla4[Consignatario],B430,[1]!Tabla4[Monto])</f>
        <v>0</v>
      </c>
      <c r="J430">
        <f>SUMIF([1]!Tabla2[Consignatario],B430, [1]!Tabla2[Monto])</f>
        <v>0</v>
      </c>
      <c r="K430">
        <f>SUMIF([1]!Tabla3[Consignatario],B430,[1]!Tabla3[Monto])</f>
        <v>0</v>
      </c>
      <c r="L430">
        <f>SUMIF([1]!Tabla5[Consignatario],B430,[1]!Tabla5[Monto])</f>
        <v>0</v>
      </c>
      <c r="M430">
        <f>SUMIF([1]!Tabla1708[Consignatario],B430,[1]!Tabla1708[Monto])</f>
        <v>0</v>
      </c>
      <c r="N430">
        <f>SUMIF([1]!Tabla1726[Consignatario],B430,[1]!Tabla1726[Monto])</f>
        <v>0</v>
      </c>
      <c r="O430">
        <f>SUMIF([1]!Tabla1730[Consignatario],B430,[1]!Tabla1730[1730])</f>
        <v>0</v>
      </c>
      <c r="P430">
        <f>SUMIF([1]!Tabla1739[Consignatario],B430,[1]!Tabla1739[1739])</f>
        <v>10900</v>
      </c>
      <c r="Q430">
        <f>SUMIF([1]!Tabla21[Consignatario],B430,[1]!Tabla21[1664-1670])</f>
        <v>0</v>
      </c>
      <c r="R430">
        <f>SUM(Tabla62[[#This Row],[1661]:[Entrearmadas]])</f>
        <v>10900</v>
      </c>
    </row>
    <row r="431" spans="1:18" x14ac:dyDescent="0.3">
      <c r="A431">
        <v>430</v>
      </c>
      <c r="B431" t="str" cm="1">
        <f t="array" ref="B431">INDEX([1]!Tabla1[#Data], A431, 2)</f>
        <v>Buergo, Francisco de</v>
      </c>
      <c r="C431">
        <f>SUMIF([1]!Tabla1661[Consignatario],B431,[1]!Tabla1661[1661])</f>
        <v>0</v>
      </c>
      <c r="D431">
        <f>SUMIF([1]!Tabla11[Consignatario],B431,[1]!Tabla11[1662])</f>
        <v>0</v>
      </c>
      <c r="E431">
        <f>SUMIF([1]!Tabla12[Consignatario],B431,[1]!Tabla12[1670])</f>
        <v>0</v>
      </c>
      <c r="F431">
        <f>SUMIF([1]!Tabla10[Consignatario],B431,[1]!Tabla10[1672])</f>
        <v>0</v>
      </c>
      <c r="G431">
        <f>SUMIF([1]!Tabla9[Consignatarios],B431,[1]!Tabla9[1675])</f>
        <v>0</v>
      </c>
      <c r="H431">
        <f>SUMIF([1]!Tabla8[Consignatarios],B431,[1]!Tabla8[1678])</f>
        <v>0</v>
      </c>
      <c r="I431">
        <f>SUMIF([1]!Tabla4[Consignatario],B431,[1]!Tabla4[Monto])</f>
        <v>0</v>
      </c>
      <c r="J431">
        <f>SUMIF([1]!Tabla2[Consignatario],B431, [1]!Tabla2[Monto])</f>
        <v>0</v>
      </c>
      <c r="K431">
        <f>SUMIF([1]!Tabla3[Consignatario],B431,[1]!Tabla3[Monto])</f>
        <v>0</v>
      </c>
      <c r="L431">
        <f>SUMIF([1]!Tabla5[Consignatario],B431,[1]!Tabla5[Monto])</f>
        <v>0</v>
      </c>
      <c r="M431">
        <f>SUMIF([1]!Tabla1708[Consignatario],B431,[1]!Tabla1708[Monto])</f>
        <v>0</v>
      </c>
      <c r="N431">
        <f>SUMIF([1]!Tabla1726[Consignatario],B431,[1]!Tabla1726[Monto])</f>
        <v>0</v>
      </c>
      <c r="O431">
        <f>SUMIF([1]!Tabla1730[Consignatario],B431,[1]!Tabla1730[1730])</f>
        <v>0</v>
      </c>
      <c r="P431">
        <f>SUMIF([1]!Tabla1739[Consignatario],B431,[1]!Tabla1739[1739])</f>
        <v>4050</v>
      </c>
      <c r="Q431">
        <f>SUMIF([1]!Tabla21[Consignatario],B431,[1]!Tabla21[1664-1670])</f>
        <v>0</v>
      </c>
      <c r="R431">
        <f>SUM(Tabla62[[#This Row],[1661]:[Entrearmadas]])</f>
        <v>4050</v>
      </c>
    </row>
    <row r="432" spans="1:18" x14ac:dyDescent="0.3">
      <c r="A432">
        <v>431</v>
      </c>
      <c r="B432" t="str" cm="1">
        <f t="array" ref="B432">INDEX([1]!Tabla1[#Data], A432, 2)</f>
        <v>Buite, Roberto</v>
      </c>
      <c r="C432">
        <f>SUMIF([1]!Tabla1661[Consignatario],B432,[1]!Tabla1661[1661])</f>
        <v>8195</v>
      </c>
      <c r="D432">
        <f>SUMIF([1]!Tabla11[Consignatario],B432,[1]!Tabla11[1662])</f>
        <v>0</v>
      </c>
      <c r="E432">
        <f>SUMIF([1]!Tabla12[Consignatario],B432,[1]!Tabla12[1670])</f>
        <v>0</v>
      </c>
      <c r="F432">
        <f>SUMIF([1]!Tabla10[Consignatario],B432,[1]!Tabla10[1672])</f>
        <v>0</v>
      </c>
      <c r="G432">
        <f>SUMIF([1]!Tabla9[Consignatarios],B432,[1]!Tabla9[1675])</f>
        <v>0</v>
      </c>
      <c r="H432">
        <f>SUMIF([1]!Tabla8[Consignatarios],B432,[1]!Tabla8[1678])</f>
        <v>0</v>
      </c>
      <c r="I432">
        <f>SUMIF([1]!Tabla4[Consignatario],B432,[1]!Tabla4[Monto])</f>
        <v>0</v>
      </c>
      <c r="J432">
        <f>SUMIF([1]!Tabla2[Consignatario],B432, [1]!Tabla2[Monto])</f>
        <v>0</v>
      </c>
      <c r="K432">
        <f>SUMIF([1]!Tabla3[Consignatario],B432,[1]!Tabla3[Monto])</f>
        <v>0</v>
      </c>
      <c r="L432">
        <f>SUMIF([1]!Tabla5[Consignatario],B432,[1]!Tabla5[Monto])</f>
        <v>0</v>
      </c>
      <c r="M432">
        <f>SUMIF([1]!Tabla1708[Consignatario],B432,[1]!Tabla1708[Monto])</f>
        <v>0</v>
      </c>
      <c r="N432">
        <f>SUMIF([1]!Tabla1726[Consignatario],B432,[1]!Tabla1726[Monto])</f>
        <v>0</v>
      </c>
      <c r="O432">
        <f>SUMIF([1]!Tabla1730[Consignatario],B432,[1]!Tabla1730[1730])</f>
        <v>0</v>
      </c>
      <c r="P432">
        <f>SUMIF([1]!Tabla1739[Consignatario],B432,[1]!Tabla1739[1739])</f>
        <v>0</v>
      </c>
      <c r="Q432">
        <f>SUMIF([1]!Tabla21[Consignatario],B432,[1]!Tabla21[1664-1670])</f>
        <v>0</v>
      </c>
      <c r="R432">
        <f>SUM(Tabla62[[#This Row],[1661]:[Entrearmadas]])</f>
        <v>8195</v>
      </c>
    </row>
    <row r="433" spans="1:18" x14ac:dyDescent="0.3">
      <c r="A433">
        <v>432</v>
      </c>
      <c r="B433" t="str" cm="1">
        <f t="array" ref="B433">INDEX([1]!Tabla1[#Data], A433, 2)</f>
        <v>Buize, Victoriano de</v>
      </c>
      <c r="C433">
        <f>SUMIF([1]!Tabla1661[Consignatario],B433,[1]!Tabla1661[1661])</f>
        <v>10608</v>
      </c>
      <c r="D433">
        <f>SUMIF([1]!Tabla11[Consignatario],B433,[1]!Tabla11[1662])</f>
        <v>0</v>
      </c>
      <c r="E433">
        <f>SUMIF([1]!Tabla12[Consignatario],B433,[1]!Tabla12[1670])</f>
        <v>0</v>
      </c>
      <c r="F433">
        <f>SUMIF([1]!Tabla10[Consignatario],B433,[1]!Tabla10[1672])</f>
        <v>0</v>
      </c>
      <c r="G433">
        <f>SUMIF([1]!Tabla9[Consignatarios],B433,[1]!Tabla9[1675])</f>
        <v>0</v>
      </c>
      <c r="H433">
        <f>SUMIF([1]!Tabla8[Consignatarios],B433,[1]!Tabla8[1678])</f>
        <v>0</v>
      </c>
      <c r="I433">
        <f>SUMIF([1]!Tabla4[Consignatario],B433,[1]!Tabla4[Monto])</f>
        <v>0</v>
      </c>
      <c r="J433">
        <f>SUMIF([1]!Tabla2[Consignatario],B433, [1]!Tabla2[Monto])</f>
        <v>0</v>
      </c>
      <c r="K433">
        <f>SUMIF([1]!Tabla3[Consignatario],B433,[1]!Tabla3[Monto])</f>
        <v>0</v>
      </c>
      <c r="L433">
        <f>SUMIF([1]!Tabla5[Consignatario],B433,[1]!Tabla5[Monto])</f>
        <v>0</v>
      </c>
      <c r="M433">
        <f>SUMIF([1]!Tabla1708[Consignatario],B433,[1]!Tabla1708[Monto])</f>
        <v>0</v>
      </c>
      <c r="N433">
        <f>SUMIF([1]!Tabla1726[Consignatario],B433,[1]!Tabla1726[Monto])</f>
        <v>0</v>
      </c>
      <c r="O433">
        <f>SUMIF([1]!Tabla1730[Consignatario],B433,[1]!Tabla1730[1730])</f>
        <v>0</v>
      </c>
      <c r="P433">
        <f>SUMIF([1]!Tabla1739[Consignatario],B433,[1]!Tabla1739[1739])</f>
        <v>0</v>
      </c>
      <c r="Q433">
        <f>SUMIF([1]!Tabla21[Consignatario],B433,[1]!Tabla21[1664-1670])</f>
        <v>0</v>
      </c>
      <c r="R433">
        <f>SUM(Tabla62[[#This Row],[1661]:[Entrearmadas]])</f>
        <v>10608</v>
      </c>
    </row>
    <row r="434" spans="1:18" x14ac:dyDescent="0.3">
      <c r="A434">
        <v>433</v>
      </c>
      <c r="B434" t="str" cm="1">
        <f t="array" ref="B434">INDEX([1]!Tabla1[#Data], A434, 2)</f>
        <v>Burgos y Espinoza, Onofre de</v>
      </c>
      <c r="C434">
        <f>SUMIF([1]!Tabla1661[Consignatario],B434,[1]!Tabla1661[1661])</f>
        <v>1640</v>
      </c>
      <c r="D434">
        <f>SUMIF([1]!Tabla11[Consignatario],B434,[1]!Tabla11[1662])</f>
        <v>0</v>
      </c>
      <c r="E434">
        <f>SUMIF([1]!Tabla12[Consignatario],B434,[1]!Tabla12[1670])</f>
        <v>0</v>
      </c>
      <c r="F434">
        <f>SUMIF([1]!Tabla10[Consignatario],B434,[1]!Tabla10[1672])</f>
        <v>0</v>
      </c>
      <c r="G434">
        <f>SUMIF([1]!Tabla9[Consignatarios],B434,[1]!Tabla9[1675])</f>
        <v>0</v>
      </c>
      <c r="H434">
        <f>SUMIF([1]!Tabla8[Consignatarios],B434,[1]!Tabla8[1678])</f>
        <v>0</v>
      </c>
      <c r="I434">
        <f>SUMIF([1]!Tabla4[Consignatario],B434,[1]!Tabla4[Monto])</f>
        <v>0</v>
      </c>
      <c r="J434">
        <f>SUMIF([1]!Tabla2[Consignatario],B434, [1]!Tabla2[Monto])</f>
        <v>0</v>
      </c>
      <c r="K434">
        <f>SUMIF([1]!Tabla3[Consignatario],B434,[1]!Tabla3[Monto])</f>
        <v>0</v>
      </c>
      <c r="L434">
        <f>SUMIF([1]!Tabla5[Consignatario],B434,[1]!Tabla5[Monto])</f>
        <v>0</v>
      </c>
      <c r="M434">
        <f>SUMIF([1]!Tabla1708[Consignatario],B434,[1]!Tabla1708[Monto])</f>
        <v>0</v>
      </c>
      <c r="N434">
        <f>SUMIF([1]!Tabla1726[Consignatario],B434,[1]!Tabla1726[Monto])</f>
        <v>0</v>
      </c>
      <c r="O434">
        <f>SUMIF([1]!Tabla1730[Consignatario],B434,[1]!Tabla1730[1730])</f>
        <v>0</v>
      </c>
      <c r="P434">
        <f>SUMIF([1]!Tabla1739[Consignatario],B434,[1]!Tabla1739[1739])</f>
        <v>0</v>
      </c>
      <c r="Q434">
        <f>SUMIF([1]!Tabla21[Consignatario],B434,[1]!Tabla21[1664-1670])</f>
        <v>0</v>
      </c>
      <c r="R434">
        <f>SUM(Tabla62[[#This Row],[1661]:[Entrearmadas]])</f>
        <v>1640</v>
      </c>
    </row>
    <row r="435" spans="1:18" x14ac:dyDescent="0.3">
      <c r="A435">
        <v>434</v>
      </c>
      <c r="B435" t="str" cm="1">
        <f t="array" ref="B435">INDEX([1]!Tabla1[#Data], A435, 2)</f>
        <v>Burgos, Francisco de</v>
      </c>
      <c r="C435">
        <f>SUMIF([1]!Tabla1661[Consignatario],B435,[1]!Tabla1661[1661])</f>
        <v>0</v>
      </c>
      <c r="D435">
        <f>SUMIF([1]!Tabla11[Consignatario],B435,[1]!Tabla11[1662])</f>
        <v>0</v>
      </c>
      <c r="E435">
        <f>SUMIF([1]!Tabla12[Consignatario],B435,[1]!Tabla12[1670])</f>
        <v>0</v>
      </c>
      <c r="F435">
        <f>SUMIF([1]!Tabla10[Consignatario],B435,[1]!Tabla10[1672])</f>
        <v>0</v>
      </c>
      <c r="G435">
        <f>SUMIF([1]!Tabla9[Consignatarios],B435,[1]!Tabla9[1675])</f>
        <v>0</v>
      </c>
      <c r="H435">
        <f>SUMIF([1]!Tabla8[Consignatarios],B435,[1]!Tabla8[1678])</f>
        <v>0</v>
      </c>
      <c r="I435">
        <f>SUMIF([1]!Tabla4[Consignatario],B435,[1]!Tabla4[Monto])</f>
        <v>0</v>
      </c>
      <c r="J435">
        <f>SUMIF([1]!Tabla2[Consignatario],B435, [1]!Tabla2[Monto])</f>
        <v>0</v>
      </c>
      <c r="K435">
        <f>SUMIF([1]!Tabla3[Consignatario],B435,[1]!Tabla3[Monto])</f>
        <v>0</v>
      </c>
      <c r="L435">
        <f>SUMIF([1]!Tabla5[Consignatario],B435,[1]!Tabla5[Monto])</f>
        <v>0</v>
      </c>
      <c r="M435">
        <f>SUMIF([1]!Tabla1708[Consignatario],B435,[1]!Tabla1708[Monto])</f>
        <v>0</v>
      </c>
      <c r="N435">
        <f>SUMIF([1]!Tabla1726[Consignatario],B435,[1]!Tabla1726[Monto])</f>
        <v>96732</v>
      </c>
      <c r="O435">
        <f>SUMIF([1]!Tabla1730[Consignatario],B435,[1]!Tabla1730[1730])</f>
        <v>72430</v>
      </c>
      <c r="P435">
        <f>SUMIF([1]!Tabla1739[Consignatario],B435,[1]!Tabla1739[1739])</f>
        <v>0</v>
      </c>
      <c r="Q435">
        <f>SUMIF([1]!Tabla21[Consignatario],B435,[1]!Tabla21[1664-1670])</f>
        <v>0</v>
      </c>
      <c r="R435">
        <f>SUM(Tabla62[[#This Row],[1661]:[Entrearmadas]])</f>
        <v>169162</v>
      </c>
    </row>
    <row r="436" spans="1:18" x14ac:dyDescent="0.3">
      <c r="A436">
        <v>435</v>
      </c>
      <c r="B436" t="str" cm="1">
        <f t="array" ref="B436">INDEX([1]!Tabla1[#Data], A436, 2)</f>
        <v>Burgos, Juan de</v>
      </c>
      <c r="C436">
        <f>SUMIF([1]!Tabla1661[Consignatario],B436,[1]!Tabla1661[1661])</f>
        <v>0</v>
      </c>
      <c r="D436">
        <f>SUMIF([1]!Tabla11[Consignatario],B436,[1]!Tabla11[1662])</f>
        <v>0</v>
      </c>
      <c r="E436">
        <f>SUMIF([1]!Tabla12[Consignatario],B436,[1]!Tabla12[1670])</f>
        <v>0</v>
      </c>
      <c r="F436">
        <f>SUMIF([1]!Tabla10[Consignatario],B436,[1]!Tabla10[1672])</f>
        <v>0</v>
      </c>
      <c r="G436">
        <f>SUMIF([1]!Tabla9[Consignatarios],B436,[1]!Tabla9[1675])</f>
        <v>0</v>
      </c>
      <c r="H436">
        <f>SUMIF([1]!Tabla8[Consignatarios],B436,[1]!Tabla8[1678])</f>
        <v>0</v>
      </c>
      <c r="I436">
        <f>SUMIF([1]!Tabla4[Consignatario],B436,[1]!Tabla4[Monto])</f>
        <v>0</v>
      </c>
      <c r="J436">
        <f>SUMIF([1]!Tabla2[Consignatario],B436, [1]!Tabla2[Monto])</f>
        <v>858</v>
      </c>
      <c r="K436">
        <f>SUMIF([1]!Tabla3[Consignatario],B436,[1]!Tabla3[Monto])</f>
        <v>52557</v>
      </c>
      <c r="L436">
        <f>SUMIF([1]!Tabla5[Consignatario],B436,[1]!Tabla5[Monto])</f>
        <v>0</v>
      </c>
      <c r="M436">
        <f>SUMIF([1]!Tabla1708[Consignatario],B436,[1]!Tabla1708[Monto])</f>
        <v>0</v>
      </c>
      <c r="N436">
        <f>SUMIF([1]!Tabla1726[Consignatario],B436,[1]!Tabla1726[Monto])</f>
        <v>0</v>
      </c>
      <c r="O436">
        <f>SUMIF([1]!Tabla1730[Consignatario],B436,[1]!Tabla1730[1730])</f>
        <v>0</v>
      </c>
      <c r="P436">
        <f>SUMIF([1]!Tabla1739[Consignatario],B436,[1]!Tabla1739[1739])</f>
        <v>0</v>
      </c>
      <c r="Q436">
        <f>SUMIF([1]!Tabla21[Consignatario],B436,[1]!Tabla21[1664-1670])</f>
        <v>0</v>
      </c>
      <c r="R436">
        <f>SUM(Tabla62[[#This Row],[1661]:[Entrearmadas]])</f>
        <v>53415</v>
      </c>
    </row>
    <row r="437" spans="1:18" x14ac:dyDescent="0.3">
      <c r="A437">
        <v>436</v>
      </c>
      <c r="B437" t="str" cm="1">
        <f t="array" ref="B437">INDEX([1]!Tabla1[#Data], A437, 2)</f>
        <v>Buruaga, Juan de</v>
      </c>
      <c r="C437">
        <f>SUMIF([1]!Tabla1661[Consignatario],B437,[1]!Tabla1661[1661])</f>
        <v>0</v>
      </c>
      <c r="D437">
        <f>SUMIF([1]!Tabla11[Consignatario],B437,[1]!Tabla11[1662])</f>
        <v>0</v>
      </c>
      <c r="E437">
        <f>SUMIF([1]!Tabla12[Consignatario],B437,[1]!Tabla12[1670])</f>
        <v>0</v>
      </c>
      <c r="F437">
        <f>SUMIF([1]!Tabla10[Consignatario],B437,[1]!Tabla10[1672])</f>
        <v>0</v>
      </c>
      <c r="G437">
        <f>SUMIF([1]!Tabla9[Consignatarios],B437,[1]!Tabla9[1675])</f>
        <v>0</v>
      </c>
      <c r="H437">
        <f>SUMIF([1]!Tabla8[Consignatarios],B437,[1]!Tabla8[1678])</f>
        <v>0</v>
      </c>
      <c r="I437">
        <f>SUMIF([1]!Tabla4[Consignatario],B437,[1]!Tabla4[Monto])</f>
        <v>0</v>
      </c>
      <c r="J437">
        <f>SUMIF([1]!Tabla2[Consignatario],B437, [1]!Tabla2[Monto])</f>
        <v>0</v>
      </c>
      <c r="K437">
        <f>SUMIF([1]!Tabla3[Consignatario],B437,[1]!Tabla3[Monto])</f>
        <v>432</v>
      </c>
      <c r="L437">
        <f>SUMIF([1]!Tabla5[Consignatario],B437,[1]!Tabla5[Monto])</f>
        <v>0</v>
      </c>
      <c r="M437">
        <f>SUMIF([1]!Tabla1708[Consignatario],B437,[1]!Tabla1708[Monto])</f>
        <v>0</v>
      </c>
      <c r="N437">
        <f>SUMIF([1]!Tabla1726[Consignatario],B437,[1]!Tabla1726[Monto])</f>
        <v>0</v>
      </c>
      <c r="O437">
        <f>SUMIF([1]!Tabla1730[Consignatario],B437,[1]!Tabla1730[1730])</f>
        <v>0</v>
      </c>
      <c r="P437">
        <f>SUMIF([1]!Tabla1739[Consignatario],B437,[1]!Tabla1739[1739])</f>
        <v>0</v>
      </c>
      <c r="Q437">
        <f>SUMIF([1]!Tabla21[Consignatario],B437,[1]!Tabla21[1664-1670])</f>
        <v>0</v>
      </c>
      <c r="R437">
        <f>SUM(Tabla62[[#This Row],[1661]:[Entrearmadas]])</f>
        <v>432</v>
      </c>
    </row>
    <row r="438" spans="1:18" x14ac:dyDescent="0.3">
      <c r="A438">
        <v>437</v>
      </c>
      <c r="B438" t="str" cm="1">
        <f t="array" ref="B438">INDEX([1]!Tabla1[#Data], A438, 2)</f>
        <v>Bustamante Piñel, Juan de</v>
      </c>
      <c r="C438">
        <f>SUMIF([1]!Tabla1661[Consignatario],B438,[1]!Tabla1661[1661])</f>
        <v>0</v>
      </c>
      <c r="D438">
        <f>SUMIF([1]!Tabla11[Consignatario],B438,[1]!Tabla11[1662])</f>
        <v>0</v>
      </c>
      <c r="E438">
        <f>SUMIF([1]!Tabla12[Consignatario],B438,[1]!Tabla12[1670])</f>
        <v>0</v>
      </c>
      <c r="F438">
        <f>SUMIF([1]!Tabla10[Consignatario],B438,[1]!Tabla10[1672])</f>
        <v>0</v>
      </c>
      <c r="G438">
        <f>SUMIF([1]!Tabla9[Consignatarios],B438,[1]!Tabla9[1675])</f>
        <v>0</v>
      </c>
      <c r="H438">
        <f>SUMIF([1]!Tabla8[Consignatarios],B438,[1]!Tabla8[1678])</f>
        <v>5130</v>
      </c>
      <c r="I438">
        <f>SUMIF([1]!Tabla4[Consignatario],B438,[1]!Tabla4[Monto])</f>
        <v>0</v>
      </c>
      <c r="J438">
        <f>SUMIF([1]!Tabla2[Consignatario],B438, [1]!Tabla2[Monto])</f>
        <v>0</v>
      </c>
      <c r="K438">
        <f>SUMIF([1]!Tabla3[Consignatario],B438,[1]!Tabla3[Monto])</f>
        <v>0</v>
      </c>
      <c r="L438">
        <f>SUMIF([1]!Tabla5[Consignatario],B438,[1]!Tabla5[Monto])</f>
        <v>0</v>
      </c>
      <c r="M438">
        <f>SUMIF([1]!Tabla1708[Consignatario],B438,[1]!Tabla1708[Monto])</f>
        <v>0</v>
      </c>
      <c r="N438">
        <f>SUMIF([1]!Tabla1726[Consignatario],B438,[1]!Tabla1726[Monto])</f>
        <v>0</v>
      </c>
      <c r="O438">
        <f>SUMIF([1]!Tabla1730[Consignatario],B438,[1]!Tabla1730[1730])</f>
        <v>0</v>
      </c>
      <c r="P438">
        <f>SUMIF([1]!Tabla1739[Consignatario],B438,[1]!Tabla1739[1739])</f>
        <v>0</v>
      </c>
      <c r="Q438">
        <f>SUMIF([1]!Tabla21[Consignatario],B438,[1]!Tabla21[1664-1670])</f>
        <v>0</v>
      </c>
      <c r="R438">
        <f>SUM(Tabla62[[#This Row],[1661]:[Entrearmadas]])</f>
        <v>5130</v>
      </c>
    </row>
    <row r="439" spans="1:18" x14ac:dyDescent="0.3">
      <c r="A439">
        <v>438</v>
      </c>
      <c r="B439" t="str" cm="1">
        <f t="array" ref="B439">INDEX([1]!Tabla1[#Data], A439, 2)</f>
        <v>Bustamante, Bartolomé de</v>
      </c>
      <c r="C439">
        <f>SUMIF([1]!Tabla1661[Consignatario],B439,[1]!Tabla1661[1661])</f>
        <v>0</v>
      </c>
      <c r="D439">
        <f>SUMIF([1]!Tabla11[Consignatario],B439,[1]!Tabla11[1662])</f>
        <v>0</v>
      </c>
      <c r="E439">
        <f>SUMIF([1]!Tabla12[Consignatario],B439,[1]!Tabla12[1670])</f>
        <v>0</v>
      </c>
      <c r="F439">
        <f>SUMIF([1]!Tabla10[Consignatario],B439,[1]!Tabla10[1672])</f>
        <v>0</v>
      </c>
      <c r="G439">
        <f>SUMIF([1]!Tabla9[Consignatarios],B439,[1]!Tabla9[1675])</f>
        <v>0</v>
      </c>
      <c r="H439">
        <f>SUMIF([1]!Tabla8[Consignatarios],B439,[1]!Tabla8[1678])</f>
        <v>0</v>
      </c>
      <c r="I439">
        <f>SUMIF([1]!Tabla4[Consignatario],B439,[1]!Tabla4[Monto])</f>
        <v>0</v>
      </c>
      <c r="J439">
        <f>SUMIF([1]!Tabla2[Consignatario],B439, [1]!Tabla2[Monto])</f>
        <v>0</v>
      </c>
      <c r="K439">
        <f>SUMIF([1]!Tabla3[Consignatario],B439,[1]!Tabla3[Monto])</f>
        <v>26984</v>
      </c>
      <c r="L439">
        <f>SUMIF([1]!Tabla5[Consignatario],B439,[1]!Tabla5[Monto])</f>
        <v>0</v>
      </c>
      <c r="M439">
        <f>SUMIF([1]!Tabla1708[Consignatario],B439,[1]!Tabla1708[Monto])</f>
        <v>0</v>
      </c>
      <c r="N439">
        <f>SUMIF([1]!Tabla1726[Consignatario],B439,[1]!Tabla1726[Monto])</f>
        <v>0</v>
      </c>
      <c r="O439">
        <f>SUMIF([1]!Tabla1730[Consignatario],B439,[1]!Tabla1730[1730])</f>
        <v>0</v>
      </c>
      <c r="P439">
        <f>SUMIF([1]!Tabla1739[Consignatario],B439,[1]!Tabla1739[1739])</f>
        <v>0</v>
      </c>
      <c r="Q439">
        <f>SUMIF([1]!Tabla21[Consignatario],B439,[1]!Tabla21[1664-1670])</f>
        <v>0</v>
      </c>
      <c r="R439">
        <f>SUM(Tabla62[[#This Row],[1661]:[Entrearmadas]])</f>
        <v>26984</v>
      </c>
    </row>
    <row r="440" spans="1:18" x14ac:dyDescent="0.3">
      <c r="A440">
        <v>439</v>
      </c>
      <c r="B440" t="str" cm="1">
        <f t="array" ref="B440">INDEX([1]!Tabla1[#Data], A440, 2)</f>
        <v>Bustamante, Francisco de</v>
      </c>
      <c r="C440">
        <f>SUMIF([1]!Tabla1661[Consignatario],B440,[1]!Tabla1661[1661])</f>
        <v>26391</v>
      </c>
      <c r="D440">
        <f>SUMIF([1]!Tabla11[Consignatario],B440,[1]!Tabla11[1662])</f>
        <v>0</v>
      </c>
      <c r="E440">
        <f>SUMIF([1]!Tabla12[Consignatario],B440,[1]!Tabla12[1670])</f>
        <v>0</v>
      </c>
      <c r="F440">
        <f>SUMIF([1]!Tabla10[Consignatario],B440,[1]!Tabla10[1672])</f>
        <v>0</v>
      </c>
      <c r="G440">
        <f>SUMIF([1]!Tabla9[Consignatarios],B440,[1]!Tabla9[1675])</f>
        <v>0</v>
      </c>
      <c r="H440">
        <f>SUMIF([1]!Tabla8[Consignatarios],B440,[1]!Tabla8[1678])</f>
        <v>0</v>
      </c>
      <c r="I440">
        <f>SUMIF([1]!Tabla4[Consignatario],B440,[1]!Tabla4[Monto])</f>
        <v>0</v>
      </c>
      <c r="J440">
        <f>SUMIF([1]!Tabla2[Consignatario],B440, [1]!Tabla2[Monto])</f>
        <v>0</v>
      </c>
      <c r="K440">
        <f>SUMIF([1]!Tabla3[Consignatario],B440,[1]!Tabla3[Monto])</f>
        <v>0</v>
      </c>
      <c r="L440">
        <f>SUMIF([1]!Tabla5[Consignatario],B440,[1]!Tabla5[Monto])</f>
        <v>0</v>
      </c>
      <c r="M440">
        <f>SUMIF([1]!Tabla1708[Consignatario],B440,[1]!Tabla1708[Monto])</f>
        <v>0</v>
      </c>
      <c r="N440">
        <f>SUMIF([1]!Tabla1726[Consignatario],B440,[1]!Tabla1726[Monto])</f>
        <v>0</v>
      </c>
      <c r="O440">
        <f>SUMIF([1]!Tabla1730[Consignatario],B440,[1]!Tabla1730[1730])</f>
        <v>0</v>
      </c>
      <c r="P440">
        <f>SUMIF([1]!Tabla1739[Consignatario],B440,[1]!Tabla1739[1739])</f>
        <v>0</v>
      </c>
      <c r="Q440">
        <f>SUMIF([1]!Tabla21[Consignatario],B440,[1]!Tabla21[1664-1670])</f>
        <v>0</v>
      </c>
      <c r="R440">
        <f>SUM(Tabla62[[#This Row],[1661]:[Entrearmadas]])</f>
        <v>26391</v>
      </c>
    </row>
    <row r="441" spans="1:18" x14ac:dyDescent="0.3">
      <c r="A441">
        <v>440</v>
      </c>
      <c r="B441" t="str" cm="1">
        <f t="array" ref="B441">INDEX([1]!Tabla1[#Data], A441, 2)</f>
        <v>Bustamante, Joseph de</v>
      </c>
      <c r="C441">
        <f>SUMIF([1]!Tabla1661[Consignatario],B441,[1]!Tabla1661[1661])</f>
        <v>0</v>
      </c>
      <c r="D441">
        <f>SUMIF([1]!Tabla11[Consignatario],B441,[1]!Tabla11[1662])</f>
        <v>0</v>
      </c>
      <c r="E441">
        <f>SUMIF([1]!Tabla12[Consignatario],B441,[1]!Tabla12[1670])</f>
        <v>0</v>
      </c>
      <c r="F441">
        <f>SUMIF([1]!Tabla10[Consignatario],B441,[1]!Tabla10[1672])</f>
        <v>0</v>
      </c>
      <c r="G441">
        <f>SUMIF([1]!Tabla9[Consignatarios],B441,[1]!Tabla9[1675])</f>
        <v>0</v>
      </c>
      <c r="H441">
        <f>SUMIF([1]!Tabla8[Consignatarios],B441,[1]!Tabla8[1678])</f>
        <v>0</v>
      </c>
      <c r="I441">
        <f>SUMIF([1]!Tabla4[Consignatario],B441,[1]!Tabla4[Monto])</f>
        <v>0</v>
      </c>
      <c r="J441">
        <f>SUMIF([1]!Tabla2[Consignatario],B441, [1]!Tabla2[Monto])</f>
        <v>0</v>
      </c>
      <c r="K441">
        <f>SUMIF([1]!Tabla3[Consignatario],B441,[1]!Tabla3[Monto])</f>
        <v>8520</v>
      </c>
      <c r="L441">
        <f>SUMIF([1]!Tabla5[Consignatario],B441,[1]!Tabla5[Monto])</f>
        <v>0</v>
      </c>
      <c r="M441">
        <f>SUMIF([1]!Tabla1708[Consignatario],B441,[1]!Tabla1708[Monto])</f>
        <v>0</v>
      </c>
      <c r="N441">
        <f>SUMIF([1]!Tabla1726[Consignatario],B441,[1]!Tabla1726[Monto])</f>
        <v>0</v>
      </c>
      <c r="O441">
        <f>SUMIF([1]!Tabla1730[Consignatario],B441,[1]!Tabla1730[1730])</f>
        <v>0</v>
      </c>
      <c r="P441">
        <f>SUMIF([1]!Tabla1739[Consignatario],B441,[1]!Tabla1739[1739])</f>
        <v>0</v>
      </c>
      <c r="Q441">
        <f>SUMIF([1]!Tabla21[Consignatario],B441,[1]!Tabla21[1664-1670])</f>
        <v>0</v>
      </c>
      <c r="R441">
        <f>SUM(Tabla62[[#This Row],[1661]:[Entrearmadas]])</f>
        <v>8520</v>
      </c>
    </row>
    <row r="442" spans="1:18" x14ac:dyDescent="0.3">
      <c r="A442">
        <v>441</v>
      </c>
      <c r="B442" t="str" cm="1">
        <f t="array" ref="B442">INDEX([1]!Tabla1[#Data], A442, 2)</f>
        <v>Bustamante, Juan Antonio de</v>
      </c>
      <c r="C442">
        <f>SUMIF([1]!Tabla1661[Consignatario],B442,[1]!Tabla1661[1661])</f>
        <v>0</v>
      </c>
      <c r="D442">
        <f>SUMIF([1]!Tabla11[Consignatario],B442,[1]!Tabla11[1662])</f>
        <v>0</v>
      </c>
      <c r="E442">
        <f>SUMIF([1]!Tabla12[Consignatario],B442,[1]!Tabla12[1670])</f>
        <v>0</v>
      </c>
      <c r="F442">
        <f>SUMIF([1]!Tabla10[Consignatario],B442,[1]!Tabla10[1672])</f>
        <v>0</v>
      </c>
      <c r="G442">
        <f>SUMIF([1]!Tabla9[Consignatarios],B442,[1]!Tabla9[1675])</f>
        <v>0</v>
      </c>
      <c r="H442">
        <f>SUMIF([1]!Tabla8[Consignatarios],B442,[1]!Tabla8[1678])</f>
        <v>0</v>
      </c>
      <c r="I442">
        <f>SUMIF([1]!Tabla4[Consignatario],B442,[1]!Tabla4[Monto])</f>
        <v>0</v>
      </c>
      <c r="J442">
        <f>SUMIF([1]!Tabla2[Consignatario],B442, [1]!Tabla2[Monto])</f>
        <v>0</v>
      </c>
      <c r="K442">
        <f>SUMIF([1]!Tabla3[Consignatario],B442,[1]!Tabla3[Monto])</f>
        <v>20000</v>
      </c>
      <c r="L442">
        <f>SUMIF([1]!Tabla5[Consignatario],B442,[1]!Tabla5[Monto])</f>
        <v>52000</v>
      </c>
      <c r="M442">
        <f>SUMIF([1]!Tabla1708[Consignatario],B442,[1]!Tabla1708[Monto])</f>
        <v>0</v>
      </c>
      <c r="N442">
        <f>SUMIF([1]!Tabla1726[Consignatario],B442,[1]!Tabla1726[Monto])</f>
        <v>0</v>
      </c>
      <c r="O442">
        <f>SUMIF([1]!Tabla1730[Consignatario],B442,[1]!Tabla1730[1730])</f>
        <v>0</v>
      </c>
      <c r="P442">
        <f>SUMIF([1]!Tabla1739[Consignatario],B442,[1]!Tabla1739[1739])</f>
        <v>0</v>
      </c>
      <c r="Q442">
        <f>SUMIF([1]!Tabla21[Consignatario],B442,[1]!Tabla21[1664-1670])</f>
        <v>0</v>
      </c>
      <c r="R442">
        <f>SUM(Tabla62[[#This Row],[1661]:[Entrearmadas]])</f>
        <v>72000</v>
      </c>
    </row>
    <row r="443" spans="1:18" x14ac:dyDescent="0.3">
      <c r="A443">
        <v>442</v>
      </c>
      <c r="B443" t="str" cm="1">
        <f t="array" ref="B443">INDEX([1]!Tabla1[#Data], A443, 2)</f>
        <v>Bustamante, Melchor de</v>
      </c>
      <c r="C443">
        <f>SUMIF([1]!Tabla1661[Consignatario],B443,[1]!Tabla1661[1661])</f>
        <v>0</v>
      </c>
      <c r="D443">
        <f>SUMIF([1]!Tabla11[Consignatario],B443,[1]!Tabla11[1662])</f>
        <v>0</v>
      </c>
      <c r="E443">
        <f>SUMIF([1]!Tabla12[Consignatario],B443,[1]!Tabla12[1670])</f>
        <v>0</v>
      </c>
      <c r="F443">
        <f>SUMIF([1]!Tabla10[Consignatario],B443,[1]!Tabla10[1672])</f>
        <v>0</v>
      </c>
      <c r="G443">
        <f>SUMIF([1]!Tabla9[Consignatarios],B443,[1]!Tabla9[1675])</f>
        <v>0</v>
      </c>
      <c r="H443">
        <f>SUMIF([1]!Tabla8[Consignatarios],B443,[1]!Tabla8[1678])</f>
        <v>0</v>
      </c>
      <c r="I443">
        <f>SUMIF([1]!Tabla4[Consignatario],B443,[1]!Tabla4[Monto])</f>
        <v>0</v>
      </c>
      <c r="J443">
        <f>SUMIF([1]!Tabla2[Consignatario],B443, [1]!Tabla2[Monto])</f>
        <v>0</v>
      </c>
      <c r="K443">
        <f>SUMIF([1]!Tabla3[Consignatario],B443,[1]!Tabla3[Monto])</f>
        <v>0</v>
      </c>
      <c r="L443">
        <f>SUMIF([1]!Tabla5[Consignatario],B443,[1]!Tabla5[Monto])</f>
        <v>0</v>
      </c>
      <c r="M443">
        <f>SUMIF([1]!Tabla1708[Consignatario],B443,[1]!Tabla1708[Monto])</f>
        <v>0</v>
      </c>
      <c r="N443">
        <f>SUMIF([1]!Tabla1726[Consignatario],B443,[1]!Tabla1726[Monto])</f>
        <v>57200</v>
      </c>
      <c r="O443">
        <f>SUMIF([1]!Tabla1730[Consignatario],B443,[1]!Tabla1730[1730])</f>
        <v>60693</v>
      </c>
      <c r="P443">
        <f>SUMIF([1]!Tabla1739[Consignatario],B443,[1]!Tabla1739[1739])</f>
        <v>0</v>
      </c>
      <c r="Q443">
        <f>SUMIF([1]!Tabla21[Consignatario],B443,[1]!Tabla21[1664-1670])</f>
        <v>0</v>
      </c>
      <c r="R443">
        <f>SUM(Tabla62[[#This Row],[1661]:[Entrearmadas]])</f>
        <v>117893</v>
      </c>
    </row>
    <row r="444" spans="1:18" x14ac:dyDescent="0.3">
      <c r="A444">
        <v>443</v>
      </c>
      <c r="B444" t="str" cm="1">
        <f t="array" ref="B444">INDEX([1]!Tabla1[#Data], A444, 2)</f>
        <v>Bustillo, Francisco</v>
      </c>
      <c r="C444">
        <f>SUMIF([1]!Tabla1661[Consignatario],B444,[1]!Tabla1661[1661])</f>
        <v>0</v>
      </c>
      <c r="D444">
        <f>SUMIF([1]!Tabla11[Consignatario],B444,[1]!Tabla11[1662])</f>
        <v>0</v>
      </c>
      <c r="E444">
        <f>SUMIF([1]!Tabla12[Consignatario],B444,[1]!Tabla12[1670])</f>
        <v>14500</v>
      </c>
      <c r="F444">
        <f>SUMIF([1]!Tabla10[Consignatario],B444,[1]!Tabla10[1672])</f>
        <v>0</v>
      </c>
      <c r="G444">
        <f>SUMIF([1]!Tabla9[Consignatarios],B444,[1]!Tabla9[1675])</f>
        <v>0</v>
      </c>
      <c r="H444">
        <f>SUMIF([1]!Tabla8[Consignatarios],B444,[1]!Tabla8[1678])</f>
        <v>0</v>
      </c>
      <c r="I444">
        <f>SUMIF([1]!Tabla4[Consignatario],B444,[1]!Tabla4[Monto])</f>
        <v>0</v>
      </c>
      <c r="J444">
        <f>SUMIF([1]!Tabla2[Consignatario],B444, [1]!Tabla2[Monto])</f>
        <v>0</v>
      </c>
      <c r="K444">
        <f>SUMIF([1]!Tabla3[Consignatario],B444,[1]!Tabla3[Monto])</f>
        <v>0</v>
      </c>
      <c r="L444">
        <f>SUMIF([1]!Tabla5[Consignatario],B444,[1]!Tabla5[Monto])</f>
        <v>0</v>
      </c>
      <c r="M444">
        <f>SUMIF([1]!Tabla1708[Consignatario],B444,[1]!Tabla1708[Monto])</f>
        <v>0</v>
      </c>
      <c r="N444">
        <f>SUMIF([1]!Tabla1726[Consignatario],B444,[1]!Tabla1726[Monto])</f>
        <v>0</v>
      </c>
      <c r="O444">
        <f>SUMIF([1]!Tabla1730[Consignatario],B444,[1]!Tabla1730[1730])</f>
        <v>0</v>
      </c>
      <c r="P444">
        <f>SUMIF([1]!Tabla1739[Consignatario],B444,[1]!Tabla1739[1739])</f>
        <v>0</v>
      </c>
      <c r="Q444">
        <f>SUMIF([1]!Tabla21[Consignatario],B444,[1]!Tabla21[1664-1670])</f>
        <v>0</v>
      </c>
      <c r="R444">
        <f>SUM(Tabla62[[#This Row],[1661]:[Entrearmadas]])</f>
        <v>14500</v>
      </c>
    </row>
    <row r="445" spans="1:18" x14ac:dyDescent="0.3">
      <c r="A445">
        <v>444</v>
      </c>
      <c r="B445" t="str" cm="1">
        <f t="array" ref="B445">INDEX([1]!Tabla1[#Data], A445, 2)</f>
        <v>Bustillos Zevallos, Vicente de</v>
      </c>
      <c r="C445">
        <f>SUMIF([1]!Tabla1661[Consignatario],B445,[1]!Tabla1661[1661])</f>
        <v>0</v>
      </c>
      <c r="D445">
        <f>SUMIF([1]!Tabla11[Consignatario],B445,[1]!Tabla11[1662])</f>
        <v>0</v>
      </c>
      <c r="E445">
        <f>SUMIF([1]!Tabla12[Consignatario],B445,[1]!Tabla12[1670])</f>
        <v>0</v>
      </c>
      <c r="F445">
        <f>SUMIF([1]!Tabla10[Consignatario],B445,[1]!Tabla10[1672])</f>
        <v>0</v>
      </c>
      <c r="G445">
        <f>SUMIF([1]!Tabla9[Consignatarios],B445,[1]!Tabla9[1675])</f>
        <v>0</v>
      </c>
      <c r="H445">
        <f>SUMIF([1]!Tabla8[Consignatarios],B445,[1]!Tabla8[1678])</f>
        <v>0</v>
      </c>
      <c r="I445">
        <f>SUMIF([1]!Tabla4[Consignatario],B445,[1]!Tabla4[Monto])</f>
        <v>0</v>
      </c>
      <c r="J445">
        <f>SUMIF([1]!Tabla2[Consignatario],B445, [1]!Tabla2[Monto])</f>
        <v>0</v>
      </c>
      <c r="K445">
        <f>SUMIF([1]!Tabla3[Consignatario],B445,[1]!Tabla3[Monto])</f>
        <v>2840</v>
      </c>
      <c r="L445">
        <f>SUMIF([1]!Tabla5[Consignatario],B445,[1]!Tabla5[Monto])</f>
        <v>0</v>
      </c>
      <c r="M445">
        <f>SUMIF([1]!Tabla1708[Consignatario],B445,[1]!Tabla1708[Monto])</f>
        <v>0</v>
      </c>
      <c r="N445">
        <f>SUMIF([1]!Tabla1726[Consignatario],B445,[1]!Tabla1726[Monto])</f>
        <v>0</v>
      </c>
      <c r="O445">
        <f>SUMIF([1]!Tabla1730[Consignatario],B445,[1]!Tabla1730[1730])</f>
        <v>0</v>
      </c>
      <c r="P445">
        <f>SUMIF([1]!Tabla1739[Consignatario],B445,[1]!Tabla1739[1739])</f>
        <v>0</v>
      </c>
      <c r="Q445">
        <f>SUMIF([1]!Tabla21[Consignatario],B445,[1]!Tabla21[1664-1670])</f>
        <v>0</v>
      </c>
      <c r="R445">
        <f>SUM(Tabla62[[#This Row],[1661]:[Entrearmadas]])</f>
        <v>2840</v>
      </c>
    </row>
    <row r="446" spans="1:18" x14ac:dyDescent="0.3">
      <c r="A446">
        <v>445</v>
      </c>
      <c r="B446" t="str" cm="1">
        <f t="array" ref="B446">INDEX([1]!Tabla1[#Data], A446, 2)</f>
        <v>Buzano, Juan</v>
      </c>
      <c r="C446">
        <f>SUMIF([1]!Tabla1661[Consignatario],B446,[1]!Tabla1661[1661])</f>
        <v>0</v>
      </c>
      <c r="D446">
        <f>SUMIF([1]!Tabla11[Consignatario],B446,[1]!Tabla11[1662])</f>
        <v>0</v>
      </c>
      <c r="E446">
        <f>SUMIF([1]!Tabla12[Consignatario],B446,[1]!Tabla12[1670])</f>
        <v>0</v>
      </c>
      <c r="F446">
        <f>SUMIF([1]!Tabla10[Consignatario],B446,[1]!Tabla10[1672])</f>
        <v>0</v>
      </c>
      <c r="G446">
        <f>SUMIF([1]!Tabla9[Consignatarios],B446,[1]!Tabla9[1675])</f>
        <v>0</v>
      </c>
      <c r="H446">
        <f>SUMIF([1]!Tabla8[Consignatarios],B446,[1]!Tabla8[1678])</f>
        <v>0</v>
      </c>
      <c r="I446">
        <f>SUMIF([1]!Tabla4[Consignatario],B446,[1]!Tabla4[Monto])</f>
        <v>0</v>
      </c>
      <c r="J446">
        <f>SUMIF([1]!Tabla2[Consignatario],B446, [1]!Tabla2[Monto])</f>
        <v>1250</v>
      </c>
      <c r="K446">
        <f>SUMIF([1]!Tabla3[Consignatario],B446,[1]!Tabla3[Monto])</f>
        <v>0</v>
      </c>
      <c r="L446">
        <f>SUMIF([1]!Tabla5[Consignatario],B446,[1]!Tabla5[Monto])</f>
        <v>0</v>
      </c>
      <c r="M446">
        <f>SUMIF([1]!Tabla1708[Consignatario],B446,[1]!Tabla1708[Monto])</f>
        <v>0</v>
      </c>
      <c r="N446">
        <f>SUMIF([1]!Tabla1726[Consignatario],B446,[1]!Tabla1726[Monto])</f>
        <v>0</v>
      </c>
      <c r="O446">
        <f>SUMIF([1]!Tabla1730[Consignatario],B446,[1]!Tabla1730[1730])</f>
        <v>0</v>
      </c>
      <c r="P446">
        <f>SUMIF([1]!Tabla1739[Consignatario],B446,[1]!Tabla1739[1739])</f>
        <v>0</v>
      </c>
      <c r="Q446">
        <f>SUMIF([1]!Tabla21[Consignatario],B446,[1]!Tabla21[1664-1670])</f>
        <v>0</v>
      </c>
      <c r="R446">
        <f>SUM(Tabla62[[#This Row],[1661]:[Entrearmadas]])</f>
        <v>1250</v>
      </c>
    </row>
    <row r="447" spans="1:18" x14ac:dyDescent="0.3">
      <c r="A447">
        <v>446</v>
      </c>
      <c r="B447" t="str" cm="1">
        <f t="array" ref="B447">INDEX([1]!Tabla1[#Data], A447, 2)</f>
        <v>Caballero de la Cueva, Alonso</v>
      </c>
      <c r="C447">
        <f>SUMIF([1]!Tabla1661[Consignatario],B447,[1]!Tabla1661[1661])</f>
        <v>0</v>
      </c>
      <c r="D447">
        <f>SUMIF([1]!Tabla11[Consignatario],B447,[1]!Tabla11[1662])</f>
        <v>0</v>
      </c>
      <c r="E447">
        <f>SUMIF([1]!Tabla12[Consignatario],B447,[1]!Tabla12[1670])</f>
        <v>0</v>
      </c>
      <c r="F447">
        <f>SUMIF([1]!Tabla10[Consignatario],B447,[1]!Tabla10[1672])</f>
        <v>0</v>
      </c>
      <c r="G447">
        <f>SUMIF([1]!Tabla9[Consignatarios],B447,[1]!Tabla9[1675])</f>
        <v>0</v>
      </c>
      <c r="H447">
        <f>SUMIF([1]!Tabla8[Consignatarios],B447,[1]!Tabla8[1678])</f>
        <v>0</v>
      </c>
      <c r="I447">
        <f>SUMIF([1]!Tabla4[Consignatario],B447,[1]!Tabla4[Monto])</f>
        <v>0</v>
      </c>
      <c r="J447">
        <f>SUMIF([1]!Tabla2[Consignatario],B447, [1]!Tabla2[Monto])</f>
        <v>0</v>
      </c>
      <c r="K447">
        <f>SUMIF([1]!Tabla3[Consignatario],B447,[1]!Tabla3[Monto])</f>
        <v>0</v>
      </c>
      <c r="L447">
        <f>SUMIF([1]!Tabla5[Consignatario],B447,[1]!Tabla5[Monto])</f>
        <v>0</v>
      </c>
      <c r="M447">
        <f>SUMIF([1]!Tabla1708[Consignatario],B447,[1]!Tabla1708[Monto])</f>
        <v>0</v>
      </c>
      <c r="N447">
        <f>SUMIF([1]!Tabla1726[Consignatario],B447,[1]!Tabla1726[Monto])</f>
        <v>36864</v>
      </c>
      <c r="O447">
        <f>SUMIF([1]!Tabla1730[Consignatario],B447,[1]!Tabla1730[1730])</f>
        <v>0</v>
      </c>
      <c r="P447">
        <f>SUMIF([1]!Tabla1739[Consignatario],B447,[1]!Tabla1739[1739])</f>
        <v>0</v>
      </c>
      <c r="Q447">
        <f>SUMIF([1]!Tabla21[Consignatario],B447,[1]!Tabla21[1664-1670])</f>
        <v>0</v>
      </c>
      <c r="R447">
        <f>SUM(Tabla62[[#This Row],[1661]:[Entrearmadas]])</f>
        <v>36864</v>
      </c>
    </row>
    <row r="448" spans="1:18" x14ac:dyDescent="0.3">
      <c r="A448">
        <v>447</v>
      </c>
      <c r="B448" t="str" cm="1">
        <f t="array" ref="B448">INDEX([1]!Tabla1[#Data], A448, 2)</f>
        <v>Caballero Jurado, Juan</v>
      </c>
      <c r="C448">
        <f>SUMIF([1]!Tabla1661[Consignatario],B448,[1]!Tabla1661[1661])</f>
        <v>0</v>
      </c>
      <c r="D448">
        <f>SUMIF([1]!Tabla11[Consignatario],B448,[1]!Tabla11[1662])</f>
        <v>0</v>
      </c>
      <c r="E448">
        <f>SUMIF([1]!Tabla12[Consignatario],B448,[1]!Tabla12[1670])</f>
        <v>0</v>
      </c>
      <c r="F448">
        <f>SUMIF([1]!Tabla10[Consignatario],B448,[1]!Tabla10[1672])</f>
        <v>0</v>
      </c>
      <c r="G448">
        <f>SUMIF([1]!Tabla9[Consignatarios],B448,[1]!Tabla9[1675])</f>
        <v>0</v>
      </c>
      <c r="H448">
        <f>SUMIF([1]!Tabla8[Consignatarios],B448,[1]!Tabla8[1678])</f>
        <v>0</v>
      </c>
      <c r="I448">
        <f>SUMIF([1]!Tabla4[Consignatario],B448,[1]!Tabla4[Monto])</f>
        <v>0</v>
      </c>
      <c r="J448">
        <f>SUMIF([1]!Tabla2[Consignatario],B448, [1]!Tabla2[Monto])</f>
        <v>0</v>
      </c>
      <c r="K448">
        <f>SUMIF([1]!Tabla3[Consignatario],B448,[1]!Tabla3[Monto])</f>
        <v>8100</v>
      </c>
      <c r="L448">
        <f>SUMIF([1]!Tabla5[Consignatario],B448,[1]!Tabla5[Monto])</f>
        <v>0</v>
      </c>
      <c r="M448">
        <f>SUMIF([1]!Tabla1708[Consignatario],B448,[1]!Tabla1708[Monto])</f>
        <v>0</v>
      </c>
      <c r="N448">
        <f>SUMIF([1]!Tabla1726[Consignatario],B448,[1]!Tabla1726[Monto])</f>
        <v>0</v>
      </c>
      <c r="O448">
        <f>SUMIF([1]!Tabla1730[Consignatario],B448,[1]!Tabla1730[1730])</f>
        <v>0</v>
      </c>
      <c r="P448">
        <f>SUMIF([1]!Tabla1739[Consignatario],B448,[1]!Tabla1739[1739])</f>
        <v>0</v>
      </c>
      <c r="Q448">
        <f>SUMIF([1]!Tabla21[Consignatario],B448,[1]!Tabla21[1664-1670])</f>
        <v>0</v>
      </c>
      <c r="R448">
        <f>SUM(Tabla62[[#This Row],[1661]:[Entrearmadas]])</f>
        <v>8100</v>
      </c>
    </row>
    <row r="449" spans="1:18" x14ac:dyDescent="0.3">
      <c r="A449">
        <v>448</v>
      </c>
      <c r="B449" t="str" cm="1">
        <f t="array" ref="B449">INDEX([1]!Tabla1[#Data], A449, 2)</f>
        <v>Caballero y Marchena, Juan</v>
      </c>
      <c r="C449">
        <f>SUMIF([1]!Tabla1661[Consignatario],B449,[1]!Tabla1661[1661])</f>
        <v>0</v>
      </c>
      <c r="D449">
        <f>SUMIF([1]!Tabla11[Consignatario],B449,[1]!Tabla11[1662])</f>
        <v>0</v>
      </c>
      <c r="E449">
        <f>SUMIF([1]!Tabla12[Consignatario],B449,[1]!Tabla12[1670])</f>
        <v>0</v>
      </c>
      <c r="F449">
        <f>SUMIF([1]!Tabla10[Consignatario],B449,[1]!Tabla10[1672])</f>
        <v>0</v>
      </c>
      <c r="G449">
        <f>SUMIF([1]!Tabla9[Consignatarios],B449,[1]!Tabla9[1675])</f>
        <v>0</v>
      </c>
      <c r="H449">
        <f>SUMIF([1]!Tabla8[Consignatarios],B449,[1]!Tabla8[1678])</f>
        <v>0</v>
      </c>
      <c r="I449">
        <f>SUMIF([1]!Tabla4[Consignatario],B449,[1]!Tabla4[Monto])</f>
        <v>0</v>
      </c>
      <c r="J449">
        <f>SUMIF([1]!Tabla2[Consignatario],B449, [1]!Tabla2[Monto])</f>
        <v>0</v>
      </c>
      <c r="K449">
        <f>SUMIF([1]!Tabla3[Consignatario],B449,[1]!Tabla3[Monto])</f>
        <v>0</v>
      </c>
      <c r="L449">
        <f>SUMIF([1]!Tabla5[Consignatario],B449,[1]!Tabla5[Monto])</f>
        <v>0</v>
      </c>
      <c r="M449">
        <f>SUMIF([1]!Tabla1708[Consignatario],B449,[1]!Tabla1708[Monto])</f>
        <v>0</v>
      </c>
      <c r="N449">
        <f>SUMIF([1]!Tabla1726[Consignatario],B449,[1]!Tabla1726[Monto])</f>
        <v>26400</v>
      </c>
      <c r="O449">
        <f>SUMIF([1]!Tabla1730[Consignatario],B449,[1]!Tabla1730[1730])</f>
        <v>0</v>
      </c>
      <c r="P449">
        <f>SUMIF([1]!Tabla1739[Consignatario],B449,[1]!Tabla1739[1739])</f>
        <v>0</v>
      </c>
      <c r="Q449">
        <f>SUMIF([1]!Tabla21[Consignatario],B449,[1]!Tabla21[1664-1670])</f>
        <v>0</v>
      </c>
      <c r="R449">
        <f>SUM(Tabla62[[#This Row],[1661]:[Entrearmadas]])</f>
        <v>26400</v>
      </c>
    </row>
    <row r="450" spans="1:18" x14ac:dyDescent="0.3">
      <c r="A450">
        <v>449</v>
      </c>
      <c r="B450" t="str" cm="1">
        <f t="array" ref="B450">INDEX([1]!Tabla1[#Data], A450, 2)</f>
        <v>Caballero, Alonso Martín</v>
      </c>
      <c r="C450">
        <f>SUMIF([1]!Tabla1661[Consignatario],B450,[1]!Tabla1661[1661])</f>
        <v>0</v>
      </c>
      <c r="D450">
        <f>SUMIF([1]!Tabla11[Consignatario],B450,[1]!Tabla11[1662])</f>
        <v>0</v>
      </c>
      <c r="E450">
        <f>SUMIF([1]!Tabla12[Consignatario],B450,[1]!Tabla12[1670])</f>
        <v>0</v>
      </c>
      <c r="F450">
        <f>SUMIF([1]!Tabla10[Consignatario],B450,[1]!Tabla10[1672])</f>
        <v>400</v>
      </c>
      <c r="G450">
        <f>SUMIF([1]!Tabla9[Consignatarios],B450,[1]!Tabla9[1675])</f>
        <v>0</v>
      </c>
      <c r="H450">
        <f>SUMIF([1]!Tabla8[Consignatarios],B450,[1]!Tabla8[1678])</f>
        <v>0</v>
      </c>
      <c r="I450">
        <f>SUMIF([1]!Tabla4[Consignatario],B450,[1]!Tabla4[Monto])</f>
        <v>0</v>
      </c>
      <c r="J450">
        <f>SUMIF([1]!Tabla2[Consignatario],B450, [1]!Tabla2[Monto])</f>
        <v>0</v>
      </c>
      <c r="K450">
        <f>SUMIF([1]!Tabla3[Consignatario],B450,[1]!Tabla3[Monto])</f>
        <v>0</v>
      </c>
      <c r="L450">
        <f>SUMIF([1]!Tabla5[Consignatario],B450,[1]!Tabla5[Monto])</f>
        <v>0</v>
      </c>
      <c r="M450">
        <f>SUMIF([1]!Tabla1708[Consignatario],B450,[1]!Tabla1708[Monto])</f>
        <v>0</v>
      </c>
      <c r="N450">
        <f>SUMIF([1]!Tabla1726[Consignatario],B450,[1]!Tabla1726[Monto])</f>
        <v>0</v>
      </c>
      <c r="O450">
        <f>SUMIF([1]!Tabla1730[Consignatario],B450,[1]!Tabla1730[1730])</f>
        <v>0</v>
      </c>
      <c r="P450">
        <f>SUMIF([1]!Tabla1739[Consignatario],B450,[1]!Tabla1739[1739])</f>
        <v>0</v>
      </c>
      <c r="Q450">
        <f>SUMIF([1]!Tabla21[Consignatario],B450,[1]!Tabla21[1664-1670])</f>
        <v>0</v>
      </c>
      <c r="R450">
        <f>SUM(Tabla62[[#This Row],[1661]:[Entrearmadas]])</f>
        <v>400</v>
      </c>
    </row>
    <row r="451" spans="1:18" x14ac:dyDescent="0.3">
      <c r="A451">
        <v>450</v>
      </c>
      <c r="B451" t="str" cm="1">
        <f t="array" ref="B451">INDEX([1]!Tabla1[#Data], A451, 2)</f>
        <v>Caballo Beldor, Andrés</v>
      </c>
      <c r="C451">
        <f>SUMIF([1]!Tabla1661[Consignatario],B451,[1]!Tabla1661[1661])</f>
        <v>0</v>
      </c>
      <c r="D451">
        <f>SUMIF([1]!Tabla11[Consignatario],B451,[1]!Tabla11[1662])</f>
        <v>0</v>
      </c>
      <c r="E451">
        <f>SUMIF([1]!Tabla12[Consignatario],B451,[1]!Tabla12[1670])</f>
        <v>0</v>
      </c>
      <c r="F451">
        <f>SUMIF([1]!Tabla10[Consignatario],B451,[1]!Tabla10[1672])</f>
        <v>0</v>
      </c>
      <c r="G451">
        <f>SUMIF([1]!Tabla9[Consignatarios],B451,[1]!Tabla9[1675])</f>
        <v>0</v>
      </c>
      <c r="H451">
        <f>SUMIF([1]!Tabla8[Consignatarios],B451,[1]!Tabla8[1678])</f>
        <v>0</v>
      </c>
      <c r="I451">
        <f>SUMIF([1]!Tabla4[Consignatario],B451,[1]!Tabla4[Monto])</f>
        <v>0</v>
      </c>
      <c r="J451">
        <f>SUMIF([1]!Tabla2[Consignatario],B451, [1]!Tabla2[Monto])</f>
        <v>2000</v>
      </c>
      <c r="K451">
        <f>SUMIF([1]!Tabla3[Consignatario],B451,[1]!Tabla3[Monto])</f>
        <v>0</v>
      </c>
      <c r="L451">
        <f>SUMIF([1]!Tabla5[Consignatario],B451,[1]!Tabla5[Monto])</f>
        <v>0</v>
      </c>
      <c r="M451">
        <f>SUMIF([1]!Tabla1708[Consignatario],B451,[1]!Tabla1708[Monto])</f>
        <v>0</v>
      </c>
      <c r="N451">
        <f>SUMIF([1]!Tabla1726[Consignatario],B451,[1]!Tabla1726[Monto])</f>
        <v>0</v>
      </c>
      <c r="O451">
        <f>SUMIF([1]!Tabla1730[Consignatario],B451,[1]!Tabla1730[1730])</f>
        <v>0</v>
      </c>
      <c r="P451">
        <f>SUMIF([1]!Tabla1739[Consignatario],B451,[1]!Tabla1739[1739])</f>
        <v>0</v>
      </c>
      <c r="Q451">
        <f>SUMIF([1]!Tabla21[Consignatario],B451,[1]!Tabla21[1664-1670])</f>
        <v>0</v>
      </c>
      <c r="R451">
        <f>SUM(Tabla62[[#This Row],[1661]:[Entrearmadas]])</f>
        <v>2000</v>
      </c>
    </row>
    <row r="452" spans="1:18" x14ac:dyDescent="0.3">
      <c r="A452">
        <v>451</v>
      </c>
      <c r="B452" t="str" cm="1">
        <f t="array" ref="B452">INDEX([1]!Tabla1[#Data], A452, 2)</f>
        <v>Cabello, Ventura</v>
      </c>
      <c r="C452">
        <f>SUMIF([1]!Tabla1661[Consignatario],B452,[1]!Tabla1661[1661])</f>
        <v>0</v>
      </c>
      <c r="D452">
        <f>SUMIF([1]!Tabla11[Consignatario],B452,[1]!Tabla11[1662])</f>
        <v>0</v>
      </c>
      <c r="E452">
        <f>SUMIF([1]!Tabla12[Consignatario],B452,[1]!Tabla12[1670])</f>
        <v>0</v>
      </c>
      <c r="F452">
        <f>SUMIF([1]!Tabla10[Consignatario],B452,[1]!Tabla10[1672])</f>
        <v>0</v>
      </c>
      <c r="G452">
        <f>SUMIF([1]!Tabla9[Consignatarios],B452,[1]!Tabla9[1675])</f>
        <v>0</v>
      </c>
      <c r="H452">
        <f>SUMIF([1]!Tabla8[Consignatarios],B452,[1]!Tabla8[1678])</f>
        <v>0</v>
      </c>
      <c r="I452">
        <f>SUMIF([1]!Tabla4[Consignatario],B452,[1]!Tabla4[Monto])</f>
        <v>0</v>
      </c>
      <c r="J452">
        <f>SUMIF([1]!Tabla2[Consignatario],B452, [1]!Tabla2[Monto])</f>
        <v>0</v>
      </c>
      <c r="K452">
        <f>SUMIF([1]!Tabla3[Consignatario],B452,[1]!Tabla3[Monto])</f>
        <v>0</v>
      </c>
      <c r="L452">
        <f>SUMIF([1]!Tabla5[Consignatario],B452,[1]!Tabla5[Monto])</f>
        <v>0</v>
      </c>
      <c r="M452">
        <f>SUMIF([1]!Tabla1708[Consignatario],B452,[1]!Tabla1708[Monto])</f>
        <v>0</v>
      </c>
      <c r="N452">
        <f>SUMIF([1]!Tabla1726[Consignatario],B452,[1]!Tabla1726[Monto])</f>
        <v>44080</v>
      </c>
      <c r="O452">
        <f>SUMIF([1]!Tabla1730[Consignatario],B452,[1]!Tabla1730[1730])</f>
        <v>119225</v>
      </c>
      <c r="P452">
        <f>SUMIF([1]!Tabla1739[Consignatario],B452,[1]!Tabla1739[1739])</f>
        <v>0</v>
      </c>
      <c r="Q452">
        <f>SUMIF([1]!Tabla21[Consignatario],B452,[1]!Tabla21[1664-1670])</f>
        <v>0</v>
      </c>
      <c r="R452">
        <f>SUM(Tabla62[[#This Row],[1661]:[Entrearmadas]])</f>
        <v>163305</v>
      </c>
    </row>
    <row r="453" spans="1:18" x14ac:dyDescent="0.3">
      <c r="A453">
        <v>452</v>
      </c>
      <c r="B453" t="str" cm="1">
        <f t="array" ref="B453">INDEX([1]!Tabla1[#Data], A453, 2)</f>
        <v>Cabezas, Marco Antonio</v>
      </c>
      <c r="C453">
        <f>SUMIF([1]!Tabla1661[Consignatario],B453,[1]!Tabla1661[1661])</f>
        <v>0</v>
      </c>
      <c r="D453">
        <f>SUMIF([1]!Tabla11[Consignatario],B453,[1]!Tabla11[1662])</f>
        <v>0</v>
      </c>
      <c r="E453">
        <f>SUMIF([1]!Tabla12[Consignatario],B453,[1]!Tabla12[1670])</f>
        <v>7000</v>
      </c>
      <c r="F453">
        <f>SUMIF([1]!Tabla10[Consignatario],B453,[1]!Tabla10[1672])</f>
        <v>0</v>
      </c>
      <c r="G453">
        <f>SUMIF([1]!Tabla9[Consignatarios],B453,[1]!Tabla9[1675])</f>
        <v>0</v>
      </c>
      <c r="H453">
        <f>SUMIF([1]!Tabla8[Consignatarios],B453,[1]!Tabla8[1678])</f>
        <v>0</v>
      </c>
      <c r="I453">
        <f>SUMIF([1]!Tabla4[Consignatario],B453,[1]!Tabla4[Monto])</f>
        <v>0</v>
      </c>
      <c r="J453">
        <f>SUMIF([1]!Tabla2[Consignatario],B453, [1]!Tabla2[Monto])</f>
        <v>0</v>
      </c>
      <c r="K453">
        <f>SUMIF([1]!Tabla3[Consignatario],B453,[1]!Tabla3[Monto])</f>
        <v>0</v>
      </c>
      <c r="L453">
        <f>SUMIF([1]!Tabla5[Consignatario],B453,[1]!Tabla5[Monto])</f>
        <v>0</v>
      </c>
      <c r="M453">
        <f>SUMIF([1]!Tabla1708[Consignatario],B453,[1]!Tabla1708[Monto])</f>
        <v>0</v>
      </c>
      <c r="N453">
        <f>SUMIF([1]!Tabla1726[Consignatario],B453,[1]!Tabla1726[Monto])</f>
        <v>0</v>
      </c>
      <c r="O453">
        <f>SUMIF([1]!Tabla1730[Consignatario],B453,[1]!Tabla1730[1730])</f>
        <v>0</v>
      </c>
      <c r="P453">
        <f>SUMIF([1]!Tabla1739[Consignatario],B453,[1]!Tabla1739[1739])</f>
        <v>0</v>
      </c>
      <c r="Q453">
        <f>SUMIF([1]!Tabla21[Consignatario],B453,[1]!Tabla21[1664-1670])</f>
        <v>0</v>
      </c>
      <c r="R453">
        <f>SUM(Tabla62[[#This Row],[1661]:[Entrearmadas]])</f>
        <v>7000</v>
      </c>
    </row>
    <row r="454" spans="1:18" x14ac:dyDescent="0.3">
      <c r="A454">
        <v>453</v>
      </c>
      <c r="B454" t="str" cm="1">
        <f t="array" ref="B454">INDEX([1]!Tabla1[#Data], A454, 2)</f>
        <v>Cabezón, Juan</v>
      </c>
      <c r="C454">
        <f>SUMIF([1]!Tabla1661[Consignatario],B454,[1]!Tabla1661[1661])</f>
        <v>0</v>
      </c>
      <c r="D454">
        <f>SUMIF([1]!Tabla11[Consignatario],B454,[1]!Tabla11[1662])</f>
        <v>0</v>
      </c>
      <c r="E454">
        <f>SUMIF([1]!Tabla12[Consignatario],B454,[1]!Tabla12[1670])</f>
        <v>0</v>
      </c>
      <c r="F454">
        <f>SUMIF([1]!Tabla10[Consignatario],B454,[1]!Tabla10[1672])</f>
        <v>0</v>
      </c>
      <c r="G454">
        <f>SUMIF([1]!Tabla9[Consignatarios],B454,[1]!Tabla9[1675])</f>
        <v>0</v>
      </c>
      <c r="H454">
        <f>SUMIF([1]!Tabla8[Consignatarios],B454,[1]!Tabla8[1678])</f>
        <v>0</v>
      </c>
      <c r="I454">
        <f>SUMIF([1]!Tabla4[Consignatario],B454,[1]!Tabla4[Monto])</f>
        <v>0</v>
      </c>
      <c r="J454">
        <f>SUMIF([1]!Tabla2[Consignatario],B454, [1]!Tabla2[Monto])</f>
        <v>24000</v>
      </c>
      <c r="K454">
        <f>SUMIF([1]!Tabla3[Consignatario],B454,[1]!Tabla3[Monto])</f>
        <v>0</v>
      </c>
      <c r="L454">
        <f>SUMIF([1]!Tabla5[Consignatario],B454,[1]!Tabla5[Monto])</f>
        <v>0</v>
      </c>
      <c r="M454">
        <f>SUMIF([1]!Tabla1708[Consignatario],B454,[1]!Tabla1708[Monto])</f>
        <v>0</v>
      </c>
      <c r="N454">
        <f>SUMIF([1]!Tabla1726[Consignatario],B454,[1]!Tabla1726[Monto])</f>
        <v>0</v>
      </c>
      <c r="O454">
        <f>SUMIF([1]!Tabla1730[Consignatario],B454,[1]!Tabla1730[1730])</f>
        <v>0</v>
      </c>
      <c r="P454">
        <f>SUMIF([1]!Tabla1739[Consignatario],B454,[1]!Tabla1739[1739])</f>
        <v>0</v>
      </c>
      <c r="Q454">
        <f>SUMIF([1]!Tabla21[Consignatario],B454,[1]!Tabla21[1664-1670])</f>
        <v>0</v>
      </c>
      <c r="R454">
        <f>SUM(Tabla62[[#This Row],[1661]:[Entrearmadas]])</f>
        <v>24000</v>
      </c>
    </row>
    <row r="455" spans="1:18" x14ac:dyDescent="0.3">
      <c r="A455">
        <v>454</v>
      </c>
      <c r="B455" t="str" cm="1">
        <f t="array" ref="B455">INDEX([1]!Tabla1[#Data], A455, 2)</f>
        <v>Cabrera, Cristóbal de</v>
      </c>
      <c r="C455">
        <f>SUMIF([1]!Tabla1661[Consignatario],B455,[1]!Tabla1661[1661])</f>
        <v>0</v>
      </c>
      <c r="D455">
        <f>SUMIF([1]!Tabla11[Consignatario],B455,[1]!Tabla11[1662])</f>
        <v>0</v>
      </c>
      <c r="E455">
        <f>SUMIF([1]!Tabla12[Consignatario],B455,[1]!Tabla12[1670])</f>
        <v>0</v>
      </c>
      <c r="F455">
        <f>SUMIF([1]!Tabla10[Consignatario],B455,[1]!Tabla10[1672])</f>
        <v>0</v>
      </c>
      <c r="G455">
        <f>SUMIF([1]!Tabla9[Consignatarios],B455,[1]!Tabla9[1675])</f>
        <v>0</v>
      </c>
      <c r="H455">
        <f>SUMIF([1]!Tabla8[Consignatarios],B455,[1]!Tabla8[1678])</f>
        <v>0</v>
      </c>
      <c r="I455">
        <f>SUMIF([1]!Tabla4[Consignatario],B455,[1]!Tabla4[Monto])</f>
        <v>2000</v>
      </c>
      <c r="J455">
        <f>SUMIF([1]!Tabla2[Consignatario],B455, [1]!Tabla2[Monto])</f>
        <v>0</v>
      </c>
      <c r="K455">
        <f>SUMIF([1]!Tabla3[Consignatario],B455,[1]!Tabla3[Monto])</f>
        <v>0</v>
      </c>
      <c r="L455">
        <f>SUMIF([1]!Tabla5[Consignatario],B455,[1]!Tabla5[Monto])</f>
        <v>0</v>
      </c>
      <c r="M455">
        <f>SUMIF([1]!Tabla1708[Consignatario],B455,[1]!Tabla1708[Monto])</f>
        <v>0</v>
      </c>
      <c r="N455">
        <f>SUMIF([1]!Tabla1726[Consignatario],B455,[1]!Tabla1726[Monto])</f>
        <v>0</v>
      </c>
      <c r="O455">
        <f>SUMIF([1]!Tabla1730[Consignatario],B455,[1]!Tabla1730[1730])</f>
        <v>0</v>
      </c>
      <c r="P455">
        <f>SUMIF([1]!Tabla1739[Consignatario],B455,[1]!Tabla1739[1739])</f>
        <v>0</v>
      </c>
      <c r="Q455">
        <f>SUMIF([1]!Tabla21[Consignatario],B455,[1]!Tabla21[1664-1670])</f>
        <v>0</v>
      </c>
      <c r="R455">
        <f>SUM(Tabla62[[#This Row],[1661]:[Entrearmadas]])</f>
        <v>2000</v>
      </c>
    </row>
    <row r="456" spans="1:18" x14ac:dyDescent="0.3">
      <c r="A456">
        <v>455</v>
      </c>
      <c r="B456" t="str" cm="1">
        <f t="array" ref="B456">INDEX([1]!Tabla1[#Data], A456, 2)</f>
        <v>Cabrera, Gerónimo de</v>
      </c>
      <c r="C456">
        <f>SUMIF([1]!Tabla1661[Consignatario],B456,[1]!Tabla1661[1661])</f>
        <v>4300</v>
      </c>
      <c r="D456">
        <f>SUMIF([1]!Tabla11[Consignatario],B456,[1]!Tabla11[1662])</f>
        <v>0</v>
      </c>
      <c r="E456">
        <f>SUMIF([1]!Tabla12[Consignatario],B456,[1]!Tabla12[1670])</f>
        <v>0</v>
      </c>
      <c r="F456">
        <f>SUMIF([1]!Tabla10[Consignatario],B456,[1]!Tabla10[1672])</f>
        <v>3500</v>
      </c>
      <c r="G456">
        <f>SUMIF([1]!Tabla9[Consignatarios],B456,[1]!Tabla9[1675])</f>
        <v>0</v>
      </c>
      <c r="H456">
        <f>SUMIF([1]!Tabla8[Consignatarios],B456,[1]!Tabla8[1678])</f>
        <v>200</v>
      </c>
      <c r="I456">
        <f>SUMIF([1]!Tabla4[Consignatario],B456,[1]!Tabla4[Monto])</f>
        <v>7980</v>
      </c>
      <c r="J456">
        <f>SUMIF([1]!Tabla2[Consignatario],B456, [1]!Tabla2[Monto])</f>
        <v>6000</v>
      </c>
      <c r="K456">
        <f>SUMIF([1]!Tabla3[Consignatario],B456,[1]!Tabla3[Monto])</f>
        <v>5800</v>
      </c>
      <c r="L456">
        <f>SUMIF([1]!Tabla5[Consignatario],B456,[1]!Tabla5[Monto])</f>
        <v>2850</v>
      </c>
      <c r="M456">
        <f>SUMIF([1]!Tabla1708[Consignatario],B456,[1]!Tabla1708[Monto])</f>
        <v>0</v>
      </c>
      <c r="N456">
        <f>SUMIF([1]!Tabla1726[Consignatario],B456,[1]!Tabla1726[Monto])</f>
        <v>0</v>
      </c>
      <c r="O456">
        <f>SUMIF([1]!Tabla1730[Consignatario],B456,[1]!Tabla1730[1730])</f>
        <v>0</v>
      </c>
      <c r="P456">
        <f>SUMIF([1]!Tabla1739[Consignatario],B456,[1]!Tabla1739[1739])</f>
        <v>0</v>
      </c>
      <c r="Q456">
        <f>SUMIF([1]!Tabla21[Consignatario],B456,[1]!Tabla21[1664-1670])</f>
        <v>0</v>
      </c>
      <c r="R456">
        <f>SUM(Tabla62[[#This Row],[1661]:[Entrearmadas]])</f>
        <v>30630</v>
      </c>
    </row>
    <row r="457" spans="1:18" x14ac:dyDescent="0.3">
      <c r="A457">
        <v>456</v>
      </c>
      <c r="B457" t="str" cm="1">
        <f t="array" ref="B457">INDEX([1]!Tabla1[#Data], A457, 2)</f>
        <v>Cabrera, Gil de</v>
      </c>
      <c r="C457">
        <f>SUMIF([1]!Tabla1661[Consignatario],B457,[1]!Tabla1661[1661])</f>
        <v>0</v>
      </c>
      <c r="D457">
        <f>SUMIF([1]!Tabla11[Consignatario],B457,[1]!Tabla11[1662])</f>
        <v>0</v>
      </c>
      <c r="E457">
        <f>SUMIF([1]!Tabla12[Consignatario],B457,[1]!Tabla12[1670])</f>
        <v>0</v>
      </c>
      <c r="F457">
        <f>SUMIF([1]!Tabla10[Consignatario],B457,[1]!Tabla10[1672])</f>
        <v>0</v>
      </c>
      <c r="G457">
        <f>SUMIF([1]!Tabla9[Consignatarios],B457,[1]!Tabla9[1675])</f>
        <v>0</v>
      </c>
      <c r="H457">
        <f>SUMIF([1]!Tabla8[Consignatarios],B457,[1]!Tabla8[1678])</f>
        <v>0</v>
      </c>
      <c r="I457">
        <f>SUMIF([1]!Tabla4[Consignatario],B457,[1]!Tabla4[Monto])</f>
        <v>2126</v>
      </c>
      <c r="J457">
        <f>SUMIF([1]!Tabla2[Consignatario],B457, [1]!Tabla2[Monto])</f>
        <v>0</v>
      </c>
      <c r="K457">
        <f>SUMIF([1]!Tabla3[Consignatario],B457,[1]!Tabla3[Monto])</f>
        <v>0</v>
      </c>
      <c r="L457">
        <f>SUMIF([1]!Tabla5[Consignatario],B457,[1]!Tabla5[Monto])</f>
        <v>0</v>
      </c>
      <c r="M457">
        <f>SUMIF([1]!Tabla1708[Consignatario],B457,[1]!Tabla1708[Monto])</f>
        <v>0</v>
      </c>
      <c r="N457">
        <f>SUMIF([1]!Tabla1726[Consignatario],B457,[1]!Tabla1726[Monto])</f>
        <v>0</v>
      </c>
      <c r="O457">
        <f>SUMIF([1]!Tabla1730[Consignatario],B457,[1]!Tabla1730[1730])</f>
        <v>0</v>
      </c>
      <c r="P457">
        <f>SUMIF([1]!Tabla1739[Consignatario],B457,[1]!Tabla1739[1739])</f>
        <v>0</v>
      </c>
      <c r="Q457">
        <f>SUMIF([1]!Tabla21[Consignatario],B457,[1]!Tabla21[1664-1670])</f>
        <v>0</v>
      </c>
      <c r="R457">
        <f>SUM(Tabla62[[#This Row],[1661]:[Entrearmadas]])</f>
        <v>2126</v>
      </c>
    </row>
    <row r="458" spans="1:18" x14ac:dyDescent="0.3">
      <c r="A458">
        <v>457</v>
      </c>
      <c r="B458" t="str" cm="1">
        <f t="array" ref="B458">INDEX([1]!Tabla1[#Data], A458, 2)</f>
        <v>Cabrera, Juan Antonio de</v>
      </c>
      <c r="C458">
        <f>SUMIF([1]!Tabla1661[Consignatario],B458,[1]!Tabla1661[1661])</f>
        <v>0</v>
      </c>
      <c r="D458">
        <f>SUMIF([1]!Tabla11[Consignatario],B458,[1]!Tabla11[1662])</f>
        <v>0</v>
      </c>
      <c r="E458">
        <f>SUMIF([1]!Tabla12[Consignatario],B458,[1]!Tabla12[1670])</f>
        <v>0</v>
      </c>
      <c r="F458">
        <f>SUMIF([1]!Tabla10[Consignatario],B458,[1]!Tabla10[1672])</f>
        <v>0</v>
      </c>
      <c r="G458">
        <f>SUMIF([1]!Tabla9[Consignatarios],B458,[1]!Tabla9[1675])</f>
        <v>0</v>
      </c>
      <c r="H458">
        <f>SUMIF([1]!Tabla8[Consignatarios],B458,[1]!Tabla8[1678])</f>
        <v>0</v>
      </c>
      <c r="I458">
        <f>SUMIF([1]!Tabla4[Consignatario],B458,[1]!Tabla4[Monto])</f>
        <v>0</v>
      </c>
      <c r="J458">
        <f>SUMIF([1]!Tabla2[Consignatario],B458, [1]!Tabla2[Monto])</f>
        <v>0</v>
      </c>
      <c r="K458">
        <f>SUMIF([1]!Tabla3[Consignatario],B458,[1]!Tabla3[Monto])</f>
        <v>39927</v>
      </c>
      <c r="L458">
        <f>SUMIF([1]!Tabla5[Consignatario],B458,[1]!Tabla5[Monto])</f>
        <v>0</v>
      </c>
      <c r="M458">
        <f>SUMIF([1]!Tabla1708[Consignatario],B458,[1]!Tabla1708[Monto])</f>
        <v>0</v>
      </c>
      <c r="N458">
        <f>SUMIF([1]!Tabla1726[Consignatario],B458,[1]!Tabla1726[Monto])</f>
        <v>0</v>
      </c>
      <c r="O458">
        <f>SUMIF([1]!Tabla1730[Consignatario],B458,[1]!Tabla1730[1730])</f>
        <v>0</v>
      </c>
      <c r="P458">
        <f>SUMIF([1]!Tabla1739[Consignatario],B458,[1]!Tabla1739[1739])</f>
        <v>0</v>
      </c>
      <c r="Q458">
        <f>SUMIF([1]!Tabla21[Consignatario],B458,[1]!Tabla21[1664-1670])</f>
        <v>0</v>
      </c>
      <c r="R458">
        <f>SUM(Tabla62[[#This Row],[1661]:[Entrearmadas]])</f>
        <v>39927</v>
      </c>
    </row>
    <row r="459" spans="1:18" x14ac:dyDescent="0.3">
      <c r="A459">
        <v>458</v>
      </c>
      <c r="B459" t="str" cm="1">
        <f t="array" ref="B459">INDEX([1]!Tabla1[#Data], A459, 2)</f>
        <v>Cabrera, Lorenzo de</v>
      </c>
      <c r="C459">
        <f>SUMIF([1]!Tabla1661[Consignatario],B459,[1]!Tabla1661[1661])</f>
        <v>0</v>
      </c>
      <c r="D459">
        <f>SUMIF([1]!Tabla11[Consignatario],B459,[1]!Tabla11[1662])</f>
        <v>0</v>
      </c>
      <c r="E459">
        <f>SUMIF([1]!Tabla12[Consignatario],B459,[1]!Tabla12[1670])</f>
        <v>0</v>
      </c>
      <c r="F459">
        <f>SUMIF([1]!Tabla10[Consignatario],B459,[1]!Tabla10[1672])</f>
        <v>0</v>
      </c>
      <c r="G459">
        <f>SUMIF([1]!Tabla9[Consignatarios],B459,[1]!Tabla9[1675])</f>
        <v>0</v>
      </c>
      <c r="H459">
        <f>SUMIF([1]!Tabla8[Consignatarios],B459,[1]!Tabla8[1678])</f>
        <v>2800</v>
      </c>
      <c r="I459">
        <f>SUMIF([1]!Tabla4[Consignatario],B459,[1]!Tabla4[Monto])</f>
        <v>2696</v>
      </c>
      <c r="J459">
        <f>SUMIF([1]!Tabla2[Consignatario],B459, [1]!Tabla2[Monto])</f>
        <v>0</v>
      </c>
      <c r="K459">
        <f>SUMIF([1]!Tabla3[Consignatario],B459,[1]!Tabla3[Monto])</f>
        <v>0</v>
      </c>
      <c r="L459">
        <f>SUMIF([1]!Tabla5[Consignatario],B459,[1]!Tabla5[Monto])</f>
        <v>0</v>
      </c>
      <c r="M459">
        <f>SUMIF([1]!Tabla1708[Consignatario],B459,[1]!Tabla1708[Monto])</f>
        <v>0</v>
      </c>
      <c r="N459">
        <f>SUMIF([1]!Tabla1726[Consignatario],B459,[1]!Tabla1726[Monto])</f>
        <v>0</v>
      </c>
      <c r="O459">
        <f>SUMIF([1]!Tabla1730[Consignatario],B459,[1]!Tabla1730[1730])</f>
        <v>0</v>
      </c>
      <c r="P459">
        <f>SUMIF([1]!Tabla1739[Consignatario],B459,[1]!Tabla1739[1739])</f>
        <v>0</v>
      </c>
      <c r="Q459">
        <f>SUMIF([1]!Tabla21[Consignatario],B459,[1]!Tabla21[1664-1670])</f>
        <v>0</v>
      </c>
      <c r="R459">
        <f>SUM(Tabla62[[#This Row],[1661]:[Entrearmadas]])</f>
        <v>5496</v>
      </c>
    </row>
    <row r="460" spans="1:18" x14ac:dyDescent="0.3">
      <c r="A460">
        <v>459</v>
      </c>
      <c r="B460" t="str" cm="1">
        <f t="array" ref="B460">INDEX([1]!Tabla1[#Data], A460, 2)</f>
        <v>Cáceres Garrido, Francisco de</v>
      </c>
      <c r="C460">
        <f>SUMIF([1]!Tabla1661[Consignatario],B460,[1]!Tabla1661[1661])</f>
        <v>0</v>
      </c>
      <c r="D460">
        <f>SUMIF([1]!Tabla11[Consignatario],B460,[1]!Tabla11[1662])</f>
        <v>0</v>
      </c>
      <c r="E460">
        <f>SUMIF([1]!Tabla12[Consignatario],B460,[1]!Tabla12[1670])</f>
        <v>0</v>
      </c>
      <c r="F460">
        <f>SUMIF([1]!Tabla10[Consignatario],B460,[1]!Tabla10[1672])</f>
        <v>0</v>
      </c>
      <c r="G460">
        <f>SUMIF([1]!Tabla9[Consignatarios],B460,[1]!Tabla9[1675])</f>
        <v>0</v>
      </c>
      <c r="H460">
        <f>SUMIF([1]!Tabla8[Consignatarios],B460,[1]!Tabla8[1678])</f>
        <v>4800</v>
      </c>
      <c r="I460">
        <f>SUMIF([1]!Tabla4[Consignatario],B460,[1]!Tabla4[Monto])</f>
        <v>0</v>
      </c>
      <c r="J460">
        <f>SUMIF([1]!Tabla2[Consignatario],B460, [1]!Tabla2[Monto])</f>
        <v>0</v>
      </c>
      <c r="K460">
        <f>SUMIF([1]!Tabla3[Consignatario],B460,[1]!Tabla3[Monto])</f>
        <v>0</v>
      </c>
      <c r="L460">
        <f>SUMIF([1]!Tabla5[Consignatario],B460,[1]!Tabla5[Monto])</f>
        <v>0</v>
      </c>
      <c r="M460">
        <f>SUMIF([1]!Tabla1708[Consignatario],B460,[1]!Tabla1708[Monto])</f>
        <v>0</v>
      </c>
      <c r="N460">
        <f>SUMIF([1]!Tabla1726[Consignatario],B460,[1]!Tabla1726[Monto])</f>
        <v>0</v>
      </c>
      <c r="O460">
        <f>SUMIF([1]!Tabla1730[Consignatario],B460,[1]!Tabla1730[1730])</f>
        <v>0</v>
      </c>
      <c r="P460">
        <f>SUMIF([1]!Tabla1739[Consignatario],B460,[1]!Tabla1739[1739])</f>
        <v>0</v>
      </c>
      <c r="Q460">
        <f>SUMIF([1]!Tabla21[Consignatario],B460,[1]!Tabla21[1664-1670])</f>
        <v>0</v>
      </c>
      <c r="R460">
        <f>SUM(Tabla62[[#This Row],[1661]:[Entrearmadas]])</f>
        <v>4800</v>
      </c>
    </row>
    <row r="461" spans="1:18" x14ac:dyDescent="0.3">
      <c r="A461">
        <v>460</v>
      </c>
      <c r="B461" t="str" cm="1">
        <f t="array" ref="B461">INDEX([1]!Tabla1[#Data], A461, 2)</f>
        <v>Cáceres, Francisco de</v>
      </c>
      <c r="C461">
        <f>SUMIF([1]!Tabla1661[Consignatario],B461,[1]!Tabla1661[1661])</f>
        <v>0</v>
      </c>
      <c r="D461">
        <f>SUMIF([1]!Tabla11[Consignatario],B461,[1]!Tabla11[1662])</f>
        <v>0</v>
      </c>
      <c r="E461">
        <f>SUMIF([1]!Tabla12[Consignatario],B461,[1]!Tabla12[1670])</f>
        <v>0</v>
      </c>
      <c r="F461">
        <f>SUMIF([1]!Tabla10[Consignatario],B461,[1]!Tabla10[1672])</f>
        <v>0</v>
      </c>
      <c r="G461">
        <f>SUMIF([1]!Tabla9[Consignatarios],B461,[1]!Tabla9[1675])</f>
        <v>0</v>
      </c>
      <c r="H461">
        <f>SUMIF([1]!Tabla8[Consignatarios],B461,[1]!Tabla8[1678])</f>
        <v>0</v>
      </c>
      <c r="I461">
        <f>SUMIF([1]!Tabla4[Consignatario],B461,[1]!Tabla4[Monto])</f>
        <v>0</v>
      </c>
      <c r="J461">
        <f>SUMIF([1]!Tabla2[Consignatario],B461, [1]!Tabla2[Monto])</f>
        <v>380</v>
      </c>
      <c r="K461">
        <f>SUMIF([1]!Tabla3[Consignatario],B461,[1]!Tabla3[Monto])</f>
        <v>1554</v>
      </c>
      <c r="L461">
        <f>SUMIF([1]!Tabla5[Consignatario],B461,[1]!Tabla5[Monto])</f>
        <v>4000</v>
      </c>
      <c r="M461">
        <f>SUMIF([1]!Tabla1708[Consignatario],B461,[1]!Tabla1708[Monto])</f>
        <v>0</v>
      </c>
      <c r="N461">
        <f>SUMIF([1]!Tabla1726[Consignatario],B461,[1]!Tabla1726[Monto])</f>
        <v>0</v>
      </c>
      <c r="O461">
        <f>SUMIF([1]!Tabla1730[Consignatario],B461,[1]!Tabla1730[1730])</f>
        <v>0</v>
      </c>
      <c r="P461">
        <f>SUMIF([1]!Tabla1739[Consignatario],B461,[1]!Tabla1739[1739])</f>
        <v>0</v>
      </c>
      <c r="Q461">
        <f>SUMIF([1]!Tabla21[Consignatario],B461,[1]!Tabla21[1664-1670])</f>
        <v>0</v>
      </c>
      <c r="R461">
        <f>SUM(Tabla62[[#This Row],[1661]:[Entrearmadas]])</f>
        <v>5934</v>
      </c>
    </row>
    <row r="462" spans="1:18" x14ac:dyDescent="0.3">
      <c r="A462">
        <v>461</v>
      </c>
      <c r="B462" t="str" cm="1">
        <f t="array" ref="B462">INDEX([1]!Tabla1[#Data], A462, 2)</f>
        <v>Cáceres, Juan</v>
      </c>
      <c r="C462">
        <f>SUMIF([1]!Tabla1661[Consignatario],B462,[1]!Tabla1661[1661])</f>
        <v>0</v>
      </c>
      <c r="D462">
        <f>SUMIF([1]!Tabla11[Consignatario],B462,[1]!Tabla11[1662])</f>
        <v>0</v>
      </c>
      <c r="E462">
        <f>SUMIF([1]!Tabla12[Consignatario],B462,[1]!Tabla12[1670])</f>
        <v>0</v>
      </c>
      <c r="F462">
        <f>SUMIF([1]!Tabla10[Consignatario],B462,[1]!Tabla10[1672])</f>
        <v>0</v>
      </c>
      <c r="G462">
        <f>SUMIF([1]!Tabla9[Consignatarios],B462,[1]!Tabla9[1675])</f>
        <v>0</v>
      </c>
      <c r="H462">
        <f>SUMIF([1]!Tabla8[Consignatarios],B462,[1]!Tabla8[1678])</f>
        <v>0</v>
      </c>
      <c r="I462">
        <f>SUMIF([1]!Tabla4[Consignatario],B462,[1]!Tabla4[Monto])</f>
        <v>0</v>
      </c>
      <c r="J462">
        <f>SUMIF([1]!Tabla2[Consignatario],B462, [1]!Tabla2[Monto])</f>
        <v>0</v>
      </c>
      <c r="K462">
        <f>SUMIF([1]!Tabla3[Consignatario],B462,[1]!Tabla3[Monto])</f>
        <v>6600</v>
      </c>
      <c r="L462">
        <f>SUMIF([1]!Tabla5[Consignatario],B462,[1]!Tabla5[Monto])</f>
        <v>0</v>
      </c>
      <c r="M462">
        <f>SUMIF([1]!Tabla1708[Consignatario],B462,[1]!Tabla1708[Monto])</f>
        <v>0</v>
      </c>
      <c r="N462">
        <f>SUMIF([1]!Tabla1726[Consignatario],B462,[1]!Tabla1726[Monto])</f>
        <v>0</v>
      </c>
      <c r="O462">
        <f>SUMIF([1]!Tabla1730[Consignatario],B462,[1]!Tabla1730[1730])</f>
        <v>0</v>
      </c>
      <c r="P462">
        <f>SUMIF([1]!Tabla1739[Consignatario],B462,[1]!Tabla1739[1739])</f>
        <v>0</v>
      </c>
      <c r="Q462">
        <f>SUMIF([1]!Tabla21[Consignatario],B462,[1]!Tabla21[1664-1670])</f>
        <v>0</v>
      </c>
      <c r="R462">
        <f>SUM(Tabla62[[#This Row],[1661]:[Entrearmadas]])</f>
        <v>6600</v>
      </c>
    </row>
    <row r="463" spans="1:18" x14ac:dyDescent="0.3">
      <c r="A463">
        <v>462</v>
      </c>
      <c r="B463" t="str" cm="1">
        <f t="array" ref="B463">INDEX([1]!Tabla1[#Data], A463, 2)</f>
        <v>Cáceres, Nicolás de</v>
      </c>
      <c r="C463">
        <f>SUMIF([1]!Tabla1661[Consignatario],B463,[1]!Tabla1661[1661])</f>
        <v>0</v>
      </c>
      <c r="D463">
        <f>SUMIF([1]!Tabla11[Consignatario],B463,[1]!Tabla11[1662])</f>
        <v>0</v>
      </c>
      <c r="E463">
        <f>SUMIF([1]!Tabla12[Consignatario],B463,[1]!Tabla12[1670])</f>
        <v>4500</v>
      </c>
      <c r="F463">
        <f>SUMIF([1]!Tabla10[Consignatario],B463,[1]!Tabla10[1672])</f>
        <v>0</v>
      </c>
      <c r="G463">
        <f>SUMIF([1]!Tabla9[Consignatarios],B463,[1]!Tabla9[1675])</f>
        <v>0</v>
      </c>
      <c r="H463">
        <f>SUMIF([1]!Tabla8[Consignatarios],B463,[1]!Tabla8[1678])</f>
        <v>0</v>
      </c>
      <c r="I463">
        <f>SUMIF([1]!Tabla4[Consignatario],B463,[1]!Tabla4[Monto])</f>
        <v>0</v>
      </c>
      <c r="J463">
        <f>SUMIF([1]!Tabla2[Consignatario],B463, [1]!Tabla2[Monto])</f>
        <v>0</v>
      </c>
      <c r="K463">
        <f>SUMIF([1]!Tabla3[Consignatario],B463,[1]!Tabla3[Monto])</f>
        <v>0</v>
      </c>
      <c r="L463">
        <f>SUMIF([1]!Tabla5[Consignatario],B463,[1]!Tabla5[Monto])</f>
        <v>0</v>
      </c>
      <c r="M463">
        <f>SUMIF([1]!Tabla1708[Consignatario],B463,[1]!Tabla1708[Monto])</f>
        <v>0</v>
      </c>
      <c r="N463">
        <f>SUMIF([1]!Tabla1726[Consignatario],B463,[1]!Tabla1726[Monto])</f>
        <v>0</v>
      </c>
      <c r="O463">
        <f>SUMIF([1]!Tabla1730[Consignatario],B463,[1]!Tabla1730[1730])</f>
        <v>0</v>
      </c>
      <c r="P463">
        <f>SUMIF([1]!Tabla1739[Consignatario],B463,[1]!Tabla1739[1739])</f>
        <v>0</v>
      </c>
      <c r="Q463">
        <f>SUMIF([1]!Tabla21[Consignatario],B463,[1]!Tabla21[1664-1670])</f>
        <v>0</v>
      </c>
      <c r="R463">
        <f>SUM(Tabla62[[#This Row],[1661]:[Entrearmadas]])</f>
        <v>4500</v>
      </c>
    </row>
    <row r="464" spans="1:18" x14ac:dyDescent="0.3">
      <c r="A464">
        <v>463</v>
      </c>
      <c r="B464" t="str" cm="1">
        <f t="array" ref="B464">INDEX([1]!Tabla1[#Data], A464, 2)</f>
        <v>Cachin de Arreaza, Diego</v>
      </c>
      <c r="C464">
        <f>SUMIF([1]!Tabla1661[Consignatario],B464,[1]!Tabla1661[1661])</f>
        <v>0</v>
      </c>
      <c r="D464">
        <f>SUMIF([1]!Tabla11[Consignatario],B464,[1]!Tabla11[1662])</f>
        <v>0</v>
      </c>
      <c r="E464">
        <f>SUMIF([1]!Tabla12[Consignatario],B464,[1]!Tabla12[1670])</f>
        <v>0</v>
      </c>
      <c r="F464">
        <f>SUMIF([1]!Tabla10[Consignatario],B464,[1]!Tabla10[1672])</f>
        <v>0</v>
      </c>
      <c r="G464">
        <f>SUMIF([1]!Tabla9[Consignatarios],B464,[1]!Tabla9[1675])</f>
        <v>0</v>
      </c>
      <c r="H464">
        <f>SUMIF([1]!Tabla8[Consignatarios],B464,[1]!Tabla8[1678])</f>
        <v>0</v>
      </c>
      <c r="I464">
        <f>SUMIF([1]!Tabla4[Consignatario],B464,[1]!Tabla4[Monto])</f>
        <v>0</v>
      </c>
      <c r="J464">
        <f>SUMIF([1]!Tabla2[Consignatario],B464, [1]!Tabla2[Monto])</f>
        <v>0</v>
      </c>
      <c r="K464">
        <f>SUMIF([1]!Tabla3[Consignatario],B464,[1]!Tabla3[Monto])</f>
        <v>0</v>
      </c>
      <c r="L464">
        <f>SUMIF([1]!Tabla5[Consignatario],B464,[1]!Tabla5[Monto])</f>
        <v>0</v>
      </c>
      <c r="M464">
        <f>SUMIF([1]!Tabla1708[Consignatario],B464,[1]!Tabla1708[Monto])</f>
        <v>0</v>
      </c>
      <c r="N464">
        <f>SUMIF([1]!Tabla1726[Consignatario],B464,[1]!Tabla1726[Monto])</f>
        <v>0</v>
      </c>
      <c r="O464">
        <f>SUMIF([1]!Tabla1730[Consignatario],B464,[1]!Tabla1730[1730])</f>
        <v>0</v>
      </c>
      <c r="P464">
        <f>SUMIF([1]!Tabla1739[Consignatario],B464,[1]!Tabla1739[1739])</f>
        <v>0</v>
      </c>
      <c r="Q464">
        <f>SUMIF([1]!Tabla21[Consignatario],B464,[1]!Tabla21[1664-1670])</f>
        <v>0</v>
      </c>
      <c r="R464">
        <f>SUM(Tabla62[[#This Row],[1661]:[Entrearmadas]])</f>
        <v>0</v>
      </c>
    </row>
    <row r="465" spans="1:18" x14ac:dyDescent="0.3">
      <c r="A465">
        <v>464</v>
      </c>
      <c r="B465" t="str" cm="1">
        <f t="array" ref="B465">INDEX([1]!Tabla1[#Data], A465, 2)</f>
        <v>Cadena y Elizalde, Juan Martín</v>
      </c>
      <c r="C465">
        <f>SUMIF([1]!Tabla1661[Consignatario],B465,[1]!Tabla1661[1661])</f>
        <v>0</v>
      </c>
      <c r="D465">
        <f>SUMIF([1]!Tabla11[Consignatario],B465,[1]!Tabla11[1662])</f>
        <v>0</v>
      </c>
      <c r="E465">
        <f>SUMIF([1]!Tabla12[Consignatario],B465,[1]!Tabla12[1670])</f>
        <v>0</v>
      </c>
      <c r="F465">
        <f>SUMIF([1]!Tabla10[Consignatario],B465,[1]!Tabla10[1672])</f>
        <v>0</v>
      </c>
      <c r="G465">
        <f>SUMIF([1]!Tabla9[Consignatarios],B465,[1]!Tabla9[1675])</f>
        <v>0</v>
      </c>
      <c r="H465">
        <f>SUMIF([1]!Tabla8[Consignatarios],B465,[1]!Tabla8[1678])</f>
        <v>0</v>
      </c>
      <c r="I465">
        <f>SUMIF([1]!Tabla4[Consignatario],B465,[1]!Tabla4[Monto])</f>
        <v>0</v>
      </c>
      <c r="J465">
        <f>SUMIF([1]!Tabla2[Consignatario],B465, [1]!Tabla2[Monto])</f>
        <v>0</v>
      </c>
      <c r="K465">
        <f>SUMIF([1]!Tabla3[Consignatario],B465,[1]!Tabla3[Monto])</f>
        <v>9648</v>
      </c>
      <c r="L465">
        <f>SUMIF([1]!Tabla5[Consignatario],B465,[1]!Tabla5[Monto])</f>
        <v>0</v>
      </c>
      <c r="M465">
        <f>SUMIF([1]!Tabla1708[Consignatario],B465,[1]!Tabla1708[Monto])</f>
        <v>0</v>
      </c>
      <c r="N465">
        <f>SUMIF([1]!Tabla1726[Consignatario],B465,[1]!Tabla1726[Monto])</f>
        <v>0</v>
      </c>
      <c r="O465">
        <f>SUMIF([1]!Tabla1730[Consignatario],B465,[1]!Tabla1730[1730])</f>
        <v>0</v>
      </c>
      <c r="P465">
        <f>SUMIF([1]!Tabla1739[Consignatario],B465,[1]!Tabla1739[1739])</f>
        <v>0</v>
      </c>
      <c r="Q465">
        <f>SUMIF([1]!Tabla21[Consignatario],B465,[1]!Tabla21[1664-1670])</f>
        <v>0</v>
      </c>
      <c r="R465">
        <f>SUM(Tabla62[[#This Row],[1661]:[Entrearmadas]])</f>
        <v>9648</v>
      </c>
    </row>
    <row r="466" spans="1:18" x14ac:dyDescent="0.3">
      <c r="A466">
        <v>465</v>
      </c>
      <c r="B466" t="str" cm="1">
        <f t="array" ref="B466">INDEX([1]!Tabla1[#Data], A466, 2)</f>
        <v>Caicuegui, Agustín de</v>
      </c>
      <c r="C466">
        <f>SUMIF([1]!Tabla1661[Consignatario],B466,[1]!Tabla1661[1661])</f>
        <v>0</v>
      </c>
      <c r="D466">
        <f>SUMIF([1]!Tabla11[Consignatario],B466,[1]!Tabla11[1662])</f>
        <v>0</v>
      </c>
      <c r="E466">
        <f>SUMIF([1]!Tabla12[Consignatario],B466,[1]!Tabla12[1670])</f>
        <v>0</v>
      </c>
      <c r="F466">
        <f>SUMIF([1]!Tabla10[Consignatario],B466,[1]!Tabla10[1672])</f>
        <v>0</v>
      </c>
      <c r="G466">
        <f>SUMIF([1]!Tabla9[Consignatarios],B466,[1]!Tabla9[1675])</f>
        <v>82500</v>
      </c>
      <c r="H466">
        <f>SUMIF([1]!Tabla8[Consignatarios],B466,[1]!Tabla8[1678])</f>
        <v>0</v>
      </c>
      <c r="I466">
        <f>SUMIF([1]!Tabla4[Consignatario],B466,[1]!Tabla4[Monto])</f>
        <v>0</v>
      </c>
      <c r="J466">
        <f>SUMIF([1]!Tabla2[Consignatario],B466, [1]!Tabla2[Monto])</f>
        <v>0</v>
      </c>
      <c r="K466">
        <f>SUMIF([1]!Tabla3[Consignatario],B466,[1]!Tabla3[Monto])</f>
        <v>0</v>
      </c>
      <c r="L466">
        <f>SUMIF([1]!Tabla5[Consignatario],B466,[1]!Tabla5[Monto])</f>
        <v>0</v>
      </c>
      <c r="M466">
        <f>SUMIF([1]!Tabla1708[Consignatario],B466,[1]!Tabla1708[Monto])</f>
        <v>0</v>
      </c>
      <c r="N466">
        <f>SUMIF([1]!Tabla1726[Consignatario],B466,[1]!Tabla1726[Monto])</f>
        <v>0</v>
      </c>
      <c r="O466">
        <f>SUMIF([1]!Tabla1730[Consignatario],B466,[1]!Tabla1730[1730])</f>
        <v>0</v>
      </c>
      <c r="P466">
        <f>SUMIF([1]!Tabla1739[Consignatario],B466,[1]!Tabla1739[1739])</f>
        <v>0</v>
      </c>
      <c r="Q466">
        <f>SUMIF([1]!Tabla21[Consignatario],B466,[1]!Tabla21[1664-1670])</f>
        <v>0</v>
      </c>
      <c r="R466">
        <f>SUM(Tabla62[[#This Row],[1661]:[Entrearmadas]])</f>
        <v>82500</v>
      </c>
    </row>
    <row r="467" spans="1:18" x14ac:dyDescent="0.3">
      <c r="A467">
        <v>466</v>
      </c>
      <c r="B467" t="str" cm="1">
        <f t="array" ref="B467">INDEX([1]!Tabla1[#Data], A467, 2)</f>
        <v>Caicuegui, Manuel de</v>
      </c>
      <c r="C467">
        <f>SUMIF([1]!Tabla1661[Consignatario],B467,[1]!Tabla1661[1661])</f>
        <v>0</v>
      </c>
      <c r="D467">
        <f>SUMIF([1]!Tabla11[Consignatario],B467,[1]!Tabla11[1662])</f>
        <v>0</v>
      </c>
      <c r="E467">
        <f>SUMIF([1]!Tabla12[Consignatario],B467,[1]!Tabla12[1670])</f>
        <v>0</v>
      </c>
      <c r="F467">
        <f>SUMIF([1]!Tabla10[Consignatario],B467,[1]!Tabla10[1672])</f>
        <v>0</v>
      </c>
      <c r="G467">
        <f>SUMIF([1]!Tabla9[Consignatarios],B467,[1]!Tabla9[1675])</f>
        <v>0</v>
      </c>
      <c r="H467">
        <f>SUMIF([1]!Tabla8[Consignatarios],B467,[1]!Tabla8[1678])</f>
        <v>0</v>
      </c>
      <c r="I467">
        <f>SUMIF([1]!Tabla4[Consignatario],B467,[1]!Tabla4[Monto])</f>
        <v>0</v>
      </c>
      <c r="J467">
        <f>SUMIF([1]!Tabla2[Consignatario],B467, [1]!Tabla2[Monto])</f>
        <v>0</v>
      </c>
      <c r="K467">
        <f>SUMIF([1]!Tabla3[Consignatario],B467,[1]!Tabla3[Monto])</f>
        <v>0</v>
      </c>
      <c r="L467">
        <f>SUMIF([1]!Tabla5[Consignatario],B467,[1]!Tabla5[Monto])</f>
        <v>0</v>
      </c>
      <c r="M467">
        <f>SUMIF([1]!Tabla1708[Consignatario],B467,[1]!Tabla1708[Monto])</f>
        <v>0</v>
      </c>
      <c r="N467">
        <f>SUMIF([1]!Tabla1726[Consignatario],B467,[1]!Tabla1726[Monto])</f>
        <v>0</v>
      </c>
      <c r="O467">
        <f>SUMIF([1]!Tabla1730[Consignatario],B467,[1]!Tabla1730[1730])</f>
        <v>13200</v>
      </c>
      <c r="P467">
        <f>SUMIF([1]!Tabla1739[Consignatario],B467,[1]!Tabla1739[1739])</f>
        <v>0</v>
      </c>
      <c r="Q467">
        <f>SUMIF([1]!Tabla21[Consignatario],B467,[1]!Tabla21[1664-1670])</f>
        <v>0</v>
      </c>
      <c r="R467">
        <f>SUM(Tabla62[[#This Row],[1661]:[Entrearmadas]])</f>
        <v>13200</v>
      </c>
    </row>
    <row r="468" spans="1:18" x14ac:dyDescent="0.3">
      <c r="A468">
        <v>467</v>
      </c>
      <c r="B468" t="str" cm="1">
        <f t="array" ref="B468">INDEX([1]!Tabla1[#Data], A468, 2)</f>
        <v>Cala, Andrés de</v>
      </c>
      <c r="C468">
        <f>SUMIF([1]!Tabla1661[Consignatario],B468,[1]!Tabla1661[1661])</f>
        <v>0</v>
      </c>
      <c r="D468">
        <f>SUMIF([1]!Tabla11[Consignatario],B468,[1]!Tabla11[1662])</f>
        <v>0</v>
      </c>
      <c r="E468">
        <f>SUMIF([1]!Tabla12[Consignatario],B468,[1]!Tabla12[1670])</f>
        <v>0</v>
      </c>
      <c r="F468">
        <f>SUMIF([1]!Tabla10[Consignatario],B468,[1]!Tabla10[1672])</f>
        <v>400</v>
      </c>
      <c r="G468">
        <f>SUMIF([1]!Tabla9[Consignatarios],B468,[1]!Tabla9[1675])</f>
        <v>0</v>
      </c>
      <c r="H468">
        <f>SUMIF([1]!Tabla8[Consignatarios],B468,[1]!Tabla8[1678])</f>
        <v>0</v>
      </c>
      <c r="I468">
        <f>SUMIF([1]!Tabla4[Consignatario],B468,[1]!Tabla4[Monto])</f>
        <v>0</v>
      </c>
      <c r="J468">
        <f>SUMIF([1]!Tabla2[Consignatario],B468, [1]!Tabla2[Monto])</f>
        <v>0</v>
      </c>
      <c r="K468">
        <f>SUMIF([1]!Tabla3[Consignatario],B468,[1]!Tabla3[Monto])</f>
        <v>0</v>
      </c>
      <c r="L468">
        <f>SUMIF([1]!Tabla5[Consignatario],B468,[1]!Tabla5[Monto])</f>
        <v>0</v>
      </c>
      <c r="M468">
        <f>SUMIF([1]!Tabla1708[Consignatario],B468,[1]!Tabla1708[Monto])</f>
        <v>0</v>
      </c>
      <c r="N468">
        <f>SUMIF([1]!Tabla1726[Consignatario],B468,[1]!Tabla1726[Monto])</f>
        <v>0</v>
      </c>
      <c r="O468">
        <f>SUMIF([1]!Tabla1730[Consignatario],B468,[1]!Tabla1730[1730])</f>
        <v>0</v>
      </c>
      <c r="P468">
        <f>SUMIF([1]!Tabla1739[Consignatario],B468,[1]!Tabla1739[1739])</f>
        <v>0</v>
      </c>
      <c r="Q468">
        <f>SUMIF([1]!Tabla21[Consignatario],B468,[1]!Tabla21[1664-1670])</f>
        <v>0</v>
      </c>
      <c r="R468">
        <f>SUM(Tabla62[[#This Row],[1661]:[Entrearmadas]])</f>
        <v>400</v>
      </c>
    </row>
    <row r="469" spans="1:18" x14ac:dyDescent="0.3">
      <c r="A469">
        <v>468</v>
      </c>
      <c r="B469" t="str" cm="1">
        <f t="array" ref="B469">INDEX([1]!Tabla1[#Data], A469, 2)</f>
        <v>Calatayud, Gerónimo</v>
      </c>
      <c r="C469">
        <f>SUMIF([1]!Tabla1661[Consignatario],B469,[1]!Tabla1661[1661])</f>
        <v>0</v>
      </c>
      <c r="D469">
        <f>SUMIF([1]!Tabla11[Consignatario],B469,[1]!Tabla11[1662])</f>
        <v>0</v>
      </c>
      <c r="E469">
        <f>SUMIF([1]!Tabla12[Consignatario],B469,[1]!Tabla12[1670])</f>
        <v>0</v>
      </c>
      <c r="F469">
        <f>SUMIF([1]!Tabla10[Consignatario],B469,[1]!Tabla10[1672])</f>
        <v>0</v>
      </c>
      <c r="G469">
        <f>SUMIF([1]!Tabla9[Consignatarios],B469,[1]!Tabla9[1675])</f>
        <v>0</v>
      </c>
      <c r="H469">
        <f>SUMIF([1]!Tabla8[Consignatarios],B469,[1]!Tabla8[1678])</f>
        <v>0</v>
      </c>
      <c r="I469">
        <f>SUMIF([1]!Tabla4[Consignatario],B469,[1]!Tabla4[Monto])</f>
        <v>0</v>
      </c>
      <c r="J469">
        <f>SUMIF([1]!Tabla2[Consignatario],B469, [1]!Tabla2[Monto])</f>
        <v>0</v>
      </c>
      <c r="K469">
        <f>SUMIF([1]!Tabla3[Consignatario],B469,[1]!Tabla3[Monto])</f>
        <v>0</v>
      </c>
      <c r="L469">
        <f>SUMIF([1]!Tabla5[Consignatario],B469,[1]!Tabla5[Monto])</f>
        <v>0</v>
      </c>
      <c r="M469">
        <f>SUMIF([1]!Tabla1708[Consignatario],B469,[1]!Tabla1708[Monto])</f>
        <v>0</v>
      </c>
      <c r="N469">
        <f>SUMIF([1]!Tabla1726[Consignatario],B469,[1]!Tabla1726[Monto])</f>
        <v>0</v>
      </c>
      <c r="O469">
        <f>SUMIF([1]!Tabla1730[Consignatario],B469,[1]!Tabla1730[1730])</f>
        <v>0</v>
      </c>
      <c r="P469">
        <f>SUMIF([1]!Tabla1739[Consignatario],B469,[1]!Tabla1739[1739])</f>
        <v>167500</v>
      </c>
      <c r="Q469">
        <f>SUMIF([1]!Tabla21[Consignatario],B469,[1]!Tabla21[1664-1670])</f>
        <v>0</v>
      </c>
      <c r="R469">
        <f>SUM(Tabla62[[#This Row],[1661]:[Entrearmadas]])</f>
        <v>167500</v>
      </c>
    </row>
    <row r="470" spans="1:18" x14ac:dyDescent="0.3">
      <c r="A470">
        <v>469</v>
      </c>
      <c r="B470" t="str" cm="1">
        <f t="array" ref="B470">INDEX([1]!Tabla1[#Data], A470, 2)</f>
        <v>Calderón de la Barca, Alonso</v>
      </c>
      <c r="C470">
        <f>SUMIF([1]!Tabla1661[Consignatario],B470,[1]!Tabla1661[1661])</f>
        <v>0</v>
      </c>
      <c r="D470">
        <f>SUMIF([1]!Tabla11[Consignatario],B470,[1]!Tabla11[1662])</f>
        <v>0</v>
      </c>
      <c r="E470">
        <f>SUMIF([1]!Tabla12[Consignatario],B470,[1]!Tabla12[1670])</f>
        <v>0</v>
      </c>
      <c r="F470">
        <f>SUMIF([1]!Tabla10[Consignatario],B470,[1]!Tabla10[1672])</f>
        <v>0</v>
      </c>
      <c r="G470">
        <f>SUMIF([1]!Tabla9[Consignatarios],B470,[1]!Tabla9[1675])</f>
        <v>0</v>
      </c>
      <c r="H470">
        <f>SUMIF([1]!Tabla8[Consignatarios],B470,[1]!Tabla8[1678])</f>
        <v>0</v>
      </c>
      <c r="I470">
        <f>SUMIF([1]!Tabla4[Consignatario],B470,[1]!Tabla4[Monto])</f>
        <v>0</v>
      </c>
      <c r="J470">
        <f>SUMIF([1]!Tabla2[Consignatario],B470, [1]!Tabla2[Monto])</f>
        <v>0</v>
      </c>
      <c r="K470">
        <f>SUMIF([1]!Tabla3[Consignatario],B470,[1]!Tabla3[Monto])</f>
        <v>0</v>
      </c>
      <c r="L470">
        <f>SUMIF([1]!Tabla5[Consignatario],B470,[1]!Tabla5[Monto])</f>
        <v>80004</v>
      </c>
      <c r="M470">
        <f>SUMIF([1]!Tabla1708[Consignatario],B470,[1]!Tabla1708[Monto])</f>
        <v>0</v>
      </c>
      <c r="N470">
        <f>SUMIF([1]!Tabla1726[Consignatario],B470,[1]!Tabla1726[Monto])</f>
        <v>0</v>
      </c>
      <c r="O470">
        <f>SUMIF([1]!Tabla1730[Consignatario],B470,[1]!Tabla1730[1730])</f>
        <v>0</v>
      </c>
      <c r="P470">
        <f>SUMIF([1]!Tabla1739[Consignatario],B470,[1]!Tabla1739[1739])</f>
        <v>0</v>
      </c>
      <c r="Q470">
        <f>SUMIF([1]!Tabla21[Consignatario],B470,[1]!Tabla21[1664-1670])</f>
        <v>0</v>
      </c>
      <c r="R470">
        <f>SUM(Tabla62[[#This Row],[1661]:[Entrearmadas]])</f>
        <v>80004</v>
      </c>
    </row>
    <row r="471" spans="1:18" x14ac:dyDescent="0.3">
      <c r="A471">
        <v>470</v>
      </c>
      <c r="B471" t="str" cm="1">
        <f t="array" ref="B471">INDEX([1]!Tabla1[#Data], A471, 2)</f>
        <v>Calderón de la Barca, Gregorio</v>
      </c>
      <c r="C471">
        <f>SUMIF([1]!Tabla1661[Consignatario],B471,[1]!Tabla1661[1661])</f>
        <v>0</v>
      </c>
      <c r="D471">
        <f>SUMIF([1]!Tabla11[Consignatario],B471,[1]!Tabla11[1662])</f>
        <v>0</v>
      </c>
      <c r="E471">
        <f>SUMIF([1]!Tabla12[Consignatario],B471,[1]!Tabla12[1670])</f>
        <v>0</v>
      </c>
      <c r="F471">
        <f>SUMIF([1]!Tabla10[Consignatario],B471,[1]!Tabla10[1672])</f>
        <v>0</v>
      </c>
      <c r="G471">
        <f>SUMIF([1]!Tabla9[Consignatarios],B471,[1]!Tabla9[1675])</f>
        <v>0</v>
      </c>
      <c r="H471">
        <f>SUMIF([1]!Tabla8[Consignatarios],B471,[1]!Tabla8[1678])</f>
        <v>0</v>
      </c>
      <c r="I471">
        <f>SUMIF([1]!Tabla4[Consignatario],B471,[1]!Tabla4[Monto])</f>
        <v>0</v>
      </c>
      <c r="J471">
        <f>SUMIF([1]!Tabla2[Consignatario],B471, [1]!Tabla2[Monto])</f>
        <v>0</v>
      </c>
      <c r="K471">
        <f>SUMIF([1]!Tabla3[Consignatario],B471,[1]!Tabla3[Monto])</f>
        <v>19620</v>
      </c>
      <c r="L471">
        <f>SUMIF([1]!Tabla5[Consignatario],B471,[1]!Tabla5[Monto])</f>
        <v>0</v>
      </c>
      <c r="M471">
        <f>SUMIF([1]!Tabla1708[Consignatario],B471,[1]!Tabla1708[Monto])</f>
        <v>0</v>
      </c>
      <c r="N471">
        <f>SUMIF([1]!Tabla1726[Consignatario],B471,[1]!Tabla1726[Monto])</f>
        <v>0</v>
      </c>
      <c r="O471">
        <f>SUMIF([1]!Tabla1730[Consignatario],B471,[1]!Tabla1730[1730])</f>
        <v>0</v>
      </c>
      <c r="P471">
        <f>SUMIF([1]!Tabla1739[Consignatario],B471,[1]!Tabla1739[1739])</f>
        <v>0</v>
      </c>
      <c r="Q471">
        <f>SUMIF([1]!Tabla21[Consignatario],B471,[1]!Tabla21[1664-1670])</f>
        <v>0</v>
      </c>
      <c r="R471">
        <f>SUM(Tabla62[[#This Row],[1661]:[Entrearmadas]])</f>
        <v>19620</v>
      </c>
    </row>
    <row r="472" spans="1:18" x14ac:dyDescent="0.3">
      <c r="A472">
        <v>471</v>
      </c>
      <c r="B472" t="str" cm="1">
        <f t="array" ref="B472">INDEX([1]!Tabla1[#Data], A472, 2)</f>
        <v>Calderón Hurtado, Rodrigo</v>
      </c>
      <c r="C472">
        <f>SUMIF([1]!Tabla1661[Consignatario],B472,[1]!Tabla1661[1661])</f>
        <v>0</v>
      </c>
      <c r="D472">
        <f>SUMIF([1]!Tabla11[Consignatario],B472,[1]!Tabla11[1662])</f>
        <v>0</v>
      </c>
      <c r="E472">
        <f>SUMIF([1]!Tabla12[Consignatario],B472,[1]!Tabla12[1670])</f>
        <v>0</v>
      </c>
      <c r="F472">
        <f>SUMIF([1]!Tabla10[Consignatario],B472,[1]!Tabla10[1672])</f>
        <v>0</v>
      </c>
      <c r="G472">
        <f>SUMIF([1]!Tabla9[Consignatarios],B472,[1]!Tabla9[1675])</f>
        <v>0</v>
      </c>
      <c r="H472">
        <f>SUMIF([1]!Tabla8[Consignatarios],B472,[1]!Tabla8[1678])</f>
        <v>0</v>
      </c>
      <c r="I472">
        <f>SUMIF([1]!Tabla4[Consignatario],B472,[1]!Tabla4[Monto])</f>
        <v>0</v>
      </c>
      <c r="J472">
        <f>SUMIF([1]!Tabla2[Consignatario],B472, [1]!Tabla2[Monto])</f>
        <v>30000</v>
      </c>
      <c r="K472">
        <f>SUMIF([1]!Tabla3[Consignatario],B472,[1]!Tabla3[Monto])</f>
        <v>13965</v>
      </c>
      <c r="L472">
        <f>SUMIF([1]!Tabla5[Consignatario],B472,[1]!Tabla5[Monto])</f>
        <v>0</v>
      </c>
      <c r="M472">
        <f>SUMIF([1]!Tabla1708[Consignatario],B472,[1]!Tabla1708[Monto])</f>
        <v>0</v>
      </c>
      <c r="N472">
        <f>SUMIF([1]!Tabla1726[Consignatario],B472,[1]!Tabla1726[Monto])</f>
        <v>0</v>
      </c>
      <c r="O472">
        <f>SUMIF([1]!Tabla1730[Consignatario],B472,[1]!Tabla1730[1730])</f>
        <v>0</v>
      </c>
      <c r="P472">
        <f>SUMIF([1]!Tabla1739[Consignatario],B472,[1]!Tabla1739[1739])</f>
        <v>0</v>
      </c>
      <c r="Q472">
        <f>SUMIF([1]!Tabla21[Consignatario],B472,[1]!Tabla21[1664-1670])</f>
        <v>0</v>
      </c>
      <c r="R472">
        <f>SUM(Tabla62[[#This Row],[1661]:[Entrearmadas]])</f>
        <v>43965</v>
      </c>
    </row>
    <row r="473" spans="1:18" x14ac:dyDescent="0.3">
      <c r="A473">
        <v>472</v>
      </c>
      <c r="B473" t="str" cm="1">
        <f t="array" ref="B473">INDEX([1]!Tabla1[#Data], A473, 2)</f>
        <v>Calderón Hurtado, Tomás</v>
      </c>
      <c r="C473">
        <f>SUMIF([1]!Tabla1661[Consignatario],B473,[1]!Tabla1661[1661])</f>
        <v>0</v>
      </c>
      <c r="D473">
        <f>SUMIF([1]!Tabla11[Consignatario],B473,[1]!Tabla11[1662])</f>
        <v>0</v>
      </c>
      <c r="E473">
        <f>SUMIF([1]!Tabla12[Consignatario],B473,[1]!Tabla12[1670])</f>
        <v>0</v>
      </c>
      <c r="F473">
        <f>SUMIF([1]!Tabla10[Consignatario],B473,[1]!Tabla10[1672])</f>
        <v>0</v>
      </c>
      <c r="G473">
        <f>SUMIF([1]!Tabla9[Consignatarios],B473,[1]!Tabla9[1675])</f>
        <v>0</v>
      </c>
      <c r="H473">
        <f>SUMIF([1]!Tabla8[Consignatarios],B473,[1]!Tabla8[1678])</f>
        <v>0</v>
      </c>
      <c r="I473">
        <f>SUMIF([1]!Tabla4[Consignatario],B473,[1]!Tabla4[Monto])</f>
        <v>0</v>
      </c>
      <c r="J473">
        <f>SUMIF([1]!Tabla2[Consignatario],B473, [1]!Tabla2[Monto])</f>
        <v>24800</v>
      </c>
      <c r="K473">
        <f>SUMIF([1]!Tabla3[Consignatario],B473,[1]!Tabla3[Monto])</f>
        <v>0</v>
      </c>
      <c r="L473">
        <f>SUMIF([1]!Tabla5[Consignatario],B473,[1]!Tabla5[Monto])</f>
        <v>0</v>
      </c>
      <c r="M473">
        <f>SUMIF([1]!Tabla1708[Consignatario],B473,[1]!Tabla1708[Monto])</f>
        <v>0</v>
      </c>
      <c r="N473">
        <f>SUMIF([1]!Tabla1726[Consignatario],B473,[1]!Tabla1726[Monto])</f>
        <v>0</v>
      </c>
      <c r="O473">
        <f>SUMIF([1]!Tabla1730[Consignatario],B473,[1]!Tabla1730[1730])</f>
        <v>0</v>
      </c>
      <c r="P473">
        <f>SUMIF([1]!Tabla1739[Consignatario],B473,[1]!Tabla1739[1739])</f>
        <v>0</v>
      </c>
      <c r="Q473">
        <f>SUMIF([1]!Tabla21[Consignatario],B473,[1]!Tabla21[1664-1670])</f>
        <v>0</v>
      </c>
      <c r="R473">
        <f>SUM(Tabla62[[#This Row],[1661]:[Entrearmadas]])</f>
        <v>24800</v>
      </c>
    </row>
    <row r="474" spans="1:18" x14ac:dyDescent="0.3">
      <c r="A474">
        <v>473</v>
      </c>
      <c r="B474" t="str" cm="1">
        <f t="array" ref="B474">INDEX([1]!Tabla1[#Data], A474, 2)</f>
        <v>Calderón Moscoso, Diego</v>
      </c>
      <c r="C474">
        <f>SUMIF([1]!Tabla1661[Consignatario],B474,[1]!Tabla1661[1661])</f>
        <v>9039</v>
      </c>
      <c r="D474">
        <f>SUMIF([1]!Tabla11[Consignatario],B474,[1]!Tabla11[1662])</f>
        <v>0</v>
      </c>
      <c r="E474">
        <f>SUMIF([1]!Tabla12[Consignatario],B474,[1]!Tabla12[1670])</f>
        <v>0</v>
      </c>
      <c r="F474">
        <f>SUMIF([1]!Tabla10[Consignatario],B474,[1]!Tabla10[1672])</f>
        <v>0</v>
      </c>
      <c r="G474">
        <f>SUMIF([1]!Tabla9[Consignatarios],B474,[1]!Tabla9[1675])</f>
        <v>0</v>
      </c>
      <c r="H474">
        <f>SUMIF([1]!Tabla8[Consignatarios],B474,[1]!Tabla8[1678])</f>
        <v>0</v>
      </c>
      <c r="I474">
        <f>SUMIF([1]!Tabla4[Consignatario],B474,[1]!Tabla4[Monto])</f>
        <v>0</v>
      </c>
      <c r="J474">
        <f>SUMIF([1]!Tabla2[Consignatario],B474, [1]!Tabla2[Monto])</f>
        <v>0</v>
      </c>
      <c r="K474">
        <f>SUMIF([1]!Tabla3[Consignatario],B474,[1]!Tabla3[Monto])</f>
        <v>0</v>
      </c>
      <c r="L474">
        <f>SUMIF([1]!Tabla5[Consignatario],B474,[1]!Tabla5[Monto])</f>
        <v>0</v>
      </c>
      <c r="M474">
        <f>SUMIF([1]!Tabla1708[Consignatario],B474,[1]!Tabla1708[Monto])</f>
        <v>0</v>
      </c>
      <c r="N474">
        <f>SUMIF([1]!Tabla1726[Consignatario],B474,[1]!Tabla1726[Monto])</f>
        <v>0</v>
      </c>
      <c r="O474">
        <f>SUMIF([1]!Tabla1730[Consignatario],B474,[1]!Tabla1730[1730])</f>
        <v>0</v>
      </c>
      <c r="P474">
        <f>SUMIF([1]!Tabla1739[Consignatario],B474,[1]!Tabla1739[1739])</f>
        <v>0</v>
      </c>
      <c r="Q474">
        <f>SUMIF([1]!Tabla21[Consignatario],B474,[1]!Tabla21[1664-1670])</f>
        <v>0</v>
      </c>
      <c r="R474">
        <f>SUM(Tabla62[[#This Row],[1661]:[Entrearmadas]])</f>
        <v>9039</v>
      </c>
    </row>
    <row r="475" spans="1:18" x14ac:dyDescent="0.3">
      <c r="A475">
        <v>474</v>
      </c>
      <c r="B475" t="str" cm="1">
        <f t="array" ref="B475">INDEX([1]!Tabla1[#Data], A475, 2)</f>
        <v>Calderón SantIbáñez, Cristóbal</v>
      </c>
      <c r="C475">
        <f>SUMIF([1]!Tabla1661[Consignatario],B475,[1]!Tabla1661[1661])</f>
        <v>0</v>
      </c>
      <c r="D475">
        <f>SUMIF([1]!Tabla11[Consignatario],B475,[1]!Tabla11[1662])</f>
        <v>0</v>
      </c>
      <c r="E475">
        <f>SUMIF([1]!Tabla12[Consignatario],B475,[1]!Tabla12[1670])</f>
        <v>0</v>
      </c>
      <c r="F475">
        <f>SUMIF([1]!Tabla10[Consignatario],B475,[1]!Tabla10[1672])</f>
        <v>0</v>
      </c>
      <c r="G475">
        <f>SUMIF([1]!Tabla9[Consignatarios],B475,[1]!Tabla9[1675])</f>
        <v>0</v>
      </c>
      <c r="H475">
        <f>SUMIF([1]!Tabla8[Consignatarios],B475,[1]!Tabla8[1678])</f>
        <v>102974</v>
      </c>
      <c r="I475">
        <f>SUMIF([1]!Tabla4[Consignatario],B475,[1]!Tabla4[Monto])</f>
        <v>98239</v>
      </c>
      <c r="J475">
        <f>SUMIF([1]!Tabla2[Consignatario],B475, [1]!Tabla2[Monto])</f>
        <v>28800</v>
      </c>
      <c r="K475">
        <f>SUMIF([1]!Tabla3[Consignatario],B475,[1]!Tabla3[Monto])</f>
        <v>0</v>
      </c>
      <c r="L475">
        <f>SUMIF([1]!Tabla5[Consignatario],B475,[1]!Tabla5[Monto])</f>
        <v>0</v>
      </c>
      <c r="M475">
        <f>SUMIF([1]!Tabla1708[Consignatario],B475,[1]!Tabla1708[Monto])</f>
        <v>0</v>
      </c>
      <c r="N475">
        <f>SUMIF([1]!Tabla1726[Consignatario],B475,[1]!Tabla1726[Monto])</f>
        <v>0</v>
      </c>
      <c r="O475">
        <f>SUMIF([1]!Tabla1730[Consignatario],B475,[1]!Tabla1730[1730])</f>
        <v>0</v>
      </c>
      <c r="P475">
        <f>SUMIF([1]!Tabla1739[Consignatario],B475,[1]!Tabla1739[1739])</f>
        <v>0</v>
      </c>
      <c r="Q475">
        <f>SUMIF([1]!Tabla21[Consignatario],B475,[1]!Tabla21[1664-1670])</f>
        <v>0</v>
      </c>
      <c r="R475">
        <f>SUM(Tabla62[[#This Row],[1661]:[Entrearmadas]])</f>
        <v>230013</v>
      </c>
    </row>
    <row r="476" spans="1:18" x14ac:dyDescent="0.3">
      <c r="A476">
        <v>475</v>
      </c>
      <c r="B476" t="str" cm="1">
        <f t="array" ref="B476">INDEX([1]!Tabla1[#Data], A476, 2)</f>
        <v>Calderón y Hurtado, Rodrigo</v>
      </c>
      <c r="C476">
        <f>SUMIF([1]!Tabla1661[Consignatario],B476,[1]!Tabla1661[1661])</f>
        <v>0</v>
      </c>
      <c r="D476">
        <f>SUMIF([1]!Tabla11[Consignatario],B476,[1]!Tabla11[1662])</f>
        <v>0</v>
      </c>
      <c r="E476">
        <f>SUMIF([1]!Tabla12[Consignatario],B476,[1]!Tabla12[1670])</f>
        <v>0</v>
      </c>
      <c r="F476">
        <f>SUMIF([1]!Tabla10[Consignatario],B476,[1]!Tabla10[1672])</f>
        <v>0</v>
      </c>
      <c r="G476">
        <f>SUMIF([1]!Tabla9[Consignatarios],B476,[1]!Tabla9[1675])</f>
        <v>0</v>
      </c>
      <c r="H476">
        <f>SUMIF([1]!Tabla8[Consignatarios],B476,[1]!Tabla8[1678])</f>
        <v>0</v>
      </c>
      <c r="I476">
        <f>SUMIF([1]!Tabla4[Consignatario],B476,[1]!Tabla4[Monto])</f>
        <v>20024</v>
      </c>
      <c r="J476">
        <f>SUMIF([1]!Tabla2[Consignatario],B476, [1]!Tabla2[Monto])</f>
        <v>0</v>
      </c>
      <c r="K476">
        <f>SUMIF([1]!Tabla3[Consignatario],B476,[1]!Tabla3[Monto])</f>
        <v>0</v>
      </c>
      <c r="L476">
        <f>SUMIF([1]!Tabla5[Consignatario],B476,[1]!Tabla5[Monto])</f>
        <v>0</v>
      </c>
      <c r="M476">
        <f>SUMIF([1]!Tabla1708[Consignatario],B476,[1]!Tabla1708[Monto])</f>
        <v>0</v>
      </c>
      <c r="N476">
        <f>SUMIF([1]!Tabla1726[Consignatario],B476,[1]!Tabla1726[Monto])</f>
        <v>0</v>
      </c>
      <c r="O476">
        <f>SUMIF([1]!Tabla1730[Consignatario],B476,[1]!Tabla1730[1730])</f>
        <v>0</v>
      </c>
      <c r="P476">
        <f>SUMIF([1]!Tabla1739[Consignatario],B476,[1]!Tabla1739[1739])</f>
        <v>0</v>
      </c>
      <c r="Q476">
        <f>SUMIF([1]!Tabla21[Consignatario],B476,[1]!Tabla21[1664-1670])</f>
        <v>0</v>
      </c>
      <c r="R476">
        <f>SUM(Tabla62[[#This Row],[1661]:[Entrearmadas]])</f>
        <v>20024</v>
      </c>
    </row>
    <row r="477" spans="1:18" x14ac:dyDescent="0.3">
      <c r="A477">
        <v>476</v>
      </c>
      <c r="B477" t="str" cm="1">
        <f t="array" ref="B477">INDEX([1]!Tabla1[#Data], A477, 2)</f>
        <v>Calderón y Hurtado, Tomás</v>
      </c>
      <c r="C477">
        <f>SUMIF([1]!Tabla1661[Consignatario],B477,[1]!Tabla1661[1661])</f>
        <v>0</v>
      </c>
      <c r="D477">
        <f>SUMIF([1]!Tabla11[Consignatario],B477,[1]!Tabla11[1662])</f>
        <v>0</v>
      </c>
      <c r="E477">
        <f>SUMIF([1]!Tabla12[Consignatario],B477,[1]!Tabla12[1670])</f>
        <v>0</v>
      </c>
      <c r="F477">
        <f>SUMIF([1]!Tabla10[Consignatario],B477,[1]!Tabla10[1672])</f>
        <v>0</v>
      </c>
      <c r="G477">
        <f>SUMIF([1]!Tabla9[Consignatarios],B477,[1]!Tabla9[1675])</f>
        <v>0</v>
      </c>
      <c r="H477">
        <f>SUMIF([1]!Tabla8[Consignatarios],B477,[1]!Tabla8[1678])</f>
        <v>52320</v>
      </c>
      <c r="I477">
        <f>SUMIF([1]!Tabla4[Consignatario],B477,[1]!Tabla4[Monto])</f>
        <v>23348</v>
      </c>
      <c r="J477">
        <f>SUMIF([1]!Tabla2[Consignatario],B477, [1]!Tabla2[Monto])</f>
        <v>0</v>
      </c>
      <c r="K477">
        <f>SUMIF([1]!Tabla3[Consignatario],B477,[1]!Tabla3[Monto])</f>
        <v>0</v>
      </c>
      <c r="L477">
        <f>SUMIF([1]!Tabla5[Consignatario],B477,[1]!Tabla5[Monto])</f>
        <v>0</v>
      </c>
      <c r="M477">
        <f>SUMIF([1]!Tabla1708[Consignatario],B477,[1]!Tabla1708[Monto])</f>
        <v>0</v>
      </c>
      <c r="N477">
        <f>SUMIF([1]!Tabla1726[Consignatario],B477,[1]!Tabla1726[Monto])</f>
        <v>0</v>
      </c>
      <c r="O477">
        <f>SUMIF([1]!Tabla1730[Consignatario],B477,[1]!Tabla1730[1730])</f>
        <v>0</v>
      </c>
      <c r="P477">
        <f>SUMIF([1]!Tabla1739[Consignatario],B477,[1]!Tabla1739[1739])</f>
        <v>0</v>
      </c>
      <c r="Q477">
        <f>SUMIF([1]!Tabla21[Consignatario],B477,[1]!Tabla21[1664-1670])</f>
        <v>0</v>
      </c>
      <c r="R477">
        <f>SUM(Tabla62[[#This Row],[1661]:[Entrearmadas]])</f>
        <v>75668</v>
      </c>
    </row>
    <row r="478" spans="1:18" x14ac:dyDescent="0.3">
      <c r="A478">
        <v>477</v>
      </c>
      <c r="B478" t="str" cm="1">
        <f t="array" ref="B478">INDEX([1]!Tabla1[#Data], A478, 2)</f>
        <v>Calderón, Ángel</v>
      </c>
      <c r="C478">
        <f>SUMIF([1]!Tabla1661[Consignatario],B478,[1]!Tabla1661[1661])</f>
        <v>0</v>
      </c>
      <c r="D478">
        <f>SUMIF([1]!Tabla11[Consignatario],B478,[1]!Tabla11[1662])</f>
        <v>0</v>
      </c>
      <c r="E478">
        <f>SUMIF([1]!Tabla12[Consignatario],B478,[1]!Tabla12[1670])</f>
        <v>0</v>
      </c>
      <c r="F478">
        <f>SUMIF([1]!Tabla10[Consignatario],B478,[1]!Tabla10[1672])</f>
        <v>0</v>
      </c>
      <c r="G478">
        <f>SUMIF([1]!Tabla9[Consignatarios],B478,[1]!Tabla9[1675])</f>
        <v>0</v>
      </c>
      <c r="H478">
        <f>SUMIF([1]!Tabla8[Consignatarios],B478,[1]!Tabla8[1678])</f>
        <v>0</v>
      </c>
      <c r="I478">
        <f>SUMIF([1]!Tabla4[Consignatario],B478,[1]!Tabla4[Monto])</f>
        <v>0</v>
      </c>
      <c r="J478">
        <f>SUMIF([1]!Tabla2[Consignatario],B478, [1]!Tabla2[Monto])</f>
        <v>0</v>
      </c>
      <c r="K478">
        <f>SUMIF([1]!Tabla3[Consignatario],B478,[1]!Tabla3[Monto])</f>
        <v>0</v>
      </c>
      <c r="L478">
        <f>SUMIF([1]!Tabla5[Consignatario],B478,[1]!Tabla5[Monto])</f>
        <v>69874</v>
      </c>
      <c r="M478">
        <f>SUMIF([1]!Tabla1708[Consignatario],B478,[1]!Tabla1708[Monto])</f>
        <v>0</v>
      </c>
      <c r="N478">
        <f>SUMIF([1]!Tabla1726[Consignatario],B478,[1]!Tabla1726[Monto])</f>
        <v>0</v>
      </c>
      <c r="O478">
        <f>SUMIF([1]!Tabla1730[Consignatario],B478,[1]!Tabla1730[1730])</f>
        <v>0</v>
      </c>
      <c r="P478">
        <f>SUMIF([1]!Tabla1739[Consignatario],B478,[1]!Tabla1739[1739])</f>
        <v>0</v>
      </c>
      <c r="Q478">
        <f>SUMIF([1]!Tabla21[Consignatario],B478,[1]!Tabla21[1664-1670])</f>
        <v>0</v>
      </c>
      <c r="R478">
        <f>SUM(Tabla62[[#This Row],[1661]:[Entrearmadas]])</f>
        <v>69874</v>
      </c>
    </row>
    <row r="479" spans="1:18" x14ac:dyDescent="0.3">
      <c r="A479">
        <v>478</v>
      </c>
      <c r="B479" t="str" cm="1">
        <f t="array" ref="B479">INDEX([1]!Tabla1[#Data], A479, 2)</f>
        <v>Calderón, Antonio</v>
      </c>
      <c r="C479">
        <f>SUMIF([1]!Tabla1661[Consignatario],B479,[1]!Tabla1661[1661])</f>
        <v>0</v>
      </c>
      <c r="D479">
        <f>SUMIF([1]!Tabla11[Consignatario],B479,[1]!Tabla11[1662])</f>
        <v>0</v>
      </c>
      <c r="E479">
        <f>SUMIF([1]!Tabla12[Consignatario],B479,[1]!Tabla12[1670])</f>
        <v>0</v>
      </c>
      <c r="F479">
        <f>SUMIF([1]!Tabla10[Consignatario],B479,[1]!Tabla10[1672])</f>
        <v>5000</v>
      </c>
      <c r="G479">
        <f>SUMIF([1]!Tabla9[Consignatarios],B479,[1]!Tabla9[1675])</f>
        <v>0</v>
      </c>
      <c r="H479">
        <f>SUMIF([1]!Tabla8[Consignatarios],B479,[1]!Tabla8[1678])</f>
        <v>0</v>
      </c>
      <c r="I479">
        <f>SUMIF([1]!Tabla4[Consignatario],B479,[1]!Tabla4[Monto])</f>
        <v>0</v>
      </c>
      <c r="J479">
        <f>SUMIF([1]!Tabla2[Consignatario],B479, [1]!Tabla2[Monto])</f>
        <v>0</v>
      </c>
      <c r="K479">
        <f>SUMIF([1]!Tabla3[Consignatario],B479,[1]!Tabla3[Monto])</f>
        <v>0</v>
      </c>
      <c r="L479">
        <f>SUMIF([1]!Tabla5[Consignatario],B479,[1]!Tabla5[Monto])</f>
        <v>0</v>
      </c>
      <c r="M479">
        <f>SUMIF([1]!Tabla1708[Consignatario],B479,[1]!Tabla1708[Monto])</f>
        <v>0</v>
      </c>
      <c r="N479">
        <f>SUMIF([1]!Tabla1726[Consignatario],B479,[1]!Tabla1726[Monto])</f>
        <v>0</v>
      </c>
      <c r="O479">
        <f>SUMIF([1]!Tabla1730[Consignatario],B479,[1]!Tabla1730[1730])</f>
        <v>0</v>
      </c>
      <c r="P479">
        <f>SUMIF([1]!Tabla1739[Consignatario],B479,[1]!Tabla1739[1739])</f>
        <v>0</v>
      </c>
      <c r="Q479">
        <f>SUMIF([1]!Tabla21[Consignatario],B479,[1]!Tabla21[1664-1670])</f>
        <v>0</v>
      </c>
      <c r="R479">
        <f>SUM(Tabla62[[#This Row],[1661]:[Entrearmadas]])</f>
        <v>5000</v>
      </c>
    </row>
    <row r="480" spans="1:18" x14ac:dyDescent="0.3">
      <c r="A480">
        <v>479</v>
      </c>
      <c r="B480" t="str" cm="1">
        <f t="array" ref="B480">INDEX([1]!Tabla1[#Data], A480, 2)</f>
        <v>Calderón, Cristóbal</v>
      </c>
      <c r="C480">
        <f>SUMIF([1]!Tabla1661[Consignatario],B480,[1]!Tabla1661[1661])</f>
        <v>0</v>
      </c>
      <c r="D480">
        <f>SUMIF([1]!Tabla11[Consignatario],B480,[1]!Tabla11[1662])</f>
        <v>0</v>
      </c>
      <c r="E480">
        <f>SUMIF([1]!Tabla12[Consignatario],B480,[1]!Tabla12[1670])</f>
        <v>0</v>
      </c>
      <c r="F480">
        <f>SUMIF([1]!Tabla10[Consignatario],B480,[1]!Tabla10[1672])</f>
        <v>53716</v>
      </c>
      <c r="G480">
        <f>SUMIF([1]!Tabla9[Consignatarios],B480,[1]!Tabla9[1675])</f>
        <v>40400</v>
      </c>
      <c r="H480">
        <f>SUMIF([1]!Tabla8[Consignatarios],B480,[1]!Tabla8[1678])</f>
        <v>0</v>
      </c>
      <c r="I480">
        <f>SUMIF([1]!Tabla4[Consignatario],B480,[1]!Tabla4[Monto])</f>
        <v>0</v>
      </c>
      <c r="J480">
        <f>SUMIF([1]!Tabla2[Consignatario],B480, [1]!Tabla2[Monto])</f>
        <v>8150</v>
      </c>
      <c r="K480">
        <f>SUMIF([1]!Tabla3[Consignatario],B480,[1]!Tabla3[Monto])</f>
        <v>0</v>
      </c>
      <c r="L480">
        <f>SUMIF([1]!Tabla5[Consignatario],B480,[1]!Tabla5[Monto])</f>
        <v>0</v>
      </c>
      <c r="M480">
        <f>SUMIF([1]!Tabla1708[Consignatario],B480,[1]!Tabla1708[Monto])</f>
        <v>0</v>
      </c>
      <c r="N480">
        <f>SUMIF([1]!Tabla1726[Consignatario],B480,[1]!Tabla1726[Monto])</f>
        <v>0</v>
      </c>
      <c r="O480">
        <f>SUMIF([1]!Tabla1730[Consignatario],B480,[1]!Tabla1730[1730])</f>
        <v>0</v>
      </c>
      <c r="P480">
        <f>SUMIF([1]!Tabla1739[Consignatario],B480,[1]!Tabla1739[1739])</f>
        <v>0</v>
      </c>
      <c r="Q480">
        <f>SUMIF([1]!Tabla21[Consignatario],B480,[1]!Tabla21[1664-1670])</f>
        <v>0</v>
      </c>
      <c r="R480">
        <f>SUM(Tabla62[[#This Row],[1661]:[Entrearmadas]])</f>
        <v>102266</v>
      </c>
    </row>
    <row r="481" spans="1:18" x14ac:dyDescent="0.3">
      <c r="A481">
        <v>480</v>
      </c>
      <c r="B481" t="str" cm="1">
        <f t="array" ref="B481">INDEX([1]!Tabla1[#Data], A481, 2)</f>
        <v>Calderón, Francisco</v>
      </c>
      <c r="C481">
        <f>SUMIF([1]!Tabla1661[Consignatario],B481,[1]!Tabla1661[1661])</f>
        <v>0</v>
      </c>
      <c r="D481">
        <f>SUMIF([1]!Tabla11[Consignatario],B481,[1]!Tabla11[1662])</f>
        <v>0</v>
      </c>
      <c r="E481">
        <f>SUMIF([1]!Tabla12[Consignatario],B481,[1]!Tabla12[1670])</f>
        <v>0</v>
      </c>
      <c r="F481">
        <f>SUMIF([1]!Tabla10[Consignatario],B481,[1]!Tabla10[1672])</f>
        <v>0</v>
      </c>
      <c r="G481">
        <f>SUMIF([1]!Tabla9[Consignatarios],B481,[1]!Tabla9[1675])</f>
        <v>0</v>
      </c>
      <c r="H481">
        <f>SUMIF([1]!Tabla8[Consignatarios],B481,[1]!Tabla8[1678])</f>
        <v>0</v>
      </c>
      <c r="I481">
        <f>SUMIF([1]!Tabla4[Consignatario],B481,[1]!Tabla4[Monto])</f>
        <v>0</v>
      </c>
      <c r="J481">
        <f>SUMIF([1]!Tabla2[Consignatario],B481, [1]!Tabla2[Monto])</f>
        <v>0</v>
      </c>
      <c r="K481">
        <f>SUMIF([1]!Tabla3[Consignatario],B481,[1]!Tabla3[Monto])</f>
        <v>0</v>
      </c>
      <c r="L481">
        <f>SUMIF([1]!Tabla5[Consignatario],B481,[1]!Tabla5[Monto])</f>
        <v>14700</v>
      </c>
      <c r="M481">
        <f>SUMIF([1]!Tabla1708[Consignatario],B481,[1]!Tabla1708[Monto])</f>
        <v>63460</v>
      </c>
      <c r="N481">
        <f>SUMIF([1]!Tabla1726[Consignatario],B481,[1]!Tabla1726[Monto])</f>
        <v>0</v>
      </c>
      <c r="O481">
        <f>SUMIF([1]!Tabla1730[Consignatario],B481,[1]!Tabla1730[1730])</f>
        <v>0</v>
      </c>
      <c r="P481">
        <f>SUMIF([1]!Tabla1739[Consignatario],B481,[1]!Tabla1739[1739])</f>
        <v>0</v>
      </c>
      <c r="Q481">
        <f>SUMIF([1]!Tabla21[Consignatario],B481,[1]!Tabla21[1664-1670])</f>
        <v>0</v>
      </c>
      <c r="R481">
        <f>SUM(Tabla62[[#This Row],[1661]:[Entrearmadas]])</f>
        <v>78160</v>
      </c>
    </row>
    <row r="482" spans="1:18" x14ac:dyDescent="0.3">
      <c r="A482">
        <v>481</v>
      </c>
      <c r="B482" t="str" cm="1">
        <f t="array" ref="B482">INDEX([1]!Tabla1[#Data], A482, 2)</f>
        <v>Calderón, Isidro</v>
      </c>
      <c r="C482">
        <f>SUMIF([1]!Tabla1661[Consignatario],B482,[1]!Tabla1661[1661])</f>
        <v>0</v>
      </c>
      <c r="D482">
        <f>SUMIF([1]!Tabla11[Consignatario],B482,[1]!Tabla11[1662])</f>
        <v>0</v>
      </c>
      <c r="E482">
        <f>SUMIF([1]!Tabla12[Consignatario],B482,[1]!Tabla12[1670])</f>
        <v>0</v>
      </c>
      <c r="F482">
        <f>SUMIF([1]!Tabla10[Consignatario],B482,[1]!Tabla10[1672])</f>
        <v>0</v>
      </c>
      <c r="G482">
        <f>SUMIF([1]!Tabla9[Consignatarios],B482,[1]!Tabla9[1675])</f>
        <v>0</v>
      </c>
      <c r="H482">
        <f>SUMIF([1]!Tabla8[Consignatarios],B482,[1]!Tabla8[1678])</f>
        <v>0</v>
      </c>
      <c r="I482">
        <f>SUMIF([1]!Tabla4[Consignatario],B482,[1]!Tabla4[Monto])</f>
        <v>0</v>
      </c>
      <c r="J482">
        <f>SUMIF([1]!Tabla2[Consignatario],B482, [1]!Tabla2[Monto])</f>
        <v>6288</v>
      </c>
      <c r="K482">
        <f>SUMIF([1]!Tabla3[Consignatario],B482,[1]!Tabla3[Monto])</f>
        <v>8560</v>
      </c>
      <c r="L482">
        <f>SUMIF([1]!Tabla5[Consignatario],B482,[1]!Tabla5[Monto])</f>
        <v>0</v>
      </c>
      <c r="M482">
        <f>SUMIF([1]!Tabla1708[Consignatario],B482,[1]!Tabla1708[Monto])</f>
        <v>0</v>
      </c>
      <c r="N482">
        <f>SUMIF([1]!Tabla1726[Consignatario],B482,[1]!Tabla1726[Monto])</f>
        <v>0</v>
      </c>
      <c r="O482">
        <f>SUMIF([1]!Tabla1730[Consignatario],B482,[1]!Tabla1730[1730])</f>
        <v>0</v>
      </c>
      <c r="P482">
        <f>SUMIF([1]!Tabla1739[Consignatario],B482,[1]!Tabla1739[1739])</f>
        <v>0</v>
      </c>
      <c r="Q482">
        <f>SUMIF([1]!Tabla21[Consignatario],B482,[1]!Tabla21[1664-1670])</f>
        <v>0</v>
      </c>
      <c r="R482">
        <f>SUM(Tabla62[[#This Row],[1661]:[Entrearmadas]])</f>
        <v>14848</v>
      </c>
    </row>
    <row r="483" spans="1:18" x14ac:dyDescent="0.3">
      <c r="A483">
        <v>482</v>
      </c>
      <c r="B483" t="str" cm="1">
        <f t="array" ref="B483">INDEX([1]!Tabla1[#Data], A483, 2)</f>
        <v>Calderón, Rodrigo</v>
      </c>
      <c r="C483">
        <f>SUMIF([1]!Tabla1661[Consignatario],B483,[1]!Tabla1661[1661])</f>
        <v>98691</v>
      </c>
      <c r="D483">
        <f>SUMIF([1]!Tabla11[Consignatario],B483,[1]!Tabla11[1662])</f>
        <v>0</v>
      </c>
      <c r="E483">
        <f>SUMIF([1]!Tabla12[Consignatario],B483,[1]!Tabla12[1670])</f>
        <v>0</v>
      </c>
      <c r="F483">
        <f>SUMIF([1]!Tabla10[Consignatario],B483,[1]!Tabla10[1672])</f>
        <v>300</v>
      </c>
      <c r="G483">
        <f>SUMIF([1]!Tabla9[Consignatarios],B483,[1]!Tabla9[1675])</f>
        <v>0</v>
      </c>
      <c r="H483">
        <f>SUMIF([1]!Tabla8[Consignatarios],B483,[1]!Tabla8[1678])</f>
        <v>0</v>
      </c>
      <c r="I483">
        <f>SUMIF([1]!Tabla4[Consignatario],B483,[1]!Tabla4[Monto])</f>
        <v>0</v>
      </c>
      <c r="J483">
        <f>SUMIF([1]!Tabla2[Consignatario],B483, [1]!Tabla2[Monto])</f>
        <v>0</v>
      </c>
      <c r="K483">
        <f>SUMIF([1]!Tabla3[Consignatario],B483,[1]!Tabla3[Monto])</f>
        <v>0</v>
      </c>
      <c r="L483">
        <f>SUMIF([1]!Tabla5[Consignatario],B483,[1]!Tabla5[Monto])</f>
        <v>3635</v>
      </c>
      <c r="M483">
        <f>SUMIF([1]!Tabla1708[Consignatario],B483,[1]!Tabla1708[Monto])</f>
        <v>8500</v>
      </c>
      <c r="N483">
        <f>SUMIF([1]!Tabla1726[Consignatario],B483,[1]!Tabla1726[Monto])</f>
        <v>0</v>
      </c>
      <c r="O483">
        <f>SUMIF([1]!Tabla1730[Consignatario],B483,[1]!Tabla1730[1730])</f>
        <v>0</v>
      </c>
      <c r="P483">
        <f>SUMIF([1]!Tabla1739[Consignatario],B483,[1]!Tabla1739[1739])</f>
        <v>0</v>
      </c>
      <c r="Q483">
        <f>SUMIF([1]!Tabla21[Consignatario],B483,[1]!Tabla21[1664-1670])</f>
        <v>0</v>
      </c>
      <c r="R483">
        <f>SUM(Tabla62[[#This Row],[1661]:[Entrearmadas]])</f>
        <v>111126</v>
      </c>
    </row>
    <row r="484" spans="1:18" x14ac:dyDescent="0.3">
      <c r="A484">
        <v>483</v>
      </c>
      <c r="B484" t="str" cm="1">
        <f t="array" ref="B484">INDEX([1]!Tabla1[#Data], A484, 2)</f>
        <v>Calezas, Nicolás</v>
      </c>
      <c r="C484">
        <f>SUMIF([1]!Tabla1661[Consignatario],B484,[1]!Tabla1661[1661])</f>
        <v>0</v>
      </c>
      <c r="D484">
        <f>SUMIF([1]!Tabla11[Consignatario],B484,[1]!Tabla11[1662])</f>
        <v>0</v>
      </c>
      <c r="E484">
        <f>SUMIF([1]!Tabla12[Consignatario],B484,[1]!Tabla12[1670])</f>
        <v>0</v>
      </c>
      <c r="F484">
        <f>SUMIF([1]!Tabla10[Consignatario],B484,[1]!Tabla10[1672])</f>
        <v>0</v>
      </c>
      <c r="G484">
        <f>SUMIF([1]!Tabla9[Consignatarios],B484,[1]!Tabla9[1675])</f>
        <v>0</v>
      </c>
      <c r="H484">
        <f>SUMIF([1]!Tabla8[Consignatarios],B484,[1]!Tabla8[1678])</f>
        <v>0</v>
      </c>
      <c r="I484">
        <f>SUMIF([1]!Tabla4[Consignatario],B484,[1]!Tabla4[Monto])</f>
        <v>0</v>
      </c>
      <c r="J484">
        <f>SUMIF([1]!Tabla2[Consignatario],B484, [1]!Tabla2[Monto])</f>
        <v>0</v>
      </c>
      <c r="K484">
        <f>SUMIF([1]!Tabla3[Consignatario],B484,[1]!Tabla3[Monto])</f>
        <v>0</v>
      </c>
      <c r="L484">
        <f>SUMIF([1]!Tabla5[Consignatario],B484,[1]!Tabla5[Monto])</f>
        <v>0</v>
      </c>
      <c r="M484">
        <f>SUMIF([1]!Tabla1708[Consignatario],B484,[1]!Tabla1708[Monto])</f>
        <v>0</v>
      </c>
      <c r="N484">
        <f>SUMIF([1]!Tabla1726[Consignatario],B484,[1]!Tabla1726[Monto])</f>
        <v>0</v>
      </c>
      <c r="O484">
        <f>SUMIF([1]!Tabla1730[Consignatario],B484,[1]!Tabla1730[1730])</f>
        <v>0</v>
      </c>
      <c r="P484">
        <f>SUMIF([1]!Tabla1739[Consignatario],B484,[1]!Tabla1739[1739])</f>
        <v>10000</v>
      </c>
      <c r="Q484">
        <f>SUMIF([1]!Tabla21[Consignatario],B484,[1]!Tabla21[1664-1670])</f>
        <v>0</v>
      </c>
      <c r="R484">
        <f>SUM(Tabla62[[#This Row],[1661]:[Entrearmadas]])</f>
        <v>10000</v>
      </c>
    </row>
    <row r="485" spans="1:18" x14ac:dyDescent="0.3">
      <c r="A485">
        <v>484</v>
      </c>
      <c r="B485" t="str" cm="1">
        <f t="array" ref="B485">INDEX([1]!Tabla1[#Data], A485, 2)</f>
        <v>Calixto, Juan</v>
      </c>
      <c r="C485">
        <f>SUMIF([1]!Tabla1661[Consignatario],B485,[1]!Tabla1661[1661])</f>
        <v>0</v>
      </c>
      <c r="D485">
        <f>SUMIF([1]!Tabla11[Consignatario],B485,[1]!Tabla11[1662])</f>
        <v>0</v>
      </c>
      <c r="E485">
        <f>SUMIF([1]!Tabla12[Consignatario],B485,[1]!Tabla12[1670])</f>
        <v>0</v>
      </c>
      <c r="F485">
        <f>SUMIF([1]!Tabla10[Consignatario],B485,[1]!Tabla10[1672])</f>
        <v>0</v>
      </c>
      <c r="G485">
        <f>SUMIF([1]!Tabla9[Consignatarios],B485,[1]!Tabla9[1675])</f>
        <v>0</v>
      </c>
      <c r="H485">
        <f>SUMIF([1]!Tabla8[Consignatarios],B485,[1]!Tabla8[1678])</f>
        <v>0</v>
      </c>
      <c r="I485">
        <f>SUMIF([1]!Tabla4[Consignatario],B485,[1]!Tabla4[Monto])</f>
        <v>0</v>
      </c>
      <c r="J485">
        <f>SUMIF([1]!Tabla2[Consignatario],B485, [1]!Tabla2[Monto])</f>
        <v>0</v>
      </c>
      <c r="K485">
        <f>SUMIF([1]!Tabla3[Consignatario],B485,[1]!Tabla3[Monto])</f>
        <v>0</v>
      </c>
      <c r="L485">
        <f>SUMIF([1]!Tabla5[Consignatario],B485,[1]!Tabla5[Monto])</f>
        <v>0</v>
      </c>
      <c r="M485">
        <f>SUMIF([1]!Tabla1708[Consignatario],B485,[1]!Tabla1708[Monto])</f>
        <v>0</v>
      </c>
      <c r="N485">
        <f>SUMIF([1]!Tabla1726[Consignatario],B485,[1]!Tabla1726[Monto])</f>
        <v>0</v>
      </c>
      <c r="O485">
        <f>SUMIF([1]!Tabla1730[Consignatario],B485,[1]!Tabla1730[1730])</f>
        <v>39876</v>
      </c>
      <c r="P485">
        <f>SUMIF([1]!Tabla1739[Consignatario],B485,[1]!Tabla1739[1739])</f>
        <v>129520</v>
      </c>
      <c r="Q485">
        <f>SUMIF([1]!Tabla21[Consignatario],B485,[1]!Tabla21[1664-1670])</f>
        <v>0</v>
      </c>
      <c r="R485">
        <f>SUM(Tabla62[[#This Row],[1661]:[Entrearmadas]])</f>
        <v>169396</v>
      </c>
    </row>
    <row r="486" spans="1:18" x14ac:dyDescent="0.3">
      <c r="A486">
        <v>485</v>
      </c>
      <c r="B486" t="str" cm="1">
        <f t="array" ref="B486">INDEX([1]!Tabla1[#Data], A486, 2)</f>
        <v>Callejas, Pedro</v>
      </c>
      <c r="C486">
        <f>SUMIF([1]!Tabla1661[Consignatario],B486,[1]!Tabla1661[1661])</f>
        <v>0</v>
      </c>
      <c r="D486">
        <f>SUMIF([1]!Tabla11[Consignatario],B486,[1]!Tabla11[1662])</f>
        <v>0</v>
      </c>
      <c r="E486">
        <f>SUMIF([1]!Tabla12[Consignatario],B486,[1]!Tabla12[1670])</f>
        <v>0</v>
      </c>
      <c r="F486">
        <f>SUMIF([1]!Tabla10[Consignatario],B486,[1]!Tabla10[1672])</f>
        <v>0</v>
      </c>
      <c r="G486">
        <f>SUMIF([1]!Tabla9[Consignatarios],B486,[1]!Tabla9[1675])</f>
        <v>0</v>
      </c>
      <c r="H486">
        <f>SUMIF([1]!Tabla8[Consignatarios],B486,[1]!Tabla8[1678])</f>
        <v>3500</v>
      </c>
      <c r="I486">
        <f>SUMIF([1]!Tabla4[Consignatario],B486,[1]!Tabla4[Monto])</f>
        <v>0</v>
      </c>
      <c r="J486">
        <f>SUMIF([1]!Tabla2[Consignatario],B486, [1]!Tabla2[Monto])</f>
        <v>0</v>
      </c>
      <c r="K486">
        <f>SUMIF([1]!Tabla3[Consignatario],B486,[1]!Tabla3[Monto])</f>
        <v>0</v>
      </c>
      <c r="L486">
        <f>SUMIF([1]!Tabla5[Consignatario],B486,[1]!Tabla5[Monto])</f>
        <v>0</v>
      </c>
      <c r="M486">
        <f>SUMIF([1]!Tabla1708[Consignatario],B486,[1]!Tabla1708[Monto])</f>
        <v>0</v>
      </c>
      <c r="N486">
        <f>SUMIF([1]!Tabla1726[Consignatario],B486,[1]!Tabla1726[Monto])</f>
        <v>0</v>
      </c>
      <c r="O486">
        <f>SUMIF([1]!Tabla1730[Consignatario],B486,[1]!Tabla1730[1730])</f>
        <v>0</v>
      </c>
      <c r="P486">
        <f>SUMIF([1]!Tabla1739[Consignatario],B486,[1]!Tabla1739[1739])</f>
        <v>0</v>
      </c>
      <c r="Q486">
        <f>SUMIF([1]!Tabla21[Consignatario],B486,[1]!Tabla21[1664-1670])</f>
        <v>0</v>
      </c>
      <c r="R486">
        <f>SUM(Tabla62[[#This Row],[1661]:[Entrearmadas]])</f>
        <v>3500</v>
      </c>
    </row>
    <row r="487" spans="1:18" x14ac:dyDescent="0.3">
      <c r="A487">
        <v>486</v>
      </c>
      <c r="B487" t="str" cm="1">
        <f t="array" ref="B487">INDEX([1]!Tabla1[#Data], A487, 2)</f>
        <v>Calvo de Encalada, Diego</v>
      </c>
      <c r="C487">
        <f>SUMIF([1]!Tabla1661[Consignatario],B487,[1]!Tabla1661[1661])</f>
        <v>0</v>
      </c>
      <c r="D487">
        <f>SUMIF([1]!Tabla11[Consignatario],B487,[1]!Tabla11[1662])</f>
        <v>33000</v>
      </c>
      <c r="E487">
        <f>SUMIF([1]!Tabla12[Consignatario],B487,[1]!Tabla12[1670])</f>
        <v>0</v>
      </c>
      <c r="F487">
        <f>SUMIF([1]!Tabla10[Consignatario],B487,[1]!Tabla10[1672])</f>
        <v>0</v>
      </c>
      <c r="G487">
        <f>SUMIF([1]!Tabla9[Consignatarios],B487,[1]!Tabla9[1675])</f>
        <v>0</v>
      </c>
      <c r="H487">
        <f>SUMIF([1]!Tabla8[Consignatarios],B487,[1]!Tabla8[1678])</f>
        <v>0</v>
      </c>
      <c r="I487">
        <f>SUMIF([1]!Tabla4[Consignatario],B487,[1]!Tabla4[Monto])</f>
        <v>0</v>
      </c>
      <c r="J487">
        <f>SUMIF([1]!Tabla2[Consignatario],B487, [1]!Tabla2[Monto])</f>
        <v>0</v>
      </c>
      <c r="K487">
        <f>SUMIF([1]!Tabla3[Consignatario],B487,[1]!Tabla3[Monto])</f>
        <v>0</v>
      </c>
      <c r="L487">
        <f>SUMIF([1]!Tabla5[Consignatario],B487,[1]!Tabla5[Monto])</f>
        <v>0</v>
      </c>
      <c r="M487">
        <f>SUMIF([1]!Tabla1708[Consignatario],B487,[1]!Tabla1708[Monto])</f>
        <v>0</v>
      </c>
      <c r="N487">
        <f>SUMIF([1]!Tabla1726[Consignatario],B487,[1]!Tabla1726[Monto])</f>
        <v>0</v>
      </c>
      <c r="O487">
        <f>SUMIF([1]!Tabla1730[Consignatario],B487,[1]!Tabla1730[1730])</f>
        <v>0</v>
      </c>
      <c r="P487">
        <f>SUMIF([1]!Tabla1739[Consignatario],B487,[1]!Tabla1739[1739])</f>
        <v>0</v>
      </c>
      <c r="Q487">
        <f>SUMIF([1]!Tabla21[Consignatario],B487,[1]!Tabla21[1664-1670])</f>
        <v>0</v>
      </c>
      <c r="R487">
        <f>SUM(Tabla62[[#This Row],[1661]:[Entrearmadas]])</f>
        <v>33000</v>
      </c>
    </row>
    <row r="488" spans="1:18" x14ac:dyDescent="0.3">
      <c r="A488">
        <v>487</v>
      </c>
      <c r="B488" t="str" cm="1">
        <f t="array" ref="B488">INDEX([1]!Tabla1[#Data], A488, 2)</f>
        <v>Calvo de Omonte, Luis</v>
      </c>
      <c r="C488">
        <f>SUMIF([1]!Tabla1661[Consignatario],B488,[1]!Tabla1661[1661])</f>
        <v>0</v>
      </c>
      <c r="D488">
        <f>SUMIF([1]!Tabla11[Consignatario],B488,[1]!Tabla11[1662])</f>
        <v>0</v>
      </c>
      <c r="E488">
        <f>SUMIF([1]!Tabla12[Consignatario],B488,[1]!Tabla12[1670])</f>
        <v>0</v>
      </c>
      <c r="F488">
        <f>SUMIF([1]!Tabla10[Consignatario],B488,[1]!Tabla10[1672])</f>
        <v>0</v>
      </c>
      <c r="G488">
        <f>SUMIF([1]!Tabla9[Consignatarios],B488,[1]!Tabla9[1675])</f>
        <v>0</v>
      </c>
      <c r="H488">
        <f>SUMIF([1]!Tabla8[Consignatarios],B488,[1]!Tabla8[1678])</f>
        <v>0</v>
      </c>
      <c r="I488">
        <f>SUMIF([1]!Tabla4[Consignatario],B488,[1]!Tabla4[Monto])</f>
        <v>0</v>
      </c>
      <c r="J488">
        <f>SUMIF([1]!Tabla2[Consignatario],B488, [1]!Tabla2[Monto])</f>
        <v>4300</v>
      </c>
      <c r="K488">
        <f>SUMIF([1]!Tabla3[Consignatario],B488,[1]!Tabla3[Monto])</f>
        <v>0</v>
      </c>
      <c r="L488">
        <f>SUMIF([1]!Tabla5[Consignatario],B488,[1]!Tabla5[Monto])</f>
        <v>0</v>
      </c>
      <c r="M488">
        <f>SUMIF([1]!Tabla1708[Consignatario],B488,[1]!Tabla1708[Monto])</f>
        <v>0</v>
      </c>
      <c r="N488">
        <f>SUMIF([1]!Tabla1726[Consignatario],B488,[1]!Tabla1726[Monto])</f>
        <v>0</v>
      </c>
      <c r="O488">
        <f>SUMIF([1]!Tabla1730[Consignatario],B488,[1]!Tabla1730[1730])</f>
        <v>0</v>
      </c>
      <c r="P488">
        <f>SUMIF([1]!Tabla1739[Consignatario],B488,[1]!Tabla1739[1739])</f>
        <v>0</v>
      </c>
      <c r="Q488">
        <f>SUMIF([1]!Tabla21[Consignatario],B488,[1]!Tabla21[1664-1670])</f>
        <v>0</v>
      </c>
      <c r="R488">
        <f>SUM(Tabla62[[#This Row],[1661]:[Entrearmadas]])</f>
        <v>4300</v>
      </c>
    </row>
    <row r="489" spans="1:18" x14ac:dyDescent="0.3">
      <c r="A489">
        <v>488</v>
      </c>
      <c r="B489" t="str" cm="1">
        <f t="array" ref="B489">INDEX([1]!Tabla1[#Data], A489, 2)</f>
        <v>Cámara, Manuel Alonso de la</v>
      </c>
      <c r="C489">
        <f>SUMIF([1]!Tabla1661[Consignatario],B489,[1]!Tabla1661[1661])</f>
        <v>0</v>
      </c>
      <c r="D489">
        <f>SUMIF([1]!Tabla11[Consignatario],B489,[1]!Tabla11[1662])</f>
        <v>0</v>
      </c>
      <c r="E489">
        <f>SUMIF([1]!Tabla12[Consignatario],B489,[1]!Tabla12[1670])</f>
        <v>0</v>
      </c>
      <c r="F489">
        <f>SUMIF([1]!Tabla10[Consignatario],B489,[1]!Tabla10[1672])</f>
        <v>0</v>
      </c>
      <c r="G489">
        <f>SUMIF([1]!Tabla9[Consignatarios],B489,[1]!Tabla9[1675])</f>
        <v>0</v>
      </c>
      <c r="H489">
        <f>SUMIF([1]!Tabla8[Consignatarios],B489,[1]!Tabla8[1678])</f>
        <v>0</v>
      </c>
      <c r="I489">
        <f>SUMIF([1]!Tabla4[Consignatario],B489,[1]!Tabla4[Monto])</f>
        <v>36591</v>
      </c>
      <c r="J489">
        <f>SUMIF([1]!Tabla2[Consignatario],B489, [1]!Tabla2[Monto])</f>
        <v>0</v>
      </c>
      <c r="K489">
        <f>SUMIF([1]!Tabla3[Consignatario],B489,[1]!Tabla3[Monto])</f>
        <v>0</v>
      </c>
      <c r="L489">
        <f>SUMIF([1]!Tabla5[Consignatario],B489,[1]!Tabla5[Monto])</f>
        <v>0</v>
      </c>
      <c r="M489">
        <f>SUMIF([1]!Tabla1708[Consignatario],B489,[1]!Tabla1708[Monto])</f>
        <v>0</v>
      </c>
      <c r="N489">
        <f>SUMIF([1]!Tabla1726[Consignatario],B489,[1]!Tabla1726[Monto])</f>
        <v>0</v>
      </c>
      <c r="O489">
        <f>SUMIF([1]!Tabla1730[Consignatario],B489,[1]!Tabla1730[1730])</f>
        <v>0</v>
      </c>
      <c r="P489">
        <f>SUMIF([1]!Tabla1739[Consignatario],B489,[1]!Tabla1739[1739])</f>
        <v>0</v>
      </c>
      <c r="Q489">
        <f>SUMIF([1]!Tabla21[Consignatario],B489,[1]!Tabla21[1664-1670])</f>
        <v>0</v>
      </c>
      <c r="R489">
        <f>SUM(Tabla62[[#This Row],[1661]:[Entrearmadas]])</f>
        <v>36591</v>
      </c>
    </row>
    <row r="490" spans="1:18" x14ac:dyDescent="0.3">
      <c r="A490">
        <v>489</v>
      </c>
      <c r="B490" t="str" cm="1">
        <f t="array" ref="B490">INDEX([1]!Tabla1[#Data], A490, 2)</f>
        <v>Camargo, Juan Antonio</v>
      </c>
      <c r="C490">
        <f>SUMIF([1]!Tabla1661[Consignatario],B490,[1]!Tabla1661[1661])</f>
        <v>0</v>
      </c>
      <c r="D490">
        <f>SUMIF([1]!Tabla11[Consignatario],B490,[1]!Tabla11[1662])</f>
        <v>0</v>
      </c>
      <c r="E490">
        <f>SUMIF([1]!Tabla12[Consignatario],B490,[1]!Tabla12[1670])</f>
        <v>0</v>
      </c>
      <c r="F490">
        <f>SUMIF([1]!Tabla10[Consignatario],B490,[1]!Tabla10[1672])</f>
        <v>0</v>
      </c>
      <c r="G490">
        <f>SUMIF([1]!Tabla9[Consignatarios],B490,[1]!Tabla9[1675])</f>
        <v>0</v>
      </c>
      <c r="H490">
        <f>SUMIF([1]!Tabla8[Consignatarios],B490,[1]!Tabla8[1678])</f>
        <v>0</v>
      </c>
      <c r="I490">
        <f>SUMIF([1]!Tabla4[Consignatario],B490,[1]!Tabla4[Monto])</f>
        <v>0</v>
      </c>
      <c r="J490">
        <f>SUMIF([1]!Tabla2[Consignatario],B490, [1]!Tabla2[Monto])</f>
        <v>0</v>
      </c>
      <c r="K490">
        <f>SUMIF([1]!Tabla3[Consignatario],B490,[1]!Tabla3[Monto])</f>
        <v>0</v>
      </c>
      <c r="L490">
        <f>SUMIF([1]!Tabla5[Consignatario],B490,[1]!Tabla5[Monto])</f>
        <v>0</v>
      </c>
      <c r="M490">
        <f>SUMIF([1]!Tabla1708[Consignatario],B490,[1]!Tabla1708[Monto])</f>
        <v>0</v>
      </c>
      <c r="N490">
        <f>SUMIF([1]!Tabla1726[Consignatario],B490,[1]!Tabla1726[Monto])</f>
        <v>0</v>
      </c>
      <c r="O490">
        <f>SUMIF([1]!Tabla1730[Consignatario],B490,[1]!Tabla1730[1730])</f>
        <v>0</v>
      </c>
      <c r="P490">
        <f>SUMIF([1]!Tabla1739[Consignatario],B490,[1]!Tabla1739[1739])</f>
        <v>0</v>
      </c>
      <c r="Q490">
        <f>SUMIF([1]!Tabla21[Consignatario],B490,[1]!Tabla21[1664-1670])</f>
        <v>2360</v>
      </c>
      <c r="R490">
        <f>SUM(Tabla62[[#This Row],[1661]:[Entrearmadas]])</f>
        <v>2360</v>
      </c>
    </row>
    <row r="491" spans="1:18" x14ac:dyDescent="0.3">
      <c r="A491">
        <v>490</v>
      </c>
      <c r="B491" t="str" cm="1">
        <f t="array" ref="B491">INDEX([1]!Tabla1[#Data], A491, 2)</f>
        <v>Camborda, Joseph de</v>
      </c>
      <c r="C491">
        <f>SUMIF([1]!Tabla1661[Consignatario],B491,[1]!Tabla1661[1661])</f>
        <v>0</v>
      </c>
      <c r="D491">
        <f>SUMIF([1]!Tabla11[Consignatario],B491,[1]!Tabla11[1662])</f>
        <v>0</v>
      </c>
      <c r="E491">
        <f>SUMIF([1]!Tabla12[Consignatario],B491,[1]!Tabla12[1670])</f>
        <v>0</v>
      </c>
      <c r="F491">
        <f>SUMIF([1]!Tabla10[Consignatario],B491,[1]!Tabla10[1672])</f>
        <v>0</v>
      </c>
      <c r="G491">
        <f>SUMIF([1]!Tabla9[Consignatarios],B491,[1]!Tabla9[1675])</f>
        <v>0</v>
      </c>
      <c r="H491">
        <f>SUMIF([1]!Tabla8[Consignatarios],B491,[1]!Tabla8[1678])</f>
        <v>0</v>
      </c>
      <c r="I491">
        <f>SUMIF([1]!Tabla4[Consignatario],B491,[1]!Tabla4[Monto])</f>
        <v>0</v>
      </c>
      <c r="J491">
        <f>SUMIF([1]!Tabla2[Consignatario],B491, [1]!Tabla2[Monto])</f>
        <v>0</v>
      </c>
      <c r="K491">
        <f>SUMIF([1]!Tabla3[Consignatario],B491,[1]!Tabla3[Monto])</f>
        <v>0</v>
      </c>
      <c r="L491">
        <f>SUMIF([1]!Tabla5[Consignatario],B491,[1]!Tabla5[Monto])</f>
        <v>0</v>
      </c>
      <c r="M491">
        <f>SUMIF([1]!Tabla1708[Consignatario],B491,[1]!Tabla1708[Monto])</f>
        <v>0</v>
      </c>
      <c r="N491">
        <f>SUMIF([1]!Tabla1726[Consignatario],B491,[1]!Tabla1726[Monto])</f>
        <v>0</v>
      </c>
      <c r="O491">
        <f>SUMIF([1]!Tabla1730[Consignatario],B491,[1]!Tabla1730[1730])</f>
        <v>0</v>
      </c>
      <c r="P491">
        <f>SUMIF([1]!Tabla1739[Consignatario],B491,[1]!Tabla1739[1739])</f>
        <v>37400</v>
      </c>
      <c r="Q491">
        <f>SUMIF([1]!Tabla21[Consignatario],B491,[1]!Tabla21[1664-1670])</f>
        <v>0</v>
      </c>
      <c r="R491">
        <f>SUM(Tabla62[[#This Row],[1661]:[Entrearmadas]])</f>
        <v>37400</v>
      </c>
    </row>
    <row r="492" spans="1:18" x14ac:dyDescent="0.3">
      <c r="A492">
        <v>491</v>
      </c>
      <c r="B492" t="str" cm="1">
        <f t="array" ref="B492">INDEX([1]!Tabla1[#Data], A492, 2)</f>
        <v>Camino, Juan Alonso del</v>
      </c>
      <c r="C492">
        <f>SUMIF([1]!Tabla1661[Consignatario],B492,[1]!Tabla1661[1661])</f>
        <v>0</v>
      </c>
      <c r="D492">
        <f>SUMIF([1]!Tabla11[Consignatario],B492,[1]!Tabla11[1662])</f>
        <v>28500</v>
      </c>
      <c r="E492">
        <f>SUMIF([1]!Tabla12[Consignatario],B492,[1]!Tabla12[1670])</f>
        <v>0</v>
      </c>
      <c r="F492">
        <f>SUMIF([1]!Tabla10[Consignatario],B492,[1]!Tabla10[1672])</f>
        <v>0</v>
      </c>
      <c r="G492">
        <f>SUMIF([1]!Tabla9[Consignatarios],B492,[1]!Tabla9[1675])</f>
        <v>0</v>
      </c>
      <c r="H492">
        <f>SUMIF([1]!Tabla8[Consignatarios],B492,[1]!Tabla8[1678])</f>
        <v>0</v>
      </c>
      <c r="I492">
        <f>SUMIF([1]!Tabla4[Consignatario],B492,[1]!Tabla4[Monto])</f>
        <v>0</v>
      </c>
      <c r="J492">
        <f>SUMIF([1]!Tabla2[Consignatario],B492, [1]!Tabla2[Monto])</f>
        <v>0</v>
      </c>
      <c r="K492">
        <f>SUMIF([1]!Tabla3[Consignatario],B492,[1]!Tabla3[Monto])</f>
        <v>0</v>
      </c>
      <c r="L492">
        <f>SUMIF([1]!Tabla5[Consignatario],B492,[1]!Tabla5[Monto])</f>
        <v>0</v>
      </c>
      <c r="M492">
        <f>SUMIF([1]!Tabla1708[Consignatario],B492,[1]!Tabla1708[Monto])</f>
        <v>0</v>
      </c>
      <c r="N492">
        <f>SUMIF([1]!Tabla1726[Consignatario],B492,[1]!Tabla1726[Monto])</f>
        <v>0</v>
      </c>
      <c r="O492">
        <f>SUMIF([1]!Tabla1730[Consignatario],B492,[1]!Tabla1730[1730])</f>
        <v>0</v>
      </c>
      <c r="P492">
        <f>SUMIF([1]!Tabla1739[Consignatario],B492,[1]!Tabla1739[1739])</f>
        <v>0</v>
      </c>
      <c r="Q492">
        <f>SUMIF([1]!Tabla21[Consignatario],B492,[1]!Tabla21[1664-1670])</f>
        <v>0</v>
      </c>
      <c r="R492">
        <f>SUM(Tabla62[[#This Row],[1661]:[Entrearmadas]])</f>
        <v>28500</v>
      </c>
    </row>
    <row r="493" spans="1:18" x14ac:dyDescent="0.3">
      <c r="A493">
        <v>492</v>
      </c>
      <c r="B493" t="str" cm="1">
        <f t="array" ref="B493">INDEX([1]!Tabla1[#Data], A493, 2)</f>
        <v>Campa, Domingo de la</v>
      </c>
      <c r="C493">
        <f>SUMIF([1]!Tabla1661[Consignatario],B493,[1]!Tabla1661[1661])</f>
        <v>0</v>
      </c>
      <c r="D493">
        <f>SUMIF([1]!Tabla11[Consignatario],B493,[1]!Tabla11[1662])</f>
        <v>0</v>
      </c>
      <c r="E493">
        <f>SUMIF([1]!Tabla12[Consignatario],B493,[1]!Tabla12[1670])</f>
        <v>0</v>
      </c>
      <c r="F493">
        <f>SUMIF([1]!Tabla10[Consignatario],B493,[1]!Tabla10[1672])</f>
        <v>0</v>
      </c>
      <c r="G493">
        <f>SUMIF([1]!Tabla9[Consignatarios],B493,[1]!Tabla9[1675])</f>
        <v>0</v>
      </c>
      <c r="H493">
        <f>SUMIF([1]!Tabla8[Consignatarios],B493,[1]!Tabla8[1678])</f>
        <v>0</v>
      </c>
      <c r="I493">
        <f>SUMIF([1]!Tabla4[Consignatario],B493,[1]!Tabla4[Monto])</f>
        <v>0</v>
      </c>
      <c r="J493">
        <f>SUMIF([1]!Tabla2[Consignatario],B493, [1]!Tabla2[Monto])</f>
        <v>0</v>
      </c>
      <c r="K493">
        <f>SUMIF([1]!Tabla3[Consignatario],B493,[1]!Tabla3[Monto])</f>
        <v>10000</v>
      </c>
      <c r="L493">
        <f>SUMIF([1]!Tabla5[Consignatario],B493,[1]!Tabla5[Monto])</f>
        <v>39145</v>
      </c>
      <c r="M493">
        <f>SUMIF([1]!Tabla1708[Consignatario],B493,[1]!Tabla1708[Monto])</f>
        <v>0</v>
      </c>
      <c r="N493">
        <f>SUMIF([1]!Tabla1726[Consignatario],B493,[1]!Tabla1726[Monto])</f>
        <v>0</v>
      </c>
      <c r="O493">
        <f>SUMIF([1]!Tabla1730[Consignatario],B493,[1]!Tabla1730[1730])</f>
        <v>0</v>
      </c>
      <c r="P493">
        <f>SUMIF([1]!Tabla1739[Consignatario],B493,[1]!Tabla1739[1739])</f>
        <v>0</v>
      </c>
      <c r="Q493">
        <f>SUMIF([1]!Tabla21[Consignatario],B493,[1]!Tabla21[1664-1670])</f>
        <v>0</v>
      </c>
      <c r="R493">
        <f>SUM(Tabla62[[#This Row],[1661]:[Entrearmadas]])</f>
        <v>49145</v>
      </c>
    </row>
    <row r="494" spans="1:18" x14ac:dyDescent="0.3">
      <c r="A494">
        <v>493</v>
      </c>
      <c r="B494" t="str" cm="1">
        <f t="array" ref="B494">INDEX([1]!Tabla1[#Data], A494, 2)</f>
        <v>Campillo, Andrés del</v>
      </c>
      <c r="C494">
        <f>SUMIF([1]!Tabla1661[Consignatario],B494,[1]!Tabla1661[1661])</f>
        <v>0</v>
      </c>
      <c r="D494">
        <f>SUMIF([1]!Tabla11[Consignatario],B494,[1]!Tabla11[1662])</f>
        <v>0</v>
      </c>
      <c r="E494">
        <f>SUMIF([1]!Tabla12[Consignatario],B494,[1]!Tabla12[1670])</f>
        <v>0</v>
      </c>
      <c r="F494">
        <f>SUMIF([1]!Tabla10[Consignatario],B494,[1]!Tabla10[1672])</f>
        <v>1000</v>
      </c>
      <c r="G494">
        <f>SUMIF([1]!Tabla9[Consignatarios],B494,[1]!Tabla9[1675])</f>
        <v>0</v>
      </c>
      <c r="H494">
        <f>SUMIF([1]!Tabla8[Consignatarios],B494,[1]!Tabla8[1678])</f>
        <v>0</v>
      </c>
      <c r="I494">
        <f>SUMIF([1]!Tabla4[Consignatario],B494,[1]!Tabla4[Monto])</f>
        <v>0</v>
      </c>
      <c r="J494">
        <f>SUMIF([1]!Tabla2[Consignatario],B494, [1]!Tabla2[Monto])</f>
        <v>0</v>
      </c>
      <c r="K494">
        <f>SUMIF([1]!Tabla3[Consignatario],B494,[1]!Tabla3[Monto])</f>
        <v>0</v>
      </c>
      <c r="L494">
        <f>SUMIF([1]!Tabla5[Consignatario],B494,[1]!Tabla5[Monto])</f>
        <v>0</v>
      </c>
      <c r="M494">
        <f>SUMIF([1]!Tabla1708[Consignatario],B494,[1]!Tabla1708[Monto])</f>
        <v>0</v>
      </c>
      <c r="N494">
        <f>SUMIF([1]!Tabla1726[Consignatario],B494,[1]!Tabla1726[Monto])</f>
        <v>0</v>
      </c>
      <c r="O494">
        <f>SUMIF([1]!Tabla1730[Consignatario],B494,[1]!Tabla1730[1730])</f>
        <v>0</v>
      </c>
      <c r="P494">
        <f>SUMIF([1]!Tabla1739[Consignatario],B494,[1]!Tabla1739[1739])</f>
        <v>0</v>
      </c>
      <c r="Q494">
        <f>SUMIF([1]!Tabla21[Consignatario],B494,[1]!Tabla21[1664-1670])</f>
        <v>0</v>
      </c>
      <c r="R494">
        <f>SUM(Tabla62[[#This Row],[1661]:[Entrearmadas]])</f>
        <v>1000</v>
      </c>
    </row>
    <row r="495" spans="1:18" x14ac:dyDescent="0.3">
      <c r="A495">
        <v>494</v>
      </c>
      <c r="B495" t="str" cm="1">
        <f t="array" ref="B495">INDEX([1]!Tabla1[#Data], A495, 2)</f>
        <v>Campo Rosillo, Antonio del</v>
      </c>
      <c r="C495">
        <f>SUMIF([1]!Tabla1661[Consignatario],B495,[1]!Tabla1661[1661])</f>
        <v>0</v>
      </c>
      <c r="D495">
        <f>SUMIF([1]!Tabla11[Consignatario],B495,[1]!Tabla11[1662])</f>
        <v>0</v>
      </c>
      <c r="E495">
        <f>SUMIF([1]!Tabla12[Consignatario],B495,[1]!Tabla12[1670])</f>
        <v>0</v>
      </c>
      <c r="F495">
        <f>SUMIF([1]!Tabla10[Consignatario],B495,[1]!Tabla10[1672])</f>
        <v>0</v>
      </c>
      <c r="G495">
        <f>SUMIF([1]!Tabla9[Consignatarios],B495,[1]!Tabla9[1675])</f>
        <v>0</v>
      </c>
      <c r="H495">
        <f>SUMIF([1]!Tabla8[Consignatarios],B495,[1]!Tabla8[1678])</f>
        <v>0</v>
      </c>
      <c r="I495">
        <f>SUMIF([1]!Tabla4[Consignatario],B495,[1]!Tabla4[Monto])</f>
        <v>0</v>
      </c>
      <c r="J495">
        <f>SUMIF([1]!Tabla2[Consignatario],B495, [1]!Tabla2[Monto])</f>
        <v>0</v>
      </c>
      <c r="K495">
        <f>SUMIF([1]!Tabla3[Consignatario],B495,[1]!Tabla3[Monto])</f>
        <v>124950</v>
      </c>
      <c r="L495">
        <f>SUMIF([1]!Tabla5[Consignatario],B495,[1]!Tabla5[Monto])</f>
        <v>0</v>
      </c>
      <c r="M495">
        <f>SUMIF([1]!Tabla1708[Consignatario],B495,[1]!Tabla1708[Monto])</f>
        <v>0</v>
      </c>
      <c r="N495">
        <f>SUMIF([1]!Tabla1726[Consignatario],B495,[1]!Tabla1726[Monto])</f>
        <v>0</v>
      </c>
      <c r="O495">
        <f>SUMIF([1]!Tabla1730[Consignatario],B495,[1]!Tabla1730[1730])</f>
        <v>0</v>
      </c>
      <c r="P495">
        <f>SUMIF([1]!Tabla1739[Consignatario],B495,[1]!Tabla1739[1739])</f>
        <v>0</v>
      </c>
      <c r="Q495">
        <f>SUMIF([1]!Tabla21[Consignatario],B495,[1]!Tabla21[1664-1670])</f>
        <v>0</v>
      </c>
      <c r="R495">
        <f>SUM(Tabla62[[#This Row],[1661]:[Entrearmadas]])</f>
        <v>124950</v>
      </c>
    </row>
    <row r="496" spans="1:18" x14ac:dyDescent="0.3">
      <c r="A496">
        <v>495</v>
      </c>
      <c r="B496" t="str" cm="1">
        <f t="array" ref="B496">INDEX([1]!Tabla1[#Data], A496, 2)</f>
        <v>Campo Vega, Simón del</v>
      </c>
      <c r="C496">
        <f>SUMIF([1]!Tabla1661[Consignatario],B496,[1]!Tabla1661[1661])</f>
        <v>0</v>
      </c>
      <c r="D496">
        <f>SUMIF([1]!Tabla11[Consignatario],B496,[1]!Tabla11[1662])</f>
        <v>8500</v>
      </c>
      <c r="E496">
        <f>SUMIF([1]!Tabla12[Consignatario],B496,[1]!Tabla12[1670])</f>
        <v>0</v>
      </c>
      <c r="F496">
        <f>SUMIF([1]!Tabla10[Consignatario],B496,[1]!Tabla10[1672])</f>
        <v>0</v>
      </c>
      <c r="G496">
        <f>SUMIF([1]!Tabla9[Consignatarios],B496,[1]!Tabla9[1675])</f>
        <v>0</v>
      </c>
      <c r="H496">
        <f>SUMIF([1]!Tabla8[Consignatarios],B496,[1]!Tabla8[1678])</f>
        <v>0</v>
      </c>
      <c r="I496">
        <f>SUMIF([1]!Tabla4[Consignatario],B496,[1]!Tabla4[Monto])</f>
        <v>0</v>
      </c>
      <c r="J496">
        <f>SUMIF([1]!Tabla2[Consignatario],B496, [1]!Tabla2[Monto])</f>
        <v>0</v>
      </c>
      <c r="K496">
        <f>SUMIF([1]!Tabla3[Consignatario],B496,[1]!Tabla3[Monto])</f>
        <v>0</v>
      </c>
      <c r="L496">
        <f>SUMIF([1]!Tabla5[Consignatario],B496,[1]!Tabla5[Monto])</f>
        <v>0</v>
      </c>
      <c r="M496">
        <f>SUMIF([1]!Tabla1708[Consignatario],B496,[1]!Tabla1708[Monto])</f>
        <v>0</v>
      </c>
      <c r="N496">
        <f>SUMIF([1]!Tabla1726[Consignatario],B496,[1]!Tabla1726[Monto])</f>
        <v>0</v>
      </c>
      <c r="O496">
        <f>SUMIF([1]!Tabla1730[Consignatario],B496,[1]!Tabla1730[1730])</f>
        <v>0</v>
      </c>
      <c r="P496">
        <f>SUMIF([1]!Tabla1739[Consignatario],B496,[1]!Tabla1739[1739])</f>
        <v>0</v>
      </c>
      <c r="Q496">
        <f>SUMIF([1]!Tabla21[Consignatario],B496,[1]!Tabla21[1664-1670])</f>
        <v>0</v>
      </c>
      <c r="R496">
        <f>SUM(Tabla62[[#This Row],[1661]:[Entrearmadas]])</f>
        <v>8500</v>
      </c>
    </row>
    <row r="497" spans="1:18" x14ac:dyDescent="0.3">
      <c r="A497">
        <v>496</v>
      </c>
      <c r="B497" t="str" cm="1">
        <f t="array" ref="B497">INDEX([1]!Tabla1[#Data], A497, 2)</f>
        <v>Campo, Manuel del</v>
      </c>
      <c r="C497">
        <f>SUMIF([1]!Tabla1661[Consignatario],B497,[1]!Tabla1661[1661])</f>
        <v>0</v>
      </c>
      <c r="D497">
        <f>SUMIF([1]!Tabla11[Consignatario],B497,[1]!Tabla11[1662])</f>
        <v>0</v>
      </c>
      <c r="E497">
        <f>SUMIF([1]!Tabla12[Consignatario],B497,[1]!Tabla12[1670])</f>
        <v>0</v>
      </c>
      <c r="F497">
        <f>SUMIF([1]!Tabla10[Consignatario],B497,[1]!Tabla10[1672])</f>
        <v>0</v>
      </c>
      <c r="G497">
        <f>SUMIF([1]!Tabla9[Consignatarios],B497,[1]!Tabla9[1675])</f>
        <v>0</v>
      </c>
      <c r="H497">
        <f>SUMIF([1]!Tabla8[Consignatarios],B497,[1]!Tabla8[1678])</f>
        <v>0</v>
      </c>
      <c r="I497">
        <f>SUMIF([1]!Tabla4[Consignatario],B497,[1]!Tabla4[Monto])</f>
        <v>24873</v>
      </c>
      <c r="J497">
        <f>SUMIF([1]!Tabla2[Consignatario],B497, [1]!Tabla2[Monto])</f>
        <v>0</v>
      </c>
      <c r="K497">
        <f>SUMIF([1]!Tabla3[Consignatario],B497,[1]!Tabla3[Monto])</f>
        <v>0</v>
      </c>
      <c r="L497">
        <f>SUMIF([1]!Tabla5[Consignatario],B497,[1]!Tabla5[Monto])</f>
        <v>0</v>
      </c>
      <c r="M497">
        <f>SUMIF([1]!Tabla1708[Consignatario],B497,[1]!Tabla1708[Monto])</f>
        <v>0</v>
      </c>
      <c r="N497">
        <f>SUMIF([1]!Tabla1726[Consignatario],B497,[1]!Tabla1726[Monto])</f>
        <v>0</v>
      </c>
      <c r="O497">
        <f>SUMIF([1]!Tabla1730[Consignatario],B497,[1]!Tabla1730[1730])</f>
        <v>0</v>
      </c>
      <c r="P497">
        <f>SUMIF([1]!Tabla1739[Consignatario],B497,[1]!Tabla1739[1739])</f>
        <v>0</v>
      </c>
      <c r="Q497">
        <f>SUMIF([1]!Tabla21[Consignatario],B497,[1]!Tabla21[1664-1670])</f>
        <v>0</v>
      </c>
      <c r="R497">
        <f>SUM(Tabla62[[#This Row],[1661]:[Entrearmadas]])</f>
        <v>24873</v>
      </c>
    </row>
    <row r="498" spans="1:18" x14ac:dyDescent="0.3">
      <c r="A498">
        <v>497</v>
      </c>
      <c r="B498" t="str" cm="1">
        <f t="array" ref="B498">INDEX([1]!Tabla1[#Data], A498, 2)</f>
        <v>Campo, Nicolás del</v>
      </c>
      <c r="C498">
        <f>SUMIF([1]!Tabla1661[Consignatario],B498,[1]!Tabla1661[1661])</f>
        <v>0</v>
      </c>
      <c r="D498">
        <f>SUMIF([1]!Tabla11[Consignatario],B498,[1]!Tabla11[1662])</f>
        <v>27000</v>
      </c>
      <c r="E498">
        <f>SUMIF([1]!Tabla12[Consignatario],B498,[1]!Tabla12[1670])</f>
        <v>0</v>
      </c>
      <c r="F498">
        <f>SUMIF([1]!Tabla10[Consignatario],B498,[1]!Tabla10[1672])</f>
        <v>0</v>
      </c>
      <c r="G498">
        <f>SUMIF([1]!Tabla9[Consignatarios],B498,[1]!Tabla9[1675])</f>
        <v>0</v>
      </c>
      <c r="H498">
        <f>SUMIF([1]!Tabla8[Consignatarios],B498,[1]!Tabla8[1678])</f>
        <v>0</v>
      </c>
      <c r="I498">
        <f>SUMIF([1]!Tabla4[Consignatario],B498,[1]!Tabla4[Monto])</f>
        <v>0</v>
      </c>
      <c r="J498">
        <f>SUMIF([1]!Tabla2[Consignatario],B498, [1]!Tabla2[Monto])</f>
        <v>0</v>
      </c>
      <c r="K498">
        <f>SUMIF([1]!Tabla3[Consignatario],B498,[1]!Tabla3[Monto])</f>
        <v>0</v>
      </c>
      <c r="L498">
        <f>SUMIF([1]!Tabla5[Consignatario],B498,[1]!Tabla5[Monto])</f>
        <v>0</v>
      </c>
      <c r="M498">
        <f>SUMIF([1]!Tabla1708[Consignatario],B498,[1]!Tabla1708[Monto])</f>
        <v>0</v>
      </c>
      <c r="N498">
        <f>SUMIF([1]!Tabla1726[Consignatario],B498,[1]!Tabla1726[Monto])</f>
        <v>0</v>
      </c>
      <c r="O498">
        <f>SUMIF([1]!Tabla1730[Consignatario],B498,[1]!Tabla1730[1730])</f>
        <v>0</v>
      </c>
      <c r="P498">
        <f>SUMIF([1]!Tabla1739[Consignatario],B498,[1]!Tabla1739[1739])</f>
        <v>0</v>
      </c>
      <c r="Q498">
        <f>SUMIF([1]!Tabla21[Consignatario],B498,[1]!Tabla21[1664-1670])</f>
        <v>0</v>
      </c>
      <c r="R498">
        <f>SUM(Tabla62[[#This Row],[1661]:[Entrearmadas]])</f>
        <v>27000</v>
      </c>
    </row>
    <row r="499" spans="1:18" x14ac:dyDescent="0.3">
      <c r="A499">
        <v>498</v>
      </c>
      <c r="B499" t="str" cm="1">
        <f t="array" ref="B499">INDEX([1]!Tabla1[#Data], A499, 2)</f>
        <v>Campo, Simón del</v>
      </c>
      <c r="C499">
        <f>SUMIF([1]!Tabla1661[Consignatario],B499,[1]!Tabla1661[1661])</f>
        <v>0</v>
      </c>
      <c r="D499">
        <f>SUMIF([1]!Tabla11[Consignatario],B499,[1]!Tabla11[1662])</f>
        <v>0</v>
      </c>
      <c r="E499">
        <f>SUMIF([1]!Tabla12[Consignatario],B499,[1]!Tabla12[1670])</f>
        <v>7500</v>
      </c>
      <c r="F499">
        <f>SUMIF([1]!Tabla10[Consignatario],B499,[1]!Tabla10[1672])</f>
        <v>0</v>
      </c>
      <c r="G499">
        <f>SUMIF([1]!Tabla9[Consignatarios],B499,[1]!Tabla9[1675])</f>
        <v>0</v>
      </c>
      <c r="H499">
        <f>SUMIF([1]!Tabla8[Consignatarios],B499,[1]!Tabla8[1678])</f>
        <v>0</v>
      </c>
      <c r="I499">
        <f>SUMIF([1]!Tabla4[Consignatario],B499,[1]!Tabla4[Monto])</f>
        <v>0</v>
      </c>
      <c r="J499">
        <f>SUMIF([1]!Tabla2[Consignatario],B499, [1]!Tabla2[Monto])</f>
        <v>0</v>
      </c>
      <c r="K499">
        <f>SUMIF([1]!Tabla3[Consignatario],B499,[1]!Tabla3[Monto])</f>
        <v>0</v>
      </c>
      <c r="L499">
        <f>SUMIF([1]!Tabla5[Consignatario],B499,[1]!Tabla5[Monto])</f>
        <v>0</v>
      </c>
      <c r="M499">
        <f>SUMIF([1]!Tabla1708[Consignatario],B499,[1]!Tabla1708[Monto])</f>
        <v>0</v>
      </c>
      <c r="N499">
        <f>SUMIF([1]!Tabla1726[Consignatario],B499,[1]!Tabla1726[Monto])</f>
        <v>0</v>
      </c>
      <c r="O499">
        <f>SUMIF([1]!Tabla1730[Consignatario],B499,[1]!Tabla1730[1730])</f>
        <v>0</v>
      </c>
      <c r="P499">
        <f>SUMIF([1]!Tabla1739[Consignatario],B499,[1]!Tabla1739[1739])</f>
        <v>0</v>
      </c>
      <c r="Q499">
        <f>SUMIF([1]!Tabla21[Consignatario],B499,[1]!Tabla21[1664-1670])</f>
        <v>0</v>
      </c>
      <c r="R499">
        <f>SUM(Tabla62[[#This Row],[1661]:[Entrearmadas]])</f>
        <v>7500</v>
      </c>
    </row>
    <row r="500" spans="1:18" x14ac:dyDescent="0.3">
      <c r="A500">
        <v>499</v>
      </c>
      <c r="B500" t="str" cm="1">
        <f t="array" ref="B500">INDEX([1]!Tabla1[#Data], A500, 2)</f>
        <v>Campos, Antonio de</v>
      </c>
      <c r="C500">
        <f>SUMIF([1]!Tabla1661[Consignatario],B500,[1]!Tabla1661[1661])</f>
        <v>0</v>
      </c>
      <c r="D500">
        <f>SUMIF([1]!Tabla11[Consignatario],B500,[1]!Tabla11[1662])</f>
        <v>0</v>
      </c>
      <c r="E500">
        <f>SUMIF([1]!Tabla12[Consignatario],B500,[1]!Tabla12[1670])</f>
        <v>0</v>
      </c>
      <c r="F500">
        <f>SUMIF([1]!Tabla10[Consignatario],B500,[1]!Tabla10[1672])</f>
        <v>0</v>
      </c>
      <c r="G500">
        <f>SUMIF([1]!Tabla9[Consignatarios],B500,[1]!Tabla9[1675])</f>
        <v>0</v>
      </c>
      <c r="H500">
        <f>SUMIF([1]!Tabla8[Consignatarios],B500,[1]!Tabla8[1678])</f>
        <v>0</v>
      </c>
      <c r="I500">
        <f>SUMIF([1]!Tabla4[Consignatario],B500,[1]!Tabla4[Monto])</f>
        <v>0</v>
      </c>
      <c r="J500">
        <f>SUMIF([1]!Tabla2[Consignatario],B500, [1]!Tabla2[Monto])</f>
        <v>0</v>
      </c>
      <c r="K500">
        <f>SUMIF([1]!Tabla3[Consignatario],B500,[1]!Tabla3[Monto])</f>
        <v>4500</v>
      </c>
      <c r="L500">
        <f>SUMIF([1]!Tabla5[Consignatario],B500,[1]!Tabla5[Monto])</f>
        <v>0</v>
      </c>
      <c r="M500">
        <f>SUMIF([1]!Tabla1708[Consignatario],B500,[1]!Tabla1708[Monto])</f>
        <v>0</v>
      </c>
      <c r="N500">
        <f>SUMIF([1]!Tabla1726[Consignatario],B500,[1]!Tabla1726[Monto])</f>
        <v>0</v>
      </c>
      <c r="O500">
        <f>SUMIF([1]!Tabla1730[Consignatario],B500,[1]!Tabla1730[1730])</f>
        <v>0</v>
      </c>
      <c r="P500">
        <f>SUMIF([1]!Tabla1739[Consignatario],B500,[1]!Tabla1739[1739])</f>
        <v>0</v>
      </c>
      <c r="Q500">
        <f>SUMIF([1]!Tabla21[Consignatario],B500,[1]!Tabla21[1664-1670])</f>
        <v>0</v>
      </c>
      <c r="R500">
        <f>SUM(Tabla62[[#This Row],[1661]:[Entrearmadas]])</f>
        <v>4500</v>
      </c>
    </row>
    <row r="501" spans="1:18" x14ac:dyDescent="0.3">
      <c r="A501">
        <v>500</v>
      </c>
      <c r="B501" t="str" cm="1">
        <f t="array" ref="B501">INDEX([1]!Tabla1[#Data], A501, 2)</f>
        <v>Campos, Francisco de</v>
      </c>
      <c r="C501">
        <f>SUMIF([1]!Tabla1661[Consignatario],B501,[1]!Tabla1661[1661])</f>
        <v>0</v>
      </c>
      <c r="D501">
        <f>SUMIF([1]!Tabla11[Consignatario],B501,[1]!Tabla11[1662])</f>
        <v>0</v>
      </c>
      <c r="E501">
        <f>SUMIF([1]!Tabla12[Consignatario],B501,[1]!Tabla12[1670])</f>
        <v>0</v>
      </c>
      <c r="F501">
        <f>SUMIF([1]!Tabla10[Consignatario],B501,[1]!Tabla10[1672])</f>
        <v>0</v>
      </c>
      <c r="G501">
        <f>SUMIF([1]!Tabla9[Consignatarios],B501,[1]!Tabla9[1675])</f>
        <v>0</v>
      </c>
      <c r="H501">
        <f>SUMIF([1]!Tabla8[Consignatarios],B501,[1]!Tabla8[1678])</f>
        <v>0</v>
      </c>
      <c r="I501">
        <f>SUMIF([1]!Tabla4[Consignatario],B501,[1]!Tabla4[Monto])</f>
        <v>0</v>
      </c>
      <c r="J501">
        <f>SUMIF([1]!Tabla2[Consignatario],B501, [1]!Tabla2[Monto])</f>
        <v>0</v>
      </c>
      <c r="K501">
        <f>SUMIF([1]!Tabla3[Consignatario],B501,[1]!Tabla3[Monto])</f>
        <v>0</v>
      </c>
      <c r="L501">
        <f>SUMIF([1]!Tabla5[Consignatario],B501,[1]!Tabla5[Monto])</f>
        <v>0</v>
      </c>
      <c r="M501">
        <f>SUMIF([1]!Tabla1708[Consignatario],B501,[1]!Tabla1708[Monto])</f>
        <v>0</v>
      </c>
      <c r="N501">
        <f>SUMIF([1]!Tabla1726[Consignatario],B501,[1]!Tabla1726[Monto])</f>
        <v>0</v>
      </c>
      <c r="O501">
        <f>SUMIF([1]!Tabla1730[Consignatario],B501,[1]!Tabla1730[1730])</f>
        <v>0</v>
      </c>
      <c r="P501">
        <f>SUMIF([1]!Tabla1739[Consignatario],B501,[1]!Tabla1739[1739])</f>
        <v>0</v>
      </c>
      <c r="Q501">
        <f>SUMIF([1]!Tabla21[Consignatario],B501,[1]!Tabla21[1664-1670])</f>
        <v>7340</v>
      </c>
      <c r="R501">
        <f>SUM(Tabla62[[#This Row],[1661]:[Entrearmadas]])</f>
        <v>7340</v>
      </c>
    </row>
    <row r="502" spans="1:18" x14ac:dyDescent="0.3">
      <c r="A502">
        <v>501</v>
      </c>
      <c r="B502" t="str" cm="1">
        <f t="array" ref="B502">INDEX([1]!Tabla1[#Data], A502, 2)</f>
        <v>Campusano, Félix</v>
      </c>
      <c r="C502">
        <f>SUMIF([1]!Tabla1661[Consignatario],B502,[1]!Tabla1661[1661])</f>
        <v>0</v>
      </c>
      <c r="D502">
        <f>SUMIF([1]!Tabla11[Consignatario],B502,[1]!Tabla11[1662])</f>
        <v>0</v>
      </c>
      <c r="E502">
        <f>SUMIF([1]!Tabla12[Consignatario],B502,[1]!Tabla12[1670])</f>
        <v>0</v>
      </c>
      <c r="F502">
        <f>SUMIF([1]!Tabla10[Consignatario],B502,[1]!Tabla10[1672])</f>
        <v>0</v>
      </c>
      <c r="G502">
        <f>SUMIF([1]!Tabla9[Consignatarios],B502,[1]!Tabla9[1675])</f>
        <v>0</v>
      </c>
      <c r="H502">
        <f>SUMIF([1]!Tabla8[Consignatarios],B502,[1]!Tabla8[1678])</f>
        <v>0</v>
      </c>
      <c r="I502">
        <f>SUMIF([1]!Tabla4[Consignatario],B502,[1]!Tabla4[Monto])</f>
        <v>0</v>
      </c>
      <c r="J502">
        <f>SUMIF([1]!Tabla2[Consignatario],B502, [1]!Tabla2[Monto])</f>
        <v>0</v>
      </c>
      <c r="K502">
        <f>SUMIF([1]!Tabla3[Consignatario],B502,[1]!Tabla3[Monto])</f>
        <v>0</v>
      </c>
      <c r="L502">
        <f>SUMIF([1]!Tabla5[Consignatario],B502,[1]!Tabla5[Monto])</f>
        <v>0</v>
      </c>
      <c r="M502">
        <f>SUMIF([1]!Tabla1708[Consignatario],B502,[1]!Tabla1708[Monto])</f>
        <v>0</v>
      </c>
      <c r="N502">
        <f>SUMIF([1]!Tabla1726[Consignatario],B502,[1]!Tabla1726[Monto])</f>
        <v>0</v>
      </c>
      <c r="O502">
        <f>SUMIF([1]!Tabla1730[Consignatario],B502,[1]!Tabla1730[1730])</f>
        <v>44000</v>
      </c>
      <c r="P502">
        <f>SUMIF([1]!Tabla1739[Consignatario],B502,[1]!Tabla1739[1739])</f>
        <v>95000</v>
      </c>
      <c r="Q502">
        <f>SUMIF([1]!Tabla21[Consignatario],B502,[1]!Tabla21[1664-1670])</f>
        <v>0</v>
      </c>
      <c r="R502">
        <f>SUM(Tabla62[[#This Row],[1661]:[Entrearmadas]])</f>
        <v>139000</v>
      </c>
    </row>
    <row r="503" spans="1:18" x14ac:dyDescent="0.3">
      <c r="A503">
        <v>502</v>
      </c>
      <c r="B503" t="str" cm="1">
        <f t="array" ref="B503">INDEX([1]!Tabla1[#Data], A503, 2)</f>
        <v>Canal, Joseph</v>
      </c>
      <c r="C503">
        <f>SUMIF([1]!Tabla1661[Consignatario],B503,[1]!Tabla1661[1661])</f>
        <v>0</v>
      </c>
      <c r="D503">
        <f>SUMIF([1]!Tabla11[Consignatario],B503,[1]!Tabla11[1662])</f>
        <v>0</v>
      </c>
      <c r="E503">
        <f>SUMIF([1]!Tabla12[Consignatario],B503,[1]!Tabla12[1670])</f>
        <v>0</v>
      </c>
      <c r="F503">
        <f>SUMIF([1]!Tabla10[Consignatario],B503,[1]!Tabla10[1672])</f>
        <v>0</v>
      </c>
      <c r="G503">
        <f>SUMIF([1]!Tabla9[Consignatarios],B503,[1]!Tabla9[1675])</f>
        <v>0</v>
      </c>
      <c r="H503">
        <f>SUMIF([1]!Tabla8[Consignatarios],B503,[1]!Tabla8[1678])</f>
        <v>0</v>
      </c>
      <c r="I503">
        <f>SUMIF([1]!Tabla4[Consignatario],B503,[1]!Tabla4[Monto])</f>
        <v>0</v>
      </c>
      <c r="J503">
        <f>SUMIF([1]!Tabla2[Consignatario],B503, [1]!Tabla2[Monto])</f>
        <v>0</v>
      </c>
      <c r="K503">
        <f>SUMIF([1]!Tabla3[Consignatario],B503,[1]!Tabla3[Monto])</f>
        <v>0</v>
      </c>
      <c r="L503">
        <f>SUMIF([1]!Tabla5[Consignatario],B503,[1]!Tabla5[Monto])</f>
        <v>0</v>
      </c>
      <c r="M503">
        <f>SUMIF([1]!Tabla1708[Consignatario],B503,[1]!Tabla1708[Monto])</f>
        <v>0</v>
      </c>
      <c r="N503">
        <f>SUMIF([1]!Tabla1726[Consignatario],B503,[1]!Tabla1726[Monto])</f>
        <v>0</v>
      </c>
      <c r="O503">
        <f>SUMIF([1]!Tabla1730[Consignatario],B503,[1]!Tabla1730[1730])</f>
        <v>2200</v>
      </c>
      <c r="P503">
        <f>SUMIF([1]!Tabla1739[Consignatario],B503,[1]!Tabla1739[1739])</f>
        <v>0</v>
      </c>
      <c r="Q503">
        <f>SUMIF([1]!Tabla21[Consignatario],B503,[1]!Tabla21[1664-1670])</f>
        <v>0</v>
      </c>
      <c r="R503">
        <f>SUM(Tabla62[[#This Row],[1661]:[Entrearmadas]])</f>
        <v>2200</v>
      </c>
    </row>
    <row r="504" spans="1:18" x14ac:dyDescent="0.3">
      <c r="A504">
        <v>503</v>
      </c>
      <c r="B504" t="str" cm="1">
        <f t="array" ref="B504">INDEX([1]!Tabla1[#Data], A504, 2)</f>
        <v>Canal, Roque de la</v>
      </c>
      <c r="C504">
        <f>SUMIF([1]!Tabla1661[Consignatario],B504,[1]!Tabla1661[1661])</f>
        <v>0</v>
      </c>
      <c r="D504">
        <f>SUMIF([1]!Tabla11[Consignatario],B504,[1]!Tabla11[1662])</f>
        <v>0</v>
      </c>
      <c r="E504">
        <f>SUMIF([1]!Tabla12[Consignatario],B504,[1]!Tabla12[1670])</f>
        <v>0</v>
      </c>
      <c r="F504">
        <f>SUMIF([1]!Tabla10[Consignatario],B504,[1]!Tabla10[1672])</f>
        <v>14947</v>
      </c>
      <c r="G504">
        <f>SUMIF([1]!Tabla9[Consignatarios],B504,[1]!Tabla9[1675])</f>
        <v>0</v>
      </c>
      <c r="H504">
        <f>SUMIF([1]!Tabla8[Consignatarios],B504,[1]!Tabla8[1678])</f>
        <v>19533</v>
      </c>
      <c r="I504">
        <f>SUMIF([1]!Tabla4[Consignatario],B504,[1]!Tabla4[Monto])</f>
        <v>0</v>
      </c>
      <c r="J504">
        <f>SUMIF([1]!Tabla2[Consignatario],B504, [1]!Tabla2[Monto])</f>
        <v>111450</v>
      </c>
      <c r="K504">
        <f>SUMIF([1]!Tabla3[Consignatario],B504,[1]!Tabla3[Monto])</f>
        <v>6525</v>
      </c>
      <c r="L504">
        <f>SUMIF([1]!Tabla5[Consignatario],B504,[1]!Tabla5[Monto])</f>
        <v>0</v>
      </c>
      <c r="M504">
        <f>SUMIF([1]!Tabla1708[Consignatario],B504,[1]!Tabla1708[Monto])</f>
        <v>0</v>
      </c>
      <c r="N504">
        <f>SUMIF([1]!Tabla1726[Consignatario],B504,[1]!Tabla1726[Monto])</f>
        <v>0</v>
      </c>
      <c r="O504">
        <f>SUMIF([1]!Tabla1730[Consignatario],B504,[1]!Tabla1730[1730])</f>
        <v>0</v>
      </c>
      <c r="P504">
        <f>SUMIF([1]!Tabla1739[Consignatario],B504,[1]!Tabla1739[1739])</f>
        <v>0</v>
      </c>
      <c r="Q504">
        <f>SUMIF([1]!Tabla21[Consignatario],B504,[1]!Tabla21[1664-1670])</f>
        <v>0</v>
      </c>
      <c r="R504">
        <f>SUM(Tabla62[[#This Row],[1661]:[Entrearmadas]])</f>
        <v>152455</v>
      </c>
    </row>
    <row r="505" spans="1:18" x14ac:dyDescent="0.3">
      <c r="A505">
        <v>504</v>
      </c>
      <c r="B505" t="str" cm="1">
        <f t="array" ref="B505">INDEX([1]!Tabla1[#Data], A505, 2)</f>
        <v>Canales, Juan Antonio de</v>
      </c>
      <c r="C505">
        <f>SUMIF([1]!Tabla1661[Consignatario],B505,[1]!Tabla1661[1661])</f>
        <v>0</v>
      </c>
      <c r="D505">
        <f>SUMIF([1]!Tabla11[Consignatario],B505,[1]!Tabla11[1662])</f>
        <v>0</v>
      </c>
      <c r="E505">
        <f>SUMIF([1]!Tabla12[Consignatario],B505,[1]!Tabla12[1670])</f>
        <v>0</v>
      </c>
      <c r="F505">
        <f>SUMIF([1]!Tabla10[Consignatario],B505,[1]!Tabla10[1672])</f>
        <v>0</v>
      </c>
      <c r="G505">
        <f>SUMIF([1]!Tabla9[Consignatarios],B505,[1]!Tabla9[1675])</f>
        <v>0</v>
      </c>
      <c r="H505">
        <f>SUMIF([1]!Tabla8[Consignatarios],B505,[1]!Tabla8[1678])</f>
        <v>0</v>
      </c>
      <c r="I505">
        <f>SUMIF([1]!Tabla4[Consignatario],B505,[1]!Tabla4[Monto])</f>
        <v>0</v>
      </c>
      <c r="J505">
        <f>SUMIF([1]!Tabla2[Consignatario],B505, [1]!Tabla2[Monto])</f>
        <v>0</v>
      </c>
      <c r="K505">
        <f>SUMIF([1]!Tabla3[Consignatario],B505,[1]!Tabla3[Monto])</f>
        <v>0</v>
      </c>
      <c r="L505">
        <f>SUMIF([1]!Tabla5[Consignatario],B505,[1]!Tabla5[Monto])</f>
        <v>0</v>
      </c>
      <c r="M505">
        <f>SUMIF([1]!Tabla1708[Consignatario],B505,[1]!Tabla1708[Monto])</f>
        <v>4500</v>
      </c>
      <c r="N505">
        <f>SUMIF([1]!Tabla1726[Consignatario],B505,[1]!Tabla1726[Monto])</f>
        <v>0</v>
      </c>
      <c r="O505">
        <f>SUMIF([1]!Tabla1730[Consignatario],B505,[1]!Tabla1730[1730])</f>
        <v>0</v>
      </c>
      <c r="P505">
        <f>SUMIF([1]!Tabla1739[Consignatario],B505,[1]!Tabla1739[1739])</f>
        <v>0</v>
      </c>
      <c r="Q505">
        <f>SUMIF([1]!Tabla21[Consignatario],B505,[1]!Tabla21[1664-1670])</f>
        <v>0</v>
      </c>
      <c r="R505">
        <f>SUM(Tabla62[[#This Row],[1661]:[Entrearmadas]])</f>
        <v>4500</v>
      </c>
    </row>
    <row r="506" spans="1:18" x14ac:dyDescent="0.3">
      <c r="A506">
        <v>505</v>
      </c>
      <c r="B506" t="str" cm="1">
        <f t="array" ref="B506">INDEX([1]!Tabla1[#Data], A506, 2)</f>
        <v>Cano Pulgarín, Gonzalo</v>
      </c>
      <c r="C506">
        <f>SUMIF([1]!Tabla1661[Consignatario],B506,[1]!Tabla1661[1661])</f>
        <v>13185</v>
      </c>
      <c r="D506">
        <f>SUMIF([1]!Tabla11[Consignatario],B506,[1]!Tabla11[1662])</f>
        <v>0</v>
      </c>
      <c r="E506">
        <f>SUMIF([1]!Tabla12[Consignatario],B506,[1]!Tabla12[1670])</f>
        <v>123000</v>
      </c>
      <c r="F506">
        <f>SUMIF([1]!Tabla10[Consignatario],B506,[1]!Tabla10[1672])</f>
        <v>0</v>
      </c>
      <c r="G506">
        <f>SUMIF([1]!Tabla9[Consignatarios],B506,[1]!Tabla9[1675])</f>
        <v>0</v>
      </c>
      <c r="H506">
        <f>SUMIF([1]!Tabla8[Consignatarios],B506,[1]!Tabla8[1678])</f>
        <v>0</v>
      </c>
      <c r="I506">
        <f>SUMIF([1]!Tabla4[Consignatario],B506,[1]!Tabla4[Monto])</f>
        <v>62510</v>
      </c>
      <c r="J506">
        <f>SUMIF([1]!Tabla2[Consignatario],B506, [1]!Tabla2[Monto])</f>
        <v>0</v>
      </c>
      <c r="K506">
        <f>SUMIF([1]!Tabla3[Consignatario],B506,[1]!Tabla3[Monto])</f>
        <v>0</v>
      </c>
      <c r="L506">
        <f>SUMIF([1]!Tabla5[Consignatario],B506,[1]!Tabla5[Monto])</f>
        <v>0</v>
      </c>
      <c r="M506">
        <f>SUMIF([1]!Tabla1708[Consignatario],B506,[1]!Tabla1708[Monto])</f>
        <v>0</v>
      </c>
      <c r="N506">
        <f>SUMIF([1]!Tabla1726[Consignatario],B506,[1]!Tabla1726[Monto])</f>
        <v>0</v>
      </c>
      <c r="O506">
        <f>SUMIF([1]!Tabla1730[Consignatario],B506,[1]!Tabla1730[1730])</f>
        <v>0</v>
      </c>
      <c r="P506">
        <f>SUMIF([1]!Tabla1739[Consignatario],B506,[1]!Tabla1739[1739])</f>
        <v>0</v>
      </c>
      <c r="Q506">
        <f>SUMIF([1]!Tabla21[Consignatario],B506,[1]!Tabla21[1664-1670])</f>
        <v>0</v>
      </c>
      <c r="R506">
        <f>SUM(Tabla62[[#This Row],[1661]:[Entrearmadas]])</f>
        <v>198695</v>
      </c>
    </row>
    <row r="507" spans="1:18" x14ac:dyDescent="0.3">
      <c r="A507">
        <v>506</v>
      </c>
      <c r="B507" t="str" cm="1">
        <f t="array" ref="B507">INDEX([1]!Tabla1[#Data], A507, 2)</f>
        <v>Cano Pulgarín, Lorenzo</v>
      </c>
      <c r="C507">
        <f>SUMIF([1]!Tabla1661[Consignatario],B507,[1]!Tabla1661[1661])</f>
        <v>0</v>
      </c>
      <c r="D507">
        <f>SUMIF([1]!Tabla11[Consignatario],B507,[1]!Tabla11[1662])</f>
        <v>0</v>
      </c>
      <c r="E507">
        <f>SUMIF([1]!Tabla12[Consignatario],B507,[1]!Tabla12[1670])</f>
        <v>0</v>
      </c>
      <c r="F507">
        <f>SUMIF([1]!Tabla10[Consignatario],B507,[1]!Tabla10[1672])</f>
        <v>0</v>
      </c>
      <c r="G507">
        <f>SUMIF([1]!Tabla9[Consignatarios],B507,[1]!Tabla9[1675])</f>
        <v>0</v>
      </c>
      <c r="H507">
        <f>SUMIF([1]!Tabla8[Consignatarios],B507,[1]!Tabla8[1678])</f>
        <v>0</v>
      </c>
      <c r="I507">
        <f>SUMIF([1]!Tabla4[Consignatario],B507,[1]!Tabla4[Monto])</f>
        <v>2000</v>
      </c>
      <c r="J507">
        <f>SUMIF([1]!Tabla2[Consignatario],B507, [1]!Tabla2[Monto])</f>
        <v>0</v>
      </c>
      <c r="K507">
        <f>SUMIF([1]!Tabla3[Consignatario],B507,[1]!Tabla3[Monto])</f>
        <v>0</v>
      </c>
      <c r="L507">
        <f>SUMIF([1]!Tabla5[Consignatario],B507,[1]!Tabla5[Monto])</f>
        <v>0</v>
      </c>
      <c r="M507">
        <f>SUMIF([1]!Tabla1708[Consignatario],B507,[1]!Tabla1708[Monto])</f>
        <v>0</v>
      </c>
      <c r="N507">
        <f>SUMIF([1]!Tabla1726[Consignatario],B507,[1]!Tabla1726[Monto])</f>
        <v>0</v>
      </c>
      <c r="O507">
        <f>SUMIF([1]!Tabla1730[Consignatario],B507,[1]!Tabla1730[1730])</f>
        <v>0</v>
      </c>
      <c r="P507">
        <f>SUMIF([1]!Tabla1739[Consignatario],B507,[1]!Tabla1739[1739])</f>
        <v>0</v>
      </c>
      <c r="Q507">
        <f>SUMIF([1]!Tabla21[Consignatario],B507,[1]!Tabla21[1664-1670])</f>
        <v>0</v>
      </c>
      <c r="R507">
        <f>SUM(Tabla62[[#This Row],[1661]:[Entrearmadas]])</f>
        <v>2000</v>
      </c>
    </row>
    <row r="508" spans="1:18" x14ac:dyDescent="0.3">
      <c r="A508">
        <v>507</v>
      </c>
      <c r="B508" t="str" cm="1">
        <f t="array" ref="B508">INDEX([1]!Tabla1[#Data], A508, 2)</f>
        <v>Cano, Francisco de</v>
      </c>
      <c r="C508">
        <f>SUMIF([1]!Tabla1661[Consignatario],B508,[1]!Tabla1661[1661])</f>
        <v>0</v>
      </c>
      <c r="D508">
        <f>SUMIF([1]!Tabla11[Consignatario],B508,[1]!Tabla11[1662])</f>
        <v>0</v>
      </c>
      <c r="E508">
        <f>SUMIF([1]!Tabla12[Consignatario],B508,[1]!Tabla12[1670])</f>
        <v>0</v>
      </c>
      <c r="F508">
        <f>SUMIF([1]!Tabla10[Consignatario],B508,[1]!Tabla10[1672])</f>
        <v>0</v>
      </c>
      <c r="G508">
        <f>SUMIF([1]!Tabla9[Consignatarios],B508,[1]!Tabla9[1675])</f>
        <v>0</v>
      </c>
      <c r="H508">
        <f>SUMIF([1]!Tabla8[Consignatarios],B508,[1]!Tabla8[1678])</f>
        <v>0</v>
      </c>
      <c r="I508">
        <f>SUMIF([1]!Tabla4[Consignatario],B508,[1]!Tabla4[Monto])</f>
        <v>0</v>
      </c>
      <c r="J508">
        <f>SUMIF([1]!Tabla2[Consignatario],B508, [1]!Tabla2[Monto])</f>
        <v>0</v>
      </c>
      <c r="K508">
        <f>SUMIF([1]!Tabla3[Consignatario],B508,[1]!Tabla3[Monto])</f>
        <v>0</v>
      </c>
      <c r="L508">
        <f>SUMIF([1]!Tabla5[Consignatario],B508,[1]!Tabla5[Monto])</f>
        <v>0</v>
      </c>
      <c r="M508">
        <f>SUMIF([1]!Tabla1708[Consignatario],B508,[1]!Tabla1708[Monto])</f>
        <v>0</v>
      </c>
      <c r="N508">
        <f>SUMIF([1]!Tabla1726[Consignatario],B508,[1]!Tabla1726[Monto])</f>
        <v>0</v>
      </c>
      <c r="O508">
        <f>SUMIF([1]!Tabla1730[Consignatario],B508,[1]!Tabla1730[1730])</f>
        <v>0</v>
      </c>
      <c r="P508">
        <f>SUMIF([1]!Tabla1739[Consignatario],B508,[1]!Tabla1739[1739])</f>
        <v>0</v>
      </c>
      <c r="Q508">
        <f>SUMIF([1]!Tabla21[Consignatario],B508,[1]!Tabla21[1664-1670])</f>
        <v>0</v>
      </c>
      <c r="R508">
        <f>SUM(Tabla62[[#This Row],[1661]:[Entrearmadas]])</f>
        <v>0</v>
      </c>
    </row>
    <row r="509" spans="1:18" x14ac:dyDescent="0.3">
      <c r="A509">
        <v>508</v>
      </c>
      <c r="B509" t="str" cm="1">
        <f t="array" ref="B509">INDEX([1]!Tabla1[#Data], A509, 2)</f>
        <v>Canseco León, Antonio de</v>
      </c>
      <c r="C509">
        <f>SUMIF([1]!Tabla1661[Consignatario],B509,[1]!Tabla1661[1661])</f>
        <v>0</v>
      </c>
      <c r="D509">
        <f>SUMIF([1]!Tabla11[Consignatario],B509,[1]!Tabla11[1662])</f>
        <v>0</v>
      </c>
      <c r="E509">
        <f>SUMIF([1]!Tabla12[Consignatario],B509,[1]!Tabla12[1670])</f>
        <v>53000</v>
      </c>
      <c r="F509">
        <f>SUMIF([1]!Tabla10[Consignatario],B509,[1]!Tabla10[1672])</f>
        <v>0</v>
      </c>
      <c r="G509">
        <f>SUMIF([1]!Tabla9[Consignatarios],B509,[1]!Tabla9[1675])</f>
        <v>0</v>
      </c>
      <c r="H509">
        <f>SUMIF([1]!Tabla8[Consignatarios],B509,[1]!Tabla8[1678])</f>
        <v>45996</v>
      </c>
      <c r="I509">
        <f>SUMIF([1]!Tabla4[Consignatario],B509,[1]!Tabla4[Monto])</f>
        <v>137913</v>
      </c>
      <c r="J509">
        <f>SUMIF([1]!Tabla2[Consignatario],B509, [1]!Tabla2[Monto])</f>
        <v>0</v>
      </c>
      <c r="K509">
        <f>SUMIF([1]!Tabla3[Consignatario],B509,[1]!Tabla3[Monto])</f>
        <v>0</v>
      </c>
      <c r="L509">
        <f>SUMIF([1]!Tabla5[Consignatario],B509,[1]!Tabla5[Monto])</f>
        <v>0</v>
      </c>
      <c r="M509">
        <f>SUMIF([1]!Tabla1708[Consignatario],B509,[1]!Tabla1708[Monto])</f>
        <v>0</v>
      </c>
      <c r="N509">
        <f>SUMIF([1]!Tabla1726[Consignatario],B509,[1]!Tabla1726[Monto])</f>
        <v>0</v>
      </c>
      <c r="O509">
        <f>SUMIF([1]!Tabla1730[Consignatario],B509,[1]!Tabla1730[1730])</f>
        <v>0</v>
      </c>
      <c r="P509">
        <f>SUMIF([1]!Tabla1739[Consignatario],B509,[1]!Tabla1739[1739])</f>
        <v>0</v>
      </c>
      <c r="Q509">
        <f>SUMIF([1]!Tabla21[Consignatario],B509,[1]!Tabla21[1664-1670])</f>
        <v>0</v>
      </c>
      <c r="R509">
        <f>SUM(Tabla62[[#This Row],[1661]:[Entrearmadas]])</f>
        <v>236909</v>
      </c>
    </row>
    <row r="510" spans="1:18" x14ac:dyDescent="0.3">
      <c r="A510">
        <v>509</v>
      </c>
      <c r="B510" t="str" cm="1">
        <f t="array" ref="B510">INDEX([1]!Tabla1[#Data], A510, 2)</f>
        <v>Canseco León, Francisco de</v>
      </c>
      <c r="C510">
        <f>SUMIF([1]!Tabla1661[Consignatario],B510,[1]!Tabla1661[1661])</f>
        <v>0</v>
      </c>
      <c r="D510">
        <f>SUMIF([1]!Tabla11[Consignatario],B510,[1]!Tabla11[1662])</f>
        <v>0</v>
      </c>
      <c r="E510">
        <f>SUMIF([1]!Tabla12[Consignatario],B510,[1]!Tabla12[1670])</f>
        <v>0</v>
      </c>
      <c r="F510">
        <f>SUMIF([1]!Tabla10[Consignatario],B510,[1]!Tabla10[1672])</f>
        <v>86006</v>
      </c>
      <c r="G510">
        <f>SUMIF([1]!Tabla9[Consignatarios],B510,[1]!Tabla9[1675])</f>
        <v>0</v>
      </c>
      <c r="H510">
        <f>SUMIF([1]!Tabla8[Consignatarios],B510,[1]!Tabla8[1678])</f>
        <v>43583</v>
      </c>
      <c r="I510">
        <f>SUMIF([1]!Tabla4[Consignatario],B510,[1]!Tabla4[Monto])</f>
        <v>2000</v>
      </c>
      <c r="J510">
        <f>SUMIF([1]!Tabla2[Consignatario],B510, [1]!Tabla2[Monto])</f>
        <v>0</v>
      </c>
      <c r="K510">
        <f>SUMIF([1]!Tabla3[Consignatario],B510,[1]!Tabla3[Monto])</f>
        <v>0</v>
      </c>
      <c r="L510">
        <f>SUMIF([1]!Tabla5[Consignatario],B510,[1]!Tabla5[Monto])</f>
        <v>0</v>
      </c>
      <c r="M510">
        <f>SUMIF([1]!Tabla1708[Consignatario],B510,[1]!Tabla1708[Monto])</f>
        <v>0</v>
      </c>
      <c r="N510">
        <f>SUMIF([1]!Tabla1726[Consignatario],B510,[1]!Tabla1726[Monto])</f>
        <v>0</v>
      </c>
      <c r="O510">
        <f>SUMIF([1]!Tabla1730[Consignatario],B510,[1]!Tabla1730[1730])</f>
        <v>0</v>
      </c>
      <c r="P510">
        <f>SUMIF([1]!Tabla1739[Consignatario],B510,[1]!Tabla1739[1739])</f>
        <v>0</v>
      </c>
      <c r="Q510">
        <f>SUMIF([1]!Tabla21[Consignatario],B510,[1]!Tabla21[1664-1670])</f>
        <v>0</v>
      </c>
      <c r="R510">
        <f>SUM(Tabla62[[#This Row],[1661]:[Entrearmadas]])</f>
        <v>131589</v>
      </c>
    </row>
    <row r="511" spans="1:18" x14ac:dyDescent="0.3">
      <c r="A511">
        <v>510</v>
      </c>
      <c r="B511" t="str" cm="1">
        <f t="array" ref="B511">INDEX([1]!Tabla1[#Data], A511, 2)</f>
        <v>Cantera, Pedro de la</v>
      </c>
      <c r="C511">
        <f>SUMIF([1]!Tabla1661[Consignatario],B511,[1]!Tabla1661[1661])</f>
        <v>0</v>
      </c>
      <c r="D511">
        <f>SUMIF([1]!Tabla11[Consignatario],B511,[1]!Tabla11[1662])</f>
        <v>0</v>
      </c>
      <c r="E511">
        <f>SUMIF([1]!Tabla12[Consignatario],B511,[1]!Tabla12[1670])</f>
        <v>0</v>
      </c>
      <c r="F511">
        <f>SUMIF([1]!Tabla10[Consignatario],B511,[1]!Tabla10[1672])</f>
        <v>0</v>
      </c>
      <c r="G511">
        <f>SUMIF([1]!Tabla9[Consignatarios],B511,[1]!Tabla9[1675])</f>
        <v>0</v>
      </c>
      <c r="H511">
        <f>SUMIF([1]!Tabla8[Consignatarios],B511,[1]!Tabla8[1678])</f>
        <v>0</v>
      </c>
      <c r="I511">
        <f>SUMIF([1]!Tabla4[Consignatario],B511,[1]!Tabla4[Monto])</f>
        <v>2000</v>
      </c>
      <c r="J511">
        <f>SUMIF([1]!Tabla2[Consignatario],B511, [1]!Tabla2[Monto])</f>
        <v>0</v>
      </c>
      <c r="K511">
        <f>SUMIF([1]!Tabla3[Consignatario],B511,[1]!Tabla3[Monto])</f>
        <v>0</v>
      </c>
      <c r="L511">
        <f>SUMIF([1]!Tabla5[Consignatario],B511,[1]!Tabla5[Monto])</f>
        <v>0</v>
      </c>
      <c r="M511">
        <f>SUMIF([1]!Tabla1708[Consignatario],B511,[1]!Tabla1708[Monto])</f>
        <v>0</v>
      </c>
      <c r="N511">
        <f>SUMIF([1]!Tabla1726[Consignatario],B511,[1]!Tabla1726[Monto])</f>
        <v>0</v>
      </c>
      <c r="O511">
        <f>SUMIF([1]!Tabla1730[Consignatario],B511,[1]!Tabla1730[1730])</f>
        <v>0</v>
      </c>
      <c r="P511">
        <f>SUMIF([1]!Tabla1739[Consignatario],B511,[1]!Tabla1739[1739])</f>
        <v>0</v>
      </c>
      <c r="Q511">
        <f>SUMIF([1]!Tabla21[Consignatario],B511,[1]!Tabla21[1664-1670])</f>
        <v>0</v>
      </c>
      <c r="R511">
        <f>SUM(Tabla62[[#This Row],[1661]:[Entrearmadas]])</f>
        <v>2000</v>
      </c>
    </row>
    <row r="512" spans="1:18" x14ac:dyDescent="0.3">
      <c r="A512">
        <v>511</v>
      </c>
      <c r="B512" t="str" cm="1">
        <f t="array" ref="B512">INDEX([1]!Tabla1[#Data], A512, 2)</f>
        <v>Cantón Salazar, Pedro</v>
      </c>
      <c r="C512">
        <f>SUMIF([1]!Tabla1661[Consignatario],B512,[1]!Tabla1661[1661])</f>
        <v>0</v>
      </c>
      <c r="D512">
        <f>SUMIF([1]!Tabla11[Consignatario],B512,[1]!Tabla11[1662])</f>
        <v>0</v>
      </c>
      <c r="E512">
        <f>SUMIF([1]!Tabla12[Consignatario],B512,[1]!Tabla12[1670])</f>
        <v>0</v>
      </c>
      <c r="F512">
        <f>SUMIF([1]!Tabla10[Consignatario],B512,[1]!Tabla10[1672])</f>
        <v>0</v>
      </c>
      <c r="G512">
        <f>SUMIF([1]!Tabla9[Consignatarios],B512,[1]!Tabla9[1675])</f>
        <v>0</v>
      </c>
      <c r="H512">
        <f>SUMIF([1]!Tabla8[Consignatarios],B512,[1]!Tabla8[1678])</f>
        <v>0</v>
      </c>
      <c r="I512">
        <f>SUMIF([1]!Tabla4[Consignatario],B512,[1]!Tabla4[Monto])</f>
        <v>0</v>
      </c>
      <c r="J512">
        <f>SUMIF([1]!Tabla2[Consignatario],B512, [1]!Tabla2[Monto])</f>
        <v>0</v>
      </c>
      <c r="K512">
        <f>SUMIF([1]!Tabla3[Consignatario],B512,[1]!Tabla3[Monto])</f>
        <v>0</v>
      </c>
      <c r="L512">
        <f>SUMIF([1]!Tabla5[Consignatario],B512,[1]!Tabla5[Monto])</f>
        <v>0</v>
      </c>
      <c r="M512">
        <f>SUMIF([1]!Tabla1708[Consignatario],B512,[1]!Tabla1708[Monto])</f>
        <v>0</v>
      </c>
      <c r="N512">
        <f>SUMIF([1]!Tabla1726[Consignatario],B512,[1]!Tabla1726[Monto])</f>
        <v>0</v>
      </c>
      <c r="O512">
        <f>SUMIF([1]!Tabla1730[Consignatario],B512,[1]!Tabla1730[1730])</f>
        <v>0</v>
      </c>
      <c r="P512">
        <f>SUMIF([1]!Tabla1739[Consignatario],B512,[1]!Tabla1739[1739])</f>
        <v>94313</v>
      </c>
      <c r="Q512">
        <f>SUMIF([1]!Tabla21[Consignatario],B512,[1]!Tabla21[1664-1670])</f>
        <v>0</v>
      </c>
      <c r="R512">
        <f>SUM(Tabla62[[#This Row],[1661]:[Entrearmadas]])</f>
        <v>94313</v>
      </c>
    </row>
    <row r="513" spans="1:18" x14ac:dyDescent="0.3">
      <c r="A513">
        <v>512</v>
      </c>
      <c r="B513" t="str" cm="1">
        <f t="array" ref="B513">INDEX([1]!Tabla1[#Data], A513, 2)</f>
        <v>Cantos, Sebastián de</v>
      </c>
      <c r="C513">
        <f>SUMIF([1]!Tabla1661[Consignatario],B513,[1]!Tabla1661[1661])</f>
        <v>0</v>
      </c>
      <c r="D513">
        <f>SUMIF([1]!Tabla11[Consignatario],B513,[1]!Tabla11[1662])</f>
        <v>0</v>
      </c>
      <c r="E513">
        <f>SUMIF([1]!Tabla12[Consignatario],B513,[1]!Tabla12[1670])</f>
        <v>0</v>
      </c>
      <c r="F513">
        <f>SUMIF([1]!Tabla10[Consignatario],B513,[1]!Tabla10[1672])</f>
        <v>0</v>
      </c>
      <c r="G513">
        <f>SUMIF([1]!Tabla9[Consignatarios],B513,[1]!Tabla9[1675])</f>
        <v>0</v>
      </c>
      <c r="H513">
        <f>SUMIF([1]!Tabla8[Consignatarios],B513,[1]!Tabla8[1678])</f>
        <v>28809</v>
      </c>
      <c r="I513">
        <f>SUMIF([1]!Tabla4[Consignatario],B513,[1]!Tabla4[Monto])</f>
        <v>51249</v>
      </c>
      <c r="J513">
        <f>SUMIF([1]!Tabla2[Consignatario],B513, [1]!Tabla2[Monto])</f>
        <v>30200</v>
      </c>
      <c r="K513">
        <f>SUMIF([1]!Tabla3[Consignatario],B513,[1]!Tabla3[Monto])</f>
        <v>92120</v>
      </c>
      <c r="L513">
        <f>SUMIF([1]!Tabla5[Consignatario],B513,[1]!Tabla5[Monto])</f>
        <v>13104</v>
      </c>
      <c r="M513">
        <f>SUMIF([1]!Tabla1708[Consignatario],B513,[1]!Tabla1708[Monto])</f>
        <v>33580</v>
      </c>
      <c r="N513">
        <f>SUMIF([1]!Tabla1726[Consignatario],B513,[1]!Tabla1726[Monto])</f>
        <v>0</v>
      </c>
      <c r="O513">
        <f>SUMIF([1]!Tabla1730[Consignatario],B513,[1]!Tabla1730[1730])</f>
        <v>0</v>
      </c>
      <c r="P513">
        <f>SUMIF([1]!Tabla1739[Consignatario],B513,[1]!Tabla1739[1739])</f>
        <v>0</v>
      </c>
      <c r="Q513">
        <f>SUMIF([1]!Tabla21[Consignatario],B513,[1]!Tabla21[1664-1670])</f>
        <v>0</v>
      </c>
      <c r="R513">
        <f>SUM(Tabla62[[#This Row],[1661]:[Entrearmadas]])</f>
        <v>249062</v>
      </c>
    </row>
    <row r="514" spans="1:18" x14ac:dyDescent="0.3">
      <c r="A514">
        <v>513</v>
      </c>
      <c r="B514" t="str" cm="1">
        <f t="array" ref="B514">INDEX([1]!Tabla1[#Data], A514, 2)</f>
        <v>Cañas, Pedro Joseph de</v>
      </c>
      <c r="C514">
        <f>SUMIF([1]!Tabla1661[Consignatario],B514,[1]!Tabla1661[1661])</f>
        <v>0</v>
      </c>
      <c r="D514">
        <f>SUMIF([1]!Tabla11[Consignatario],B514,[1]!Tabla11[1662])</f>
        <v>0</v>
      </c>
      <c r="E514">
        <f>SUMIF([1]!Tabla12[Consignatario],B514,[1]!Tabla12[1670])</f>
        <v>0</v>
      </c>
      <c r="F514">
        <f>SUMIF([1]!Tabla10[Consignatario],B514,[1]!Tabla10[1672])</f>
        <v>0</v>
      </c>
      <c r="G514">
        <f>SUMIF([1]!Tabla9[Consignatarios],B514,[1]!Tabla9[1675])</f>
        <v>0</v>
      </c>
      <c r="H514">
        <f>SUMIF([1]!Tabla8[Consignatarios],B514,[1]!Tabla8[1678])</f>
        <v>0</v>
      </c>
      <c r="I514">
        <f>SUMIF([1]!Tabla4[Consignatario],B514,[1]!Tabla4[Monto])</f>
        <v>0</v>
      </c>
      <c r="J514">
        <f>SUMIF([1]!Tabla2[Consignatario],B514, [1]!Tabla2[Monto])</f>
        <v>0</v>
      </c>
      <c r="K514">
        <f>SUMIF([1]!Tabla3[Consignatario],B514,[1]!Tabla3[Monto])</f>
        <v>0</v>
      </c>
      <c r="L514">
        <f>SUMIF([1]!Tabla5[Consignatario],B514,[1]!Tabla5[Monto])</f>
        <v>0</v>
      </c>
      <c r="M514">
        <f>SUMIF([1]!Tabla1708[Consignatario],B514,[1]!Tabla1708[Monto])</f>
        <v>0</v>
      </c>
      <c r="N514">
        <f>SUMIF([1]!Tabla1726[Consignatario],B514,[1]!Tabla1726[Monto])</f>
        <v>5920</v>
      </c>
      <c r="O514">
        <f>SUMIF([1]!Tabla1730[Consignatario],B514,[1]!Tabla1730[1730])</f>
        <v>0</v>
      </c>
      <c r="P514">
        <f>SUMIF([1]!Tabla1739[Consignatario],B514,[1]!Tabla1739[1739])</f>
        <v>0</v>
      </c>
      <c r="Q514">
        <f>SUMIF([1]!Tabla21[Consignatario],B514,[1]!Tabla21[1664-1670])</f>
        <v>0</v>
      </c>
      <c r="R514">
        <f>SUM(Tabla62[[#This Row],[1661]:[Entrearmadas]])</f>
        <v>5920</v>
      </c>
    </row>
    <row r="515" spans="1:18" x14ac:dyDescent="0.3">
      <c r="A515">
        <v>514</v>
      </c>
      <c r="B515" t="str" cm="1">
        <f t="array" ref="B515">INDEX([1]!Tabla1[#Data], A515, 2)</f>
        <v>Capellana, Manuel de la</v>
      </c>
      <c r="C515">
        <f>SUMIF([1]!Tabla1661[Consignatario],B515,[1]!Tabla1661[1661])</f>
        <v>0</v>
      </c>
      <c r="D515">
        <f>SUMIF([1]!Tabla11[Consignatario],B515,[1]!Tabla11[1662])</f>
        <v>0</v>
      </c>
      <c r="E515">
        <f>SUMIF([1]!Tabla12[Consignatario],B515,[1]!Tabla12[1670])</f>
        <v>21400</v>
      </c>
      <c r="F515">
        <f>SUMIF([1]!Tabla10[Consignatario],B515,[1]!Tabla10[1672])</f>
        <v>0</v>
      </c>
      <c r="G515">
        <f>SUMIF([1]!Tabla9[Consignatarios],B515,[1]!Tabla9[1675])</f>
        <v>0</v>
      </c>
      <c r="H515">
        <f>SUMIF([1]!Tabla8[Consignatarios],B515,[1]!Tabla8[1678])</f>
        <v>0</v>
      </c>
      <c r="I515">
        <f>SUMIF([1]!Tabla4[Consignatario],B515,[1]!Tabla4[Monto])</f>
        <v>0</v>
      </c>
      <c r="J515">
        <f>SUMIF([1]!Tabla2[Consignatario],B515, [1]!Tabla2[Monto])</f>
        <v>0</v>
      </c>
      <c r="K515">
        <f>SUMIF([1]!Tabla3[Consignatario],B515,[1]!Tabla3[Monto])</f>
        <v>0</v>
      </c>
      <c r="L515">
        <f>SUMIF([1]!Tabla5[Consignatario],B515,[1]!Tabla5[Monto])</f>
        <v>0</v>
      </c>
      <c r="M515">
        <f>SUMIF([1]!Tabla1708[Consignatario],B515,[1]!Tabla1708[Monto])</f>
        <v>0</v>
      </c>
      <c r="N515">
        <f>SUMIF([1]!Tabla1726[Consignatario],B515,[1]!Tabla1726[Monto])</f>
        <v>0</v>
      </c>
      <c r="O515">
        <f>SUMIF([1]!Tabla1730[Consignatario],B515,[1]!Tabla1730[1730])</f>
        <v>0</v>
      </c>
      <c r="P515">
        <f>SUMIF([1]!Tabla1739[Consignatario],B515,[1]!Tabla1739[1739])</f>
        <v>0</v>
      </c>
      <c r="Q515">
        <f>SUMIF([1]!Tabla21[Consignatario],B515,[1]!Tabla21[1664-1670])</f>
        <v>0</v>
      </c>
      <c r="R515">
        <f>SUM(Tabla62[[#This Row],[1661]:[Entrearmadas]])</f>
        <v>21400</v>
      </c>
    </row>
    <row r="516" spans="1:18" x14ac:dyDescent="0.3">
      <c r="A516">
        <v>515</v>
      </c>
      <c r="B516" t="str" cm="1">
        <f t="array" ref="B516">INDEX([1]!Tabla1[#Data], A516, 2)</f>
        <v>Capetillo, Diego</v>
      </c>
      <c r="C516">
        <f>SUMIF([1]!Tabla1661[Consignatario],B516,[1]!Tabla1661[1661])</f>
        <v>0</v>
      </c>
      <c r="D516">
        <f>SUMIF([1]!Tabla11[Consignatario],B516,[1]!Tabla11[1662])</f>
        <v>0</v>
      </c>
      <c r="E516">
        <f>SUMIF([1]!Tabla12[Consignatario],B516,[1]!Tabla12[1670])</f>
        <v>0</v>
      </c>
      <c r="F516">
        <f>SUMIF([1]!Tabla10[Consignatario],B516,[1]!Tabla10[1672])</f>
        <v>13600</v>
      </c>
      <c r="G516">
        <f>SUMIF([1]!Tabla9[Consignatarios],B516,[1]!Tabla9[1675])</f>
        <v>27000</v>
      </c>
      <c r="H516">
        <f>SUMIF([1]!Tabla8[Consignatarios],B516,[1]!Tabla8[1678])</f>
        <v>12096</v>
      </c>
      <c r="I516">
        <f>SUMIF([1]!Tabla4[Consignatario],B516,[1]!Tabla4[Monto])</f>
        <v>40079</v>
      </c>
      <c r="J516">
        <f>SUMIF([1]!Tabla2[Consignatario],B516, [1]!Tabla2[Monto])</f>
        <v>92400</v>
      </c>
      <c r="K516">
        <f>SUMIF([1]!Tabla3[Consignatario],B516,[1]!Tabla3[Monto])</f>
        <v>0</v>
      </c>
      <c r="L516">
        <f>SUMIF([1]!Tabla5[Consignatario],B516,[1]!Tabla5[Monto])</f>
        <v>548892</v>
      </c>
      <c r="M516">
        <f>SUMIF([1]!Tabla1708[Consignatario],B516,[1]!Tabla1708[Monto])</f>
        <v>0</v>
      </c>
      <c r="N516">
        <f>SUMIF([1]!Tabla1726[Consignatario],B516,[1]!Tabla1726[Monto])</f>
        <v>0</v>
      </c>
      <c r="O516">
        <f>SUMIF([1]!Tabla1730[Consignatario],B516,[1]!Tabla1730[1730])</f>
        <v>0</v>
      </c>
      <c r="P516">
        <f>SUMIF([1]!Tabla1739[Consignatario],B516,[1]!Tabla1739[1739])</f>
        <v>0</v>
      </c>
      <c r="Q516">
        <f>SUMIF([1]!Tabla21[Consignatario],B516,[1]!Tabla21[1664-1670])</f>
        <v>0</v>
      </c>
      <c r="R516">
        <f>SUM(Tabla62[[#This Row],[1661]:[Entrearmadas]])</f>
        <v>734067</v>
      </c>
    </row>
    <row r="517" spans="1:18" x14ac:dyDescent="0.3">
      <c r="A517">
        <v>516</v>
      </c>
      <c r="B517" t="str" cm="1">
        <f t="array" ref="B517">INDEX([1]!Tabla1[#Data], A517, 2)</f>
        <v>Capote, Andrés</v>
      </c>
      <c r="C517">
        <f>SUMIF([1]!Tabla1661[Consignatario],B517,[1]!Tabla1661[1661])</f>
        <v>0</v>
      </c>
      <c r="D517">
        <f>SUMIF([1]!Tabla11[Consignatario],B517,[1]!Tabla11[1662])</f>
        <v>0</v>
      </c>
      <c r="E517">
        <f>SUMIF([1]!Tabla12[Consignatario],B517,[1]!Tabla12[1670])</f>
        <v>0</v>
      </c>
      <c r="F517">
        <f>SUMIF([1]!Tabla10[Consignatario],B517,[1]!Tabla10[1672])</f>
        <v>0</v>
      </c>
      <c r="G517">
        <f>SUMIF([1]!Tabla9[Consignatarios],B517,[1]!Tabla9[1675])</f>
        <v>0</v>
      </c>
      <c r="H517">
        <f>SUMIF([1]!Tabla8[Consignatarios],B517,[1]!Tabla8[1678])</f>
        <v>0</v>
      </c>
      <c r="I517">
        <f>SUMIF([1]!Tabla4[Consignatario],B517,[1]!Tabla4[Monto])</f>
        <v>0</v>
      </c>
      <c r="J517">
        <f>SUMIF([1]!Tabla2[Consignatario],B517, [1]!Tabla2[Monto])</f>
        <v>0</v>
      </c>
      <c r="K517">
        <f>SUMIF([1]!Tabla3[Consignatario],B517,[1]!Tabla3[Monto])</f>
        <v>0</v>
      </c>
      <c r="L517">
        <f>SUMIF([1]!Tabla5[Consignatario],B517,[1]!Tabla5[Monto])</f>
        <v>62</v>
      </c>
      <c r="M517">
        <f>SUMIF([1]!Tabla1708[Consignatario],B517,[1]!Tabla1708[Monto])</f>
        <v>0</v>
      </c>
      <c r="N517">
        <f>SUMIF([1]!Tabla1726[Consignatario],B517,[1]!Tabla1726[Monto])</f>
        <v>0</v>
      </c>
      <c r="O517">
        <f>SUMIF([1]!Tabla1730[Consignatario],B517,[1]!Tabla1730[1730])</f>
        <v>0</v>
      </c>
      <c r="P517">
        <f>SUMIF([1]!Tabla1739[Consignatario],B517,[1]!Tabla1739[1739])</f>
        <v>0</v>
      </c>
      <c r="Q517">
        <f>SUMIF([1]!Tabla21[Consignatario],B517,[1]!Tabla21[1664-1670])</f>
        <v>0</v>
      </c>
      <c r="R517">
        <f>SUM(Tabla62[[#This Row],[1661]:[Entrearmadas]])</f>
        <v>62</v>
      </c>
    </row>
    <row r="518" spans="1:18" x14ac:dyDescent="0.3">
      <c r="A518">
        <v>517</v>
      </c>
      <c r="B518" t="str" cm="1">
        <f t="array" ref="B518">INDEX([1]!Tabla1[#Data], A518, 2)</f>
        <v>Caraza, Pedro</v>
      </c>
      <c r="C518">
        <f>SUMIF([1]!Tabla1661[Consignatario],B518,[1]!Tabla1661[1661])</f>
        <v>0</v>
      </c>
      <c r="D518">
        <f>SUMIF([1]!Tabla11[Consignatario],B518,[1]!Tabla11[1662])</f>
        <v>0</v>
      </c>
      <c r="E518">
        <f>SUMIF([1]!Tabla12[Consignatario],B518,[1]!Tabla12[1670])</f>
        <v>0</v>
      </c>
      <c r="F518">
        <f>SUMIF([1]!Tabla10[Consignatario],B518,[1]!Tabla10[1672])</f>
        <v>0</v>
      </c>
      <c r="G518">
        <f>SUMIF([1]!Tabla9[Consignatarios],B518,[1]!Tabla9[1675])</f>
        <v>0</v>
      </c>
      <c r="H518">
        <f>SUMIF([1]!Tabla8[Consignatarios],B518,[1]!Tabla8[1678])</f>
        <v>0</v>
      </c>
      <c r="I518">
        <f>SUMIF([1]!Tabla4[Consignatario],B518,[1]!Tabla4[Monto])</f>
        <v>0</v>
      </c>
      <c r="J518">
        <f>SUMIF([1]!Tabla2[Consignatario],B518, [1]!Tabla2[Monto])</f>
        <v>10950</v>
      </c>
      <c r="K518">
        <f>SUMIF([1]!Tabla3[Consignatario],B518,[1]!Tabla3[Monto])</f>
        <v>0</v>
      </c>
      <c r="L518">
        <f>SUMIF([1]!Tabla5[Consignatario],B518,[1]!Tabla5[Monto])</f>
        <v>0</v>
      </c>
      <c r="M518">
        <f>SUMIF([1]!Tabla1708[Consignatario],B518,[1]!Tabla1708[Monto])</f>
        <v>0</v>
      </c>
      <c r="N518">
        <f>SUMIF([1]!Tabla1726[Consignatario],B518,[1]!Tabla1726[Monto])</f>
        <v>0</v>
      </c>
      <c r="O518">
        <f>SUMIF([1]!Tabla1730[Consignatario],B518,[1]!Tabla1730[1730])</f>
        <v>0</v>
      </c>
      <c r="P518">
        <f>SUMIF([1]!Tabla1739[Consignatario],B518,[1]!Tabla1739[1739])</f>
        <v>0</v>
      </c>
      <c r="Q518">
        <f>SUMIF([1]!Tabla21[Consignatario],B518,[1]!Tabla21[1664-1670])</f>
        <v>0</v>
      </c>
      <c r="R518">
        <f>SUM(Tabla62[[#This Row],[1661]:[Entrearmadas]])</f>
        <v>10950</v>
      </c>
    </row>
    <row r="519" spans="1:18" x14ac:dyDescent="0.3">
      <c r="A519">
        <v>518</v>
      </c>
      <c r="B519" t="str" cm="1">
        <f t="array" ref="B519">INDEX([1]!Tabla1[#Data], A519, 2)</f>
        <v>Carazas, Juan Joseph de</v>
      </c>
      <c r="C519">
        <f>SUMIF([1]!Tabla1661[Consignatario],B519,[1]!Tabla1661[1661])</f>
        <v>0</v>
      </c>
      <c r="D519">
        <f>SUMIF([1]!Tabla11[Consignatario],B519,[1]!Tabla11[1662])</f>
        <v>0</v>
      </c>
      <c r="E519">
        <f>SUMIF([1]!Tabla12[Consignatario],B519,[1]!Tabla12[1670])</f>
        <v>0</v>
      </c>
      <c r="F519">
        <f>SUMIF([1]!Tabla10[Consignatario],B519,[1]!Tabla10[1672])</f>
        <v>0</v>
      </c>
      <c r="G519">
        <f>SUMIF([1]!Tabla9[Consignatarios],B519,[1]!Tabla9[1675])</f>
        <v>0</v>
      </c>
      <c r="H519">
        <f>SUMIF([1]!Tabla8[Consignatarios],B519,[1]!Tabla8[1678])</f>
        <v>0</v>
      </c>
      <c r="I519">
        <f>SUMIF([1]!Tabla4[Consignatario],B519,[1]!Tabla4[Monto])</f>
        <v>0</v>
      </c>
      <c r="J519">
        <f>SUMIF([1]!Tabla2[Consignatario],B519, [1]!Tabla2[Monto])</f>
        <v>0</v>
      </c>
      <c r="K519">
        <f>SUMIF([1]!Tabla3[Consignatario],B519,[1]!Tabla3[Monto])</f>
        <v>0</v>
      </c>
      <c r="L519">
        <f>SUMIF([1]!Tabla5[Consignatario],B519,[1]!Tabla5[Monto])</f>
        <v>0</v>
      </c>
      <c r="M519">
        <f>SUMIF([1]!Tabla1708[Consignatario],B519,[1]!Tabla1708[Monto])</f>
        <v>0</v>
      </c>
      <c r="N519">
        <f>SUMIF([1]!Tabla1726[Consignatario],B519,[1]!Tabla1726[Monto])</f>
        <v>90800</v>
      </c>
      <c r="O519">
        <f>SUMIF([1]!Tabla1730[Consignatario],B519,[1]!Tabla1730[1730])</f>
        <v>0</v>
      </c>
      <c r="P519">
        <f>SUMIF([1]!Tabla1739[Consignatario],B519,[1]!Tabla1739[1739])</f>
        <v>0</v>
      </c>
      <c r="Q519">
        <f>SUMIF([1]!Tabla21[Consignatario],B519,[1]!Tabla21[1664-1670])</f>
        <v>0</v>
      </c>
      <c r="R519">
        <f>SUM(Tabla62[[#This Row],[1661]:[Entrearmadas]])</f>
        <v>90800</v>
      </c>
    </row>
    <row r="520" spans="1:18" x14ac:dyDescent="0.3">
      <c r="A520">
        <v>519</v>
      </c>
      <c r="B520" t="str" cm="1">
        <f t="array" ref="B520">INDEX([1]!Tabla1[#Data], A520, 2)</f>
        <v>Carbajal y Gutiérrez, Diego de</v>
      </c>
      <c r="C520">
        <f>SUMIF([1]!Tabla1661[Consignatario],B520,[1]!Tabla1661[1661])</f>
        <v>0</v>
      </c>
      <c r="D520">
        <f>SUMIF([1]!Tabla11[Consignatario],B520,[1]!Tabla11[1662])</f>
        <v>0</v>
      </c>
      <c r="E520">
        <f>SUMIF([1]!Tabla12[Consignatario],B520,[1]!Tabla12[1670])</f>
        <v>0</v>
      </c>
      <c r="F520">
        <f>SUMIF([1]!Tabla10[Consignatario],B520,[1]!Tabla10[1672])</f>
        <v>0</v>
      </c>
      <c r="G520">
        <f>SUMIF([1]!Tabla9[Consignatarios],B520,[1]!Tabla9[1675])</f>
        <v>0</v>
      </c>
      <c r="H520">
        <f>SUMIF([1]!Tabla8[Consignatarios],B520,[1]!Tabla8[1678])</f>
        <v>0</v>
      </c>
      <c r="I520">
        <f>SUMIF([1]!Tabla4[Consignatario],B520,[1]!Tabla4[Monto])</f>
        <v>0</v>
      </c>
      <c r="J520">
        <f>SUMIF([1]!Tabla2[Consignatario],B520, [1]!Tabla2[Monto])</f>
        <v>0</v>
      </c>
      <c r="K520">
        <f>SUMIF([1]!Tabla3[Consignatario],B520,[1]!Tabla3[Monto])</f>
        <v>87992</v>
      </c>
      <c r="L520">
        <f>SUMIF([1]!Tabla5[Consignatario],B520,[1]!Tabla5[Monto])</f>
        <v>233715</v>
      </c>
      <c r="M520">
        <f>SUMIF([1]!Tabla1708[Consignatario],B520,[1]!Tabla1708[Monto])</f>
        <v>0</v>
      </c>
      <c r="N520">
        <f>SUMIF([1]!Tabla1726[Consignatario],B520,[1]!Tabla1726[Monto])</f>
        <v>0</v>
      </c>
      <c r="O520">
        <f>SUMIF([1]!Tabla1730[Consignatario],B520,[1]!Tabla1730[1730])</f>
        <v>0</v>
      </c>
      <c r="P520">
        <f>SUMIF([1]!Tabla1739[Consignatario],B520,[1]!Tabla1739[1739])</f>
        <v>0</v>
      </c>
      <c r="Q520">
        <f>SUMIF([1]!Tabla21[Consignatario],B520,[1]!Tabla21[1664-1670])</f>
        <v>0</v>
      </c>
      <c r="R520">
        <f>SUM(Tabla62[[#This Row],[1661]:[Entrearmadas]])</f>
        <v>321707</v>
      </c>
    </row>
    <row r="521" spans="1:18" x14ac:dyDescent="0.3">
      <c r="A521">
        <v>520</v>
      </c>
      <c r="B521" t="str" cm="1">
        <f t="array" ref="B521">INDEX([1]!Tabla1[#Data], A521, 2)</f>
        <v>Carbajal, Antonio de</v>
      </c>
      <c r="C521">
        <f>SUMIF([1]!Tabla1661[Consignatario],B521,[1]!Tabla1661[1661])</f>
        <v>0</v>
      </c>
      <c r="D521">
        <f>SUMIF([1]!Tabla11[Consignatario],B521,[1]!Tabla11[1662])</f>
        <v>0</v>
      </c>
      <c r="E521">
        <f>SUMIF([1]!Tabla12[Consignatario],B521,[1]!Tabla12[1670])</f>
        <v>0</v>
      </c>
      <c r="F521">
        <f>SUMIF([1]!Tabla10[Consignatario],B521,[1]!Tabla10[1672])</f>
        <v>0</v>
      </c>
      <c r="G521">
        <f>SUMIF([1]!Tabla9[Consignatarios],B521,[1]!Tabla9[1675])</f>
        <v>0</v>
      </c>
      <c r="H521">
        <f>SUMIF([1]!Tabla8[Consignatarios],B521,[1]!Tabla8[1678])</f>
        <v>0</v>
      </c>
      <c r="I521">
        <f>SUMIF([1]!Tabla4[Consignatario],B521,[1]!Tabla4[Monto])</f>
        <v>20352</v>
      </c>
      <c r="J521">
        <f>SUMIF([1]!Tabla2[Consignatario],B521, [1]!Tabla2[Monto])</f>
        <v>0</v>
      </c>
      <c r="K521">
        <f>SUMIF([1]!Tabla3[Consignatario],B521,[1]!Tabla3[Monto])</f>
        <v>0</v>
      </c>
      <c r="L521">
        <f>SUMIF([1]!Tabla5[Consignatario],B521,[1]!Tabla5[Monto])</f>
        <v>0</v>
      </c>
      <c r="M521">
        <f>SUMIF([1]!Tabla1708[Consignatario],B521,[1]!Tabla1708[Monto])</f>
        <v>0</v>
      </c>
      <c r="N521">
        <f>SUMIF([1]!Tabla1726[Consignatario],B521,[1]!Tabla1726[Monto])</f>
        <v>0</v>
      </c>
      <c r="O521">
        <f>SUMIF([1]!Tabla1730[Consignatario],B521,[1]!Tabla1730[1730])</f>
        <v>0</v>
      </c>
      <c r="P521">
        <f>SUMIF([1]!Tabla1739[Consignatario],B521,[1]!Tabla1739[1739])</f>
        <v>0</v>
      </c>
      <c r="Q521">
        <f>SUMIF([1]!Tabla21[Consignatario],B521,[1]!Tabla21[1664-1670])</f>
        <v>0</v>
      </c>
      <c r="R521">
        <f>SUM(Tabla62[[#This Row],[1661]:[Entrearmadas]])</f>
        <v>20352</v>
      </c>
    </row>
    <row r="522" spans="1:18" x14ac:dyDescent="0.3">
      <c r="A522">
        <v>521</v>
      </c>
      <c r="B522" t="str" cm="1">
        <f t="array" ref="B522">INDEX([1]!Tabla1[#Data], A522, 2)</f>
        <v>Carbajal, Diego de</v>
      </c>
      <c r="C522">
        <f>SUMIF([1]!Tabla1661[Consignatario],B522,[1]!Tabla1661[1661])</f>
        <v>4875</v>
      </c>
      <c r="D522">
        <f>SUMIF([1]!Tabla11[Consignatario],B522,[1]!Tabla11[1662])</f>
        <v>0</v>
      </c>
      <c r="E522">
        <f>SUMIF([1]!Tabla12[Consignatario],B522,[1]!Tabla12[1670])</f>
        <v>0</v>
      </c>
      <c r="F522">
        <f>SUMIF([1]!Tabla10[Consignatario],B522,[1]!Tabla10[1672])</f>
        <v>0</v>
      </c>
      <c r="G522">
        <f>SUMIF([1]!Tabla9[Consignatarios],B522,[1]!Tabla9[1675])</f>
        <v>0</v>
      </c>
      <c r="H522">
        <f>SUMIF([1]!Tabla8[Consignatarios],B522,[1]!Tabla8[1678])</f>
        <v>0</v>
      </c>
      <c r="I522">
        <f>SUMIF([1]!Tabla4[Consignatario],B522,[1]!Tabla4[Monto])</f>
        <v>0</v>
      </c>
      <c r="J522">
        <f>SUMIF([1]!Tabla2[Consignatario],B522, [1]!Tabla2[Monto])</f>
        <v>0</v>
      </c>
      <c r="K522">
        <f>SUMIF([1]!Tabla3[Consignatario],B522,[1]!Tabla3[Monto])</f>
        <v>0</v>
      </c>
      <c r="L522">
        <f>SUMIF([1]!Tabla5[Consignatario],B522,[1]!Tabla5[Monto])</f>
        <v>0</v>
      </c>
      <c r="M522">
        <f>SUMIF([1]!Tabla1708[Consignatario],B522,[1]!Tabla1708[Monto])</f>
        <v>0</v>
      </c>
      <c r="N522">
        <f>SUMIF([1]!Tabla1726[Consignatario],B522,[1]!Tabla1726[Monto])</f>
        <v>0</v>
      </c>
      <c r="O522">
        <f>SUMIF([1]!Tabla1730[Consignatario],B522,[1]!Tabla1730[1730])</f>
        <v>0</v>
      </c>
      <c r="P522">
        <f>SUMIF([1]!Tabla1739[Consignatario],B522,[1]!Tabla1739[1739])</f>
        <v>0</v>
      </c>
      <c r="Q522">
        <f>SUMIF([1]!Tabla21[Consignatario],B522,[1]!Tabla21[1664-1670])</f>
        <v>0</v>
      </c>
      <c r="R522">
        <f>SUM(Tabla62[[#This Row],[1661]:[Entrearmadas]])</f>
        <v>4875</v>
      </c>
    </row>
    <row r="523" spans="1:18" x14ac:dyDescent="0.3">
      <c r="A523">
        <v>522</v>
      </c>
      <c r="B523" t="str" cm="1">
        <f t="array" ref="B523">INDEX([1]!Tabla1[#Data], A523, 2)</f>
        <v>Carbajal, Francisco de</v>
      </c>
      <c r="C523">
        <f>SUMIF([1]!Tabla1661[Consignatario],B523,[1]!Tabla1661[1661])</f>
        <v>0</v>
      </c>
      <c r="D523">
        <f>SUMIF([1]!Tabla11[Consignatario],B523,[1]!Tabla11[1662])</f>
        <v>0</v>
      </c>
      <c r="E523">
        <f>SUMIF([1]!Tabla12[Consignatario],B523,[1]!Tabla12[1670])</f>
        <v>0</v>
      </c>
      <c r="F523">
        <f>SUMIF([1]!Tabla10[Consignatario],B523,[1]!Tabla10[1672])</f>
        <v>0</v>
      </c>
      <c r="G523">
        <f>SUMIF([1]!Tabla9[Consignatarios],B523,[1]!Tabla9[1675])</f>
        <v>0</v>
      </c>
      <c r="H523">
        <f>SUMIF([1]!Tabla8[Consignatarios],B523,[1]!Tabla8[1678])</f>
        <v>0</v>
      </c>
      <c r="I523">
        <f>SUMIF([1]!Tabla4[Consignatario],B523,[1]!Tabla4[Monto])</f>
        <v>0</v>
      </c>
      <c r="J523">
        <f>SUMIF([1]!Tabla2[Consignatario],B523, [1]!Tabla2[Monto])</f>
        <v>0</v>
      </c>
      <c r="K523">
        <f>SUMIF([1]!Tabla3[Consignatario],B523,[1]!Tabla3[Monto])</f>
        <v>0</v>
      </c>
      <c r="L523">
        <f>SUMIF([1]!Tabla5[Consignatario],B523,[1]!Tabla5[Monto])</f>
        <v>0</v>
      </c>
      <c r="M523">
        <f>SUMIF([1]!Tabla1708[Consignatario],B523,[1]!Tabla1708[Monto])</f>
        <v>38270</v>
      </c>
      <c r="N523">
        <f>SUMIF([1]!Tabla1726[Consignatario],B523,[1]!Tabla1726[Monto])</f>
        <v>0</v>
      </c>
      <c r="O523">
        <f>SUMIF([1]!Tabla1730[Consignatario],B523,[1]!Tabla1730[1730])</f>
        <v>0</v>
      </c>
      <c r="P523">
        <f>SUMIF([1]!Tabla1739[Consignatario],B523,[1]!Tabla1739[1739])</f>
        <v>0</v>
      </c>
      <c r="Q523">
        <f>SUMIF([1]!Tabla21[Consignatario],B523,[1]!Tabla21[1664-1670])</f>
        <v>0</v>
      </c>
      <c r="R523">
        <f>SUM(Tabla62[[#This Row],[1661]:[Entrearmadas]])</f>
        <v>38270</v>
      </c>
    </row>
    <row r="524" spans="1:18" x14ac:dyDescent="0.3">
      <c r="A524">
        <v>523</v>
      </c>
      <c r="B524" t="str" cm="1">
        <f t="array" ref="B524">INDEX([1]!Tabla1[#Data], A524, 2)</f>
        <v>Carcelén de Guevara, Antonio</v>
      </c>
      <c r="C524">
        <f>SUMIF([1]!Tabla1661[Consignatario],B524,[1]!Tabla1661[1661])</f>
        <v>26483</v>
      </c>
      <c r="D524">
        <f>SUMIF([1]!Tabla11[Consignatario],B524,[1]!Tabla11[1662])</f>
        <v>0</v>
      </c>
      <c r="E524">
        <f>SUMIF([1]!Tabla12[Consignatario],B524,[1]!Tabla12[1670])</f>
        <v>0</v>
      </c>
      <c r="F524">
        <f>SUMIF([1]!Tabla10[Consignatario],B524,[1]!Tabla10[1672])</f>
        <v>0</v>
      </c>
      <c r="G524">
        <f>SUMIF([1]!Tabla9[Consignatarios],B524,[1]!Tabla9[1675])</f>
        <v>0</v>
      </c>
      <c r="H524">
        <f>SUMIF([1]!Tabla8[Consignatarios],B524,[1]!Tabla8[1678])</f>
        <v>0</v>
      </c>
      <c r="I524">
        <f>SUMIF([1]!Tabla4[Consignatario],B524,[1]!Tabla4[Monto])</f>
        <v>0</v>
      </c>
      <c r="J524">
        <f>SUMIF([1]!Tabla2[Consignatario],B524, [1]!Tabla2[Monto])</f>
        <v>0</v>
      </c>
      <c r="K524">
        <f>SUMIF([1]!Tabla3[Consignatario],B524,[1]!Tabla3[Monto])</f>
        <v>0</v>
      </c>
      <c r="L524">
        <f>SUMIF([1]!Tabla5[Consignatario],B524,[1]!Tabla5[Monto])</f>
        <v>0</v>
      </c>
      <c r="M524">
        <f>SUMIF([1]!Tabla1708[Consignatario],B524,[1]!Tabla1708[Monto])</f>
        <v>0</v>
      </c>
      <c r="N524">
        <f>SUMIF([1]!Tabla1726[Consignatario],B524,[1]!Tabla1726[Monto])</f>
        <v>0</v>
      </c>
      <c r="O524">
        <f>SUMIF([1]!Tabla1730[Consignatario],B524,[1]!Tabla1730[1730])</f>
        <v>0</v>
      </c>
      <c r="P524">
        <f>SUMIF([1]!Tabla1739[Consignatario],B524,[1]!Tabla1739[1739])</f>
        <v>0</v>
      </c>
      <c r="Q524">
        <f>SUMIF([1]!Tabla21[Consignatario],B524,[1]!Tabla21[1664-1670])</f>
        <v>0</v>
      </c>
      <c r="R524">
        <f>SUM(Tabla62[[#This Row],[1661]:[Entrearmadas]])</f>
        <v>26483</v>
      </c>
    </row>
    <row r="525" spans="1:18" x14ac:dyDescent="0.3">
      <c r="A525">
        <v>524</v>
      </c>
      <c r="B525" t="str" cm="1">
        <f t="array" ref="B525">INDEX([1]!Tabla1[#Data], A525, 2)</f>
        <v>Carcelén de Guevara, Diego</v>
      </c>
      <c r="C525">
        <f>SUMIF([1]!Tabla1661[Consignatario],B525,[1]!Tabla1661[1661])</f>
        <v>10703</v>
      </c>
      <c r="D525">
        <f>SUMIF([1]!Tabla11[Consignatario],B525,[1]!Tabla11[1662])</f>
        <v>0</v>
      </c>
      <c r="E525">
        <f>SUMIF([1]!Tabla12[Consignatario],B525,[1]!Tabla12[1670])</f>
        <v>0</v>
      </c>
      <c r="F525">
        <f>SUMIF([1]!Tabla10[Consignatario],B525,[1]!Tabla10[1672])</f>
        <v>4312</v>
      </c>
      <c r="G525">
        <f>SUMIF([1]!Tabla9[Consignatarios],B525,[1]!Tabla9[1675])</f>
        <v>0</v>
      </c>
      <c r="H525">
        <f>SUMIF([1]!Tabla8[Consignatarios],B525,[1]!Tabla8[1678])</f>
        <v>0</v>
      </c>
      <c r="I525">
        <f>SUMIF([1]!Tabla4[Consignatario],B525,[1]!Tabla4[Monto])</f>
        <v>0</v>
      </c>
      <c r="J525">
        <f>SUMIF([1]!Tabla2[Consignatario],B525, [1]!Tabla2[Monto])</f>
        <v>0</v>
      </c>
      <c r="K525">
        <f>SUMIF([1]!Tabla3[Consignatario],B525,[1]!Tabla3[Monto])</f>
        <v>0</v>
      </c>
      <c r="L525">
        <f>SUMIF([1]!Tabla5[Consignatario],B525,[1]!Tabla5[Monto])</f>
        <v>0</v>
      </c>
      <c r="M525">
        <f>SUMIF([1]!Tabla1708[Consignatario],B525,[1]!Tabla1708[Monto])</f>
        <v>0</v>
      </c>
      <c r="N525">
        <f>SUMIF([1]!Tabla1726[Consignatario],B525,[1]!Tabla1726[Monto])</f>
        <v>0</v>
      </c>
      <c r="O525">
        <f>SUMIF([1]!Tabla1730[Consignatario],B525,[1]!Tabla1730[1730])</f>
        <v>0</v>
      </c>
      <c r="P525">
        <f>SUMIF([1]!Tabla1739[Consignatario],B525,[1]!Tabla1739[1739])</f>
        <v>0</v>
      </c>
      <c r="Q525">
        <f>SUMIF([1]!Tabla21[Consignatario],B525,[1]!Tabla21[1664-1670])</f>
        <v>3996</v>
      </c>
      <c r="R525">
        <f>SUM(Tabla62[[#This Row],[1661]:[Entrearmadas]])</f>
        <v>19011</v>
      </c>
    </row>
    <row r="526" spans="1:18" x14ac:dyDescent="0.3">
      <c r="A526">
        <v>525</v>
      </c>
      <c r="B526" t="str" cm="1">
        <f t="array" ref="B526">INDEX([1]!Tabla1[#Data], A526, 2)</f>
        <v>Cárdenas, Juan de</v>
      </c>
      <c r="C526">
        <f>SUMIF([1]!Tabla1661[Consignatario],B526,[1]!Tabla1661[1661])</f>
        <v>0</v>
      </c>
      <c r="D526">
        <f>SUMIF([1]!Tabla11[Consignatario],B526,[1]!Tabla11[1662])</f>
        <v>0</v>
      </c>
      <c r="E526">
        <f>SUMIF([1]!Tabla12[Consignatario],B526,[1]!Tabla12[1670])</f>
        <v>0</v>
      </c>
      <c r="F526">
        <f>SUMIF([1]!Tabla10[Consignatario],B526,[1]!Tabla10[1672])</f>
        <v>0</v>
      </c>
      <c r="G526">
        <f>SUMIF([1]!Tabla9[Consignatarios],B526,[1]!Tabla9[1675])</f>
        <v>0</v>
      </c>
      <c r="H526">
        <f>SUMIF([1]!Tabla8[Consignatarios],B526,[1]!Tabla8[1678])</f>
        <v>0</v>
      </c>
      <c r="I526">
        <f>SUMIF([1]!Tabla4[Consignatario],B526,[1]!Tabla4[Monto])</f>
        <v>0</v>
      </c>
      <c r="J526">
        <f>SUMIF([1]!Tabla2[Consignatario],B526, [1]!Tabla2[Monto])</f>
        <v>0</v>
      </c>
      <c r="K526">
        <f>SUMIF([1]!Tabla3[Consignatario],B526,[1]!Tabla3[Monto])</f>
        <v>0</v>
      </c>
      <c r="L526">
        <f>SUMIF([1]!Tabla5[Consignatario],B526,[1]!Tabla5[Monto])</f>
        <v>14480</v>
      </c>
      <c r="M526">
        <f>SUMIF([1]!Tabla1708[Consignatario],B526,[1]!Tabla1708[Monto])</f>
        <v>0</v>
      </c>
      <c r="N526">
        <f>SUMIF([1]!Tabla1726[Consignatario],B526,[1]!Tabla1726[Monto])</f>
        <v>0</v>
      </c>
      <c r="O526">
        <f>SUMIF([1]!Tabla1730[Consignatario],B526,[1]!Tabla1730[1730])</f>
        <v>0</v>
      </c>
      <c r="P526">
        <f>SUMIF([1]!Tabla1739[Consignatario],B526,[1]!Tabla1739[1739])</f>
        <v>0</v>
      </c>
      <c r="Q526">
        <f>SUMIF([1]!Tabla21[Consignatario],B526,[1]!Tabla21[1664-1670])</f>
        <v>0</v>
      </c>
      <c r="R526">
        <f>SUM(Tabla62[[#This Row],[1661]:[Entrearmadas]])</f>
        <v>14480</v>
      </c>
    </row>
    <row r="527" spans="1:18" x14ac:dyDescent="0.3">
      <c r="A527">
        <v>526</v>
      </c>
      <c r="B527" t="str" cm="1">
        <f t="array" ref="B527">INDEX([1]!Tabla1[#Data], A527, 2)</f>
        <v>Cárdenas, Nicolás de</v>
      </c>
      <c r="C527">
        <f>SUMIF([1]!Tabla1661[Consignatario],B527,[1]!Tabla1661[1661])</f>
        <v>0</v>
      </c>
      <c r="D527">
        <f>SUMIF([1]!Tabla11[Consignatario],B527,[1]!Tabla11[1662])</f>
        <v>0</v>
      </c>
      <c r="E527">
        <f>SUMIF([1]!Tabla12[Consignatario],B527,[1]!Tabla12[1670])</f>
        <v>0</v>
      </c>
      <c r="F527">
        <f>SUMIF([1]!Tabla10[Consignatario],B527,[1]!Tabla10[1672])</f>
        <v>0</v>
      </c>
      <c r="G527">
        <f>SUMIF([1]!Tabla9[Consignatarios],B527,[1]!Tabla9[1675])</f>
        <v>0</v>
      </c>
      <c r="H527">
        <f>SUMIF([1]!Tabla8[Consignatarios],B527,[1]!Tabla8[1678])</f>
        <v>18379</v>
      </c>
      <c r="I527">
        <f>SUMIF([1]!Tabla4[Consignatario],B527,[1]!Tabla4[Monto])</f>
        <v>48717</v>
      </c>
      <c r="J527">
        <f>SUMIF([1]!Tabla2[Consignatario],B527, [1]!Tabla2[Monto])</f>
        <v>66480</v>
      </c>
      <c r="K527">
        <f>SUMIF([1]!Tabla3[Consignatario],B527,[1]!Tabla3[Monto])</f>
        <v>56600</v>
      </c>
      <c r="L527">
        <f>SUMIF([1]!Tabla5[Consignatario],B527,[1]!Tabla5[Monto])</f>
        <v>53440</v>
      </c>
      <c r="M527">
        <f>SUMIF([1]!Tabla1708[Consignatario],B527,[1]!Tabla1708[Monto])</f>
        <v>0</v>
      </c>
      <c r="N527">
        <f>SUMIF([1]!Tabla1726[Consignatario],B527,[1]!Tabla1726[Monto])</f>
        <v>0</v>
      </c>
      <c r="O527">
        <f>SUMIF([1]!Tabla1730[Consignatario],B527,[1]!Tabla1730[1730])</f>
        <v>0</v>
      </c>
      <c r="P527">
        <f>SUMIF([1]!Tabla1739[Consignatario],B527,[1]!Tabla1739[1739])</f>
        <v>0</v>
      </c>
      <c r="Q527">
        <f>SUMIF([1]!Tabla21[Consignatario],B527,[1]!Tabla21[1664-1670])</f>
        <v>0</v>
      </c>
      <c r="R527">
        <f>SUM(Tabla62[[#This Row],[1661]:[Entrearmadas]])</f>
        <v>243616</v>
      </c>
    </row>
    <row r="528" spans="1:18" x14ac:dyDescent="0.3">
      <c r="A528">
        <v>527</v>
      </c>
      <c r="B528" t="str" cm="1">
        <f t="array" ref="B528">INDEX([1]!Tabla1[#Data], A528, 2)</f>
        <v>Cárdenas, Pedro de</v>
      </c>
      <c r="C528">
        <f>SUMIF([1]!Tabla1661[Consignatario],B528,[1]!Tabla1661[1661])</f>
        <v>0</v>
      </c>
      <c r="D528">
        <f>SUMIF([1]!Tabla11[Consignatario],B528,[1]!Tabla11[1662])</f>
        <v>0</v>
      </c>
      <c r="E528">
        <f>SUMIF([1]!Tabla12[Consignatario],B528,[1]!Tabla12[1670])</f>
        <v>0</v>
      </c>
      <c r="F528">
        <f>SUMIF([1]!Tabla10[Consignatario],B528,[1]!Tabla10[1672])</f>
        <v>0</v>
      </c>
      <c r="G528">
        <f>SUMIF([1]!Tabla9[Consignatarios],B528,[1]!Tabla9[1675])</f>
        <v>0</v>
      </c>
      <c r="H528">
        <f>SUMIF([1]!Tabla8[Consignatarios],B528,[1]!Tabla8[1678])</f>
        <v>0</v>
      </c>
      <c r="I528">
        <f>SUMIF([1]!Tabla4[Consignatario],B528,[1]!Tabla4[Monto])</f>
        <v>0</v>
      </c>
      <c r="J528">
        <f>SUMIF([1]!Tabla2[Consignatario],B528, [1]!Tabla2[Monto])</f>
        <v>0</v>
      </c>
      <c r="K528">
        <f>SUMIF([1]!Tabla3[Consignatario],B528,[1]!Tabla3[Monto])</f>
        <v>0</v>
      </c>
      <c r="L528">
        <f>SUMIF([1]!Tabla5[Consignatario],B528,[1]!Tabla5[Monto])</f>
        <v>4000</v>
      </c>
      <c r="M528">
        <f>SUMIF([1]!Tabla1708[Consignatario],B528,[1]!Tabla1708[Monto])</f>
        <v>0</v>
      </c>
      <c r="N528">
        <f>SUMIF([1]!Tabla1726[Consignatario],B528,[1]!Tabla1726[Monto])</f>
        <v>0</v>
      </c>
      <c r="O528">
        <f>SUMIF([1]!Tabla1730[Consignatario],B528,[1]!Tabla1730[1730])</f>
        <v>0</v>
      </c>
      <c r="P528">
        <f>SUMIF([1]!Tabla1739[Consignatario],B528,[1]!Tabla1739[1739])</f>
        <v>0</v>
      </c>
      <c r="Q528">
        <f>SUMIF([1]!Tabla21[Consignatario],B528,[1]!Tabla21[1664-1670])</f>
        <v>0</v>
      </c>
      <c r="R528">
        <f>SUM(Tabla62[[#This Row],[1661]:[Entrearmadas]])</f>
        <v>4000</v>
      </c>
    </row>
    <row r="529" spans="1:18" x14ac:dyDescent="0.3">
      <c r="A529">
        <v>528</v>
      </c>
      <c r="B529" t="str" cm="1">
        <f t="array" ref="B529">INDEX([1]!Tabla1[#Data], A529, 2)</f>
        <v>Caro Colmenares, Francisco del</v>
      </c>
      <c r="C529">
        <f>SUMIF([1]!Tabla1661[Consignatario],B529,[1]!Tabla1661[1661])</f>
        <v>0</v>
      </c>
      <c r="D529">
        <f>SUMIF([1]!Tabla11[Consignatario],B529,[1]!Tabla11[1662])</f>
        <v>0</v>
      </c>
      <c r="E529">
        <f>SUMIF([1]!Tabla12[Consignatario],B529,[1]!Tabla12[1670])</f>
        <v>0</v>
      </c>
      <c r="F529">
        <f>SUMIF([1]!Tabla10[Consignatario],B529,[1]!Tabla10[1672])</f>
        <v>0</v>
      </c>
      <c r="G529">
        <f>SUMIF([1]!Tabla9[Consignatarios],B529,[1]!Tabla9[1675])</f>
        <v>0</v>
      </c>
      <c r="H529">
        <f>SUMIF([1]!Tabla8[Consignatarios],B529,[1]!Tabla8[1678])</f>
        <v>0</v>
      </c>
      <c r="I529">
        <f>SUMIF([1]!Tabla4[Consignatario],B529,[1]!Tabla4[Monto])</f>
        <v>0</v>
      </c>
      <c r="J529">
        <f>SUMIF([1]!Tabla2[Consignatario],B529, [1]!Tabla2[Monto])</f>
        <v>0</v>
      </c>
      <c r="K529">
        <f>SUMIF([1]!Tabla3[Consignatario],B529,[1]!Tabla3[Monto])</f>
        <v>0</v>
      </c>
      <c r="L529">
        <f>SUMIF([1]!Tabla5[Consignatario],B529,[1]!Tabla5[Monto])</f>
        <v>0</v>
      </c>
      <c r="M529">
        <f>SUMIF([1]!Tabla1708[Consignatario],B529,[1]!Tabla1708[Monto])</f>
        <v>0</v>
      </c>
      <c r="N529">
        <f>SUMIF([1]!Tabla1726[Consignatario],B529,[1]!Tabla1726[Monto])</f>
        <v>0</v>
      </c>
      <c r="O529">
        <f>SUMIF([1]!Tabla1730[Consignatario],B529,[1]!Tabla1730[1730])</f>
        <v>600</v>
      </c>
      <c r="P529">
        <f>SUMIF([1]!Tabla1739[Consignatario],B529,[1]!Tabla1739[1739])</f>
        <v>0</v>
      </c>
      <c r="Q529">
        <f>SUMIF([1]!Tabla21[Consignatario],B529,[1]!Tabla21[1664-1670])</f>
        <v>0</v>
      </c>
      <c r="R529">
        <f>SUM(Tabla62[[#This Row],[1661]:[Entrearmadas]])</f>
        <v>600</v>
      </c>
    </row>
    <row r="530" spans="1:18" x14ac:dyDescent="0.3">
      <c r="A530">
        <v>529</v>
      </c>
      <c r="B530" t="str" cm="1">
        <f t="array" ref="B530">INDEX([1]!Tabla1[#Data], A530, 2)</f>
        <v>Carranza, Juan Antonio de</v>
      </c>
      <c r="C530">
        <f>SUMIF([1]!Tabla1661[Consignatario],B530,[1]!Tabla1661[1661])</f>
        <v>0</v>
      </c>
      <c r="D530">
        <f>SUMIF([1]!Tabla11[Consignatario],B530,[1]!Tabla11[1662])</f>
        <v>0</v>
      </c>
      <c r="E530">
        <f>SUMIF([1]!Tabla12[Consignatario],B530,[1]!Tabla12[1670])</f>
        <v>0</v>
      </c>
      <c r="F530">
        <f>SUMIF([1]!Tabla10[Consignatario],B530,[1]!Tabla10[1672])</f>
        <v>0</v>
      </c>
      <c r="G530">
        <f>SUMIF([1]!Tabla9[Consignatarios],B530,[1]!Tabla9[1675])</f>
        <v>0</v>
      </c>
      <c r="H530">
        <f>SUMIF([1]!Tabla8[Consignatarios],B530,[1]!Tabla8[1678])</f>
        <v>0</v>
      </c>
      <c r="I530">
        <f>SUMIF([1]!Tabla4[Consignatario],B530,[1]!Tabla4[Monto])</f>
        <v>0</v>
      </c>
      <c r="J530">
        <f>SUMIF([1]!Tabla2[Consignatario],B530, [1]!Tabla2[Monto])</f>
        <v>0</v>
      </c>
      <c r="K530">
        <f>SUMIF([1]!Tabla3[Consignatario],B530,[1]!Tabla3[Monto])</f>
        <v>0</v>
      </c>
      <c r="L530">
        <f>SUMIF([1]!Tabla5[Consignatario],B530,[1]!Tabla5[Monto])</f>
        <v>0</v>
      </c>
      <c r="M530">
        <f>SUMIF([1]!Tabla1708[Consignatario],B530,[1]!Tabla1708[Monto])</f>
        <v>32000</v>
      </c>
      <c r="N530">
        <f>SUMIF([1]!Tabla1726[Consignatario],B530,[1]!Tabla1726[Monto])</f>
        <v>0</v>
      </c>
      <c r="O530">
        <f>SUMIF([1]!Tabla1730[Consignatario],B530,[1]!Tabla1730[1730])</f>
        <v>0</v>
      </c>
      <c r="P530">
        <f>SUMIF([1]!Tabla1739[Consignatario],B530,[1]!Tabla1739[1739])</f>
        <v>0</v>
      </c>
      <c r="Q530">
        <f>SUMIF([1]!Tabla21[Consignatario],B530,[1]!Tabla21[1664-1670])</f>
        <v>0</v>
      </c>
      <c r="R530">
        <f>SUM(Tabla62[[#This Row],[1661]:[Entrearmadas]])</f>
        <v>32000</v>
      </c>
    </row>
    <row r="531" spans="1:18" x14ac:dyDescent="0.3">
      <c r="A531">
        <v>530</v>
      </c>
      <c r="B531" t="str" cm="1">
        <f t="array" ref="B531">INDEX([1]!Tabla1[#Data], A531, 2)</f>
        <v>Carrascal, Agustín de</v>
      </c>
      <c r="C531">
        <f>SUMIF([1]!Tabla1661[Consignatario],B531,[1]!Tabla1661[1661])</f>
        <v>0</v>
      </c>
      <c r="D531">
        <f>SUMIF([1]!Tabla11[Consignatario],B531,[1]!Tabla11[1662])</f>
        <v>0</v>
      </c>
      <c r="E531">
        <f>SUMIF([1]!Tabla12[Consignatario],B531,[1]!Tabla12[1670])</f>
        <v>0</v>
      </c>
      <c r="F531">
        <f>SUMIF([1]!Tabla10[Consignatario],B531,[1]!Tabla10[1672])</f>
        <v>0</v>
      </c>
      <c r="G531">
        <f>SUMIF([1]!Tabla9[Consignatarios],B531,[1]!Tabla9[1675])</f>
        <v>0</v>
      </c>
      <c r="H531">
        <f>SUMIF([1]!Tabla8[Consignatarios],B531,[1]!Tabla8[1678])</f>
        <v>0</v>
      </c>
      <c r="I531">
        <f>SUMIF([1]!Tabla4[Consignatario],B531,[1]!Tabla4[Monto])</f>
        <v>0</v>
      </c>
      <c r="J531">
        <f>SUMIF([1]!Tabla2[Consignatario],B531, [1]!Tabla2[Monto])</f>
        <v>0</v>
      </c>
      <c r="K531">
        <f>SUMIF([1]!Tabla3[Consignatario],B531,[1]!Tabla3[Monto])</f>
        <v>0</v>
      </c>
      <c r="L531">
        <f>SUMIF([1]!Tabla5[Consignatario],B531,[1]!Tabla5[Monto])</f>
        <v>0</v>
      </c>
      <c r="M531">
        <f>SUMIF([1]!Tabla1708[Consignatario],B531,[1]!Tabla1708[Monto])</f>
        <v>0</v>
      </c>
      <c r="N531">
        <f>SUMIF([1]!Tabla1726[Consignatario],B531,[1]!Tabla1726[Monto])</f>
        <v>0</v>
      </c>
      <c r="O531">
        <f>SUMIF([1]!Tabla1730[Consignatario],B531,[1]!Tabla1730[1730])</f>
        <v>0</v>
      </c>
      <c r="P531">
        <f>SUMIF([1]!Tabla1739[Consignatario],B531,[1]!Tabla1739[1739])</f>
        <v>0</v>
      </c>
      <c r="Q531">
        <f>SUMIF([1]!Tabla21[Consignatario],B531,[1]!Tabla21[1664-1670])</f>
        <v>0</v>
      </c>
      <c r="R531">
        <f>SUM(Tabla62[[#This Row],[1661]:[Entrearmadas]])</f>
        <v>0</v>
      </c>
    </row>
    <row r="532" spans="1:18" x14ac:dyDescent="0.3">
      <c r="A532">
        <v>531</v>
      </c>
      <c r="B532" t="str" cm="1">
        <f t="array" ref="B532">INDEX([1]!Tabla1[#Data], A532, 2)</f>
        <v>Carrasco Espinoza, Pedro</v>
      </c>
      <c r="C532">
        <f>SUMIF([1]!Tabla1661[Consignatario],B532,[1]!Tabla1661[1661])</f>
        <v>0</v>
      </c>
      <c r="D532">
        <f>SUMIF([1]!Tabla11[Consignatario],B532,[1]!Tabla11[1662])</f>
        <v>0</v>
      </c>
      <c r="E532">
        <f>SUMIF([1]!Tabla12[Consignatario],B532,[1]!Tabla12[1670])</f>
        <v>0</v>
      </c>
      <c r="F532">
        <f>SUMIF([1]!Tabla10[Consignatario],B532,[1]!Tabla10[1672])</f>
        <v>0</v>
      </c>
      <c r="G532">
        <f>SUMIF([1]!Tabla9[Consignatarios],B532,[1]!Tabla9[1675])</f>
        <v>0</v>
      </c>
      <c r="H532">
        <f>SUMIF([1]!Tabla8[Consignatarios],B532,[1]!Tabla8[1678])</f>
        <v>0</v>
      </c>
      <c r="I532">
        <f>SUMIF([1]!Tabla4[Consignatario],B532,[1]!Tabla4[Monto])</f>
        <v>0</v>
      </c>
      <c r="J532">
        <f>SUMIF([1]!Tabla2[Consignatario],B532, [1]!Tabla2[Monto])</f>
        <v>2100</v>
      </c>
      <c r="K532">
        <f>SUMIF([1]!Tabla3[Consignatario],B532,[1]!Tabla3[Monto])</f>
        <v>0</v>
      </c>
      <c r="L532">
        <f>SUMIF([1]!Tabla5[Consignatario],B532,[1]!Tabla5[Monto])</f>
        <v>0</v>
      </c>
      <c r="M532">
        <f>SUMIF([1]!Tabla1708[Consignatario],B532,[1]!Tabla1708[Monto])</f>
        <v>0</v>
      </c>
      <c r="N532">
        <f>SUMIF([1]!Tabla1726[Consignatario],B532,[1]!Tabla1726[Monto])</f>
        <v>0</v>
      </c>
      <c r="O532">
        <f>SUMIF([1]!Tabla1730[Consignatario],B532,[1]!Tabla1730[1730])</f>
        <v>0</v>
      </c>
      <c r="P532">
        <f>SUMIF([1]!Tabla1739[Consignatario],B532,[1]!Tabla1739[1739])</f>
        <v>0</v>
      </c>
      <c r="Q532">
        <f>SUMIF([1]!Tabla21[Consignatario],B532,[1]!Tabla21[1664-1670])</f>
        <v>0</v>
      </c>
      <c r="R532">
        <f>SUM(Tabla62[[#This Row],[1661]:[Entrearmadas]])</f>
        <v>2100</v>
      </c>
    </row>
    <row r="533" spans="1:18" x14ac:dyDescent="0.3">
      <c r="A533">
        <v>532</v>
      </c>
      <c r="B533" t="str" cm="1">
        <f t="array" ref="B533">INDEX([1]!Tabla1[#Data], A533, 2)</f>
        <v>Carrasco, Alonso</v>
      </c>
      <c r="C533">
        <f>SUMIF([1]!Tabla1661[Consignatario],B533,[1]!Tabla1661[1661])</f>
        <v>0</v>
      </c>
      <c r="D533">
        <f>SUMIF([1]!Tabla11[Consignatario],B533,[1]!Tabla11[1662])</f>
        <v>0</v>
      </c>
      <c r="E533">
        <f>SUMIF([1]!Tabla12[Consignatario],B533,[1]!Tabla12[1670])</f>
        <v>0</v>
      </c>
      <c r="F533">
        <f>SUMIF([1]!Tabla10[Consignatario],B533,[1]!Tabla10[1672])</f>
        <v>0</v>
      </c>
      <c r="G533">
        <f>SUMIF([1]!Tabla9[Consignatarios],B533,[1]!Tabla9[1675])</f>
        <v>0</v>
      </c>
      <c r="H533">
        <f>SUMIF([1]!Tabla8[Consignatarios],B533,[1]!Tabla8[1678])</f>
        <v>0</v>
      </c>
      <c r="I533">
        <f>SUMIF([1]!Tabla4[Consignatario],B533,[1]!Tabla4[Monto])</f>
        <v>0</v>
      </c>
      <c r="J533">
        <f>SUMIF([1]!Tabla2[Consignatario],B533, [1]!Tabla2[Monto])</f>
        <v>0</v>
      </c>
      <c r="K533">
        <f>SUMIF([1]!Tabla3[Consignatario],B533,[1]!Tabla3[Monto])</f>
        <v>0</v>
      </c>
      <c r="L533">
        <f>SUMIF([1]!Tabla5[Consignatario],B533,[1]!Tabla5[Monto])</f>
        <v>21542</v>
      </c>
      <c r="M533">
        <f>SUMIF([1]!Tabla1708[Consignatario],B533,[1]!Tabla1708[Monto])</f>
        <v>0</v>
      </c>
      <c r="N533">
        <f>SUMIF([1]!Tabla1726[Consignatario],B533,[1]!Tabla1726[Monto])</f>
        <v>0</v>
      </c>
      <c r="O533">
        <f>SUMIF([1]!Tabla1730[Consignatario],B533,[1]!Tabla1730[1730])</f>
        <v>0</v>
      </c>
      <c r="P533">
        <f>SUMIF([1]!Tabla1739[Consignatario],B533,[1]!Tabla1739[1739])</f>
        <v>0</v>
      </c>
      <c r="Q533">
        <f>SUMIF([1]!Tabla21[Consignatario],B533,[1]!Tabla21[1664-1670])</f>
        <v>0</v>
      </c>
      <c r="R533">
        <f>SUM(Tabla62[[#This Row],[1661]:[Entrearmadas]])</f>
        <v>21542</v>
      </c>
    </row>
    <row r="534" spans="1:18" x14ac:dyDescent="0.3">
      <c r="A534">
        <v>533</v>
      </c>
      <c r="B534" t="str" cm="1">
        <f t="array" ref="B534">INDEX([1]!Tabla1[#Data], A534, 2)</f>
        <v>Carrasco, Diego</v>
      </c>
      <c r="C534">
        <f>SUMIF([1]!Tabla1661[Consignatario],B534,[1]!Tabla1661[1661])</f>
        <v>0</v>
      </c>
      <c r="D534">
        <f>SUMIF([1]!Tabla11[Consignatario],B534,[1]!Tabla11[1662])</f>
        <v>0</v>
      </c>
      <c r="E534">
        <f>SUMIF([1]!Tabla12[Consignatario],B534,[1]!Tabla12[1670])</f>
        <v>0</v>
      </c>
      <c r="F534">
        <f>SUMIF([1]!Tabla10[Consignatario],B534,[1]!Tabla10[1672])</f>
        <v>0</v>
      </c>
      <c r="G534">
        <f>SUMIF([1]!Tabla9[Consignatarios],B534,[1]!Tabla9[1675])</f>
        <v>0</v>
      </c>
      <c r="H534">
        <f>SUMIF([1]!Tabla8[Consignatarios],B534,[1]!Tabla8[1678])</f>
        <v>0</v>
      </c>
      <c r="I534">
        <f>SUMIF([1]!Tabla4[Consignatario],B534,[1]!Tabla4[Monto])</f>
        <v>0</v>
      </c>
      <c r="J534">
        <f>SUMIF([1]!Tabla2[Consignatario],B534, [1]!Tabla2[Monto])</f>
        <v>0</v>
      </c>
      <c r="K534">
        <f>SUMIF([1]!Tabla3[Consignatario],B534,[1]!Tabla3[Monto])</f>
        <v>67100</v>
      </c>
      <c r="L534">
        <f>SUMIF([1]!Tabla5[Consignatario],B534,[1]!Tabla5[Monto])</f>
        <v>3900</v>
      </c>
      <c r="M534">
        <f>SUMIF([1]!Tabla1708[Consignatario],B534,[1]!Tabla1708[Monto])</f>
        <v>0</v>
      </c>
      <c r="N534">
        <f>SUMIF([1]!Tabla1726[Consignatario],B534,[1]!Tabla1726[Monto])</f>
        <v>0</v>
      </c>
      <c r="O534">
        <f>SUMIF([1]!Tabla1730[Consignatario],B534,[1]!Tabla1730[1730])</f>
        <v>0</v>
      </c>
      <c r="P534">
        <f>SUMIF([1]!Tabla1739[Consignatario],B534,[1]!Tabla1739[1739])</f>
        <v>0</v>
      </c>
      <c r="Q534">
        <f>SUMIF([1]!Tabla21[Consignatario],B534,[1]!Tabla21[1664-1670])</f>
        <v>0</v>
      </c>
      <c r="R534">
        <f>SUM(Tabla62[[#This Row],[1661]:[Entrearmadas]])</f>
        <v>71000</v>
      </c>
    </row>
    <row r="535" spans="1:18" x14ac:dyDescent="0.3">
      <c r="A535">
        <v>534</v>
      </c>
      <c r="B535" t="str" cm="1">
        <f t="array" ref="B535">INDEX([1]!Tabla1[#Data], A535, 2)</f>
        <v>Carreño, Alonso</v>
      </c>
      <c r="C535">
        <f>SUMIF([1]!Tabla1661[Consignatario],B535,[1]!Tabla1661[1661])</f>
        <v>0</v>
      </c>
      <c r="D535">
        <f>SUMIF([1]!Tabla11[Consignatario],B535,[1]!Tabla11[1662])</f>
        <v>0</v>
      </c>
      <c r="E535">
        <f>SUMIF([1]!Tabla12[Consignatario],B535,[1]!Tabla12[1670])</f>
        <v>0</v>
      </c>
      <c r="F535">
        <f>SUMIF([1]!Tabla10[Consignatario],B535,[1]!Tabla10[1672])</f>
        <v>2500</v>
      </c>
      <c r="G535">
        <f>SUMIF([1]!Tabla9[Consignatarios],B535,[1]!Tabla9[1675])</f>
        <v>0</v>
      </c>
      <c r="H535">
        <f>SUMIF([1]!Tabla8[Consignatarios],B535,[1]!Tabla8[1678])</f>
        <v>0</v>
      </c>
      <c r="I535">
        <f>SUMIF([1]!Tabla4[Consignatario],B535,[1]!Tabla4[Monto])</f>
        <v>0</v>
      </c>
      <c r="J535">
        <f>SUMIF([1]!Tabla2[Consignatario],B535, [1]!Tabla2[Monto])</f>
        <v>0</v>
      </c>
      <c r="K535">
        <f>SUMIF([1]!Tabla3[Consignatario],B535,[1]!Tabla3[Monto])</f>
        <v>0</v>
      </c>
      <c r="L535">
        <f>SUMIF([1]!Tabla5[Consignatario],B535,[1]!Tabla5[Monto])</f>
        <v>0</v>
      </c>
      <c r="M535">
        <f>SUMIF([1]!Tabla1708[Consignatario],B535,[1]!Tabla1708[Monto])</f>
        <v>0</v>
      </c>
      <c r="N535">
        <f>SUMIF([1]!Tabla1726[Consignatario],B535,[1]!Tabla1726[Monto])</f>
        <v>0</v>
      </c>
      <c r="O535">
        <f>SUMIF([1]!Tabla1730[Consignatario],B535,[1]!Tabla1730[1730])</f>
        <v>0</v>
      </c>
      <c r="P535">
        <f>SUMIF([1]!Tabla1739[Consignatario],B535,[1]!Tabla1739[1739])</f>
        <v>0</v>
      </c>
      <c r="Q535">
        <f>SUMIF([1]!Tabla21[Consignatario],B535,[1]!Tabla21[1664-1670])</f>
        <v>0</v>
      </c>
      <c r="R535">
        <f>SUM(Tabla62[[#This Row],[1661]:[Entrearmadas]])</f>
        <v>2500</v>
      </c>
    </row>
    <row r="536" spans="1:18" x14ac:dyDescent="0.3">
      <c r="A536">
        <v>535</v>
      </c>
      <c r="B536" t="str" cm="1">
        <f t="array" ref="B536">INDEX([1]!Tabla1[#Data], A536, 2)</f>
        <v>Carrera, Juan de la</v>
      </c>
      <c r="C536">
        <f>SUMIF([1]!Tabla1661[Consignatario],B536,[1]!Tabla1661[1661])</f>
        <v>0</v>
      </c>
      <c r="D536">
        <f>SUMIF([1]!Tabla11[Consignatario],B536,[1]!Tabla11[1662])</f>
        <v>0</v>
      </c>
      <c r="E536">
        <f>SUMIF([1]!Tabla12[Consignatario],B536,[1]!Tabla12[1670])</f>
        <v>0</v>
      </c>
      <c r="F536">
        <f>SUMIF([1]!Tabla10[Consignatario],B536,[1]!Tabla10[1672])</f>
        <v>400</v>
      </c>
      <c r="G536">
        <f>SUMIF([1]!Tabla9[Consignatarios],B536,[1]!Tabla9[1675])</f>
        <v>0</v>
      </c>
      <c r="H536">
        <f>SUMIF([1]!Tabla8[Consignatarios],B536,[1]!Tabla8[1678])</f>
        <v>0</v>
      </c>
      <c r="I536">
        <f>SUMIF([1]!Tabla4[Consignatario],B536,[1]!Tabla4[Monto])</f>
        <v>0</v>
      </c>
      <c r="J536">
        <f>SUMIF([1]!Tabla2[Consignatario],B536, [1]!Tabla2[Monto])</f>
        <v>0</v>
      </c>
      <c r="K536">
        <f>SUMIF([1]!Tabla3[Consignatario],B536,[1]!Tabla3[Monto])</f>
        <v>0</v>
      </c>
      <c r="L536">
        <f>SUMIF([1]!Tabla5[Consignatario],B536,[1]!Tabla5[Monto])</f>
        <v>0</v>
      </c>
      <c r="M536">
        <f>SUMIF([1]!Tabla1708[Consignatario],B536,[1]!Tabla1708[Monto])</f>
        <v>0</v>
      </c>
      <c r="N536">
        <f>SUMIF([1]!Tabla1726[Consignatario],B536,[1]!Tabla1726[Monto])</f>
        <v>0</v>
      </c>
      <c r="O536">
        <f>SUMIF([1]!Tabla1730[Consignatario],B536,[1]!Tabla1730[1730])</f>
        <v>0</v>
      </c>
      <c r="P536">
        <f>SUMIF([1]!Tabla1739[Consignatario],B536,[1]!Tabla1739[1739])</f>
        <v>0</v>
      </c>
      <c r="Q536">
        <f>SUMIF([1]!Tabla21[Consignatario],B536,[1]!Tabla21[1664-1670])</f>
        <v>0</v>
      </c>
      <c r="R536">
        <f>SUM(Tabla62[[#This Row],[1661]:[Entrearmadas]])</f>
        <v>400</v>
      </c>
    </row>
    <row r="537" spans="1:18" x14ac:dyDescent="0.3">
      <c r="A537">
        <v>536</v>
      </c>
      <c r="B537" t="str" cm="1">
        <f t="array" ref="B537">INDEX([1]!Tabla1[#Data], A537, 2)</f>
        <v>Carrillo, Bartolomé</v>
      </c>
      <c r="C537">
        <f>SUMIF([1]!Tabla1661[Consignatario],B537,[1]!Tabla1661[1661])</f>
        <v>0</v>
      </c>
      <c r="D537">
        <f>SUMIF([1]!Tabla11[Consignatario],B537,[1]!Tabla11[1662])</f>
        <v>0</v>
      </c>
      <c r="E537">
        <f>SUMIF([1]!Tabla12[Consignatario],B537,[1]!Tabla12[1670])</f>
        <v>0</v>
      </c>
      <c r="F537">
        <f>SUMIF([1]!Tabla10[Consignatario],B537,[1]!Tabla10[1672])</f>
        <v>0</v>
      </c>
      <c r="G537">
        <f>SUMIF([1]!Tabla9[Consignatarios],B537,[1]!Tabla9[1675])</f>
        <v>0</v>
      </c>
      <c r="H537">
        <f>SUMIF([1]!Tabla8[Consignatarios],B537,[1]!Tabla8[1678])</f>
        <v>0</v>
      </c>
      <c r="I537">
        <f>SUMIF([1]!Tabla4[Consignatario],B537,[1]!Tabla4[Monto])</f>
        <v>0</v>
      </c>
      <c r="J537">
        <f>SUMIF([1]!Tabla2[Consignatario],B537, [1]!Tabla2[Monto])</f>
        <v>0</v>
      </c>
      <c r="K537">
        <f>SUMIF([1]!Tabla3[Consignatario],B537,[1]!Tabla3[Monto])</f>
        <v>0</v>
      </c>
      <c r="L537">
        <f>SUMIF([1]!Tabla5[Consignatario],B537,[1]!Tabla5[Monto])</f>
        <v>0</v>
      </c>
      <c r="M537">
        <f>SUMIF([1]!Tabla1708[Consignatario],B537,[1]!Tabla1708[Monto])</f>
        <v>0</v>
      </c>
      <c r="N537">
        <f>SUMIF([1]!Tabla1726[Consignatario],B537,[1]!Tabla1726[Monto])</f>
        <v>12220</v>
      </c>
      <c r="O537">
        <f>SUMIF([1]!Tabla1730[Consignatario],B537,[1]!Tabla1730[1730])</f>
        <v>0</v>
      </c>
      <c r="P537">
        <f>SUMIF([1]!Tabla1739[Consignatario],B537,[1]!Tabla1739[1739])</f>
        <v>0</v>
      </c>
      <c r="Q537">
        <f>SUMIF([1]!Tabla21[Consignatario],B537,[1]!Tabla21[1664-1670])</f>
        <v>0</v>
      </c>
      <c r="R537">
        <f>SUM(Tabla62[[#This Row],[1661]:[Entrearmadas]])</f>
        <v>12220</v>
      </c>
    </row>
    <row r="538" spans="1:18" x14ac:dyDescent="0.3">
      <c r="A538">
        <v>537</v>
      </c>
      <c r="B538" t="str" cm="1">
        <f t="array" ref="B538">INDEX([1]!Tabla1[#Data], A538, 2)</f>
        <v>Carrillo, Bernardo</v>
      </c>
      <c r="C538">
        <f>SUMIF([1]!Tabla1661[Consignatario],B538,[1]!Tabla1661[1661])</f>
        <v>0</v>
      </c>
      <c r="D538">
        <f>SUMIF([1]!Tabla11[Consignatario],B538,[1]!Tabla11[1662])</f>
        <v>0</v>
      </c>
      <c r="E538">
        <f>SUMIF([1]!Tabla12[Consignatario],B538,[1]!Tabla12[1670])</f>
        <v>0</v>
      </c>
      <c r="F538">
        <f>SUMIF([1]!Tabla10[Consignatario],B538,[1]!Tabla10[1672])</f>
        <v>0</v>
      </c>
      <c r="G538">
        <f>SUMIF([1]!Tabla9[Consignatarios],B538,[1]!Tabla9[1675])</f>
        <v>0</v>
      </c>
      <c r="H538">
        <f>SUMIF([1]!Tabla8[Consignatarios],B538,[1]!Tabla8[1678])</f>
        <v>0</v>
      </c>
      <c r="I538">
        <f>SUMIF([1]!Tabla4[Consignatario],B538,[1]!Tabla4[Monto])</f>
        <v>0</v>
      </c>
      <c r="J538">
        <f>SUMIF([1]!Tabla2[Consignatario],B538, [1]!Tabla2[Monto])</f>
        <v>0</v>
      </c>
      <c r="K538">
        <f>SUMIF([1]!Tabla3[Consignatario],B538,[1]!Tabla3[Monto])</f>
        <v>1100</v>
      </c>
      <c r="L538">
        <f>SUMIF([1]!Tabla5[Consignatario],B538,[1]!Tabla5[Monto])</f>
        <v>0</v>
      </c>
      <c r="M538">
        <f>SUMIF([1]!Tabla1708[Consignatario],B538,[1]!Tabla1708[Monto])</f>
        <v>0</v>
      </c>
      <c r="N538">
        <f>SUMIF([1]!Tabla1726[Consignatario],B538,[1]!Tabla1726[Monto])</f>
        <v>0</v>
      </c>
      <c r="O538">
        <f>SUMIF([1]!Tabla1730[Consignatario],B538,[1]!Tabla1730[1730])</f>
        <v>0</v>
      </c>
      <c r="P538">
        <f>SUMIF([1]!Tabla1739[Consignatario],B538,[1]!Tabla1739[1739])</f>
        <v>0</v>
      </c>
      <c r="Q538">
        <f>SUMIF([1]!Tabla21[Consignatario],B538,[1]!Tabla21[1664-1670])</f>
        <v>0</v>
      </c>
      <c r="R538">
        <f>SUM(Tabla62[[#This Row],[1661]:[Entrearmadas]])</f>
        <v>1100</v>
      </c>
    </row>
    <row r="539" spans="1:18" x14ac:dyDescent="0.3">
      <c r="A539">
        <v>538</v>
      </c>
      <c r="B539" t="str" cm="1">
        <f t="array" ref="B539">INDEX([1]!Tabla1[#Data], A539, 2)</f>
        <v>Carrillo, Francisco</v>
      </c>
      <c r="C539">
        <f>SUMIF([1]!Tabla1661[Consignatario],B539,[1]!Tabla1661[1661])</f>
        <v>0</v>
      </c>
      <c r="D539">
        <f>SUMIF([1]!Tabla11[Consignatario],B539,[1]!Tabla11[1662])</f>
        <v>0</v>
      </c>
      <c r="E539">
        <f>SUMIF([1]!Tabla12[Consignatario],B539,[1]!Tabla12[1670])</f>
        <v>0</v>
      </c>
      <c r="F539">
        <f>SUMIF([1]!Tabla10[Consignatario],B539,[1]!Tabla10[1672])</f>
        <v>0</v>
      </c>
      <c r="G539">
        <f>SUMIF([1]!Tabla9[Consignatarios],B539,[1]!Tabla9[1675])</f>
        <v>0</v>
      </c>
      <c r="H539">
        <f>SUMIF([1]!Tabla8[Consignatarios],B539,[1]!Tabla8[1678])</f>
        <v>0</v>
      </c>
      <c r="I539">
        <f>SUMIF([1]!Tabla4[Consignatario],B539,[1]!Tabla4[Monto])</f>
        <v>0</v>
      </c>
      <c r="J539">
        <f>SUMIF([1]!Tabla2[Consignatario],B539, [1]!Tabla2[Monto])</f>
        <v>0</v>
      </c>
      <c r="K539">
        <f>SUMIF([1]!Tabla3[Consignatario],B539,[1]!Tabla3[Monto])</f>
        <v>0</v>
      </c>
      <c r="L539">
        <f>SUMIF([1]!Tabla5[Consignatario],B539,[1]!Tabla5[Monto])</f>
        <v>33320</v>
      </c>
      <c r="M539">
        <f>SUMIF([1]!Tabla1708[Consignatario],B539,[1]!Tabla1708[Monto])</f>
        <v>0</v>
      </c>
      <c r="N539">
        <f>SUMIF([1]!Tabla1726[Consignatario],B539,[1]!Tabla1726[Monto])</f>
        <v>0</v>
      </c>
      <c r="O539">
        <f>SUMIF([1]!Tabla1730[Consignatario],B539,[1]!Tabla1730[1730])</f>
        <v>0</v>
      </c>
      <c r="P539">
        <f>SUMIF([1]!Tabla1739[Consignatario],B539,[1]!Tabla1739[1739])</f>
        <v>0</v>
      </c>
      <c r="Q539">
        <f>SUMIF([1]!Tabla21[Consignatario],B539,[1]!Tabla21[1664-1670])</f>
        <v>0</v>
      </c>
      <c r="R539">
        <f>SUM(Tabla62[[#This Row],[1661]:[Entrearmadas]])</f>
        <v>33320</v>
      </c>
    </row>
    <row r="540" spans="1:18" x14ac:dyDescent="0.3">
      <c r="A540">
        <v>539</v>
      </c>
      <c r="B540" t="str" cm="1">
        <f t="array" ref="B540">INDEX([1]!Tabla1[#Data], A540, 2)</f>
        <v>Carrillo, Joseph</v>
      </c>
      <c r="C540">
        <f>SUMIF([1]!Tabla1661[Consignatario],B540,[1]!Tabla1661[1661])</f>
        <v>0</v>
      </c>
      <c r="D540">
        <f>SUMIF([1]!Tabla11[Consignatario],B540,[1]!Tabla11[1662])</f>
        <v>0</v>
      </c>
      <c r="E540">
        <f>SUMIF([1]!Tabla12[Consignatario],B540,[1]!Tabla12[1670])</f>
        <v>0</v>
      </c>
      <c r="F540">
        <f>SUMIF([1]!Tabla10[Consignatario],B540,[1]!Tabla10[1672])</f>
        <v>0</v>
      </c>
      <c r="G540">
        <f>SUMIF([1]!Tabla9[Consignatarios],B540,[1]!Tabla9[1675])</f>
        <v>12500</v>
      </c>
      <c r="H540">
        <f>SUMIF([1]!Tabla8[Consignatarios],B540,[1]!Tabla8[1678])</f>
        <v>0</v>
      </c>
      <c r="I540">
        <f>SUMIF([1]!Tabla4[Consignatario],B540,[1]!Tabla4[Monto])</f>
        <v>0</v>
      </c>
      <c r="J540">
        <f>SUMIF([1]!Tabla2[Consignatario],B540, [1]!Tabla2[Monto])</f>
        <v>0</v>
      </c>
      <c r="K540">
        <f>SUMIF([1]!Tabla3[Consignatario],B540,[1]!Tabla3[Monto])</f>
        <v>0</v>
      </c>
      <c r="L540">
        <f>SUMIF([1]!Tabla5[Consignatario],B540,[1]!Tabla5[Monto])</f>
        <v>400</v>
      </c>
      <c r="M540">
        <f>SUMIF([1]!Tabla1708[Consignatario],B540,[1]!Tabla1708[Monto])</f>
        <v>0</v>
      </c>
      <c r="N540">
        <f>SUMIF([1]!Tabla1726[Consignatario],B540,[1]!Tabla1726[Monto])</f>
        <v>0</v>
      </c>
      <c r="O540">
        <f>SUMIF([1]!Tabla1730[Consignatario],B540,[1]!Tabla1730[1730])</f>
        <v>0</v>
      </c>
      <c r="P540">
        <f>SUMIF([1]!Tabla1739[Consignatario],B540,[1]!Tabla1739[1739])</f>
        <v>0</v>
      </c>
      <c r="Q540">
        <f>SUMIF([1]!Tabla21[Consignatario],B540,[1]!Tabla21[1664-1670])</f>
        <v>0</v>
      </c>
      <c r="R540">
        <f>SUM(Tabla62[[#This Row],[1661]:[Entrearmadas]])</f>
        <v>12900</v>
      </c>
    </row>
    <row r="541" spans="1:18" x14ac:dyDescent="0.3">
      <c r="A541">
        <v>540</v>
      </c>
      <c r="B541" t="str" cm="1">
        <f t="array" ref="B541">INDEX([1]!Tabla1[#Data], A541, 2)</f>
        <v>Carrión, Bartolomé</v>
      </c>
      <c r="C541">
        <f>SUMIF([1]!Tabla1661[Consignatario],B541,[1]!Tabla1661[1661])</f>
        <v>0</v>
      </c>
      <c r="D541">
        <f>SUMIF([1]!Tabla11[Consignatario],B541,[1]!Tabla11[1662])</f>
        <v>0</v>
      </c>
      <c r="E541">
        <f>SUMIF([1]!Tabla12[Consignatario],B541,[1]!Tabla12[1670])</f>
        <v>0</v>
      </c>
      <c r="F541">
        <f>SUMIF([1]!Tabla10[Consignatario],B541,[1]!Tabla10[1672])</f>
        <v>200</v>
      </c>
      <c r="G541">
        <f>SUMIF([1]!Tabla9[Consignatarios],B541,[1]!Tabla9[1675])</f>
        <v>0</v>
      </c>
      <c r="H541">
        <f>SUMIF([1]!Tabla8[Consignatarios],B541,[1]!Tabla8[1678])</f>
        <v>0</v>
      </c>
      <c r="I541">
        <f>SUMIF([1]!Tabla4[Consignatario],B541,[1]!Tabla4[Monto])</f>
        <v>0</v>
      </c>
      <c r="J541">
        <f>SUMIF([1]!Tabla2[Consignatario],B541, [1]!Tabla2[Monto])</f>
        <v>0</v>
      </c>
      <c r="K541">
        <f>SUMIF([1]!Tabla3[Consignatario],B541,[1]!Tabla3[Monto])</f>
        <v>0</v>
      </c>
      <c r="L541">
        <f>SUMIF([1]!Tabla5[Consignatario],B541,[1]!Tabla5[Monto])</f>
        <v>0</v>
      </c>
      <c r="M541">
        <f>SUMIF([1]!Tabla1708[Consignatario],B541,[1]!Tabla1708[Monto])</f>
        <v>0</v>
      </c>
      <c r="N541">
        <f>SUMIF([1]!Tabla1726[Consignatario],B541,[1]!Tabla1726[Monto])</f>
        <v>0</v>
      </c>
      <c r="O541">
        <f>SUMIF([1]!Tabla1730[Consignatario],B541,[1]!Tabla1730[1730])</f>
        <v>0</v>
      </c>
      <c r="P541">
        <f>SUMIF([1]!Tabla1739[Consignatario],B541,[1]!Tabla1739[1739])</f>
        <v>0</v>
      </c>
      <c r="Q541">
        <f>SUMIF([1]!Tabla21[Consignatario],B541,[1]!Tabla21[1664-1670])</f>
        <v>0</v>
      </c>
      <c r="R541">
        <f>SUM(Tabla62[[#This Row],[1661]:[Entrearmadas]])</f>
        <v>200</v>
      </c>
    </row>
    <row r="542" spans="1:18" x14ac:dyDescent="0.3">
      <c r="A542">
        <v>541</v>
      </c>
      <c r="B542" t="str" cm="1">
        <f t="array" ref="B542">INDEX([1]!Tabla1[#Data], A542, 2)</f>
        <v>Carro Ruiz, Martín</v>
      </c>
      <c r="C542">
        <f>SUMIF([1]!Tabla1661[Consignatario],B542,[1]!Tabla1661[1661])</f>
        <v>0</v>
      </c>
      <c r="D542">
        <f>SUMIF([1]!Tabla11[Consignatario],B542,[1]!Tabla11[1662])</f>
        <v>0</v>
      </c>
      <c r="E542">
        <f>SUMIF([1]!Tabla12[Consignatario],B542,[1]!Tabla12[1670])</f>
        <v>0</v>
      </c>
      <c r="F542">
        <f>SUMIF([1]!Tabla10[Consignatario],B542,[1]!Tabla10[1672])</f>
        <v>0</v>
      </c>
      <c r="G542">
        <f>SUMIF([1]!Tabla9[Consignatarios],B542,[1]!Tabla9[1675])</f>
        <v>0</v>
      </c>
      <c r="H542">
        <f>SUMIF([1]!Tabla8[Consignatarios],B542,[1]!Tabla8[1678])</f>
        <v>0</v>
      </c>
      <c r="I542">
        <f>SUMIF([1]!Tabla4[Consignatario],B542,[1]!Tabla4[Monto])</f>
        <v>0</v>
      </c>
      <c r="J542">
        <f>SUMIF([1]!Tabla2[Consignatario],B542, [1]!Tabla2[Monto])</f>
        <v>8837</v>
      </c>
      <c r="K542">
        <f>SUMIF([1]!Tabla3[Consignatario],B542,[1]!Tabla3[Monto])</f>
        <v>0</v>
      </c>
      <c r="L542">
        <f>SUMIF([1]!Tabla5[Consignatario],B542,[1]!Tabla5[Monto])</f>
        <v>0</v>
      </c>
      <c r="M542">
        <f>SUMIF([1]!Tabla1708[Consignatario],B542,[1]!Tabla1708[Monto])</f>
        <v>0</v>
      </c>
      <c r="N542">
        <f>SUMIF([1]!Tabla1726[Consignatario],B542,[1]!Tabla1726[Monto])</f>
        <v>0</v>
      </c>
      <c r="O542">
        <f>SUMIF([1]!Tabla1730[Consignatario],B542,[1]!Tabla1730[1730])</f>
        <v>0</v>
      </c>
      <c r="P542">
        <f>SUMIF([1]!Tabla1739[Consignatario],B542,[1]!Tabla1739[1739])</f>
        <v>0</v>
      </c>
      <c r="Q542">
        <f>SUMIF([1]!Tabla21[Consignatario],B542,[1]!Tabla21[1664-1670])</f>
        <v>0</v>
      </c>
      <c r="R542">
        <f>SUM(Tabla62[[#This Row],[1661]:[Entrearmadas]])</f>
        <v>8837</v>
      </c>
    </row>
    <row r="543" spans="1:18" x14ac:dyDescent="0.3">
      <c r="A543">
        <v>542</v>
      </c>
      <c r="B543" t="str" cm="1">
        <f t="array" ref="B543">INDEX([1]!Tabla1[#Data], A543, 2)</f>
        <v>Carro Ruiz, Mateo</v>
      </c>
      <c r="C543">
        <f>SUMIF([1]!Tabla1661[Consignatario],B543,[1]!Tabla1661[1661])</f>
        <v>0</v>
      </c>
      <c r="D543">
        <f>SUMIF([1]!Tabla11[Consignatario],B543,[1]!Tabla11[1662])</f>
        <v>0</v>
      </c>
      <c r="E543">
        <f>SUMIF([1]!Tabla12[Consignatario],B543,[1]!Tabla12[1670])</f>
        <v>0</v>
      </c>
      <c r="F543">
        <f>SUMIF([1]!Tabla10[Consignatario],B543,[1]!Tabla10[1672])</f>
        <v>0</v>
      </c>
      <c r="G543">
        <f>SUMIF([1]!Tabla9[Consignatarios],B543,[1]!Tabla9[1675])</f>
        <v>0</v>
      </c>
      <c r="H543">
        <f>SUMIF([1]!Tabla8[Consignatarios],B543,[1]!Tabla8[1678])</f>
        <v>0</v>
      </c>
      <c r="I543">
        <f>SUMIF([1]!Tabla4[Consignatario],B543,[1]!Tabla4[Monto])</f>
        <v>0</v>
      </c>
      <c r="J543">
        <f>SUMIF([1]!Tabla2[Consignatario],B543, [1]!Tabla2[Monto])</f>
        <v>53756</v>
      </c>
      <c r="K543">
        <f>SUMIF([1]!Tabla3[Consignatario],B543,[1]!Tabla3[Monto])</f>
        <v>0</v>
      </c>
      <c r="L543">
        <f>SUMIF([1]!Tabla5[Consignatario],B543,[1]!Tabla5[Monto])</f>
        <v>0</v>
      </c>
      <c r="M543">
        <f>SUMIF([1]!Tabla1708[Consignatario],B543,[1]!Tabla1708[Monto])</f>
        <v>0</v>
      </c>
      <c r="N543">
        <f>SUMIF([1]!Tabla1726[Consignatario],B543,[1]!Tabla1726[Monto])</f>
        <v>0</v>
      </c>
      <c r="O543">
        <f>SUMIF([1]!Tabla1730[Consignatario],B543,[1]!Tabla1730[1730])</f>
        <v>0</v>
      </c>
      <c r="P543">
        <f>SUMIF([1]!Tabla1739[Consignatario],B543,[1]!Tabla1739[1739])</f>
        <v>0</v>
      </c>
      <c r="Q543">
        <f>SUMIF([1]!Tabla21[Consignatario],B543,[1]!Tabla21[1664-1670])</f>
        <v>0</v>
      </c>
      <c r="R543">
        <f>SUM(Tabla62[[#This Row],[1661]:[Entrearmadas]])</f>
        <v>53756</v>
      </c>
    </row>
    <row r="544" spans="1:18" x14ac:dyDescent="0.3">
      <c r="A544">
        <v>543</v>
      </c>
      <c r="B544" t="str" cm="1">
        <f t="array" ref="B544">INDEX([1]!Tabla1[#Data], A544, 2)</f>
        <v>Cartagena, Francisco de</v>
      </c>
      <c r="C544">
        <f>SUMIF([1]!Tabla1661[Consignatario],B544,[1]!Tabla1661[1661])</f>
        <v>0</v>
      </c>
      <c r="D544">
        <f>SUMIF([1]!Tabla11[Consignatario],B544,[1]!Tabla11[1662])</f>
        <v>0</v>
      </c>
      <c r="E544">
        <f>SUMIF([1]!Tabla12[Consignatario],B544,[1]!Tabla12[1670])</f>
        <v>0</v>
      </c>
      <c r="F544">
        <f>SUMIF([1]!Tabla10[Consignatario],B544,[1]!Tabla10[1672])</f>
        <v>0</v>
      </c>
      <c r="G544">
        <f>SUMIF([1]!Tabla9[Consignatarios],B544,[1]!Tabla9[1675])</f>
        <v>0</v>
      </c>
      <c r="H544">
        <f>SUMIF([1]!Tabla8[Consignatarios],B544,[1]!Tabla8[1678])</f>
        <v>0</v>
      </c>
      <c r="I544">
        <f>SUMIF([1]!Tabla4[Consignatario],B544,[1]!Tabla4[Monto])</f>
        <v>4720</v>
      </c>
      <c r="J544">
        <f>SUMIF([1]!Tabla2[Consignatario],B544, [1]!Tabla2[Monto])</f>
        <v>0</v>
      </c>
      <c r="K544">
        <f>SUMIF([1]!Tabla3[Consignatario],B544,[1]!Tabla3[Monto])</f>
        <v>0</v>
      </c>
      <c r="L544">
        <f>SUMIF([1]!Tabla5[Consignatario],B544,[1]!Tabla5[Monto])</f>
        <v>0</v>
      </c>
      <c r="M544">
        <f>SUMIF([1]!Tabla1708[Consignatario],B544,[1]!Tabla1708[Monto])</f>
        <v>0</v>
      </c>
      <c r="N544">
        <f>SUMIF([1]!Tabla1726[Consignatario],B544,[1]!Tabla1726[Monto])</f>
        <v>0</v>
      </c>
      <c r="O544">
        <f>SUMIF([1]!Tabla1730[Consignatario],B544,[1]!Tabla1730[1730])</f>
        <v>0</v>
      </c>
      <c r="P544">
        <f>SUMIF([1]!Tabla1739[Consignatario],B544,[1]!Tabla1739[1739])</f>
        <v>0</v>
      </c>
      <c r="Q544">
        <f>SUMIF([1]!Tabla21[Consignatario],B544,[1]!Tabla21[1664-1670])</f>
        <v>0</v>
      </c>
      <c r="R544">
        <f>SUM(Tabla62[[#This Row],[1661]:[Entrearmadas]])</f>
        <v>4720</v>
      </c>
    </row>
    <row r="545" spans="1:18" x14ac:dyDescent="0.3">
      <c r="A545">
        <v>544</v>
      </c>
      <c r="B545" t="str" cm="1">
        <f t="array" ref="B545">INDEX([1]!Tabla1[#Data], A545, 2)</f>
        <v>Cartagena, Joseph de</v>
      </c>
      <c r="C545">
        <f>SUMIF([1]!Tabla1661[Consignatario],B545,[1]!Tabla1661[1661])</f>
        <v>0</v>
      </c>
      <c r="D545">
        <f>SUMIF([1]!Tabla11[Consignatario],B545,[1]!Tabla11[1662])</f>
        <v>0</v>
      </c>
      <c r="E545">
        <f>SUMIF([1]!Tabla12[Consignatario],B545,[1]!Tabla12[1670])</f>
        <v>0</v>
      </c>
      <c r="F545">
        <f>SUMIF([1]!Tabla10[Consignatario],B545,[1]!Tabla10[1672])</f>
        <v>0</v>
      </c>
      <c r="G545">
        <f>SUMIF([1]!Tabla9[Consignatarios],B545,[1]!Tabla9[1675])</f>
        <v>0</v>
      </c>
      <c r="H545">
        <f>SUMIF([1]!Tabla8[Consignatarios],B545,[1]!Tabla8[1678])</f>
        <v>0</v>
      </c>
      <c r="I545">
        <f>SUMIF([1]!Tabla4[Consignatario],B545,[1]!Tabla4[Monto])</f>
        <v>15552</v>
      </c>
      <c r="J545">
        <f>SUMIF([1]!Tabla2[Consignatario],B545, [1]!Tabla2[Monto])</f>
        <v>51400</v>
      </c>
      <c r="K545">
        <f>SUMIF([1]!Tabla3[Consignatario],B545,[1]!Tabla3[Monto])</f>
        <v>46028</v>
      </c>
      <c r="L545">
        <f>SUMIF([1]!Tabla5[Consignatario],B545,[1]!Tabla5[Monto])</f>
        <v>0</v>
      </c>
      <c r="M545">
        <f>SUMIF([1]!Tabla1708[Consignatario],B545,[1]!Tabla1708[Monto])</f>
        <v>0</v>
      </c>
      <c r="N545">
        <f>SUMIF([1]!Tabla1726[Consignatario],B545,[1]!Tabla1726[Monto])</f>
        <v>0</v>
      </c>
      <c r="O545">
        <f>SUMIF([1]!Tabla1730[Consignatario],B545,[1]!Tabla1730[1730])</f>
        <v>0</v>
      </c>
      <c r="P545">
        <f>SUMIF([1]!Tabla1739[Consignatario],B545,[1]!Tabla1739[1739])</f>
        <v>0</v>
      </c>
      <c r="Q545">
        <f>SUMIF([1]!Tabla21[Consignatario],B545,[1]!Tabla21[1664-1670])</f>
        <v>0</v>
      </c>
      <c r="R545">
        <f>SUM(Tabla62[[#This Row],[1661]:[Entrearmadas]])</f>
        <v>112980</v>
      </c>
    </row>
    <row r="546" spans="1:18" x14ac:dyDescent="0.3">
      <c r="A546">
        <v>545</v>
      </c>
      <c r="B546" t="str" cm="1">
        <f t="array" ref="B546">INDEX([1]!Tabla1[#Data], A546, 2)</f>
        <v>Cartagena, Juan Bautista</v>
      </c>
      <c r="C546">
        <f>SUMIF([1]!Tabla1661[Consignatario],B546,[1]!Tabla1661[1661])</f>
        <v>0</v>
      </c>
      <c r="D546">
        <f>SUMIF([1]!Tabla11[Consignatario],B546,[1]!Tabla11[1662])</f>
        <v>0</v>
      </c>
      <c r="E546">
        <f>SUMIF([1]!Tabla12[Consignatario],B546,[1]!Tabla12[1670])</f>
        <v>0</v>
      </c>
      <c r="F546">
        <f>SUMIF([1]!Tabla10[Consignatario],B546,[1]!Tabla10[1672])</f>
        <v>0</v>
      </c>
      <c r="G546">
        <f>SUMIF([1]!Tabla9[Consignatarios],B546,[1]!Tabla9[1675])</f>
        <v>0</v>
      </c>
      <c r="H546">
        <f>SUMIF([1]!Tabla8[Consignatarios],B546,[1]!Tabla8[1678])</f>
        <v>0</v>
      </c>
      <c r="I546">
        <f>SUMIF([1]!Tabla4[Consignatario],B546,[1]!Tabla4[Monto])</f>
        <v>0</v>
      </c>
      <c r="J546">
        <f>SUMIF([1]!Tabla2[Consignatario],B546, [1]!Tabla2[Monto])</f>
        <v>0</v>
      </c>
      <c r="K546">
        <f>SUMIF([1]!Tabla3[Consignatario],B546,[1]!Tabla3[Monto])</f>
        <v>0</v>
      </c>
      <c r="L546">
        <f>SUMIF([1]!Tabla5[Consignatario],B546,[1]!Tabla5[Monto])</f>
        <v>0</v>
      </c>
      <c r="M546">
        <f>SUMIF([1]!Tabla1708[Consignatario],B546,[1]!Tabla1708[Monto])</f>
        <v>0</v>
      </c>
      <c r="N546">
        <f>SUMIF([1]!Tabla1726[Consignatario],B546,[1]!Tabla1726[Monto])</f>
        <v>3400</v>
      </c>
      <c r="O546">
        <f>SUMIF([1]!Tabla1730[Consignatario],B546,[1]!Tabla1730[1730])</f>
        <v>0</v>
      </c>
      <c r="P546">
        <f>SUMIF([1]!Tabla1739[Consignatario],B546,[1]!Tabla1739[1739])</f>
        <v>0</v>
      </c>
      <c r="Q546">
        <f>SUMIF([1]!Tabla21[Consignatario],B546,[1]!Tabla21[1664-1670])</f>
        <v>0</v>
      </c>
      <c r="R546">
        <f>SUM(Tabla62[[#This Row],[1661]:[Entrearmadas]])</f>
        <v>3400</v>
      </c>
    </row>
    <row r="547" spans="1:18" x14ac:dyDescent="0.3">
      <c r="A547">
        <v>546</v>
      </c>
      <c r="B547" t="str" cm="1">
        <f t="array" ref="B547">INDEX([1]!Tabla1[#Data], A547, 2)</f>
        <v>Cartas, Bernardo de</v>
      </c>
      <c r="C547">
        <f>SUMIF([1]!Tabla1661[Consignatario],B547,[1]!Tabla1661[1661])</f>
        <v>0</v>
      </c>
      <c r="D547">
        <f>SUMIF([1]!Tabla11[Consignatario],B547,[1]!Tabla11[1662])</f>
        <v>0</v>
      </c>
      <c r="E547">
        <f>SUMIF([1]!Tabla12[Consignatario],B547,[1]!Tabla12[1670])</f>
        <v>0</v>
      </c>
      <c r="F547">
        <f>SUMIF([1]!Tabla10[Consignatario],B547,[1]!Tabla10[1672])</f>
        <v>0</v>
      </c>
      <c r="G547">
        <f>SUMIF([1]!Tabla9[Consignatarios],B547,[1]!Tabla9[1675])</f>
        <v>0</v>
      </c>
      <c r="H547">
        <f>SUMIF([1]!Tabla8[Consignatarios],B547,[1]!Tabla8[1678])</f>
        <v>0</v>
      </c>
      <c r="I547">
        <f>SUMIF([1]!Tabla4[Consignatario],B547,[1]!Tabla4[Monto])</f>
        <v>0</v>
      </c>
      <c r="J547">
        <f>SUMIF([1]!Tabla2[Consignatario],B547, [1]!Tabla2[Monto])</f>
        <v>0</v>
      </c>
      <c r="K547">
        <f>SUMIF([1]!Tabla3[Consignatario],B547,[1]!Tabla3[Monto])</f>
        <v>390</v>
      </c>
      <c r="L547">
        <f>SUMIF([1]!Tabla5[Consignatario],B547,[1]!Tabla5[Monto])</f>
        <v>0</v>
      </c>
      <c r="M547">
        <f>SUMIF([1]!Tabla1708[Consignatario],B547,[1]!Tabla1708[Monto])</f>
        <v>0</v>
      </c>
      <c r="N547">
        <f>SUMIF([1]!Tabla1726[Consignatario],B547,[1]!Tabla1726[Monto])</f>
        <v>0</v>
      </c>
      <c r="O547">
        <f>SUMIF([1]!Tabla1730[Consignatario],B547,[1]!Tabla1730[1730])</f>
        <v>0</v>
      </c>
      <c r="P547">
        <f>SUMIF([1]!Tabla1739[Consignatario],B547,[1]!Tabla1739[1739])</f>
        <v>0</v>
      </c>
      <c r="Q547">
        <f>SUMIF([1]!Tabla21[Consignatario],B547,[1]!Tabla21[1664-1670])</f>
        <v>0</v>
      </c>
      <c r="R547">
        <f>SUM(Tabla62[[#This Row],[1661]:[Entrearmadas]])</f>
        <v>390</v>
      </c>
    </row>
    <row r="548" spans="1:18" x14ac:dyDescent="0.3">
      <c r="A548">
        <v>547</v>
      </c>
      <c r="B548" t="str" cm="1">
        <f t="array" ref="B548">INDEX([1]!Tabla1[#Data], A548, 2)</f>
        <v>Cartavio, Domingo de</v>
      </c>
      <c r="C548">
        <f>SUMIF([1]!Tabla1661[Consignatario],B548,[1]!Tabla1661[1661])</f>
        <v>0</v>
      </c>
      <c r="D548">
        <f>SUMIF([1]!Tabla11[Consignatario],B548,[1]!Tabla11[1662])</f>
        <v>0</v>
      </c>
      <c r="E548">
        <f>SUMIF([1]!Tabla12[Consignatario],B548,[1]!Tabla12[1670])</f>
        <v>0</v>
      </c>
      <c r="F548">
        <f>SUMIF([1]!Tabla10[Consignatario],B548,[1]!Tabla10[1672])</f>
        <v>0</v>
      </c>
      <c r="G548">
        <f>SUMIF([1]!Tabla9[Consignatarios],B548,[1]!Tabla9[1675])</f>
        <v>0</v>
      </c>
      <c r="H548">
        <f>SUMIF([1]!Tabla8[Consignatarios],B548,[1]!Tabla8[1678])</f>
        <v>21300</v>
      </c>
      <c r="I548">
        <f>SUMIF([1]!Tabla4[Consignatario],B548,[1]!Tabla4[Monto])</f>
        <v>41136</v>
      </c>
      <c r="J548">
        <f>SUMIF([1]!Tabla2[Consignatario],B548, [1]!Tabla2[Monto])</f>
        <v>0</v>
      </c>
      <c r="K548">
        <f>SUMIF([1]!Tabla3[Consignatario],B548,[1]!Tabla3[Monto])</f>
        <v>0</v>
      </c>
      <c r="L548">
        <f>SUMIF([1]!Tabla5[Consignatario],B548,[1]!Tabla5[Monto])</f>
        <v>0</v>
      </c>
      <c r="M548">
        <f>SUMIF([1]!Tabla1708[Consignatario],B548,[1]!Tabla1708[Monto])</f>
        <v>0</v>
      </c>
      <c r="N548">
        <f>SUMIF([1]!Tabla1726[Consignatario],B548,[1]!Tabla1726[Monto])</f>
        <v>0</v>
      </c>
      <c r="O548">
        <f>SUMIF([1]!Tabla1730[Consignatario],B548,[1]!Tabla1730[1730])</f>
        <v>0</v>
      </c>
      <c r="P548">
        <f>SUMIF([1]!Tabla1739[Consignatario],B548,[1]!Tabla1739[1739])</f>
        <v>0</v>
      </c>
      <c r="Q548">
        <f>SUMIF([1]!Tabla21[Consignatario],B548,[1]!Tabla21[1664-1670])</f>
        <v>0</v>
      </c>
      <c r="R548">
        <f>SUM(Tabla62[[#This Row],[1661]:[Entrearmadas]])</f>
        <v>62436</v>
      </c>
    </row>
    <row r="549" spans="1:18" x14ac:dyDescent="0.3">
      <c r="A549">
        <v>548</v>
      </c>
      <c r="B549" t="str" cm="1">
        <f t="array" ref="B549">INDEX([1]!Tabla1[#Data], A549, 2)</f>
        <v>Casafranca, Andrés Antonio de</v>
      </c>
      <c r="C549">
        <f>SUMIF([1]!Tabla1661[Consignatario],B549,[1]!Tabla1661[1661])</f>
        <v>0</v>
      </c>
      <c r="D549">
        <f>SUMIF([1]!Tabla11[Consignatario],B549,[1]!Tabla11[1662])</f>
        <v>0</v>
      </c>
      <c r="E549">
        <f>SUMIF([1]!Tabla12[Consignatario],B549,[1]!Tabla12[1670])</f>
        <v>0</v>
      </c>
      <c r="F549">
        <f>SUMIF([1]!Tabla10[Consignatario],B549,[1]!Tabla10[1672])</f>
        <v>0</v>
      </c>
      <c r="G549">
        <f>SUMIF([1]!Tabla9[Consignatarios],B549,[1]!Tabla9[1675])</f>
        <v>0</v>
      </c>
      <c r="H549">
        <f>SUMIF([1]!Tabla8[Consignatarios],B549,[1]!Tabla8[1678])</f>
        <v>0</v>
      </c>
      <c r="I549">
        <f>SUMIF([1]!Tabla4[Consignatario],B549,[1]!Tabla4[Monto])</f>
        <v>0</v>
      </c>
      <c r="J549">
        <f>SUMIF([1]!Tabla2[Consignatario],B549, [1]!Tabla2[Monto])</f>
        <v>13300</v>
      </c>
      <c r="K549">
        <f>SUMIF([1]!Tabla3[Consignatario],B549,[1]!Tabla3[Monto])</f>
        <v>0</v>
      </c>
      <c r="L549">
        <f>SUMIF([1]!Tabla5[Consignatario],B549,[1]!Tabla5[Monto])</f>
        <v>0</v>
      </c>
      <c r="M549">
        <f>SUMIF([1]!Tabla1708[Consignatario],B549,[1]!Tabla1708[Monto])</f>
        <v>0</v>
      </c>
      <c r="N549">
        <f>SUMIF([1]!Tabla1726[Consignatario],B549,[1]!Tabla1726[Monto])</f>
        <v>0</v>
      </c>
      <c r="O549">
        <f>SUMIF([1]!Tabla1730[Consignatario],B549,[1]!Tabla1730[1730])</f>
        <v>0</v>
      </c>
      <c r="P549">
        <f>SUMIF([1]!Tabla1739[Consignatario],B549,[1]!Tabla1739[1739])</f>
        <v>0</v>
      </c>
      <c r="Q549">
        <f>SUMIF([1]!Tabla21[Consignatario],B549,[1]!Tabla21[1664-1670])</f>
        <v>0</v>
      </c>
      <c r="R549">
        <f>SUM(Tabla62[[#This Row],[1661]:[Entrearmadas]])</f>
        <v>13300</v>
      </c>
    </row>
    <row r="550" spans="1:18" x14ac:dyDescent="0.3">
      <c r="A550">
        <v>549</v>
      </c>
      <c r="B550" t="str" cm="1">
        <f t="array" ref="B550">INDEX([1]!Tabla1[#Data], A550, 2)</f>
        <v>Casal de Santiago, Domingo del</v>
      </c>
      <c r="C550">
        <f>SUMIF([1]!Tabla1661[Consignatario],B550,[1]!Tabla1661[1661])</f>
        <v>0</v>
      </c>
      <c r="D550">
        <f>SUMIF([1]!Tabla11[Consignatario],B550,[1]!Tabla11[1662])</f>
        <v>0</v>
      </c>
      <c r="E550">
        <f>SUMIF([1]!Tabla12[Consignatario],B550,[1]!Tabla12[1670])</f>
        <v>0</v>
      </c>
      <c r="F550">
        <f>SUMIF([1]!Tabla10[Consignatario],B550,[1]!Tabla10[1672])</f>
        <v>0</v>
      </c>
      <c r="G550">
        <f>SUMIF([1]!Tabla9[Consignatarios],B550,[1]!Tabla9[1675])</f>
        <v>0</v>
      </c>
      <c r="H550">
        <f>SUMIF([1]!Tabla8[Consignatarios],B550,[1]!Tabla8[1678])</f>
        <v>0</v>
      </c>
      <c r="I550">
        <f>SUMIF([1]!Tabla4[Consignatario],B550,[1]!Tabla4[Monto])</f>
        <v>0</v>
      </c>
      <c r="J550">
        <f>SUMIF([1]!Tabla2[Consignatario],B550, [1]!Tabla2[Monto])</f>
        <v>64160</v>
      </c>
      <c r="K550">
        <f>SUMIF([1]!Tabla3[Consignatario],B550,[1]!Tabla3[Monto])</f>
        <v>73536</v>
      </c>
      <c r="L550">
        <f>SUMIF([1]!Tabla5[Consignatario],B550,[1]!Tabla5[Monto])</f>
        <v>0</v>
      </c>
      <c r="M550">
        <f>SUMIF([1]!Tabla1708[Consignatario],B550,[1]!Tabla1708[Monto])</f>
        <v>118314</v>
      </c>
      <c r="N550">
        <f>SUMIF([1]!Tabla1726[Consignatario],B550,[1]!Tabla1726[Monto])</f>
        <v>0</v>
      </c>
      <c r="O550">
        <f>SUMIF([1]!Tabla1730[Consignatario],B550,[1]!Tabla1730[1730])</f>
        <v>0</v>
      </c>
      <c r="P550">
        <f>SUMIF([1]!Tabla1739[Consignatario],B550,[1]!Tabla1739[1739])</f>
        <v>0</v>
      </c>
      <c r="Q550">
        <f>SUMIF([1]!Tabla21[Consignatario],B550,[1]!Tabla21[1664-1670])</f>
        <v>0</v>
      </c>
      <c r="R550">
        <f>SUM(Tabla62[[#This Row],[1661]:[Entrearmadas]])</f>
        <v>256010</v>
      </c>
    </row>
    <row r="551" spans="1:18" x14ac:dyDescent="0.3">
      <c r="A551">
        <v>550</v>
      </c>
      <c r="B551" t="str" cm="1">
        <f t="array" ref="B551">INDEX([1]!Tabla1[#Data], A551, 2)</f>
        <v>Casal, Mateo del</v>
      </c>
      <c r="C551">
        <f>SUMIF([1]!Tabla1661[Consignatario],B551,[1]!Tabla1661[1661])</f>
        <v>34272</v>
      </c>
      <c r="D551">
        <f>SUMIF([1]!Tabla11[Consignatario],B551,[1]!Tabla11[1662])</f>
        <v>0</v>
      </c>
      <c r="E551">
        <f>SUMIF([1]!Tabla12[Consignatario],B551,[1]!Tabla12[1670])</f>
        <v>0</v>
      </c>
      <c r="F551">
        <f>SUMIF([1]!Tabla10[Consignatario],B551,[1]!Tabla10[1672])</f>
        <v>32872</v>
      </c>
      <c r="G551">
        <f>SUMIF([1]!Tabla9[Consignatarios],B551,[1]!Tabla9[1675])</f>
        <v>0</v>
      </c>
      <c r="H551">
        <f>SUMIF([1]!Tabla8[Consignatarios],B551,[1]!Tabla8[1678])</f>
        <v>0</v>
      </c>
      <c r="I551">
        <f>SUMIF([1]!Tabla4[Consignatario],B551,[1]!Tabla4[Monto])</f>
        <v>0</v>
      </c>
      <c r="J551">
        <f>SUMIF([1]!Tabla2[Consignatario],B551, [1]!Tabla2[Monto])</f>
        <v>0</v>
      </c>
      <c r="K551">
        <f>SUMIF([1]!Tabla3[Consignatario],B551,[1]!Tabla3[Monto])</f>
        <v>0</v>
      </c>
      <c r="L551">
        <f>SUMIF([1]!Tabla5[Consignatario],B551,[1]!Tabla5[Monto])</f>
        <v>0</v>
      </c>
      <c r="M551">
        <f>SUMIF([1]!Tabla1708[Consignatario],B551,[1]!Tabla1708[Monto])</f>
        <v>0</v>
      </c>
      <c r="N551">
        <f>SUMIF([1]!Tabla1726[Consignatario],B551,[1]!Tabla1726[Monto])</f>
        <v>0</v>
      </c>
      <c r="O551">
        <f>SUMIF([1]!Tabla1730[Consignatario],B551,[1]!Tabla1730[1730])</f>
        <v>0</v>
      </c>
      <c r="P551">
        <f>SUMIF([1]!Tabla1739[Consignatario],B551,[1]!Tabla1739[1739])</f>
        <v>0</v>
      </c>
      <c r="Q551">
        <f>SUMIF([1]!Tabla21[Consignatario],B551,[1]!Tabla21[1664-1670])</f>
        <v>0</v>
      </c>
      <c r="R551">
        <f>SUM(Tabla62[[#This Row],[1661]:[Entrearmadas]])</f>
        <v>67144</v>
      </c>
    </row>
    <row r="552" spans="1:18" x14ac:dyDescent="0.3">
      <c r="A552">
        <v>551</v>
      </c>
      <c r="B552" t="str" cm="1">
        <f t="array" ref="B552">INDEX([1]!Tabla1[#Data], A552, 2)</f>
        <v>Casanova, Gabriel de</v>
      </c>
      <c r="C552">
        <f>SUMIF([1]!Tabla1661[Consignatario],B552,[1]!Tabla1661[1661])</f>
        <v>0</v>
      </c>
      <c r="D552">
        <f>SUMIF([1]!Tabla11[Consignatario],B552,[1]!Tabla11[1662])</f>
        <v>0</v>
      </c>
      <c r="E552">
        <f>SUMIF([1]!Tabla12[Consignatario],B552,[1]!Tabla12[1670])</f>
        <v>0</v>
      </c>
      <c r="F552">
        <f>SUMIF([1]!Tabla10[Consignatario],B552,[1]!Tabla10[1672])</f>
        <v>0</v>
      </c>
      <c r="G552">
        <f>SUMIF([1]!Tabla9[Consignatarios],B552,[1]!Tabla9[1675])</f>
        <v>0</v>
      </c>
      <c r="H552">
        <f>SUMIF([1]!Tabla8[Consignatarios],B552,[1]!Tabla8[1678])</f>
        <v>0</v>
      </c>
      <c r="I552">
        <f>SUMIF([1]!Tabla4[Consignatario],B552,[1]!Tabla4[Monto])</f>
        <v>0</v>
      </c>
      <c r="J552">
        <f>SUMIF([1]!Tabla2[Consignatario],B552, [1]!Tabla2[Monto])</f>
        <v>0</v>
      </c>
      <c r="K552">
        <f>SUMIF([1]!Tabla3[Consignatario],B552,[1]!Tabla3[Monto])</f>
        <v>0</v>
      </c>
      <c r="L552">
        <f>SUMIF([1]!Tabla5[Consignatario],B552,[1]!Tabla5[Monto])</f>
        <v>0</v>
      </c>
      <c r="M552">
        <f>SUMIF([1]!Tabla1708[Consignatario],B552,[1]!Tabla1708[Monto])</f>
        <v>0</v>
      </c>
      <c r="N552">
        <f>SUMIF([1]!Tabla1726[Consignatario],B552,[1]!Tabla1726[Monto])</f>
        <v>37712</v>
      </c>
      <c r="O552">
        <f>SUMIF([1]!Tabla1730[Consignatario],B552,[1]!Tabla1730[1730])</f>
        <v>0</v>
      </c>
      <c r="P552">
        <f>SUMIF([1]!Tabla1739[Consignatario],B552,[1]!Tabla1739[1739])</f>
        <v>0</v>
      </c>
      <c r="Q552">
        <f>SUMIF([1]!Tabla21[Consignatario],B552,[1]!Tabla21[1664-1670])</f>
        <v>0</v>
      </c>
      <c r="R552">
        <f>SUM(Tabla62[[#This Row],[1661]:[Entrearmadas]])</f>
        <v>37712</v>
      </c>
    </row>
    <row r="553" spans="1:18" x14ac:dyDescent="0.3">
      <c r="A553">
        <v>552</v>
      </c>
      <c r="B553" t="str" cm="1">
        <f t="array" ref="B553">INDEX([1]!Tabla1[#Data], A553, 2)</f>
        <v>Casanova, Joseph de</v>
      </c>
      <c r="C553">
        <f>SUMIF([1]!Tabla1661[Consignatario],B553,[1]!Tabla1661[1661])</f>
        <v>0</v>
      </c>
      <c r="D553">
        <f>SUMIF([1]!Tabla11[Consignatario],B553,[1]!Tabla11[1662])</f>
        <v>0</v>
      </c>
      <c r="E553">
        <f>SUMIF([1]!Tabla12[Consignatario],B553,[1]!Tabla12[1670])</f>
        <v>0</v>
      </c>
      <c r="F553">
        <f>SUMIF([1]!Tabla10[Consignatario],B553,[1]!Tabla10[1672])</f>
        <v>0</v>
      </c>
      <c r="G553">
        <f>SUMIF([1]!Tabla9[Consignatarios],B553,[1]!Tabla9[1675])</f>
        <v>320</v>
      </c>
      <c r="H553">
        <f>SUMIF([1]!Tabla8[Consignatarios],B553,[1]!Tabla8[1678])</f>
        <v>0</v>
      </c>
      <c r="I553">
        <f>SUMIF([1]!Tabla4[Consignatario],B553,[1]!Tabla4[Monto])</f>
        <v>0</v>
      </c>
      <c r="J553">
        <f>SUMIF([1]!Tabla2[Consignatario],B553, [1]!Tabla2[Monto])</f>
        <v>0</v>
      </c>
      <c r="K553">
        <f>SUMIF([1]!Tabla3[Consignatario],B553,[1]!Tabla3[Monto])</f>
        <v>0</v>
      </c>
      <c r="L553">
        <f>SUMIF([1]!Tabla5[Consignatario],B553,[1]!Tabla5[Monto])</f>
        <v>0</v>
      </c>
      <c r="M553">
        <f>SUMIF([1]!Tabla1708[Consignatario],B553,[1]!Tabla1708[Monto])</f>
        <v>0</v>
      </c>
      <c r="N553">
        <f>SUMIF([1]!Tabla1726[Consignatario],B553,[1]!Tabla1726[Monto])</f>
        <v>0</v>
      </c>
      <c r="O553">
        <f>SUMIF([1]!Tabla1730[Consignatario],B553,[1]!Tabla1730[1730])</f>
        <v>0</v>
      </c>
      <c r="P553">
        <f>SUMIF([1]!Tabla1739[Consignatario],B553,[1]!Tabla1739[1739])</f>
        <v>0</v>
      </c>
      <c r="Q553">
        <f>SUMIF([1]!Tabla21[Consignatario],B553,[1]!Tabla21[1664-1670])</f>
        <v>0</v>
      </c>
      <c r="R553">
        <f>SUM(Tabla62[[#This Row],[1661]:[Entrearmadas]])</f>
        <v>320</v>
      </c>
    </row>
    <row r="554" spans="1:18" x14ac:dyDescent="0.3">
      <c r="A554">
        <v>553</v>
      </c>
      <c r="B554" t="str" cm="1">
        <f t="array" ref="B554">INDEX([1]!Tabla1[#Data], A554, 2)</f>
        <v>Casas, Francisco de</v>
      </c>
      <c r="C554">
        <f>SUMIF([1]!Tabla1661[Consignatario],B554,[1]!Tabla1661[1661])</f>
        <v>14102</v>
      </c>
      <c r="D554">
        <f>SUMIF([1]!Tabla11[Consignatario],B554,[1]!Tabla11[1662])</f>
        <v>0</v>
      </c>
      <c r="E554">
        <f>SUMIF([1]!Tabla12[Consignatario],B554,[1]!Tabla12[1670])</f>
        <v>0</v>
      </c>
      <c r="F554">
        <f>SUMIF([1]!Tabla10[Consignatario],B554,[1]!Tabla10[1672])</f>
        <v>0</v>
      </c>
      <c r="G554">
        <f>SUMIF([1]!Tabla9[Consignatarios],B554,[1]!Tabla9[1675])</f>
        <v>0</v>
      </c>
      <c r="H554">
        <f>SUMIF([1]!Tabla8[Consignatarios],B554,[1]!Tabla8[1678])</f>
        <v>0</v>
      </c>
      <c r="I554">
        <f>SUMIF([1]!Tabla4[Consignatario],B554,[1]!Tabla4[Monto])</f>
        <v>0</v>
      </c>
      <c r="J554">
        <f>SUMIF([1]!Tabla2[Consignatario],B554, [1]!Tabla2[Monto])</f>
        <v>0</v>
      </c>
      <c r="K554">
        <f>SUMIF([1]!Tabla3[Consignatario],B554,[1]!Tabla3[Monto])</f>
        <v>0</v>
      </c>
      <c r="L554">
        <f>SUMIF([1]!Tabla5[Consignatario],B554,[1]!Tabla5[Monto])</f>
        <v>0</v>
      </c>
      <c r="M554">
        <f>SUMIF([1]!Tabla1708[Consignatario],B554,[1]!Tabla1708[Monto])</f>
        <v>0</v>
      </c>
      <c r="N554">
        <f>SUMIF([1]!Tabla1726[Consignatario],B554,[1]!Tabla1726[Monto])</f>
        <v>0</v>
      </c>
      <c r="O554">
        <f>SUMIF([1]!Tabla1730[Consignatario],B554,[1]!Tabla1730[1730])</f>
        <v>0</v>
      </c>
      <c r="P554">
        <f>SUMIF([1]!Tabla1739[Consignatario],B554,[1]!Tabla1739[1739])</f>
        <v>0</v>
      </c>
      <c r="Q554">
        <f>SUMIF([1]!Tabla21[Consignatario],B554,[1]!Tabla21[1664-1670])</f>
        <v>0</v>
      </c>
      <c r="R554">
        <f>SUM(Tabla62[[#This Row],[1661]:[Entrearmadas]])</f>
        <v>14102</v>
      </c>
    </row>
    <row r="555" spans="1:18" x14ac:dyDescent="0.3">
      <c r="A555">
        <v>554</v>
      </c>
      <c r="B555" t="str" cm="1">
        <f t="array" ref="B555">INDEX([1]!Tabla1[#Data], A555, 2)</f>
        <v>Casaus y Padilla, Juan de</v>
      </c>
      <c r="C555">
        <f>SUMIF([1]!Tabla1661[Consignatario],B555,[1]!Tabla1661[1661])</f>
        <v>0</v>
      </c>
      <c r="D555">
        <f>SUMIF([1]!Tabla11[Consignatario],B555,[1]!Tabla11[1662])</f>
        <v>0</v>
      </c>
      <c r="E555">
        <f>SUMIF([1]!Tabla12[Consignatario],B555,[1]!Tabla12[1670])</f>
        <v>0</v>
      </c>
      <c r="F555">
        <f>SUMIF([1]!Tabla10[Consignatario],B555,[1]!Tabla10[1672])</f>
        <v>0</v>
      </c>
      <c r="G555">
        <f>SUMIF([1]!Tabla9[Consignatarios],B555,[1]!Tabla9[1675])</f>
        <v>0</v>
      </c>
      <c r="H555">
        <f>SUMIF([1]!Tabla8[Consignatarios],B555,[1]!Tabla8[1678])</f>
        <v>0</v>
      </c>
      <c r="I555">
        <f>SUMIF([1]!Tabla4[Consignatario],B555,[1]!Tabla4[Monto])</f>
        <v>0</v>
      </c>
      <c r="J555">
        <f>SUMIF([1]!Tabla2[Consignatario],B555, [1]!Tabla2[Monto])</f>
        <v>0</v>
      </c>
      <c r="K555">
        <f>SUMIF([1]!Tabla3[Consignatario],B555,[1]!Tabla3[Monto])</f>
        <v>0</v>
      </c>
      <c r="L555">
        <f>SUMIF([1]!Tabla5[Consignatario],B555,[1]!Tabla5[Monto])</f>
        <v>2000</v>
      </c>
      <c r="M555">
        <f>SUMIF([1]!Tabla1708[Consignatario],B555,[1]!Tabla1708[Monto])</f>
        <v>0</v>
      </c>
      <c r="N555">
        <f>SUMIF([1]!Tabla1726[Consignatario],B555,[1]!Tabla1726[Monto])</f>
        <v>0</v>
      </c>
      <c r="O555">
        <f>SUMIF([1]!Tabla1730[Consignatario],B555,[1]!Tabla1730[1730])</f>
        <v>0</v>
      </c>
      <c r="P555">
        <f>SUMIF([1]!Tabla1739[Consignatario],B555,[1]!Tabla1739[1739])</f>
        <v>0</v>
      </c>
      <c r="Q555">
        <f>SUMIF([1]!Tabla21[Consignatario],B555,[1]!Tabla21[1664-1670])</f>
        <v>0</v>
      </c>
      <c r="R555">
        <f>SUM(Tabla62[[#This Row],[1661]:[Entrearmadas]])</f>
        <v>2000</v>
      </c>
    </row>
    <row r="556" spans="1:18" x14ac:dyDescent="0.3">
      <c r="A556">
        <v>555</v>
      </c>
      <c r="B556" t="str" cm="1">
        <f t="array" ref="B556">INDEX([1]!Tabla1[#Data], A556, 2)</f>
        <v>Castañeda, Diego Gerónimo de</v>
      </c>
      <c r="C556">
        <f>SUMIF([1]!Tabla1661[Consignatario],B556,[1]!Tabla1661[1661])</f>
        <v>0</v>
      </c>
      <c r="D556">
        <f>SUMIF([1]!Tabla11[Consignatario],B556,[1]!Tabla11[1662])</f>
        <v>0</v>
      </c>
      <c r="E556">
        <f>SUMIF([1]!Tabla12[Consignatario],B556,[1]!Tabla12[1670])</f>
        <v>47800</v>
      </c>
      <c r="F556">
        <f>SUMIF([1]!Tabla10[Consignatario],B556,[1]!Tabla10[1672])</f>
        <v>0</v>
      </c>
      <c r="G556">
        <f>SUMIF([1]!Tabla9[Consignatarios],B556,[1]!Tabla9[1675])</f>
        <v>0</v>
      </c>
      <c r="H556">
        <f>SUMIF([1]!Tabla8[Consignatarios],B556,[1]!Tabla8[1678])</f>
        <v>0</v>
      </c>
      <c r="I556">
        <f>SUMIF([1]!Tabla4[Consignatario],B556,[1]!Tabla4[Monto])</f>
        <v>0</v>
      </c>
      <c r="J556">
        <f>SUMIF([1]!Tabla2[Consignatario],B556, [1]!Tabla2[Monto])</f>
        <v>0</v>
      </c>
      <c r="K556">
        <f>SUMIF([1]!Tabla3[Consignatario],B556,[1]!Tabla3[Monto])</f>
        <v>0</v>
      </c>
      <c r="L556">
        <f>SUMIF([1]!Tabla5[Consignatario],B556,[1]!Tabla5[Monto])</f>
        <v>0</v>
      </c>
      <c r="M556">
        <f>SUMIF([1]!Tabla1708[Consignatario],B556,[1]!Tabla1708[Monto])</f>
        <v>0</v>
      </c>
      <c r="N556">
        <f>SUMIF([1]!Tabla1726[Consignatario],B556,[1]!Tabla1726[Monto])</f>
        <v>0</v>
      </c>
      <c r="O556">
        <f>SUMIF([1]!Tabla1730[Consignatario],B556,[1]!Tabla1730[1730])</f>
        <v>0</v>
      </c>
      <c r="P556">
        <f>SUMIF([1]!Tabla1739[Consignatario],B556,[1]!Tabla1739[1739])</f>
        <v>0</v>
      </c>
      <c r="Q556">
        <f>SUMIF([1]!Tabla21[Consignatario],B556,[1]!Tabla21[1664-1670])</f>
        <v>0</v>
      </c>
      <c r="R556">
        <f>SUM(Tabla62[[#This Row],[1661]:[Entrearmadas]])</f>
        <v>47800</v>
      </c>
    </row>
    <row r="557" spans="1:18" x14ac:dyDescent="0.3">
      <c r="A557">
        <v>556</v>
      </c>
      <c r="B557" t="str" cm="1">
        <f t="array" ref="B557">INDEX([1]!Tabla1[#Data], A557, 2)</f>
        <v>Castañeda, Francisco de</v>
      </c>
      <c r="C557">
        <f>SUMIF([1]!Tabla1661[Consignatario],B557,[1]!Tabla1661[1661])</f>
        <v>0</v>
      </c>
      <c r="D557">
        <f>SUMIF([1]!Tabla11[Consignatario],B557,[1]!Tabla11[1662])</f>
        <v>0</v>
      </c>
      <c r="E557">
        <f>SUMIF([1]!Tabla12[Consignatario],B557,[1]!Tabla12[1670])</f>
        <v>0</v>
      </c>
      <c r="F557">
        <f>SUMIF([1]!Tabla10[Consignatario],B557,[1]!Tabla10[1672])</f>
        <v>0</v>
      </c>
      <c r="G557">
        <f>SUMIF([1]!Tabla9[Consignatarios],B557,[1]!Tabla9[1675])</f>
        <v>32500</v>
      </c>
      <c r="H557">
        <f>SUMIF([1]!Tabla8[Consignatarios],B557,[1]!Tabla8[1678])</f>
        <v>11196</v>
      </c>
      <c r="I557">
        <f>SUMIF([1]!Tabla4[Consignatario],B557,[1]!Tabla4[Monto])</f>
        <v>18133</v>
      </c>
      <c r="J557">
        <f>SUMIF([1]!Tabla2[Consignatario],B557, [1]!Tabla2[Monto])</f>
        <v>8736</v>
      </c>
      <c r="K557">
        <f>SUMIF([1]!Tabla3[Consignatario],B557,[1]!Tabla3[Monto])</f>
        <v>0</v>
      </c>
      <c r="L557">
        <f>SUMIF([1]!Tabla5[Consignatario],B557,[1]!Tabla5[Monto])</f>
        <v>0</v>
      </c>
      <c r="M557">
        <f>SUMIF([1]!Tabla1708[Consignatario],B557,[1]!Tabla1708[Monto])</f>
        <v>0</v>
      </c>
      <c r="N557">
        <f>SUMIF([1]!Tabla1726[Consignatario],B557,[1]!Tabla1726[Monto])</f>
        <v>0</v>
      </c>
      <c r="O557">
        <f>SUMIF([1]!Tabla1730[Consignatario],B557,[1]!Tabla1730[1730])</f>
        <v>0</v>
      </c>
      <c r="P557">
        <f>SUMIF([1]!Tabla1739[Consignatario],B557,[1]!Tabla1739[1739])</f>
        <v>0</v>
      </c>
      <c r="Q557">
        <f>SUMIF([1]!Tabla21[Consignatario],B557,[1]!Tabla21[1664-1670])</f>
        <v>0</v>
      </c>
      <c r="R557">
        <f>SUM(Tabla62[[#This Row],[1661]:[Entrearmadas]])</f>
        <v>70565</v>
      </c>
    </row>
    <row r="558" spans="1:18" x14ac:dyDescent="0.3">
      <c r="A558">
        <v>557</v>
      </c>
      <c r="B558" t="str" cm="1">
        <f t="array" ref="B558">INDEX([1]!Tabla1[#Data], A558, 2)</f>
        <v>Castañeda, Sebastián de</v>
      </c>
      <c r="C558">
        <f>SUMIF([1]!Tabla1661[Consignatario],B558,[1]!Tabla1661[1661])</f>
        <v>0</v>
      </c>
      <c r="D558">
        <f>SUMIF([1]!Tabla11[Consignatario],B558,[1]!Tabla11[1662])</f>
        <v>0</v>
      </c>
      <c r="E558">
        <f>SUMIF([1]!Tabla12[Consignatario],B558,[1]!Tabla12[1670])</f>
        <v>0</v>
      </c>
      <c r="F558">
        <f>SUMIF([1]!Tabla10[Consignatario],B558,[1]!Tabla10[1672])</f>
        <v>0</v>
      </c>
      <c r="G558">
        <f>SUMIF([1]!Tabla9[Consignatarios],B558,[1]!Tabla9[1675])</f>
        <v>0</v>
      </c>
      <c r="H558">
        <f>SUMIF([1]!Tabla8[Consignatarios],B558,[1]!Tabla8[1678])</f>
        <v>0</v>
      </c>
      <c r="I558">
        <f>SUMIF([1]!Tabla4[Consignatario],B558,[1]!Tabla4[Monto])</f>
        <v>4536</v>
      </c>
      <c r="J558">
        <f>SUMIF([1]!Tabla2[Consignatario],B558, [1]!Tabla2[Monto])</f>
        <v>0</v>
      </c>
      <c r="K558">
        <f>SUMIF([1]!Tabla3[Consignatario],B558,[1]!Tabla3[Monto])</f>
        <v>0</v>
      </c>
      <c r="L558">
        <f>SUMIF([1]!Tabla5[Consignatario],B558,[1]!Tabla5[Monto])</f>
        <v>0</v>
      </c>
      <c r="M558">
        <f>SUMIF([1]!Tabla1708[Consignatario],B558,[1]!Tabla1708[Monto])</f>
        <v>0</v>
      </c>
      <c r="N558">
        <f>SUMIF([1]!Tabla1726[Consignatario],B558,[1]!Tabla1726[Monto])</f>
        <v>0</v>
      </c>
      <c r="O558">
        <f>SUMIF([1]!Tabla1730[Consignatario],B558,[1]!Tabla1730[1730])</f>
        <v>0</v>
      </c>
      <c r="P558">
        <f>SUMIF([1]!Tabla1739[Consignatario],B558,[1]!Tabla1739[1739])</f>
        <v>0</v>
      </c>
      <c r="Q558">
        <f>SUMIF([1]!Tabla21[Consignatario],B558,[1]!Tabla21[1664-1670])</f>
        <v>0</v>
      </c>
      <c r="R558">
        <f>SUM(Tabla62[[#This Row],[1661]:[Entrearmadas]])</f>
        <v>4536</v>
      </c>
    </row>
    <row r="559" spans="1:18" x14ac:dyDescent="0.3">
      <c r="A559">
        <v>558</v>
      </c>
      <c r="B559" t="str" cm="1">
        <f t="array" ref="B559">INDEX([1]!Tabla1[#Data], A559, 2)</f>
        <v>Castañiza, Agustín del</v>
      </c>
      <c r="C559">
        <f>SUMIF([1]!Tabla1661[Consignatario],B559,[1]!Tabla1661[1661])</f>
        <v>0</v>
      </c>
      <c r="D559">
        <f>SUMIF([1]!Tabla11[Consignatario],B559,[1]!Tabla11[1662])</f>
        <v>0</v>
      </c>
      <c r="E559">
        <f>SUMIF([1]!Tabla12[Consignatario],B559,[1]!Tabla12[1670])</f>
        <v>0</v>
      </c>
      <c r="F559">
        <f>SUMIF([1]!Tabla10[Consignatario],B559,[1]!Tabla10[1672])</f>
        <v>0</v>
      </c>
      <c r="G559">
        <f>SUMIF([1]!Tabla9[Consignatarios],B559,[1]!Tabla9[1675])</f>
        <v>0</v>
      </c>
      <c r="H559">
        <f>SUMIF([1]!Tabla8[Consignatarios],B559,[1]!Tabla8[1678])</f>
        <v>0</v>
      </c>
      <c r="I559">
        <f>SUMIF([1]!Tabla4[Consignatario],B559,[1]!Tabla4[Monto])</f>
        <v>13729</v>
      </c>
      <c r="J559">
        <f>SUMIF([1]!Tabla2[Consignatario],B559, [1]!Tabla2[Monto])</f>
        <v>0</v>
      </c>
      <c r="K559">
        <f>SUMIF([1]!Tabla3[Consignatario],B559,[1]!Tabla3[Monto])</f>
        <v>0</v>
      </c>
      <c r="L559">
        <f>SUMIF([1]!Tabla5[Consignatario],B559,[1]!Tabla5[Monto])</f>
        <v>728</v>
      </c>
      <c r="M559">
        <f>SUMIF([1]!Tabla1708[Consignatario],B559,[1]!Tabla1708[Monto])</f>
        <v>0</v>
      </c>
      <c r="N559">
        <f>SUMIF([1]!Tabla1726[Consignatario],B559,[1]!Tabla1726[Monto])</f>
        <v>0</v>
      </c>
      <c r="O559">
        <f>SUMIF([1]!Tabla1730[Consignatario],B559,[1]!Tabla1730[1730])</f>
        <v>0</v>
      </c>
      <c r="P559">
        <f>SUMIF([1]!Tabla1739[Consignatario],B559,[1]!Tabla1739[1739])</f>
        <v>0</v>
      </c>
      <c r="Q559">
        <f>SUMIF([1]!Tabla21[Consignatario],B559,[1]!Tabla21[1664-1670])</f>
        <v>0</v>
      </c>
      <c r="R559">
        <f>SUM(Tabla62[[#This Row],[1661]:[Entrearmadas]])</f>
        <v>14457</v>
      </c>
    </row>
    <row r="560" spans="1:18" x14ac:dyDescent="0.3">
      <c r="A560">
        <v>559</v>
      </c>
      <c r="B560" t="str" cm="1">
        <f t="array" ref="B560">INDEX([1]!Tabla1[#Data], A560, 2)</f>
        <v>Castellanos, Fernando</v>
      </c>
      <c r="C560">
        <f>SUMIF([1]!Tabla1661[Consignatario],B560,[1]!Tabla1661[1661])</f>
        <v>0</v>
      </c>
      <c r="D560">
        <f>SUMIF([1]!Tabla11[Consignatario],B560,[1]!Tabla11[1662])</f>
        <v>0</v>
      </c>
      <c r="E560">
        <f>SUMIF([1]!Tabla12[Consignatario],B560,[1]!Tabla12[1670])</f>
        <v>0</v>
      </c>
      <c r="F560">
        <f>SUMIF([1]!Tabla10[Consignatario],B560,[1]!Tabla10[1672])</f>
        <v>0</v>
      </c>
      <c r="G560">
        <f>SUMIF([1]!Tabla9[Consignatarios],B560,[1]!Tabla9[1675])</f>
        <v>0</v>
      </c>
      <c r="H560">
        <f>SUMIF([1]!Tabla8[Consignatarios],B560,[1]!Tabla8[1678])</f>
        <v>0</v>
      </c>
      <c r="I560">
        <f>SUMIF([1]!Tabla4[Consignatario],B560,[1]!Tabla4[Monto])</f>
        <v>0</v>
      </c>
      <c r="J560">
        <f>SUMIF([1]!Tabla2[Consignatario],B560, [1]!Tabla2[Monto])</f>
        <v>0</v>
      </c>
      <c r="K560">
        <f>SUMIF([1]!Tabla3[Consignatario],B560,[1]!Tabla3[Monto])</f>
        <v>0</v>
      </c>
      <c r="L560">
        <f>SUMIF([1]!Tabla5[Consignatario],B560,[1]!Tabla5[Monto])</f>
        <v>0</v>
      </c>
      <c r="M560">
        <f>SUMIF([1]!Tabla1708[Consignatario],B560,[1]!Tabla1708[Monto])</f>
        <v>0</v>
      </c>
      <c r="N560">
        <f>SUMIF([1]!Tabla1726[Consignatario],B560,[1]!Tabla1726[Monto])</f>
        <v>22300</v>
      </c>
      <c r="O560">
        <f>SUMIF([1]!Tabla1730[Consignatario],B560,[1]!Tabla1730[1730])</f>
        <v>0</v>
      </c>
      <c r="P560">
        <f>SUMIF([1]!Tabla1739[Consignatario],B560,[1]!Tabla1739[1739])</f>
        <v>0</v>
      </c>
      <c r="Q560">
        <f>SUMIF([1]!Tabla21[Consignatario],B560,[1]!Tabla21[1664-1670])</f>
        <v>0</v>
      </c>
      <c r="R560">
        <f>SUM(Tabla62[[#This Row],[1661]:[Entrearmadas]])</f>
        <v>22300</v>
      </c>
    </row>
    <row r="561" spans="1:18" x14ac:dyDescent="0.3">
      <c r="A561">
        <v>560</v>
      </c>
      <c r="B561" t="str" cm="1">
        <f t="array" ref="B561">INDEX([1]!Tabla1[#Data], A561, 2)</f>
        <v>Castellanos, Francisco</v>
      </c>
      <c r="C561">
        <f>SUMIF([1]!Tabla1661[Consignatario],B561,[1]!Tabla1661[1661])</f>
        <v>0</v>
      </c>
      <c r="D561">
        <f>SUMIF([1]!Tabla11[Consignatario],B561,[1]!Tabla11[1662])</f>
        <v>0</v>
      </c>
      <c r="E561">
        <f>SUMIF([1]!Tabla12[Consignatario],B561,[1]!Tabla12[1670])</f>
        <v>0</v>
      </c>
      <c r="F561">
        <f>SUMIF([1]!Tabla10[Consignatario],B561,[1]!Tabla10[1672])</f>
        <v>0</v>
      </c>
      <c r="G561">
        <f>SUMIF([1]!Tabla9[Consignatarios],B561,[1]!Tabla9[1675])</f>
        <v>0</v>
      </c>
      <c r="H561">
        <f>SUMIF([1]!Tabla8[Consignatarios],B561,[1]!Tabla8[1678])</f>
        <v>0</v>
      </c>
      <c r="I561">
        <f>SUMIF([1]!Tabla4[Consignatario],B561,[1]!Tabla4[Monto])</f>
        <v>0</v>
      </c>
      <c r="J561">
        <f>SUMIF([1]!Tabla2[Consignatario],B561, [1]!Tabla2[Monto])</f>
        <v>0</v>
      </c>
      <c r="K561">
        <f>SUMIF([1]!Tabla3[Consignatario],B561,[1]!Tabla3[Monto])</f>
        <v>0</v>
      </c>
      <c r="L561">
        <f>SUMIF([1]!Tabla5[Consignatario],B561,[1]!Tabla5[Monto])</f>
        <v>0</v>
      </c>
      <c r="M561">
        <f>SUMIF([1]!Tabla1708[Consignatario],B561,[1]!Tabla1708[Monto])</f>
        <v>0</v>
      </c>
      <c r="N561">
        <f>SUMIF([1]!Tabla1726[Consignatario],B561,[1]!Tabla1726[Monto])</f>
        <v>103964</v>
      </c>
      <c r="O561">
        <f>SUMIF([1]!Tabla1730[Consignatario],B561,[1]!Tabla1730[1730])</f>
        <v>0</v>
      </c>
      <c r="P561">
        <f>SUMIF([1]!Tabla1739[Consignatario],B561,[1]!Tabla1739[1739])</f>
        <v>0</v>
      </c>
      <c r="Q561">
        <f>SUMIF([1]!Tabla21[Consignatario],B561,[1]!Tabla21[1664-1670])</f>
        <v>0</v>
      </c>
      <c r="R561">
        <f>SUM(Tabla62[[#This Row],[1661]:[Entrearmadas]])</f>
        <v>103964</v>
      </c>
    </row>
    <row r="562" spans="1:18" x14ac:dyDescent="0.3">
      <c r="A562">
        <v>561</v>
      </c>
      <c r="B562" t="str" cm="1">
        <f t="array" ref="B562">INDEX([1]!Tabla1[#Data], A562, 2)</f>
        <v>Castellanos, Pedro</v>
      </c>
      <c r="C562">
        <f>SUMIF([1]!Tabla1661[Consignatario],B562,[1]!Tabla1661[1661])</f>
        <v>0</v>
      </c>
      <c r="D562">
        <f>SUMIF([1]!Tabla11[Consignatario],B562,[1]!Tabla11[1662])</f>
        <v>0</v>
      </c>
      <c r="E562">
        <f>SUMIF([1]!Tabla12[Consignatario],B562,[1]!Tabla12[1670])</f>
        <v>20000</v>
      </c>
      <c r="F562">
        <f>SUMIF([1]!Tabla10[Consignatario],B562,[1]!Tabla10[1672])</f>
        <v>0</v>
      </c>
      <c r="G562">
        <f>SUMIF([1]!Tabla9[Consignatarios],B562,[1]!Tabla9[1675])</f>
        <v>0</v>
      </c>
      <c r="H562">
        <f>SUMIF([1]!Tabla8[Consignatarios],B562,[1]!Tabla8[1678])</f>
        <v>0</v>
      </c>
      <c r="I562">
        <f>SUMIF([1]!Tabla4[Consignatario],B562,[1]!Tabla4[Monto])</f>
        <v>0</v>
      </c>
      <c r="J562">
        <f>SUMIF([1]!Tabla2[Consignatario],B562, [1]!Tabla2[Monto])</f>
        <v>0</v>
      </c>
      <c r="K562">
        <f>SUMIF([1]!Tabla3[Consignatario],B562,[1]!Tabla3[Monto])</f>
        <v>0</v>
      </c>
      <c r="L562">
        <f>SUMIF([1]!Tabla5[Consignatario],B562,[1]!Tabla5[Monto])</f>
        <v>0</v>
      </c>
      <c r="M562">
        <f>SUMIF([1]!Tabla1708[Consignatario],B562,[1]!Tabla1708[Monto])</f>
        <v>0</v>
      </c>
      <c r="N562">
        <f>SUMIF([1]!Tabla1726[Consignatario],B562,[1]!Tabla1726[Monto])</f>
        <v>0</v>
      </c>
      <c r="O562">
        <f>SUMIF([1]!Tabla1730[Consignatario],B562,[1]!Tabla1730[1730])</f>
        <v>0</v>
      </c>
      <c r="P562">
        <f>SUMIF([1]!Tabla1739[Consignatario],B562,[1]!Tabla1739[1739])</f>
        <v>0</v>
      </c>
      <c r="Q562">
        <f>SUMIF([1]!Tabla21[Consignatario],B562,[1]!Tabla21[1664-1670])</f>
        <v>0</v>
      </c>
      <c r="R562">
        <f>SUM(Tabla62[[#This Row],[1661]:[Entrearmadas]])</f>
        <v>20000</v>
      </c>
    </row>
    <row r="563" spans="1:18" x14ac:dyDescent="0.3">
      <c r="A563">
        <v>562</v>
      </c>
      <c r="B563" t="str" cm="1">
        <f t="array" ref="B563">INDEX([1]!Tabla1[#Data], A563, 2)</f>
        <v>Castellón, Diego</v>
      </c>
      <c r="C563">
        <f>SUMIF([1]!Tabla1661[Consignatario],B563,[1]!Tabla1661[1661])</f>
        <v>0</v>
      </c>
      <c r="D563">
        <f>SUMIF([1]!Tabla11[Consignatario],B563,[1]!Tabla11[1662])</f>
        <v>0</v>
      </c>
      <c r="E563">
        <f>SUMIF([1]!Tabla12[Consignatario],B563,[1]!Tabla12[1670])</f>
        <v>0</v>
      </c>
      <c r="F563">
        <f>SUMIF([1]!Tabla10[Consignatario],B563,[1]!Tabla10[1672])</f>
        <v>0</v>
      </c>
      <c r="G563">
        <f>SUMIF([1]!Tabla9[Consignatarios],B563,[1]!Tabla9[1675])</f>
        <v>0</v>
      </c>
      <c r="H563">
        <f>SUMIF([1]!Tabla8[Consignatarios],B563,[1]!Tabla8[1678])</f>
        <v>0</v>
      </c>
      <c r="I563">
        <f>SUMIF([1]!Tabla4[Consignatario],B563,[1]!Tabla4[Monto])</f>
        <v>0</v>
      </c>
      <c r="J563">
        <f>SUMIF([1]!Tabla2[Consignatario],B563, [1]!Tabla2[Monto])</f>
        <v>0</v>
      </c>
      <c r="K563">
        <f>SUMIF([1]!Tabla3[Consignatario],B563,[1]!Tabla3[Monto])</f>
        <v>0</v>
      </c>
      <c r="L563">
        <f>SUMIF([1]!Tabla5[Consignatario],B563,[1]!Tabla5[Monto])</f>
        <v>41200</v>
      </c>
      <c r="M563">
        <f>SUMIF([1]!Tabla1708[Consignatario],B563,[1]!Tabla1708[Monto])</f>
        <v>0</v>
      </c>
      <c r="N563">
        <f>SUMIF([1]!Tabla1726[Consignatario],B563,[1]!Tabla1726[Monto])</f>
        <v>0</v>
      </c>
      <c r="O563">
        <f>SUMIF([1]!Tabla1730[Consignatario],B563,[1]!Tabla1730[1730])</f>
        <v>0</v>
      </c>
      <c r="P563">
        <f>SUMIF([1]!Tabla1739[Consignatario],B563,[1]!Tabla1739[1739])</f>
        <v>0</v>
      </c>
      <c r="Q563">
        <f>SUMIF([1]!Tabla21[Consignatario],B563,[1]!Tabla21[1664-1670])</f>
        <v>0</v>
      </c>
      <c r="R563">
        <f>SUM(Tabla62[[#This Row],[1661]:[Entrearmadas]])</f>
        <v>41200</v>
      </c>
    </row>
    <row r="564" spans="1:18" x14ac:dyDescent="0.3">
      <c r="A564">
        <v>563</v>
      </c>
      <c r="B564" t="str" cm="1">
        <f t="array" ref="B564">INDEX([1]!Tabla1[#Data], A564, 2)</f>
        <v>Castilla, Diego de</v>
      </c>
      <c r="C564">
        <f>SUMIF([1]!Tabla1661[Consignatario],B564,[1]!Tabla1661[1661])</f>
        <v>0</v>
      </c>
      <c r="D564">
        <f>SUMIF([1]!Tabla11[Consignatario],B564,[1]!Tabla11[1662])</f>
        <v>0</v>
      </c>
      <c r="E564">
        <f>SUMIF([1]!Tabla12[Consignatario],B564,[1]!Tabla12[1670])</f>
        <v>0</v>
      </c>
      <c r="F564">
        <f>SUMIF([1]!Tabla10[Consignatario],B564,[1]!Tabla10[1672])</f>
        <v>0</v>
      </c>
      <c r="G564">
        <f>SUMIF([1]!Tabla9[Consignatarios],B564,[1]!Tabla9[1675])</f>
        <v>0</v>
      </c>
      <c r="H564">
        <f>SUMIF([1]!Tabla8[Consignatarios],B564,[1]!Tabla8[1678])</f>
        <v>0</v>
      </c>
      <c r="I564">
        <f>SUMIF([1]!Tabla4[Consignatario],B564,[1]!Tabla4[Monto])</f>
        <v>0</v>
      </c>
      <c r="J564">
        <f>SUMIF([1]!Tabla2[Consignatario],B564, [1]!Tabla2[Monto])</f>
        <v>0</v>
      </c>
      <c r="K564">
        <f>SUMIF([1]!Tabla3[Consignatario],B564,[1]!Tabla3[Monto])</f>
        <v>0</v>
      </c>
      <c r="L564">
        <f>SUMIF([1]!Tabla5[Consignatario],B564,[1]!Tabla5[Monto])</f>
        <v>0</v>
      </c>
      <c r="M564">
        <f>SUMIF([1]!Tabla1708[Consignatario],B564,[1]!Tabla1708[Monto])</f>
        <v>0</v>
      </c>
      <c r="N564">
        <f>SUMIF([1]!Tabla1726[Consignatario],B564,[1]!Tabla1726[Monto])</f>
        <v>0</v>
      </c>
      <c r="O564">
        <f>SUMIF([1]!Tabla1730[Consignatario],B564,[1]!Tabla1730[1730])</f>
        <v>0</v>
      </c>
      <c r="P564">
        <f>SUMIF([1]!Tabla1739[Consignatario],B564,[1]!Tabla1739[1739])</f>
        <v>0</v>
      </c>
      <c r="Q564">
        <f>SUMIF([1]!Tabla21[Consignatario],B564,[1]!Tabla21[1664-1670])</f>
        <v>0</v>
      </c>
      <c r="R564">
        <f>SUM(Tabla62[[#This Row],[1661]:[Entrearmadas]])</f>
        <v>0</v>
      </c>
    </row>
    <row r="565" spans="1:18" x14ac:dyDescent="0.3">
      <c r="A565">
        <v>564</v>
      </c>
      <c r="B565" t="str" cm="1">
        <f t="array" ref="B565">INDEX([1]!Tabla1[#Data], A565, 2)</f>
        <v>Castilla, Simón de</v>
      </c>
      <c r="C565">
        <f>SUMIF([1]!Tabla1661[Consignatario],B565,[1]!Tabla1661[1661])</f>
        <v>0</v>
      </c>
      <c r="D565">
        <f>SUMIF([1]!Tabla11[Consignatario],B565,[1]!Tabla11[1662])</f>
        <v>0</v>
      </c>
      <c r="E565">
        <f>SUMIF([1]!Tabla12[Consignatario],B565,[1]!Tabla12[1670])</f>
        <v>0</v>
      </c>
      <c r="F565">
        <f>SUMIF([1]!Tabla10[Consignatario],B565,[1]!Tabla10[1672])</f>
        <v>0</v>
      </c>
      <c r="G565">
        <f>SUMIF([1]!Tabla9[Consignatarios],B565,[1]!Tabla9[1675])</f>
        <v>0</v>
      </c>
      <c r="H565">
        <f>SUMIF([1]!Tabla8[Consignatarios],B565,[1]!Tabla8[1678])</f>
        <v>0</v>
      </c>
      <c r="I565">
        <f>SUMIF([1]!Tabla4[Consignatario],B565,[1]!Tabla4[Monto])</f>
        <v>7147</v>
      </c>
      <c r="J565">
        <f>SUMIF([1]!Tabla2[Consignatario],B565, [1]!Tabla2[Monto])</f>
        <v>0</v>
      </c>
      <c r="K565">
        <f>SUMIF([1]!Tabla3[Consignatario],B565,[1]!Tabla3[Monto])</f>
        <v>0</v>
      </c>
      <c r="L565">
        <f>SUMIF([1]!Tabla5[Consignatario],B565,[1]!Tabla5[Monto])</f>
        <v>0</v>
      </c>
      <c r="M565">
        <f>SUMIF([1]!Tabla1708[Consignatario],B565,[1]!Tabla1708[Monto])</f>
        <v>0</v>
      </c>
      <c r="N565">
        <f>SUMIF([1]!Tabla1726[Consignatario],B565,[1]!Tabla1726[Monto])</f>
        <v>0</v>
      </c>
      <c r="O565">
        <f>SUMIF([1]!Tabla1730[Consignatario],B565,[1]!Tabla1730[1730])</f>
        <v>0</v>
      </c>
      <c r="P565">
        <f>SUMIF([1]!Tabla1739[Consignatario],B565,[1]!Tabla1739[1739])</f>
        <v>0</v>
      </c>
      <c r="Q565">
        <f>SUMIF([1]!Tabla21[Consignatario],B565,[1]!Tabla21[1664-1670])</f>
        <v>0</v>
      </c>
      <c r="R565">
        <f>SUM(Tabla62[[#This Row],[1661]:[Entrearmadas]])</f>
        <v>7147</v>
      </c>
    </row>
    <row r="566" spans="1:18" x14ac:dyDescent="0.3">
      <c r="A566">
        <v>565</v>
      </c>
      <c r="B566" t="str" cm="1">
        <f t="array" ref="B566">INDEX([1]!Tabla1[#Data], A566, 2)</f>
        <v>Castillejo, Fernando</v>
      </c>
      <c r="C566">
        <f>SUMIF([1]!Tabla1661[Consignatario],B566,[1]!Tabla1661[1661])</f>
        <v>0</v>
      </c>
      <c r="D566">
        <f>SUMIF([1]!Tabla11[Consignatario],B566,[1]!Tabla11[1662])</f>
        <v>0</v>
      </c>
      <c r="E566">
        <f>SUMIF([1]!Tabla12[Consignatario],B566,[1]!Tabla12[1670])</f>
        <v>0</v>
      </c>
      <c r="F566">
        <f>SUMIF([1]!Tabla10[Consignatario],B566,[1]!Tabla10[1672])</f>
        <v>0</v>
      </c>
      <c r="G566">
        <f>SUMIF([1]!Tabla9[Consignatarios],B566,[1]!Tabla9[1675])</f>
        <v>5640</v>
      </c>
      <c r="H566">
        <f>SUMIF([1]!Tabla8[Consignatarios],B566,[1]!Tabla8[1678])</f>
        <v>4000</v>
      </c>
      <c r="I566">
        <f>SUMIF([1]!Tabla4[Consignatario],B566,[1]!Tabla4[Monto])</f>
        <v>0</v>
      </c>
      <c r="J566">
        <f>SUMIF([1]!Tabla2[Consignatario],B566, [1]!Tabla2[Monto])</f>
        <v>0</v>
      </c>
      <c r="K566">
        <f>SUMIF([1]!Tabla3[Consignatario],B566,[1]!Tabla3[Monto])</f>
        <v>0</v>
      </c>
      <c r="L566">
        <f>SUMIF([1]!Tabla5[Consignatario],B566,[1]!Tabla5[Monto])</f>
        <v>0</v>
      </c>
      <c r="M566">
        <f>SUMIF([1]!Tabla1708[Consignatario],B566,[1]!Tabla1708[Monto])</f>
        <v>0</v>
      </c>
      <c r="N566">
        <f>SUMIF([1]!Tabla1726[Consignatario],B566,[1]!Tabla1726[Monto])</f>
        <v>0</v>
      </c>
      <c r="O566">
        <f>SUMIF([1]!Tabla1730[Consignatario],B566,[1]!Tabla1730[1730])</f>
        <v>0</v>
      </c>
      <c r="P566">
        <f>SUMIF([1]!Tabla1739[Consignatario],B566,[1]!Tabla1739[1739])</f>
        <v>0</v>
      </c>
      <c r="Q566">
        <f>SUMIF([1]!Tabla21[Consignatario],B566,[1]!Tabla21[1664-1670])</f>
        <v>0</v>
      </c>
      <c r="R566">
        <f>SUM(Tabla62[[#This Row],[1661]:[Entrearmadas]])</f>
        <v>9640</v>
      </c>
    </row>
    <row r="567" spans="1:18" x14ac:dyDescent="0.3">
      <c r="A567">
        <v>566</v>
      </c>
      <c r="B567" t="str" cm="1">
        <f t="array" ref="B567">INDEX([1]!Tabla1[#Data], A567, 2)</f>
        <v>Castillo Ascárate, Juan del</v>
      </c>
      <c r="C567">
        <f>SUMIF([1]!Tabla1661[Consignatario],B567,[1]!Tabla1661[1661])</f>
        <v>4640</v>
      </c>
      <c r="D567">
        <f>SUMIF([1]!Tabla11[Consignatario],B567,[1]!Tabla11[1662])</f>
        <v>0</v>
      </c>
      <c r="E567">
        <f>SUMIF([1]!Tabla12[Consignatario],B567,[1]!Tabla12[1670])</f>
        <v>0</v>
      </c>
      <c r="F567">
        <f>SUMIF([1]!Tabla10[Consignatario],B567,[1]!Tabla10[1672])</f>
        <v>0</v>
      </c>
      <c r="G567">
        <f>SUMIF([1]!Tabla9[Consignatarios],B567,[1]!Tabla9[1675])</f>
        <v>0</v>
      </c>
      <c r="H567">
        <f>SUMIF([1]!Tabla8[Consignatarios],B567,[1]!Tabla8[1678])</f>
        <v>0</v>
      </c>
      <c r="I567">
        <f>SUMIF([1]!Tabla4[Consignatario],B567,[1]!Tabla4[Monto])</f>
        <v>0</v>
      </c>
      <c r="J567">
        <f>SUMIF([1]!Tabla2[Consignatario],B567, [1]!Tabla2[Monto])</f>
        <v>0</v>
      </c>
      <c r="K567">
        <f>SUMIF([1]!Tabla3[Consignatario],B567,[1]!Tabla3[Monto])</f>
        <v>0</v>
      </c>
      <c r="L567">
        <f>SUMIF([1]!Tabla5[Consignatario],B567,[1]!Tabla5[Monto])</f>
        <v>0</v>
      </c>
      <c r="M567">
        <f>SUMIF([1]!Tabla1708[Consignatario],B567,[1]!Tabla1708[Monto])</f>
        <v>0</v>
      </c>
      <c r="N567">
        <f>SUMIF([1]!Tabla1726[Consignatario],B567,[1]!Tabla1726[Monto])</f>
        <v>0</v>
      </c>
      <c r="O567">
        <f>SUMIF([1]!Tabla1730[Consignatario],B567,[1]!Tabla1730[1730])</f>
        <v>0</v>
      </c>
      <c r="P567">
        <f>SUMIF([1]!Tabla1739[Consignatario],B567,[1]!Tabla1739[1739])</f>
        <v>0</v>
      </c>
      <c r="Q567">
        <f>SUMIF([1]!Tabla21[Consignatario],B567,[1]!Tabla21[1664-1670])</f>
        <v>0</v>
      </c>
      <c r="R567">
        <f>SUM(Tabla62[[#This Row],[1661]:[Entrearmadas]])</f>
        <v>4640</v>
      </c>
    </row>
    <row r="568" spans="1:18" x14ac:dyDescent="0.3">
      <c r="A568">
        <v>567</v>
      </c>
      <c r="B568" t="str" cm="1">
        <f t="array" ref="B568">INDEX([1]!Tabla1[#Data], A568, 2)</f>
        <v>Castillo, Andrés del</v>
      </c>
      <c r="C568">
        <f>SUMIF([1]!Tabla1661[Consignatario],B568,[1]!Tabla1661[1661])</f>
        <v>0</v>
      </c>
      <c r="D568">
        <f>SUMIF([1]!Tabla11[Consignatario],B568,[1]!Tabla11[1662])</f>
        <v>0</v>
      </c>
      <c r="E568">
        <f>SUMIF([1]!Tabla12[Consignatario],B568,[1]!Tabla12[1670])</f>
        <v>0</v>
      </c>
      <c r="F568">
        <f>SUMIF([1]!Tabla10[Consignatario],B568,[1]!Tabla10[1672])</f>
        <v>0</v>
      </c>
      <c r="G568">
        <f>SUMIF([1]!Tabla9[Consignatarios],B568,[1]!Tabla9[1675])</f>
        <v>0</v>
      </c>
      <c r="H568">
        <f>SUMIF([1]!Tabla8[Consignatarios],B568,[1]!Tabla8[1678])</f>
        <v>0</v>
      </c>
      <c r="I568">
        <f>SUMIF([1]!Tabla4[Consignatario],B568,[1]!Tabla4[Monto])</f>
        <v>0</v>
      </c>
      <c r="J568">
        <f>SUMIF([1]!Tabla2[Consignatario],B568, [1]!Tabla2[Monto])</f>
        <v>6608</v>
      </c>
      <c r="K568">
        <f>SUMIF([1]!Tabla3[Consignatario],B568,[1]!Tabla3[Monto])</f>
        <v>0</v>
      </c>
      <c r="L568">
        <f>SUMIF([1]!Tabla5[Consignatario],B568,[1]!Tabla5[Monto])</f>
        <v>0</v>
      </c>
      <c r="M568">
        <f>SUMIF([1]!Tabla1708[Consignatario],B568,[1]!Tabla1708[Monto])</f>
        <v>0</v>
      </c>
      <c r="N568">
        <f>SUMIF([1]!Tabla1726[Consignatario],B568,[1]!Tabla1726[Monto])</f>
        <v>0</v>
      </c>
      <c r="O568">
        <f>SUMIF([1]!Tabla1730[Consignatario],B568,[1]!Tabla1730[1730])</f>
        <v>0</v>
      </c>
      <c r="P568">
        <f>SUMIF([1]!Tabla1739[Consignatario],B568,[1]!Tabla1739[1739])</f>
        <v>0</v>
      </c>
      <c r="Q568">
        <f>SUMIF([1]!Tabla21[Consignatario],B568,[1]!Tabla21[1664-1670])</f>
        <v>0</v>
      </c>
      <c r="R568">
        <f>SUM(Tabla62[[#This Row],[1661]:[Entrearmadas]])</f>
        <v>6608</v>
      </c>
    </row>
    <row r="569" spans="1:18" x14ac:dyDescent="0.3">
      <c r="A569">
        <v>568</v>
      </c>
      <c r="B569" t="str" cm="1">
        <f t="array" ref="B569">INDEX([1]!Tabla1[#Data], A569, 2)</f>
        <v>Castillo, Diego Alonso del</v>
      </c>
      <c r="C569">
        <f>SUMIF([1]!Tabla1661[Consignatario],B569,[1]!Tabla1661[1661])</f>
        <v>0</v>
      </c>
      <c r="D569">
        <f>SUMIF([1]!Tabla11[Consignatario],B569,[1]!Tabla11[1662])</f>
        <v>0</v>
      </c>
      <c r="E569">
        <f>SUMIF([1]!Tabla12[Consignatario],B569,[1]!Tabla12[1670])</f>
        <v>16600</v>
      </c>
      <c r="F569">
        <f>SUMIF([1]!Tabla10[Consignatario],B569,[1]!Tabla10[1672])</f>
        <v>27240</v>
      </c>
      <c r="G569">
        <f>SUMIF([1]!Tabla9[Consignatarios],B569,[1]!Tabla9[1675])</f>
        <v>0</v>
      </c>
      <c r="H569">
        <f>SUMIF([1]!Tabla8[Consignatarios],B569,[1]!Tabla8[1678])</f>
        <v>0</v>
      </c>
      <c r="I569">
        <f>SUMIF([1]!Tabla4[Consignatario],B569,[1]!Tabla4[Monto])</f>
        <v>0</v>
      </c>
      <c r="J569">
        <f>SUMIF([1]!Tabla2[Consignatario],B569, [1]!Tabla2[Monto])</f>
        <v>0</v>
      </c>
      <c r="K569">
        <f>SUMIF([1]!Tabla3[Consignatario],B569,[1]!Tabla3[Monto])</f>
        <v>0</v>
      </c>
      <c r="L569">
        <f>SUMIF([1]!Tabla5[Consignatario],B569,[1]!Tabla5[Monto])</f>
        <v>0</v>
      </c>
      <c r="M569">
        <f>SUMIF([1]!Tabla1708[Consignatario],B569,[1]!Tabla1708[Monto])</f>
        <v>0</v>
      </c>
      <c r="N569">
        <f>SUMIF([1]!Tabla1726[Consignatario],B569,[1]!Tabla1726[Monto])</f>
        <v>0</v>
      </c>
      <c r="O569">
        <f>SUMIF([1]!Tabla1730[Consignatario],B569,[1]!Tabla1730[1730])</f>
        <v>0</v>
      </c>
      <c r="P569">
        <f>SUMIF([1]!Tabla1739[Consignatario],B569,[1]!Tabla1739[1739])</f>
        <v>0</v>
      </c>
      <c r="Q569">
        <f>SUMIF([1]!Tabla21[Consignatario],B569,[1]!Tabla21[1664-1670])</f>
        <v>0</v>
      </c>
      <c r="R569">
        <f>SUM(Tabla62[[#This Row],[1661]:[Entrearmadas]])</f>
        <v>43840</v>
      </c>
    </row>
    <row r="570" spans="1:18" x14ac:dyDescent="0.3">
      <c r="A570">
        <v>569</v>
      </c>
      <c r="B570" t="str" cm="1">
        <f t="array" ref="B570">INDEX([1]!Tabla1[#Data], A570, 2)</f>
        <v>Castillo, Felipe del</v>
      </c>
      <c r="C570">
        <f>SUMIF([1]!Tabla1661[Consignatario],B570,[1]!Tabla1661[1661])</f>
        <v>0</v>
      </c>
      <c r="D570">
        <f>SUMIF([1]!Tabla11[Consignatario],B570,[1]!Tabla11[1662])</f>
        <v>0</v>
      </c>
      <c r="E570">
        <f>SUMIF([1]!Tabla12[Consignatario],B570,[1]!Tabla12[1670])</f>
        <v>0</v>
      </c>
      <c r="F570">
        <f>SUMIF([1]!Tabla10[Consignatario],B570,[1]!Tabla10[1672])</f>
        <v>0</v>
      </c>
      <c r="G570">
        <f>SUMIF([1]!Tabla9[Consignatarios],B570,[1]!Tabla9[1675])</f>
        <v>0</v>
      </c>
      <c r="H570">
        <f>SUMIF([1]!Tabla8[Consignatarios],B570,[1]!Tabla8[1678])</f>
        <v>18297</v>
      </c>
      <c r="I570">
        <f>SUMIF([1]!Tabla4[Consignatario],B570,[1]!Tabla4[Monto])</f>
        <v>23600</v>
      </c>
      <c r="J570">
        <f>SUMIF([1]!Tabla2[Consignatario],B570, [1]!Tabla2[Monto])</f>
        <v>0</v>
      </c>
      <c r="K570">
        <f>SUMIF([1]!Tabla3[Consignatario],B570,[1]!Tabla3[Monto])</f>
        <v>0</v>
      </c>
      <c r="L570">
        <f>SUMIF([1]!Tabla5[Consignatario],B570,[1]!Tabla5[Monto])</f>
        <v>0</v>
      </c>
      <c r="M570">
        <f>SUMIF([1]!Tabla1708[Consignatario],B570,[1]!Tabla1708[Monto])</f>
        <v>0</v>
      </c>
      <c r="N570">
        <f>SUMIF([1]!Tabla1726[Consignatario],B570,[1]!Tabla1726[Monto])</f>
        <v>0</v>
      </c>
      <c r="O570">
        <f>SUMIF([1]!Tabla1730[Consignatario],B570,[1]!Tabla1730[1730])</f>
        <v>0</v>
      </c>
      <c r="P570">
        <f>SUMIF([1]!Tabla1739[Consignatario],B570,[1]!Tabla1739[1739])</f>
        <v>0</v>
      </c>
      <c r="Q570">
        <f>SUMIF([1]!Tabla21[Consignatario],B570,[1]!Tabla21[1664-1670])</f>
        <v>0</v>
      </c>
      <c r="R570">
        <f>SUM(Tabla62[[#This Row],[1661]:[Entrearmadas]])</f>
        <v>41897</v>
      </c>
    </row>
    <row r="571" spans="1:18" x14ac:dyDescent="0.3">
      <c r="A571">
        <v>570</v>
      </c>
      <c r="B571" t="str" cm="1">
        <f t="array" ref="B571">INDEX([1]!Tabla1[#Data], A571, 2)</f>
        <v>Castillo, Felipe Perfecto del</v>
      </c>
      <c r="C571">
        <f>SUMIF([1]!Tabla1661[Consignatario],B571,[1]!Tabla1661[1661])</f>
        <v>0</v>
      </c>
      <c r="D571">
        <f>SUMIF([1]!Tabla11[Consignatario],B571,[1]!Tabla11[1662])</f>
        <v>0</v>
      </c>
      <c r="E571">
        <f>SUMIF([1]!Tabla12[Consignatario],B571,[1]!Tabla12[1670])</f>
        <v>0</v>
      </c>
      <c r="F571">
        <f>SUMIF([1]!Tabla10[Consignatario],B571,[1]!Tabla10[1672])</f>
        <v>0</v>
      </c>
      <c r="G571">
        <f>SUMIF([1]!Tabla9[Consignatarios],B571,[1]!Tabla9[1675])</f>
        <v>0</v>
      </c>
      <c r="H571">
        <f>SUMIF([1]!Tabla8[Consignatarios],B571,[1]!Tabla8[1678])</f>
        <v>0</v>
      </c>
      <c r="I571">
        <f>SUMIF([1]!Tabla4[Consignatario],B571,[1]!Tabla4[Monto])</f>
        <v>0</v>
      </c>
      <c r="J571">
        <f>SUMIF([1]!Tabla2[Consignatario],B571, [1]!Tabla2[Monto])</f>
        <v>0</v>
      </c>
      <c r="K571">
        <f>SUMIF([1]!Tabla3[Consignatario],B571,[1]!Tabla3[Monto])</f>
        <v>0</v>
      </c>
      <c r="L571">
        <f>SUMIF([1]!Tabla5[Consignatario],B571,[1]!Tabla5[Monto])</f>
        <v>0</v>
      </c>
      <c r="M571">
        <f>SUMIF([1]!Tabla1708[Consignatario],B571,[1]!Tabla1708[Monto])</f>
        <v>0</v>
      </c>
      <c r="N571">
        <f>SUMIF([1]!Tabla1726[Consignatario],B571,[1]!Tabla1726[Monto])</f>
        <v>0</v>
      </c>
      <c r="O571">
        <f>SUMIF([1]!Tabla1730[Consignatario],B571,[1]!Tabla1730[1730])</f>
        <v>0</v>
      </c>
      <c r="P571">
        <f>SUMIF([1]!Tabla1739[Consignatario],B571,[1]!Tabla1739[1739])</f>
        <v>40864</v>
      </c>
      <c r="Q571">
        <f>SUMIF([1]!Tabla21[Consignatario],B571,[1]!Tabla21[1664-1670])</f>
        <v>0</v>
      </c>
      <c r="R571">
        <f>SUM(Tabla62[[#This Row],[1661]:[Entrearmadas]])</f>
        <v>40864</v>
      </c>
    </row>
    <row r="572" spans="1:18" x14ac:dyDescent="0.3">
      <c r="A572">
        <v>571</v>
      </c>
      <c r="B572" t="str" cm="1">
        <f t="array" ref="B572">INDEX([1]!Tabla1[#Data], A572, 2)</f>
        <v>Castillo, Francisco del</v>
      </c>
      <c r="C572">
        <f>SUMIF([1]!Tabla1661[Consignatario],B572,[1]!Tabla1661[1661])</f>
        <v>0</v>
      </c>
      <c r="D572">
        <f>SUMIF([1]!Tabla11[Consignatario],B572,[1]!Tabla11[1662])</f>
        <v>0</v>
      </c>
      <c r="E572">
        <f>SUMIF([1]!Tabla12[Consignatario],B572,[1]!Tabla12[1670])</f>
        <v>0</v>
      </c>
      <c r="F572">
        <f>SUMIF([1]!Tabla10[Consignatario],B572,[1]!Tabla10[1672])</f>
        <v>0</v>
      </c>
      <c r="G572">
        <f>SUMIF([1]!Tabla9[Consignatarios],B572,[1]!Tabla9[1675])</f>
        <v>0</v>
      </c>
      <c r="H572">
        <f>SUMIF([1]!Tabla8[Consignatarios],B572,[1]!Tabla8[1678])</f>
        <v>0</v>
      </c>
      <c r="I572">
        <f>SUMIF([1]!Tabla4[Consignatario],B572,[1]!Tabla4[Monto])</f>
        <v>0</v>
      </c>
      <c r="J572">
        <f>SUMIF([1]!Tabla2[Consignatario],B572, [1]!Tabla2[Monto])</f>
        <v>200</v>
      </c>
      <c r="K572">
        <f>SUMIF([1]!Tabla3[Consignatario],B572,[1]!Tabla3[Monto])</f>
        <v>33141</v>
      </c>
      <c r="L572">
        <f>SUMIF([1]!Tabla5[Consignatario],B572,[1]!Tabla5[Monto])</f>
        <v>62000</v>
      </c>
      <c r="M572">
        <f>SUMIF([1]!Tabla1708[Consignatario],B572,[1]!Tabla1708[Monto])</f>
        <v>0</v>
      </c>
      <c r="N572">
        <f>SUMIF([1]!Tabla1726[Consignatario],B572,[1]!Tabla1726[Monto])</f>
        <v>0</v>
      </c>
      <c r="O572">
        <f>SUMIF([1]!Tabla1730[Consignatario],B572,[1]!Tabla1730[1730])</f>
        <v>0</v>
      </c>
      <c r="P572">
        <f>SUMIF([1]!Tabla1739[Consignatario],B572,[1]!Tabla1739[1739])</f>
        <v>0</v>
      </c>
      <c r="Q572">
        <f>SUMIF([1]!Tabla21[Consignatario],B572,[1]!Tabla21[1664-1670])</f>
        <v>0</v>
      </c>
      <c r="R572">
        <f>SUM(Tabla62[[#This Row],[1661]:[Entrearmadas]])</f>
        <v>95341</v>
      </c>
    </row>
    <row r="573" spans="1:18" x14ac:dyDescent="0.3">
      <c r="A573">
        <v>572</v>
      </c>
      <c r="B573" t="str" cm="1">
        <f t="array" ref="B573">INDEX([1]!Tabla1[#Data], A573, 2)</f>
        <v>Castillo, Gabriel del</v>
      </c>
      <c r="C573">
        <f>SUMIF([1]!Tabla1661[Consignatario],B573,[1]!Tabla1661[1661])</f>
        <v>0</v>
      </c>
      <c r="D573">
        <f>SUMIF([1]!Tabla11[Consignatario],B573,[1]!Tabla11[1662])</f>
        <v>0</v>
      </c>
      <c r="E573">
        <f>SUMIF([1]!Tabla12[Consignatario],B573,[1]!Tabla12[1670])</f>
        <v>0</v>
      </c>
      <c r="F573">
        <f>SUMIF([1]!Tabla10[Consignatario],B573,[1]!Tabla10[1672])</f>
        <v>0</v>
      </c>
      <c r="G573">
        <f>SUMIF([1]!Tabla9[Consignatarios],B573,[1]!Tabla9[1675])</f>
        <v>0</v>
      </c>
      <c r="H573">
        <f>SUMIF([1]!Tabla8[Consignatarios],B573,[1]!Tabla8[1678])</f>
        <v>0</v>
      </c>
      <c r="I573">
        <f>SUMIF([1]!Tabla4[Consignatario],B573,[1]!Tabla4[Monto])</f>
        <v>195408</v>
      </c>
      <c r="J573">
        <f>SUMIF([1]!Tabla2[Consignatario],B573, [1]!Tabla2[Monto])</f>
        <v>0</v>
      </c>
      <c r="K573">
        <f>SUMIF([1]!Tabla3[Consignatario],B573,[1]!Tabla3[Monto])</f>
        <v>0</v>
      </c>
      <c r="L573">
        <f>SUMIF([1]!Tabla5[Consignatario],B573,[1]!Tabla5[Monto])</f>
        <v>0</v>
      </c>
      <c r="M573">
        <f>SUMIF([1]!Tabla1708[Consignatario],B573,[1]!Tabla1708[Monto])</f>
        <v>0</v>
      </c>
      <c r="N573">
        <f>SUMIF([1]!Tabla1726[Consignatario],B573,[1]!Tabla1726[Monto])</f>
        <v>0</v>
      </c>
      <c r="O573">
        <f>SUMIF([1]!Tabla1730[Consignatario],B573,[1]!Tabla1730[1730])</f>
        <v>0</v>
      </c>
      <c r="P573">
        <f>SUMIF([1]!Tabla1739[Consignatario],B573,[1]!Tabla1739[1739])</f>
        <v>0</v>
      </c>
      <c r="Q573">
        <f>SUMIF([1]!Tabla21[Consignatario],B573,[1]!Tabla21[1664-1670])</f>
        <v>0</v>
      </c>
      <c r="R573">
        <f>SUM(Tabla62[[#This Row],[1661]:[Entrearmadas]])</f>
        <v>195408</v>
      </c>
    </row>
    <row r="574" spans="1:18" x14ac:dyDescent="0.3">
      <c r="A574">
        <v>573</v>
      </c>
      <c r="B574" t="str" cm="1">
        <f t="array" ref="B574">INDEX([1]!Tabla1[#Data], A574, 2)</f>
        <v>Castillo, Hipolito del</v>
      </c>
      <c r="C574">
        <f>SUMIF([1]!Tabla1661[Consignatario],B574,[1]!Tabla1661[1661])</f>
        <v>0</v>
      </c>
      <c r="D574">
        <f>SUMIF([1]!Tabla11[Consignatario],B574,[1]!Tabla11[1662])</f>
        <v>0</v>
      </c>
      <c r="E574">
        <f>SUMIF([1]!Tabla12[Consignatario],B574,[1]!Tabla12[1670])</f>
        <v>0</v>
      </c>
      <c r="F574">
        <f>SUMIF([1]!Tabla10[Consignatario],B574,[1]!Tabla10[1672])</f>
        <v>15588</v>
      </c>
      <c r="G574">
        <f>SUMIF([1]!Tabla9[Consignatarios],B574,[1]!Tabla9[1675])</f>
        <v>0</v>
      </c>
      <c r="H574">
        <f>SUMIF([1]!Tabla8[Consignatarios],B574,[1]!Tabla8[1678])</f>
        <v>0</v>
      </c>
      <c r="I574">
        <f>SUMIF([1]!Tabla4[Consignatario],B574,[1]!Tabla4[Monto])</f>
        <v>0</v>
      </c>
      <c r="J574">
        <f>SUMIF([1]!Tabla2[Consignatario],B574, [1]!Tabla2[Monto])</f>
        <v>62700</v>
      </c>
      <c r="K574">
        <f>SUMIF([1]!Tabla3[Consignatario],B574,[1]!Tabla3[Monto])</f>
        <v>0</v>
      </c>
      <c r="L574">
        <f>SUMIF([1]!Tabla5[Consignatario],B574,[1]!Tabla5[Monto])</f>
        <v>0</v>
      </c>
      <c r="M574">
        <f>SUMIF([1]!Tabla1708[Consignatario],B574,[1]!Tabla1708[Monto])</f>
        <v>0</v>
      </c>
      <c r="N574">
        <f>SUMIF([1]!Tabla1726[Consignatario],B574,[1]!Tabla1726[Monto])</f>
        <v>0</v>
      </c>
      <c r="O574">
        <f>SUMIF([1]!Tabla1730[Consignatario],B574,[1]!Tabla1730[1730])</f>
        <v>0</v>
      </c>
      <c r="P574">
        <f>SUMIF([1]!Tabla1739[Consignatario],B574,[1]!Tabla1739[1739])</f>
        <v>0</v>
      </c>
      <c r="Q574">
        <f>SUMIF([1]!Tabla21[Consignatario],B574,[1]!Tabla21[1664-1670])</f>
        <v>0</v>
      </c>
      <c r="R574">
        <f>SUM(Tabla62[[#This Row],[1661]:[Entrearmadas]])</f>
        <v>78288</v>
      </c>
    </row>
    <row r="575" spans="1:18" x14ac:dyDescent="0.3">
      <c r="A575">
        <v>574</v>
      </c>
      <c r="B575" t="str" cm="1">
        <f t="array" ref="B575">INDEX([1]!Tabla1[#Data], A575, 2)</f>
        <v>Castillo, Juan de</v>
      </c>
      <c r="C575">
        <f>SUMIF([1]!Tabla1661[Consignatario],B575,[1]!Tabla1661[1661])</f>
        <v>0</v>
      </c>
      <c r="D575">
        <f>SUMIF([1]!Tabla11[Consignatario],B575,[1]!Tabla11[1662])</f>
        <v>0</v>
      </c>
      <c r="E575">
        <f>SUMIF([1]!Tabla12[Consignatario],B575,[1]!Tabla12[1670])</f>
        <v>0</v>
      </c>
      <c r="F575">
        <f>SUMIF([1]!Tabla10[Consignatario],B575,[1]!Tabla10[1672])</f>
        <v>0</v>
      </c>
      <c r="G575">
        <f>SUMIF([1]!Tabla9[Consignatarios],B575,[1]!Tabla9[1675])</f>
        <v>0</v>
      </c>
      <c r="H575">
        <f>SUMIF([1]!Tabla8[Consignatarios],B575,[1]!Tabla8[1678])</f>
        <v>0</v>
      </c>
      <c r="I575">
        <f>SUMIF([1]!Tabla4[Consignatario],B575,[1]!Tabla4[Monto])</f>
        <v>0</v>
      </c>
      <c r="J575">
        <f>SUMIF([1]!Tabla2[Consignatario],B575, [1]!Tabla2[Monto])</f>
        <v>4000</v>
      </c>
      <c r="K575">
        <f>SUMIF([1]!Tabla3[Consignatario],B575,[1]!Tabla3[Monto])</f>
        <v>0</v>
      </c>
      <c r="L575">
        <f>SUMIF([1]!Tabla5[Consignatario],B575,[1]!Tabla5[Monto])</f>
        <v>0</v>
      </c>
      <c r="M575">
        <f>SUMIF([1]!Tabla1708[Consignatario],B575,[1]!Tabla1708[Monto])</f>
        <v>0</v>
      </c>
      <c r="N575">
        <f>SUMIF([1]!Tabla1726[Consignatario],B575,[1]!Tabla1726[Monto])</f>
        <v>0</v>
      </c>
      <c r="O575">
        <f>SUMIF([1]!Tabla1730[Consignatario],B575,[1]!Tabla1730[1730])</f>
        <v>0</v>
      </c>
      <c r="P575">
        <f>SUMIF([1]!Tabla1739[Consignatario],B575,[1]!Tabla1739[1739])</f>
        <v>0</v>
      </c>
      <c r="Q575">
        <f>SUMIF([1]!Tabla21[Consignatario],B575,[1]!Tabla21[1664-1670])</f>
        <v>0</v>
      </c>
      <c r="R575">
        <f>SUM(Tabla62[[#This Row],[1661]:[Entrearmadas]])</f>
        <v>4000</v>
      </c>
    </row>
    <row r="576" spans="1:18" x14ac:dyDescent="0.3">
      <c r="A576">
        <v>575</v>
      </c>
      <c r="B576" t="str" cm="1">
        <f t="array" ref="B576">INDEX([1]!Tabla1[#Data], A576, 2)</f>
        <v>Castillo, Juan del</v>
      </c>
      <c r="C576">
        <f>SUMIF([1]!Tabla1661[Consignatario],B576,[1]!Tabla1661[1661])</f>
        <v>0</v>
      </c>
      <c r="D576">
        <f>SUMIF([1]!Tabla11[Consignatario],B576,[1]!Tabla11[1662])</f>
        <v>0</v>
      </c>
      <c r="E576">
        <f>SUMIF([1]!Tabla12[Consignatario],B576,[1]!Tabla12[1670])</f>
        <v>0</v>
      </c>
      <c r="F576">
        <f>SUMIF([1]!Tabla10[Consignatario],B576,[1]!Tabla10[1672])</f>
        <v>0</v>
      </c>
      <c r="G576">
        <f>SUMIF([1]!Tabla9[Consignatarios],B576,[1]!Tabla9[1675])</f>
        <v>0</v>
      </c>
      <c r="H576">
        <f>SUMIF([1]!Tabla8[Consignatarios],B576,[1]!Tabla8[1678])</f>
        <v>0</v>
      </c>
      <c r="I576">
        <f>SUMIF([1]!Tabla4[Consignatario],B576,[1]!Tabla4[Monto])</f>
        <v>2000</v>
      </c>
      <c r="J576">
        <f>SUMIF([1]!Tabla2[Consignatario],B576, [1]!Tabla2[Monto])</f>
        <v>0</v>
      </c>
      <c r="K576">
        <f>SUMIF([1]!Tabla3[Consignatario],B576,[1]!Tabla3[Monto])</f>
        <v>0</v>
      </c>
      <c r="L576">
        <f>SUMIF([1]!Tabla5[Consignatario],B576,[1]!Tabla5[Monto])</f>
        <v>0</v>
      </c>
      <c r="M576">
        <f>SUMIF([1]!Tabla1708[Consignatario],B576,[1]!Tabla1708[Monto])</f>
        <v>0</v>
      </c>
      <c r="N576">
        <f>SUMIF([1]!Tabla1726[Consignatario],B576,[1]!Tabla1726[Monto])</f>
        <v>0</v>
      </c>
      <c r="O576">
        <f>SUMIF([1]!Tabla1730[Consignatario],B576,[1]!Tabla1730[1730])</f>
        <v>0</v>
      </c>
      <c r="P576">
        <f>SUMIF([1]!Tabla1739[Consignatario],B576,[1]!Tabla1739[1739])</f>
        <v>0</v>
      </c>
      <c r="Q576">
        <f>SUMIF([1]!Tabla21[Consignatario],B576,[1]!Tabla21[1664-1670])</f>
        <v>0</v>
      </c>
      <c r="R576">
        <f>SUM(Tabla62[[#This Row],[1661]:[Entrearmadas]])</f>
        <v>2000</v>
      </c>
    </row>
    <row r="577" spans="1:18" x14ac:dyDescent="0.3">
      <c r="A577">
        <v>576</v>
      </c>
      <c r="B577" t="str" cm="1">
        <f t="array" ref="B577">INDEX([1]!Tabla1[#Data], A577, 2)</f>
        <v>Castillo, Luis de</v>
      </c>
      <c r="C577">
        <f>SUMIF([1]!Tabla1661[Consignatario],B577,[1]!Tabla1661[1661])</f>
        <v>0</v>
      </c>
      <c r="D577">
        <f>SUMIF([1]!Tabla11[Consignatario],B577,[1]!Tabla11[1662])</f>
        <v>0</v>
      </c>
      <c r="E577">
        <f>SUMIF([1]!Tabla12[Consignatario],B577,[1]!Tabla12[1670])</f>
        <v>0</v>
      </c>
      <c r="F577">
        <f>SUMIF([1]!Tabla10[Consignatario],B577,[1]!Tabla10[1672])</f>
        <v>0</v>
      </c>
      <c r="G577">
        <f>SUMIF([1]!Tabla9[Consignatarios],B577,[1]!Tabla9[1675])</f>
        <v>0</v>
      </c>
      <c r="H577">
        <f>SUMIF([1]!Tabla8[Consignatarios],B577,[1]!Tabla8[1678])</f>
        <v>0</v>
      </c>
      <c r="I577">
        <f>SUMIF([1]!Tabla4[Consignatario],B577,[1]!Tabla4[Monto])</f>
        <v>0</v>
      </c>
      <c r="J577">
        <f>SUMIF([1]!Tabla2[Consignatario],B577, [1]!Tabla2[Monto])</f>
        <v>0</v>
      </c>
      <c r="K577">
        <f>SUMIF([1]!Tabla3[Consignatario],B577,[1]!Tabla3[Monto])</f>
        <v>0</v>
      </c>
      <c r="L577">
        <f>SUMIF([1]!Tabla5[Consignatario],B577,[1]!Tabla5[Monto])</f>
        <v>0</v>
      </c>
      <c r="M577">
        <f>SUMIF([1]!Tabla1708[Consignatario],B577,[1]!Tabla1708[Monto])</f>
        <v>0</v>
      </c>
      <c r="N577">
        <f>SUMIF([1]!Tabla1726[Consignatario],B577,[1]!Tabla1726[Monto])</f>
        <v>0</v>
      </c>
      <c r="O577">
        <f>SUMIF([1]!Tabla1730[Consignatario],B577,[1]!Tabla1730[1730])</f>
        <v>0</v>
      </c>
      <c r="P577">
        <f>SUMIF([1]!Tabla1739[Consignatario],B577,[1]!Tabla1739[1739])</f>
        <v>0</v>
      </c>
      <c r="Q577">
        <f>SUMIF([1]!Tabla21[Consignatario],B577,[1]!Tabla21[1664-1670])</f>
        <v>144</v>
      </c>
      <c r="R577">
        <f>SUM(Tabla62[[#This Row],[1661]:[Entrearmadas]])</f>
        <v>144</v>
      </c>
    </row>
    <row r="578" spans="1:18" x14ac:dyDescent="0.3">
      <c r="A578">
        <v>577</v>
      </c>
      <c r="B578" t="str" cm="1">
        <f t="array" ref="B578">INDEX([1]!Tabla1[#Data], A578, 2)</f>
        <v>Castillo, Matías del</v>
      </c>
      <c r="C578">
        <f>SUMIF([1]!Tabla1661[Consignatario],B578,[1]!Tabla1661[1661])</f>
        <v>0</v>
      </c>
      <c r="D578">
        <f>SUMIF([1]!Tabla11[Consignatario],B578,[1]!Tabla11[1662])</f>
        <v>0</v>
      </c>
      <c r="E578">
        <f>SUMIF([1]!Tabla12[Consignatario],B578,[1]!Tabla12[1670])</f>
        <v>0</v>
      </c>
      <c r="F578">
        <f>SUMIF([1]!Tabla10[Consignatario],B578,[1]!Tabla10[1672])</f>
        <v>0</v>
      </c>
      <c r="G578">
        <f>SUMIF([1]!Tabla9[Consignatarios],B578,[1]!Tabla9[1675])</f>
        <v>0</v>
      </c>
      <c r="H578">
        <f>SUMIF([1]!Tabla8[Consignatarios],B578,[1]!Tabla8[1678])</f>
        <v>0</v>
      </c>
      <c r="I578">
        <f>SUMIF([1]!Tabla4[Consignatario],B578,[1]!Tabla4[Monto])</f>
        <v>0</v>
      </c>
      <c r="J578">
        <f>SUMIF([1]!Tabla2[Consignatario],B578, [1]!Tabla2[Monto])</f>
        <v>0</v>
      </c>
      <c r="K578">
        <f>SUMIF([1]!Tabla3[Consignatario],B578,[1]!Tabla3[Monto])</f>
        <v>0</v>
      </c>
      <c r="L578">
        <f>SUMIF([1]!Tabla5[Consignatario],B578,[1]!Tabla5[Monto])</f>
        <v>14600</v>
      </c>
      <c r="M578">
        <f>SUMIF([1]!Tabla1708[Consignatario],B578,[1]!Tabla1708[Monto])</f>
        <v>0</v>
      </c>
      <c r="N578">
        <f>SUMIF([1]!Tabla1726[Consignatario],B578,[1]!Tabla1726[Monto])</f>
        <v>0</v>
      </c>
      <c r="O578">
        <f>SUMIF([1]!Tabla1730[Consignatario],B578,[1]!Tabla1730[1730])</f>
        <v>0</v>
      </c>
      <c r="P578">
        <f>SUMIF([1]!Tabla1739[Consignatario],B578,[1]!Tabla1739[1739])</f>
        <v>0</v>
      </c>
      <c r="Q578">
        <f>SUMIF([1]!Tabla21[Consignatario],B578,[1]!Tabla21[1664-1670])</f>
        <v>0</v>
      </c>
      <c r="R578">
        <f>SUM(Tabla62[[#This Row],[1661]:[Entrearmadas]])</f>
        <v>14600</v>
      </c>
    </row>
    <row r="579" spans="1:18" x14ac:dyDescent="0.3">
      <c r="A579">
        <v>578</v>
      </c>
      <c r="B579" t="str" cm="1">
        <f t="array" ref="B579">INDEX([1]!Tabla1[#Data], A579, 2)</f>
        <v>Castillo, Miguel Gerónimo del</v>
      </c>
      <c r="C579">
        <f>SUMIF([1]!Tabla1661[Consignatario],B579,[1]!Tabla1661[1661])</f>
        <v>0</v>
      </c>
      <c r="D579">
        <f>SUMIF([1]!Tabla11[Consignatario],B579,[1]!Tabla11[1662])</f>
        <v>0</v>
      </c>
      <c r="E579">
        <f>SUMIF([1]!Tabla12[Consignatario],B579,[1]!Tabla12[1670])</f>
        <v>0</v>
      </c>
      <c r="F579">
        <f>SUMIF([1]!Tabla10[Consignatario],B579,[1]!Tabla10[1672])</f>
        <v>0</v>
      </c>
      <c r="G579">
        <f>SUMIF([1]!Tabla9[Consignatarios],B579,[1]!Tabla9[1675])</f>
        <v>0</v>
      </c>
      <c r="H579">
        <f>SUMIF([1]!Tabla8[Consignatarios],B579,[1]!Tabla8[1678])</f>
        <v>0</v>
      </c>
      <c r="I579">
        <f>SUMIF([1]!Tabla4[Consignatario],B579,[1]!Tabla4[Monto])</f>
        <v>0</v>
      </c>
      <c r="J579">
        <f>SUMIF([1]!Tabla2[Consignatario],B579, [1]!Tabla2[Monto])</f>
        <v>0</v>
      </c>
      <c r="K579">
        <f>SUMIF([1]!Tabla3[Consignatario],B579,[1]!Tabla3[Monto])</f>
        <v>390724</v>
      </c>
      <c r="L579">
        <f>SUMIF([1]!Tabla5[Consignatario],B579,[1]!Tabla5[Monto])</f>
        <v>0</v>
      </c>
      <c r="M579">
        <f>SUMIF([1]!Tabla1708[Consignatario],B579,[1]!Tabla1708[Monto])</f>
        <v>0</v>
      </c>
      <c r="N579">
        <f>SUMIF([1]!Tabla1726[Consignatario],B579,[1]!Tabla1726[Monto])</f>
        <v>0</v>
      </c>
      <c r="O579">
        <f>SUMIF([1]!Tabla1730[Consignatario],B579,[1]!Tabla1730[1730])</f>
        <v>0</v>
      </c>
      <c r="P579">
        <f>SUMIF([1]!Tabla1739[Consignatario],B579,[1]!Tabla1739[1739])</f>
        <v>0</v>
      </c>
      <c r="Q579">
        <f>SUMIF([1]!Tabla21[Consignatario],B579,[1]!Tabla21[1664-1670])</f>
        <v>0</v>
      </c>
      <c r="R579">
        <f>SUM(Tabla62[[#This Row],[1661]:[Entrearmadas]])</f>
        <v>390724</v>
      </c>
    </row>
    <row r="580" spans="1:18" x14ac:dyDescent="0.3">
      <c r="A580">
        <v>579</v>
      </c>
      <c r="B580" t="str" cm="1">
        <f t="array" ref="B580">INDEX([1]!Tabla1[#Data], A580, 2)</f>
        <v>Castillo, Pedro del</v>
      </c>
      <c r="C580">
        <f>SUMIF([1]!Tabla1661[Consignatario],B580,[1]!Tabla1661[1661])</f>
        <v>0</v>
      </c>
      <c r="D580">
        <f>SUMIF([1]!Tabla11[Consignatario],B580,[1]!Tabla11[1662])</f>
        <v>0</v>
      </c>
      <c r="E580">
        <f>SUMIF([1]!Tabla12[Consignatario],B580,[1]!Tabla12[1670])</f>
        <v>0</v>
      </c>
      <c r="F580">
        <f>SUMIF([1]!Tabla10[Consignatario],B580,[1]!Tabla10[1672])</f>
        <v>0</v>
      </c>
      <c r="G580">
        <f>SUMIF([1]!Tabla9[Consignatarios],B580,[1]!Tabla9[1675])</f>
        <v>0</v>
      </c>
      <c r="H580">
        <f>SUMIF([1]!Tabla8[Consignatarios],B580,[1]!Tabla8[1678])</f>
        <v>7600</v>
      </c>
      <c r="I580">
        <f>SUMIF([1]!Tabla4[Consignatario],B580,[1]!Tabla4[Monto])</f>
        <v>0</v>
      </c>
      <c r="J580">
        <f>SUMIF([1]!Tabla2[Consignatario],B580, [1]!Tabla2[Monto])</f>
        <v>0</v>
      </c>
      <c r="K580">
        <f>SUMIF([1]!Tabla3[Consignatario],B580,[1]!Tabla3[Monto])</f>
        <v>4000</v>
      </c>
      <c r="L580">
        <f>SUMIF([1]!Tabla5[Consignatario],B580,[1]!Tabla5[Monto])</f>
        <v>0</v>
      </c>
      <c r="M580">
        <f>SUMIF([1]!Tabla1708[Consignatario],B580,[1]!Tabla1708[Monto])</f>
        <v>0</v>
      </c>
      <c r="N580">
        <f>SUMIF([1]!Tabla1726[Consignatario],B580,[1]!Tabla1726[Monto])</f>
        <v>0</v>
      </c>
      <c r="O580">
        <f>SUMIF([1]!Tabla1730[Consignatario],B580,[1]!Tabla1730[1730])</f>
        <v>0</v>
      </c>
      <c r="P580">
        <f>SUMIF([1]!Tabla1739[Consignatario],B580,[1]!Tabla1739[1739])</f>
        <v>0</v>
      </c>
      <c r="Q580">
        <f>SUMIF([1]!Tabla21[Consignatario],B580,[1]!Tabla21[1664-1670])</f>
        <v>0</v>
      </c>
      <c r="R580">
        <f>SUM(Tabla62[[#This Row],[1661]:[Entrearmadas]])</f>
        <v>11600</v>
      </c>
    </row>
    <row r="581" spans="1:18" x14ac:dyDescent="0.3">
      <c r="A581">
        <v>580</v>
      </c>
      <c r="B581" t="str" cm="1">
        <f t="array" ref="B581">INDEX([1]!Tabla1[#Data], A581, 2)</f>
        <v>Castro Bocangel, Gerónimo de</v>
      </c>
      <c r="C581">
        <f>SUMIF([1]!Tabla1661[Consignatario],B581,[1]!Tabla1661[1661])</f>
        <v>0</v>
      </c>
      <c r="D581">
        <f>SUMIF([1]!Tabla11[Consignatario],B581,[1]!Tabla11[1662])</f>
        <v>0</v>
      </c>
      <c r="E581">
        <f>SUMIF([1]!Tabla12[Consignatario],B581,[1]!Tabla12[1670])</f>
        <v>0</v>
      </c>
      <c r="F581">
        <f>SUMIF([1]!Tabla10[Consignatario],B581,[1]!Tabla10[1672])</f>
        <v>0</v>
      </c>
      <c r="G581">
        <f>SUMIF([1]!Tabla9[Consignatarios],B581,[1]!Tabla9[1675])</f>
        <v>0</v>
      </c>
      <c r="H581">
        <f>SUMIF([1]!Tabla8[Consignatarios],B581,[1]!Tabla8[1678])</f>
        <v>0</v>
      </c>
      <c r="I581">
        <f>SUMIF([1]!Tabla4[Consignatario],B581,[1]!Tabla4[Monto])</f>
        <v>0</v>
      </c>
      <c r="J581">
        <f>SUMIF([1]!Tabla2[Consignatario],B581, [1]!Tabla2[Monto])</f>
        <v>0</v>
      </c>
      <c r="K581">
        <f>SUMIF([1]!Tabla3[Consignatario],B581,[1]!Tabla3[Monto])</f>
        <v>0</v>
      </c>
      <c r="L581">
        <f>SUMIF([1]!Tabla5[Consignatario],B581,[1]!Tabla5[Monto])</f>
        <v>0</v>
      </c>
      <c r="M581">
        <f>SUMIF([1]!Tabla1708[Consignatario],B581,[1]!Tabla1708[Monto])</f>
        <v>0</v>
      </c>
      <c r="N581">
        <f>SUMIF([1]!Tabla1726[Consignatario],B581,[1]!Tabla1726[Monto])</f>
        <v>920</v>
      </c>
      <c r="O581">
        <f>SUMIF([1]!Tabla1730[Consignatario],B581,[1]!Tabla1730[1730])</f>
        <v>0</v>
      </c>
      <c r="P581">
        <f>SUMIF([1]!Tabla1739[Consignatario],B581,[1]!Tabla1739[1739])</f>
        <v>0</v>
      </c>
      <c r="Q581">
        <f>SUMIF([1]!Tabla21[Consignatario],B581,[1]!Tabla21[1664-1670])</f>
        <v>0</v>
      </c>
      <c r="R581">
        <f>SUM(Tabla62[[#This Row],[1661]:[Entrearmadas]])</f>
        <v>920</v>
      </c>
    </row>
    <row r="582" spans="1:18" x14ac:dyDescent="0.3">
      <c r="A582">
        <v>581</v>
      </c>
      <c r="B582" t="str" cm="1">
        <f t="array" ref="B582">INDEX([1]!Tabla1[#Data], A582, 2)</f>
        <v>Castro Cajero, Joseph de</v>
      </c>
      <c r="C582">
        <f>SUMIF([1]!Tabla1661[Consignatario],B582,[1]!Tabla1661[1661])</f>
        <v>0</v>
      </c>
      <c r="D582">
        <f>SUMIF([1]!Tabla11[Consignatario],B582,[1]!Tabla11[1662])</f>
        <v>0</v>
      </c>
      <c r="E582">
        <f>SUMIF([1]!Tabla12[Consignatario],B582,[1]!Tabla12[1670])</f>
        <v>0</v>
      </c>
      <c r="F582">
        <f>SUMIF([1]!Tabla10[Consignatario],B582,[1]!Tabla10[1672])</f>
        <v>0</v>
      </c>
      <c r="G582">
        <f>SUMIF([1]!Tabla9[Consignatarios],B582,[1]!Tabla9[1675])</f>
        <v>0</v>
      </c>
      <c r="H582">
        <f>SUMIF([1]!Tabla8[Consignatarios],B582,[1]!Tabla8[1678])</f>
        <v>0</v>
      </c>
      <c r="I582">
        <f>SUMIF([1]!Tabla4[Consignatario],B582,[1]!Tabla4[Monto])</f>
        <v>29553</v>
      </c>
      <c r="J582">
        <f>SUMIF([1]!Tabla2[Consignatario],B582, [1]!Tabla2[Monto])</f>
        <v>0</v>
      </c>
      <c r="K582">
        <f>SUMIF([1]!Tabla3[Consignatario],B582,[1]!Tabla3[Monto])</f>
        <v>0</v>
      </c>
      <c r="L582">
        <f>SUMIF([1]!Tabla5[Consignatario],B582,[1]!Tabla5[Monto])</f>
        <v>0</v>
      </c>
      <c r="M582">
        <f>SUMIF([1]!Tabla1708[Consignatario],B582,[1]!Tabla1708[Monto])</f>
        <v>0</v>
      </c>
      <c r="N582">
        <f>SUMIF([1]!Tabla1726[Consignatario],B582,[1]!Tabla1726[Monto])</f>
        <v>0</v>
      </c>
      <c r="O582">
        <f>SUMIF([1]!Tabla1730[Consignatario],B582,[1]!Tabla1730[1730])</f>
        <v>0</v>
      </c>
      <c r="P582">
        <f>SUMIF([1]!Tabla1739[Consignatario],B582,[1]!Tabla1739[1739])</f>
        <v>0</v>
      </c>
      <c r="Q582">
        <f>SUMIF([1]!Tabla21[Consignatario],B582,[1]!Tabla21[1664-1670])</f>
        <v>0</v>
      </c>
      <c r="R582">
        <f>SUM(Tabla62[[#This Row],[1661]:[Entrearmadas]])</f>
        <v>29553</v>
      </c>
    </row>
    <row r="583" spans="1:18" x14ac:dyDescent="0.3">
      <c r="A583">
        <v>582</v>
      </c>
      <c r="B583" t="str" cm="1">
        <f t="array" ref="B583">INDEX([1]!Tabla1[#Data], A583, 2)</f>
        <v>Castro Pozo, Juan de</v>
      </c>
      <c r="C583">
        <f>SUMIF([1]!Tabla1661[Consignatario],B583,[1]!Tabla1661[1661])</f>
        <v>0</v>
      </c>
      <c r="D583">
        <f>SUMIF([1]!Tabla11[Consignatario],B583,[1]!Tabla11[1662])</f>
        <v>0</v>
      </c>
      <c r="E583">
        <f>SUMIF([1]!Tabla12[Consignatario],B583,[1]!Tabla12[1670])</f>
        <v>0</v>
      </c>
      <c r="F583">
        <f>SUMIF([1]!Tabla10[Consignatario],B583,[1]!Tabla10[1672])</f>
        <v>0</v>
      </c>
      <c r="G583">
        <f>SUMIF([1]!Tabla9[Consignatarios],B583,[1]!Tabla9[1675])</f>
        <v>0</v>
      </c>
      <c r="H583">
        <f>SUMIF([1]!Tabla8[Consignatarios],B583,[1]!Tabla8[1678])</f>
        <v>0</v>
      </c>
      <c r="I583">
        <f>SUMIF([1]!Tabla4[Consignatario],B583,[1]!Tabla4[Monto])</f>
        <v>0</v>
      </c>
      <c r="J583">
        <f>SUMIF([1]!Tabla2[Consignatario],B583, [1]!Tabla2[Monto])</f>
        <v>16000</v>
      </c>
      <c r="K583">
        <f>SUMIF([1]!Tabla3[Consignatario],B583,[1]!Tabla3[Monto])</f>
        <v>0</v>
      </c>
      <c r="L583">
        <f>SUMIF([1]!Tabla5[Consignatario],B583,[1]!Tabla5[Monto])</f>
        <v>0</v>
      </c>
      <c r="M583">
        <f>SUMIF([1]!Tabla1708[Consignatario],B583,[1]!Tabla1708[Monto])</f>
        <v>0</v>
      </c>
      <c r="N583">
        <f>SUMIF([1]!Tabla1726[Consignatario],B583,[1]!Tabla1726[Monto])</f>
        <v>0</v>
      </c>
      <c r="O583">
        <f>SUMIF([1]!Tabla1730[Consignatario],B583,[1]!Tabla1730[1730])</f>
        <v>0</v>
      </c>
      <c r="P583">
        <f>SUMIF([1]!Tabla1739[Consignatario],B583,[1]!Tabla1739[1739])</f>
        <v>0</v>
      </c>
      <c r="Q583">
        <f>SUMIF([1]!Tabla21[Consignatario],B583,[1]!Tabla21[1664-1670])</f>
        <v>0</v>
      </c>
      <c r="R583">
        <f>SUM(Tabla62[[#This Row],[1661]:[Entrearmadas]])</f>
        <v>16000</v>
      </c>
    </row>
    <row r="584" spans="1:18" x14ac:dyDescent="0.3">
      <c r="A584">
        <v>583</v>
      </c>
      <c r="B584" t="str" cm="1">
        <f t="array" ref="B584">INDEX([1]!Tabla1[#Data], A584, 2)</f>
        <v>Castro y Alcántara, Manuel de</v>
      </c>
      <c r="C584">
        <f>SUMIF([1]!Tabla1661[Consignatario],B584,[1]!Tabla1661[1661])</f>
        <v>0</v>
      </c>
      <c r="D584">
        <f>SUMIF([1]!Tabla11[Consignatario],B584,[1]!Tabla11[1662])</f>
        <v>0</v>
      </c>
      <c r="E584">
        <f>SUMIF([1]!Tabla12[Consignatario],B584,[1]!Tabla12[1670])</f>
        <v>40500</v>
      </c>
      <c r="F584">
        <f>SUMIF([1]!Tabla10[Consignatario],B584,[1]!Tabla10[1672])</f>
        <v>0</v>
      </c>
      <c r="G584">
        <f>SUMIF([1]!Tabla9[Consignatarios],B584,[1]!Tabla9[1675])</f>
        <v>0</v>
      </c>
      <c r="H584">
        <f>SUMIF([1]!Tabla8[Consignatarios],B584,[1]!Tabla8[1678])</f>
        <v>0</v>
      </c>
      <c r="I584">
        <f>SUMIF([1]!Tabla4[Consignatario],B584,[1]!Tabla4[Monto])</f>
        <v>0</v>
      </c>
      <c r="J584">
        <f>SUMIF([1]!Tabla2[Consignatario],B584, [1]!Tabla2[Monto])</f>
        <v>0</v>
      </c>
      <c r="K584">
        <f>SUMIF([1]!Tabla3[Consignatario],B584,[1]!Tabla3[Monto])</f>
        <v>0</v>
      </c>
      <c r="L584">
        <f>SUMIF([1]!Tabla5[Consignatario],B584,[1]!Tabla5[Monto])</f>
        <v>0</v>
      </c>
      <c r="M584">
        <f>SUMIF([1]!Tabla1708[Consignatario],B584,[1]!Tabla1708[Monto])</f>
        <v>0</v>
      </c>
      <c r="N584">
        <f>SUMIF([1]!Tabla1726[Consignatario],B584,[1]!Tabla1726[Monto])</f>
        <v>0</v>
      </c>
      <c r="O584">
        <f>SUMIF([1]!Tabla1730[Consignatario],B584,[1]!Tabla1730[1730])</f>
        <v>0</v>
      </c>
      <c r="P584">
        <f>SUMIF([1]!Tabla1739[Consignatario],B584,[1]!Tabla1739[1739])</f>
        <v>0</v>
      </c>
      <c r="Q584">
        <f>SUMIF([1]!Tabla21[Consignatario],B584,[1]!Tabla21[1664-1670])</f>
        <v>0</v>
      </c>
      <c r="R584">
        <f>SUM(Tabla62[[#This Row],[1661]:[Entrearmadas]])</f>
        <v>40500</v>
      </c>
    </row>
    <row r="585" spans="1:18" x14ac:dyDescent="0.3">
      <c r="A585">
        <v>584</v>
      </c>
      <c r="B585" t="str" cm="1">
        <f t="array" ref="B585">INDEX([1]!Tabla1[#Data], A585, 2)</f>
        <v>Castro y Medina, Joseph de</v>
      </c>
      <c r="C585">
        <f>SUMIF([1]!Tabla1661[Consignatario],B585,[1]!Tabla1661[1661])</f>
        <v>7893</v>
      </c>
      <c r="D585">
        <f>SUMIF([1]!Tabla11[Consignatario],B585,[1]!Tabla11[1662])</f>
        <v>0</v>
      </c>
      <c r="E585">
        <f>SUMIF([1]!Tabla12[Consignatario],B585,[1]!Tabla12[1670])</f>
        <v>0</v>
      </c>
      <c r="F585">
        <f>SUMIF([1]!Tabla10[Consignatario],B585,[1]!Tabla10[1672])</f>
        <v>0</v>
      </c>
      <c r="G585">
        <f>SUMIF([1]!Tabla9[Consignatarios],B585,[1]!Tabla9[1675])</f>
        <v>0</v>
      </c>
      <c r="H585">
        <f>SUMIF([1]!Tabla8[Consignatarios],B585,[1]!Tabla8[1678])</f>
        <v>0</v>
      </c>
      <c r="I585">
        <f>SUMIF([1]!Tabla4[Consignatario],B585,[1]!Tabla4[Monto])</f>
        <v>0</v>
      </c>
      <c r="J585">
        <f>SUMIF([1]!Tabla2[Consignatario],B585, [1]!Tabla2[Monto])</f>
        <v>0</v>
      </c>
      <c r="K585">
        <f>SUMIF([1]!Tabla3[Consignatario],B585,[1]!Tabla3[Monto])</f>
        <v>0</v>
      </c>
      <c r="L585">
        <f>SUMIF([1]!Tabla5[Consignatario],B585,[1]!Tabla5[Monto])</f>
        <v>0</v>
      </c>
      <c r="M585">
        <f>SUMIF([1]!Tabla1708[Consignatario],B585,[1]!Tabla1708[Monto])</f>
        <v>0</v>
      </c>
      <c r="N585">
        <f>SUMIF([1]!Tabla1726[Consignatario],B585,[1]!Tabla1726[Monto])</f>
        <v>0</v>
      </c>
      <c r="O585">
        <f>SUMIF([1]!Tabla1730[Consignatario],B585,[1]!Tabla1730[1730])</f>
        <v>0</v>
      </c>
      <c r="P585">
        <f>SUMIF([1]!Tabla1739[Consignatario],B585,[1]!Tabla1739[1739])</f>
        <v>0</v>
      </c>
      <c r="Q585">
        <f>SUMIF([1]!Tabla21[Consignatario],B585,[1]!Tabla21[1664-1670])</f>
        <v>0</v>
      </c>
      <c r="R585">
        <f>SUM(Tabla62[[#This Row],[1661]:[Entrearmadas]])</f>
        <v>7893</v>
      </c>
    </row>
    <row r="586" spans="1:18" x14ac:dyDescent="0.3">
      <c r="A586">
        <v>585</v>
      </c>
      <c r="B586" t="str" cm="1">
        <f t="array" ref="B586">INDEX([1]!Tabla1[#Data], A586, 2)</f>
        <v>Castro y Obando, Juan de</v>
      </c>
      <c r="C586">
        <f>SUMIF([1]!Tabla1661[Consignatario],B586,[1]!Tabla1661[1661])</f>
        <v>0</v>
      </c>
      <c r="D586">
        <f>SUMIF([1]!Tabla11[Consignatario],B586,[1]!Tabla11[1662])</f>
        <v>0</v>
      </c>
      <c r="E586">
        <f>SUMIF([1]!Tabla12[Consignatario],B586,[1]!Tabla12[1670])</f>
        <v>0</v>
      </c>
      <c r="F586">
        <f>SUMIF([1]!Tabla10[Consignatario],B586,[1]!Tabla10[1672])</f>
        <v>0</v>
      </c>
      <c r="G586">
        <f>SUMIF([1]!Tabla9[Consignatarios],B586,[1]!Tabla9[1675])</f>
        <v>0</v>
      </c>
      <c r="H586">
        <f>SUMIF([1]!Tabla8[Consignatarios],B586,[1]!Tabla8[1678])</f>
        <v>0</v>
      </c>
      <c r="I586">
        <f>SUMIF([1]!Tabla4[Consignatario],B586,[1]!Tabla4[Monto])</f>
        <v>0</v>
      </c>
      <c r="J586">
        <f>SUMIF([1]!Tabla2[Consignatario],B586, [1]!Tabla2[Monto])</f>
        <v>0</v>
      </c>
      <c r="K586">
        <f>SUMIF([1]!Tabla3[Consignatario],B586,[1]!Tabla3[Monto])</f>
        <v>0</v>
      </c>
      <c r="L586">
        <f>SUMIF([1]!Tabla5[Consignatario],B586,[1]!Tabla5[Monto])</f>
        <v>168254</v>
      </c>
      <c r="M586">
        <f>SUMIF([1]!Tabla1708[Consignatario],B586,[1]!Tabla1708[Monto])</f>
        <v>0</v>
      </c>
      <c r="N586">
        <f>SUMIF([1]!Tabla1726[Consignatario],B586,[1]!Tabla1726[Monto])</f>
        <v>0</v>
      </c>
      <c r="O586">
        <f>SUMIF([1]!Tabla1730[Consignatario],B586,[1]!Tabla1730[1730])</f>
        <v>0</v>
      </c>
      <c r="P586">
        <f>SUMIF([1]!Tabla1739[Consignatario],B586,[1]!Tabla1739[1739])</f>
        <v>0</v>
      </c>
      <c r="Q586">
        <f>SUMIF([1]!Tabla21[Consignatario],B586,[1]!Tabla21[1664-1670])</f>
        <v>0</v>
      </c>
      <c r="R586">
        <f>SUM(Tabla62[[#This Row],[1661]:[Entrearmadas]])</f>
        <v>168254</v>
      </c>
    </row>
    <row r="587" spans="1:18" x14ac:dyDescent="0.3">
      <c r="A587">
        <v>586</v>
      </c>
      <c r="B587" t="str" cm="1">
        <f t="array" ref="B587">INDEX([1]!Tabla1[#Data], A587, 2)</f>
        <v>Castro, Agustín de</v>
      </c>
      <c r="C587">
        <f>SUMIF([1]!Tabla1661[Consignatario],B587,[1]!Tabla1661[1661])</f>
        <v>0</v>
      </c>
      <c r="D587">
        <f>SUMIF([1]!Tabla11[Consignatario],B587,[1]!Tabla11[1662])</f>
        <v>0</v>
      </c>
      <c r="E587">
        <f>SUMIF([1]!Tabla12[Consignatario],B587,[1]!Tabla12[1670])</f>
        <v>0</v>
      </c>
      <c r="F587">
        <f>SUMIF([1]!Tabla10[Consignatario],B587,[1]!Tabla10[1672])</f>
        <v>13600</v>
      </c>
      <c r="G587">
        <f>SUMIF([1]!Tabla9[Consignatarios],B587,[1]!Tabla9[1675])</f>
        <v>7300</v>
      </c>
      <c r="H587">
        <f>SUMIF([1]!Tabla8[Consignatarios],B587,[1]!Tabla8[1678])</f>
        <v>16740</v>
      </c>
      <c r="I587">
        <f>SUMIF([1]!Tabla4[Consignatario],B587,[1]!Tabla4[Monto])</f>
        <v>0</v>
      </c>
      <c r="J587">
        <f>SUMIF([1]!Tabla2[Consignatario],B587, [1]!Tabla2[Monto])</f>
        <v>0</v>
      </c>
      <c r="K587">
        <f>SUMIF([1]!Tabla3[Consignatario],B587,[1]!Tabla3[Monto])</f>
        <v>0</v>
      </c>
      <c r="L587">
        <f>SUMIF([1]!Tabla5[Consignatario],B587,[1]!Tabla5[Monto])</f>
        <v>0</v>
      </c>
      <c r="M587">
        <f>SUMIF([1]!Tabla1708[Consignatario],B587,[1]!Tabla1708[Monto])</f>
        <v>0</v>
      </c>
      <c r="N587">
        <f>SUMIF([1]!Tabla1726[Consignatario],B587,[1]!Tabla1726[Monto])</f>
        <v>0</v>
      </c>
      <c r="O587">
        <f>SUMIF([1]!Tabla1730[Consignatario],B587,[1]!Tabla1730[1730])</f>
        <v>0</v>
      </c>
      <c r="P587">
        <f>SUMIF([1]!Tabla1739[Consignatario],B587,[1]!Tabla1739[1739])</f>
        <v>0</v>
      </c>
      <c r="Q587">
        <f>SUMIF([1]!Tabla21[Consignatario],B587,[1]!Tabla21[1664-1670])</f>
        <v>0</v>
      </c>
      <c r="R587">
        <f>SUM(Tabla62[[#This Row],[1661]:[Entrearmadas]])</f>
        <v>37640</v>
      </c>
    </row>
    <row r="588" spans="1:18" x14ac:dyDescent="0.3">
      <c r="A588">
        <v>587</v>
      </c>
      <c r="B588" t="str" cm="1">
        <f t="array" ref="B588">INDEX([1]!Tabla1[#Data], A588, 2)</f>
        <v>Castro, Diego Alonso de</v>
      </c>
      <c r="C588">
        <f>SUMIF([1]!Tabla1661[Consignatario],B588,[1]!Tabla1661[1661])</f>
        <v>0</v>
      </c>
      <c r="D588">
        <f>SUMIF([1]!Tabla11[Consignatario],B588,[1]!Tabla11[1662])</f>
        <v>0</v>
      </c>
      <c r="E588">
        <f>SUMIF([1]!Tabla12[Consignatario],B588,[1]!Tabla12[1670])</f>
        <v>2500</v>
      </c>
      <c r="F588">
        <f>SUMIF([1]!Tabla10[Consignatario],B588,[1]!Tabla10[1672])</f>
        <v>0</v>
      </c>
      <c r="G588">
        <f>SUMIF([1]!Tabla9[Consignatarios],B588,[1]!Tabla9[1675])</f>
        <v>0</v>
      </c>
      <c r="H588">
        <f>SUMIF([1]!Tabla8[Consignatarios],B588,[1]!Tabla8[1678])</f>
        <v>0</v>
      </c>
      <c r="I588">
        <f>SUMIF([1]!Tabla4[Consignatario],B588,[1]!Tabla4[Monto])</f>
        <v>0</v>
      </c>
      <c r="J588">
        <f>SUMIF([1]!Tabla2[Consignatario],B588, [1]!Tabla2[Monto])</f>
        <v>0</v>
      </c>
      <c r="K588">
        <f>SUMIF([1]!Tabla3[Consignatario],B588,[1]!Tabla3[Monto])</f>
        <v>0</v>
      </c>
      <c r="L588">
        <f>SUMIF([1]!Tabla5[Consignatario],B588,[1]!Tabla5[Monto])</f>
        <v>0</v>
      </c>
      <c r="M588">
        <f>SUMIF([1]!Tabla1708[Consignatario],B588,[1]!Tabla1708[Monto])</f>
        <v>0</v>
      </c>
      <c r="N588">
        <f>SUMIF([1]!Tabla1726[Consignatario],B588,[1]!Tabla1726[Monto])</f>
        <v>0</v>
      </c>
      <c r="O588">
        <f>SUMIF([1]!Tabla1730[Consignatario],B588,[1]!Tabla1730[1730])</f>
        <v>0</v>
      </c>
      <c r="P588">
        <f>SUMIF([1]!Tabla1739[Consignatario],B588,[1]!Tabla1739[1739])</f>
        <v>0</v>
      </c>
      <c r="Q588">
        <f>SUMIF([1]!Tabla21[Consignatario],B588,[1]!Tabla21[1664-1670])</f>
        <v>0</v>
      </c>
      <c r="R588">
        <f>SUM(Tabla62[[#This Row],[1661]:[Entrearmadas]])</f>
        <v>2500</v>
      </c>
    </row>
    <row r="589" spans="1:18" x14ac:dyDescent="0.3">
      <c r="A589">
        <v>588</v>
      </c>
      <c r="B589" t="str" cm="1">
        <f t="array" ref="B589">INDEX([1]!Tabla1[#Data], A589, 2)</f>
        <v>Castro, Ignacio de</v>
      </c>
      <c r="C589">
        <f>SUMIF([1]!Tabla1661[Consignatario],B589,[1]!Tabla1661[1661])</f>
        <v>7500</v>
      </c>
      <c r="D589">
        <f>SUMIF([1]!Tabla11[Consignatario],B589,[1]!Tabla11[1662])</f>
        <v>0</v>
      </c>
      <c r="E589">
        <f>SUMIF([1]!Tabla12[Consignatario],B589,[1]!Tabla12[1670])</f>
        <v>0</v>
      </c>
      <c r="F589">
        <f>SUMIF([1]!Tabla10[Consignatario],B589,[1]!Tabla10[1672])</f>
        <v>0</v>
      </c>
      <c r="G589">
        <f>SUMIF([1]!Tabla9[Consignatarios],B589,[1]!Tabla9[1675])</f>
        <v>0</v>
      </c>
      <c r="H589">
        <f>SUMIF([1]!Tabla8[Consignatarios],B589,[1]!Tabla8[1678])</f>
        <v>0</v>
      </c>
      <c r="I589">
        <f>SUMIF([1]!Tabla4[Consignatario],B589,[1]!Tabla4[Monto])</f>
        <v>0</v>
      </c>
      <c r="J589">
        <f>SUMIF([1]!Tabla2[Consignatario],B589, [1]!Tabla2[Monto])</f>
        <v>0</v>
      </c>
      <c r="K589">
        <f>SUMIF([1]!Tabla3[Consignatario],B589,[1]!Tabla3[Monto])</f>
        <v>0</v>
      </c>
      <c r="L589">
        <f>SUMIF([1]!Tabla5[Consignatario],B589,[1]!Tabla5[Monto])</f>
        <v>0</v>
      </c>
      <c r="M589">
        <f>SUMIF([1]!Tabla1708[Consignatario],B589,[1]!Tabla1708[Monto])</f>
        <v>0</v>
      </c>
      <c r="N589">
        <f>SUMIF([1]!Tabla1726[Consignatario],B589,[1]!Tabla1726[Monto])</f>
        <v>0</v>
      </c>
      <c r="O589">
        <f>SUMIF([1]!Tabla1730[Consignatario],B589,[1]!Tabla1730[1730])</f>
        <v>0</v>
      </c>
      <c r="P589">
        <f>SUMIF([1]!Tabla1739[Consignatario],B589,[1]!Tabla1739[1739])</f>
        <v>0</v>
      </c>
      <c r="Q589">
        <f>SUMIF([1]!Tabla21[Consignatario],B589,[1]!Tabla21[1664-1670])</f>
        <v>0</v>
      </c>
      <c r="R589">
        <f>SUM(Tabla62[[#This Row],[1661]:[Entrearmadas]])</f>
        <v>7500</v>
      </c>
    </row>
    <row r="590" spans="1:18" x14ac:dyDescent="0.3">
      <c r="A590">
        <v>589</v>
      </c>
      <c r="B590" t="str" cm="1">
        <f t="array" ref="B590">INDEX([1]!Tabla1[#Data], A590, 2)</f>
        <v>Castro, Joseph de</v>
      </c>
      <c r="C590">
        <f>SUMIF([1]!Tabla1661[Consignatario],B590,[1]!Tabla1661[1661])</f>
        <v>0</v>
      </c>
      <c r="D590">
        <f>SUMIF([1]!Tabla11[Consignatario],B590,[1]!Tabla11[1662])</f>
        <v>0</v>
      </c>
      <c r="E590">
        <f>SUMIF([1]!Tabla12[Consignatario],B590,[1]!Tabla12[1670])</f>
        <v>0</v>
      </c>
      <c r="F590">
        <f>SUMIF([1]!Tabla10[Consignatario],B590,[1]!Tabla10[1672])</f>
        <v>0</v>
      </c>
      <c r="G590">
        <f>SUMIF([1]!Tabla9[Consignatarios],B590,[1]!Tabla9[1675])</f>
        <v>0</v>
      </c>
      <c r="H590">
        <f>SUMIF([1]!Tabla8[Consignatarios],B590,[1]!Tabla8[1678])</f>
        <v>0</v>
      </c>
      <c r="I590">
        <f>SUMIF([1]!Tabla4[Consignatario],B590,[1]!Tabla4[Monto])</f>
        <v>0</v>
      </c>
      <c r="J590">
        <f>SUMIF([1]!Tabla2[Consignatario],B590, [1]!Tabla2[Monto])</f>
        <v>6160</v>
      </c>
      <c r="K590">
        <f>SUMIF([1]!Tabla3[Consignatario],B590,[1]!Tabla3[Monto])</f>
        <v>15088</v>
      </c>
      <c r="L590">
        <f>SUMIF([1]!Tabla5[Consignatario],B590,[1]!Tabla5[Monto])</f>
        <v>0</v>
      </c>
      <c r="M590">
        <f>SUMIF([1]!Tabla1708[Consignatario],B590,[1]!Tabla1708[Monto])</f>
        <v>0</v>
      </c>
      <c r="N590">
        <f>SUMIF([1]!Tabla1726[Consignatario],B590,[1]!Tabla1726[Monto])</f>
        <v>0</v>
      </c>
      <c r="O590">
        <f>SUMIF([1]!Tabla1730[Consignatario],B590,[1]!Tabla1730[1730])</f>
        <v>0</v>
      </c>
      <c r="P590">
        <f>SUMIF([1]!Tabla1739[Consignatario],B590,[1]!Tabla1739[1739])</f>
        <v>0</v>
      </c>
      <c r="Q590">
        <f>SUMIF([1]!Tabla21[Consignatario],B590,[1]!Tabla21[1664-1670])</f>
        <v>0</v>
      </c>
      <c r="R590">
        <f>SUM(Tabla62[[#This Row],[1661]:[Entrearmadas]])</f>
        <v>21248</v>
      </c>
    </row>
    <row r="591" spans="1:18" x14ac:dyDescent="0.3">
      <c r="A591">
        <v>590</v>
      </c>
      <c r="B591" t="str" cm="1">
        <f t="array" ref="B591">INDEX([1]!Tabla1[#Data], A591, 2)</f>
        <v>Castro, Juan de</v>
      </c>
      <c r="C591">
        <f>SUMIF([1]!Tabla1661[Consignatario],B591,[1]!Tabla1661[1661])</f>
        <v>3320</v>
      </c>
      <c r="D591">
        <f>SUMIF([1]!Tabla11[Consignatario],B591,[1]!Tabla11[1662])</f>
        <v>0</v>
      </c>
      <c r="E591">
        <f>SUMIF([1]!Tabla12[Consignatario],B591,[1]!Tabla12[1670])</f>
        <v>0</v>
      </c>
      <c r="F591">
        <f>SUMIF([1]!Tabla10[Consignatario],B591,[1]!Tabla10[1672])</f>
        <v>0</v>
      </c>
      <c r="G591">
        <f>SUMIF([1]!Tabla9[Consignatarios],B591,[1]!Tabla9[1675])</f>
        <v>0</v>
      </c>
      <c r="H591">
        <f>SUMIF([1]!Tabla8[Consignatarios],B591,[1]!Tabla8[1678])</f>
        <v>0</v>
      </c>
      <c r="I591">
        <f>SUMIF([1]!Tabla4[Consignatario],B591,[1]!Tabla4[Monto])</f>
        <v>0</v>
      </c>
      <c r="J591">
        <f>SUMIF([1]!Tabla2[Consignatario],B591, [1]!Tabla2[Monto])</f>
        <v>0</v>
      </c>
      <c r="K591">
        <f>SUMIF([1]!Tabla3[Consignatario],B591,[1]!Tabla3[Monto])</f>
        <v>0</v>
      </c>
      <c r="L591">
        <f>SUMIF([1]!Tabla5[Consignatario],B591,[1]!Tabla5[Monto])</f>
        <v>0</v>
      </c>
      <c r="M591">
        <f>SUMIF([1]!Tabla1708[Consignatario],B591,[1]!Tabla1708[Monto])</f>
        <v>0</v>
      </c>
      <c r="N591">
        <f>SUMIF([1]!Tabla1726[Consignatario],B591,[1]!Tabla1726[Monto])</f>
        <v>0</v>
      </c>
      <c r="O591">
        <f>SUMIF([1]!Tabla1730[Consignatario],B591,[1]!Tabla1730[1730])</f>
        <v>0</v>
      </c>
      <c r="P591">
        <f>SUMIF([1]!Tabla1739[Consignatario],B591,[1]!Tabla1739[1739])</f>
        <v>0</v>
      </c>
      <c r="Q591">
        <f>SUMIF([1]!Tabla21[Consignatario],B591,[1]!Tabla21[1664-1670])</f>
        <v>0</v>
      </c>
      <c r="R591">
        <f>SUM(Tabla62[[#This Row],[1661]:[Entrearmadas]])</f>
        <v>3320</v>
      </c>
    </row>
    <row r="592" spans="1:18" x14ac:dyDescent="0.3">
      <c r="A592">
        <v>591</v>
      </c>
      <c r="B592" t="str" cm="1">
        <f t="array" ref="B592">INDEX([1]!Tabla1[#Data], A592, 2)</f>
        <v>Castro, Leandro de</v>
      </c>
      <c r="C592">
        <f>SUMIF([1]!Tabla1661[Consignatario],B592,[1]!Tabla1661[1661])</f>
        <v>0</v>
      </c>
      <c r="D592">
        <f>SUMIF([1]!Tabla11[Consignatario],B592,[1]!Tabla11[1662])</f>
        <v>7000</v>
      </c>
      <c r="E592">
        <f>SUMIF([1]!Tabla12[Consignatario],B592,[1]!Tabla12[1670])</f>
        <v>0</v>
      </c>
      <c r="F592">
        <f>SUMIF([1]!Tabla10[Consignatario],B592,[1]!Tabla10[1672])</f>
        <v>0</v>
      </c>
      <c r="G592">
        <f>SUMIF([1]!Tabla9[Consignatarios],B592,[1]!Tabla9[1675])</f>
        <v>0</v>
      </c>
      <c r="H592">
        <f>SUMIF([1]!Tabla8[Consignatarios],B592,[1]!Tabla8[1678])</f>
        <v>0</v>
      </c>
      <c r="I592">
        <f>SUMIF([1]!Tabla4[Consignatario],B592,[1]!Tabla4[Monto])</f>
        <v>0</v>
      </c>
      <c r="J592">
        <f>SUMIF([1]!Tabla2[Consignatario],B592, [1]!Tabla2[Monto])</f>
        <v>0</v>
      </c>
      <c r="K592">
        <f>SUMIF([1]!Tabla3[Consignatario],B592,[1]!Tabla3[Monto])</f>
        <v>0</v>
      </c>
      <c r="L592">
        <f>SUMIF([1]!Tabla5[Consignatario],B592,[1]!Tabla5[Monto])</f>
        <v>0</v>
      </c>
      <c r="M592">
        <f>SUMIF([1]!Tabla1708[Consignatario],B592,[1]!Tabla1708[Monto])</f>
        <v>0</v>
      </c>
      <c r="N592">
        <f>SUMIF([1]!Tabla1726[Consignatario],B592,[1]!Tabla1726[Monto])</f>
        <v>0</v>
      </c>
      <c r="O592">
        <f>SUMIF([1]!Tabla1730[Consignatario],B592,[1]!Tabla1730[1730])</f>
        <v>0</v>
      </c>
      <c r="P592">
        <f>SUMIF([1]!Tabla1739[Consignatario],B592,[1]!Tabla1739[1739])</f>
        <v>0</v>
      </c>
      <c r="Q592">
        <f>SUMIF([1]!Tabla21[Consignatario],B592,[1]!Tabla21[1664-1670])</f>
        <v>0</v>
      </c>
      <c r="R592">
        <f>SUM(Tabla62[[#This Row],[1661]:[Entrearmadas]])</f>
        <v>7000</v>
      </c>
    </row>
    <row r="593" spans="1:18" x14ac:dyDescent="0.3">
      <c r="A593">
        <v>592</v>
      </c>
      <c r="B593" t="str" cm="1">
        <f t="array" ref="B593">INDEX([1]!Tabla1[#Data], A593, 2)</f>
        <v>Catalán, Miguel</v>
      </c>
      <c r="C593">
        <f>SUMIF([1]!Tabla1661[Consignatario],B593,[1]!Tabla1661[1661])</f>
        <v>0</v>
      </c>
      <c r="D593">
        <f>SUMIF([1]!Tabla11[Consignatario],B593,[1]!Tabla11[1662])</f>
        <v>0</v>
      </c>
      <c r="E593">
        <f>SUMIF([1]!Tabla12[Consignatario],B593,[1]!Tabla12[1670])</f>
        <v>0</v>
      </c>
      <c r="F593">
        <f>SUMIF([1]!Tabla10[Consignatario],B593,[1]!Tabla10[1672])</f>
        <v>0</v>
      </c>
      <c r="G593">
        <f>SUMIF([1]!Tabla9[Consignatarios],B593,[1]!Tabla9[1675])</f>
        <v>0</v>
      </c>
      <c r="H593">
        <f>SUMIF([1]!Tabla8[Consignatarios],B593,[1]!Tabla8[1678])</f>
        <v>2100</v>
      </c>
      <c r="I593">
        <f>SUMIF([1]!Tabla4[Consignatario],B593,[1]!Tabla4[Monto])</f>
        <v>2000</v>
      </c>
      <c r="J593">
        <f>SUMIF([1]!Tabla2[Consignatario],B593, [1]!Tabla2[Monto])</f>
        <v>0</v>
      </c>
      <c r="K593">
        <f>SUMIF([1]!Tabla3[Consignatario],B593,[1]!Tabla3[Monto])</f>
        <v>0</v>
      </c>
      <c r="L593">
        <f>SUMIF([1]!Tabla5[Consignatario],B593,[1]!Tabla5[Monto])</f>
        <v>0</v>
      </c>
      <c r="M593">
        <f>SUMIF([1]!Tabla1708[Consignatario],B593,[1]!Tabla1708[Monto])</f>
        <v>0</v>
      </c>
      <c r="N593">
        <f>SUMIF([1]!Tabla1726[Consignatario],B593,[1]!Tabla1726[Monto])</f>
        <v>0</v>
      </c>
      <c r="O593">
        <f>SUMIF([1]!Tabla1730[Consignatario],B593,[1]!Tabla1730[1730])</f>
        <v>0</v>
      </c>
      <c r="P593">
        <f>SUMIF([1]!Tabla1739[Consignatario],B593,[1]!Tabla1739[1739])</f>
        <v>0</v>
      </c>
      <c r="Q593">
        <f>SUMIF([1]!Tabla21[Consignatario],B593,[1]!Tabla21[1664-1670])</f>
        <v>0</v>
      </c>
      <c r="R593">
        <f>SUM(Tabla62[[#This Row],[1661]:[Entrearmadas]])</f>
        <v>4100</v>
      </c>
    </row>
    <row r="594" spans="1:18" x14ac:dyDescent="0.3">
      <c r="A594">
        <v>593</v>
      </c>
      <c r="B594" t="str" cm="1">
        <f t="array" ref="B594">INDEX([1]!Tabla1[#Data], A594, 2)</f>
        <v>Cavadas, Antonio de</v>
      </c>
      <c r="C594">
        <f>SUMIF([1]!Tabla1661[Consignatario],B594,[1]!Tabla1661[1661])</f>
        <v>0</v>
      </c>
      <c r="D594">
        <f>SUMIF([1]!Tabla11[Consignatario],B594,[1]!Tabla11[1662])</f>
        <v>0</v>
      </c>
      <c r="E594">
        <f>SUMIF([1]!Tabla12[Consignatario],B594,[1]!Tabla12[1670])</f>
        <v>0</v>
      </c>
      <c r="F594">
        <f>SUMIF([1]!Tabla10[Consignatario],B594,[1]!Tabla10[1672])</f>
        <v>0</v>
      </c>
      <c r="G594">
        <f>SUMIF([1]!Tabla9[Consignatarios],B594,[1]!Tabla9[1675])</f>
        <v>0</v>
      </c>
      <c r="H594">
        <f>SUMIF([1]!Tabla8[Consignatarios],B594,[1]!Tabla8[1678])</f>
        <v>0</v>
      </c>
      <c r="I594">
        <f>SUMIF([1]!Tabla4[Consignatario],B594,[1]!Tabla4[Monto])</f>
        <v>0</v>
      </c>
      <c r="J594">
        <f>SUMIF([1]!Tabla2[Consignatario],B594, [1]!Tabla2[Monto])</f>
        <v>0</v>
      </c>
      <c r="K594">
        <f>SUMIF([1]!Tabla3[Consignatario],B594,[1]!Tabla3[Monto])</f>
        <v>6464</v>
      </c>
      <c r="L594">
        <f>SUMIF([1]!Tabla5[Consignatario],B594,[1]!Tabla5[Monto])</f>
        <v>0</v>
      </c>
      <c r="M594">
        <f>SUMIF([1]!Tabla1708[Consignatario],B594,[1]!Tabla1708[Monto])</f>
        <v>0</v>
      </c>
      <c r="N594">
        <f>SUMIF([1]!Tabla1726[Consignatario],B594,[1]!Tabla1726[Monto])</f>
        <v>0</v>
      </c>
      <c r="O594">
        <f>SUMIF([1]!Tabla1730[Consignatario],B594,[1]!Tabla1730[1730])</f>
        <v>0</v>
      </c>
      <c r="P594">
        <f>SUMIF([1]!Tabla1739[Consignatario],B594,[1]!Tabla1739[1739])</f>
        <v>0</v>
      </c>
      <c r="Q594">
        <f>SUMIF([1]!Tabla21[Consignatario],B594,[1]!Tabla21[1664-1670])</f>
        <v>0</v>
      </c>
      <c r="R594">
        <f>SUM(Tabla62[[#This Row],[1661]:[Entrearmadas]])</f>
        <v>6464</v>
      </c>
    </row>
    <row r="595" spans="1:18" x14ac:dyDescent="0.3">
      <c r="A595">
        <v>594</v>
      </c>
      <c r="B595" t="str" cm="1">
        <f t="array" ref="B595">INDEX([1]!Tabla1[#Data], A595, 2)</f>
        <v>Cavadas, Juan Antonio de las</v>
      </c>
      <c r="C595">
        <f>SUMIF([1]!Tabla1661[Consignatario],B595,[1]!Tabla1661[1661])</f>
        <v>0</v>
      </c>
      <c r="D595">
        <f>SUMIF([1]!Tabla11[Consignatario],B595,[1]!Tabla11[1662])</f>
        <v>0</v>
      </c>
      <c r="E595">
        <f>SUMIF([1]!Tabla12[Consignatario],B595,[1]!Tabla12[1670])</f>
        <v>0</v>
      </c>
      <c r="F595">
        <f>SUMIF([1]!Tabla10[Consignatario],B595,[1]!Tabla10[1672])</f>
        <v>0</v>
      </c>
      <c r="G595">
        <f>SUMIF([1]!Tabla9[Consignatarios],B595,[1]!Tabla9[1675])</f>
        <v>0</v>
      </c>
      <c r="H595">
        <f>SUMIF([1]!Tabla8[Consignatarios],B595,[1]!Tabla8[1678])</f>
        <v>0</v>
      </c>
      <c r="I595">
        <f>SUMIF([1]!Tabla4[Consignatario],B595,[1]!Tabla4[Monto])</f>
        <v>0</v>
      </c>
      <c r="J595">
        <f>SUMIF([1]!Tabla2[Consignatario],B595, [1]!Tabla2[Monto])</f>
        <v>0</v>
      </c>
      <c r="K595">
        <f>SUMIF([1]!Tabla3[Consignatario],B595,[1]!Tabla3[Monto])</f>
        <v>0</v>
      </c>
      <c r="L595">
        <f>SUMIF([1]!Tabla5[Consignatario],B595,[1]!Tabla5[Monto])</f>
        <v>0</v>
      </c>
      <c r="M595">
        <f>SUMIF([1]!Tabla1708[Consignatario],B595,[1]!Tabla1708[Monto])</f>
        <v>0</v>
      </c>
      <c r="N595">
        <f>SUMIF([1]!Tabla1726[Consignatario],B595,[1]!Tabla1726[Monto])</f>
        <v>12764</v>
      </c>
      <c r="O595">
        <f>SUMIF([1]!Tabla1730[Consignatario],B595,[1]!Tabla1730[1730])</f>
        <v>0</v>
      </c>
      <c r="P595">
        <f>SUMIF([1]!Tabla1739[Consignatario],B595,[1]!Tabla1739[1739])</f>
        <v>0</v>
      </c>
      <c r="Q595">
        <f>SUMIF([1]!Tabla21[Consignatario],B595,[1]!Tabla21[1664-1670])</f>
        <v>0</v>
      </c>
      <c r="R595">
        <f>SUM(Tabla62[[#This Row],[1661]:[Entrearmadas]])</f>
        <v>12764</v>
      </c>
    </row>
    <row r="596" spans="1:18" x14ac:dyDescent="0.3">
      <c r="A596">
        <v>595</v>
      </c>
      <c r="B596" t="str" cm="1">
        <f t="array" ref="B596">INDEX([1]!Tabla1[#Data], A596, 2)</f>
        <v>Cavera Pizarro, Juan de</v>
      </c>
      <c r="C596">
        <f>SUMIF([1]!Tabla1661[Consignatario],B596,[1]!Tabla1661[1661])</f>
        <v>19352</v>
      </c>
      <c r="D596">
        <f>SUMIF([1]!Tabla11[Consignatario],B596,[1]!Tabla11[1662])</f>
        <v>0</v>
      </c>
      <c r="E596">
        <f>SUMIF([1]!Tabla12[Consignatario],B596,[1]!Tabla12[1670])</f>
        <v>0</v>
      </c>
      <c r="F596">
        <f>SUMIF([1]!Tabla10[Consignatario],B596,[1]!Tabla10[1672])</f>
        <v>0</v>
      </c>
      <c r="G596">
        <f>SUMIF([1]!Tabla9[Consignatarios],B596,[1]!Tabla9[1675])</f>
        <v>0</v>
      </c>
      <c r="H596">
        <f>SUMIF([1]!Tabla8[Consignatarios],B596,[1]!Tabla8[1678])</f>
        <v>0</v>
      </c>
      <c r="I596">
        <f>SUMIF([1]!Tabla4[Consignatario],B596,[1]!Tabla4[Monto])</f>
        <v>0</v>
      </c>
      <c r="J596">
        <f>SUMIF([1]!Tabla2[Consignatario],B596, [1]!Tabla2[Monto])</f>
        <v>0</v>
      </c>
      <c r="K596">
        <f>SUMIF([1]!Tabla3[Consignatario],B596,[1]!Tabla3[Monto])</f>
        <v>0</v>
      </c>
      <c r="L596">
        <f>SUMIF([1]!Tabla5[Consignatario],B596,[1]!Tabla5[Monto])</f>
        <v>0</v>
      </c>
      <c r="M596">
        <f>SUMIF([1]!Tabla1708[Consignatario],B596,[1]!Tabla1708[Monto])</f>
        <v>0</v>
      </c>
      <c r="N596">
        <f>SUMIF([1]!Tabla1726[Consignatario],B596,[1]!Tabla1726[Monto])</f>
        <v>0</v>
      </c>
      <c r="O596">
        <f>SUMIF([1]!Tabla1730[Consignatario],B596,[1]!Tabla1730[1730])</f>
        <v>0</v>
      </c>
      <c r="P596">
        <f>SUMIF([1]!Tabla1739[Consignatario],B596,[1]!Tabla1739[1739])</f>
        <v>0</v>
      </c>
      <c r="Q596">
        <f>SUMIF([1]!Tabla21[Consignatario],B596,[1]!Tabla21[1664-1670])</f>
        <v>0</v>
      </c>
      <c r="R596">
        <f>SUM(Tabla62[[#This Row],[1661]:[Entrearmadas]])</f>
        <v>19352</v>
      </c>
    </row>
    <row r="597" spans="1:18" x14ac:dyDescent="0.3">
      <c r="A597">
        <v>596</v>
      </c>
      <c r="B597" t="str" cm="1">
        <f t="array" ref="B597">INDEX([1]!Tabla1[#Data], A597, 2)</f>
        <v>Cedillo, Nicolás de</v>
      </c>
      <c r="C597">
        <f>SUMIF([1]!Tabla1661[Consignatario],B597,[1]!Tabla1661[1661])</f>
        <v>0</v>
      </c>
      <c r="D597">
        <f>SUMIF([1]!Tabla11[Consignatario],B597,[1]!Tabla11[1662])</f>
        <v>0</v>
      </c>
      <c r="E597">
        <f>SUMIF([1]!Tabla12[Consignatario],B597,[1]!Tabla12[1670])</f>
        <v>0</v>
      </c>
      <c r="F597">
        <f>SUMIF([1]!Tabla10[Consignatario],B597,[1]!Tabla10[1672])</f>
        <v>0</v>
      </c>
      <c r="G597">
        <f>SUMIF([1]!Tabla9[Consignatarios],B597,[1]!Tabla9[1675])</f>
        <v>0</v>
      </c>
      <c r="H597">
        <f>SUMIF([1]!Tabla8[Consignatarios],B597,[1]!Tabla8[1678])</f>
        <v>0</v>
      </c>
      <c r="I597">
        <f>SUMIF([1]!Tabla4[Consignatario],B597,[1]!Tabla4[Monto])</f>
        <v>0</v>
      </c>
      <c r="J597">
        <f>SUMIF([1]!Tabla2[Consignatario],B597, [1]!Tabla2[Monto])</f>
        <v>7000</v>
      </c>
      <c r="K597">
        <f>SUMIF([1]!Tabla3[Consignatario],B597,[1]!Tabla3[Monto])</f>
        <v>16258</v>
      </c>
      <c r="L597">
        <f>SUMIF([1]!Tabla5[Consignatario],B597,[1]!Tabla5[Monto])</f>
        <v>0</v>
      </c>
      <c r="M597">
        <f>SUMIF([1]!Tabla1708[Consignatario],B597,[1]!Tabla1708[Monto])</f>
        <v>0</v>
      </c>
      <c r="N597">
        <f>SUMIF([1]!Tabla1726[Consignatario],B597,[1]!Tabla1726[Monto])</f>
        <v>0</v>
      </c>
      <c r="O597">
        <f>SUMIF([1]!Tabla1730[Consignatario],B597,[1]!Tabla1730[1730])</f>
        <v>0</v>
      </c>
      <c r="P597">
        <f>SUMIF([1]!Tabla1739[Consignatario],B597,[1]!Tabla1739[1739])</f>
        <v>0</v>
      </c>
      <c r="Q597">
        <f>SUMIF([1]!Tabla21[Consignatario],B597,[1]!Tabla21[1664-1670])</f>
        <v>0</v>
      </c>
      <c r="R597">
        <f>SUM(Tabla62[[#This Row],[1661]:[Entrearmadas]])</f>
        <v>23258</v>
      </c>
    </row>
    <row r="598" spans="1:18" x14ac:dyDescent="0.3">
      <c r="A598">
        <v>597</v>
      </c>
      <c r="B598" t="str" cm="1">
        <f t="array" ref="B598">INDEX([1]!Tabla1[#Data], A598, 2)</f>
        <v>Celis, Antonio de</v>
      </c>
      <c r="C598">
        <f>SUMIF([1]!Tabla1661[Consignatario],B598,[1]!Tabla1661[1661])</f>
        <v>0</v>
      </c>
      <c r="D598">
        <f>SUMIF([1]!Tabla11[Consignatario],B598,[1]!Tabla11[1662])</f>
        <v>0</v>
      </c>
      <c r="E598">
        <f>SUMIF([1]!Tabla12[Consignatario],B598,[1]!Tabla12[1670])</f>
        <v>0</v>
      </c>
      <c r="F598">
        <f>SUMIF([1]!Tabla10[Consignatario],B598,[1]!Tabla10[1672])</f>
        <v>0</v>
      </c>
      <c r="G598">
        <f>SUMIF([1]!Tabla9[Consignatarios],B598,[1]!Tabla9[1675])</f>
        <v>0</v>
      </c>
      <c r="H598">
        <f>SUMIF([1]!Tabla8[Consignatarios],B598,[1]!Tabla8[1678])</f>
        <v>0</v>
      </c>
      <c r="I598">
        <f>SUMIF([1]!Tabla4[Consignatario],B598,[1]!Tabla4[Monto])</f>
        <v>0</v>
      </c>
      <c r="J598">
        <f>SUMIF([1]!Tabla2[Consignatario],B598, [1]!Tabla2[Monto])</f>
        <v>0</v>
      </c>
      <c r="K598">
        <f>SUMIF([1]!Tabla3[Consignatario],B598,[1]!Tabla3[Monto])</f>
        <v>0</v>
      </c>
      <c r="L598">
        <f>SUMIF([1]!Tabla5[Consignatario],B598,[1]!Tabla5[Monto])</f>
        <v>0</v>
      </c>
      <c r="M598">
        <f>SUMIF([1]!Tabla1708[Consignatario],B598,[1]!Tabla1708[Monto])</f>
        <v>0</v>
      </c>
      <c r="N598">
        <f>SUMIF([1]!Tabla1726[Consignatario],B598,[1]!Tabla1726[Monto])</f>
        <v>0</v>
      </c>
      <c r="O598">
        <f>SUMIF([1]!Tabla1730[Consignatario],B598,[1]!Tabla1730[1730])</f>
        <v>0</v>
      </c>
      <c r="P598">
        <f>SUMIF([1]!Tabla1739[Consignatario],B598,[1]!Tabla1739[1739])</f>
        <v>17600</v>
      </c>
      <c r="Q598">
        <f>SUMIF([1]!Tabla21[Consignatario],B598,[1]!Tabla21[1664-1670])</f>
        <v>0</v>
      </c>
      <c r="R598">
        <f>SUM(Tabla62[[#This Row],[1661]:[Entrearmadas]])</f>
        <v>17600</v>
      </c>
    </row>
    <row r="599" spans="1:18" x14ac:dyDescent="0.3">
      <c r="A599">
        <v>598</v>
      </c>
      <c r="B599" t="str" cm="1">
        <f t="array" ref="B599">INDEX([1]!Tabla1[#Data], A599, 2)</f>
        <v>Celis, Baltazar de</v>
      </c>
      <c r="C599">
        <f>SUMIF([1]!Tabla1661[Consignatario],B599,[1]!Tabla1661[1661])</f>
        <v>0</v>
      </c>
      <c r="D599">
        <f>SUMIF([1]!Tabla11[Consignatario],B599,[1]!Tabla11[1662])</f>
        <v>0</v>
      </c>
      <c r="E599">
        <f>SUMIF([1]!Tabla12[Consignatario],B599,[1]!Tabla12[1670])</f>
        <v>0</v>
      </c>
      <c r="F599">
        <f>SUMIF([1]!Tabla10[Consignatario],B599,[1]!Tabla10[1672])</f>
        <v>0</v>
      </c>
      <c r="G599">
        <f>SUMIF([1]!Tabla9[Consignatarios],B599,[1]!Tabla9[1675])</f>
        <v>0</v>
      </c>
      <c r="H599">
        <f>SUMIF([1]!Tabla8[Consignatarios],B599,[1]!Tabla8[1678])</f>
        <v>0</v>
      </c>
      <c r="I599">
        <f>SUMIF([1]!Tabla4[Consignatario],B599,[1]!Tabla4[Monto])</f>
        <v>0</v>
      </c>
      <c r="J599">
        <f>SUMIF([1]!Tabla2[Consignatario],B599, [1]!Tabla2[Monto])</f>
        <v>0</v>
      </c>
      <c r="K599">
        <f>SUMIF([1]!Tabla3[Consignatario],B599,[1]!Tabla3[Monto])</f>
        <v>0</v>
      </c>
      <c r="L599">
        <f>SUMIF([1]!Tabla5[Consignatario],B599,[1]!Tabla5[Monto])</f>
        <v>0</v>
      </c>
      <c r="M599">
        <f>SUMIF([1]!Tabla1708[Consignatario],B599,[1]!Tabla1708[Monto])</f>
        <v>0</v>
      </c>
      <c r="N599">
        <f>SUMIF([1]!Tabla1726[Consignatario],B599,[1]!Tabla1726[Monto])</f>
        <v>0</v>
      </c>
      <c r="O599">
        <f>SUMIF([1]!Tabla1730[Consignatario],B599,[1]!Tabla1730[1730])</f>
        <v>0</v>
      </c>
      <c r="P599">
        <f>SUMIF([1]!Tabla1739[Consignatario],B599,[1]!Tabla1739[1739])</f>
        <v>4400</v>
      </c>
      <c r="Q599">
        <f>SUMIF([1]!Tabla21[Consignatario],B599,[1]!Tabla21[1664-1670])</f>
        <v>0</v>
      </c>
      <c r="R599">
        <f>SUM(Tabla62[[#This Row],[1661]:[Entrearmadas]])</f>
        <v>4400</v>
      </c>
    </row>
    <row r="600" spans="1:18" x14ac:dyDescent="0.3">
      <c r="A600">
        <v>599</v>
      </c>
      <c r="B600" t="str" cm="1">
        <f t="array" ref="B600">INDEX([1]!Tabla1[#Data], A600, 2)</f>
        <v>Cementerio, Juan Antonio</v>
      </c>
      <c r="C600">
        <f>SUMIF([1]!Tabla1661[Consignatario],B600,[1]!Tabla1661[1661])</f>
        <v>0</v>
      </c>
      <c r="D600">
        <f>SUMIF([1]!Tabla11[Consignatario],B600,[1]!Tabla11[1662])</f>
        <v>0</v>
      </c>
      <c r="E600">
        <f>SUMIF([1]!Tabla12[Consignatario],B600,[1]!Tabla12[1670])</f>
        <v>0</v>
      </c>
      <c r="F600">
        <f>SUMIF([1]!Tabla10[Consignatario],B600,[1]!Tabla10[1672])</f>
        <v>0</v>
      </c>
      <c r="G600">
        <f>SUMIF([1]!Tabla9[Consignatarios],B600,[1]!Tabla9[1675])</f>
        <v>37500</v>
      </c>
      <c r="H600">
        <f>SUMIF([1]!Tabla8[Consignatarios],B600,[1]!Tabla8[1678])</f>
        <v>0</v>
      </c>
      <c r="I600">
        <f>SUMIF([1]!Tabla4[Consignatario],B600,[1]!Tabla4[Monto])</f>
        <v>0</v>
      </c>
      <c r="J600">
        <f>SUMIF([1]!Tabla2[Consignatario],B600, [1]!Tabla2[Monto])</f>
        <v>0</v>
      </c>
      <c r="K600">
        <f>SUMIF([1]!Tabla3[Consignatario],B600,[1]!Tabla3[Monto])</f>
        <v>0</v>
      </c>
      <c r="L600">
        <f>SUMIF([1]!Tabla5[Consignatario],B600,[1]!Tabla5[Monto])</f>
        <v>0</v>
      </c>
      <c r="M600">
        <f>SUMIF([1]!Tabla1708[Consignatario],B600,[1]!Tabla1708[Monto])</f>
        <v>0</v>
      </c>
      <c r="N600">
        <f>SUMIF([1]!Tabla1726[Consignatario],B600,[1]!Tabla1726[Monto])</f>
        <v>0</v>
      </c>
      <c r="O600">
        <f>SUMIF([1]!Tabla1730[Consignatario],B600,[1]!Tabla1730[1730])</f>
        <v>0</v>
      </c>
      <c r="P600">
        <f>SUMIF([1]!Tabla1739[Consignatario],B600,[1]!Tabla1739[1739])</f>
        <v>0</v>
      </c>
      <c r="Q600">
        <f>SUMIF([1]!Tabla21[Consignatario],B600,[1]!Tabla21[1664-1670])</f>
        <v>0</v>
      </c>
      <c r="R600">
        <f>SUM(Tabla62[[#This Row],[1661]:[Entrearmadas]])</f>
        <v>37500</v>
      </c>
    </row>
    <row r="601" spans="1:18" x14ac:dyDescent="0.3">
      <c r="A601">
        <v>600</v>
      </c>
      <c r="B601" t="str" cm="1">
        <f t="array" ref="B601">INDEX([1]!Tabla1[#Data], A601, 2)</f>
        <v>Centeno de Chavez, Joseph</v>
      </c>
      <c r="C601">
        <f>SUMIF([1]!Tabla1661[Consignatario],B601,[1]!Tabla1661[1661])</f>
        <v>0</v>
      </c>
      <c r="D601">
        <f>SUMIF([1]!Tabla11[Consignatario],B601,[1]!Tabla11[1662])</f>
        <v>0</v>
      </c>
      <c r="E601">
        <f>SUMIF([1]!Tabla12[Consignatario],B601,[1]!Tabla12[1670])</f>
        <v>0</v>
      </c>
      <c r="F601">
        <f>SUMIF([1]!Tabla10[Consignatario],B601,[1]!Tabla10[1672])</f>
        <v>0</v>
      </c>
      <c r="G601">
        <f>SUMIF([1]!Tabla9[Consignatarios],B601,[1]!Tabla9[1675])</f>
        <v>0</v>
      </c>
      <c r="H601">
        <f>SUMIF([1]!Tabla8[Consignatarios],B601,[1]!Tabla8[1678])</f>
        <v>0</v>
      </c>
      <c r="I601">
        <f>SUMIF([1]!Tabla4[Consignatario],B601,[1]!Tabla4[Monto])</f>
        <v>0</v>
      </c>
      <c r="J601">
        <f>SUMIF([1]!Tabla2[Consignatario],B601, [1]!Tabla2[Monto])</f>
        <v>38400</v>
      </c>
      <c r="K601">
        <f>SUMIF([1]!Tabla3[Consignatario],B601,[1]!Tabla3[Monto])</f>
        <v>49564</v>
      </c>
      <c r="L601">
        <f>SUMIF([1]!Tabla5[Consignatario],B601,[1]!Tabla5[Monto])</f>
        <v>0</v>
      </c>
      <c r="M601">
        <f>SUMIF([1]!Tabla1708[Consignatario],B601,[1]!Tabla1708[Monto])</f>
        <v>0</v>
      </c>
      <c r="N601">
        <f>SUMIF([1]!Tabla1726[Consignatario],B601,[1]!Tabla1726[Monto])</f>
        <v>0</v>
      </c>
      <c r="O601">
        <f>SUMIF([1]!Tabla1730[Consignatario],B601,[1]!Tabla1730[1730])</f>
        <v>0</v>
      </c>
      <c r="P601">
        <f>SUMIF([1]!Tabla1739[Consignatario],B601,[1]!Tabla1739[1739])</f>
        <v>0</v>
      </c>
      <c r="Q601">
        <f>SUMIF([1]!Tabla21[Consignatario],B601,[1]!Tabla21[1664-1670])</f>
        <v>0</v>
      </c>
      <c r="R601">
        <f>SUM(Tabla62[[#This Row],[1661]:[Entrearmadas]])</f>
        <v>87964</v>
      </c>
    </row>
    <row r="602" spans="1:18" x14ac:dyDescent="0.3">
      <c r="A602">
        <v>601</v>
      </c>
      <c r="B602" t="str" cm="1">
        <f t="array" ref="B602">INDEX([1]!Tabla1[#Data], A602, 2)</f>
        <v>Centeno Machado, Antonio</v>
      </c>
      <c r="C602">
        <f>SUMIF([1]!Tabla1661[Consignatario],B602,[1]!Tabla1661[1661])</f>
        <v>0</v>
      </c>
      <c r="D602">
        <f>SUMIF([1]!Tabla11[Consignatario],B602,[1]!Tabla11[1662])</f>
        <v>7980</v>
      </c>
      <c r="E602">
        <f>SUMIF([1]!Tabla12[Consignatario],B602,[1]!Tabla12[1670])</f>
        <v>0</v>
      </c>
      <c r="F602">
        <f>SUMIF([1]!Tabla10[Consignatario],B602,[1]!Tabla10[1672])</f>
        <v>40590</v>
      </c>
      <c r="G602">
        <f>SUMIF([1]!Tabla9[Consignatarios],B602,[1]!Tabla9[1675])</f>
        <v>0</v>
      </c>
      <c r="H602">
        <f>SUMIF([1]!Tabla8[Consignatarios],B602,[1]!Tabla8[1678])</f>
        <v>0</v>
      </c>
      <c r="I602">
        <f>SUMIF([1]!Tabla4[Consignatario],B602,[1]!Tabla4[Monto])</f>
        <v>0</v>
      </c>
      <c r="J602">
        <f>SUMIF([1]!Tabla2[Consignatario],B602, [1]!Tabla2[Monto])</f>
        <v>0</v>
      </c>
      <c r="K602">
        <f>SUMIF([1]!Tabla3[Consignatario],B602,[1]!Tabla3[Monto])</f>
        <v>0</v>
      </c>
      <c r="L602">
        <f>SUMIF([1]!Tabla5[Consignatario],B602,[1]!Tabla5[Monto])</f>
        <v>0</v>
      </c>
      <c r="M602">
        <f>SUMIF([1]!Tabla1708[Consignatario],B602,[1]!Tabla1708[Monto])</f>
        <v>0</v>
      </c>
      <c r="N602">
        <f>SUMIF([1]!Tabla1726[Consignatario],B602,[1]!Tabla1726[Monto])</f>
        <v>0</v>
      </c>
      <c r="O602">
        <f>SUMIF([1]!Tabla1730[Consignatario],B602,[1]!Tabla1730[1730])</f>
        <v>0</v>
      </c>
      <c r="P602">
        <f>SUMIF([1]!Tabla1739[Consignatario],B602,[1]!Tabla1739[1739])</f>
        <v>0</v>
      </c>
      <c r="Q602">
        <f>SUMIF([1]!Tabla21[Consignatario],B602,[1]!Tabla21[1664-1670])</f>
        <v>0</v>
      </c>
      <c r="R602">
        <f>SUM(Tabla62[[#This Row],[1661]:[Entrearmadas]])</f>
        <v>48570</v>
      </c>
    </row>
    <row r="603" spans="1:18" x14ac:dyDescent="0.3">
      <c r="A603">
        <v>602</v>
      </c>
      <c r="B603" t="str" cm="1">
        <f t="array" ref="B603">INDEX([1]!Tabla1[#Data], A603, 2)</f>
        <v>Centeno, Antonio</v>
      </c>
      <c r="C603">
        <f>SUMIF([1]!Tabla1661[Consignatario],B603,[1]!Tabla1661[1661])</f>
        <v>0</v>
      </c>
      <c r="D603">
        <f>SUMIF([1]!Tabla11[Consignatario],B603,[1]!Tabla11[1662])</f>
        <v>0</v>
      </c>
      <c r="E603">
        <f>SUMIF([1]!Tabla12[Consignatario],B603,[1]!Tabla12[1670])</f>
        <v>0</v>
      </c>
      <c r="F603">
        <f>SUMIF([1]!Tabla10[Consignatario],B603,[1]!Tabla10[1672])</f>
        <v>0</v>
      </c>
      <c r="G603">
        <f>SUMIF([1]!Tabla9[Consignatarios],B603,[1]!Tabla9[1675])</f>
        <v>47000</v>
      </c>
      <c r="H603">
        <f>SUMIF([1]!Tabla8[Consignatarios],B603,[1]!Tabla8[1678])</f>
        <v>0</v>
      </c>
      <c r="I603">
        <f>SUMIF([1]!Tabla4[Consignatario],B603,[1]!Tabla4[Monto])</f>
        <v>0</v>
      </c>
      <c r="J603">
        <f>SUMIF([1]!Tabla2[Consignatario],B603, [1]!Tabla2[Monto])</f>
        <v>0</v>
      </c>
      <c r="K603">
        <f>SUMIF([1]!Tabla3[Consignatario],B603,[1]!Tabla3[Monto])</f>
        <v>140800</v>
      </c>
      <c r="L603">
        <f>SUMIF([1]!Tabla5[Consignatario],B603,[1]!Tabla5[Monto])</f>
        <v>0</v>
      </c>
      <c r="M603">
        <f>SUMIF([1]!Tabla1708[Consignatario],B603,[1]!Tabla1708[Monto])</f>
        <v>0</v>
      </c>
      <c r="N603">
        <f>SUMIF([1]!Tabla1726[Consignatario],B603,[1]!Tabla1726[Monto])</f>
        <v>0</v>
      </c>
      <c r="O603">
        <f>SUMIF([1]!Tabla1730[Consignatario],B603,[1]!Tabla1730[1730])</f>
        <v>0</v>
      </c>
      <c r="P603">
        <f>SUMIF([1]!Tabla1739[Consignatario],B603,[1]!Tabla1739[1739])</f>
        <v>0</v>
      </c>
      <c r="Q603">
        <f>SUMIF([1]!Tabla21[Consignatario],B603,[1]!Tabla21[1664-1670])</f>
        <v>0</v>
      </c>
      <c r="R603">
        <f>SUM(Tabla62[[#This Row],[1661]:[Entrearmadas]])</f>
        <v>187800</v>
      </c>
    </row>
    <row r="604" spans="1:18" x14ac:dyDescent="0.3">
      <c r="A604">
        <v>603</v>
      </c>
      <c r="B604" t="str" cm="1">
        <f t="array" ref="B604">INDEX([1]!Tabla1[#Data], A604, 2)</f>
        <v>Centeno, Joseph</v>
      </c>
      <c r="C604">
        <f>SUMIF([1]!Tabla1661[Consignatario],B604,[1]!Tabla1661[1661])</f>
        <v>0</v>
      </c>
      <c r="D604">
        <f>SUMIF([1]!Tabla11[Consignatario],B604,[1]!Tabla11[1662])</f>
        <v>0</v>
      </c>
      <c r="E604">
        <f>SUMIF([1]!Tabla12[Consignatario],B604,[1]!Tabla12[1670])</f>
        <v>0</v>
      </c>
      <c r="F604">
        <f>SUMIF([1]!Tabla10[Consignatario],B604,[1]!Tabla10[1672])</f>
        <v>0</v>
      </c>
      <c r="G604">
        <f>SUMIF([1]!Tabla9[Consignatarios],B604,[1]!Tabla9[1675])</f>
        <v>0</v>
      </c>
      <c r="H604">
        <f>SUMIF([1]!Tabla8[Consignatarios],B604,[1]!Tabla8[1678])</f>
        <v>0</v>
      </c>
      <c r="I604">
        <f>SUMIF([1]!Tabla4[Consignatario],B604,[1]!Tabla4[Monto])</f>
        <v>0</v>
      </c>
      <c r="J604">
        <f>SUMIF([1]!Tabla2[Consignatario],B604, [1]!Tabla2[Monto])</f>
        <v>0</v>
      </c>
      <c r="K604">
        <f>SUMIF([1]!Tabla3[Consignatario],B604,[1]!Tabla3[Monto])</f>
        <v>0</v>
      </c>
      <c r="L604">
        <f>SUMIF([1]!Tabla5[Consignatario],B604,[1]!Tabla5[Monto])</f>
        <v>77874</v>
      </c>
      <c r="M604">
        <f>SUMIF([1]!Tabla1708[Consignatario],B604,[1]!Tabla1708[Monto])</f>
        <v>22488</v>
      </c>
      <c r="N604">
        <f>SUMIF([1]!Tabla1726[Consignatario],B604,[1]!Tabla1726[Monto])</f>
        <v>0</v>
      </c>
      <c r="O604">
        <f>SUMIF([1]!Tabla1730[Consignatario],B604,[1]!Tabla1730[1730])</f>
        <v>0</v>
      </c>
      <c r="P604">
        <f>SUMIF([1]!Tabla1739[Consignatario],B604,[1]!Tabla1739[1739])</f>
        <v>0</v>
      </c>
      <c r="Q604">
        <f>SUMIF([1]!Tabla21[Consignatario],B604,[1]!Tabla21[1664-1670])</f>
        <v>0</v>
      </c>
      <c r="R604">
        <f>SUM(Tabla62[[#This Row],[1661]:[Entrearmadas]])</f>
        <v>100362</v>
      </c>
    </row>
    <row r="605" spans="1:18" x14ac:dyDescent="0.3">
      <c r="A605">
        <v>604</v>
      </c>
      <c r="B605" t="str" cm="1">
        <f t="array" ref="B605">INDEX([1]!Tabla1[#Data], A605, 2)</f>
        <v>Centeno, Manuel</v>
      </c>
      <c r="C605">
        <f>SUMIF([1]!Tabla1661[Consignatario],B605,[1]!Tabla1661[1661])</f>
        <v>0</v>
      </c>
      <c r="D605">
        <f>SUMIF([1]!Tabla11[Consignatario],B605,[1]!Tabla11[1662])</f>
        <v>0</v>
      </c>
      <c r="E605">
        <f>SUMIF([1]!Tabla12[Consignatario],B605,[1]!Tabla12[1670])</f>
        <v>0</v>
      </c>
      <c r="F605">
        <f>SUMIF([1]!Tabla10[Consignatario],B605,[1]!Tabla10[1672])</f>
        <v>0</v>
      </c>
      <c r="G605">
        <f>SUMIF([1]!Tabla9[Consignatarios],B605,[1]!Tabla9[1675])</f>
        <v>0</v>
      </c>
      <c r="H605">
        <f>SUMIF([1]!Tabla8[Consignatarios],B605,[1]!Tabla8[1678])</f>
        <v>0</v>
      </c>
      <c r="I605">
        <f>SUMIF([1]!Tabla4[Consignatario],B605,[1]!Tabla4[Monto])</f>
        <v>58363</v>
      </c>
      <c r="J605">
        <f>SUMIF([1]!Tabla2[Consignatario],B605, [1]!Tabla2[Monto])</f>
        <v>0</v>
      </c>
      <c r="K605">
        <f>SUMIF([1]!Tabla3[Consignatario],B605,[1]!Tabla3[Monto])</f>
        <v>0</v>
      </c>
      <c r="L605">
        <f>SUMIF([1]!Tabla5[Consignatario],B605,[1]!Tabla5[Monto])</f>
        <v>0</v>
      </c>
      <c r="M605">
        <f>SUMIF([1]!Tabla1708[Consignatario],B605,[1]!Tabla1708[Monto])</f>
        <v>0</v>
      </c>
      <c r="N605">
        <f>SUMIF([1]!Tabla1726[Consignatario],B605,[1]!Tabla1726[Monto])</f>
        <v>0</v>
      </c>
      <c r="O605">
        <f>SUMIF([1]!Tabla1730[Consignatario],B605,[1]!Tabla1730[1730])</f>
        <v>0</v>
      </c>
      <c r="P605">
        <f>SUMIF([1]!Tabla1739[Consignatario],B605,[1]!Tabla1739[1739])</f>
        <v>0</v>
      </c>
      <c r="Q605">
        <f>SUMIF([1]!Tabla21[Consignatario],B605,[1]!Tabla21[1664-1670])</f>
        <v>0</v>
      </c>
      <c r="R605">
        <f>SUM(Tabla62[[#This Row],[1661]:[Entrearmadas]])</f>
        <v>58363</v>
      </c>
    </row>
    <row r="606" spans="1:18" x14ac:dyDescent="0.3">
      <c r="A606">
        <v>605</v>
      </c>
      <c r="B606" t="str" cm="1">
        <f t="array" ref="B606">INDEX([1]!Tabla1[#Data], A606, 2)</f>
        <v>Cepeda, Ilario Antonio de</v>
      </c>
      <c r="C606">
        <f>SUMIF([1]!Tabla1661[Consignatario],B606,[1]!Tabla1661[1661])</f>
        <v>0</v>
      </c>
      <c r="D606">
        <f>SUMIF([1]!Tabla11[Consignatario],B606,[1]!Tabla11[1662])</f>
        <v>0</v>
      </c>
      <c r="E606">
        <f>SUMIF([1]!Tabla12[Consignatario],B606,[1]!Tabla12[1670])</f>
        <v>0</v>
      </c>
      <c r="F606">
        <f>SUMIF([1]!Tabla10[Consignatario],B606,[1]!Tabla10[1672])</f>
        <v>0</v>
      </c>
      <c r="G606">
        <f>SUMIF([1]!Tabla9[Consignatarios],B606,[1]!Tabla9[1675])</f>
        <v>0</v>
      </c>
      <c r="H606">
        <f>SUMIF([1]!Tabla8[Consignatarios],B606,[1]!Tabla8[1678])</f>
        <v>0</v>
      </c>
      <c r="I606">
        <f>SUMIF([1]!Tabla4[Consignatario],B606,[1]!Tabla4[Monto])</f>
        <v>0</v>
      </c>
      <c r="J606">
        <f>SUMIF([1]!Tabla2[Consignatario],B606, [1]!Tabla2[Monto])</f>
        <v>0</v>
      </c>
      <c r="K606">
        <f>SUMIF([1]!Tabla3[Consignatario],B606,[1]!Tabla3[Monto])</f>
        <v>0</v>
      </c>
      <c r="L606">
        <f>SUMIF([1]!Tabla5[Consignatario],B606,[1]!Tabla5[Monto])</f>
        <v>0</v>
      </c>
      <c r="M606">
        <f>SUMIF([1]!Tabla1708[Consignatario],B606,[1]!Tabla1708[Monto])</f>
        <v>0</v>
      </c>
      <c r="N606">
        <f>SUMIF([1]!Tabla1726[Consignatario],B606,[1]!Tabla1726[Monto])</f>
        <v>212710</v>
      </c>
      <c r="O606">
        <f>SUMIF([1]!Tabla1730[Consignatario],B606,[1]!Tabla1730[1730])</f>
        <v>0</v>
      </c>
      <c r="P606">
        <f>SUMIF([1]!Tabla1739[Consignatario],B606,[1]!Tabla1739[1739])</f>
        <v>0</v>
      </c>
      <c r="Q606">
        <f>SUMIF([1]!Tabla21[Consignatario],B606,[1]!Tabla21[1664-1670])</f>
        <v>0</v>
      </c>
      <c r="R606">
        <f>SUM(Tabla62[[#This Row],[1661]:[Entrearmadas]])</f>
        <v>212710</v>
      </c>
    </row>
    <row r="607" spans="1:18" x14ac:dyDescent="0.3">
      <c r="A607">
        <v>606</v>
      </c>
      <c r="B607" t="str" cm="1">
        <f t="array" ref="B607">INDEX([1]!Tabla1[#Data], A607, 2)</f>
        <v>Cepeda, Joseph de</v>
      </c>
      <c r="C607">
        <f>SUMIF([1]!Tabla1661[Consignatario],B607,[1]!Tabla1661[1661])</f>
        <v>0</v>
      </c>
      <c r="D607">
        <f>SUMIF([1]!Tabla11[Consignatario],B607,[1]!Tabla11[1662])</f>
        <v>0</v>
      </c>
      <c r="E607">
        <f>SUMIF([1]!Tabla12[Consignatario],B607,[1]!Tabla12[1670])</f>
        <v>0</v>
      </c>
      <c r="F607">
        <f>SUMIF([1]!Tabla10[Consignatario],B607,[1]!Tabla10[1672])</f>
        <v>0</v>
      </c>
      <c r="G607">
        <f>SUMIF([1]!Tabla9[Consignatarios],B607,[1]!Tabla9[1675])</f>
        <v>0</v>
      </c>
      <c r="H607">
        <f>SUMIF([1]!Tabla8[Consignatarios],B607,[1]!Tabla8[1678])</f>
        <v>0</v>
      </c>
      <c r="I607">
        <f>SUMIF([1]!Tabla4[Consignatario],B607,[1]!Tabla4[Monto])</f>
        <v>0</v>
      </c>
      <c r="J607">
        <f>SUMIF([1]!Tabla2[Consignatario],B607, [1]!Tabla2[Monto])</f>
        <v>0</v>
      </c>
      <c r="K607">
        <f>SUMIF([1]!Tabla3[Consignatario],B607,[1]!Tabla3[Monto])</f>
        <v>0</v>
      </c>
      <c r="L607">
        <f>SUMIF([1]!Tabla5[Consignatario],B607,[1]!Tabla5[Monto])</f>
        <v>0</v>
      </c>
      <c r="M607">
        <f>SUMIF([1]!Tabla1708[Consignatario],B607,[1]!Tabla1708[Monto])</f>
        <v>4000</v>
      </c>
      <c r="N607">
        <f>SUMIF([1]!Tabla1726[Consignatario],B607,[1]!Tabla1726[Monto])</f>
        <v>0</v>
      </c>
      <c r="O607">
        <f>SUMIF([1]!Tabla1730[Consignatario],B607,[1]!Tabla1730[1730])</f>
        <v>230980</v>
      </c>
      <c r="P607">
        <f>SUMIF([1]!Tabla1739[Consignatario],B607,[1]!Tabla1739[1739])</f>
        <v>0</v>
      </c>
      <c r="Q607">
        <f>SUMIF([1]!Tabla21[Consignatario],B607,[1]!Tabla21[1664-1670])</f>
        <v>0</v>
      </c>
      <c r="R607">
        <f>SUM(Tabla62[[#This Row],[1661]:[Entrearmadas]])</f>
        <v>234980</v>
      </c>
    </row>
    <row r="608" spans="1:18" x14ac:dyDescent="0.3">
      <c r="A608">
        <v>607</v>
      </c>
      <c r="B608" t="str" cm="1">
        <f t="array" ref="B608">INDEX([1]!Tabla1[#Data], A608, 2)</f>
        <v>Cepeda, Juan Francisco de</v>
      </c>
      <c r="C608">
        <f>SUMIF([1]!Tabla1661[Consignatario],B608,[1]!Tabla1661[1661])</f>
        <v>0</v>
      </c>
      <c r="D608">
        <f>SUMIF([1]!Tabla11[Consignatario],B608,[1]!Tabla11[1662])</f>
        <v>0</v>
      </c>
      <c r="E608">
        <f>SUMIF([1]!Tabla12[Consignatario],B608,[1]!Tabla12[1670])</f>
        <v>0</v>
      </c>
      <c r="F608">
        <f>SUMIF([1]!Tabla10[Consignatario],B608,[1]!Tabla10[1672])</f>
        <v>0</v>
      </c>
      <c r="G608">
        <f>SUMIF([1]!Tabla9[Consignatarios],B608,[1]!Tabla9[1675])</f>
        <v>0</v>
      </c>
      <c r="H608">
        <f>SUMIF([1]!Tabla8[Consignatarios],B608,[1]!Tabla8[1678])</f>
        <v>0</v>
      </c>
      <c r="I608">
        <f>SUMIF([1]!Tabla4[Consignatario],B608,[1]!Tabla4[Monto])</f>
        <v>0</v>
      </c>
      <c r="J608">
        <f>SUMIF([1]!Tabla2[Consignatario],B608, [1]!Tabla2[Monto])</f>
        <v>0</v>
      </c>
      <c r="K608">
        <f>SUMIF([1]!Tabla3[Consignatario],B608,[1]!Tabla3[Monto])</f>
        <v>386</v>
      </c>
      <c r="L608">
        <f>SUMIF([1]!Tabla5[Consignatario],B608,[1]!Tabla5[Monto])</f>
        <v>0</v>
      </c>
      <c r="M608">
        <f>SUMIF([1]!Tabla1708[Consignatario],B608,[1]!Tabla1708[Monto])</f>
        <v>0</v>
      </c>
      <c r="N608">
        <f>SUMIF([1]!Tabla1726[Consignatario],B608,[1]!Tabla1726[Monto])</f>
        <v>0</v>
      </c>
      <c r="O608">
        <f>SUMIF([1]!Tabla1730[Consignatario],B608,[1]!Tabla1730[1730])</f>
        <v>0</v>
      </c>
      <c r="P608">
        <f>SUMIF([1]!Tabla1739[Consignatario],B608,[1]!Tabla1739[1739])</f>
        <v>0</v>
      </c>
      <c r="Q608">
        <f>SUMIF([1]!Tabla21[Consignatario],B608,[1]!Tabla21[1664-1670])</f>
        <v>0</v>
      </c>
      <c r="R608">
        <f>SUM(Tabla62[[#This Row],[1661]:[Entrearmadas]])</f>
        <v>386</v>
      </c>
    </row>
    <row r="609" spans="1:18" x14ac:dyDescent="0.3">
      <c r="A609">
        <v>608</v>
      </c>
      <c r="B609" t="str" cm="1">
        <f t="array" ref="B609">INDEX([1]!Tabla1[#Data], A609, 2)</f>
        <v>Cerbera Casanovas, Joseph de</v>
      </c>
      <c r="C609">
        <f>SUMIF([1]!Tabla1661[Consignatario],B609,[1]!Tabla1661[1661])</f>
        <v>0</v>
      </c>
      <c r="D609">
        <f>SUMIF([1]!Tabla11[Consignatario],B609,[1]!Tabla11[1662])</f>
        <v>0</v>
      </c>
      <c r="E609">
        <f>SUMIF([1]!Tabla12[Consignatario],B609,[1]!Tabla12[1670])</f>
        <v>0</v>
      </c>
      <c r="F609">
        <f>SUMIF([1]!Tabla10[Consignatario],B609,[1]!Tabla10[1672])</f>
        <v>0</v>
      </c>
      <c r="G609">
        <f>SUMIF([1]!Tabla9[Consignatarios],B609,[1]!Tabla9[1675])</f>
        <v>0</v>
      </c>
      <c r="H609">
        <f>SUMIF([1]!Tabla8[Consignatarios],B609,[1]!Tabla8[1678])</f>
        <v>0</v>
      </c>
      <c r="I609">
        <f>SUMIF([1]!Tabla4[Consignatario],B609,[1]!Tabla4[Monto])</f>
        <v>0</v>
      </c>
      <c r="J609">
        <f>SUMIF([1]!Tabla2[Consignatario],B609, [1]!Tabla2[Monto])</f>
        <v>0</v>
      </c>
      <c r="K609">
        <f>SUMIF([1]!Tabla3[Consignatario],B609,[1]!Tabla3[Monto])</f>
        <v>0</v>
      </c>
      <c r="L609">
        <f>SUMIF([1]!Tabla5[Consignatario],B609,[1]!Tabla5[Monto])</f>
        <v>0</v>
      </c>
      <c r="M609">
        <f>SUMIF([1]!Tabla1708[Consignatario],B609,[1]!Tabla1708[Monto])</f>
        <v>0</v>
      </c>
      <c r="N609">
        <f>SUMIF([1]!Tabla1726[Consignatario],B609,[1]!Tabla1726[Monto])</f>
        <v>0</v>
      </c>
      <c r="O609">
        <f>SUMIF([1]!Tabla1730[Consignatario],B609,[1]!Tabla1730[1730])</f>
        <v>4704</v>
      </c>
      <c r="P609">
        <f>SUMIF([1]!Tabla1739[Consignatario],B609,[1]!Tabla1739[1739])</f>
        <v>56380</v>
      </c>
      <c r="Q609">
        <f>SUMIF([1]!Tabla21[Consignatario],B609,[1]!Tabla21[1664-1670])</f>
        <v>0</v>
      </c>
      <c r="R609">
        <f>SUM(Tabla62[[#This Row],[1661]:[Entrearmadas]])</f>
        <v>61084</v>
      </c>
    </row>
    <row r="610" spans="1:18" x14ac:dyDescent="0.3">
      <c r="A610">
        <v>609</v>
      </c>
      <c r="B610" t="str" cm="1">
        <f t="array" ref="B610">INDEX([1]!Tabla1[#Data], A610, 2)</f>
        <v>Cereceda, Bartolomé de</v>
      </c>
      <c r="C610">
        <f>SUMIF([1]!Tabla1661[Consignatario],B610,[1]!Tabla1661[1661])</f>
        <v>0</v>
      </c>
      <c r="D610">
        <f>SUMIF([1]!Tabla11[Consignatario],B610,[1]!Tabla11[1662])</f>
        <v>0</v>
      </c>
      <c r="E610">
        <f>SUMIF([1]!Tabla12[Consignatario],B610,[1]!Tabla12[1670])</f>
        <v>0</v>
      </c>
      <c r="F610">
        <f>SUMIF([1]!Tabla10[Consignatario],B610,[1]!Tabla10[1672])</f>
        <v>0</v>
      </c>
      <c r="G610">
        <f>SUMIF([1]!Tabla9[Consignatarios],B610,[1]!Tabla9[1675])</f>
        <v>0</v>
      </c>
      <c r="H610">
        <f>SUMIF([1]!Tabla8[Consignatarios],B610,[1]!Tabla8[1678])</f>
        <v>0</v>
      </c>
      <c r="I610">
        <f>SUMIF([1]!Tabla4[Consignatario],B610,[1]!Tabla4[Monto])</f>
        <v>0</v>
      </c>
      <c r="J610">
        <f>SUMIF([1]!Tabla2[Consignatario],B610, [1]!Tabla2[Monto])</f>
        <v>0</v>
      </c>
      <c r="K610">
        <f>SUMIF([1]!Tabla3[Consignatario],B610,[1]!Tabla3[Monto])</f>
        <v>116320</v>
      </c>
      <c r="L610">
        <f>SUMIF([1]!Tabla5[Consignatario],B610,[1]!Tabla5[Monto])</f>
        <v>0</v>
      </c>
      <c r="M610">
        <f>SUMIF([1]!Tabla1708[Consignatario],B610,[1]!Tabla1708[Monto])</f>
        <v>0</v>
      </c>
      <c r="N610">
        <f>SUMIF([1]!Tabla1726[Consignatario],B610,[1]!Tabla1726[Monto])</f>
        <v>0</v>
      </c>
      <c r="O610">
        <f>SUMIF([1]!Tabla1730[Consignatario],B610,[1]!Tabla1730[1730])</f>
        <v>0</v>
      </c>
      <c r="P610">
        <f>SUMIF([1]!Tabla1739[Consignatario],B610,[1]!Tabla1739[1739])</f>
        <v>0</v>
      </c>
      <c r="Q610">
        <f>SUMIF([1]!Tabla21[Consignatario],B610,[1]!Tabla21[1664-1670])</f>
        <v>0</v>
      </c>
      <c r="R610">
        <f>SUM(Tabla62[[#This Row],[1661]:[Entrearmadas]])</f>
        <v>116320</v>
      </c>
    </row>
    <row r="611" spans="1:18" x14ac:dyDescent="0.3">
      <c r="A611">
        <v>610</v>
      </c>
      <c r="B611" t="str" cm="1">
        <f t="array" ref="B611">INDEX([1]!Tabla1[#Data], A611, 2)</f>
        <v>Cerna, Rodrigo de la</v>
      </c>
      <c r="C611">
        <f>SUMIF([1]!Tabla1661[Consignatario],B611,[1]!Tabla1661[1661])</f>
        <v>0</v>
      </c>
      <c r="D611">
        <f>SUMIF([1]!Tabla11[Consignatario],B611,[1]!Tabla11[1662])</f>
        <v>0</v>
      </c>
      <c r="E611">
        <f>SUMIF([1]!Tabla12[Consignatario],B611,[1]!Tabla12[1670])</f>
        <v>0</v>
      </c>
      <c r="F611">
        <f>SUMIF([1]!Tabla10[Consignatario],B611,[1]!Tabla10[1672])</f>
        <v>0</v>
      </c>
      <c r="G611">
        <f>SUMIF([1]!Tabla9[Consignatarios],B611,[1]!Tabla9[1675])</f>
        <v>0</v>
      </c>
      <c r="H611">
        <f>SUMIF([1]!Tabla8[Consignatarios],B611,[1]!Tabla8[1678])</f>
        <v>0</v>
      </c>
      <c r="I611">
        <f>SUMIF([1]!Tabla4[Consignatario],B611,[1]!Tabla4[Monto])</f>
        <v>0</v>
      </c>
      <c r="J611">
        <f>SUMIF([1]!Tabla2[Consignatario],B611, [1]!Tabla2[Monto])</f>
        <v>0</v>
      </c>
      <c r="K611">
        <f>SUMIF([1]!Tabla3[Consignatario],B611,[1]!Tabla3[Monto])</f>
        <v>8000</v>
      </c>
      <c r="L611">
        <f>SUMIF([1]!Tabla5[Consignatario],B611,[1]!Tabla5[Monto])</f>
        <v>0</v>
      </c>
      <c r="M611">
        <f>SUMIF([1]!Tabla1708[Consignatario],B611,[1]!Tabla1708[Monto])</f>
        <v>0</v>
      </c>
      <c r="N611">
        <f>SUMIF([1]!Tabla1726[Consignatario],B611,[1]!Tabla1726[Monto])</f>
        <v>0</v>
      </c>
      <c r="O611">
        <f>SUMIF([1]!Tabla1730[Consignatario],B611,[1]!Tabla1730[1730])</f>
        <v>0</v>
      </c>
      <c r="P611">
        <f>SUMIF([1]!Tabla1739[Consignatario],B611,[1]!Tabla1739[1739])</f>
        <v>0</v>
      </c>
      <c r="Q611">
        <f>SUMIF([1]!Tabla21[Consignatario],B611,[1]!Tabla21[1664-1670])</f>
        <v>0</v>
      </c>
      <c r="R611">
        <f>SUM(Tabla62[[#This Row],[1661]:[Entrearmadas]])</f>
        <v>8000</v>
      </c>
    </row>
    <row r="612" spans="1:18" x14ac:dyDescent="0.3">
      <c r="A612">
        <v>611</v>
      </c>
      <c r="B612" t="str" cm="1">
        <f t="array" ref="B612">INDEX([1]!Tabla1[#Data], A612, 2)</f>
        <v>Cerrao, Francisco</v>
      </c>
      <c r="C612">
        <f>SUMIF([1]!Tabla1661[Consignatario],B612,[1]!Tabla1661[1661])</f>
        <v>45216</v>
      </c>
      <c r="D612">
        <f>SUMIF([1]!Tabla11[Consignatario],B612,[1]!Tabla11[1662])</f>
        <v>0</v>
      </c>
      <c r="E612">
        <f>SUMIF([1]!Tabla12[Consignatario],B612,[1]!Tabla12[1670])</f>
        <v>0</v>
      </c>
      <c r="F612">
        <f>SUMIF([1]!Tabla10[Consignatario],B612,[1]!Tabla10[1672])</f>
        <v>0</v>
      </c>
      <c r="G612">
        <f>SUMIF([1]!Tabla9[Consignatarios],B612,[1]!Tabla9[1675])</f>
        <v>0</v>
      </c>
      <c r="H612">
        <f>SUMIF([1]!Tabla8[Consignatarios],B612,[1]!Tabla8[1678])</f>
        <v>0</v>
      </c>
      <c r="I612">
        <f>SUMIF([1]!Tabla4[Consignatario],B612,[1]!Tabla4[Monto])</f>
        <v>0</v>
      </c>
      <c r="J612">
        <f>SUMIF([1]!Tabla2[Consignatario],B612, [1]!Tabla2[Monto])</f>
        <v>0</v>
      </c>
      <c r="K612">
        <f>SUMIF([1]!Tabla3[Consignatario],B612,[1]!Tabla3[Monto])</f>
        <v>0</v>
      </c>
      <c r="L612">
        <f>SUMIF([1]!Tabla5[Consignatario],B612,[1]!Tabla5[Monto])</f>
        <v>0</v>
      </c>
      <c r="M612">
        <f>SUMIF([1]!Tabla1708[Consignatario],B612,[1]!Tabla1708[Monto])</f>
        <v>0</v>
      </c>
      <c r="N612">
        <f>SUMIF([1]!Tabla1726[Consignatario],B612,[1]!Tabla1726[Monto])</f>
        <v>0</v>
      </c>
      <c r="O612">
        <f>SUMIF([1]!Tabla1730[Consignatario],B612,[1]!Tabla1730[1730])</f>
        <v>0</v>
      </c>
      <c r="P612">
        <f>SUMIF([1]!Tabla1739[Consignatario],B612,[1]!Tabla1739[1739])</f>
        <v>0</v>
      </c>
      <c r="Q612">
        <f>SUMIF([1]!Tabla21[Consignatario],B612,[1]!Tabla21[1664-1670])</f>
        <v>0</v>
      </c>
      <c r="R612">
        <f>SUM(Tabla62[[#This Row],[1661]:[Entrearmadas]])</f>
        <v>45216</v>
      </c>
    </row>
    <row r="613" spans="1:18" x14ac:dyDescent="0.3">
      <c r="A613">
        <v>612</v>
      </c>
      <c r="B613" t="str" cm="1">
        <f t="array" ref="B613">INDEX([1]!Tabla1[#Data], A613, 2)</f>
        <v>Cerro, Pedro del</v>
      </c>
      <c r="C613">
        <f>SUMIF([1]!Tabla1661[Consignatario],B613,[1]!Tabla1661[1661])</f>
        <v>0</v>
      </c>
      <c r="D613">
        <f>SUMIF([1]!Tabla11[Consignatario],B613,[1]!Tabla11[1662])</f>
        <v>0</v>
      </c>
      <c r="E613">
        <f>SUMIF([1]!Tabla12[Consignatario],B613,[1]!Tabla12[1670])</f>
        <v>0</v>
      </c>
      <c r="F613">
        <f>SUMIF([1]!Tabla10[Consignatario],B613,[1]!Tabla10[1672])</f>
        <v>0</v>
      </c>
      <c r="G613">
        <f>SUMIF([1]!Tabla9[Consignatarios],B613,[1]!Tabla9[1675])</f>
        <v>0</v>
      </c>
      <c r="H613">
        <f>SUMIF([1]!Tabla8[Consignatarios],B613,[1]!Tabla8[1678])</f>
        <v>0</v>
      </c>
      <c r="I613">
        <f>SUMIF([1]!Tabla4[Consignatario],B613,[1]!Tabla4[Monto])</f>
        <v>0</v>
      </c>
      <c r="J613">
        <f>SUMIF([1]!Tabla2[Consignatario],B613, [1]!Tabla2[Monto])</f>
        <v>0</v>
      </c>
      <c r="K613">
        <f>SUMIF([1]!Tabla3[Consignatario],B613,[1]!Tabla3[Monto])</f>
        <v>0</v>
      </c>
      <c r="L613">
        <f>SUMIF([1]!Tabla5[Consignatario],B613,[1]!Tabla5[Monto])</f>
        <v>0</v>
      </c>
      <c r="M613">
        <f>SUMIF([1]!Tabla1708[Consignatario],B613,[1]!Tabla1708[Monto])</f>
        <v>800</v>
      </c>
      <c r="N613">
        <f>SUMIF([1]!Tabla1726[Consignatario],B613,[1]!Tabla1726[Monto])</f>
        <v>0</v>
      </c>
      <c r="O613">
        <f>SUMIF([1]!Tabla1730[Consignatario],B613,[1]!Tabla1730[1730])</f>
        <v>0</v>
      </c>
      <c r="P613">
        <f>SUMIF([1]!Tabla1739[Consignatario],B613,[1]!Tabla1739[1739])</f>
        <v>0</v>
      </c>
      <c r="Q613">
        <f>SUMIF([1]!Tabla21[Consignatario],B613,[1]!Tabla21[1664-1670])</f>
        <v>0</v>
      </c>
      <c r="R613">
        <f>SUM(Tabla62[[#This Row],[1661]:[Entrearmadas]])</f>
        <v>800</v>
      </c>
    </row>
    <row r="614" spans="1:18" x14ac:dyDescent="0.3">
      <c r="A614">
        <v>613</v>
      </c>
      <c r="B614" t="str" cm="1">
        <f t="array" ref="B614">INDEX([1]!Tabla1[#Data], A614, 2)</f>
        <v>Certeza, Antonio de la</v>
      </c>
      <c r="C614">
        <f>SUMIF([1]!Tabla1661[Consignatario],B614,[1]!Tabla1661[1661])</f>
        <v>0</v>
      </c>
      <c r="D614">
        <f>SUMIF([1]!Tabla11[Consignatario],B614,[1]!Tabla11[1662])</f>
        <v>0</v>
      </c>
      <c r="E614">
        <f>SUMIF([1]!Tabla12[Consignatario],B614,[1]!Tabla12[1670])</f>
        <v>0</v>
      </c>
      <c r="F614">
        <f>SUMIF([1]!Tabla10[Consignatario],B614,[1]!Tabla10[1672])</f>
        <v>0</v>
      </c>
      <c r="G614">
        <f>SUMIF([1]!Tabla9[Consignatarios],B614,[1]!Tabla9[1675])</f>
        <v>0</v>
      </c>
      <c r="H614">
        <f>SUMIF([1]!Tabla8[Consignatarios],B614,[1]!Tabla8[1678])</f>
        <v>0</v>
      </c>
      <c r="I614">
        <f>SUMIF([1]!Tabla4[Consignatario],B614,[1]!Tabla4[Monto])</f>
        <v>0</v>
      </c>
      <c r="J614">
        <f>SUMIF([1]!Tabla2[Consignatario],B614, [1]!Tabla2[Monto])</f>
        <v>0</v>
      </c>
      <c r="K614">
        <f>SUMIF([1]!Tabla3[Consignatario],B614,[1]!Tabla3[Monto])</f>
        <v>22000</v>
      </c>
      <c r="L614">
        <f>SUMIF([1]!Tabla5[Consignatario],B614,[1]!Tabla5[Monto])</f>
        <v>0</v>
      </c>
      <c r="M614">
        <f>SUMIF([1]!Tabla1708[Consignatario],B614,[1]!Tabla1708[Monto])</f>
        <v>0</v>
      </c>
      <c r="N614">
        <f>SUMIF([1]!Tabla1726[Consignatario],B614,[1]!Tabla1726[Monto])</f>
        <v>0</v>
      </c>
      <c r="O614">
        <f>SUMIF([1]!Tabla1730[Consignatario],B614,[1]!Tabla1730[1730])</f>
        <v>0</v>
      </c>
      <c r="P614">
        <f>SUMIF([1]!Tabla1739[Consignatario],B614,[1]!Tabla1739[1739])</f>
        <v>0</v>
      </c>
      <c r="Q614">
        <f>SUMIF([1]!Tabla21[Consignatario],B614,[1]!Tabla21[1664-1670])</f>
        <v>0</v>
      </c>
      <c r="R614">
        <f>SUM(Tabla62[[#This Row],[1661]:[Entrearmadas]])</f>
        <v>22000</v>
      </c>
    </row>
    <row r="615" spans="1:18" x14ac:dyDescent="0.3">
      <c r="A615">
        <v>614</v>
      </c>
      <c r="B615" t="str" cm="1">
        <f t="array" ref="B615">INDEX([1]!Tabla1[#Data], A615, 2)</f>
        <v>Cervantes, Fernando</v>
      </c>
      <c r="C615">
        <f>SUMIF([1]!Tabla1661[Consignatario],B615,[1]!Tabla1661[1661])</f>
        <v>0</v>
      </c>
      <c r="D615">
        <f>SUMIF([1]!Tabla11[Consignatario],B615,[1]!Tabla11[1662])</f>
        <v>0</v>
      </c>
      <c r="E615">
        <f>SUMIF([1]!Tabla12[Consignatario],B615,[1]!Tabla12[1670])</f>
        <v>0</v>
      </c>
      <c r="F615">
        <f>SUMIF([1]!Tabla10[Consignatario],B615,[1]!Tabla10[1672])</f>
        <v>0</v>
      </c>
      <c r="G615">
        <f>SUMIF([1]!Tabla9[Consignatarios],B615,[1]!Tabla9[1675])</f>
        <v>0</v>
      </c>
      <c r="H615">
        <f>SUMIF([1]!Tabla8[Consignatarios],B615,[1]!Tabla8[1678])</f>
        <v>0</v>
      </c>
      <c r="I615">
        <f>SUMIF([1]!Tabla4[Consignatario],B615,[1]!Tabla4[Monto])</f>
        <v>0</v>
      </c>
      <c r="J615">
        <f>SUMIF([1]!Tabla2[Consignatario],B615, [1]!Tabla2[Monto])</f>
        <v>0</v>
      </c>
      <c r="K615">
        <f>SUMIF([1]!Tabla3[Consignatario],B615,[1]!Tabla3[Monto])</f>
        <v>0</v>
      </c>
      <c r="L615">
        <f>SUMIF([1]!Tabla5[Consignatario],B615,[1]!Tabla5[Monto])</f>
        <v>0</v>
      </c>
      <c r="M615">
        <f>SUMIF([1]!Tabla1708[Consignatario],B615,[1]!Tabla1708[Monto])</f>
        <v>0</v>
      </c>
      <c r="N615">
        <f>SUMIF([1]!Tabla1726[Consignatario],B615,[1]!Tabla1726[Monto])</f>
        <v>0</v>
      </c>
      <c r="O615">
        <f>SUMIF([1]!Tabla1730[Consignatario],B615,[1]!Tabla1730[1730])</f>
        <v>0</v>
      </c>
      <c r="P615">
        <f>SUMIF([1]!Tabla1739[Consignatario],B615,[1]!Tabla1739[1739])</f>
        <v>0</v>
      </c>
      <c r="Q615">
        <f>SUMIF([1]!Tabla21[Consignatario],B615,[1]!Tabla21[1664-1670])</f>
        <v>0</v>
      </c>
      <c r="R615">
        <f>SUM(Tabla62[[#This Row],[1661]:[Entrearmadas]])</f>
        <v>0</v>
      </c>
    </row>
    <row r="616" spans="1:18" x14ac:dyDescent="0.3">
      <c r="A616">
        <v>615</v>
      </c>
      <c r="B616" t="str" cm="1">
        <f t="array" ref="B616">INDEX([1]!Tabla1[#Data], A616, 2)</f>
        <v>Céspedes y Arellano, Juan de</v>
      </c>
      <c r="C616">
        <f>SUMIF([1]!Tabla1661[Consignatario],B616,[1]!Tabla1661[1661])</f>
        <v>0</v>
      </c>
      <c r="D616">
        <f>SUMIF([1]!Tabla11[Consignatario],B616,[1]!Tabla11[1662])</f>
        <v>0</v>
      </c>
      <c r="E616">
        <f>SUMIF([1]!Tabla12[Consignatario],B616,[1]!Tabla12[1670])</f>
        <v>0</v>
      </c>
      <c r="F616">
        <f>SUMIF([1]!Tabla10[Consignatario],B616,[1]!Tabla10[1672])</f>
        <v>0</v>
      </c>
      <c r="G616">
        <f>SUMIF([1]!Tabla9[Consignatarios],B616,[1]!Tabla9[1675])</f>
        <v>0</v>
      </c>
      <c r="H616">
        <f>SUMIF([1]!Tabla8[Consignatarios],B616,[1]!Tabla8[1678])</f>
        <v>0</v>
      </c>
      <c r="I616">
        <f>SUMIF([1]!Tabla4[Consignatario],B616,[1]!Tabla4[Monto])</f>
        <v>59101</v>
      </c>
      <c r="J616">
        <f>SUMIF([1]!Tabla2[Consignatario],B616, [1]!Tabla2[Monto])</f>
        <v>0</v>
      </c>
      <c r="K616">
        <f>SUMIF([1]!Tabla3[Consignatario],B616,[1]!Tabla3[Monto])</f>
        <v>0</v>
      </c>
      <c r="L616">
        <f>SUMIF([1]!Tabla5[Consignatario],B616,[1]!Tabla5[Monto])</f>
        <v>57539</v>
      </c>
      <c r="M616">
        <f>SUMIF([1]!Tabla1708[Consignatario],B616,[1]!Tabla1708[Monto])</f>
        <v>0</v>
      </c>
      <c r="N616">
        <f>SUMIF([1]!Tabla1726[Consignatario],B616,[1]!Tabla1726[Monto])</f>
        <v>0</v>
      </c>
      <c r="O616">
        <f>SUMIF([1]!Tabla1730[Consignatario],B616,[1]!Tabla1730[1730])</f>
        <v>0</v>
      </c>
      <c r="P616">
        <f>SUMIF([1]!Tabla1739[Consignatario],B616,[1]!Tabla1739[1739])</f>
        <v>0</v>
      </c>
      <c r="Q616">
        <f>SUMIF([1]!Tabla21[Consignatario],B616,[1]!Tabla21[1664-1670])</f>
        <v>0</v>
      </c>
      <c r="R616">
        <f>SUM(Tabla62[[#This Row],[1661]:[Entrearmadas]])</f>
        <v>116640</v>
      </c>
    </row>
    <row r="617" spans="1:18" x14ac:dyDescent="0.3">
      <c r="A617">
        <v>616</v>
      </c>
      <c r="B617" t="str" cm="1">
        <f t="array" ref="B617">INDEX([1]!Tabla1[#Data], A617, 2)</f>
        <v>Céspedes y Toledo, Juan Antonio de</v>
      </c>
      <c r="C617">
        <f>SUMIF([1]!Tabla1661[Consignatario],B617,[1]!Tabla1661[1661])</f>
        <v>0</v>
      </c>
      <c r="D617">
        <f>SUMIF([1]!Tabla11[Consignatario],B617,[1]!Tabla11[1662])</f>
        <v>22500</v>
      </c>
      <c r="E617">
        <f>SUMIF([1]!Tabla12[Consignatario],B617,[1]!Tabla12[1670])</f>
        <v>0</v>
      </c>
      <c r="F617">
        <f>SUMIF([1]!Tabla10[Consignatario],B617,[1]!Tabla10[1672])</f>
        <v>0</v>
      </c>
      <c r="G617">
        <f>SUMIF([1]!Tabla9[Consignatarios],B617,[1]!Tabla9[1675])</f>
        <v>0</v>
      </c>
      <c r="H617">
        <f>SUMIF([1]!Tabla8[Consignatarios],B617,[1]!Tabla8[1678])</f>
        <v>0</v>
      </c>
      <c r="I617">
        <f>SUMIF([1]!Tabla4[Consignatario],B617,[1]!Tabla4[Monto])</f>
        <v>0</v>
      </c>
      <c r="J617">
        <f>SUMIF([1]!Tabla2[Consignatario],B617, [1]!Tabla2[Monto])</f>
        <v>0</v>
      </c>
      <c r="K617">
        <f>SUMIF([1]!Tabla3[Consignatario],B617,[1]!Tabla3[Monto])</f>
        <v>0</v>
      </c>
      <c r="L617">
        <f>SUMIF([1]!Tabla5[Consignatario],B617,[1]!Tabla5[Monto])</f>
        <v>0</v>
      </c>
      <c r="M617">
        <f>SUMIF([1]!Tabla1708[Consignatario],B617,[1]!Tabla1708[Monto])</f>
        <v>0</v>
      </c>
      <c r="N617">
        <f>SUMIF([1]!Tabla1726[Consignatario],B617,[1]!Tabla1726[Monto])</f>
        <v>0</v>
      </c>
      <c r="O617">
        <f>SUMIF([1]!Tabla1730[Consignatario],B617,[1]!Tabla1730[1730])</f>
        <v>0</v>
      </c>
      <c r="P617">
        <f>SUMIF([1]!Tabla1739[Consignatario],B617,[1]!Tabla1739[1739])</f>
        <v>0</v>
      </c>
      <c r="Q617">
        <f>SUMIF([1]!Tabla21[Consignatario],B617,[1]!Tabla21[1664-1670])</f>
        <v>0</v>
      </c>
      <c r="R617">
        <f>SUM(Tabla62[[#This Row],[1661]:[Entrearmadas]])</f>
        <v>22500</v>
      </c>
    </row>
    <row r="618" spans="1:18" x14ac:dyDescent="0.3">
      <c r="A618">
        <v>617</v>
      </c>
      <c r="B618" t="str" cm="1">
        <f t="array" ref="B618">INDEX([1]!Tabla1[#Data], A618, 2)</f>
        <v>Céspedes, Eugenio de</v>
      </c>
      <c r="C618">
        <f>SUMIF([1]!Tabla1661[Consignatario],B618,[1]!Tabla1661[1661])</f>
        <v>0</v>
      </c>
      <c r="D618">
        <f>SUMIF([1]!Tabla11[Consignatario],B618,[1]!Tabla11[1662])</f>
        <v>0</v>
      </c>
      <c r="E618">
        <f>SUMIF([1]!Tabla12[Consignatario],B618,[1]!Tabla12[1670])</f>
        <v>0</v>
      </c>
      <c r="F618">
        <f>SUMIF([1]!Tabla10[Consignatario],B618,[1]!Tabla10[1672])</f>
        <v>0</v>
      </c>
      <c r="G618">
        <f>SUMIF([1]!Tabla9[Consignatarios],B618,[1]!Tabla9[1675])</f>
        <v>0</v>
      </c>
      <c r="H618">
        <f>SUMIF([1]!Tabla8[Consignatarios],B618,[1]!Tabla8[1678])</f>
        <v>0</v>
      </c>
      <c r="I618">
        <f>SUMIF([1]!Tabla4[Consignatario],B618,[1]!Tabla4[Monto])</f>
        <v>0</v>
      </c>
      <c r="J618">
        <f>SUMIF([1]!Tabla2[Consignatario],B618, [1]!Tabla2[Monto])</f>
        <v>0</v>
      </c>
      <c r="K618">
        <f>SUMIF([1]!Tabla3[Consignatario],B618,[1]!Tabla3[Monto])</f>
        <v>0</v>
      </c>
      <c r="L618">
        <f>SUMIF([1]!Tabla5[Consignatario],B618,[1]!Tabla5[Monto])</f>
        <v>14000</v>
      </c>
      <c r="M618">
        <f>SUMIF([1]!Tabla1708[Consignatario],B618,[1]!Tabla1708[Monto])</f>
        <v>0</v>
      </c>
      <c r="N618">
        <f>SUMIF([1]!Tabla1726[Consignatario],B618,[1]!Tabla1726[Monto])</f>
        <v>0</v>
      </c>
      <c r="O618">
        <f>SUMIF([1]!Tabla1730[Consignatario],B618,[1]!Tabla1730[1730])</f>
        <v>0</v>
      </c>
      <c r="P618">
        <f>SUMIF([1]!Tabla1739[Consignatario],B618,[1]!Tabla1739[1739])</f>
        <v>0</v>
      </c>
      <c r="Q618">
        <f>SUMIF([1]!Tabla21[Consignatario],B618,[1]!Tabla21[1664-1670])</f>
        <v>0</v>
      </c>
      <c r="R618">
        <f>SUM(Tabla62[[#This Row],[1661]:[Entrearmadas]])</f>
        <v>14000</v>
      </c>
    </row>
    <row r="619" spans="1:18" x14ac:dyDescent="0.3">
      <c r="A619">
        <v>618</v>
      </c>
      <c r="B619" t="str" cm="1">
        <f t="array" ref="B619">INDEX([1]!Tabla1[#Data], A619, 2)</f>
        <v>Céspedes, Juan de</v>
      </c>
      <c r="C619">
        <f>SUMIF([1]!Tabla1661[Consignatario],B619,[1]!Tabla1661[1661])</f>
        <v>1992</v>
      </c>
      <c r="D619">
        <f>SUMIF([1]!Tabla11[Consignatario],B619,[1]!Tabla11[1662])</f>
        <v>0</v>
      </c>
      <c r="E619">
        <f>SUMIF([1]!Tabla12[Consignatario],B619,[1]!Tabla12[1670])</f>
        <v>0</v>
      </c>
      <c r="F619">
        <f>SUMIF([1]!Tabla10[Consignatario],B619,[1]!Tabla10[1672])</f>
        <v>0</v>
      </c>
      <c r="G619">
        <f>SUMIF([1]!Tabla9[Consignatarios],B619,[1]!Tabla9[1675])</f>
        <v>20000</v>
      </c>
      <c r="H619">
        <f>SUMIF([1]!Tabla8[Consignatarios],B619,[1]!Tabla8[1678])</f>
        <v>0</v>
      </c>
      <c r="I619">
        <f>SUMIF([1]!Tabla4[Consignatario],B619,[1]!Tabla4[Monto])</f>
        <v>0</v>
      </c>
      <c r="J619">
        <f>SUMIF([1]!Tabla2[Consignatario],B619, [1]!Tabla2[Monto])</f>
        <v>0</v>
      </c>
      <c r="K619">
        <f>SUMIF([1]!Tabla3[Consignatario],B619,[1]!Tabla3[Monto])</f>
        <v>0</v>
      </c>
      <c r="L619">
        <f>SUMIF([1]!Tabla5[Consignatario],B619,[1]!Tabla5[Monto])</f>
        <v>0</v>
      </c>
      <c r="M619">
        <f>SUMIF([1]!Tabla1708[Consignatario],B619,[1]!Tabla1708[Monto])</f>
        <v>0</v>
      </c>
      <c r="N619">
        <f>SUMIF([1]!Tabla1726[Consignatario],B619,[1]!Tabla1726[Monto])</f>
        <v>0</v>
      </c>
      <c r="O619">
        <f>SUMIF([1]!Tabla1730[Consignatario],B619,[1]!Tabla1730[1730])</f>
        <v>0</v>
      </c>
      <c r="P619">
        <f>SUMIF([1]!Tabla1739[Consignatario],B619,[1]!Tabla1739[1739])</f>
        <v>0</v>
      </c>
      <c r="Q619">
        <f>SUMIF([1]!Tabla21[Consignatario],B619,[1]!Tabla21[1664-1670])</f>
        <v>0</v>
      </c>
      <c r="R619">
        <f>SUM(Tabla62[[#This Row],[1661]:[Entrearmadas]])</f>
        <v>21992</v>
      </c>
    </row>
    <row r="620" spans="1:18" x14ac:dyDescent="0.3">
      <c r="A620">
        <v>619</v>
      </c>
      <c r="B620" t="str" cm="1">
        <f t="array" ref="B620">INDEX([1]!Tabla1[#Data], A620, 2)</f>
        <v>Céspedes, Leonardo de</v>
      </c>
      <c r="C620">
        <f>SUMIF([1]!Tabla1661[Consignatario],B620,[1]!Tabla1661[1661])</f>
        <v>0</v>
      </c>
      <c r="D620">
        <f>SUMIF([1]!Tabla11[Consignatario],B620,[1]!Tabla11[1662])</f>
        <v>0</v>
      </c>
      <c r="E620">
        <f>SUMIF([1]!Tabla12[Consignatario],B620,[1]!Tabla12[1670])</f>
        <v>0</v>
      </c>
      <c r="F620">
        <f>SUMIF([1]!Tabla10[Consignatario],B620,[1]!Tabla10[1672])</f>
        <v>0</v>
      </c>
      <c r="G620">
        <f>SUMIF([1]!Tabla9[Consignatarios],B620,[1]!Tabla9[1675])</f>
        <v>0</v>
      </c>
      <c r="H620">
        <f>SUMIF([1]!Tabla8[Consignatarios],B620,[1]!Tabla8[1678])</f>
        <v>0</v>
      </c>
      <c r="I620">
        <f>SUMIF([1]!Tabla4[Consignatario],B620,[1]!Tabla4[Monto])</f>
        <v>0</v>
      </c>
      <c r="J620">
        <f>SUMIF([1]!Tabla2[Consignatario],B620, [1]!Tabla2[Monto])</f>
        <v>0</v>
      </c>
      <c r="K620">
        <f>SUMIF([1]!Tabla3[Consignatario],B620,[1]!Tabla3[Monto])</f>
        <v>0</v>
      </c>
      <c r="L620">
        <f>SUMIF([1]!Tabla5[Consignatario],B620,[1]!Tabla5[Monto])</f>
        <v>0</v>
      </c>
      <c r="M620">
        <f>SUMIF([1]!Tabla1708[Consignatario],B620,[1]!Tabla1708[Monto])</f>
        <v>0</v>
      </c>
      <c r="N620">
        <f>SUMIF([1]!Tabla1726[Consignatario],B620,[1]!Tabla1726[Monto])</f>
        <v>0</v>
      </c>
      <c r="O620">
        <f>SUMIF([1]!Tabla1730[Consignatario],B620,[1]!Tabla1730[1730])</f>
        <v>0</v>
      </c>
      <c r="P620">
        <f>SUMIF([1]!Tabla1739[Consignatario],B620,[1]!Tabla1739[1739])</f>
        <v>0</v>
      </c>
      <c r="Q620">
        <f>SUMIF([1]!Tabla21[Consignatario],B620,[1]!Tabla21[1664-1670])</f>
        <v>360</v>
      </c>
      <c r="R620">
        <f>SUM(Tabla62[[#This Row],[1661]:[Entrearmadas]])</f>
        <v>360</v>
      </c>
    </row>
    <row r="621" spans="1:18" x14ac:dyDescent="0.3">
      <c r="A621">
        <v>620</v>
      </c>
      <c r="B621" t="str" cm="1">
        <f t="array" ref="B621">INDEX([1]!Tabla1[#Data], A621, 2)</f>
        <v>Céspedes, Roque de</v>
      </c>
      <c r="C621">
        <f>SUMIF([1]!Tabla1661[Consignatario],B621,[1]!Tabla1661[1661])</f>
        <v>8976</v>
      </c>
      <c r="D621">
        <f>SUMIF([1]!Tabla11[Consignatario],B621,[1]!Tabla11[1662])</f>
        <v>0</v>
      </c>
      <c r="E621">
        <f>SUMIF([1]!Tabla12[Consignatario],B621,[1]!Tabla12[1670])</f>
        <v>0</v>
      </c>
      <c r="F621">
        <f>SUMIF([1]!Tabla10[Consignatario],B621,[1]!Tabla10[1672])</f>
        <v>0</v>
      </c>
      <c r="G621">
        <f>SUMIF([1]!Tabla9[Consignatarios],B621,[1]!Tabla9[1675])</f>
        <v>0</v>
      </c>
      <c r="H621">
        <f>SUMIF([1]!Tabla8[Consignatarios],B621,[1]!Tabla8[1678])</f>
        <v>0</v>
      </c>
      <c r="I621">
        <f>SUMIF([1]!Tabla4[Consignatario],B621,[1]!Tabla4[Monto])</f>
        <v>0</v>
      </c>
      <c r="J621">
        <f>SUMIF([1]!Tabla2[Consignatario],B621, [1]!Tabla2[Monto])</f>
        <v>0</v>
      </c>
      <c r="K621">
        <f>SUMIF([1]!Tabla3[Consignatario],B621,[1]!Tabla3[Monto])</f>
        <v>0</v>
      </c>
      <c r="L621">
        <f>SUMIF([1]!Tabla5[Consignatario],B621,[1]!Tabla5[Monto])</f>
        <v>0</v>
      </c>
      <c r="M621">
        <f>SUMIF([1]!Tabla1708[Consignatario],B621,[1]!Tabla1708[Monto])</f>
        <v>0</v>
      </c>
      <c r="N621">
        <f>SUMIF([1]!Tabla1726[Consignatario],B621,[1]!Tabla1726[Monto])</f>
        <v>0</v>
      </c>
      <c r="O621">
        <f>SUMIF([1]!Tabla1730[Consignatario],B621,[1]!Tabla1730[1730])</f>
        <v>0</v>
      </c>
      <c r="P621">
        <f>SUMIF([1]!Tabla1739[Consignatario],B621,[1]!Tabla1739[1739])</f>
        <v>0</v>
      </c>
      <c r="Q621">
        <f>SUMIF([1]!Tabla21[Consignatario],B621,[1]!Tabla21[1664-1670])</f>
        <v>0</v>
      </c>
      <c r="R621">
        <f>SUM(Tabla62[[#This Row],[1661]:[Entrearmadas]])</f>
        <v>8976</v>
      </c>
    </row>
    <row r="622" spans="1:18" x14ac:dyDescent="0.3">
      <c r="A622">
        <v>621</v>
      </c>
      <c r="B622" t="str" cm="1">
        <f t="array" ref="B622">INDEX([1]!Tabla1[#Data], A622, 2)</f>
        <v>Cetina y Elario, Gaspar de</v>
      </c>
      <c r="C622">
        <f>SUMIF([1]!Tabla1661[Consignatario],B622,[1]!Tabla1661[1661])</f>
        <v>24023</v>
      </c>
      <c r="D622">
        <f>SUMIF([1]!Tabla11[Consignatario],B622,[1]!Tabla11[1662])</f>
        <v>0</v>
      </c>
      <c r="E622">
        <f>SUMIF([1]!Tabla12[Consignatario],B622,[1]!Tabla12[1670])</f>
        <v>0</v>
      </c>
      <c r="F622">
        <f>SUMIF([1]!Tabla10[Consignatario],B622,[1]!Tabla10[1672])</f>
        <v>0</v>
      </c>
      <c r="G622">
        <f>SUMIF([1]!Tabla9[Consignatarios],B622,[1]!Tabla9[1675])</f>
        <v>0</v>
      </c>
      <c r="H622">
        <f>SUMIF([1]!Tabla8[Consignatarios],B622,[1]!Tabla8[1678])</f>
        <v>0</v>
      </c>
      <c r="I622">
        <f>SUMIF([1]!Tabla4[Consignatario],B622,[1]!Tabla4[Monto])</f>
        <v>0</v>
      </c>
      <c r="J622">
        <f>SUMIF([1]!Tabla2[Consignatario],B622, [1]!Tabla2[Monto])</f>
        <v>0</v>
      </c>
      <c r="K622">
        <f>SUMIF([1]!Tabla3[Consignatario],B622,[1]!Tabla3[Monto])</f>
        <v>0</v>
      </c>
      <c r="L622">
        <f>SUMIF([1]!Tabla5[Consignatario],B622,[1]!Tabla5[Monto])</f>
        <v>0</v>
      </c>
      <c r="M622">
        <f>SUMIF([1]!Tabla1708[Consignatario],B622,[1]!Tabla1708[Monto])</f>
        <v>0</v>
      </c>
      <c r="N622">
        <f>SUMIF([1]!Tabla1726[Consignatario],B622,[1]!Tabla1726[Monto])</f>
        <v>0</v>
      </c>
      <c r="O622">
        <f>SUMIF([1]!Tabla1730[Consignatario],B622,[1]!Tabla1730[1730])</f>
        <v>0</v>
      </c>
      <c r="P622">
        <f>SUMIF([1]!Tabla1739[Consignatario],B622,[1]!Tabla1739[1739])</f>
        <v>0</v>
      </c>
      <c r="Q622">
        <f>SUMIF([1]!Tabla21[Consignatario],B622,[1]!Tabla21[1664-1670])</f>
        <v>0</v>
      </c>
      <c r="R622">
        <f>SUM(Tabla62[[#This Row],[1661]:[Entrearmadas]])</f>
        <v>24023</v>
      </c>
    </row>
    <row r="623" spans="1:18" x14ac:dyDescent="0.3">
      <c r="A623">
        <v>622</v>
      </c>
      <c r="B623" t="str" cm="1">
        <f t="array" ref="B623">INDEX([1]!Tabla1[#Data], A623, 2)</f>
        <v>Cevallos, Juan de</v>
      </c>
      <c r="C623">
        <f>SUMIF([1]!Tabla1661[Consignatario],B623,[1]!Tabla1661[1661])</f>
        <v>0</v>
      </c>
      <c r="D623">
        <f>SUMIF([1]!Tabla11[Consignatario],B623,[1]!Tabla11[1662])</f>
        <v>0</v>
      </c>
      <c r="E623">
        <f>SUMIF([1]!Tabla12[Consignatario],B623,[1]!Tabla12[1670])</f>
        <v>0</v>
      </c>
      <c r="F623">
        <f>SUMIF([1]!Tabla10[Consignatario],B623,[1]!Tabla10[1672])</f>
        <v>0</v>
      </c>
      <c r="G623">
        <f>SUMIF([1]!Tabla9[Consignatarios],B623,[1]!Tabla9[1675])</f>
        <v>0</v>
      </c>
      <c r="H623">
        <f>SUMIF([1]!Tabla8[Consignatarios],B623,[1]!Tabla8[1678])</f>
        <v>0</v>
      </c>
      <c r="I623">
        <f>SUMIF([1]!Tabla4[Consignatario],B623,[1]!Tabla4[Monto])</f>
        <v>0</v>
      </c>
      <c r="J623">
        <f>SUMIF([1]!Tabla2[Consignatario],B623, [1]!Tabla2[Monto])</f>
        <v>0</v>
      </c>
      <c r="K623">
        <f>SUMIF([1]!Tabla3[Consignatario],B623,[1]!Tabla3[Monto])</f>
        <v>0</v>
      </c>
      <c r="L623">
        <f>SUMIF([1]!Tabla5[Consignatario],B623,[1]!Tabla5[Monto])</f>
        <v>0</v>
      </c>
      <c r="M623">
        <f>SUMIF([1]!Tabla1708[Consignatario],B623,[1]!Tabla1708[Monto])</f>
        <v>0</v>
      </c>
      <c r="N623">
        <f>SUMIF([1]!Tabla1726[Consignatario],B623,[1]!Tabla1726[Monto])</f>
        <v>0</v>
      </c>
      <c r="O623">
        <f>SUMIF([1]!Tabla1730[Consignatario],B623,[1]!Tabla1730[1730])</f>
        <v>6200</v>
      </c>
      <c r="P623">
        <f>SUMIF([1]!Tabla1739[Consignatario],B623,[1]!Tabla1739[1739])</f>
        <v>0</v>
      </c>
      <c r="Q623">
        <f>SUMIF([1]!Tabla21[Consignatario],B623,[1]!Tabla21[1664-1670])</f>
        <v>0</v>
      </c>
      <c r="R623">
        <f>SUM(Tabla62[[#This Row],[1661]:[Entrearmadas]])</f>
        <v>6200</v>
      </c>
    </row>
    <row r="624" spans="1:18" x14ac:dyDescent="0.3">
      <c r="A624">
        <v>623</v>
      </c>
      <c r="B624" t="str" cm="1">
        <f t="array" ref="B624">INDEX([1]!Tabla1[#Data], A624, 2)</f>
        <v>Chacón, Fernando</v>
      </c>
      <c r="C624">
        <f>SUMIF([1]!Tabla1661[Consignatario],B624,[1]!Tabla1661[1661])</f>
        <v>0</v>
      </c>
      <c r="D624">
        <f>SUMIF([1]!Tabla11[Consignatario],B624,[1]!Tabla11[1662])</f>
        <v>0</v>
      </c>
      <c r="E624">
        <f>SUMIF([1]!Tabla12[Consignatario],B624,[1]!Tabla12[1670])</f>
        <v>0</v>
      </c>
      <c r="F624">
        <f>SUMIF([1]!Tabla10[Consignatario],B624,[1]!Tabla10[1672])</f>
        <v>0</v>
      </c>
      <c r="G624">
        <f>SUMIF([1]!Tabla9[Consignatarios],B624,[1]!Tabla9[1675])</f>
        <v>0</v>
      </c>
      <c r="H624">
        <f>SUMIF([1]!Tabla8[Consignatarios],B624,[1]!Tabla8[1678])</f>
        <v>0</v>
      </c>
      <c r="I624">
        <f>SUMIF([1]!Tabla4[Consignatario],B624,[1]!Tabla4[Monto])</f>
        <v>1700</v>
      </c>
      <c r="J624">
        <f>SUMIF([1]!Tabla2[Consignatario],B624, [1]!Tabla2[Monto])</f>
        <v>0</v>
      </c>
      <c r="K624">
        <f>SUMIF([1]!Tabla3[Consignatario],B624,[1]!Tabla3[Monto])</f>
        <v>0</v>
      </c>
      <c r="L624">
        <f>SUMIF([1]!Tabla5[Consignatario],B624,[1]!Tabla5[Monto])</f>
        <v>0</v>
      </c>
      <c r="M624">
        <f>SUMIF([1]!Tabla1708[Consignatario],B624,[1]!Tabla1708[Monto])</f>
        <v>0</v>
      </c>
      <c r="N624">
        <f>SUMIF([1]!Tabla1726[Consignatario],B624,[1]!Tabla1726[Monto])</f>
        <v>0</v>
      </c>
      <c r="O624">
        <f>SUMIF([1]!Tabla1730[Consignatario],B624,[1]!Tabla1730[1730])</f>
        <v>0</v>
      </c>
      <c r="P624">
        <f>SUMIF([1]!Tabla1739[Consignatario],B624,[1]!Tabla1739[1739])</f>
        <v>0</v>
      </c>
      <c r="Q624">
        <f>SUMIF([1]!Tabla21[Consignatario],B624,[1]!Tabla21[1664-1670])</f>
        <v>0</v>
      </c>
      <c r="R624">
        <f>SUM(Tabla62[[#This Row],[1661]:[Entrearmadas]])</f>
        <v>1700</v>
      </c>
    </row>
    <row r="625" spans="1:18" x14ac:dyDescent="0.3">
      <c r="A625">
        <v>624</v>
      </c>
      <c r="B625" t="str" cm="1">
        <f t="array" ref="B625">INDEX([1]!Tabla1[#Data], A625, 2)</f>
        <v>Chacón, Mateo</v>
      </c>
      <c r="C625">
        <f>SUMIF([1]!Tabla1661[Consignatario],B625,[1]!Tabla1661[1661])</f>
        <v>0</v>
      </c>
      <c r="D625">
        <f>SUMIF([1]!Tabla11[Consignatario],B625,[1]!Tabla11[1662])</f>
        <v>0</v>
      </c>
      <c r="E625">
        <f>SUMIF([1]!Tabla12[Consignatario],B625,[1]!Tabla12[1670])</f>
        <v>0</v>
      </c>
      <c r="F625">
        <f>SUMIF([1]!Tabla10[Consignatario],B625,[1]!Tabla10[1672])</f>
        <v>0</v>
      </c>
      <c r="G625">
        <f>SUMIF([1]!Tabla9[Consignatarios],B625,[1]!Tabla9[1675])</f>
        <v>0</v>
      </c>
      <c r="H625">
        <f>SUMIF([1]!Tabla8[Consignatarios],B625,[1]!Tabla8[1678])</f>
        <v>0</v>
      </c>
      <c r="I625">
        <f>SUMIF([1]!Tabla4[Consignatario],B625,[1]!Tabla4[Monto])</f>
        <v>0</v>
      </c>
      <c r="J625">
        <f>SUMIF([1]!Tabla2[Consignatario],B625, [1]!Tabla2[Monto])</f>
        <v>0</v>
      </c>
      <c r="K625">
        <f>SUMIF([1]!Tabla3[Consignatario],B625,[1]!Tabla3[Monto])</f>
        <v>300</v>
      </c>
      <c r="L625">
        <f>SUMIF([1]!Tabla5[Consignatario],B625,[1]!Tabla5[Monto])</f>
        <v>0</v>
      </c>
      <c r="M625">
        <f>SUMIF([1]!Tabla1708[Consignatario],B625,[1]!Tabla1708[Monto])</f>
        <v>0</v>
      </c>
      <c r="N625">
        <f>SUMIF([1]!Tabla1726[Consignatario],B625,[1]!Tabla1726[Monto])</f>
        <v>0</v>
      </c>
      <c r="O625">
        <f>SUMIF([1]!Tabla1730[Consignatario],B625,[1]!Tabla1730[1730])</f>
        <v>0</v>
      </c>
      <c r="P625">
        <f>SUMIF([1]!Tabla1739[Consignatario],B625,[1]!Tabla1739[1739])</f>
        <v>0</v>
      </c>
      <c r="Q625">
        <f>SUMIF([1]!Tabla21[Consignatario],B625,[1]!Tabla21[1664-1670])</f>
        <v>0</v>
      </c>
      <c r="R625">
        <f>SUM(Tabla62[[#This Row],[1661]:[Entrearmadas]])</f>
        <v>300</v>
      </c>
    </row>
    <row r="626" spans="1:18" x14ac:dyDescent="0.3">
      <c r="A626">
        <v>625</v>
      </c>
      <c r="B626" t="str" cm="1">
        <f t="array" ref="B626">INDEX([1]!Tabla1[#Data], A626, 2)</f>
        <v>Chacón, Pedro Hidalgo</v>
      </c>
      <c r="C626">
        <f>SUMIF([1]!Tabla1661[Consignatario],B626,[1]!Tabla1661[1661])</f>
        <v>10900</v>
      </c>
      <c r="D626">
        <f>SUMIF([1]!Tabla11[Consignatario],B626,[1]!Tabla11[1662])</f>
        <v>0</v>
      </c>
      <c r="E626">
        <f>SUMIF([1]!Tabla12[Consignatario],B626,[1]!Tabla12[1670])</f>
        <v>0</v>
      </c>
      <c r="F626">
        <f>SUMIF([1]!Tabla10[Consignatario],B626,[1]!Tabla10[1672])</f>
        <v>0</v>
      </c>
      <c r="G626">
        <f>SUMIF([1]!Tabla9[Consignatarios],B626,[1]!Tabla9[1675])</f>
        <v>0</v>
      </c>
      <c r="H626">
        <f>SUMIF([1]!Tabla8[Consignatarios],B626,[1]!Tabla8[1678])</f>
        <v>0</v>
      </c>
      <c r="I626">
        <f>SUMIF([1]!Tabla4[Consignatario],B626,[1]!Tabla4[Monto])</f>
        <v>0</v>
      </c>
      <c r="J626">
        <f>SUMIF([1]!Tabla2[Consignatario],B626, [1]!Tabla2[Monto])</f>
        <v>0</v>
      </c>
      <c r="K626">
        <f>SUMIF([1]!Tabla3[Consignatario],B626,[1]!Tabla3[Monto])</f>
        <v>0</v>
      </c>
      <c r="L626">
        <f>SUMIF([1]!Tabla5[Consignatario],B626,[1]!Tabla5[Monto])</f>
        <v>0</v>
      </c>
      <c r="M626">
        <f>SUMIF([1]!Tabla1708[Consignatario],B626,[1]!Tabla1708[Monto])</f>
        <v>0</v>
      </c>
      <c r="N626">
        <f>SUMIF([1]!Tabla1726[Consignatario],B626,[1]!Tabla1726[Monto])</f>
        <v>0</v>
      </c>
      <c r="O626">
        <f>SUMIF([1]!Tabla1730[Consignatario],B626,[1]!Tabla1730[1730])</f>
        <v>0</v>
      </c>
      <c r="P626">
        <f>SUMIF([1]!Tabla1739[Consignatario],B626,[1]!Tabla1739[1739])</f>
        <v>0</v>
      </c>
      <c r="Q626">
        <f>SUMIF([1]!Tabla21[Consignatario],B626,[1]!Tabla21[1664-1670])</f>
        <v>0</v>
      </c>
      <c r="R626">
        <f>SUM(Tabla62[[#This Row],[1661]:[Entrearmadas]])</f>
        <v>10900</v>
      </c>
    </row>
    <row r="627" spans="1:18" x14ac:dyDescent="0.3">
      <c r="A627">
        <v>626</v>
      </c>
      <c r="B627" t="str" cm="1">
        <f t="array" ref="B627">INDEX([1]!Tabla1[#Data], A627, 2)</f>
        <v>Chacón, Tomás</v>
      </c>
      <c r="C627">
        <f>SUMIF([1]!Tabla1661[Consignatario],B627,[1]!Tabla1661[1661])</f>
        <v>14387</v>
      </c>
      <c r="D627">
        <f>SUMIF([1]!Tabla11[Consignatario],B627,[1]!Tabla11[1662])</f>
        <v>0</v>
      </c>
      <c r="E627">
        <f>SUMIF([1]!Tabla12[Consignatario],B627,[1]!Tabla12[1670])</f>
        <v>0</v>
      </c>
      <c r="F627">
        <f>SUMIF([1]!Tabla10[Consignatario],B627,[1]!Tabla10[1672])</f>
        <v>0</v>
      </c>
      <c r="G627">
        <f>SUMIF([1]!Tabla9[Consignatarios],B627,[1]!Tabla9[1675])</f>
        <v>0</v>
      </c>
      <c r="H627">
        <f>SUMIF([1]!Tabla8[Consignatarios],B627,[1]!Tabla8[1678])</f>
        <v>0</v>
      </c>
      <c r="I627">
        <f>SUMIF([1]!Tabla4[Consignatario],B627,[1]!Tabla4[Monto])</f>
        <v>0</v>
      </c>
      <c r="J627">
        <f>SUMIF([1]!Tabla2[Consignatario],B627, [1]!Tabla2[Monto])</f>
        <v>0</v>
      </c>
      <c r="K627">
        <f>SUMIF([1]!Tabla3[Consignatario],B627,[1]!Tabla3[Monto])</f>
        <v>0</v>
      </c>
      <c r="L627">
        <f>SUMIF([1]!Tabla5[Consignatario],B627,[1]!Tabla5[Monto])</f>
        <v>0</v>
      </c>
      <c r="M627">
        <f>SUMIF([1]!Tabla1708[Consignatario],B627,[1]!Tabla1708[Monto])</f>
        <v>0</v>
      </c>
      <c r="N627">
        <f>SUMIF([1]!Tabla1726[Consignatario],B627,[1]!Tabla1726[Monto])</f>
        <v>0</v>
      </c>
      <c r="O627">
        <f>SUMIF([1]!Tabla1730[Consignatario],B627,[1]!Tabla1730[1730])</f>
        <v>0</v>
      </c>
      <c r="P627">
        <f>SUMIF([1]!Tabla1739[Consignatario],B627,[1]!Tabla1739[1739])</f>
        <v>0</v>
      </c>
      <c r="Q627">
        <f>SUMIF([1]!Tabla21[Consignatario],B627,[1]!Tabla21[1664-1670])</f>
        <v>0</v>
      </c>
      <c r="R627">
        <f>SUM(Tabla62[[#This Row],[1661]:[Entrearmadas]])</f>
        <v>14387</v>
      </c>
    </row>
    <row r="628" spans="1:18" x14ac:dyDescent="0.3">
      <c r="A628">
        <v>627</v>
      </c>
      <c r="B628" t="str" cm="1">
        <f t="array" ref="B628">INDEX([1]!Tabla1[#Data], A628, 2)</f>
        <v>Chalecoa, Martín de</v>
      </c>
      <c r="C628">
        <f>SUMIF([1]!Tabla1661[Consignatario],B628,[1]!Tabla1661[1661])</f>
        <v>0</v>
      </c>
      <c r="D628">
        <f>SUMIF([1]!Tabla11[Consignatario],B628,[1]!Tabla11[1662])</f>
        <v>0</v>
      </c>
      <c r="E628">
        <f>SUMIF([1]!Tabla12[Consignatario],B628,[1]!Tabla12[1670])</f>
        <v>0</v>
      </c>
      <c r="F628">
        <f>SUMIF([1]!Tabla10[Consignatario],B628,[1]!Tabla10[1672])</f>
        <v>0</v>
      </c>
      <c r="G628">
        <f>SUMIF([1]!Tabla9[Consignatarios],B628,[1]!Tabla9[1675])</f>
        <v>0</v>
      </c>
      <c r="H628">
        <f>SUMIF([1]!Tabla8[Consignatarios],B628,[1]!Tabla8[1678])</f>
        <v>3660</v>
      </c>
      <c r="I628">
        <f>SUMIF([1]!Tabla4[Consignatario],B628,[1]!Tabla4[Monto])</f>
        <v>0</v>
      </c>
      <c r="J628">
        <f>SUMIF([1]!Tabla2[Consignatario],B628, [1]!Tabla2[Monto])</f>
        <v>0</v>
      </c>
      <c r="K628">
        <f>SUMIF([1]!Tabla3[Consignatario],B628,[1]!Tabla3[Monto])</f>
        <v>0</v>
      </c>
      <c r="L628">
        <f>SUMIF([1]!Tabla5[Consignatario],B628,[1]!Tabla5[Monto])</f>
        <v>0</v>
      </c>
      <c r="M628">
        <f>SUMIF([1]!Tabla1708[Consignatario],B628,[1]!Tabla1708[Monto])</f>
        <v>0</v>
      </c>
      <c r="N628">
        <f>SUMIF([1]!Tabla1726[Consignatario],B628,[1]!Tabla1726[Monto])</f>
        <v>0</v>
      </c>
      <c r="O628">
        <f>SUMIF([1]!Tabla1730[Consignatario],B628,[1]!Tabla1730[1730])</f>
        <v>0</v>
      </c>
      <c r="P628">
        <f>SUMIF([1]!Tabla1739[Consignatario],B628,[1]!Tabla1739[1739])</f>
        <v>0</v>
      </c>
      <c r="Q628">
        <f>SUMIF([1]!Tabla21[Consignatario],B628,[1]!Tabla21[1664-1670])</f>
        <v>0</v>
      </c>
      <c r="R628">
        <f>SUM(Tabla62[[#This Row],[1661]:[Entrearmadas]])</f>
        <v>3660</v>
      </c>
    </row>
    <row r="629" spans="1:18" x14ac:dyDescent="0.3">
      <c r="A629">
        <v>628</v>
      </c>
      <c r="B629" t="str" cm="1">
        <f t="array" ref="B629">INDEX([1]!Tabla1[#Data], A629, 2)</f>
        <v>Chamorro, Antonio</v>
      </c>
      <c r="C629">
        <f>SUMIF([1]!Tabla1661[Consignatario],B629,[1]!Tabla1661[1661])</f>
        <v>0</v>
      </c>
      <c r="D629">
        <f>SUMIF([1]!Tabla11[Consignatario],B629,[1]!Tabla11[1662])</f>
        <v>0</v>
      </c>
      <c r="E629">
        <f>SUMIF([1]!Tabla12[Consignatario],B629,[1]!Tabla12[1670])</f>
        <v>0</v>
      </c>
      <c r="F629">
        <f>SUMIF([1]!Tabla10[Consignatario],B629,[1]!Tabla10[1672])</f>
        <v>0</v>
      </c>
      <c r="G629">
        <f>SUMIF([1]!Tabla9[Consignatarios],B629,[1]!Tabla9[1675])</f>
        <v>0</v>
      </c>
      <c r="H629">
        <f>SUMIF([1]!Tabla8[Consignatarios],B629,[1]!Tabla8[1678])</f>
        <v>0</v>
      </c>
      <c r="I629">
        <f>SUMIF([1]!Tabla4[Consignatario],B629,[1]!Tabla4[Monto])</f>
        <v>0</v>
      </c>
      <c r="J629">
        <f>SUMIF([1]!Tabla2[Consignatario],B629, [1]!Tabla2[Monto])</f>
        <v>0</v>
      </c>
      <c r="K629">
        <f>SUMIF([1]!Tabla3[Consignatario],B629,[1]!Tabla3[Monto])</f>
        <v>2860</v>
      </c>
      <c r="L629">
        <f>SUMIF([1]!Tabla5[Consignatario],B629,[1]!Tabla5[Monto])</f>
        <v>0</v>
      </c>
      <c r="M629">
        <f>SUMIF([1]!Tabla1708[Consignatario],B629,[1]!Tabla1708[Monto])</f>
        <v>0</v>
      </c>
      <c r="N629">
        <f>SUMIF([1]!Tabla1726[Consignatario],B629,[1]!Tabla1726[Monto])</f>
        <v>0</v>
      </c>
      <c r="O629">
        <f>SUMIF([1]!Tabla1730[Consignatario],B629,[1]!Tabla1730[1730])</f>
        <v>0</v>
      </c>
      <c r="P629">
        <f>SUMIF([1]!Tabla1739[Consignatario],B629,[1]!Tabla1739[1739])</f>
        <v>0</v>
      </c>
      <c r="Q629">
        <f>SUMIF([1]!Tabla21[Consignatario],B629,[1]!Tabla21[1664-1670])</f>
        <v>0</v>
      </c>
      <c r="R629">
        <f>SUM(Tabla62[[#This Row],[1661]:[Entrearmadas]])</f>
        <v>2860</v>
      </c>
    </row>
    <row r="630" spans="1:18" x14ac:dyDescent="0.3">
      <c r="A630">
        <v>629</v>
      </c>
      <c r="B630" t="str" cm="1">
        <f t="array" ref="B630">INDEX([1]!Tabla1[#Data], A630, 2)</f>
        <v>Chauri y Barreda, Juan de</v>
      </c>
      <c r="C630">
        <f>SUMIF([1]!Tabla1661[Consignatario],B630,[1]!Tabla1661[1661])</f>
        <v>0</v>
      </c>
      <c r="D630">
        <f>SUMIF([1]!Tabla11[Consignatario],B630,[1]!Tabla11[1662])</f>
        <v>0</v>
      </c>
      <c r="E630">
        <f>SUMIF([1]!Tabla12[Consignatario],B630,[1]!Tabla12[1670])</f>
        <v>0</v>
      </c>
      <c r="F630">
        <f>SUMIF([1]!Tabla10[Consignatario],B630,[1]!Tabla10[1672])</f>
        <v>0</v>
      </c>
      <c r="G630">
        <f>SUMIF([1]!Tabla9[Consignatarios],B630,[1]!Tabla9[1675])</f>
        <v>0</v>
      </c>
      <c r="H630">
        <f>SUMIF([1]!Tabla8[Consignatarios],B630,[1]!Tabla8[1678])</f>
        <v>0</v>
      </c>
      <c r="I630">
        <f>SUMIF([1]!Tabla4[Consignatario],B630,[1]!Tabla4[Monto])</f>
        <v>0</v>
      </c>
      <c r="J630">
        <f>SUMIF([1]!Tabla2[Consignatario],B630, [1]!Tabla2[Monto])</f>
        <v>0</v>
      </c>
      <c r="K630">
        <f>SUMIF([1]!Tabla3[Consignatario],B630,[1]!Tabla3[Monto])</f>
        <v>0</v>
      </c>
      <c r="L630">
        <f>SUMIF([1]!Tabla5[Consignatario],B630,[1]!Tabla5[Monto])</f>
        <v>4000</v>
      </c>
      <c r="M630">
        <f>SUMIF([1]!Tabla1708[Consignatario],B630,[1]!Tabla1708[Monto])</f>
        <v>0</v>
      </c>
      <c r="N630">
        <f>SUMIF([1]!Tabla1726[Consignatario],B630,[1]!Tabla1726[Monto])</f>
        <v>0</v>
      </c>
      <c r="O630">
        <f>SUMIF([1]!Tabla1730[Consignatario],B630,[1]!Tabla1730[1730])</f>
        <v>0</v>
      </c>
      <c r="P630">
        <f>SUMIF([1]!Tabla1739[Consignatario],B630,[1]!Tabla1739[1739])</f>
        <v>0</v>
      </c>
      <c r="Q630">
        <f>SUMIF([1]!Tabla21[Consignatario],B630,[1]!Tabla21[1664-1670])</f>
        <v>0</v>
      </c>
      <c r="R630">
        <f>SUM(Tabla62[[#This Row],[1661]:[Entrearmadas]])</f>
        <v>4000</v>
      </c>
    </row>
    <row r="631" spans="1:18" x14ac:dyDescent="0.3">
      <c r="A631">
        <v>630</v>
      </c>
      <c r="B631" t="str" cm="1">
        <f t="array" ref="B631">INDEX([1]!Tabla1[#Data], A631, 2)</f>
        <v>Chavarri, Matías Justiniano</v>
      </c>
      <c r="C631">
        <f>SUMIF([1]!Tabla1661[Consignatario],B631,[1]!Tabla1661[1661])</f>
        <v>0</v>
      </c>
      <c r="D631">
        <f>SUMIF([1]!Tabla11[Consignatario],B631,[1]!Tabla11[1662])</f>
        <v>0</v>
      </c>
      <c r="E631">
        <f>SUMIF([1]!Tabla12[Consignatario],B631,[1]!Tabla12[1670])</f>
        <v>0</v>
      </c>
      <c r="F631">
        <f>SUMIF([1]!Tabla10[Consignatario],B631,[1]!Tabla10[1672])</f>
        <v>0</v>
      </c>
      <c r="G631">
        <f>SUMIF([1]!Tabla9[Consignatarios],B631,[1]!Tabla9[1675])</f>
        <v>0</v>
      </c>
      <c r="H631">
        <f>SUMIF([1]!Tabla8[Consignatarios],B631,[1]!Tabla8[1678])</f>
        <v>0</v>
      </c>
      <c r="I631">
        <f>SUMIF([1]!Tabla4[Consignatario],B631,[1]!Tabla4[Monto])</f>
        <v>0</v>
      </c>
      <c r="J631">
        <f>SUMIF([1]!Tabla2[Consignatario],B631, [1]!Tabla2[Monto])</f>
        <v>0</v>
      </c>
      <c r="K631">
        <f>SUMIF([1]!Tabla3[Consignatario],B631,[1]!Tabla3[Monto])</f>
        <v>2740</v>
      </c>
      <c r="L631">
        <f>SUMIF([1]!Tabla5[Consignatario],B631,[1]!Tabla5[Monto])</f>
        <v>0</v>
      </c>
      <c r="M631">
        <f>SUMIF([1]!Tabla1708[Consignatario],B631,[1]!Tabla1708[Monto])</f>
        <v>0</v>
      </c>
      <c r="N631">
        <f>SUMIF([1]!Tabla1726[Consignatario],B631,[1]!Tabla1726[Monto])</f>
        <v>0</v>
      </c>
      <c r="O631">
        <f>SUMIF([1]!Tabla1730[Consignatario],B631,[1]!Tabla1730[1730])</f>
        <v>0</v>
      </c>
      <c r="P631">
        <f>SUMIF([1]!Tabla1739[Consignatario],B631,[1]!Tabla1739[1739])</f>
        <v>0</v>
      </c>
      <c r="Q631">
        <f>SUMIF([1]!Tabla21[Consignatario],B631,[1]!Tabla21[1664-1670])</f>
        <v>0</v>
      </c>
      <c r="R631">
        <f>SUM(Tabla62[[#This Row],[1661]:[Entrearmadas]])</f>
        <v>2740</v>
      </c>
    </row>
    <row r="632" spans="1:18" x14ac:dyDescent="0.3">
      <c r="A632">
        <v>631</v>
      </c>
      <c r="B632" t="str" cm="1">
        <f t="array" ref="B632">INDEX([1]!Tabla1[#Data], A632, 2)</f>
        <v>Chavarría, Gabriel</v>
      </c>
      <c r="C632">
        <f>SUMIF([1]!Tabla1661[Consignatario],B632,[1]!Tabla1661[1661])</f>
        <v>0</v>
      </c>
      <c r="D632">
        <f>SUMIF([1]!Tabla11[Consignatario],B632,[1]!Tabla11[1662])</f>
        <v>0</v>
      </c>
      <c r="E632">
        <f>SUMIF([1]!Tabla12[Consignatario],B632,[1]!Tabla12[1670])</f>
        <v>0</v>
      </c>
      <c r="F632">
        <f>SUMIF([1]!Tabla10[Consignatario],B632,[1]!Tabla10[1672])</f>
        <v>0</v>
      </c>
      <c r="G632">
        <f>SUMIF([1]!Tabla9[Consignatarios],B632,[1]!Tabla9[1675])</f>
        <v>0</v>
      </c>
      <c r="H632">
        <f>SUMIF([1]!Tabla8[Consignatarios],B632,[1]!Tabla8[1678])</f>
        <v>0</v>
      </c>
      <c r="I632">
        <f>SUMIF([1]!Tabla4[Consignatario],B632,[1]!Tabla4[Monto])</f>
        <v>0</v>
      </c>
      <c r="J632">
        <f>SUMIF([1]!Tabla2[Consignatario],B632, [1]!Tabla2[Monto])</f>
        <v>0</v>
      </c>
      <c r="K632">
        <f>SUMIF([1]!Tabla3[Consignatario],B632,[1]!Tabla3[Monto])</f>
        <v>0</v>
      </c>
      <c r="L632">
        <f>SUMIF([1]!Tabla5[Consignatario],B632,[1]!Tabla5[Monto])</f>
        <v>0</v>
      </c>
      <c r="M632">
        <f>SUMIF([1]!Tabla1708[Consignatario],B632,[1]!Tabla1708[Monto])</f>
        <v>0</v>
      </c>
      <c r="N632">
        <f>SUMIF([1]!Tabla1726[Consignatario],B632,[1]!Tabla1726[Monto])</f>
        <v>0</v>
      </c>
      <c r="O632">
        <f>SUMIF([1]!Tabla1730[Consignatario],B632,[1]!Tabla1730[1730])</f>
        <v>3300</v>
      </c>
      <c r="P632">
        <f>SUMIF([1]!Tabla1739[Consignatario],B632,[1]!Tabla1739[1739])</f>
        <v>0</v>
      </c>
      <c r="Q632">
        <f>SUMIF([1]!Tabla21[Consignatario],B632,[1]!Tabla21[1664-1670])</f>
        <v>0</v>
      </c>
      <c r="R632">
        <f>SUM(Tabla62[[#This Row],[1661]:[Entrearmadas]])</f>
        <v>3300</v>
      </c>
    </row>
    <row r="633" spans="1:18" x14ac:dyDescent="0.3">
      <c r="A633">
        <v>632</v>
      </c>
      <c r="B633" t="str" cm="1">
        <f t="array" ref="B633">INDEX([1]!Tabla1[#Data], A633, 2)</f>
        <v>Chavarría, Juan de</v>
      </c>
      <c r="C633">
        <f>SUMIF([1]!Tabla1661[Consignatario],B633,[1]!Tabla1661[1661])</f>
        <v>700</v>
      </c>
      <c r="D633">
        <f>SUMIF([1]!Tabla11[Consignatario],B633,[1]!Tabla11[1662])</f>
        <v>0</v>
      </c>
      <c r="E633">
        <f>SUMIF([1]!Tabla12[Consignatario],B633,[1]!Tabla12[1670])</f>
        <v>0</v>
      </c>
      <c r="F633">
        <f>SUMIF([1]!Tabla10[Consignatario],B633,[1]!Tabla10[1672])</f>
        <v>0</v>
      </c>
      <c r="G633">
        <f>SUMIF([1]!Tabla9[Consignatarios],B633,[1]!Tabla9[1675])</f>
        <v>0</v>
      </c>
      <c r="H633">
        <f>SUMIF([1]!Tabla8[Consignatarios],B633,[1]!Tabla8[1678])</f>
        <v>0</v>
      </c>
      <c r="I633">
        <f>SUMIF([1]!Tabla4[Consignatario],B633,[1]!Tabla4[Monto])</f>
        <v>0</v>
      </c>
      <c r="J633">
        <f>SUMIF([1]!Tabla2[Consignatario],B633, [1]!Tabla2[Monto])</f>
        <v>0</v>
      </c>
      <c r="K633">
        <f>SUMIF([1]!Tabla3[Consignatario],B633,[1]!Tabla3[Monto])</f>
        <v>0</v>
      </c>
      <c r="L633">
        <f>SUMIF([1]!Tabla5[Consignatario],B633,[1]!Tabla5[Monto])</f>
        <v>0</v>
      </c>
      <c r="M633">
        <f>SUMIF([1]!Tabla1708[Consignatario],B633,[1]!Tabla1708[Monto])</f>
        <v>0</v>
      </c>
      <c r="N633">
        <f>SUMIF([1]!Tabla1726[Consignatario],B633,[1]!Tabla1726[Monto])</f>
        <v>0</v>
      </c>
      <c r="O633">
        <f>SUMIF([1]!Tabla1730[Consignatario],B633,[1]!Tabla1730[1730])</f>
        <v>0</v>
      </c>
      <c r="P633">
        <f>SUMIF([1]!Tabla1739[Consignatario],B633,[1]!Tabla1739[1739])</f>
        <v>0</v>
      </c>
      <c r="Q633">
        <f>SUMIF([1]!Tabla21[Consignatario],B633,[1]!Tabla21[1664-1670])</f>
        <v>0</v>
      </c>
      <c r="R633">
        <f>SUM(Tabla62[[#This Row],[1661]:[Entrearmadas]])</f>
        <v>700</v>
      </c>
    </row>
    <row r="634" spans="1:18" x14ac:dyDescent="0.3">
      <c r="A634">
        <v>633</v>
      </c>
      <c r="B634" t="str" cm="1">
        <f t="array" ref="B634">INDEX([1]!Tabla1[#Data], A634, 2)</f>
        <v>Chavarria, Sebastián de</v>
      </c>
      <c r="C634">
        <f>SUMIF([1]!Tabla1661[Consignatario],B634,[1]!Tabla1661[1661])</f>
        <v>10000</v>
      </c>
      <c r="D634">
        <f>SUMIF([1]!Tabla11[Consignatario],B634,[1]!Tabla11[1662])</f>
        <v>0</v>
      </c>
      <c r="E634">
        <f>SUMIF([1]!Tabla12[Consignatario],B634,[1]!Tabla12[1670])</f>
        <v>0</v>
      </c>
      <c r="F634">
        <f>SUMIF([1]!Tabla10[Consignatario],B634,[1]!Tabla10[1672])</f>
        <v>0</v>
      </c>
      <c r="G634">
        <f>SUMIF([1]!Tabla9[Consignatarios],B634,[1]!Tabla9[1675])</f>
        <v>0</v>
      </c>
      <c r="H634">
        <f>SUMIF([1]!Tabla8[Consignatarios],B634,[1]!Tabla8[1678])</f>
        <v>0</v>
      </c>
      <c r="I634">
        <f>SUMIF([1]!Tabla4[Consignatario],B634,[1]!Tabla4[Monto])</f>
        <v>0</v>
      </c>
      <c r="J634">
        <f>SUMIF([1]!Tabla2[Consignatario],B634, [1]!Tabla2[Monto])</f>
        <v>0</v>
      </c>
      <c r="K634">
        <f>SUMIF([1]!Tabla3[Consignatario],B634,[1]!Tabla3[Monto])</f>
        <v>0</v>
      </c>
      <c r="L634">
        <f>SUMIF([1]!Tabla5[Consignatario],B634,[1]!Tabla5[Monto])</f>
        <v>0</v>
      </c>
      <c r="M634">
        <f>SUMIF([1]!Tabla1708[Consignatario],B634,[1]!Tabla1708[Monto])</f>
        <v>0</v>
      </c>
      <c r="N634">
        <f>SUMIF([1]!Tabla1726[Consignatario],B634,[1]!Tabla1726[Monto])</f>
        <v>0</v>
      </c>
      <c r="O634">
        <f>SUMIF([1]!Tabla1730[Consignatario],B634,[1]!Tabla1730[1730])</f>
        <v>0</v>
      </c>
      <c r="P634">
        <f>SUMIF([1]!Tabla1739[Consignatario],B634,[1]!Tabla1739[1739])</f>
        <v>0</v>
      </c>
      <c r="Q634">
        <f>SUMIF([1]!Tabla21[Consignatario],B634,[1]!Tabla21[1664-1670])</f>
        <v>0</v>
      </c>
      <c r="R634">
        <f>SUM(Tabla62[[#This Row],[1661]:[Entrearmadas]])</f>
        <v>10000</v>
      </c>
    </row>
    <row r="635" spans="1:18" x14ac:dyDescent="0.3">
      <c r="A635">
        <v>634</v>
      </c>
      <c r="B635" t="str" cm="1">
        <f t="array" ref="B635">INDEX([1]!Tabla1[#Data], A635, 2)</f>
        <v>Chessa, Marcos</v>
      </c>
      <c r="C635">
        <f>SUMIF([1]!Tabla1661[Consignatario],B635,[1]!Tabla1661[1661])</f>
        <v>0</v>
      </c>
      <c r="D635">
        <f>SUMIF([1]!Tabla11[Consignatario],B635,[1]!Tabla11[1662])</f>
        <v>0</v>
      </c>
      <c r="E635">
        <f>SUMIF([1]!Tabla12[Consignatario],B635,[1]!Tabla12[1670])</f>
        <v>0</v>
      </c>
      <c r="F635">
        <f>SUMIF([1]!Tabla10[Consignatario],B635,[1]!Tabla10[1672])</f>
        <v>0</v>
      </c>
      <c r="G635">
        <f>SUMIF([1]!Tabla9[Consignatarios],B635,[1]!Tabla9[1675])</f>
        <v>0</v>
      </c>
      <c r="H635">
        <f>SUMIF([1]!Tabla8[Consignatarios],B635,[1]!Tabla8[1678])</f>
        <v>0</v>
      </c>
      <c r="I635">
        <f>SUMIF([1]!Tabla4[Consignatario],B635,[1]!Tabla4[Monto])</f>
        <v>0</v>
      </c>
      <c r="J635">
        <f>SUMIF([1]!Tabla2[Consignatario],B635, [1]!Tabla2[Monto])</f>
        <v>0</v>
      </c>
      <c r="K635">
        <f>SUMIF([1]!Tabla3[Consignatario],B635,[1]!Tabla3[Monto])</f>
        <v>0</v>
      </c>
      <c r="L635">
        <f>SUMIF([1]!Tabla5[Consignatario],B635,[1]!Tabla5[Monto])</f>
        <v>0</v>
      </c>
      <c r="M635">
        <f>SUMIF([1]!Tabla1708[Consignatario],B635,[1]!Tabla1708[Monto])</f>
        <v>0</v>
      </c>
      <c r="N635">
        <f>SUMIF([1]!Tabla1726[Consignatario],B635,[1]!Tabla1726[Monto])</f>
        <v>0</v>
      </c>
      <c r="O635">
        <f>SUMIF([1]!Tabla1730[Consignatario],B635,[1]!Tabla1730[1730])</f>
        <v>0</v>
      </c>
      <c r="P635">
        <f>SUMIF([1]!Tabla1739[Consignatario],B635,[1]!Tabla1739[1739])</f>
        <v>16400</v>
      </c>
      <c r="Q635">
        <f>SUMIF([1]!Tabla21[Consignatario],B635,[1]!Tabla21[1664-1670])</f>
        <v>0</v>
      </c>
      <c r="R635">
        <f>SUM(Tabla62[[#This Row],[1661]:[Entrearmadas]])</f>
        <v>16400</v>
      </c>
    </row>
    <row r="636" spans="1:18" x14ac:dyDescent="0.3">
      <c r="A636">
        <v>635</v>
      </c>
      <c r="B636" t="str" cm="1">
        <f t="array" ref="B636">INDEX([1]!Tabla1[#Data], A636, 2)</f>
        <v>Chica, Diego de la</v>
      </c>
      <c r="C636">
        <f>SUMIF([1]!Tabla1661[Consignatario],B636,[1]!Tabla1661[1661])</f>
        <v>0</v>
      </c>
      <c r="D636">
        <f>SUMIF([1]!Tabla11[Consignatario],B636,[1]!Tabla11[1662])</f>
        <v>0</v>
      </c>
      <c r="E636">
        <f>SUMIF([1]!Tabla12[Consignatario],B636,[1]!Tabla12[1670])</f>
        <v>0</v>
      </c>
      <c r="F636">
        <f>SUMIF([1]!Tabla10[Consignatario],B636,[1]!Tabla10[1672])</f>
        <v>4500</v>
      </c>
      <c r="G636">
        <f>SUMIF([1]!Tabla9[Consignatarios],B636,[1]!Tabla9[1675])</f>
        <v>0</v>
      </c>
      <c r="H636">
        <f>SUMIF([1]!Tabla8[Consignatarios],B636,[1]!Tabla8[1678])</f>
        <v>0</v>
      </c>
      <c r="I636">
        <f>SUMIF([1]!Tabla4[Consignatario],B636,[1]!Tabla4[Monto])</f>
        <v>0</v>
      </c>
      <c r="J636">
        <f>SUMIF([1]!Tabla2[Consignatario],B636, [1]!Tabla2[Monto])</f>
        <v>0</v>
      </c>
      <c r="K636">
        <f>SUMIF([1]!Tabla3[Consignatario],B636,[1]!Tabla3[Monto])</f>
        <v>0</v>
      </c>
      <c r="L636">
        <f>SUMIF([1]!Tabla5[Consignatario],B636,[1]!Tabla5[Monto])</f>
        <v>0</v>
      </c>
      <c r="M636">
        <f>SUMIF([1]!Tabla1708[Consignatario],B636,[1]!Tabla1708[Monto])</f>
        <v>0</v>
      </c>
      <c r="N636">
        <f>SUMIF([1]!Tabla1726[Consignatario],B636,[1]!Tabla1726[Monto])</f>
        <v>0</v>
      </c>
      <c r="O636">
        <f>SUMIF([1]!Tabla1730[Consignatario],B636,[1]!Tabla1730[1730])</f>
        <v>0</v>
      </c>
      <c r="P636">
        <f>SUMIF([1]!Tabla1739[Consignatario],B636,[1]!Tabla1739[1739])</f>
        <v>0</v>
      </c>
      <c r="Q636">
        <f>SUMIF([1]!Tabla21[Consignatario],B636,[1]!Tabla21[1664-1670])</f>
        <v>0</v>
      </c>
      <c r="R636">
        <f>SUM(Tabla62[[#This Row],[1661]:[Entrearmadas]])</f>
        <v>4500</v>
      </c>
    </row>
    <row r="637" spans="1:18" x14ac:dyDescent="0.3">
      <c r="A637">
        <v>636</v>
      </c>
      <c r="B637" t="str" cm="1">
        <f t="array" ref="B637">INDEX([1]!Tabla1[#Data], A637, 2)</f>
        <v>Chinique, Ignacio de</v>
      </c>
      <c r="C637">
        <f>SUMIF([1]!Tabla1661[Consignatario],B637,[1]!Tabla1661[1661])</f>
        <v>0</v>
      </c>
      <c r="D637">
        <f>SUMIF([1]!Tabla11[Consignatario],B637,[1]!Tabla11[1662])</f>
        <v>0</v>
      </c>
      <c r="E637">
        <f>SUMIF([1]!Tabla12[Consignatario],B637,[1]!Tabla12[1670])</f>
        <v>0</v>
      </c>
      <c r="F637">
        <f>SUMIF([1]!Tabla10[Consignatario],B637,[1]!Tabla10[1672])</f>
        <v>3000</v>
      </c>
      <c r="G637">
        <f>SUMIF([1]!Tabla9[Consignatarios],B637,[1]!Tabla9[1675])</f>
        <v>0</v>
      </c>
      <c r="H637">
        <f>SUMIF([1]!Tabla8[Consignatarios],B637,[1]!Tabla8[1678])</f>
        <v>0</v>
      </c>
      <c r="I637">
        <f>SUMIF([1]!Tabla4[Consignatario],B637,[1]!Tabla4[Monto])</f>
        <v>0</v>
      </c>
      <c r="J637">
        <f>SUMIF([1]!Tabla2[Consignatario],B637, [1]!Tabla2[Monto])</f>
        <v>0</v>
      </c>
      <c r="K637">
        <f>SUMIF([1]!Tabla3[Consignatario],B637,[1]!Tabla3[Monto])</f>
        <v>0</v>
      </c>
      <c r="L637">
        <f>SUMIF([1]!Tabla5[Consignatario],B637,[1]!Tabla5[Monto])</f>
        <v>0</v>
      </c>
      <c r="M637">
        <f>SUMIF([1]!Tabla1708[Consignatario],B637,[1]!Tabla1708[Monto])</f>
        <v>0</v>
      </c>
      <c r="N637">
        <f>SUMIF([1]!Tabla1726[Consignatario],B637,[1]!Tabla1726[Monto])</f>
        <v>0</v>
      </c>
      <c r="O637">
        <f>SUMIF([1]!Tabla1730[Consignatario],B637,[1]!Tabla1730[1730])</f>
        <v>0</v>
      </c>
      <c r="P637">
        <f>SUMIF([1]!Tabla1739[Consignatario],B637,[1]!Tabla1739[1739])</f>
        <v>0</v>
      </c>
      <c r="Q637">
        <f>SUMIF([1]!Tabla21[Consignatario],B637,[1]!Tabla21[1664-1670])</f>
        <v>0</v>
      </c>
      <c r="R637">
        <f>SUM(Tabla62[[#This Row],[1661]:[Entrearmadas]])</f>
        <v>3000</v>
      </c>
    </row>
    <row r="638" spans="1:18" x14ac:dyDescent="0.3">
      <c r="A638">
        <v>637</v>
      </c>
      <c r="B638" t="str" cm="1">
        <f t="array" ref="B638">INDEX([1]!Tabla1[#Data], A638, 2)</f>
        <v>Chinique, Pedro</v>
      </c>
      <c r="C638">
        <f>SUMIF([1]!Tabla1661[Consignatario],B638,[1]!Tabla1661[1661])</f>
        <v>10000</v>
      </c>
      <c r="D638">
        <f>SUMIF([1]!Tabla11[Consignatario],B638,[1]!Tabla11[1662])</f>
        <v>0</v>
      </c>
      <c r="E638">
        <f>SUMIF([1]!Tabla12[Consignatario],B638,[1]!Tabla12[1670])</f>
        <v>0</v>
      </c>
      <c r="F638">
        <f>SUMIF([1]!Tabla10[Consignatario],B638,[1]!Tabla10[1672])</f>
        <v>0</v>
      </c>
      <c r="G638">
        <f>SUMIF([1]!Tabla9[Consignatarios],B638,[1]!Tabla9[1675])</f>
        <v>0</v>
      </c>
      <c r="H638">
        <f>SUMIF([1]!Tabla8[Consignatarios],B638,[1]!Tabla8[1678])</f>
        <v>0</v>
      </c>
      <c r="I638">
        <f>SUMIF([1]!Tabla4[Consignatario],B638,[1]!Tabla4[Monto])</f>
        <v>0</v>
      </c>
      <c r="J638">
        <f>SUMIF([1]!Tabla2[Consignatario],B638, [1]!Tabla2[Monto])</f>
        <v>0</v>
      </c>
      <c r="K638">
        <f>SUMIF([1]!Tabla3[Consignatario],B638,[1]!Tabla3[Monto])</f>
        <v>0</v>
      </c>
      <c r="L638">
        <f>SUMIF([1]!Tabla5[Consignatario],B638,[1]!Tabla5[Monto])</f>
        <v>0</v>
      </c>
      <c r="M638">
        <f>SUMIF([1]!Tabla1708[Consignatario],B638,[1]!Tabla1708[Monto])</f>
        <v>0</v>
      </c>
      <c r="N638">
        <f>SUMIF([1]!Tabla1726[Consignatario],B638,[1]!Tabla1726[Monto])</f>
        <v>0</v>
      </c>
      <c r="O638">
        <f>SUMIF([1]!Tabla1730[Consignatario],B638,[1]!Tabla1730[1730])</f>
        <v>0</v>
      </c>
      <c r="P638">
        <f>SUMIF([1]!Tabla1739[Consignatario],B638,[1]!Tabla1739[1739])</f>
        <v>0</v>
      </c>
      <c r="Q638">
        <f>SUMIF([1]!Tabla21[Consignatario],B638,[1]!Tabla21[1664-1670])</f>
        <v>0</v>
      </c>
      <c r="R638">
        <f>SUM(Tabla62[[#This Row],[1661]:[Entrearmadas]])</f>
        <v>10000</v>
      </c>
    </row>
    <row r="639" spans="1:18" x14ac:dyDescent="0.3">
      <c r="A639">
        <v>638</v>
      </c>
      <c r="B639" t="str" cm="1">
        <f t="array" ref="B639">INDEX([1]!Tabla1[#Data], A639, 2)</f>
        <v>Chirinos, Francisco</v>
      </c>
      <c r="C639">
        <f>SUMIF([1]!Tabla1661[Consignatario],B639,[1]!Tabla1661[1661])</f>
        <v>2210</v>
      </c>
      <c r="D639">
        <f>SUMIF([1]!Tabla11[Consignatario],B639,[1]!Tabla11[1662])</f>
        <v>0</v>
      </c>
      <c r="E639">
        <f>SUMIF([1]!Tabla12[Consignatario],B639,[1]!Tabla12[1670])</f>
        <v>0</v>
      </c>
      <c r="F639">
        <f>SUMIF([1]!Tabla10[Consignatario],B639,[1]!Tabla10[1672])</f>
        <v>0</v>
      </c>
      <c r="G639">
        <f>SUMIF([1]!Tabla9[Consignatarios],B639,[1]!Tabla9[1675])</f>
        <v>0</v>
      </c>
      <c r="H639">
        <f>SUMIF([1]!Tabla8[Consignatarios],B639,[1]!Tabla8[1678])</f>
        <v>12501</v>
      </c>
      <c r="I639">
        <f>SUMIF([1]!Tabla4[Consignatario],B639,[1]!Tabla4[Monto])</f>
        <v>38644</v>
      </c>
      <c r="J639">
        <f>SUMIF([1]!Tabla2[Consignatario],B639, [1]!Tabla2[Monto])</f>
        <v>0</v>
      </c>
      <c r="K639">
        <f>SUMIF([1]!Tabla3[Consignatario],B639,[1]!Tabla3[Monto])</f>
        <v>0</v>
      </c>
      <c r="L639">
        <f>SUMIF([1]!Tabla5[Consignatario],B639,[1]!Tabla5[Monto])</f>
        <v>0</v>
      </c>
      <c r="M639">
        <f>SUMIF([1]!Tabla1708[Consignatario],B639,[1]!Tabla1708[Monto])</f>
        <v>0</v>
      </c>
      <c r="N639">
        <f>SUMIF([1]!Tabla1726[Consignatario],B639,[1]!Tabla1726[Monto])</f>
        <v>0</v>
      </c>
      <c r="O639">
        <f>SUMIF([1]!Tabla1730[Consignatario],B639,[1]!Tabla1730[1730])</f>
        <v>0</v>
      </c>
      <c r="P639">
        <f>SUMIF([1]!Tabla1739[Consignatario],B639,[1]!Tabla1739[1739])</f>
        <v>0</v>
      </c>
      <c r="Q639">
        <f>SUMIF([1]!Tabla21[Consignatario],B639,[1]!Tabla21[1664-1670])</f>
        <v>0</v>
      </c>
      <c r="R639">
        <f>SUM(Tabla62[[#This Row],[1661]:[Entrearmadas]])</f>
        <v>53355</v>
      </c>
    </row>
    <row r="640" spans="1:18" x14ac:dyDescent="0.3">
      <c r="A640">
        <v>639</v>
      </c>
      <c r="B640" t="str" cm="1">
        <f t="array" ref="B640">INDEX([1]!Tabla1[#Data], A640, 2)</f>
        <v>Chirinos, Luis</v>
      </c>
      <c r="C640">
        <f>SUMIF([1]!Tabla1661[Consignatario],B640,[1]!Tabla1661[1661])</f>
        <v>0</v>
      </c>
      <c r="D640">
        <f>SUMIF([1]!Tabla11[Consignatario],B640,[1]!Tabla11[1662])</f>
        <v>0</v>
      </c>
      <c r="E640">
        <f>SUMIF([1]!Tabla12[Consignatario],B640,[1]!Tabla12[1670])</f>
        <v>0</v>
      </c>
      <c r="F640">
        <f>SUMIF([1]!Tabla10[Consignatario],B640,[1]!Tabla10[1672])</f>
        <v>0</v>
      </c>
      <c r="G640">
        <f>SUMIF([1]!Tabla9[Consignatarios],B640,[1]!Tabla9[1675])</f>
        <v>0</v>
      </c>
      <c r="H640">
        <f>SUMIF([1]!Tabla8[Consignatarios],B640,[1]!Tabla8[1678])</f>
        <v>0</v>
      </c>
      <c r="I640">
        <f>SUMIF([1]!Tabla4[Consignatario],B640,[1]!Tabla4[Monto])</f>
        <v>0</v>
      </c>
      <c r="J640">
        <f>SUMIF([1]!Tabla2[Consignatario],B640, [1]!Tabla2[Monto])</f>
        <v>30000</v>
      </c>
      <c r="K640">
        <f>SUMIF([1]!Tabla3[Consignatario],B640,[1]!Tabla3[Monto])</f>
        <v>0</v>
      </c>
      <c r="L640">
        <f>SUMIF([1]!Tabla5[Consignatario],B640,[1]!Tabla5[Monto])</f>
        <v>0</v>
      </c>
      <c r="M640">
        <f>SUMIF([1]!Tabla1708[Consignatario],B640,[1]!Tabla1708[Monto])</f>
        <v>0</v>
      </c>
      <c r="N640">
        <f>SUMIF([1]!Tabla1726[Consignatario],B640,[1]!Tabla1726[Monto])</f>
        <v>0</v>
      </c>
      <c r="O640">
        <f>SUMIF([1]!Tabla1730[Consignatario],B640,[1]!Tabla1730[1730])</f>
        <v>0</v>
      </c>
      <c r="P640">
        <f>SUMIF([1]!Tabla1739[Consignatario],B640,[1]!Tabla1739[1739])</f>
        <v>0</v>
      </c>
      <c r="Q640">
        <f>SUMIF([1]!Tabla21[Consignatario],B640,[1]!Tabla21[1664-1670])</f>
        <v>0</v>
      </c>
      <c r="R640">
        <f>SUM(Tabla62[[#This Row],[1661]:[Entrearmadas]])</f>
        <v>30000</v>
      </c>
    </row>
    <row r="641" spans="1:18" x14ac:dyDescent="0.3">
      <c r="A641">
        <v>640</v>
      </c>
      <c r="B641" t="str" cm="1">
        <f t="array" ref="B641">INDEX([1]!Tabla1[#Data], A641, 2)</f>
        <v>Cid y Salazar, Agustín del</v>
      </c>
      <c r="C641">
        <f>SUMIF([1]!Tabla1661[Consignatario],B641,[1]!Tabla1661[1661])</f>
        <v>0</v>
      </c>
      <c r="D641">
        <f>SUMIF([1]!Tabla11[Consignatario],B641,[1]!Tabla11[1662])</f>
        <v>0</v>
      </c>
      <c r="E641">
        <f>SUMIF([1]!Tabla12[Consignatario],B641,[1]!Tabla12[1670])</f>
        <v>0</v>
      </c>
      <c r="F641">
        <f>SUMIF([1]!Tabla10[Consignatario],B641,[1]!Tabla10[1672])</f>
        <v>0</v>
      </c>
      <c r="G641">
        <f>SUMIF([1]!Tabla9[Consignatarios],B641,[1]!Tabla9[1675])</f>
        <v>0</v>
      </c>
      <c r="H641">
        <f>SUMIF([1]!Tabla8[Consignatarios],B641,[1]!Tabla8[1678])</f>
        <v>0</v>
      </c>
      <c r="I641">
        <f>SUMIF([1]!Tabla4[Consignatario],B641,[1]!Tabla4[Monto])</f>
        <v>64824</v>
      </c>
      <c r="J641">
        <f>SUMIF([1]!Tabla2[Consignatario],B641, [1]!Tabla2[Monto])</f>
        <v>45840</v>
      </c>
      <c r="K641">
        <f>SUMIF([1]!Tabla3[Consignatario],B641,[1]!Tabla3[Monto])</f>
        <v>66780</v>
      </c>
      <c r="L641">
        <f>SUMIF([1]!Tabla5[Consignatario],B641,[1]!Tabla5[Monto])</f>
        <v>46000</v>
      </c>
      <c r="M641">
        <f>SUMIF([1]!Tabla1708[Consignatario],B641,[1]!Tabla1708[Monto])</f>
        <v>0</v>
      </c>
      <c r="N641">
        <f>SUMIF([1]!Tabla1726[Consignatario],B641,[1]!Tabla1726[Monto])</f>
        <v>0</v>
      </c>
      <c r="O641">
        <f>SUMIF([1]!Tabla1730[Consignatario],B641,[1]!Tabla1730[1730])</f>
        <v>0</v>
      </c>
      <c r="P641">
        <f>SUMIF([1]!Tabla1739[Consignatario],B641,[1]!Tabla1739[1739])</f>
        <v>0</v>
      </c>
      <c r="Q641">
        <f>SUMIF([1]!Tabla21[Consignatario],B641,[1]!Tabla21[1664-1670])</f>
        <v>0</v>
      </c>
      <c r="R641">
        <f>SUM(Tabla62[[#This Row],[1661]:[Entrearmadas]])</f>
        <v>223444</v>
      </c>
    </row>
    <row r="642" spans="1:18" x14ac:dyDescent="0.3">
      <c r="A642">
        <v>641</v>
      </c>
      <c r="B642" t="str" cm="1">
        <f t="array" ref="B642">INDEX([1]!Tabla1[#Data], A642, 2)</f>
        <v>Cilueyra y Laredo, Antonio de</v>
      </c>
      <c r="C642">
        <f>SUMIF([1]!Tabla1661[Consignatario],B642,[1]!Tabla1661[1661])</f>
        <v>0</v>
      </c>
      <c r="D642">
        <f>SUMIF([1]!Tabla11[Consignatario],B642,[1]!Tabla11[1662])</f>
        <v>0</v>
      </c>
      <c r="E642">
        <f>SUMIF([1]!Tabla12[Consignatario],B642,[1]!Tabla12[1670])</f>
        <v>0</v>
      </c>
      <c r="F642">
        <f>SUMIF([1]!Tabla10[Consignatario],B642,[1]!Tabla10[1672])</f>
        <v>0</v>
      </c>
      <c r="G642">
        <f>SUMIF([1]!Tabla9[Consignatarios],B642,[1]!Tabla9[1675])</f>
        <v>0</v>
      </c>
      <c r="H642">
        <f>SUMIF([1]!Tabla8[Consignatarios],B642,[1]!Tabla8[1678])</f>
        <v>0</v>
      </c>
      <c r="I642">
        <f>SUMIF([1]!Tabla4[Consignatario],B642,[1]!Tabla4[Monto])</f>
        <v>0</v>
      </c>
      <c r="J642">
        <f>SUMIF([1]!Tabla2[Consignatario],B642, [1]!Tabla2[Monto])</f>
        <v>0</v>
      </c>
      <c r="K642">
        <f>SUMIF([1]!Tabla3[Consignatario],B642,[1]!Tabla3[Monto])</f>
        <v>0</v>
      </c>
      <c r="L642">
        <f>SUMIF([1]!Tabla5[Consignatario],B642,[1]!Tabla5[Monto])</f>
        <v>0</v>
      </c>
      <c r="M642">
        <f>SUMIF([1]!Tabla1708[Consignatario],B642,[1]!Tabla1708[Monto])</f>
        <v>0</v>
      </c>
      <c r="N642">
        <f>SUMIF([1]!Tabla1726[Consignatario],B642,[1]!Tabla1726[Monto])</f>
        <v>480</v>
      </c>
      <c r="O642">
        <f>SUMIF([1]!Tabla1730[Consignatario],B642,[1]!Tabla1730[1730])</f>
        <v>0</v>
      </c>
      <c r="P642">
        <f>SUMIF([1]!Tabla1739[Consignatario],B642,[1]!Tabla1739[1739])</f>
        <v>0</v>
      </c>
      <c r="Q642">
        <f>SUMIF([1]!Tabla21[Consignatario],B642,[1]!Tabla21[1664-1670])</f>
        <v>0</v>
      </c>
      <c r="R642">
        <f>SUM(Tabla62[[#This Row],[1661]:[Entrearmadas]])</f>
        <v>480</v>
      </c>
    </row>
    <row r="643" spans="1:18" x14ac:dyDescent="0.3">
      <c r="A643">
        <v>642</v>
      </c>
      <c r="B643" t="str" cm="1">
        <f t="array" ref="B643">INDEX([1]!Tabla1[#Data], A643, 2)</f>
        <v>Cisneros, Juan Antonio de</v>
      </c>
      <c r="C643">
        <f>SUMIF([1]!Tabla1661[Consignatario],B643,[1]!Tabla1661[1661])</f>
        <v>0</v>
      </c>
      <c r="D643">
        <f>SUMIF([1]!Tabla11[Consignatario],B643,[1]!Tabla11[1662])</f>
        <v>0</v>
      </c>
      <c r="E643">
        <f>SUMIF([1]!Tabla12[Consignatario],B643,[1]!Tabla12[1670])</f>
        <v>0</v>
      </c>
      <c r="F643">
        <f>SUMIF([1]!Tabla10[Consignatario],B643,[1]!Tabla10[1672])</f>
        <v>0</v>
      </c>
      <c r="G643">
        <f>SUMIF([1]!Tabla9[Consignatarios],B643,[1]!Tabla9[1675])</f>
        <v>0</v>
      </c>
      <c r="H643">
        <f>SUMIF([1]!Tabla8[Consignatarios],B643,[1]!Tabla8[1678])</f>
        <v>0</v>
      </c>
      <c r="I643">
        <f>SUMIF([1]!Tabla4[Consignatario],B643,[1]!Tabla4[Monto])</f>
        <v>0</v>
      </c>
      <c r="J643">
        <f>SUMIF([1]!Tabla2[Consignatario],B643, [1]!Tabla2[Monto])</f>
        <v>0</v>
      </c>
      <c r="K643">
        <f>SUMIF([1]!Tabla3[Consignatario],B643,[1]!Tabla3[Monto])</f>
        <v>19315</v>
      </c>
      <c r="L643">
        <f>SUMIF([1]!Tabla5[Consignatario],B643,[1]!Tabla5[Monto])</f>
        <v>15700</v>
      </c>
      <c r="M643">
        <f>SUMIF([1]!Tabla1708[Consignatario],B643,[1]!Tabla1708[Monto])</f>
        <v>0</v>
      </c>
      <c r="N643">
        <f>SUMIF([1]!Tabla1726[Consignatario],B643,[1]!Tabla1726[Monto])</f>
        <v>0</v>
      </c>
      <c r="O643">
        <f>SUMIF([1]!Tabla1730[Consignatario],B643,[1]!Tabla1730[1730])</f>
        <v>0</v>
      </c>
      <c r="P643">
        <f>SUMIF([1]!Tabla1739[Consignatario],B643,[1]!Tabla1739[1739])</f>
        <v>0</v>
      </c>
      <c r="Q643">
        <f>SUMIF([1]!Tabla21[Consignatario],B643,[1]!Tabla21[1664-1670])</f>
        <v>0</v>
      </c>
      <c r="R643">
        <f>SUM(Tabla62[[#This Row],[1661]:[Entrearmadas]])</f>
        <v>35015</v>
      </c>
    </row>
    <row r="644" spans="1:18" x14ac:dyDescent="0.3">
      <c r="A644">
        <v>643</v>
      </c>
      <c r="B644" t="str" cm="1">
        <f t="array" ref="B644">INDEX([1]!Tabla1[#Data], A644, 2)</f>
        <v>Clavero, Lope</v>
      </c>
      <c r="C644">
        <f>SUMIF([1]!Tabla1661[Consignatario],B644,[1]!Tabla1661[1661])</f>
        <v>0</v>
      </c>
      <c r="D644">
        <f>SUMIF([1]!Tabla11[Consignatario],B644,[1]!Tabla11[1662])</f>
        <v>0</v>
      </c>
      <c r="E644">
        <f>SUMIF([1]!Tabla12[Consignatario],B644,[1]!Tabla12[1670])</f>
        <v>0</v>
      </c>
      <c r="F644">
        <f>SUMIF([1]!Tabla10[Consignatario],B644,[1]!Tabla10[1672])</f>
        <v>0</v>
      </c>
      <c r="G644">
        <f>SUMIF([1]!Tabla9[Consignatarios],B644,[1]!Tabla9[1675])</f>
        <v>0</v>
      </c>
      <c r="H644">
        <f>SUMIF([1]!Tabla8[Consignatarios],B644,[1]!Tabla8[1678])</f>
        <v>0</v>
      </c>
      <c r="I644">
        <f>SUMIF([1]!Tabla4[Consignatario],B644,[1]!Tabla4[Monto])</f>
        <v>3400</v>
      </c>
      <c r="J644">
        <f>SUMIF([1]!Tabla2[Consignatario],B644, [1]!Tabla2[Monto])</f>
        <v>0</v>
      </c>
      <c r="K644">
        <f>SUMIF([1]!Tabla3[Consignatario],B644,[1]!Tabla3[Monto])</f>
        <v>0</v>
      </c>
      <c r="L644">
        <f>SUMIF([1]!Tabla5[Consignatario],B644,[1]!Tabla5[Monto])</f>
        <v>0</v>
      </c>
      <c r="M644">
        <f>SUMIF([1]!Tabla1708[Consignatario],B644,[1]!Tabla1708[Monto])</f>
        <v>0</v>
      </c>
      <c r="N644">
        <f>SUMIF([1]!Tabla1726[Consignatario],B644,[1]!Tabla1726[Monto])</f>
        <v>0</v>
      </c>
      <c r="O644">
        <f>SUMIF([1]!Tabla1730[Consignatario],B644,[1]!Tabla1730[1730])</f>
        <v>0</v>
      </c>
      <c r="P644">
        <f>SUMIF([1]!Tabla1739[Consignatario],B644,[1]!Tabla1739[1739])</f>
        <v>0</v>
      </c>
      <c r="Q644">
        <f>SUMIF([1]!Tabla21[Consignatario],B644,[1]!Tabla21[1664-1670])</f>
        <v>0</v>
      </c>
      <c r="R644">
        <f>SUM(Tabla62[[#This Row],[1661]:[Entrearmadas]])</f>
        <v>3400</v>
      </c>
    </row>
    <row r="645" spans="1:18" x14ac:dyDescent="0.3">
      <c r="A645">
        <v>644</v>
      </c>
      <c r="B645" t="str" cm="1">
        <f t="array" ref="B645">INDEX([1]!Tabla1[#Data], A645, 2)</f>
        <v>Clerque, Manuel</v>
      </c>
      <c r="C645">
        <f>SUMIF([1]!Tabla1661[Consignatario],B645,[1]!Tabla1661[1661])</f>
        <v>0</v>
      </c>
      <c r="D645">
        <f>SUMIF([1]!Tabla11[Consignatario],B645,[1]!Tabla11[1662])</f>
        <v>0</v>
      </c>
      <c r="E645">
        <f>SUMIF([1]!Tabla12[Consignatario],B645,[1]!Tabla12[1670])</f>
        <v>0</v>
      </c>
      <c r="F645">
        <f>SUMIF([1]!Tabla10[Consignatario],B645,[1]!Tabla10[1672])</f>
        <v>0</v>
      </c>
      <c r="G645">
        <f>SUMIF([1]!Tabla9[Consignatarios],B645,[1]!Tabla9[1675])</f>
        <v>0</v>
      </c>
      <c r="H645">
        <f>SUMIF([1]!Tabla8[Consignatarios],B645,[1]!Tabla8[1678])</f>
        <v>0</v>
      </c>
      <c r="I645">
        <f>SUMIF([1]!Tabla4[Consignatario],B645,[1]!Tabla4[Monto])</f>
        <v>0</v>
      </c>
      <c r="J645">
        <f>SUMIF([1]!Tabla2[Consignatario],B645, [1]!Tabla2[Monto])</f>
        <v>0</v>
      </c>
      <c r="K645">
        <f>SUMIF([1]!Tabla3[Consignatario],B645,[1]!Tabla3[Monto])</f>
        <v>0</v>
      </c>
      <c r="L645">
        <f>SUMIF([1]!Tabla5[Consignatario],B645,[1]!Tabla5[Monto])</f>
        <v>0</v>
      </c>
      <c r="M645">
        <f>SUMIF([1]!Tabla1708[Consignatario],B645,[1]!Tabla1708[Monto])</f>
        <v>0</v>
      </c>
      <c r="N645">
        <f>SUMIF([1]!Tabla1726[Consignatario],B645,[1]!Tabla1726[Monto])</f>
        <v>5984</v>
      </c>
      <c r="O645">
        <f>SUMIF([1]!Tabla1730[Consignatario],B645,[1]!Tabla1730[1730])</f>
        <v>0</v>
      </c>
      <c r="P645">
        <f>SUMIF([1]!Tabla1739[Consignatario],B645,[1]!Tabla1739[1739])</f>
        <v>0</v>
      </c>
      <c r="Q645">
        <f>SUMIF([1]!Tabla21[Consignatario],B645,[1]!Tabla21[1664-1670])</f>
        <v>0</v>
      </c>
      <c r="R645">
        <f>SUM(Tabla62[[#This Row],[1661]:[Entrearmadas]])</f>
        <v>5984</v>
      </c>
    </row>
    <row r="646" spans="1:18" x14ac:dyDescent="0.3">
      <c r="A646">
        <v>645</v>
      </c>
      <c r="B646" t="str" cm="1">
        <f t="array" ref="B646">INDEX([1]!Tabla1[#Data], A646, 2)</f>
        <v>Cobo, Francisco</v>
      </c>
      <c r="C646">
        <f>SUMIF([1]!Tabla1661[Consignatario],B646,[1]!Tabla1661[1661])</f>
        <v>0</v>
      </c>
      <c r="D646">
        <f>SUMIF([1]!Tabla11[Consignatario],B646,[1]!Tabla11[1662])</f>
        <v>0</v>
      </c>
      <c r="E646">
        <f>SUMIF([1]!Tabla12[Consignatario],B646,[1]!Tabla12[1670])</f>
        <v>0</v>
      </c>
      <c r="F646">
        <f>SUMIF([1]!Tabla10[Consignatario],B646,[1]!Tabla10[1672])</f>
        <v>0</v>
      </c>
      <c r="G646">
        <f>SUMIF([1]!Tabla9[Consignatarios],B646,[1]!Tabla9[1675])</f>
        <v>0</v>
      </c>
      <c r="H646">
        <f>SUMIF([1]!Tabla8[Consignatarios],B646,[1]!Tabla8[1678])</f>
        <v>0</v>
      </c>
      <c r="I646">
        <f>SUMIF([1]!Tabla4[Consignatario],B646,[1]!Tabla4[Monto])</f>
        <v>0</v>
      </c>
      <c r="J646">
        <f>SUMIF([1]!Tabla2[Consignatario],B646, [1]!Tabla2[Monto])</f>
        <v>0</v>
      </c>
      <c r="K646">
        <f>SUMIF([1]!Tabla3[Consignatario],B646,[1]!Tabla3[Monto])</f>
        <v>0</v>
      </c>
      <c r="L646">
        <f>SUMIF([1]!Tabla5[Consignatario],B646,[1]!Tabla5[Monto])</f>
        <v>240</v>
      </c>
      <c r="M646">
        <f>SUMIF([1]!Tabla1708[Consignatario],B646,[1]!Tabla1708[Monto])</f>
        <v>0</v>
      </c>
      <c r="N646">
        <f>SUMIF([1]!Tabla1726[Consignatario],B646,[1]!Tabla1726[Monto])</f>
        <v>0</v>
      </c>
      <c r="O646">
        <f>SUMIF([1]!Tabla1730[Consignatario],B646,[1]!Tabla1730[1730])</f>
        <v>0</v>
      </c>
      <c r="P646">
        <f>SUMIF([1]!Tabla1739[Consignatario],B646,[1]!Tabla1739[1739])</f>
        <v>0</v>
      </c>
      <c r="Q646">
        <f>SUMIF([1]!Tabla21[Consignatario],B646,[1]!Tabla21[1664-1670])</f>
        <v>0</v>
      </c>
      <c r="R646">
        <f>SUM(Tabla62[[#This Row],[1661]:[Entrearmadas]])</f>
        <v>240</v>
      </c>
    </row>
    <row r="647" spans="1:18" x14ac:dyDescent="0.3">
      <c r="A647">
        <v>646</v>
      </c>
      <c r="B647" t="str" cm="1">
        <f t="array" ref="B647">INDEX([1]!Tabla1[#Data], A647, 2)</f>
        <v>Cobreces, Francisco de</v>
      </c>
      <c r="C647">
        <f>SUMIF([1]!Tabla1661[Consignatario],B647,[1]!Tabla1661[1661])</f>
        <v>0</v>
      </c>
      <c r="D647">
        <f>SUMIF([1]!Tabla11[Consignatario],B647,[1]!Tabla11[1662])</f>
        <v>0</v>
      </c>
      <c r="E647">
        <f>SUMIF([1]!Tabla12[Consignatario],B647,[1]!Tabla12[1670])</f>
        <v>0</v>
      </c>
      <c r="F647">
        <f>SUMIF([1]!Tabla10[Consignatario],B647,[1]!Tabla10[1672])</f>
        <v>0</v>
      </c>
      <c r="G647">
        <f>SUMIF([1]!Tabla9[Consignatarios],B647,[1]!Tabla9[1675])</f>
        <v>0</v>
      </c>
      <c r="H647">
        <f>SUMIF([1]!Tabla8[Consignatarios],B647,[1]!Tabla8[1678])</f>
        <v>0</v>
      </c>
      <c r="I647">
        <f>SUMIF([1]!Tabla4[Consignatario],B647,[1]!Tabla4[Monto])</f>
        <v>0</v>
      </c>
      <c r="J647">
        <f>SUMIF([1]!Tabla2[Consignatario],B647, [1]!Tabla2[Monto])</f>
        <v>0</v>
      </c>
      <c r="K647">
        <f>SUMIF([1]!Tabla3[Consignatario],B647,[1]!Tabla3[Monto])</f>
        <v>2500</v>
      </c>
      <c r="L647">
        <f>SUMIF([1]!Tabla5[Consignatario],B647,[1]!Tabla5[Monto])</f>
        <v>0</v>
      </c>
      <c r="M647">
        <f>SUMIF([1]!Tabla1708[Consignatario],B647,[1]!Tabla1708[Monto])</f>
        <v>0</v>
      </c>
      <c r="N647">
        <f>SUMIF([1]!Tabla1726[Consignatario],B647,[1]!Tabla1726[Monto])</f>
        <v>0</v>
      </c>
      <c r="O647">
        <f>SUMIF([1]!Tabla1730[Consignatario],B647,[1]!Tabla1730[1730])</f>
        <v>0</v>
      </c>
      <c r="P647">
        <f>SUMIF([1]!Tabla1739[Consignatario],B647,[1]!Tabla1739[1739])</f>
        <v>0</v>
      </c>
      <c r="Q647">
        <f>SUMIF([1]!Tabla21[Consignatario],B647,[1]!Tabla21[1664-1670])</f>
        <v>0</v>
      </c>
      <c r="R647">
        <f>SUM(Tabla62[[#This Row],[1661]:[Entrearmadas]])</f>
        <v>2500</v>
      </c>
    </row>
    <row r="648" spans="1:18" x14ac:dyDescent="0.3">
      <c r="A648">
        <v>647</v>
      </c>
      <c r="B648" t="str" cm="1">
        <f t="array" ref="B648">INDEX([1]!Tabla1[#Data], A648, 2)</f>
        <v>Coello de Fonseca, Manuel</v>
      </c>
      <c r="C648">
        <f>SUMIF([1]!Tabla1661[Consignatario],B648,[1]!Tabla1661[1661])</f>
        <v>11860</v>
      </c>
      <c r="D648">
        <f>SUMIF([1]!Tabla11[Consignatario],B648,[1]!Tabla11[1662])</f>
        <v>0</v>
      </c>
      <c r="E648">
        <f>SUMIF([1]!Tabla12[Consignatario],B648,[1]!Tabla12[1670])</f>
        <v>0</v>
      </c>
      <c r="F648">
        <f>SUMIF([1]!Tabla10[Consignatario],B648,[1]!Tabla10[1672])</f>
        <v>135170</v>
      </c>
      <c r="G648">
        <f>SUMIF([1]!Tabla9[Consignatarios],B648,[1]!Tabla9[1675])</f>
        <v>27000</v>
      </c>
      <c r="H648">
        <f>SUMIF([1]!Tabla8[Consignatarios],B648,[1]!Tabla8[1678])</f>
        <v>0</v>
      </c>
      <c r="I648">
        <f>SUMIF([1]!Tabla4[Consignatario],B648,[1]!Tabla4[Monto])</f>
        <v>0</v>
      </c>
      <c r="J648">
        <f>SUMIF([1]!Tabla2[Consignatario],B648, [1]!Tabla2[Monto])</f>
        <v>0</v>
      </c>
      <c r="K648">
        <f>SUMIF([1]!Tabla3[Consignatario],B648,[1]!Tabla3[Monto])</f>
        <v>0</v>
      </c>
      <c r="L648">
        <f>SUMIF([1]!Tabla5[Consignatario],B648,[1]!Tabla5[Monto])</f>
        <v>0</v>
      </c>
      <c r="M648">
        <f>SUMIF([1]!Tabla1708[Consignatario],B648,[1]!Tabla1708[Monto])</f>
        <v>0</v>
      </c>
      <c r="N648">
        <f>SUMIF([1]!Tabla1726[Consignatario],B648,[1]!Tabla1726[Monto])</f>
        <v>0</v>
      </c>
      <c r="O648">
        <f>SUMIF([1]!Tabla1730[Consignatario],B648,[1]!Tabla1730[1730])</f>
        <v>0</v>
      </c>
      <c r="P648">
        <f>SUMIF([1]!Tabla1739[Consignatario],B648,[1]!Tabla1739[1739])</f>
        <v>0</v>
      </c>
      <c r="Q648">
        <f>SUMIF([1]!Tabla21[Consignatario],B648,[1]!Tabla21[1664-1670])</f>
        <v>0</v>
      </c>
      <c r="R648">
        <f>SUM(Tabla62[[#This Row],[1661]:[Entrearmadas]])</f>
        <v>174030</v>
      </c>
    </row>
    <row r="649" spans="1:18" x14ac:dyDescent="0.3">
      <c r="A649">
        <v>648</v>
      </c>
      <c r="B649" t="str" cm="1">
        <f t="array" ref="B649">INDEX([1]!Tabla1[#Data], A649, 2)</f>
        <v>Coello de Portugal, Francisco</v>
      </c>
      <c r="C649">
        <f>SUMIF([1]!Tabla1661[Consignatario],B649,[1]!Tabla1661[1661])</f>
        <v>0</v>
      </c>
      <c r="D649">
        <f>SUMIF([1]!Tabla11[Consignatario],B649,[1]!Tabla11[1662])</f>
        <v>0</v>
      </c>
      <c r="E649">
        <f>SUMIF([1]!Tabla12[Consignatario],B649,[1]!Tabla12[1670])</f>
        <v>0</v>
      </c>
      <c r="F649">
        <f>SUMIF([1]!Tabla10[Consignatario],B649,[1]!Tabla10[1672])</f>
        <v>0</v>
      </c>
      <c r="G649">
        <f>SUMIF([1]!Tabla9[Consignatarios],B649,[1]!Tabla9[1675])</f>
        <v>0</v>
      </c>
      <c r="H649">
        <f>SUMIF([1]!Tabla8[Consignatarios],B649,[1]!Tabla8[1678])</f>
        <v>0</v>
      </c>
      <c r="I649">
        <f>SUMIF([1]!Tabla4[Consignatario],B649,[1]!Tabla4[Monto])</f>
        <v>0</v>
      </c>
      <c r="J649">
        <f>SUMIF([1]!Tabla2[Consignatario],B649, [1]!Tabla2[Monto])</f>
        <v>5460</v>
      </c>
      <c r="K649">
        <f>SUMIF([1]!Tabla3[Consignatario],B649,[1]!Tabla3[Monto])</f>
        <v>0</v>
      </c>
      <c r="L649">
        <f>SUMIF([1]!Tabla5[Consignatario],B649,[1]!Tabla5[Monto])</f>
        <v>0</v>
      </c>
      <c r="M649">
        <f>SUMIF([1]!Tabla1708[Consignatario],B649,[1]!Tabla1708[Monto])</f>
        <v>0</v>
      </c>
      <c r="N649">
        <f>SUMIF([1]!Tabla1726[Consignatario],B649,[1]!Tabla1726[Monto])</f>
        <v>0</v>
      </c>
      <c r="O649">
        <f>SUMIF([1]!Tabla1730[Consignatario],B649,[1]!Tabla1730[1730])</f>
        <v>0</v>
      </c>
      <c r="P649">
        <f>SUMIF([1]!Tabla1739[Consignatario],B649,[1]!Tabla1739[1739])</f>
        <v>0</v>
      </c>
      <c r="Q649">
        <f>SUMIF([1]!Tabla21[Consignatario],B649,[1]!Tabla21[1664-1670])</f>
        <v>0</v>
      </c>
      <c r="R649">
        <f>SUM(Tabla62[[#This Row],[1661]:[Entrearmadas]])</f>
        <v>5460</v>
      </c>
    </row>
    <row r="650" spans="1:18" x14ac:dyDescent="0.3">
      <c r="A650">
        <v>649</v>
      </c>
      <c r="B650" t="str" cm="1">
        <f t="array" ref="B650">INDEX([1]!Tabla1[#Data], A650, 2)</f>
        <v>Collado, Francisco</v>
      </c>
      <c r="C650">
        <f>SUMIF([1]!Tabla1661[Consignatario],B650,[1]!Tabla1661[1661])</f>
        <v>0</v>
      </c>
      <c r="D650">
        <f>SUMIF([1]!Tabla11[Consignatario],B650,[1]!Tabla11[1662])</f>
        <v>0</v>
      </c>
      <c r="E650">
        <f>SUMIF([1]!Tabla12[Consignatario],B650,[1]!Tabla12[1670])</f>
        <v>0</v>
      </c>
      <c r="F650">
        <f>SUMIF([1]!Tabla10[Consignatario],B650,[1]!Tabla10[1672])</f>
        <v>0</v>
      </c>
      <c r="G650">
        <f>SUMIF([1]!Tabla9[Consignatarios],B650,[1]!Tabla9[1675])</f>
        <v>0</v>
      </c>
      <c r="H650">
        <f>SUMIF([1]!Tabla8[Consignatarios],B650,[1]!Tabla8[1678])</f>
        <v>3260</v>
      </c>
      <c r="I650">
        <f>SUMIF([1]!Tabla4[Consignatario],B650,[1]!Tabla4[Monto])</f>
        <v>0</v>
      </c>
      <c r="J650">
        <f>SUMIF([1]!Tabla2[Consignatario],B650, [1]!Tabla2[Monto])</f>
        <v>0</v>
      </c>
      <c r="K650">
        <f>SUMIF([1]!Tabla3[Consignatario],B650,[1]!Tabla3[Monto])</f>
        <v>0</v>
      </c>
      <c r="L650">
        <f>SUMIF([1]!Tabla5[Consignatario],B650,[1]!Tabla5[Monto])</f>
        <v>0</v>
      </c>
      <c r="M650">
        <f>SUMIF([1]!Tabla1708[Consignatario],B650,[1]!Tabla1708[Monto])</f>
        <v>0</v>
      </c>
      <c r="N650">
        <f>SUMIF([1]!Tabla1726[Consignatario],B650,[1]!Tabla1726[Monto])</f>
        <v>0</v>
      </c>
      <c r="O650">
        <f>SUMIF([1]!Tabla1730[Consignatario],B650,[1]!Tabla1730[1730])</f>
        <v>0</v>
      </c>
      <c r="P650">
        <f>SUMIF([1]!Tabla1739[Consignatario],B650,[1]!Tabla1739[1739])</f>
        <v>0</v>
      </c>
      <c r="Q650">
        <f>SUMIF([1]!Tabla21[Consignatario],B650,[1]!Tabla21[1664-1670])</f>
        <v>0</v>
      </c>
      <c r="R650">
        <f>SUM(Tabla62[[#This Row],[1661]:[Entrearmadas]])</f>
        <v>3260</v>
      </c>
    </row>
    <row r="651" spans="1:18" x14ac:dyDescent="0.3">
      <c r="A651">
        <v>650</v>
      </c>
      <c r="B651" t="str" cm="1">
        <f t="array" ref="B651">INDEX([1]!Tabla1[#Data], A651, 2)</f>
        <v>Collantes, Salvador de</v>
      </c>
      <c r="C651">
        <f>SUMIF([1]!Tabla1661[Consignatario],B651,[1]!Tabla1661[1661])</f>
        <v>0</v>
      </c>
      <c r="D651">
        <f>SUMIF([1]!Tabla11[Consignatario],B651,[1]!Tabla11[1662])</f>
        <v>0</v>
      </c>
      <c r="E651">
        <f>SUMIF([1]!Tabla12[Consignatario],B651,[1]!Tabla12[1670])</f>
        <v>0</v>
      </c>
      <c r="F651">
        <f>SUMIF([1]!Tabla10[Consignatario],B651,[1]!Tabla10[1672])</f>
        <v>0</v>
      </c>
      <c r="G651">
        <f>SUMIF([1]!Tabla9[Consignatarios],B651,[1]!Tabla9[1675])</f>
        <v>0</v>
      </c>
      <c r="H651">
        <f>SUMIF([1]!Tabla8[Consignatarios],B651,[1]!Tabla8[1678])</f>
        <v>0</v>
      </c>
      <c r="I651">
        <f>SUMIF([1]!Tabla4[Consignatario],B651,[1]!Tabla4[Monto])</f>
        <v>0</v>
      </c>
      <c r="J651">
        <f>SUMIF([1]!Tabla2[Consignatario],B651, [1]!Tabla2[Monto])</f>
        <v>0</v>
      </c>
      <c r="K651">
        <f>SUMIF([1]!Tabla3[Consignatario],B651,[1]!Tabla3[Monto])</f>
        <v>32500</v>
      </c>
      <c r="L651">
        <f>SUMIF([1]!Tabla5[Consignatario],B651,[1]!Tabla5[Monto])</f>
        <v>0</v>
      </c>
      <c r="M651">
        <f>SUMIF([1]!Tabla1708[Consignatario],B651,[1]!Tabla1708[Monto])</f>
        <v>0</v>
      </c>
      <c r="N651">
        <f>SUMIF([1]!Tabla1726[Consignatario],B651,[1]!Tabla1726[Monto])</f>
        <v>0</v>
      </c>
      <c r="O651">
        <f>SUMIF([1]!Tabla1730[Consignatario],B651,[1]!Tabla1730[1730])</f>
        <v>0</v>
      </c>
      <c r="P651">
        <f>SUMIF([1]!Tabla1739[Consignatario],B651,[1]!Tabla1739[1739])</f>
        <v>0</v>
      </c>
      <c r="Q651">
        <f>SUMIF([1]!Tabla21[Consignatario],B651,[1]!Tabla21[1664-1670])</f>
        <v>0</v>
      </c>
      <c r="R651">
        <f>SUM(Tabla62[[#This Row],[1661]:[Entrearmadas]])</f>
        <v>32500</v>
      </c>
    </row>
    <row r="652" spans="1:18" x14ac:dyDescent="0.3">
      <c r="A652">
        <v>651</v>
      </c>
      <c r="B652" t="str" cm="1">
        <f t="array" ref="B652">INDEX([1]!Tabla1[#Data], A652, 2)</f>
        <v>Collao, Juan de</v>
      </c>
      <c r="C652">
        <f>SUMIF([1]!Tabla1661[Consignatario],B652,[1]!Tabla1661[1661])</f>
        <v>0</v>
      </c>
      <c r="D652">
        <f>SUMIF([1]!Tabla11[Consignatario],B652,[1]!Tabla11[1662])</f>
        <v>0</v>
      </c>
      <c r="E652">
        <f>SUMIF([1]!Tabla12[Consignatario],B652,[1]!Tabla12[1670])</f>
        <v>0</v>
      </c>
      <c r="F652">
        <f>SUMIF([1]!Tabla10[Consignatario],B652,[1]!Tabla10[1672])</f>
        <v>0</v>
      </c>
      <c r="G652">
        <f>SUMIF([1]!Tabla9[Consignatarios],B652,[1]!Tabla9[1675])</f>
        <v>0</v>
      </c>
      <c r="H652">
        <f>SUMIF([1]!Tabla8[Consignatarios],B652,[1]!Tabla8[1678])</f>
        <v>0</v>
      </c>
      <c r="I652">
        <f>SUMIF([1]!Tabla4[Consignatario],B652,[1]!Tabla4[Monto])</f>
        <v>0</v>
      </c>
      <c r="J652">
        <f>SUMIF([1]!Tabla2[Consignatario],B652, [1]!Tabla2[Monto])</f>
        <v>0</v>
      </c>
      <c r="K652">
        <f>SUMIF([1]!Tabla3[Consignatario],B652,[1]!Tabla3[Monto])</f>
        <v>0</v>
      </c>
      <c r="L652">
        <f>SUMIF([1]!Tabla5[Consignatario],B652,[1]!Tabla5[Monto])</f>
        <v>4200</v>
      </c>
      <c r="M652">
        <f>SUMIF([1]!Tabla1708[Consignatario],B652,[1]!Tabla1708[Monto])</f>
        <v>0</v>
      </c>
      <c r="N652">
        <f>SUMIF([1]!Tabla1726[Consignatario],B652,[1]!Tabla1726[Monto])</f>
        <v>0</v>
      </c>
      <c r="O652">
        <f>SUMIF([1]!Tabla1730[Consignatario],B652,[1]!Tabla1730[1730])</f>
        <v>0</v>
      </c>
      <c r="P652">
        <f>SUMIF([1]!Tabla1739[Consignatario],B652,[1]!Tabla1739[1739])</f>
        <v>0</v>
      </c>
      <c r="Q652">
        <f>SUMIF([1]!Tabla21[Consignatario],B652,[1]!Tabla21[1664-1670])</f>
        <v>0</v>
      </c>
      <c r="R652">
        <f>SUM(Tabla62[[#This Row],[1661]:[Entrearmadas]])</f>
        <v>4200</v>
      </c>
    </row>
    <row r="653" spans="1:18" x14ac:dyDescent="0.3">
      <c r="A653">
        <v>652</v>
      </c>
      <c r="B653" t="str" cm="1">
        <f t="array" ref="B653">INDEX([1]!Tabla1[#Data], A653, 2)</f>
        <v>Colmenares, Sebastian de</v>
      </c>
      <c r="C653">
        <f>SUMIF([1]!Tabla1661[Consignatario],B653,[1]!Tabla1661[1661])</f>
        <v>0</v>
      </c>
      <c r="D653">
        <f>SUMIF([1]!Tabla11[Consignatario],B653,[1]!Tabla11[1662])</f>
        <v>0</v>
      </c>
      <c r="E653">
        <f>SUMIF([1]!Tabla12[Consignatario],B653,[1]!Tabla12[1670])</f>
        <v>0</v>
      </c>
      <c r="F653">
        <f>SUMIF([1]!Tabla10[Consignatario],B653,[1]!Tabla10[1672])</f>
        <v>0</v>
      </c>
      <c r="G653">
        <f>SUMIF([1]!Tabla9[Consignatarios],B653,[1]!Tabla9[1675])</f>
        <v>0</v>
      </c>
      <c r="H653">
        <f>SUMIF([1]!Tabla8[Consignatarios],B653,[1]!Tabla8[1678])</f>
        <v>0</v>
      </c>
      <c r="I653">
        <f>SUMIF([1]!Tabla4[Consignatario],B653,[1]!Tabla4[Monto])</f>
        <v>0</v>
      </c>
      <c r="J653">
        <f>SUMIF([1]!Tabla2[Consignatario],B653, [1]!Tabla2[Monto])</f>
        <v>3500</v>
      </c>
      <c r="K653">
        <f>SUMIF([1]!Tabla3[Consignatario],B653,[1]!Tabla3[Monto])</f>
        <v>0</v>
      </c>
      <c r="L653">
        <f>SUMIF([1]!Tabla5[Consignatario],B653,[1]!Tabla5[Monto])</f>
        <v>0</v>
      </c>
      <c r="M653">
        <f>SUMIF([1]!Tabla1708[Consignatario],B653,[1]!Tabla1708[Monto])</f>
        <v>0</v>
      </c>
      <c r="N653">
        <f>SUMIF([1]!Tabla1726[Consignatario],B653,[1]!Tabla1726[Monto])</f>
        <v>0</v>
      </c>
      <c r="O653">
        <f>SUMIF([1]!Tabla1730[Consignatario],B653,[1]!Tabla1730[1730])</f>
        <v>0</v>
      </c>
      <c r="P653">
        <f>SUMIF([1]!Tabla1739[Consignatario],B653,[1]!Tabla1739[1739])</f>
        <v>0</v>
      </c>
      <c r="Q653">
        <f>SUMIF([1]!Tabla21[Consignatario],B653,[1]!Tabla21[1664-1670])</f>
        <v>0</v>
      </c>
      <c r="R653">
        <f>SUM(Tabla62[[#This Row],[1661]:[Entrearmadas]])</f>
        <v>3500</v>
      </c>
    </row>
    <row r="654" spans="1:18" x14ac:dyDescent="0.3">
      <c r="A654">
        <v>653</v>
      </c>
      <c r="B654" t="str" cm="1">
        <f t="array" ref="B654">INDEX([1]!Tabla1[#Data], A654, 2)</f>
        <v>Colón, Esteban Ángel</v>
      </c>
      <c r="C654">
        <f>SUMIF([1]!Tabla1661[Consignatario],B654,[1]!Tabla1661[1661])</f>
        <v>0</v>
      </c>
      <c r="D654">
        <f>SUMIF([1]!Tabla11[Consignatario],B654,[1]!Tabla11[1662])</f>
        <v>0</v>
      </c>
      <c r="E654">
        <f>SUMIF([1]!Tabla12[Consignatario],B654,[1]!Tabla12[1670])</f>
        <v>0</v>
      </c>
      <c r="F654">
        <f>SUMIF([1]!Tabla10[Consignatario],B654,[1]!Tabla10[1672])</f>
        <v>0</v>
      </c>
      <c r="G654">
        <f>SUMIF([1]!Tabla9[Consignatarios],B654,[1]!Tabla9[1675])</f>
        <v>0</v>
      </c>
      <c r="H654">
        <f>SUMIF([1]!Tabla8[Consignatarios],B654,[1]!Tabla8[1678])</f>
        <v>0</v>
      </c>
      <c r="I654">
        <f>SUMIF([1]!Tabla4[Consignatario],B654,[1]!Tabla4[Monto])</f>
        <v>0</v>
      </c>
      <c r="J654">
        <f>SUMIF([1]!Tabla2[Consignatario],B654, [1]!Tabla2[Monto])</f>
        <v>8000</v>
      </c>
      <c r="K654">
        <f>SUMIF([1]!Tabla3[Consignatario],B654,[1]!Tabla3[Monto])</f>
        <v>24000</v>
      </c>
      <c r="L654">
        <f>SUMIF([1]!Tabla5[Consignatario],B654,[1]!Tabla5[Monto])</f>
        <v>21120</v>
      </c>
      <c r="M654">
        <f>SUMIF([1]!Tabla1708[Consignatario],B654,[1]!Tabla1708[Monto])</f>
        <v>0</v>
      </c>
      <c r="N654">
        <f>SUMIF([1]!Tabla1726[Consignatario],B654,[1]!Tabla1726[Monto])</f>
        <v>0</v>
      </c>
      <c r="O654">
        <f>SUMIF([1]!Tabla1730[Consignatario],B654,[1]!Tabla1730[1730])</f>
        <v>0</v>
      </c>
      <c r="P654">
        <f>SUMIF([1]!Tabla1739[Consignatario],B654,[1]!Tabla1739[1739])</f>
        <v>0</v>
      </c>
      <c r="Q654">
        <f>SUMIF([1]!Tabla21[Consignatario],B654,[1]!Tabla21[1664-1670])</f>
        <v>0</v>
      </c>
      <c r="R654">
        <f>SUM(Tabla62[[#This Row],[1661]:[Entrearmadas]])</f>
        <v>53120</v>
      </c>
    </row>
    <row r="655" spans="1:18" x14ac:dyDescent="0.3">
      <c r="A655">
        <v>654</v>
      </c>
      <c r="B655" t="str" cm="1">
        <f t="array" ref="B655">INDEX([1]!Tabla1[#Data], A655, 2)</f>
        <v>Comuna, Luis</v>
      </c>
      <c r="C655">
        <f>SUMIF([1]!Tabla1661[Consignatario],B655,[1]!Tabla1661[1661])</f>
        <v>0</v>
      </c>
      <c r="D655">
        <f>SUMIF([1]!Tabla11[Consignatario],B655,[1]!Tabla11[1662])</f>
        <v>0</v>
      </c>
      <c r="E655">
        <f>SUMIF([1]!Tabla12[Consignatario],B655,[1]!Tabla12[1670])</f>
        <v>0</v>
      </c>
      <c r="F655">
        <f>SUMIF([1]!Tabla10[Consignatario],B655,[1]!Tabla10[1672])</f>
        <v>0</v>
      </c>
      <c r="G655">
        <f>SUMIF([1]!Tabla9[Consignatarios],B655,[1]!Tabla9[1675])</f>
        <v>0</v>
      </c>
      <c r="H655">
        <f>SUMIF([1]!Tabla8[Consignatarios],B655,[1]!Tabla8[1678])</f>
        <v>0</v>
      </c>
      <c r="I655">
        <f>SUMIF([1]!Tabla4[Consignatario],B655,[1]!Tabla4[Monto])</f>
        <v>0</v>
      </c>
      <c r="J655">
        <f>SUMIF([1]!Tabla2[Consignatario],B655, [1]!Tabla2[Monto])</f>
        <v>0</v>
      </c>
      <c r="K655">
        <f>SUMIF([1]!Tabla3[Consignatario],B655,[1]!Tabla3[Monto])</f>
        <v>0</v>
      </c>
      <c r="L655">
        <f>SUMIF([1]!Tabla5[Consignatario],B655,[1]!Tabla5[Monto])</f>
        <v>0</v>
      </c>
      <c r="M655">
        <f>SUMIF([1]!Tabla1708[Consignatario],B655,[1]!Tabla1708[Monto])</f>
        <v>0</v>
      </c>
      <c r="N655">
        <f>SUMIF([1]!Tabla1726[Consignatario],B655,[1]!Tabla1726[Monto])</f>
        <v>0</v>
      </c>
      <c r="O655">
        <f>SUMIF([1]!Tabla1730[Consignatario],B655,[1]!Tabla1730[1730])</f>
        <v>8800</v>
      </c>
      <c r="P655">
        <f>SUMIF([1]!Tabla1739[Consignatario],B655,[1]!Tabla1739[1739])</f>
        <v>0</v>
      </c>
      <c r="Q655">
        <f>SUMIF([1]!Tabla21[Consignatario],B655,[1]!Tabla21[1664-1670])</f>
        <v>0</v>
      </c>
      <c r="R655">
        <f>SUM(Tabla62[[#This Row],[1661]:[Entrearmadas]])</f>
        <v>8800</v>
      </c>
    </row>
    <row r="656" spans="1:18" x14ac:dyDescent="0.3">
      <c r="A656">
        <v>655</v>
      </c>
      <c r="B656" t="str" cm="1">
        <f t="array" ref="B656">INDEX([1]!Tabla1[#Data], A656, 2)</f>
        <v>Concha, Agustín de la</v>
      </c>
      <c r="C656">
        <f>SUMIF([1]!Tabla1661[Consignatario],B656,[1]!Tabla1661[1661])</f>
        <v>0</v>
      </c>
      <c r="D656">
        <f>SUMIF([1]!Tabla11[Consignatario],B656,[1]!Tabla11[1662])</f>
        <v>0</v>
      </c>
      <c r="E656">
        <f>SUMIF([1]!Tabla12[Consignatario],B656,[1]!Tabla12[1670])</f>
        <v>0</v>
      </c>
      <c r="F656">
        <f>SUMIF([1]!Tabla10[Consignatario],B656,[1]!Tabla10[1672])</f>
        <v>0</v>
      </c>
      <c r="G656">
        <f>SUMIF([1]!Tabla9[Consignatarios],B656,[1]!Tabla9[1675])</f>
        <v>0</v>
      </c>
      <c r="H656">
        <f>SUMIF([1]!Tabla8[Consignatarios],B656,[1]!Tabla8[1678])</f>
        <v>600</v>
      </c>
      <c r="I656">
        <f>SUMIF([1]!Tabla4[Consignatario],B656,[1]!Tabla4[Monto])</f>
        <v>2300</v>
      </c>
      <c r="J656">
        <f>SUMIF([1]!Tabla2[Consignatario],B656, [1]!Tabla2[Monto])</f>
        <v>0</v>
      </c>
      <c r="K656">
        <f>SUMIF([1]!Tabla3[Consignatario],B656,[1]!Tabla3[Monto])</f>
        <v>0</v>
      </c>
      <c r="L656">
        <f>SUMIF([1]!Tabla5[Consignatario],B656,[1]!Tabla5[Monto])</f>
        <v>0</v>
      </c>
      <c r="M656">
        <f>SUMIF([1]!Tabla1708[Consignatario],B656,[1]!Tabla1708[Monto])</f>
        <v>0</v>
      </c>
      <c r="N656">
        <f>SUMIF([1]!Tabla1726[Consignatario],B656,[1]!Tabla1726[Monto])</f>
        <v>0</v>
      </c>
      <c r="O656">
        <f>SUMIF([1]!Tabla1730[Consignatario],B656,[1]!Tabla1730[1730])</f>
        <v>0</v>
      </c>
      <c r="P656">
        <f>SUMIF([1]!Tabla1739[Consignatario],B656,[1]!Tabla1739[1739])</f>
        <v>0</v>
      </c>
      <c r="Q656">
        <f>SUMIF([1]!Tabla21[Consignatario],B656,[1]!Tabla21[1664-1670])</f>
        <v>0</v>
      </c>
      <c r="R656">
        <f>SUM(Tabla62[[#This Row],[1661]:[Entrearmadas]])</f>
        <v>2900</v>
      </c>
    </row>
    <row r="657" spans="1:18" x14ac:dyDescent="0.3">
      <c r="A657">
        <v>656</v>
      </c>
      <c r="B657" t="str" cm="1">
        <f t="array" ref="B657">INDEX([1]!Tabla1[#Data], A657, 2)</f>
        <v>Concha, Luis de</v>
      </c>
      <c r="C657">
        <f>SUMIF([1]!Tabla1661[Consignatario],B657,[1]!Tabla1661[1661])</f>
        <v>0</v>
      </c>
      <c r="D657">
        <f>SUMIF([1]!Tabla11[Consignatario],B657,[1]!Tabla11[1662])</f>
        <v>0</v>
      </c>
      <c r="E657">
        <f>SUMIF([1]!Tabla12[Consignatario],B657,[1]!Tabla12[1670])</f>
        <v>0</v>
      </c>
      <c r="F657">
        <f>SUMIF([1]!Tabla10[Consignatario],B657,[1]!Tabla10[1672])</f>
        <v>5500</v>
      </c>
      <c r="G657">
        <f>SUMIF([1]!Tabla9[Consignatarios],B657,[1]!Tabla9[1675])</f>
        <v>0</v>
      </c>
      <c r="H657">
        <f>SUMIF([1]!Tabla8[Consignatarios],B657,[1]!Tabla8[1678])</f>
        <v>0</v>
      </c>
      <c r="I657">
        <f>SUMIF([1]!Tabla4[Consignatario],B657,[1]!Tabla4[Monto])</f>
        <v>0</v>
      </c>
      <c r="J657">
        <f>SUMIF([1]!Tabla2[Consignatario],B657, [1]!Tabla2[Monto])</f>
        <v>0</v>
      </c>
      <c r="K657">
        <f>SUMIF([1]!Tabla3[Consignatario],B657,[1]!Tabla3[Monto])</f>
        <v>0</v>
      </c>
      <c r="L657">
        <f>SUMIF([1]!Tabla5[Consignatario],B657,[1]!Tabla5[Monto])</f>
        <v>0</v>
      </c>
      <c r="M657">
        <f>SUMIF([1]!Tabla1708[Consignatario],B657,[1]!Tabla1708[Monto])</f>
        <v>0</v>
      </c>
      <c r="N657">
        <f>SUMIF([1]!Tabla1726[Consignatario],B657,[1]!Tabla1726[Monto])</f>
        <v>0</v>
      </c>
      <c r="O657">
        <f>SUMIF([1]!Tabla1730[Consignatario],B657,[1]!Tabla1730[1730])</f>
        <v>0</v>
      </c>
      <c r="P657">
        <f>SUMIF([1]!Tabla1739[Consignatario],B657,[1]!Tabla1739[1739])</f>
        <v>0</v>
      </c>
      <c r="Q657">
        <f>SUMIF([1]!Tabla21[Consignatario],B657,[1]!Tabla21[1664-1670])</f>
        <v>0</v>
      </c>
      <c r="R657">
        <f>SUM(Tabla62[[#This Row],[1661]:[Entrearmadas]])</f>
        <v>5500</v>
      </c>
    </row>
    <row r="658" spans="1:18" x14ac:dyDescent="0.3">
      <c r="A658">
        <v>657</v>
      </c>
      <c r="B658" t="str" cm="1">
        <f t="array" ref="B658">INDEX([1]!Tabla1[#Data], A658, 2)</f>
        <v>Concha, Luis de la</v>
      </c>
      <c r="C658">
        <f>SUMIF([1]!Tabla1661[Consignatario],B658,[1]!Tabla1661[1661])</f>
        <v>0</v>
      </c>
      <c r="D658">
        <f>SUMIF([1]!Tabla11[Consignatario],B658,[1]!Tabla11[1662])</f>
        <v>0</v>
      </c>
      <c r="E658">
        <f>SUMIF([1]!Tabla12[Consignatario],B658,[1]!Tabla12[1670])</f>
        <v>0</v>
      </c>
      <c r="F658">
        <f>SUMIF([1]!Tabla10[Consignatario],B658,[1]!Tabla10[1672])</f>
        <v>0</v>
      </c>
      <c r="G658">
        <f>SUMIF([1]!Tabla9[Consignatarios],B658,[1]!Tabla9[1675])</f>
        <v>2000</v>
      </c>
      <c r="H658">
        <f>SUMIF([1]!Tabla8[Consignatarios],B658,[1]!Tabla8[1678])</f>
        <v>4500</v>
      </c>
      <c r="I658">
        <f>SUMIF([1]!Tabla4[Consignatario],B658,[1]!Tabla4[Monto])</f>
        <v>0</v>
      </c>
      <c r="J658">
        <f>SUMIF([1]!Tabla2[Consignatario],B658, [1]!Tabla2[Monto])</f>
        <v>0</v>
      </c>
      <c r="K658">
        <f>SUMIF([1]!Tabla3[Consignatario],B658,[1]!Tabla3[Monto])</f>
        <v>0</v>
      </c>
      <c r="L658">
        <f>SUMIF([1]!Tabla5[Consignatario],B658,[1]!Tabla5[Monto])</f>
        <v>0</v>
      </c>
      <c r="M658">
        <f>SUMIF([1]!Tabla1708[Consignatario],B658,[1]!Tabla1708[Monto])</f>
        <v>0</v>
      </c>
      <c r="N658">
        <f>SUMIF([1]!Tabla1726[Consignatario],B658,[1]!Tabla1726[Monto])</f>
        <v>0</v>
      </c>
      <c r="O658">
        <f>SUMIF([1]!Tabla1730[Consignatario],B658,[1]!Tabla1730[1730])</f>
        <v>0</v>
      </c>
      <c r="P658">
        <f>SUMIF([1]!Tabla1739[Consignatario],B658,[1]!Tabla1739[1739])</f>
        <v>0</v>
      </c>
      <c r="Q658">
        <f>SUMIF([1]!Tabla21[Consignatario],B658,[1]!Tabla21[1664-1670])</f>
        <v>0</v>
      </c>
      <c r="R658">
        <f>SUM(Tabla62[[#This Row],[1661]:[Entrearmadas]])</f>
        <v>6500</v>
      </c>
    </row>
    <row r="659" spans="1:18" x14ac:dyDescent="0.3">
      <c r="A659">
        <v>658</v>
      </c>
      <c r="B659" t="str" cm="1">
        <f t="array" ref="B659">INDEX([1]!Tabla1[#Data], A659, 2)</f>
        <v>Conrado, Juan Esteban</v>
      </c>
      <c r="C659">
        <f>SUMIF([1]!Tabla1661[Consignatario],B659,[1]!Tabla1661[1661])</f>
        <v>0</v>
      </c>
      <c r="D659">
        <f>SUMIF([1]!Tabla11[Consignatario],B659,[1]!Tabla11[1662])</f>
        <v>0</v>
      </c>
      <c r="E659">
        <f>SUMIF([1]!Tabla12[Consignatario],B659,[1]!Tabla12[1670])</f>
        <v>0</v>
      </c>
      <c r="F659">
        <f>SUMIF([1]!Tabla10[Consignatario],B659,[1]!Tabla10[1672])</f>
        <v>0</v>
      </c>
      <c r="G659">
        <f>SUMIF([1]!Tabla9[Consignatarios],B659,[1]!Tabla9[1675])</f>
        <v>0</v>
      </c>
      <c r="H659">
        <f>SUMIF([1]!Tabla8[Consignatarios],B659,[1]!Tabla8[1678])</f>
        <v>0</v>
      </c>
      <c r="I659">
        <f>SUMIF([1]!Tabla4[Consignatario],B659,[1]!Tabla4[Monto])</f>
        <v>0</v>
      </c>
      <c r="J659">
        <f>SUMIF([1]!Tabla2[Consignatario],B659, [1]!Tabla2[Monto])</f>
        <v>0</v>
      </c>
      <c r="K659">
        <f>SUMIF([1]!Tabla3[Consignatario],B659,[1]!Tabla3[Monto])</f>
        <v>15760</v>
      </c>
      <c r="L659">
        <f>SUMIF([1]!Tabla5[Consignatario],B659,[1]!Tabla5[Monto])</f>
        <v>0</v>
      </c>
      <c r="M659">
        <f>SUMIF([1]!Tabla1708[Consignatario],B659,[1]!Tabla1708[Monto])</f>
        <v>0</v>
      </c>
      <c r="N659">
        <f>SUMIF([1]!Tabla1726[Consignatario],B659,[1]!Tabla1726[Monto])</f>
        <v>0</v>
      </c>
      <c r="O659">
        <f>SUMIF([1]!Tabla1730[Consignatario],B659,[1]!Tabla1730[1730])</f>
        <v>0</v>
      </c>
      <c r="P659">
        <f>SUMIF([1]!Tabla1739[Consignatario],B659,[1]!Tabla1739[1739])</f>
        <v>0</v>
      </c>
      <c r="Q659">
        <f>SUMIF([1]!Tabla21[Consignatario],B659,[1]!Tabla21[1664-1670])</f>
        <v>0</v>
      </c>
      <c r="R659">
        <f>SUM(Tabla62[[#This Row],[1661]:[Entrearmadas]])</f>
        <v>15760</v>
      </c>
    </row>
    <row r="660" spans="1:18" x14ac:dyDescent="0.3">
      <c r="A660">
        <v>659</v>
      </c>
      <c r="B660" t="str" cm="1">
        <f t="array" ref="B660">INDEX([1]!Tabla1[#Data], A660, 2)</f>
        <v>Conte, Antonio</v>
      </c>
      <c r="C660">
        <f>SUMIF([1]!Tabla1661[Consignatario],B660,[1]!Tabla1661[1661])</f>
        <v>0</v>
      </c>
      <c r="D660">
        <f>SUMIF([1]!Tabla11[Consignatario],B660,[1]!Tabla11[1662])</f>
        <v>0</v>
      </c>
      <c r="E660">
        <f>SUMIF([1]!Tabla12[Consignatario],B660,[1]!Tabla12[1670])</f>
        <v>0</v>
      </c>
      <c r="F660">
        <f>SUMIF([1]!Tabla10[Consignatario],B660,[1]!Tabla10[1672])</f>
        <v>0</v>
      </c>
      <c r="G660">
        <f>SUMIF([1]!Tabla9[Consignatarios],B660,[1]!Tabla9[1675])</f>
        <v>0</v>
      </c>
      <c r="H660">
        <f>SUMIF([1]!Tabla8[Consignatarios],B660,[1]!Tabla8[1678])</f>
        <v>0</v>
      </c>
      <c r="I660">
        <f>SUMIF([1]!Tabla4[Consignatario],B660,[1]!Tabla4[Monto])</f>
        <v>0</v>
      </c>
      <c r="J660">
        <f>SUMIF([1]!Tabla2[Consignatario],B660, [1]!Tabla2[Monto])</f>
        <v>600</v>
      </c>
      <c r="K660">
        <f>SUMIF([1]!Tabla3[Consignatario],B660,[1]!Tabla3[Monto])</f>
        <v>0</v>
      </c>
      <c r="L660">
        <f>SUMIF([1]!Tabla5[Consignatario],B660,[1]!Tabla5[Monto])</f>
        <v>0</v>
      </c>
      <c r="M660">
        <f>SUMIF([1]!Tabla1708[Consignatario],B660,[1]!Tabla1708[Monto])</f>
        <v>0</v>
      </c>
      <c r="N660">
        <f>SUMIF([1]!Tabla1726[Consignatario],B660,[1]!Tabla1726[Monto])</f>
        <v>0</v>
      </c>
      <c r="O660">
        <f>SUMIF([1]!Tabla1730[Consignatario],B660,[1]!Tabla1730[1730])</f>
        <v>0</v>
      </c>
      <c r="P660">
        <f>SUMIF([1]!Tabla1739[Consignatario],B660,[1]!Tabla1739[1739])</f>
        <v>0</v>
      </c>
      <c r="Q660">
        <f>SUMIF([1]!Tabla21[Consignatario],B660,[1]!Tabla21[1664-1670])</f>
        <v>0</v>
      </c>
      <c r="R660">
        <f>SUM(Tabla62[[#This Row],[1661]:[Entrearmadas]])</f>
        <v>600</v>
      </c>
    </row>
    <row r="661" spans="1:18" x14ac:dyDescent="0.3">
      <c r="A661">
        <v>660</v>
      </c>
      <c r="B661" t="str" cm="1">
        <f t="array" ref="B661">INDEX([1]!Tabla1[#Data], A661, 2)</f>
        <v>Contreras Sandoval y Rosas, Diego de</v>
      </c>
      <c r="C661">
        <f>SUMIF([1]!Tabla1661[Consignatario],B661,[1]!Tabla1661[1661])</f>
        <v>0</v>
      </c>
      <c r="D661">
        <f>SUMIF([1]!Tabla11[Consignatario],B661,[1]!Tabla11[1662])</f>
        <v>0</v>
      </c>
      <c r="E661">
        <f>SUMIF([1]!Tabla12[Consignatario],B661,[1]!Tabla12[1670])</f>
        <v>0</v>
      </c>
      <c r="F661">
        <f>SUMIF([1]!Tabla10[Consignatario],B661,[1]!Tabla10[1672])</f>
        <v>0</v>
      </c>
      <c r="G661">
        <f>SUMIF([1]!Tabla9[Consignatarios],B661,[1]!Tabla9[1675])</f>
        <v>0</v>
      </c>
      <c r="H661">
        <f>SUMIF([1]!Tabla8[Consignatarios],B661,[1]!Tabla8[1678])</f>
        <v>0</v>
      </c>
      <c r="I661">
        <f>SUMIF([1]!Tabla4[Consignatario],B661,[1]!Tabla4[Monto])</f>
        <v>0</v>
      </c>
      <c r="J661">
        <f>SUMIF([1]!Tabla2[Consignatario],B661, [1]!Tabla2[Monto])</f>
        <v>1300</v>
      </c>
      <c r="K661">
        <f>SUMIF([1]!Tabla3[Consignatario],B661,[1]!Tabla3[Monto])</f>
        <v>0</v>
      </c>
      <c r="L661">
        <f>SUMIF([1]!Tabla5[Consignatario],B661,[1]!Tabla5[Monto])</f>
        <v>0</v>
      </c>
      <c r="M661">
        <f>SUMIF([1]!Tabla1708[Consignatario],B661,[1]!Tabla1708[Monto])</f>
        <v>0</v>
      </c>
      <c r="N661">
        <f>SUMIF([1]!Tabla1726[Consignatario],B661,[1]!Tabla1726[Monto])</f>
        <v>0</v>
      </c>
      <c r="O661">
        <f>SUMIF([1]!Tabla1730[Consignatario],B661,[1]!Tabla1730[1730])</f>
        <v>0</v>
      </c>
      <c r="P661">
        <f>SUMIF([1]!Tabla1739[Consignatario],B661,[1]!Tabla1739[1739])</f>
        <v>0</v>
      </c>
      <c r="Q661">
        <f>SUMIF([1]!Tabla21[Consignatario],B661,[1]!Tabla21[1664-1670])</f>
        <v>0</v>
      </c>
      <c r="R661">
        <f>SUM(Tabla62[[#This Row],[1661]:[Entrearmadas]])</f>
        <v>1300</v>
      </c>
    </row>
    <row r="662" spans="1:18" x14ac:dyDescent="0.3">
      <c r="A662">
        <v>661</v>
      </c>
      <c r="B662" t="str" cm="1">
        <f t="array" ref="B662">INDEX([1]!Tabla1[#Data], A662, 2)</f>
        <v>Contreras, Francisco Antonio de</v>
      </c>
      <c r="C662">
        <f>SUMIF([1]!Tabla1661[Consignatario],B662,[1]!Tabla1661[1661])</f>
        <v>0</v>
      </c>
      <c r="D662">
        <f>SUMIF([1]!Tabla11[Consignatario],B662,[1]!Tabla11[1662])</f>
        <v>0</v>
      </c>
      <c r="E662">
        <f>SUMIF([1]!Tabla12[Consignatario],B662,[1]!Tabla12[1670])</f>
        <v>0</v>
      </c>
      <c r="F662">
        <f>SUMIF([1]!Tabla10[Consignatario],B662,[1]!Tabla10[1672])</f>
        <v>0</v>
      </c>
      <c r="G662">
        <f>SUMIF([1]!Tabla9[Consignatarios],B662,[1]!Tabla9[1675])</f>
        <v>0</v>
      </c>
      <c r="H662">
        <f>SUMIF([1]!Tabla8[Consignatarios],B662,[1]!Tabla8[1678])</f>
        <v>0</v>
      </c>
      <c r="I662">
        <f>SUMIF([1]!Tabla4[Consignatario],B662,[1]!Tabla4[Monto])</f>
        <v>0</v>
      </c>
      <c r="J662">
        <f>SUMIF([1]!Tabla2[Consignatario],B662, [1]!Tabla2[Monto])</f>
        <v>0</v>
      </c>
      <c r="K662">
        <f>SUMIF([1]!Tabla3[Consignatario],B662,[1]!Tabla3[Monto])</f>
        <v>6000</v>
      </c>
      <c r="L662">
        <f>SUMIF([1]!Tabla5[Consignatario],B662,[1]!Tabla5[Monto])</f>
        <v>0</v>
      </c>
      <c r="M662">
        <f>SUMIF([1]!Tabla1708[Consignatario],B662,[1]!Tabla1708[Monto])</f>
        <v>0</v>
      </c>
      <c r="N662">
        <f>SUMIF([1]!Tabla1726[Consignatario],B662,[1]!Tabla1726[Monto])</f>
        <v>0</v>
      </c>
      <c r="O662">
        <f>SUMIF([1]!Tabla1730[Consignatario],B662,[1]!Tabla1730[1730])</f>
        <v>0</v>
      </c>
      <c r="P662">
        <f>SUMIF([1]!Tabla1739[Consignatario],B662,[1]!Tabla1739[1739])</f>
        <v>0</v>
      </c>
      <c r="Q662">
        <f>SUMIF([1]!Tabla21[Consignatario],B662,[1]!Tabla21[1664-1670])</f>
        <v>0</v>
      </c>
      <c r="R662">
        <f>SUM(Tabla62[[#This Row],[1661]:[Entrearmadas]])</f>
        <v>6000</v>
      </c>
    </row>
    <row r="663" spans="1:18" x14ac:dyDescent="0.3">
      <c r="A663">
        <v>662</v>
      </c>
      <c r="B663" t="str" cm="1">
        <f t="array" ref="B663">INDEX([1]!Tabla1[#Data], A663, 2)</f>
        <v>Contreras, Francisco de</v>
      </c>
      <c r="C663">
        <f>SUMIF([1]!Tabla1661[Consignatario],B663,[1]!Tabla1661[1661])</f>
        <v>4690</v>
      </c>
      <c r="D663">
        <f>SUMIF([1]!Tabla11[Consignatario],B663,[1]!Tabla11[1662])</f>
        <v>0</v>
      </c>
      <c r="E663">
        <f>SUMIF([1]!Tabla12[Consignatario],B663,[1]!Tabla12[1670])</f>
        <v>0</v>
      </c>
      <c r="F663">
        <f>SUMIF([1]!Tabla10[Consignatario],B663,[1]!Tabla10[1672])</f>
        <v>0</v>
      </c>
      <c r="G663">
        <f>SUMIF([1]!Tabla9[Consignatarios],B663,[1]!Tabla9[1675])</f>
        <v>0</v>
      </c>
      <c r="H663">
        <f>SUMIF([1]!Tabla8[Consignatarios],B663,[1]!Tabla8[1678])</f>
        <v>0</v>
      </c>
      <c r="I663">
        <f>SUMIF([1]!Tabla4[Consignatario],B663,[1]!Tabla4[Monto])</f>
        <v>0</v>
      </c>
      <c r="J663">
        <f>SUMIF([1]!Tabla2[Consignatario],B663, [1]!Tabla2[Monto])</f>
        <v>0</v>
      </c>
      <c r="K663">
        <f>SUMIF([1]!Tabla3[Consignatario],B663,[1]!Tabla3[Monto])</f>
        <v>0</v>
      </c>
      <c r="L663">
        <f>SUMIF([1]!Tabla5[Consignatario],B663,[1]!Tabla5[Monto])</f>
        <v>0</v>
      </c>
      <c r="M663">
        <f>SUMIF([1]!Tabla1708[Consignatario],B663,[1]!Tabla1708[Monto])</f>
        <v>0</v>
      </c>
      <c r="N663">
        <f>SUMIF([1]!Tabla1726[Consignatario],B663,[1]!Tabla1726[Monto])</f>
        <v>0</v>
      </c>
      <c r="O663">
        <f>SUMIF([1]!Tabla1730[Consignatario],B663,[1]!Tabla1730[1730])</f>
        <v>0</v>
      </c>
      <c r="P663">
        <f>SUMIF([1]!Tabla1739[Consignatario],B663,[1]!Tabla1739[1739])</f>
        <v>0</v>
      </c>
      <c r="Q663">
        <f>SUMIF([1]!Tabla21[Consignatario],B663,[1]!Tabla21[1664-1670])</f>
        <v>0</v>
      </c>
      <c r="R663">
        <f>SUM(Tabla62[[#This Row],[1661]:[Entrearmadas]])</f>
        <v>4690</v>
      </c>
    </row>
    <row r="664" spans="1:18" x14ac:dyDescent="0.3">
      <c r="A664">
        <v>663</v>
      </c>
      <c r="B664" t="str" cm="1">
        <f t="array" ref="B664">INDEX([1]!Tabla1[#Data], A664, 2)</f>
        <v>Contreras, Manuel Infante de</v>
      </c>
      <c r="C664">
        <f>SUMIF([1]!Tabla1661[Consignatario],B664,[1]!Tabla1661[1661])</f>
        <v>0</v>
      </c>
      <c r="D664">
        <f>SUMIF([1]!Tabla11[Consignatario],B664,[1]!Tabla11[1662])</f>
        <v>15000</v>
      </c>
      <c r="E664">
        <f>SUMIF([1]!Tabla12[Consignatario],B664,[1]!Tabla12[1670])</f>
        <v>0</v>
      </c>
      <c r="F664">
        <f>SUMIF([1]!Tabla10[Consignatario],B664,[1]!Tabla10[1672])</f>
        <v>0</v>
      </c>
      <c r="G664">
        <f>SUMIF([1]!Tabla9[Consignatarios],B664,[1]!Tabla9[1675])</f>
        <v>0</v>
      </c>
      <c r="H664">
        <f>SUMIF([1]!Tabla8[Consignatarios],B664,[1]!Tabla8[1678])</f>
        <v>0</v>
      </c>
      <c r="I664">
        <f>SUMIF([1]!Tabla4[Consignatario],B664,[1]!Tabla4[Monto])</f>
        <v>0</v>
      </c>
      <c r="J664">
        <f>SUMIF([1]!Tabla2[Consignatario],B664, [1]!Tabla2[Monto])</f>
        <v>0</v>
      </c>
      <c r="K664">
        <f>SUMIF([1]!Tabla3[Consignatario],B664,[1]!Tabla3[Monto])</f>
        <v>0</v>
      </c>
      <c r="L664">
        <f>SUMIF([1]!Tabla5[Consignatario],B664,[1]!Tabla5[Monto])</f>
        <v>0</v>
      </c>
      <c r="M664">
        <f>SUMIF([1]!Tabla1708[Consignatario],B664,[1]!Tabla1708[Monto])</f>
        <v>0</v>
      </c>
      <c r="N664">
        <f>SUMIF([1]!Tabla1726[Consignatario],B664,[1]!Tabla1726[Monto])</f>
        <v>0</v>
      </c>
      <c r="O664">
        <f>SUMIF([1]!Tabla1730[Consignatario],B664,[1]!Tabla1730[1730])</f>
        <v>0</v>
      </c>
      <c r="P664">
        <f>SUMIF([1]!Tabla1739[Consignatario],B664,[1]!Tabla1739[1739])</f>
        <v>0</v>
      </c>
      <c r="Q664">
        <f>SUMIF([1]!Tabla21[Consignatario],B664,[1]!Tabla21[1664-1670])</f>
        <v>0</v>
      </c>
      <c r="R664">
        <f>SUM(Tabla62[[#This Row],[1661]:[Entrearmadas]])</f>
        <v>15000</v>
      </c>
    </row>
    <row r="665" spans="1:18" x14ac:dyDescent="0.3">
      <c r="A665">
        <v>664</v>
      </c>
      <c r="B665" t="str" cm="1">
        <f t="array" ref="B665">INDEX([1]!Tabla1[#Data], A665, 2)</f>
        <v>Copero de Praga, Joseph</v>
      </c>
      <c r="C665">
        <f>SUMIF([1]!Tabla1661[Consignatario],B665,[1]!Tabla1661[1661])</f>
        <v>41155</v>
      </c>
      <c r="D665">
        <f>SUMIF([1]!Tabla11[Consignatario],B665,[1]!Tabla11[1662])</f>
        <v>68000</v>
      </c>
      <c r="E665">
        <f>SUMIF([1]!Tabla12[Consignatario],B665,[1]!Tabla12[1670])</f>
        <v>0</v>
      </c>
      <c r="F665">
        <f>SUMIF([1]!Tabla10[Consignatario],B665,[1]!Tabla10[1672])</f>
        <v>328202</v>
      </c>
      <c r="G665">
        <f>SUMIF([1]!Tabla9[Consignatarios],B665,[1]!Tabla9[1675])</f>
        <v>0</v>
      </c>
      <c r="H665">
        <f>SUMIF([1]!Tabla8[Consignatarios],B665,[1]!Tabla8[1678])</f>
        <v>0</v>
      </c>
      <c r="I665">
        <f>SUMIF([1]!Tabla4[Consignatario],B665,[1]!Tabla4[Monto])</f>
        <v>0</v>
      </c>
      <c r="J665">
        <f>SUMIF([1]!Tabla2[Consignatario],B665, [1]!Tabla2[Monto])</f>
        <v>0</v>
      </c>
      <c r="K665">
        <f>SUMIF([1]!Tabla3[Consignatario],B665,[1]!Tabla3[Monto])</f>
        <v>0</v>
      </c>
      <c r="L665">
        <f>SUMIF([1]!Tabla5[Consignatario],B665,[1]!Tabla5[Monto])</f>
        <v>0</v>
      </c>
      <c r="M665">
        <f>SUMIF([1]!Tabla1708[Consignatario],B665,[1]!Tabla1708[Monto])</f>
        <v>0</v>
      </c>
      <c r="N665">
        <f>SUMIF([1]!Tabla1726[Consignatario],B665,[1]!Tabla1726[Monto])</f>
        <v>0</v>
      </c>
      <c r="O665">
        <f>SUMIF([1]!Tabla1730[Consignatario],B665,[1]!Tabla1730[1730])</f>
        <v>0</v>
      </c>
      <c r="P665">
        <f>SUMIF([1]!Tabla1739[Consignatario],B665,[1]!Tabla1739[1739])</f>
        <v>0</v>
      </c>
      <c r="Q665">
        <f>SUMIF([1]!Tabla21[Consignatario],B665,[1]!Tabla21[1664-1670])</f>
        <v>0</v>
      </c>
      <c r="R665">
        <f>SUM(Tabla62[[#This Row],[1661]:[Entrearmadas]])</f>
        <v>437357</v>
      </c>
    </row>
    <row r="666" spans="1:18" x14ac:dyDescent="0.3">
      <c r="A666">
        <v>665</v>
      </c>
      <c r="B666" t="str" cm="1">
        <f t="array" ref="B666">INDEX([1]!Tabla1[#Data], A666, 2)</f>
        <v>Copero, Antonio</v>
      </c>
      <c r="C666">
        <f>SUMIF([1]!Tabla1661[Consignatario],B666,[1]!Tabla1661[1661])</f>
        <v>0</v>
      </c>
      <c r="D666">
        <f>SUMIF([1]!Tabla11[Consignatario],B666,[1]!Tabla11[1662])</f>
        <v>0</v>
      </c>
      <c r="E666">
        <f>SUMIF([1]!Tabla12[Consignatario],B666,[1]!Tabla12[1670])</f>
        <v>0</v>
      </c>
      <c r="F666">
        <f>SUMIF([1]!Tabla10[Consignatario],B666,[1]!Tabla10[1672])</f>
        <v>0</v>
      </c>
      <c r="G666">
        <f>SUMIF([1]!Tabla9[Consignatarios],B666,[1]!Tabla9[1675])</f>
        <v>0</v>
      </c>
      <c r="H666">
        <f>SUMIF([1]!Tabla8[Consignatarios],B666,[1]!Tabla8[1678])</f>
        <v>0</v>
      </c>
      <c r="I666">
        <f>SUMIF([1]!Tabla4[Consignatario],B666,[1]!Tabla4[Monto])</f>
        <v>250</v>
      </c>
      <c r="J666">
        <f>SUMIF([1]!Tabla2[Consignatario],B666, [1]!Tabla2[Monto])</f>
        <v>0</v>
      </c>
      <c r="K666">
        <f>SUMIF([1]!Tabla3[Consignatario],B666,[1]!Tabla3[Monto])</f>
        <v>0</v>
      </c>
      <c r="L666">
        <f>SUMIF([1]!Tabla5[Consignatario],B666,[1]!Tabla5[Monto])</f>
        <v>0</v>
      </c>
      <c r="M666">
        <f>SUMIF([1]!Tabla1708[Consignatario],B666,[1]!Tabla1708[Monto])</f>
        <v>0</v>
      </c>
      <c r="N666">
        <f>SUMIF([1]!Tabla1726[Consignatario],B666,[1]!Tabla1726[Monto])</f>
        <v>0</v>
      </c>
      <c r="O666">
        <f>SUMIF([1]!Tabla1730[Consignatario],B666,[1]!Tabla1730[1730])</f>
        <v>0</v>
      </c>
      <c r="P666">
        <f>SUMIF([1]!Tabla1739[Consignatario],B666,[1]!Tabla1739[1739])</f>
        <v>0</v>
      </c>
      <c r="Q666">
        <f>SUMIF([1]!Tabla21[Consignatario],B666,[1]!Tabla21[1664-1670])</f>
        <v>0</v>
      </c>
      <c r="R666">
        <f>SUM(Tabla62[[#This Row],[1661]:[Entrearmadas]])</f>
        <v>250</v>
      </c>
    </row>
    <row r="667" spans="1:18" x14ac:dyDescent="0.3">
      <c r="A667">
        <v>666</v>
      </c>
      <c r="B667" t="str" cm="1">
        <f t="array" ref="B667">INDEX([1]!Tabla1[#Data], A667, 2)</f>
        <v>Corbalán, Cristóbal</v>
      </c>
      <c r="C667">
        <f>SUMIF([1]!Tabla1661[Consignatario],B667,[1]!Tabla1661[1661])</f>
        <v>0</v>
      </c>
      <c r="D667">
        <f>SUMIF([1]!Tabla11[Consignatario],B667,[1]!Tabla11[1662])</f>
        <v>0</v>
      </c>
      <c r="E667">
        <f>SUMIF([1]!Tabla12[Consignatario],B667,[1]!Tabla12[1670])</f>
        <v>0</v>
      </c>
      <c r="F667">
        <f>SUMIF([1]!Tabla10[Consignatario],B667,[1]!Tabla10[1672])</f>
        <v>0</v>
      </c>
      <c r="G667">
        <f>SUMIF([1]!Tabla9[Consignatarios],B667,[1]!Tabla9[1675])</f>
        <v>0</v>
      </c>
      <c r="H667">
        <f>SUMIF([1]!Tabla8[Consignatarios],B667,[1]!Tabla8[1678])</f>
        <v>0</v>
      </c>
      <c r="I667">
        <f>SUMIF([1]!Tabla4[Consignatario],B667,[1]!Tabla4[Monto])</f>
        <v>0</v>
      </c>
      <c r="J667">
        <f>SUMIF([1]!Tabla2[Consignatario],B667, [1]!Tabla2[Monto])</f>
        <v>0</v>
      </c>
      <c r="K667">
        <f>SUMIF([1]!Tabla3[Consignatario],B667,[1]!Tabla3[Monto])</f>
        <v>0</v>
      </c>
      <c r="L667">
        <f>SUMIF([1]!Tabla5[Consignatario],B667,[1]!Tabla5[Monto])</f>
        <v>0</v>
      </c>
      <c r="M667">
        <f>SUMIF([1]!Tabla1708[Consignatario],B667,[1]!Tabla1708[Monto])</f>
        <v>0</v>
      </c>
      <c r="N667">
        <f>SUMIF([1]!Tabla1726[Consignatario],B667,[1]!Tabla1726[Monto])</f>
        <v>0</v>
      </c>
      <c r="O667">
        <f>SUMIF([1]!Tabla1730[Consignatario],B667,[1]!Tabla1730[1730])</f>
        <v>30920</v>
      </c>
      <c r="P667">
        <f>SUMIF([1]!Tabla1739[Consignatario],B667,[1]!Tabla1739[1739])</f>
        <v>0</v>
      </c>
      <c r="Q667">
        <f>SUMIF([1]!Tabla21[Consignatario],B667,[1]!Tabla21[1664-1670])</f>
        <v>0</v>
      </c>
      <c r="R667">
        <f>SUM(Tabla62[[#This Row],[1661]:[Entrearmadas]])</f>
        <v>30920</v>
      </c>
    </row>
    <row r="668" spans="1:18" x14ac:dyDescent="0.3">
      <c r="A668">
        <v>667</v>
      </c>
      <c r="B668" t="str" cm="1">
        <f t="array" ref="B668">INDEX([1]!Tabla1[#Data], A668, 2)</f>
        <v>Cordero de Valverde, Pascual</v>
      </c>
      <c r="C668">
        <f>SUMIF([1]!Tabla1661[Consignatario],B668,[1]!Tabla1661[1661])</f>
        <v>0</v>
      </c>
      <c r="D668">
        <f>SUMIF([1]!Tabla11[Consignatario],B668,[1]!Tabla11[1662])</f>
        <v>0</v>
      </c>
      <c r="E668">
        <f>SUMIF([1]!Tabla12[Consignatario],B668,[1]!Tabla12[1670])</f>
        <v>13000</v>
      </c>
      <c r="F668">
        <f>SUMIF([1]!Tabla10[Consignatario],B668,[1]!Tabla10[1672])</f>
        <v>0</v>
      </c>
      <c r="G668">
        <f>SUMIF([1]!Tabla9[Consignatarios],B668,[1]!Tabla9[1675])</f>
        <v>0</v>
      </c>
      <c r="H668">
        <f>SUMIF([1]!Tabla8[Consignatarios],B668,[1]!Tabla8[1678])</f>
        <v>0</v>
      </c>
      <c r="I668">
        <f>SUMIF([1]!Tabla4[Consignatario],B668,[1]!Tabla4[Monto])</f>
        <v>0</v>
      </c>
      <c r="J668">
        <f>SUMIF([1]!Tabla2[Consignatario],B668, [1]!Tabla2[Monto])</f>
        <v>0</v>
      </c>
      <c r="K668">
        <f>SUMIF([1]!Tabla3[Consignatario],B668,[1]!Tabla3[Monto])</f>
        <v>0</v>
      </c>
      <c r="L668">
        <f>SUMIF([1]!Tabla5[Consignatario],B668,[1]!Tabla5[Monto])</f>
        <v>0</v>
      </c>
      <c r="M668">
        <f>SUMIF([1]!Tabla1708[Consignatario],B668,[1]!Tabla1708[Monto])</f>
        <v>0</v>
      </c>
      <c r="N668">
        <f>SUMIF([1]!Tabla1726[Consignatario],B668,[1]!Tabla1726[Monto])</f>
        <v>0</v>
      </c>
      <c r="O668">
        <f>SUMIF([1]!Tabla1730[Consignatario],B668,[1]!Tabla1730[1730])</f>
        <v>0</v>
      </c>
      <c r="P668">
        <f>SUMIF([1]!Tabla1739[Consignatario],B668,[1]!Tabla1739[1739])</f>
        <v>0</v>
      </c>
      <c r="Q668">
        <f>SUMIF([1]!Tabla21[Consignatario],B668,[1]!Tabla21[1664-1670])</f>
        <v>0</v>
      </c>
      <c r="R668">
        <f>SUM(Tabla62[[#This Row],[1661]:[Entrearmadas]])</f>
        <v>13000</v>
      </c>
    </row>
    <row r="669" spans="1:18" x14ac:dyDescent="0.3">
      <c r="A669">
        <v>668</v>
      </c>
      <c r="B669" t="str" cm="1">
        <f t="array" ref="B669">INDEX([1]!Tabla1[#Data], A669, 2)</f>
        <v>Cordero, Juan</v>
      </c>
      <c r="C669">
        <f>SUMIF([1]!Tabla1661[Consignatario],B669,[1]!Tabla1661[1661])</f>
        <v>0</v>
      </c>
      <c r="D669">
        <f>SUMIF([1]!Tabla11[Consignatario],B669,[1]!Tabla11[1662])</f>
        <v>0</v>
      </c>
      <c r="E669">
        <f>SUMIF([1]!Tabla12[Consignatario],B669,[1]!Tabla12[1670])</f>
        <v>0</v>
      </c>
      <c r="F669">
        <f>SUMIF([1]!Tabla10[Consignatario],B669,[1]!Tabla10[1672])</f>
        <v>0</v>
      </c>
      <c r="G669">
        <f>SUMIF([1]!Tabla9[Consignatarios],B669,[1]!Tabla9[1675])</f>
        <v>0</v>
      </c>
      <c r="H669">
        <f>SUMIF([1]!Tabla8[Consignatarios],B669,[1]!Tabla8[1678])</f>
        <v>0</v>
      </c>
      <c r="I669">
        <f>SUMIF([1]!Tabla4[Consignatario],B669,[1]!Tabla4[Monto])</f>
        <v>0</v>
      </c>
      <c r="J669">
        <f>SUMIF([1]!Tabla2[Consignatario],B669, [1]!Tabla2[Monto])</f>
        <v>0</v>
      </c>
      <c r="K669">
        <f>SUMIF([1]!Tabla3[Consignatario],B669,[1]!Tabla3[Monto])</f>
        <v>696</v>
      </c>
      <c r="L669">
        <f>SUMIF([1]!Tabla5[Consignatario],B669,[1]!Tabla5[Monto])</f>
        <v>0</v>
      </c>
      <c r="M669">
        <f>SUMIF([1]!Tabla1708[Consignatario],B669,[1]!Tabla1708[Monto])</f>
        <v>0</v>
      </c>
      <c r="N669">
        <f>SUMIF([1]!Tabla1726[Consignatario],B669,[1]!Tabla1726[Monto])</f>
        <v>0</v>
      </c>
      <c r="O669">
        <f>SUMIF([1]!Tabla1730[Consignatario],B669,[1]!Tabla1730[1730])</f>
        <v>0</v>
      </c>
      <c r="P669">
        <f>SUMIF([1]!Tabla1739[Consignatario],B669,[1]!Tabla1739[1739])</f>
        <v>0</v>
      </c>
      <c r="Q669">
        <f>SUMIF([1]!Tabla21[Consignatario],B669,[1]!Tabla21[1664-1670])</f>
        <v>0</v>
      </c>
      <c r="R669">
        <f>SUM(Tabla62[[#This Row],[1661]:[Entrearmadas]])</f>
        <v>696</v>
      </c>
    </row>
    <row r="670" spans="1:18" x14ac:dyDescent="0.3">
      <c r="A670">
        <v>669</v>
      </c>
      <c r="B670" t="str" cm="1">
        <f t="array" ref="B670">INDEX([1]!Tabla1[#Data], A670, 2)</f>
        <v>Cordero, Sebastián Francisco</v>
      </c>
      <c r="C670">
        <f>SUMIF([1]!Tabla1661[Consignatario],B670,[1]!Tabla1661[1661])</f>
        <v>0</v>
      </c>
      <c r="D670">
        <f>SUMIF([1]!Tabla11[Consignatario],B670,[1]!Tabla11[1662])</f>
        <v>0</v>
      </c>
      <c r="E670">
        <f>SUMIF([1]!Tabla12[Consignatario],B670,[1]!Tabla12[1670])</f>
        <v>0</v>
      </c>
      <c r="F670">
        <f>SUMIF([1]!Tabla10[Consignatario],B670,[1]!Tabla10[1672])</f>
        <v>0</v>
      </c>
      <c r="G670">
        <f>SUMIF([1]!Tabla9[Consignatarios],B670,[1]!Tabla9[1675])</f>
        <v>0</v>
      </c>
      <c r="H670">
        <f>SUMIF([1]!Tabla8[Consignatarios],B670,[1]!Tabla8[1678])</f>
        <v>20000</v>
      </c>
      <c r="I670">
        <f>SUMIF([1]!Tabla4[Consignatario],B670,[1]!Tabla4[Monto])</f>
        <v>0</v>
      </c>
      <c r="J670">
        <f>SUMIF([1]!Tabla2[Consignatario],B670, [1]!Tabla2[Monto])</f>
        <v>0</v>
      </c>
      <c r="K670">
        <f>SUMIF([1]!Tabla3[Consignatario],B670,[1]!Tabla3[Monto])</f>
        <v>0</v>
      </c>
      <c r="L670">
        <f>SUMIF([1]!Tabla5[Consignatario],B670,[1]!Tabla5[Monto])</f>
        <v>0</v>
      </c>
      <c r="M670">
        <f>SUMIF([1]!Tabla1708[Consignatario],B670,[1]!Tabla1708[Monto])</f>
        <v>0</v>
      </c>
      <c r="N670">
        <f>SUMIF([1]!Tabla1726[Consignatario],B670,[1]!Tabla1726[Monto])</f>
        <v>0</v>
      </c>
      <c r="O670">
        <f>SUMIF([1]!Tabla1730[Consignatario],B670,[1]!Tabla1730[1730])</f>
        <v>0</v>
      </c>
      <c r="P670">
        <f>SUMIF([1]!Tabla1739[Consignatario],B670,[1]!Tabla1739[1739])</f>
        <v>0</v>
      </c>
      <c r="Q670">
        <f>SUMIF([1]!Tabla21[Consignatario],B670,[1]!Tabla21[1664-1670])</f>
        <v>0</v>
      </c>
      <c r="R670">
        <f>SUM(Tabla62[[#This Row],[1661]:[Entrearmadas]])</f>
        <v>20000</v>
      </c>
    </row>
    <row r="671" spans="1:18" x14ac:dyDescent="0.3">
      <c r="A671">
        <v>670</v>
      </c>
      <c r="B671" t="str" cm="1">
        <f t="array" ref="B671">INDEX([1]!Tabla1[#Data], A671, 2)</f>
        <v>Cordoba, Gerónimo de</v>
      </c>
      <c r="C671">
        <f>SUMIF([1]!Tabla1661[Consignatario],B671,[1]!Tabla1661[1661])</f>
        <v>0</v>
      </c>
      <c r="D671">
        <f>SUMIF([1]!Tabla11[Consignatario],B671,[1]!Tabla11[1662])</f>
        <v>0</v>
      </c>
      <c r="E671">
        <f>SUMIF([1]!Tabla12[Consignatario],B671,[1]!Tabla12[1670])</f>
        <v>0</v>
      </c>
      <c r="F671">
        <f>SUMIF([1]!Tabla10[Consignatario],B671,[1]!Tabla10[1672])</f>
        <v>0</v>
      </c>
      <c r="G671">
        <f>SUMIF([1]!Tabla9[Consignatarios],B671,[1]!Tabla9[1675])</f>
        <v>0</v>
      </c>
      <c r="H671">
        <f>SUMIF([1]!Tabla8[Consignatarios],B671,[1]!Tabla8[1678])</f>
        <v>0</v>
      </c>
      <c r="I671">
        <f>SUMIF([1]!Tabla4[Consignatario],B671,[1]!Tabla4[Monto])</f>
        <v>0</v>
      </c>
      <c r="J671">
        <f>SUMIF([1]!Tabla2[Consignatario],B671, [1]!Tabla2[Monto])</f>
        <v>0</v>
      </c>
      <c r="K671">
        <f>SUMIF([1]!Tabla3[Consignatario],B671,[1]!Tabla3[Monto])</f>
        <v>0</v>
      </c>
      <c r="L671">
        <f>SUMIF([1]!Tabla5[Consignatario],B671,[1]!Tabla5[Monto])</f>
        <v>1975</v>
      </c>
      <c r="M671">
        <f>SUMIF([1]!Tabla1708[Consignatario],B671,[1]!Tabla1708[Monto])</f>
        <v>0</v>
      </c>
      <c r="N671">
        <f>SUMIF([1]!Tabla1726[Consignatario],B671,[1]!Tabla1726[Monto])</f>
        <v>0</v>
      </c>
      <c r="O671">
        <f>SUMIF([1]!Tabla1730[Consignatario],B671,[1]!Tabla1730[1730])</f>
        <v>0</v>
      </c>
      <c r="P671">
        <f>SUMIF([1]!Tabla1739[Consignatario],B671,[1]!Tabla1739[1739])</f>
        <v>0</v>
      </c>
      <c r="Q671">
        <f>SUMIF([1]!Tabla21[Consignatario],B671,[1]!Tabla21[1664-1670])</f>
        <v>0</v>
      </c>
      <c r="R671">
        <f>SUM(Tabla62[[#This Row],[1661]:[Entrearmadas]])</f>
        <v>1975</v>
      </c>
    </row>
    <row r="672" spans="1:18" x14ac:dyDescent="0.3">
      <c r="A672">
        <v>671</v>
      </c>
      <c r="B672" t="str" cm="1">
        <f t="array" ref="B672">INDEX([1]!Tabla1[#Data], A672, 2)</f>
        <v>Córdova y Jaramillo, Pedro de</v>
      </c>
      <c r="C672">
        <f>SUMIF([1]!Tabla1661[Consignatario],B672,[1]!Tabla1661[1661])</f>
        <v>1801</v>
      </c>
      <c r="D672">
        <f>SUMIF([1]!Tabla11[Consignatario],B672,[1]!Tabla11[1662])</f>
        <v>0</v>
      </c>
      <c r="E672">
        <f>SUMIF([1]!Tabla12[Consignatario],B672,[1]!Tabla12[1670])</f>
        <v>0</v>
      </c>
      <c r="F672">
        <f>SUMIF([1]!Tabla10[Consignatario],B672,[1]!Tabla10[1672])</f>
        <v>0</v>
      </c>
      <c r="G672">
        <f>SUMIF([1]!Tabla9[Consignatarios],B672,[1]!Tabla9[1675])</f>
        <v>0</v>
      </c>
      <c r="H672">
        <f>SUMIF([1]!Tabla8[Consignatarios],B672,[1]!Tabla8[1678])</f>
        <v>0</v>
      </c>
      <c r="I672">
        <f>SUMIF([1]!Tabla4[Consignatario],B672,[1]!Tabla4[Monto])</f>
        <v>0</v>
      </c>
      <c r="J672">
        <f>SUMIF([1]!Tabla2[Consignatario],B672, [1]!Tabla2[Monto])</f>
        <v>0</v>
      </c>
      <c r="K672">
        <f>SUMIF([1]!Tabla3[Consignatario],B672,[1]!Tabla3[Monto])</f>
        <v>0</v>
      </c>
      <c r="L672">
        <f>SUMIF([1]!Tabla5[Consignatario],B672,[1]!Tabla5[Monto])</f>
        <v>0</v>
      </c>
      <c r="M672">
        <f>SUMIF([1]!Tabla1708[Consignatario],B672,[1]!Tabla1708[Monto])</f>
        <v>0</v>
      </c>
      <c r="N672">
        <f>SUMIF([1]!Tabla1726[Consignatario],B672,[1]!Tabla1726[Monto])</f>
        <v>0</v>
      </c>
      <c r="O672">
        <f>SUMIF([1]!Tabla1730[Consignatario],B672,[1]!Tabla1730[1730])</f>
        <v>0</v>
      </c>
      <c r="P672">
        <f>SUMIF([1]!Tabla1739[Consignatario],B672,[1]!Tabla1739[1739])</f>
        <v>0</v>
      </c>
      <c r="Q672">
        <f>SUMIF([1]!Tabla21[Consignatario],B672,[1]!Tabla21[1664-1670])</f>
        <v>0</v>
      </c>
      <c r="R672">
        <f>SUM(Tabla62[[#This Row],[1661]:[Entrearmadas]])</f>
        <v>1801</v>
      </c>
    </row>
    <row r="673" spans="1:18" x14ac:dyDescent="0.3">
      <c r="A673">
        <v>672</v>
      </c>
      <c r="B673" t="str" cm="1">
        <f t="array" ref="B673">INDEX([1]!Tabla1[#Data], A673, 2)</f>
        <v>Cordova, Francisco</v>
      </c>
      <c r="C673">
        <f>SUMIF([1]!Tabla1661[Consignatario],B673,[1]!Tabla1661[1661])</f>
        <v>0</v>
      </c>
      <c r="D673">
        <f>SUMIF([1]!Tabla11[Consignatario],B673,[1]!Tabla11[1662])</f>
        <v>0</v>
      </c>
      <c r="E673">
        <f>SUMIF([1]!Tabla12[Consignatario],B673,[1]!Tabla12[1670])</f>
        <v>0</v>
      </c>
      <c r="F673">
        <f>SUMIF([1]!Tabla10[Consignatario],B673,[1]!Tabla10[1672])</f>
        <v>0</v>
      </c>
      <c r="G673">
        <f>SUMIF([1]!Tabla9[Consignatarios],B673,[1]!Tabla9[1675])</f>
        <v>0</v>
      </c>
      <c r="H673">
        <f>SUMIF([1]!Tabla8[Consignatarios],B673,[1]!Tabla8[1678])</f>
        <v>0</v>
      </c>
      <c r="I673">
        <f>SUMIF([1]!Tabla4[Consignatario],B673,[1]!Tabla4[Monto])</f>
        <v>0</v>
      </c>
      <c r="J673">
        <f>SUMIF([1]!Tabla2[Consignatario],B673, [1]!Tabla2[Monto])</f>
        <v>200</v>
      </c>
      <c r="K673">
        <f>SUMIF([1]!Tabla3[Consignatario],B673,[1]!Tabla3[Monto])</f>
        <v>0</v>
      </c>
      <c r="L673">
        <f>SUMIF([1]!Tabla5[Consignatario],B673,[1]!Tabla5[Monto])</f>
        <v>0</v>
      </c>
      <c r="M673">
        <f>SUMIF([1]!Tabla1708[Consignatario],B673,[1]!Tabla1708[Monto])</f>
        <v>0</v>
      </c>
      <c r="N673">
        <f>SUMIF([1]!Tabla1726[Consignatario],B673,[1]!Tabla1726[Monto])</f>
        <v>0</v>
      </c>
      <c r="O673">
        <f>SUMIF([1]!Tabla1730[Consignatario],B673,[1]!Tabla1730[1730])</f>
        <v>0</v>
      </c>
      <c r="P673">
        <f>SUMIF([1]!Tabla1739[Consignatario],B673,[1]!Tabla1739[1739])</f>
        <v>0</v>
      </c>
      <c r="Q673">
        <f>SUMIF([1]!Tabla21[Consignatario],B673,[1]!Tabla21[1664-1670])</f>
        <v>0</v>
      </c>
      <c r="R673">
        <f>SUM(Tabla62[[#This Row],[1661]:[Entrearmadas]])</f>
        <v>200</v>
      </c>
    </row>
    <row r="674" spans="1:18" x14ac:dyDescent="0.3">
      <c r="A674">
        <v>673</v>
      </c>
      <c r="B674" t="str" cm="1">
        <f t="array" ref="B674">INDEX([1]!Tabla1[#Data], A674, 2)</f>
        <v>Corona, Andrés</v>
      </c>
      <c r="C674">
        <f>SUMIF([1]!Tabla1661[Consignatario],B674,[1]!Tabla1661[1661])</f>
        <v>0</v>
      </c>
      <c r="D674">
        <f>SUMIF([1]!Tabla11[Consignatario],B674,[1]!Tabla11[1662])</f>
        <v>0</v>
      </c>
      <c r="E674">
        <f>SUMIF([1]!Tabla12[Consignatario],B674,[1]!Tabla12[1670])</f>
        <v>0</v>
      </c>
      <c r="F674">
        <f>SUMIF([1]!Tabla10[Consignatario],B674,[1]!Tabla10[1672])</f>
        <v>0</v>
      </c>
      <c r="G674">
        <f>SUMIF([1]!Tabla9[Consignatarios],B674,[1]!Tabla9[1675])</f>
        <v>0</v>
      </c>
      <c r="H674">
        <f>SUMIF([1]!Tabla8[Consignatarios],B674,[1]!Tabla8[1678])</f>
        <v>0</v>
      </c>
      <c r="I674">
        <f>SUMIF([1]!Tabla4[Consignatario],B674,[1]!Tabla4[Monto])</f>
        <v>0</v>
      </c>
      <c r="J674">
        <f>SUMIF([1]!Tabla2[Consignatario],B674, [1]!Tabla2[Monto])</f>
        <v>0</v>
      </c>
      <c r="K674">
        <f>SUMIF([1]!Tabla3[Consignatario],B674,[1]!Tabla3[Monto])</f>
        <v>0</v>
      </c>
      <c r="L674">
        <f>SUMIF([1]!Tabla5[Consignatario],B674,[1]!Tabla5[Monto])</f>
        <v>0</v>
      </c>
      <c r="M674">
        <f>SUMIF([1]!Tabla1708[Consignatario],B674,[1]!Tabla1708[Monto])</f>
        <v>0</v>
      </c>
      <c r="N674">
        <f>SUMIF([1]!Tabla1726[Consignatario],B674,[1]!Tabla1726[Monto])</f>
        <v>1685</v>
      </c>
      <c r="O674">
        <f>SUMIF([1]!Tabla1730[Consignatario],B674,[1]!Tabla1730[1730])</f>
        <v>0</v>
      </c>
      <c r="P674">
        <f>SUMIF([1]!Tabla1739[Consignatario],B674,[1]!Tabla1739[1739])</f>
        <v>0</v>
      </c>
      <c r="Q674">
        <f>SUMIF([1]!Tabla21[Consignatario],B674,[1]!Tabla21[1664-1670])</f>
        <v>0</v>
      </c>
      <c r="R674">
        <f>SUM(Tabla62[[#This Row],[1661]:[Entrearmadas]])</f>
        <v>1685</v>
      </c>
    </row>
    <row r="675" spans="1:18" x14ac:dyDescent="0.3">
      <c r="A675">
        <v>674</v>
      </c>
      <c r="B675" t="str" cm="1">
        <f t="array" ref="B675">INDEX([1]!Tabla1[#Data], A675, 2)</f>
        <v>Correa, Francisco</v>
      </c>
      <c r="C675">
        <f>SUMIF([1]!Tabla1661[Consignatario],B675,[1]!Tabla1661[1661])</f>
        <v>0</v>
      </c>
      <c r="D675">
        <f>SUMIF([1]!Tabla11[Consignatario],B675,[1]!Tabla11[1662])</f>
        <v>0</v>
      </c>
      <c r="E675">
        <f>SUMIF([1]!Tabla12[Consignatario],B675,[1]!Tabla12[1670])</f>
        <v>0</v>
      </c>
      <c r="F675">
        <f>SUMIF([1]!Tabla10[Consignatario],B675,[1]!Tabla10[1672])</f>
        <v>0</v>
      </c>
      <c r="G675">
        <f>SUMIF([1]!Tabla9[Consignatarios],B675,[1]!Tabla9[1675])</f>
        <v>0</v>
      </c>
      <c r="H675">
        <f>SUMIF([1]!Tabla8[Consignatarios],B675,[1]!Tabla8[1678])</f>
        <v>0</v>
      </c>
      <c r="I675">
        <f>SUMIF([1]!Tabla4[Consignatario],B675,[1]!Tabla4[Monto])</f>
        <v>0</v>
      </c>
      <c r="J675">
        <f>SUMIF([1]!Tabla2[Consignatario],B675, [1]!Tabla2[Monto])</f>
        <v>0</v>
      </c>
      <c r="K675">
        <f>SUMIF([1]!Tabla3[Consignatario],B675,[1]!Tabla3[Monto])</f>
        <v>0</v>
      </c>
      <c r="L675">
        <f>SUMIF([1]!Tabla5[Consignatario],B675,[1]!Tabla5[Monto])</f>
        <v>60284</v>
      </c>
      <c r="M675">
        <f>SUMIF([1]!Tabla1708[Consignatario],B675,[1]!Tabla1708[Monto])</f>
        <v>0</v>
      </c>
      <c r="N675">
        <f>SUMIF([1]!Tabla1726[Consignatario],B675,[1]!Tabla1726[Monto])</f>
        <v>0</v>
      </c>
      <c r="O675">
        <f>SUMIF([1]!Tabla1730[Consignatario],B675,[1]!Tabla1730[1730])</f>
        <v>0</v>
      </c>
      <c r="P675">
        <f>SUMIF([1]!Tabla1739[Consignatario],B675,[1]!Tabla1739[1739])</f>
        <v>0</v>
      </c>
      <c r="Q675">
        <f>SUMIF([1]!Tabla21[Consignatario],B675,[1]!Tabla21[1664-1670])</f>
        <v>0</v>
      </c>
      <c r="R675">
        <f>SUM(Tabla62[[#This Row],[1661]:[Entrearmadas]])</f>
        <v>60284</v>
      </c>
    </row>
    <row r="676" spans="1:18" x14ac:dyDescent="0.3">
      <c r="A676">
        <v>675</v>
      </c>
      <c r="B676" t="str" cm="1">
        <f t="array" ref="B676">INDEX([1]!Tabla1[#Data], A676, 2)</f>
        <v>Correa, Joseph</v>
      </c>
      <c r="C676">
        <f>SUMIF([1]!Tabla1661[Consignatario],B676,[1]!Tabla1661[1661])</f>
        <v>0</v>
      </c>
      <c r="D676">
        <f>SUMIF([1]!Tabla11[Consignatario],B676,[1]!Tabla11[1662])</f>
        <v>0</v>
      </c>
      <c r="E676">
        <f>SUMIF([1]!Tabla12[Consignatario],B676,[1]!Tabla12[1670])</f>
        <v>0</v>
      </c>
      <c r="F676">
        <f>SUMIF([1]!Tabla10[Consignatario],B676,[1]!Tabla10[1672])</f>
        <v>0</v>
      </c>
      <c r="G676">
        <f>SUMIF([1]!Tabla9[Consignatarios],B676,[1]!Tabla9[1675])</f>
        <v>0</v>
      </c>
      <c r="H676">
        <f>SUMIF([1]!Tabla8[Consignatarios],B676,[1]!Tabla8[1678])</f>
        <v>192</v>
      </c>
      <c r="I676">
        <f>SUMIF([1]!Tabla4[Consignatario],B676,[1]!Tabla4[Monto])</f>
        <v>168</v>
      </c>
      <c r="J676">
        <f>SUMIF([1]!Tabla2[Consignatario],B676, [1]!Tabla2[Monto])</f>
        <v>0</v>
      </c>
      <c r="K676">
        <f>SUMIF([1]!Tabla3[Consignatario],B676,[1]!Tabla3[Monto])</f>
        <v>0</v>
      </c>
      <c r="L676">
        <f>SUMIF([1]!Tabla5[Consignatario],B676,[1]!Tabla5[Monto])</f>
        <v>0</v>
      </c>
      <c r="M676">
        <f>SUMIF([1]!Tabla1708[Consignatario],B676,[1]!Tabla1708[Monto])</f>
        <v>0</v>
      </c>
      <c r="N676">
        <f>SUMIF([1]!Tabla1726[Consignatario],B676,[1]!Tabla1726[Monto])</f>
        <v>0</v>
      </c>
      <c r="O676">
        <f>SUMIF([1]!Tabla1730[Consignatario],B676,[1]!Tabla1730[1730])</f>
        <v>0</v>
      </c>
      <c r="P676">
        <f>SUMIF([1]!Tabla1739[Consignatario],B676,[1]!Tabla1739[1739])</f>
        <v>0</v>
      </c>
      <c r="Q676">
        <f>SUMIF([1]!Tabla21[Consignatario],B676,[1]!Tabla21[1664-1670])</f>
        <v>0</v>
      </c>
      <c r="R676">
        <f>SUM(Tabla62[[#This Row],[1661]:[Entrearmadas]])</f>
        <v>360</v>
      </c>
    </row>
    <row r="677" spans="1:18" x14ac:dyDescent="0.3">
      <c r="A677">
        <v>676</v>
      </c>
      <c r="B677" t="str" cm="1">
        <f t="array" ref="B677">INDEX([1]!Tabla1[#Data], A677, 2)</f>
        <v>Correa, Pedro Eugenio</v>
      </c>
      <c r="C677">
        <f>SUMIF([1]!Tabla1661[Consignatario],B677,[1]!Tabla1661[1661])</f>
        <v>0</v>
      </c>
      <c r="D677">
        <f>SUMIF([1]!Tabla11[Consignatario],B677,[1]!Tabla11[1662])</f>
        <v>0</v>
      </c>
      <c r="E677">
        <f>SUMIF([1]!Tabla12[Consignatario],B677,[1]!Tabla12[1670])</f>
        <v>0</v>
      </c>
      <c r="F677">
        <f>SUMIF([1]!Tabla10[Consignatario],B677,[1]!Tabla10[1672])</f>
        <v>0</v>
      </c>
      <c r="G677">
        <f>SUMIF([1]!Tabla9[Consignatarios],B677,[1]!Tabla9[1675])</f>
        <v>0</v>
      </c>
      <c r="H677">
        <f>SUMIF([1]!Tabla8[Consignatarios],B677,[1]!Tabla8[1678])</f>
        <v>0</v>
      </c>
      <c r="I677">
        <f>SUMIF([1]!Tabla4[Consignatario],B677,[1]!Tabla4[Monto])</f>
        <v>0</v>
      </c>
      <c r="J677">
        <f>SUMIF([1]!Tabla2[Consignatario],B677, [1]!Tabla2[Monto])</f>
        <v>6400</v>
      </c>
      <c r="K677">
        <f>SUMIF([1]!Tabla3[Consignatario],B677,[1]!Tabla3[Monto])</f>
        <v>0</v>
      </c>
      <c r="L677">
        <f>SUMIF([1]!Tabla5[Consignatario],B677,[1]!Tabla5[Monto])</f>
        <v>0</v>
      </c>
      <c r="M677">
        <f>SUMIF([1]!Tabla1708[Consignatario],B677,[1]!Tabla1708[Monto])</f>
        <v>0</v>
      </c>
      <c r="N677">
        <f>SUMIF([1]!Tabla1726[Consignatario],B677,[1]!Tabla1726[Monto])</f>
        <v>0</v>
      </c>
      <c r="O677">
        <f>SUMIF([1]!Tabla1730[Consignatario],B677,[1]!Tabla1730[1730])</f>
        <v>0</v>
      </c>
      <c r="P677">
        <f>SUMIF([1]!Tabla1739[Consignatario],B677,[1]!Tabla1739[1739])</f>
        <v>0</v>
      </c>
      <c r="Q677">
        <f>SUMIF([1]!Tabla21[Consignatario],B677,[1]!Tabla21[1664-1670])</f>
        <v>0</v>
      </c>
      <c r="R677">
        <f>SUM(Tabla62[[#This Row],[1661]:[Entrearmadas]])</f>
        <v>6400</v>
      </c>
    </row>
    <row r="678" spans="1:18" x14ac:dyDescent="0.3">
      <c r="A678">
        <v>677</v>
      </c>
      <c r="B678" t="str" cm="1">
        <f t="array" ref="B678">INDEX([1]!Tabla1[#Data], A678, 2)</f>
        <v>Corro, Fernando</v>
      </c>
      <c r="C678">
        <f>SUMIF([1]!Tabla1661[Consignatario],B678,[1]!Tabla1661[1661])</f>
        <v>0</v>
      </c>
      <c r="D678">
        <f>SUMIF([1]!Tabla11[Consignatario],B678,[1]!Tabla11[1662])</f>
        <v>0</v>
      </c>
      <c r="E678">
        <f>SUMIF([1]!Tabla12[Consignatario],B678,[1]!Tabla12[1670])</f>
        <v>0</v>
      </c>
      <c r="F678">
        <f>SUMIF([1]!Tabla10[Consignatario],B678,[1]!Tabla10[1672])</f>
        <v>0</v>
      </c>
      <c r="G678">
        <f>SUMIF([1]!Tabla9[Consignatarios],B678,[1]!Tabla9[1675])</f>
        <v>23500</v>
      </c>
      <c r="H678">
        <f>SUMIF([1]!Tabla8[Consignatarios],B678,[1]!Tabla8[1678])</f>
        <v>0</v>
      </c>
      <c r="I678">
        <f>SUMIF([1]!Tabla4[Consignatario],B678,[1]!Tabla4[Monto])</f>
        <v>0</v>
      </c>
      <c r="J678">
        <f>SUMIF([1]!Tabla2[Consignatario],B678, [1]!Tabla2[Monto])</f>
        <v>0</v>
      </c>
      <c r="K678">
        <f>SUMIF([1]!Tabla3[Consignatario],B678,[1]!Tabla3[Monto])</f>
        <v>0</v>
      </c>
      <c r="L678">
        <f>SUMIF([1]!Tabla5[Consignatario],B678,[1]!Tabla5[Monto])</f>
        <v>0</v>
      </c>
      <c r="M678">
        <f>SUMIF([1]!Tabla1708[Consignatario],B678,[1]!Tabla1708[Monto])</f>
        <v>0</v>
      </c>
      <c r="N678">
        <f>SUMIF([1]!Tabla1726[Consignatario],B678,[1]!Tabla1726[Monto])</f>
        <v>0</v>
      </c>
      <c r="O678">
        <f>SUMIF([1]!Tabla1730[Consignatario],B678,[1]!Tabla1730[1730])</f>
        <v>0</v>
      </c>
      <c r="P678">
        <f>SUMIF([1]!Tabla1739[Consignatario],B678,[1]!Tabla1739[1739])</f>
        <v>0</v>
      </c>
      <c r="Q678">
        <f>SUMIF([1]!Tabla21[Consignatario],B678,[1]!Tabla21[1664-1670])</f>
        <v>0</v>
      </c>
      <c r="R678">
        <f>SUM(Tabla62[[#This Row],[1661]:[Entrearmadas]])</f>
        <v>23500</v>
      </c>
    </row>
    <row r="679" spans="1:18" x14ac:dyDescent="0.3">
      <c r="A679">
        <v>678</v>
      </c>
      <c r="B679" t="str" cm="1">
        <f t="array" ref="B679">INDEX([1]!Tabla1[#Data], A679, 2)</f>
        <v>Corso Barrutia, Manuel del</v>
      </c>
      <c r="C679">
        <f>SUMIF([1]!Tabla1661[Consignatario],B679,[1]!Tabla1661[1661])</f>
        <v>0</v>
      </c>
      <c r="D679">
        <f>SUMIF([1]!Tabla11[Consignatario],B679,[1]!Tabla11[1662])</f>
        <v>0</v>
      </c>
      <c r="E679">
        <f>SUMIF([1]!Tabla12[Consignatario],B679,[1]!Tabla12[1670])</f>
        <v>0</v>
      </c>
      <c r="F679">
        <f>SUMIF([1]!Tabla10[Consignatario],B679,[1]!Tabla10[1672])</f>
        <v>0</v>
      </c>
      <c r="G679">
        <f>SUMIF([1]!Tabla9[Consignatarios],B679,[1]!Tabla9[1675])</f>
        <v>0</v>
      </c>
      <c r="H679">
        <f>SUMIF([1]!Tabla8[Consignatarios],B679,[1]!Tabla8[1678])</f>
        <v>0</v>
      </c>
      <c r="I679">
        <f>SUMIF([1]!Tabla4[Consignatario],B679,[1]!Tabla4[Monto])</f>
        <v>0</v>
      </c>
      <c r="J679">
        <f>SUMIF([1]!Tabla2[Consignatario],B679, [1]!Tabla2[Monto])</f>
        <v>0</v>
      </c>
      <c r="K679">
        <f>SUMIF([1]!Tabla3[Consignatario],B679,[1]!Tabla3[Monto])</f>
        <v>0</v>
      </c>
      <c r="L679">
        <f>SUMIF([1]!Tabla5[Consignatario],B679,[1]!Tabla5[Monto])</f>
        <v>0</v>
      </c>
      <c r="M679">
        <f>SUMIF([1]!Tabla1708[Consignatario],B679,[1]!Tabla1708[Monto])</f>
        <v>0</v>
      </c>
      <c r="N679">
        <f>SUMIF([1]!Tabla1726[Consignatario],B679,[1]!Tabla1726[Monto])</f>
        <v>0</v>
      </c>
      <c r="O679">
        <f>SUMIF([1]!Tabla1730[Consignatario],B679,[1]!Tabla1730[1730])</f>
        <v>0</v>
      </c>
      <c r="P679">
        <f>SUMIF([1]!Tabla1739[Consignatario],B679,[1]!Tabla1739[1739])</f>
        <v>13200</v>
      </c>
      <c r="Q679">
        <f>SUMIF([1]!Tabla21[Consignatario],B679,[1]!Tabla21[1664-1670])</f>
        <v>0</v>
      </c>
      <c r="R679">
        <f>SUM(Tabla62[[#This Row],[1661]:[Entrearmadas]])</f>
        <v>13200</v>
      </c>
    </row>
    <row r="680" spans="1:18" x14ac:dyDescent="0.3">
      <c r="A680">
        <v>679</v>
      </c>
      <c r="B680" t="str" cm="1">
        <f t="array" ref="B680">INDEX([1]!Tabla1[#Data], A680, 2)</f>
        <v>Cortain, Martín de</v>
      </c>
      <c r="C680">
        <f>SUMIF([1]!Tabla1661[Consignatario],B680,[1]!Tabla1661[1661])</f>
        <v>0</v>
      </c>
      <c r="D680">
        <f>SUMIF([1]!Tabla11[Consignatario],B680,[1]!Tabla11[1662])</f>
        <v>0</v>
      </c>
      <c r="E680">
        <f>SUMIF([1]!Tabla12[Consignatario],B680,[1]!Tabla12[1670])</f>
        <v>0</v>
      </c>
      <c r="F680">
        <f>SUMIF([1]!Tabla10[Consignatario],B680,[1]!Tabla10[1672])</f>
        <v>0</v>
      </c>
      <c r="G680">
        <f>SUMIF([1]!Tabla9[Consignatarios],B680,[1]!Tabla9[1675])</f>
        <v>0</v>
      </c>
      <c r="H680">
        <f>SUMIF([1]!Tabla8[Consignatarios],B680,[1]!Tabla8[1678])</f>
        <v>7688</v>
      </c>
      <c r="I680">
        <f>SUMIF([1]!Tabla4[Consignatario],B680,[1]!Tabla4[Monto])</f>
        <v>0</v>
      </c>
      <c r="J680">
        <f>SUMIF([1]!Tabla2[Consignatario],B680, [1]!Tabla2[Monto])</f>
        <v>0</v>
      </c>
      <c r="K680">
        <f>SUMIF([1]!Tabla3[Consignatario],B680,[1]!Tabla3[Monto])</f>
        <v>0</v>
      </c>
      <c r="L680">
        <f>SUMIF([1]!Tabla5[Consignatario],B680,[1]!Tabla5[Monto])</f>
        <v>0</v>
      </c>
      <c r="M680">
        <f>SUMIF([1]!Tabla1708[Consignatario],B680,[1]!Tabla1708[Monto])</f>
        <v>0</v>
      </c>
      <c r="N680">
        <f>SUMIF([1]!Tabla1726[Consignatario],B680,[1]!Tabla1726[Monto])</f>
        <v>0</v>
      </c>
      <c r="O680">
        <f>SUMIF([1]!Tabla1730[Consignatario],B680,[1]!Tabla1730[1730])</f>
        <v>0</v>
      </c>
      <c r="P680">
        <f>SUMIF([1]!Tabla1739[Consignatario],B680,[1]!Tabla1739[1739])</f>
        <v>0</v>
      </c>
      <c r="Q680">
        <f>SUMIF([1]!Tabla21[Consignatario],B680,[1]!Tabla21[1664-1670])</f>
        <v>0</v>
      </c>
      <c r="R680">
        <f>SUM(Tabla62[[#This Row],[1661]:[Entrearmadas]])</f>
        <v>7688</v>
      </c>
    </row>
    <row r="681" spans="1:18" x14ac:dyDescent="0.3">
      <c r="A681">
        <v>680</v>
      </c>
      <c r="B681" t="str" cm="1">
        <f t="array" ref="B681">INDEX([1]!Tabla1[#Data], A681, 2)</f>
        <v>Cortés, Diego de</v>
      </c>
      <c r="C681">
        <f>SUMIF([1]!Tabla1661[Consignatario],B681,[1]!Tabla1661[1661])</f>
        <v>46829</v>
      </c>
      <c r="D681">
        <f>SUMIF([1]!Tabla11[Consignatario],B681,[1]!Tabla11[1662])</f>
        <v>0</v>
      </c>
      <c r="E681">
        <f>SUMIF([1]!Tabla12[Consignatario],B681,[1]!Tabla12[1670])</f>
        <v>0</v>
      </c>
      <c r="F681">
        <f>SUMIF([1]!Tabla10[Consignatario],B681,[1]!Tabla10[1672])</f>
        <v>0</v>
      </c>
      <c r="G681">
        <f>SUMIF([1]!Tabla9[Consignatarios],B681,[1]!Tabla9[1675])</f>
        <v>0</v>
      </c>
      <c r="H681">
        <f>SUMIF([1]!Tabla8[Consignatarios],B681,[1]!Tabla8[1678])</f>
        <v>0</v>
      </c>
      <c r="I681">
        <f>SUMIF([1]!Tabla4[Consignatario],B681,[1]!Tabla4[Monto])</f>
        <v>0</v>
      </c>
      <c r="J681">
        <f>SUMIF([1]!Tabla2[Consignatario],B681, [1]!Tabla2[Monto])</f>
        <v>0</v>
      </c>
      <c r="K681">
        <f>SUMIF([1]!Tabla3[Consignatario],B681,[1]!Tabla3[Monto])</f>
        <v>0</v>
      </c>
      <c r="L681">
        <f>SUMIF([1]!Tabla5[Consignatario],B681,[1]!Tabla5[Monto])</f>
        <v>0</v>
      </c>
      <c r="M681">
        <f>SUMIF([1]!Tabla1708[Consignatario],B681,[1]!Tabla1708[Monto])</f>
        <v>0</v>
      </c>
      <c r="N681">
        <f>SUMIF([1]!Tabla1726[Consignatario],B681,[1]!Tabla1726[Monto])</f>
        <v>0</v>
      </c>
      <c r="O681">
        <f>SUMIF([1]!Tabla1730[Consignatario],B681,[1]!Tabla1730[1730])</f>
        <v>0</v>
      </c>
      <c r="P681">
        <f>SUMIF([1]!Tabla1739[Consignatario],B681,[1]!Tabla1739[1739])</f>
        <v>0</v>
      </c>
      <c r="Q681">
        <f>SUMIF([1]!Tabla21[Consignatario],B681,[1]!Tabla21[1664-1670])</f>
        <v>0</v>
      </c>
      <c r="R681">
        <f>SUM(Tabla62[[#This Row],[1661]:[Entrearmadas]])</f>
        <v>46829</v>
      </c>
    </row>
    <row r="682" spans="1:18" x14ac:dyDescent="0.3">
      <c r="A682">
        <v>681</v>
      </c>
      <c r="B682" t="str" cm="1">
        <f t="array" ref="B682">INDEX([1]!Tabla1[#Data], A682, 2)</f>
        <v>Cortés, Francisco</v>
      </c>
      <c r="C682">
        <f>SUMIF([1]!Tabla1661[Consignatario],B682,[1]!Tabla1661[1661])</f>
        <v>0</v>
      </c>
      <c r="D682">
        <f>SUMIF([1]!Tabla11[Consignatario],B682,[1]!Tabla11[1662])</f>
        <v>0</v>
      </c>
      <c r="E682">
        <f>SUMIF([1]!Tabla12[Consignatario],B682,[1]!Tabla12[1670])</f>
        <v>0</v>
      </c>
      <c r="F682">
        <f>SUMIF([1]!Tabla10[Consignatario],B682,[1]!Tabla10[1672])</f>
        <v>2500</v>
      </c>
      <c r="G682">
        <f>SUMIF([1]!Tabla9[Consignatarios],B682,[1]!Tabla9[1675])</f>
        <v>0</v>
      </c>
      <c r="H682">
        <f>SUMIF([1]!Tabla8[Consignatarios],B682,[1]!Tabla8[1678])</f>
        <v>0</v>
      </c>
      <c r="I682">
        <f>SUMIF([1]!Tabla4[Consignatario],B682,[1]!Tabla4[Monto])</f>
        <v>0</v>
      </c>
      <c r="J682">
        <f>SUMIF([1]!Tabla2[Consignatario],B682, [1]!Tabla2[Monto])</f>
        <v>0</v>
      </c>
      <c r="K682">
        <f>SUMIF([1]!Tabla3[Consignatario],B682,[1]!Tabla3[Monto])</f>
        <v>0</v>
      </c>
      <c r="L682">
        <f>SUMIF([1]!Tabla5[Consignatario],B682,[1]!Tabla5[Monto])</f>
        <v>0</v>
      </c>
      <c r="M682">
        <f>SUMIF([1]!Tabla1708[Consignatario],B682,[1]!Tabla1708[Monto])</f>
        <v>0</v>
      </c>
      <c r="N682">
        <f>SUMIF([1]!Tabla1726[Consignatario],B682,[1]!Tabla1726[Monto])</f>
        <v>0</v>
      </c>
      <c r="O682">
        <f>SUMIF([1]!Tabla1730[Consignatario],B682,[1]!Tabla1730[1730])</f>
        <v>0</v>
      </c>
      <c r="P682">
        <f>SUMIF([1]!Tabla1739[Consignatario],B682,[1]!Tabla1739[1739])</f>
        <v>0</v>
      </c>
      <c r="Q682">
        <f>SUMIF([1]!Tabla21[Consignatario],B682,[1]!Tabla21[1664-1670])</f>
        <v>0</v>
      </c>
      <c r="R682">
        <f>SUM(Tabla62[[#This Row],[1661]:[Entrearmadas]])</f>
        <v>2500</v>
      </c>
    </row>
    <row r="683" spans="1:18" x14ac:dyDescent="0.3">
      <c r="A683">
        <v>682</v>
      </c>
      <c r="B683" t="str" cm="1">
        <f t="array" ref="B683">INDEX([1]!Tabla1[#Data], A683, 2)</f>
        <v>Cortés, Lorenzo</v>
      </c>
      <c r="C683">
        <f>SUMIF([1]!Tabla1661[Consignatario],B683,[1]!Tabla1661[1661])</f>
        <v>0</v>
      </c>
      <c r="D683">
        <f>SUMIF([1]!Tabla11[Consignatario],B683,[1]!Tabla11[1662])</f>
        <v>0</v>
      </c>
      <c r="E683">
        <f>SUMIF([1]!Tabla12[Consignatario],B683,[1]!Tabla12[1670])</f>
        <v>0</v>
      </c>
      <c r="F683">
        <f>SUMIF([1]!Tabla10[Consignatario],B683,[1]!Tabla10[1672])</f>
        <v>0</v>
      </c>
      <c r="G683">
        <f>SUMIF([1]!Tabla9[Consignatarios],B683,[1]!Tabla9[1675])</f>
        <v>0</v>
      </c>
      <c r="H683">
        <f>SUMIF([1]!Tabla8[Consignatarios],B683,[1]!Tabla8[1678])</f>
        <v>10705</v>
      </c>
      <c r="I683">
        <f>SUMIF([1]!Tabla4[Consignatario],B683,[1]!Tabla4[Monto])</f>
        <v>0</v>
      </c>
      <c r="J683">
        <f>SUMIF([1]!Tabla2[Consignatario],B683, [1]!Tabla2[Monto])</f>
        <v>0</v>
      </c>
      <c r="K683">
        <f>SUMIF([1]!Tabla3[Consignatario],B683,[1]!Tabla3[Monto])</f>
        <v>0</v>
      </c>
      <c r="L683">
        <f>SUMIF([1]!Tabla5[Consignatario],B683,[1]!Tabla5[Monto])</f>
        <v>0</v>
      </c>
      <c r="M683">
        <f>SUMIF([1]!Tabla1708[Consignatario],B683,[1]!Tabla1708[Monto])</f>
        <v>0</v>
      </c>
      <c r="N683">
        <f>SUMIF([1]!Tabla1726[Consignatario],B683,[1]!Tabla1726[Monto])</f>
        <v>0</v>
      </c>
      <c r="O683">
        <f>SUMIF([1]!Tabla1730[Consignatario],B683,[1]!Tabla1730[1730])</f>
        <v>0</v>
      </c>
      <c r="P683">
        <f>SUMIF([1]!Tabla1739[Consignatario],B683,[1]!Tabla1739[1739])</f>
        <v>0</v>
      </c>
      <c r="Q683">
        <f>SUMIF([1]!Tabla21[Consignatario],B683,[1]!Tabla21[1664-1670])</f>
        <v>0</v>
      </c>
      <c r="R683">
        <f>SUM(Tabla62[[#This Row],[1661]:[Entrearmadas]])</f>
        <v>10705</v>
      </c>
    </row>
    <row r="684" spans="1:18" x14ac:dyDescent="0.3">
      <c r="A684">
        <v>683</v>
      </c>
      <c r="B684" t="str" cm="1">
        <f t="array" ref="B684">INDEX([1]!Tabla1[#Data], A684, 2)</f>
        <v>Cosreya, Joseph de</v>
      </c>
      <c r="C684">
        <f>SUMIF([1]!Tabla1661[Consignatario],B684,[1]!Tabla1661[1661])</f>
        <v>0</v>
      </c>
      <c r="D684">
        <f>SUMIF([1]!Tabla11[Consignatario],B684,[1]!Tabla11[1662])</f>
        <v>0</v>
      </c>
      <c r="E684">
        <f>SUMIF([1]!Tabla12[Consignatario],B684,[1]!Tabla12[1670])</f>
        <v>0</v>
      </c>
      <c r="F684">
        <f>SUMIF([1]!Tabla10[Consignatario],B684,[1]!Tabla10[1672])</f>
        <v>0</v>
      </c>
      <c r="G684">
        <f>SUMIF([1]!Tabla9[Consignatarios],B684,[1]!Tabla9[1675])</f>
        <v>3000</v>
      </c>
      <c r="H684">
        <f>SUMIF([1]!Tabla8[Consignatarios],B684,[1]!Tabla8[1678])</f>
        <v>0</v>
      </c>
      <c r="I684">
        <f>SUMIF([1]!Tabla4[Consignatario],B684,[1]!Tabla4[Monto])</f>
        <v>0</v>
      </c>
      <c r="J684">
        <f>SUMIF([1]!Tabla2[Consignatario],B684, [1]!Tabla2[Monto])</f>
        <v>0</v>
      </c>
      <c r="K684">
        <f>SUMIF([1]!Tabla3[Consignatario],B684,[1]!Tabla3[Monto])</f>
        <v>0</v>
      </c>
      <c r="L684">
        <f>SUMIF([1]!Tabla5[Consignatario],B684,[1]!Tabla5[Monto])</f>
        <v>0</v>
      </c>
      <c r="M684">
        <f>SUMIF([1]!Tabla1708[Consignatario],B684,[1]!Tabla1708[Monto])</f>
        <v>0</v>
      </c>
      <c r="N684">
        <f>SUMIF([1]!Tabla1726[Consignatario],B684,[1]!Tabla1726[Monto])</f>
        <v>0</v>
      </c>
      <c r="O684">
        <f>SUMIF([1]!Tabla1730[Consignatario],B684,[1]!Tabla1730[1730])</f>
        <v>0</v>
      </c>
      <c r="P684">
        <f>SUMIF([1]!Tabla1739[Consignatario],B684,[1]!Tabla1739[1739])</f>
        <v>0</v>
      </c>
      <c r="Q684">
        <f>SUMIF([1]!Tabla21[Consignatario],B684,[1]!Tabla21[1664-1670])</f>
        <v>0</v>
      </c>
      <c r="R684">
        <f>SUM(Tabla62[[#This Row],[1661]:[Entrearmadas]])</f>
        <v>3000</v>
      </c>
    </row>
    <row r="685" spans="1:18" x14ac:dyDescent="0.3">
      <c r="A685">
        <v>684</v>
      </c>
      <c r="B685" t="str" cm="1">
        <f t="array" ref="B685">INDEX([1]!Tabla1[#Data], A685, 2)</f>
        <v>Costa, Tomás</v>
      </c>
      <c r="C685">
        <f>SUMIF([1]!Tabla1661[Consignatario],B685,[1]!Tabla1661[1661])</f>
        <v>0</v>
      </c>
      <c r="D685">
        <f>SUMIF([1]!Tabla11[Consignatario],B685,[1]!Tabla11[1662])</f>
        <v>0</v>
      </c>
      <c r="E685">
        <f>SUMIF([1]!Tabla12[Consignatario],B685,[1]!Tabla12[1670])</f>
        <v>0</v>
      </c>
      <c r="F685">
        <f>SUMIF([1]!Tabla10[Consignatario],B685,[1]!Tabla10[1672])</f>
        <v>0</v>
      </c>
      <c r="G685">
        <f>SUMIF([1]!Tabla9[Consignatarios],B685,[1]!Tabla9[1675])</f>
        <v>0</v>
      </c>
      <c r="H685">
        <f>SUMIF([1]!Tabla8[Consignatarios],B685,[1]!Tabla8[1678])</f>
        <v>0</v>
      </c>
      <c r="I685">
        <f>SUMIF([1]!Tabla4[Consignatario],B685,[1]!Tabla4[Monto])</f>
        <v>0</v>
      </c>
      <c r="J685">
        <f>SUMIF([1]!Tabla2[Consignatario],B685, [1]!Tabla2[Monto])</f>
        <v>0</v>
      </c>
      <c r="K685">
        <f>SUMIF([1]!Tabla3[Consignatario],B685,[1]!Tabla3[Monto])</f>
        <v>0</v>
      </c>
      <c r="L685">
        <f>SUMIF([1]!Tabla5[Consignatario],B685,[1]!Tabla5[Monto])</f>
        <v>0</v>
      </c>
      <c r="M685">
        <f>SUMIF([1]!Tabla1708[Consignatario],B685,[1]!Tabla1708[Monto])</f>
        <v>0</v>
      </c>
      <c r="N685">
        <f>SUMIF([1]!Tabla1726[Consignatario],B685,[1]!Tabla1726[Monto])</f>
        <v>0</v>
      </c>
      <c r="O685">
        <f>SUMIF([1]!Tabla1730[Consignatario],B685,[1]!Tabla1730[1730])</f>
        <v>0</v>
      </c>
      <c r="P685">
        <f>SUMIF([1]!Tabla1739[Consignatario],B685,[1]!Tabla1739[1739])</f>
        <v>3840</v>
      </c>
      <c r="Q685">
        <f>SUMIF([1]!Tabla21[Consignatario],B685,[1]!Tabla21[1664-1670])</f>
        <v>0</v>
      </c>
      <c r="R685">
        <f>SUM(Tabla62[[#This Row],[1661]:[Entrearmadas]])</f>
        <v>3840</v>
      </c>
    </row>
    <row r="686" spans="1:18" x14ac:dyDescent="0.3">
      <c r="A686">
        <v>685</v>
      </c>
      <c r="B686" t="str" cm="1">
        <f t="array" ref="B686">INDEX([1]!Tabla1[#Data], A686, 2)</f>
        <v>Costa, Tomás de</v>
      </c>
      <c r="C686">
        <f>SUMIF([1]!Tabla1661[Consignatario],B686,[1]!Tabla1661[1661])</f>
        <v>4223</v>
      </c>
      <c r="D686">
        <f>SUMIF([1]!Tabla11[Consignatario],B686,[1]!Tabla11[1662])</f>
        <v>0</v>
      </c>
      <c r="E686">
        <f>SUMIF([1]!Tabla12[Consignatario],B686,[1]!Tabla12[1670])</f>
        <v>0</v>
      </c>
      <c r="F686">
        <f>SUMIF([1]!Tabla10[Consignatario],B686,[1]!Tabla10[1672])</f>
        <v>0</v>
      </c>
      <c r="G686">
        <f>SUMIF([1]!Tabla9[Consignatarios],B686,[1]!Tabla9[1675])</f>
        <v>0</v>
      </c>
      <c r="H686">
        <f>SUMIF([1]!Tabla8[Consignatarios],B686,[1]!Tabla8[1678])</f>
        <v>0</v>
      </c>
      <c r="I686">
        <f>SUMIF([1]!Tabla4[Consignatario],B686,[1]!Tabla4[Monto])</f>
        <v>0</v>
      </c>
      <c r="J686">
        <f>SUMIF([1]!Tabla2[Consignatario],B686, [1]!Tabla2[Monto])</f>
        <v>0</v>
      </c>
      <c r="K686">
        <f>SUMIF([1]!Tabla3[Consignatario],B686,[1]!Tabla3[Monto])</f>
        <v>0</v>
      </c>
      <c r="L686">
        <f>SUMIF([1]!Tabla5[Consignatario],B686,[1]!Tabla5[Monto])</f>
        <v>0</v>
      </c>
      <c r="M686">
        <f>SUMIF([1]!Tabla1708[Consignatario],B686,[1]!Tabla1708[Monto])</f>
        <v>0</v>
      </c>
      <c r="N686">
        <f>SUMIF([1]!Tabla1726[Consignatario],B686,[1]!Tabla1726[Monto])</f>
        <v>0</v>
      </c>
      <c r="O686">
        <f>SUMIF([1]!Tabla1730[Consignatario],B686,[1]!Tabla1730[1730])</f>
        <v>0</v>
      </c>
      <c r="P686">
        <f>SUMIF([1]!Tabla1739[Consignatario],B686,[1]!Tabla1739[1739])</f>
        <v>0</v>
      </c>
      <c r="Q686">
        <f>SUMIF([1]!Tabla21[Consignatario],B686,[1]!Tabla21[1664-1670])</f>
        <v>0</v>
      </c>
      <c r="R686">
        <f>SUM(Tabla62[[#This Row],[1661]:[Entrearmadas]])</f>
        <v>4223</v>
      </c>
    </row>
    <row r="687" spans="1:18" x14ac:dyDescent="0.3">
      <c r="A687">
        <v>686</v>
      </c>
      <c r="B687" t="str" cm="1">
        <f t="array" ref="B687">INDEX([1]!Tabla1[#Data], A687, 2)</f>
        <v>Cotilla, Francisco de la</v>
      </c>
      <c r="C687">
        <f>SUMIF([1]!Tabla1661[Consignatario],B687,[1]!Tabla1661[1661])</f>
        <v>0</v>
      </c>
      <c r="D687">
        <f>SUMIF([1]!Tabla11[Consignatario],B687,[1]!Tabla11[1662])</f>
        <v>0</v>
      </c>
      <c r="E687">
        <f>SUMIF([1]!Tabla12[Consignatario],B687,[1]!Tabla12[1670])</f>
        <v>0</v>
      </c>
      <c r="F687">
        <f>SUMIF([1]!Tabla10[Consignatario],B687,[1]!Tabla10[1672])</f>
        <v>0</v>
      </c>
      <c r="G687">
        <f>SUMIF([1]!Tabla9[Consignatarios],B687,[1]!Tabla9[1675])</f>
        <v>0</v>
      </c>
      <c r="H687">
        <f>SUMIF([1]!Tabla8[Consignatarios],B687,[1]!Tabla8[1678])</f>
        <v>0</v>
      </c>
      <c r="I687">
        <f>SUMIF([1]!Tabla4[Consignatario],B687,[1]!Tabla4[Monto])</f>
        <v>0</v>
      </c>
      <c r="J687">
        <f>SUMIF([1]!Tabla2[Consignatario],B687, [1]!Tabla2[Monto])</f>
        <v>0</v>
      </c>
      <c r="K687">
        <f>SUMIF([1]!Tabla3[Consignatario],B687,[1]!Tabla3[Monto])</f>
        <v>90584</v>
      </c>
      <c r="L687">
        <f>SUMIF([1]!Tabla5[Consignatario],B687,[1]!Tabla5[Monto])</f>
        <v>0</v>
      </c>
      <c r="M687">
        <f>SUMIF([1]!Tabla1708[Consignatario],B687,[1]!Tabla1708[Monto])</f>
        <v>0</v>
      </c>
      <c r="N687">
        <f>SUMIF([1]!Tabla1726[Consignatario],B687,[1]!Tabla1726[Monto])</f>
        <v>0</v>
      </c>
      <c r="O687">
        <f>SUMIF([1]!Tabla1730[Consignatario],B687,[1]!Tabla1730[1730])</f>
        <v>0</v>
      </c>
      <c r="P687">
        <f>SUMIF([1]!Tabla1739[Consignatario],B687,[1]!Tabla1739[1739])</f>
        <v>0</v>
      </c>
      <c r="Q687">
        <f>SUMIF([1]!Tabla21[Consignatario],B687,[1]!Tabla21[1664-1670])</f>
        <v>0</v>
      </c>
      <c r="R687">
        <f>SUM(Tabla62[[#This Row],[1661]:[Entrearmadas]])</f>
        <v>90584</v>
      </c>
    </row>
    <row r="688" spans="1:18" x14ac:dyDescent="0.3">
      <c r="A688">
        <v>687</v>
      </c>
      <c r="B688" t="str" cm="1">
        <f t="array" ref="B688">INDEX([1]!Tabla1[#Data], A688, 2)</f>
        <v>Coveñas, Francisco Alejandro de</v>
      </c>
      <c r="C688">
        <f>SUMIF([1]!Tabla1661[Consignatario],B688,[1]!Tabla1661[1661])</f>
        <v>0</v>
      </c>
      <c r="D688">
        <f>SUMIF([1]!Tabla11[Consignatario],B688,[1]!Tabla11[1662])</f>
        <v>0</v>
      </c>
      <c r="E688">
        <f>SUMIF([1]!Tabla12[Consignatario],B688,[1]!Tabla12[1670])</f>
        <v>0</v>
      </c>
      <c r="F688">
        <f>SUMIF([1]!Tabla10[Consignatario],B688,[1]!Tabla10[1672])</f>
        <v>5000</v>
      </c>
      <c r="G688">
        <f>SUMIF([1]!Tabla9[Consignatarios],B688,[1]!Tabla9[1675])</f>
        <v>0</v>
      </c>
      <c r="H688">
        <f>SUMIF([1]!Tabla8[Consignatarios],B688,[1]!Tabla8[1678])</f>
        <v>0</v>
      </c>
      <c r="I688">
        <f>SUMIF([1]!Tabla4[Consignatario],B688,[1]!Tabla4[Monto])</f>
        <v>0</v>
      </c>
      <c r="J688">
        <f>SUMIF([1]!Tabla2[Consignatario],B688, [1]!Tabla2[Monto])</f>
        <v>0</v>
      </c>
      <c r="K688">
        <f>SUMIF([1]!Tabla3[Consignatario],B688,[1]!Tabla3[Monto])</f>
        <v>0</v>
      </c>
      <c r="L688">
        <f>SUMIF([1]!Tabla5[Consignatario],B688,[1]!Tabla5[Monto])</f>
        <v>0</v>
      </c>
      <c r="M688">
        <f>SUMIF([1]!Tabla1708[Consignatario],B688,[1]!Tabla1708[Monto])</f>
        <v>0</v>
      </c>
      <c r="N688">
        <f>SUMIF([1]!Tabla1726[Consignatario],B688,[1]!Tabla1726[Monto])</f>
        <v>0</v>
      </c>
      <c r="O688">
        <f>SUMIF([1]!Tabla1730[Consignatario],B688,[1]!Tabla1730[1730])</f>
        <v>0</v>
      </c>
      <c r="P688">
        <f>SUMIF([1]!Tabla1739[Consignatario],B688,[1]!Tabla1739[1739])</f>
        <v>0</v>
      </c>
      <c r="Q688">
        <f>SUMIF([1]!Tabla21[Consignatario],B688,[1]!Tabla21[1664-1670])</f>
        <v>0</v>
      </c>
      <c r="R688">
        <f>SUM(Tabla62[[#This Row],[1661]:[Entrearmadas]])</f>
        <v>5000</v>
      </c>
    </row>
    <row r="689" spans="1:18" x14ac:dyDescent="0.3">
      <c r="A689">
        <v>688</v>
      </c>
      <c r="B689" t="str" cm="1">
        <f t="array" ref="B689">INDEX([1]!Tabla1[#Data], A689, 2)</f>
        <v>Crespo, Domingo</v>
      </c>
      <c r="C689">
        <f>SUMIF([1]!Tabla1661[Consignatario],B689,[1]!Tabla1661[1661])</f>
        <v>0</v>
      </c>
      <c r="D689">
        <f>SUMIF([1]!Tabla11[Consignatario],B689,[1]!Tabla11[1662])</f>
        <v>0</v>
      </c>
      <c r="E689">
        <f>SUMIF([1]!Tabla12[Consignatario],B689,[1]!Tabla12[1670])</f>
        <v>0</v>
      </c>
      <c r="F689">
        <f>SUMIF([1]!Tabla10[Consignatario],B689,[1]!Tabla10[1672])</f>
        <v>0</v>
      </c>
      <c r="G689">
        <f>SUMIF([1]!Tabla9[Consignatarios],B689,[1]!Tabla9[1675])</f>
        <v>0</v>
      </c>
      <c r="H689">
        <f>SUMIF([1]!Tabla8[Consignatarios],B689,[1]!Tabla8[1678])</f>
        <v>0</v>
      </c>
      <c r="I689">
        <f>SUMIF([1]!Tabla4[Consignatario],B689,[1]!Tabla4[Monto])</f>
        <v>0</v>
      </c>
      <c r="J689">
        <f>SUMIF([1]!Tabla2[Consignatario],B689, [1]!Tabla2[Monto])</f>
        <v>0</v>
      </c>
      <c r="K689">
        <f>SUMIF([1]!Tabla3[Consignatario],B689,[1]!Tabla3[Monto])</f>
        <v>200</v>
      </c>
      <c r="L689">
        <f>SUMIF([1]!Tabla5[Consignatario],B689,[1]!Tabla5[Monto])</f>
        <v>0</v>
      </c>
      <c r="M689">
        <f>SUMIF([1]!Tabla1708[Consignatario],B689,[1]!Tabla1708[Monto])</f>
        <v>0</v>
      </c>
      <c r="N689">
        <f>SUMIF([1]!Tabla1726[Consignatario],B689,[1]!Tabla1726[Monto])</f>
        <v>0</v>
      </c>
      <c r="O689">
        <f>SUMIF([1]!Tabla1730[Consignatario],B689,[1]!Tabla1730[1730])</f>
        <v>0</v>
      </c>
      <c r="P689">
        <f>SUMIF([1]!Tabla1739[Consignatario],B689,[1]!Tabla1739[1739])</f>
        <v>0</v>
      </c>
      <c r="Q689">
        <f>SUMIF([1]!Tabla21[Consignatario],B689,[1]!Tabla21[1664-1670])</f>
        <v>0</v>
      </c>
      <c r="R689">
        <f>SUM(Tabla62[[#This Row],[1661]:[Entrearmadas]])</f>
        <v>200</v>
      </c>
    </row>
    <row r="690" spans="1:18" x14ac:dyDescent="0.3">
      <c r="A690">
        <v>689</v>
      </c>
      <c r="B690" t="str" cm="1">
        <f t="array" ref="B690">INDEX([1]!Tabla1[#Data], A690, 2)</f>
        <v>Creta, Cristóbal de</v>
      </c>
      <c r="C690">
        <f>SUMIF([1]!Tabla1661[Consignatario],B690,[1]!Tabla1661[1661])</f>
        <v>0</v>
      </c>
      <c r="D690">
        <f>SUMIF([1]!Tabla11[Consignatario],B690,[1]!Tabla11[1662])</f>
        <v>0</v>
      </c>
      <c r="E690">
        <f>SUMIF([1]!Tabla12[Consignatario],B690,[1]!Tabla12[1670])</f>
        <v>0</v>
      </c>
      <c r="F690">
        <f>SUMIF([1]!Tabla10[Consignatario],B690,[1]!Tabla10[1672])</f>
        <v>0</v>
      </c>
      <c r="G690">
        <f>SUMIF([1]!Tabla9[Consignatarios],B690,[1]!Tabla9[1675])</f>
        <v>7500</v>
      </c>
      <c r="H690">
        <f>SUMIF([1]!Tabla8[Consignatarios],B690,[1]!Tabla8[1678])</f>
        <v>0</v>
      </c>
      <c r="I690">
        <f>SUMIF([1]!Tabla4[Consignatario],B690,[1]!Tabla4[Monto])</f>
        <v>0</v>
      </c>
      <c r="J690">
        <f>SUMIF([1]!Tabla2[Consignatario],B690, [1]!Tabla2[Monto])</f>
        <v>0</v>
      </c>
      <c r="K690">
        <f>SUMIF([1]!Tabla3[Consignatario],B690,[1]!Tabla3[Monto])</f>
        <v>0</v>
      </c>
      <c r="L690">
        <f>SUMIF([1]!Tabla5[Consignatario],B690,[1]!Tabla5[Monto])</f>
        <v>0</v>
      </c>
      <c r="M690">
        <f>SUMIF([1]!Tabla1708[Consignatario],B690,[1]!Tabla1708[Monto])</f>
        <v>0</v>
      </c>
      <c r="N690">
        <f>SUMIF([1]!Tabla1726[Consignatario],B690,[1]!Tabla1726[Monto])</f>
        <v>0</v>
      </c>
      <c r="O690">
        <f>SUMIF([1]!Tabla1730[Consignatario],B690,[1]!Tabla1730[1730])</f>
        <v>0</v>
      </c>
      <c r="P690">
        <f>SUMIF([1]!Tabla1739[Consignatario],B690,[1]!Tabla1739[1739])</f>
        <v>0</v>
      </c>
      <c r="Q690">
        <f>SUMIF([1]!Tabla21[Consignatario],B690,[1]!Tabla21[1664-1670])</f>
        <v>0</v>
      </c>
      <c r="R690">
        <f>SUM(Tabla62[[#This Row],[1661]:[Entrearmadas]])</f>
        <v>7500</v>
      </c>
    </row>
    <row r="691" spans="1:18" x14ac:dyDescent="0.3">
      <c r="A691">
        <v>690</v>
      </c>
      <c r="B691" t="str" cm="1">
        <f t="array" ref="B691">INDEX([1]!Tabla1[#Data], A691, 2)</f>
        <v>Crinea, Francisco de</v>
      </c>
      <c r="C691">
        <f>SUMIF([1]!Tabla1661[Consignatario],B691,[1]!Tabla1661[1661])</f>
        <v>0</v>
      </c>
      <c r="D691">
        <f>SUMIF([1]!Tabla11[Consignatario],B691,[1]!Tabla11[1662])</f>
        <v>0</v>
      </c>
      <c r="E691">
        <f>SUMIF([1]!Tabla12[Consignatario],B691,[1]!Tabla12[1670])</f>
        <v>0</v>
      </c>
      <c r="F691">
        <f>SUMIF([1]!Tabla10[Consignatario],B691,[1]!Tabla10[1672])</f>
        <v>0</v>
      </c>
      <c r="G691">
        <f>SUMIF([1]!Tabla9[Consignatarios],B691,[1]!Tabla9[1675])</f>
        <v>0</v>
      </c>
      <c r="H691">
        <f>SUMIF([1]!Tabla8[Consignatarios],B691,[1]!Tabla8[1678])</f>
        <v>0</v>
      </c>
      <c r="I691">
        <f>SUMIF([1]!Tabla4[Consignatario],B691,[1]!Tabla4[Monto])</f>
        <v>0</v>
      </c>
      <c r="J691">
        <f>SUMIF([1]!Tabla2[Consignatario],B691, [1]!Tabla2[Monto])</f>
        <v>0</v>
      </c>
      <c r="K691">
        <f>SUMIF([1]!Tabla3[Consignatario],B691,[1]!Tabla3[Monto])</f>
        <v>0</v>
      </c>
      <c r="L691">
        <f>SUMIF([1]!Tabla5[Consignatario],B691,[1]!Tabla5[Monto])</f>
        <v>0</v>
      </c>
      <c r="M691">
        <f>SUMIF([1]!Tabla1708[Consignatario],B691,[1]!Tabla1708[Monto])</f>
        <v>0</v>
      </c>
      <c r="N691">
        <f>SUMIF([1]!Tabla1726[Consignatario],B691,[1]!Tabla1726[Monto])</f>
        <v>0</v>
      </c>
      <c r="O691">
        <f>SUMIF([1]!Tabla1730[Consignatario],B691,[1]!Tabla1730[1730])</f>
        <v>0</v>
      </c>
      <c r="P691">
        <f>SUMIF([1]!Tabla1739[Consignatario],B691,[1]!Tabla1739[1739])</f>
        <v>24700</v>
      </c>
      <c r="Q691">
        <f>SUMIF([1]!Tabla21[Consignatario],B691,[1]!Tabla21[1664-1670])</f>
        <v>0</v>
      </c>
      <c r="R691">
        <f>SUM(Tabla62[[#This Row],[1661]:[Entrearmadas]])</f>
        <v>24700</v>
      </c>
    </row>
    <row r="692" spans="1:18" x14ac:dyDescent="0.3">
      <c r="A692">
        <v>691</v>
      </c>
      <c r="B692" t="str" cm="1">
        <f t="array" ref="B692">INDEX([1]!Tabla1[#Data], A692, 2)</f>
        <v>Cruz (Cariz), Adrián</v>
      </c>
      <c r="C692">
        <f>SUMIF([1]!Tabla1661[Consignatario],B692,[1]!Tabla1661[1661])</f>
        <v>0</v>
      </c>
      <c r="D692">
        <f>SUMIF([1]!Tabla11[Consignatario],B692,[1]!Tabla11[1662])</f>
        <v>0</v>
      </c>
      <c r="E692">
        <f>SUMIF([1]!Tabla12[Consignatario],B692,[1]!Tabla12[1670])</f>
        <v>0</v>
      </c>
      <c r="F692">
        <f>SUMIF([1]!Tabla10[Consignatario],B692,[1]!Tabla10[1672])</f>
        <v>0</v>
      </c>
      <c r="G692">
        <f>SUMIF([1]!Tabla9[Consignatarios],B692,[1]!Tabla9[1675])</f>
        <v>0</v>
      </c>
      <c r="H692">
        <f>SUMIF([1]!Tabla8[Consignatarios],B692,[1]!Tabla8[1678])</f>
        <v>0</v>
      </c>
      <c r="I692">
        <f>SUMIF([1]!Tabla4[Consignatario],B692,[1]!Tabla4[Monto])</f>
        <v>0</v>
      </c>
      <c r="J692">
        <f>SUMIF([1]!Tabla2[Consignatario],B692, [1]!Tabla2[Monto])</f>
        <v>0</v>
      </c>
      <c r="K692">
        <f>SUMIF([1]!Tabla3[Consignatario],B692,[1]!Tabla3[Monto])</f>
        <v>1400</v>
      </c>
      <c r="L692">
        <f>SUMIF([1]!Tabla5[Consignatario],B692,[1]!Tabla5[Monto])</f>
        <v>0</v>
      </c>
      <c r="M692">
        <f>SUMIF([1]!Tabla1708[Consignatario],B692,[1]!Tabla1708[Monto])</f>
        <v>0</v>
      </c>
      <c r="N692">
        <f>SUMIF([1]!Tabla1726[Consignatario],B692,[1]!Tabla1726[Monto])</f>
        <v>0</v>
      </c>
      <c r="O692">
        <f>SUMIF([1]!Tabla1730[Consignatario],B692,[1]!Tabla1730[1730])</f>
        <v>0</v>
      </c>
      <c r="P692">
        <f>SUMIF([1]!Tabla1739[Consignatario],B692,[1]!Tabla1739[1739])</f>
        <v>0</v>
      </c>
      <c r="Q692">
        <f>SUMIF([1]!Tabla21[Consignatario],B692,[1]!Tabla21[1664-1670])</f>
        <v>0</v>
      </c>
      <c r="R692">
        <f>SUM(Tabla62[[#This Row],[1661]:[Entrearmadas]])</f>
        <v>1400</v>
      </c>
    </row>
    <row r="693" spans="1:18" x14ac:dyDescent="0.3">
      <c r="A693">
        <v>692</v>
      </c>
      <c r="B693" t="str" cm="1">
        <f t="array" ref="B693">INDEX([1]!Tabla1[#Data], A693, 2)</f>
        <v>Cruz Polanco, Sebastian de la</v>
      </c>
      <c r="C693">
        <f>SUMIF([1]!Tabla1661[Consignatario],B693,[1]!Tabla1661[1661])</f>
        <v>0</v>
      </c>
      <c r="D693">
        <f>SUMIF([1]!Tabla11[Consignatario],B693,[1]!Tabla11[1662])</f>
        <v>0</v>
      </c>
      <c r="E693">
        <f>SUMIF([1]!Tabla12[Consignatario],B693,[1]!Tabla12[1670])</f>
        <v>0</v>
      </c>
      <c r="F693">
        <f>SUMIF([1]!Tabla10[Consignatario],B693,[1]!Tabla10[1672])</f>
        <v>0</v>
      </c>
      <c r="G693">
        <f>SUMIF([1]!Tabla9[Consignatarios],B693,[1]!Tabla9[1675])</f>
        <v>0</v>
      </c>
      <c r="H693">
        <f>SUMIF([1]!Tabla8[Consignatarios],B693,[1]!Tabla8[1678])</f>
        <v>0</v>
      </c>
      <c r="I693">
        <f>SUMIF([1]!Tabla4[Consignatario],B693,[1]!Tabla4[Monto])</f>
        <v>0</v>
      </c>
      <c r="J693">
        <f>SUMIF([1]!Tabla2[Consignatario],B693, [1]!Tabla2[Monto])</f>
        <v>100</v>
      </c>
      <c r="K693">
        <f>SUMIF([1]!Tabla3[Consignatario],B693,[1]!Tabla3[Monto])</f>
        <v>0</v>
      </c>
      <c r="L693">
        <f>SUMIF([1]!Tabla5[Consignatario],B693,[1]!Tabla5[Monto])</f>
        <v>0</v>
      </c>
      <c r="M693">
        <f>SUMIF([1]!Tabla1708[Consignatario],B693,[1]!Tabla1708[Monto])</f>
        <v>0</v>
      </c>
      <c r="N693">
        <f>SUMIF([1]!Tabla1726[Consignatario],B693,[1]!Tabla1726[Monto])</f>
        <v>0</v>
      </c>
      <c r="O693">
        <f>SUMIF([1]!Tabla1730[Consignatario],B693,[1]!Tabla1730[1730])</f>
        <v>0</v>
      </c>
      <c r="P693">
        <f>SUMIF([1]!Tabla1739[Consignatario],B693,[1]!Tabla1739[1739])</f>
        <v>0</v>
      </c>
      <c r="Q693">
        <f>SUMIF([1]!Tabla21[Consignatario],B693,[1]!Tabla21[1664-1670])</f>
        <v>0</v>
      </c>
      <c r="R693">
        <f>SUM(Tabla62[[#This Row],[1661]:[Entrearmadas]])</f>
        <v>100</v>
      </c>
    </row>
    <row r="694" spans="1:18" x14ac:dyDescent="0.3">
      <c r="A694">
        <v>693</v>
      </c>
      <c r="B694" t="str" cm="1">
        <f t="array" ref="B694">INDEX([1]!Tabla1[#Data], A694, 2)</f>
        <v>Cruz, Alonso de la</v>
      </c>
      <c r="C694">
        <f>SUMIF([1]!Tabla1661[Consignatario],B694,[1]!Tabla1661[1661])</f>
        <v>320</v>
      </c>
      <c r="D694">
        <f>SUMIF([1]!Tabla11[Consignatario],B694,[1]!Tabla11[1662])</f>
        <v>0</v>
      </c>
      <c r="E694">
        <f>SUMIF([1]!Tabla12[Consignatario],B694,[1]!Tabla12[1670])</f>
        <v>0</v>
      </c>
      <c r="F694">
        <f>SUMIF([1]!Tabla10[Consignatario],B694,[1]!Tabla10[1672])</f>
        <v>0</v>
      </c>
      <c r="G694">
        <f>SUMIF([1]!Tabla9[Consignatarios],B694,[1]!Tabla9[1675])</f>
        <v>0</v>
      </c>
      <c r="H694">
        <f>SUMIF([1]!Tabla8[Consignatarios],B694,[1]!Tabla8[1678])</f>
        <v>0</v>
      </c>
      <c r="I694">
        <f>SUMIF([1]!Tabla4[Consignatario],B694,[1]!Tabla4[Monto])</f>
        <v>0</v>
      </c>
      <c r="J694">
        <f>SUMIF([1]!Tabla2[Consignatario],B694, [1]!Tabla2[Monto])</f>
        <v>0</v>
      </c>
      <c r="K694">
        <f>SUMIF([1]!Tabla3[Consignatario],B694,[1]!Tabla3[Monto])</f>
        <v>0</v>
      </c>
      <c r="L694">
        <f>SUMIF([1]!Tabla5[Consignatario],B694,[1]!Tabla5[Monto])</f>
        <v>0</v>
      </c>
      <c r="M694">
        <f>SUMIF([1]!Tabla1708[Consignatario],B694,[1]!Tabla1708[Monto])</f>
        <v>0</v>
      </c>
      <c r="N694">
        <f>SUMIF([1]!Tabla1726[Consignatario],B694,[1]!Tabla1726[Monto])</f>
        <v>0</v>
      </c>
      <c r="O694">
        <f>SUMIF([1]!Tabla1730[Consignatario],B694,[1]!Tabla1730[1730])</f>
        <v>0</v>
      </c>
      <c r="P694">
        <f>SUMIF([1]!Tabla1739[Consignatario],B694,[1]!Tabla1739[1739])</f>
        <v>0</v>
      </c>
      <c r="Q694">
        <f>SUMIF([1]!Tabla21[Consignatario],B694,[1]!Tabla21[1664-1670])</f>
        <v>0</v>
      </c>
      <c r="R694">
        <f>SUM(Tabla62[[#This Row],[1661]:[Entrearmadas]])</f>
        <v>320</v>
      </c>
    </row>
    <row r="695" spans="1:18" x14ac:dyDescent="0.3">
      <c r="A695">
        <v>694</v>
      </c>
      <c r="B695" t="str" cm="1">
        <f t="array" ref="B695">INDEX([1]!Tabla1[#Data], A695, 2)</f>
        <v>Cruz, Domingo de la</v>
      </c>
      <c r="C695">
        <f>SUMIF([1]!Tabla1661[Consignatario],B695,[1]!Tabla1661[1661])</f>
        <v>6535</v>
      </c>
      <c r="D695">
        <f>SUMIF([1]!Tabla11[Consignatario],B695,[1]!Tabla11[1662])</f>
        <v>0</v>
      </c>
      <c r="E695">
        <f>SUMIF([1]!Tabla12[Consignatario],B695,[1]!Tabla12[1670])</f>
        <v>0</v>
      </c>
      <c r="F695">
        <f>SUMIF([1]!Tabla10[Consignatario],B695,[1]!Tabla10[1672])</f>
        <v>0</v>
      </c>
      <c r="G695">
        <f>SUMIF([1]!Tabla9[Consignatarios],B695,[1]!Tabla9[1675])</f>
        <v>0</v>
      </c>
      <c r="H695">
        <f>SUMIF([1]!Tabla8[Consignatarios],B695,[1]!Tabla8[1678])</f>
        <v>0</v>
      </c>
      <c r="I695">
        <f>SUMIF([1]!Tabla4[Consignatario],B695,[1]!Tabla4[Monto])</f>
        <v>0</v>
      </c>
      <c r="J695">
        <f>SUMIF([1]!Tabla2[Consignatario],B695, [1]!Tabla2[Monto])</f>
        <v>0</v>
      </c>
      <c r="K695">
        <f>SUMIF([1]!Tabla3[Consignatario],B695,[1]!Tabla3[Monto])</f>
        <v>0</v>
      </c>
      <c r="L695">
        <f>SUMIF([1]!Tabla5[Consignatario],B695,[1]!Tabla5[Monto])</f>
        <v>0</v>
      </c>
      <c r="M695">
        <f>SUMIF([1]!Tabla1708[Consignatario],B695,[1]!Tabla1708[Monto])</f>
        <v>0</v>
      </c>
      <c r="N695">
        <f>SUMIF([1]!Tabla1726[Consignatario],B695,[1]!Tabla1726[Monto])</f>
        <v>0</v>
      </c>
      <c r="O695">
        <f>SUMIF([1]!Tabla1730[Consignatario],B695,[1]!Tabla1730[1730])</f>
        <v>0</v>
      </c>
      <c r="P695">
        <f>SUMIF([1]!Tabla1739[Consignatario],B695,[1]!Tabla1739[1739])</f>
        <v>0</v>
      </c>
      <c r="Q695">
        <f>SUMIF([1]!Tabla21[Consignatario],B695,[1]!Tabla21[1664-1670])</f>
        <v>0</v>
      </c>
      <c r="R695">
        <f>SUM(Tabla62[[#This Row],[1661]:[Entrearmadas]])</f>
        <v>6535</v>
      </c>
    </row>
    <row r="696" spans="1:18" x14ac:dyDescent="0.3">
      <c r="A696">
        <v>695</v>
      </c>
      <c r="B696" t="str" cm="1">
        <f t="array" ref="B696">INDEX([1]!Tabla1[#Data], A696, 2)</f>
        <v>Cruz, Marcos de la</v>
      </c>
      <c r="C696">
        <f>SUMIF([1]!Tabla1661[Consignatario],B696,[1]!Tabla1661[1661])</f>
        <v>0</v>
      </c>
      <c r="D696">
        <f>SUMIF([1]!Tabla11[Consignatario],B696,[1]!Tabla11[1662])</f>
        <v>0</v>
      </c>
      <c r="E696">
        <f>SUMIF([1]!Tabla12[Consignatario],B696,[1]!Tabla12[1670])</f>
        <v>0</v>
      </c>
      <c r="F696">
        <f>SUMIF([1]!Tabla10[Consignatario],B696,[1]!Tabla10[1672])</f>
        <v>0</v>
      </c>
      <c r="G696">
        <f>SUMIF([1]!Tabla9[Consignatarios],B696,[1]!Tabla9[1675])</f>
        <v>0</v>
      </c>
      <c r="H696">
        <f>SUMIF([1]!Tabla8[Consignatarios],B696,[1]!Tabla8[1678])</f>
        <v>0</v>
      </c>
      <c r="I696">
        <f>SUMIF([1]!Tabla4[Consignatario],B696,[1]!Tabla4[Monto])</f>
        <v>0</v>
      </c>
      <c r="J696">
        <f>SUMIF([1]!Tabla2[Consignatario],B696, [1]!Tabla2[Monto])</f>
        <v>10144</v>
      </c>
      <c r="K696">
        <f>SUMIF([1]!Tabla3[Consignatario],B696,[1]!Tabla3[Monto])</f>
        <v>0</v>
      </c>
      <c r="L696">
        <f>SUMIF([1]!Tabla5[Consignatario],B696,[1]!Tabla5[Monto])</f>
        <v>0</v>
      </c>
      <c r="M696">
        <f>SUMIF([1]!Tabla1708[Consignatario],B696,[1]!Tabla1708[Monto])</f>
        <v>0</v>
      </c>
      <c r="N696">
        <f>SUMIF([1]!Tabla1726[Consignatario],B696,[1]!Tabla1726[Monto])</f>
        <v>0</v>
      </c>
      <c r="O696">
        <f>SUMIF([1]!Tabla1730[Consignatario],B696,[1]!Tabla1730[1730])</f>
        <v>0</v>
      </c>
      <c r="P696">
        <f>SUMIF([1]!Tabla1739[Consignatario],B696,[1]!Tabla1739[1739])</f>
        <v>0</v>
      </c>
      <c r="Q696">
        <f>SUMIF([1]!Tabla21[Consignatario],B696,[1]!Tabla21[1664-1670])</f>
        <v>0</v>
      </c>
      <c r="R696">
        <f>SUM(Tabla62[[#This Row],[1661]:[Entrearmadas]])</f>
        <v>10144</v>
      </c>
    </row>
    <row r="697" spans="1:18" x14ac:dyDescent="0.3">
      <c r="A697">
        <v>696</v>
      </c>
      <c r="B697" t="str" cm="1">
        <f t="array" ref="B697">INDEX([1]!Tabla1[#Data], A697, 2)</f>
        <v>Cruzado de Aragón, Francisco</v>
      </c>
      <c r="C697">
        <f>SUMIF([1]!Tabla1661[Consignatario],B697,[1]!Tabla1661[1661])</f>
        <v>0</v>
      </c>
      <c r="D697">
        <f>SUMIF([1]!Tabla11[Consignatario],B697,[1]!Tabla11[1662])</f>
        <v>0</v>
      </c>
      <c r="E697">
        <f>SUMIF([1]!Tabla12[Consignatario],B697,[1]!Tabla12[1670])</f>
        <v>0</v>
      </c>
      <c r="F697">
        <f>SUMIF([1]!Tabla10[Consignatario],B697,[1]!Tabla10[1672])</f>
        <v>0</v>
      </c>
      <c r="G697">
        <f>SUMIF([1]!Tabla9[Consignatarios],B697,[1]!Tabla9[1675])</f>
        <v>0</v>
      </c>
      <c r="H697">
        <f>SUMIF([1]!Tabla8[Consignatarios],B697,[1]!Tabla8[1678])</f>
        <v>21731</v>
      </c>
      <c r="I697">
        <f>SUMIF([1]!Tabla4[Consignatario],B697,[1]!Tabla4[Monto])</f>
        <v>0</v>
      </c>
      <c r="J697">
        <f>SUMIF([1]!Tabla2[Consignatario],B697, [1]!Tabla2[Monto])</f>
        <v>0</v>
      </c>
      <c r="K697">
        <f>SUMIF([1]!Tabla3[Consignatario],B697,[1]!Tabla3[Monto])</f>
        <v>0</v>
      </c>
      <c r="L697">
        <f>SUMIF([1]!Tabla5[Consignatario],B697,[1]!Tabla5[Monto])</f>
        <v>0</v>
      </c>
      <c r="M697">
        <f>SUMIF([1]!Tabla1708[Consignatario],B697,[1]!Tabla1708[Monto])</f>
        <v>0</v>
      </c>
      <c r="N697">
        <f>SUMIF([1]!Tabla1726[Consignatario],B697,[1]!Tabla1726[Monto])</f>
        <v>0</v>
      </c>
      <c r="O697">
        <f>SUMIF([1]!Tabla1730[Consignatario],B697,[1]!Tabla1730[1730])</f>
        <v>0</v>
      </c>
      <c r="P697">
        <f>SUMIF([1]!Tabla1739[Consignatario],B697,[1]!Tabla1739[1739])</f>
        <v>0</v>
      </c>
      <c r="Q697">
        <f>SUMIF([1]!Tabla21[Consignatario],B697,[1]!Tabla21[1664-1670])</f>
        <v>0</v>
      </c>
      <c r="R697">
        <f>SUM(Tabla62[[#This Row],[1661]:[Entrearmadas]])</f>
        <v>21731</v>
      </c>
    </row>
    <row r="698" spans="1:18" x14ac:dyDescent="0.3">
      <c r="A698">
        <v>697</v>
      </c>
      <c r="B698" t="str" cm="1">
        <f t="array" ref="B698">INDEX([1]!Tabla1[#Data], A698, 2)</f>
        <v>Cuadra Mollinedo, Joseph de la</v>
      </c>
      <c r="C698">
        <f>SUMIF([1]!Tabla1661[Consignatario],B698,[1]!Tabla1661[1661])</f>
        <v>0</v>
      </c>
      <c r="D698">
        <f>SUMIF([1]!Tabla11[Consignatario],B698,[1]!Tabla11[1662])</f>
        <v>0</v>
      </c>
      <c r="E698">
        <f>SUMIF([1]!Tabla12[Consignatario],B698,[1]!Tabla12[1670])</f>
        <v>0</v>
      </c>
      <c r="F698">
        <f>SUMIF([1]!Tabla10[Consignatario],B698,[1]!Tabla10[1672])</f>
        <v>0</v>
      </c>
      <c r="G698">
        <f>SUMIF([1]!Tabla9[Consignatarios],B698,[1]!Tabla9[1675])</f>
        <v>0</v>
      </c>
      <c r="H698">
        <f>SUMIF([1]!Tabla8[Consignatarios],B698,[1]!Tabla8[1678])</f>
        <v>0</v>
      </c>
      <c r="I698">
        <f>SUMIF([1]!Tabla4[Consignatario],B698,[1]!Tabla4[Monto])</f>
        <v>0</v>
      </c>
      <c r="J698">
        <f>SUMIF([1]!Tabla2[Consignatario],B698, [1]!Tabla2[Monto])</f>
        <v>0</v>
      </c>
      <c r="K698">
        <f>SUMIF([1]!Tabla3[Consignatario],B698,[1]!Tabla3[Monto])</f>
        <v>0</v>
      </c>
      <c r="L698">
        <f>SUMIF([1]!Tabla5[Consignatario],B698,[1]!Tabla5[Monto])</f>
        <v>11440</v>
      </c>
      <c r="M698">
        <f>SUMIF([1]!Tabla1708[Consignatario],B698,[1]!Tabla1708[Monto])</f>
        <v>0</v>
      </c>
      <c r="N698">
        <f>SUMIF([1]!Tabla1726[Consignatario],B698,[1]!Tabla1726[Monto])</f>
        <v>0</v>
      </c>
      <c r="O698">
        <f>SUMIF([1]!Tabla1730[Consignatario],B698,[1]!Tabla1730[1730])</f>
        <v>0</v>
      </c>
      <c r="P698">
        <f>SUMIF([1]!Tabla1739[Consignatario],B698,[1]!Tabla1739[1739])</f>
        <v>0</v>
      </c>
      <c r="Q698">
        <f>SUMIF([1]!Tabla21[Consignatario],B698,[1]!Tabla21[1664-1670])</f>
        <v>0</v>
      </c>
      <c r="R698">
        <f>SUM(Tabla62[[#This Row],[1661]:[Entrearmadas]])</f>
        <v>11440</v>
      </c>
    </row>
    <row r="699" spans="1:18" x14ac:dyDescent="0.3">
      <c r="A699">
        <v>698</v>
      </c>
      <c r="B699" t="str" cm="1">
        <f t="array" ref="B699">INDEX([1]!Tabla1[#Data], A699, 2)</f>
        <v>Cuadra, Antonio de la</v>
      </c>
      <c r="C699">
        <f>SUMIF([1]!Tabla1661[Consignatario],B699,[1]!Tabla1661[1661])</f>
        <v>0</v>
      </c>
      <c r="D699">
        <f>SUMIF([1]!Tabla11[Consignatario],B699,[1]!Tabla11[1662])</f>
        <v>0</v>
      </c>
      <c r="E699">
        <f>SUMIF([1]!Tabla12[Consignatario],B699,[1]!Tabla12[1670])</f>
        <v>0</v>
      </c>
      <c r="F699">
        <f>SUMIF([1]!Tabla10[Consignatario],B699,[1]!Tabla10[1672])</f>
        <v>0</v>
      </c>
      <c r="G699">
        <f>SUMIF([1]!Tabla9[Consignatarios],B699,[1]!Tabla9[1675])</f>
        <v>0</v>
      </c>
      <c r="H699">
        <f>SUMIF([1]!Tabla8[Consignatarios],B699,[1]!Tabla8[1678])</f>
        <v>0</v>
      </c>
      <c r="I699">
        <f>SUMIF([1]!Tabla4[Consignatario],B699,[1]!Tabla4[Monto])</f>
        <v>0</v>
      </c>
      <c r="J699">
        <f>SUMIF([1]!Tabla2[Consignatario],B699, [1]!Tabla2[Monto])</f>
        <v>0</v>
      </c>
      <c r="K699">
        <f>SUMIF([1]!Tabla3[Consignatario],B699,[1]!Tabla3[Monto])</f>
        <v>0</v>
      </c>
      <c r="L699">
        <f>SUMIF([1]!Tabla5[Consignatario],B699,[1]!Tabla5[Monto])</f>
        <v>75496</v>
      </c>
      <c r="M699">
        <f>SUMIF([1]!Tabla1708[Consignatario],B699,[1]!Tabla1708[Monto])</f>
        <v>0</v>
      </c>
      <c r="N699">
        <f>SUMIF([1]!Tabla1726[Consignatario],B699,[1]!Tabla1726[Monto])</f>
        <v>0</v>
      </c>
      <c r="O699">
        <f>SUMIF([1]!Tabla1730[Consignatario],B699,[1]!Tabla1730[1730])</f>
        <v>0</v>
      </c>
      <c r="P699">
        <f>SUMIF([1]!Tabla1739[Consignatario],B699,[1]!Tabla1739[1739])</f>
        <v>0</v>
      </c>
      <c r="Q699">
        <f>SUMIF([1]!Tabla21[Consignatario],B699,[1]!Tabla21[1664-1670])</f>
        <v>0</v>
      </c>
      <c r="R699">
        <f>SUM(Tabla62[[#This Row],[1661]:[Entrearmadas]])</f>
        <v>75496</v>
      </c>
    </row>
    <row r="700" spans="1:18" x14ac:dyDescent="0.3">
      <c r="A700">
        <v>699</v>
      </c>
      <c r="B700" t="str" cm="1">
        <f t="array" ref="B700">INDEX([1]!Tabla1[#Data], A700, 2)</f>
        <v>Cuadra, Tomás de la</v>
      </c>
      <c r="C700">
        <f>SUMIF([1]!Tabla1661[Consignatario],B700,[1]!Tabla1661[1661])</f>
        <v>0</v>
      </c>
      <c r="D700">
        <f>SUMIF([1]!Tabla11[Consignatario],B700,[1]!Tabla11[1662])</f>
        <v>0</v>
      </c>
      <c r="E700">
        <f>SUMIF([1]!Tabla12[Consignatario],B700,[1]!Tabla12[1670])</f>
        <v>0</v>
      </c>
      <c r="F700">
        <f>SUMIF([1]!Tabla10[Consignatario],B700,[1]!Tabla10[1672])</f>
        <v>0</v>
      </c>
      <c r="G700">
        <f>SUMIF([1]!Tabla9[Consignatarios],B700,[1]!Tabla9[1675])</f>
        <v>0</v>
      </c>
      <c r="H700">
        <f>SUMIF([1]!Tabla8[Consignatarios],B700,[1]!Tabla8[1678])</f>
        <v>0</v>
      </c>
      <c r="I700">
        <f>SUMIF([1]!Tabla4[Consignatario],B700,[1]!Tabla4[Monto])</f>
        <v>0</v>
      </c>
      <c r="J700">
        <f>SUMIF([1]!Tabla2[Consignatario],B700, [1]!Tabla2[Monto])</f>
        <v>0</v>
      </c>
      <c r="K700">
        <f>SUMIF([1]!Tabla3[Consignatario],B700,[1]!Tabla3[Monto])</f>
        <v>0</v>
      </c>
      <c r="L700">
        <f>SUMIF([1]!Tabla5[Consignatario],B700,[1]!Tabla5[Monto])</f>
        <v>0</v>
      </c>
      <c r="M700">
        <f>SUMIF([1]!Tabla1708[Consignatario],B700,[1]!Tabla1708[Monto])</f>
        <v>0</v>
      </c>
      <c r="N700">
        <f>SUMIF([1]!Tabla1726[Consignatario],B700,[1]!Tabla1726[Monto])</f>
        <v>0</v>
      </c>
      <c r="O700">
        <f>SUMIF([1]!Tabla1730[Consignatario],B700,[1]!Tabla1730[1730])</f>
        <v>2400</v>
      </c>
      <c r="P700">
        <f>SUMIF([1]!Tabla1739[Consignatario],B700,[1]!Tabla1739[1739])</f>
        <v>0</v>
      </c>
      <c r="Q700">
        <f>SUMIF([1]!Tabla21[Consignatario],B700,[1]!Tabla21[1664-1670])</f>
        <v>0</v>
      </c>
      <c r="R700">
        <f>SUM(Tabla62[[#This Row],[1661]:[Entrearmadas]])</f>
        <v>2400</v>
      </c>
    </row>
    <row r="701" spans="1:18" x14ac:dyDescent="0.3">
      <c r="A701">
        <v>700</v>
      </c>
      <c r="B701" t="str" cm="1">
        <f t="array" ref="B701">INDEX([1]!Tabla1[#Data], A701, 2)</f>
        <v>Cuaresma, Simón "el ciego"</v>
      </c>
      <c r="C701">
        <f>SUMIF([1]!Tabla1661[Consignatario],B701,[1]!Tabla1661[1661])</f>
        <v>4350</v>
      </c>
      <c r="D701">
        <f>SUMIF([1]!Tabla11[Consignatario],B701,[1]!Tabla11[1662])</f>
        <v>0</v>
      </c>
      <c r="E701">
        <f>SUMIF([1]!Tabla12[Consignatario],B701,[1]!Tabla12[1670])</f>
        <v>0</v>
      </c>
      <c r="F701">
        <f>SUMIF([1]!Tabla10[Consignatario],B701,[1]!Tabla10[1672])</f>
        <v>0</v>
      </c>
      <c r="G701">
        <f>SUMIF([1]!Tabla9[Consignatarios],B701,[1]!Tabla9[1675])</f>
        <v>0</v>
      </c>
      <c r="H701">
        <f>SUMIF([1]!Tabla8[Consignatarios],B701,[1]!Tabla8[1678])</f>
        <v>0</v>
      </c>
      <c r="I701">
        <f>SUMIF([1]!Tabla4[Consignatario],B701,[1]!Tabla4[Monto])</f>
        <v>0</v>
      </c>
      <c r="J701">
        <f>SUMIF([1]!Tabla2[Consignatario],B701, [1]!Tabla2[Monto])</f>
        <v>0</v>
      </c>
      <c r="K701">
        <f>SUMIF([1]!Tabla3[Consignatario],B701,[1]!Tabla3[Monto])</f>
        <v>0</v>
      </c>
      <c r="L701">
        <f>SUMIF([1]!Tabla5[Consignatario],B701,[1]!Tabla5[Monto])</f>
        <v>0</v>
      </c>
      <c r="M701">
        <f>SUMIF([1]!Tabla1708[Consignatario],B701,[1]!Tabla1708[Monto])</f>
        <v>0</v>
      </c>
      <c r="N701">
        <f>SUMIF([1]!Tabla1726[Consignatario],B701,[1]!Tabla1726[Monto])</f>
        <v>0</v>
      </c>
      <c r="O701">
        <f>SUMIF([1]!Tabla1730[Consignatario],B701,[1]!Tabla1730[1730])</f>
        <v>0</v>
      </c>
      <c r="P701">
        <f>SUMIF([1]!Tabla1739[Consignatario],B701,[1]!Tabla1739[1739])</f>
        <v>0</v>
      </c>
      <c r="Q701">
        <f>SUMIF([1]!Tabla21[Consignatario],B701,[1]!Tabla21[1664-1670])</f>
        <v>0</v>
      </c>
      <c r="R701">
        <f>SUM(Tabla62[[#This Row],[1661]:[Entrearmadas]])</f>
        <v>4350</v>
      </c>
    </row>
    <row r="702" spans="1:18" x14ac:dyDescent="0.3">
      <c r="A702">
        <v>701</v>
      </c>
      <c r="B702" t="str" cm="1">
        <f t="array" ref="B702">INDEX([1]!Tabla1[#Data], A702, 2)</f>
        <v>Cuello, Tomás</v>
      </c>
      <c r="C702">
        <f>SUMIF([1]!Tabla1661[Consignatario],B702,[1]!Tabla1661[1661])</f>
        <v>0</v>
      </c>
      <c r="D702">
        <f>SUMIF([1]!Tabla11[Consignatario],B702,[1]!Tabla11[1662])</f>
        <v>0</v>
      </c>
      <c r="E702">
        <f>SUMIF([1]!Tabla12[Consignatario],B702,[1]!Tabla12[1670])</f>
        <v>0</v>
      </c>
      <c r="F702">
        <f>SUMIF([1]!Tabla10[Consignatario],B702,[1]!Tabla10[1672])</f>
        <v>0</v>
      </c>
      <c r="G702">
        <f>SUMIF([1]!Tabla9[Consignatarios],B702,[1]!Tabla9[1675])</f>
        <v>0</v>
      </c>
      <c r="H702">
        <f>SUMIF([1]!Tabla8[Consignatarios],B702,[1]!Tabla8[1678])</f>
        <v>0</v>
      </c>
      <c r="I702">
        <f>SUMIF([1]!Tabla4[Consignatario],B702,[1]!Tabla4[Monto])</f>
        <v>0</v>
      </c>
      <c r="J702">
        <f>SUMIF([1]!Tabla2[Consignatario],B702, [1]!Tabla2[Monto])</f>
        <v>0</v>
      </c>
      <c r="K702">
        <f>SUMIF([1]!Tabla3[Consignatario],B702,[1]!Tabla3[Monto])</f>
        <v>0</v>
      </c>
      <c r="L702">
        <f>SUMIF([1]!Tabla5[Consignatario],B702,[1]!Tabla5[Monto])</f>
        <v>11925</v>
      </c>
      <c r="M702">
        <f>SUMIF([1]!Tabla1708[Consignatario],B702,[1]!Tabla1708[Monto])</f>
        <v>0</v>
      </c>
      <c r="N702">
        <f>SUMIF([1]!Tabla1726[Consignatario],B702,[1]!Tabla1726[Monto])</f>
        <v>0</v>
      </c>
      <c r="O702">
        <f>SUMIF([1]!Tabla1730[Consignatario],B702,[1]!Tabla1730[1730])</f>
        <v>0</v>
      </c>
      <c r="P702">
        <f>SUMIF([1]!Tabla1739[Consignatario],B702,[1]!Tabla1739[1739])</f>
        <v>0</v>
      </c>
      <c r="Q702">
        <f>SUMIF([1]!Tabla21[Consignatario],B702,[1]!Tabla21[1664-1670])</f>
        <v>0</v>
      </c>
      <c r="R702">
        <f>SUM(Tabla62[[#This Row],[1661]:[Entrearmadas]])</f>
        <v>11925</v>
      </c>
    </row>
    <row r="703" spans="1:18" x14ac:dyDescent="0.3">
      <c r="A703">
        <v>702</v>
      </c>
      <c r="B703" t="str" cm="1">
        <f t="array" ref="B703">INDEX([1]!Tabla1[#Data], A703, 2)</f>
        <v>Cuenca, Luis Francisco de</v>
      </c>
      <c r="C703">
        <f>SUMIF([1]!Tabla1661[Consignatario],B703,[1]!Tabla1661[1661])</f>
        <v>0</v>
      </c>
      <c r="D703">
        <f>SUMIF([1]!Tabla11[Consignatario],B703,[1]!Tabla11[1662])</f>
        <v>0</v>
      </c>
      <c r="E703">
        <f>SUMIF([1]!Tabla12[Consignatario],B703,[1]!Tabla12[1670])</f>
        <v>0</v>
      </c>
      <c r="F703">
        <f>SUMIF([1]!Tabla10[Consignatario],B703,[1]!Tabla10[1672])</f>
        <v>0</v>
      </c>
      <c r="G703">
        <f>SUMIF([1]!Tabla9[Consignatarios],B703,[1]!Tabla9[1675])</f>
        <v>0</v>
      </c>
      <c r="H703">
        <f>SUMIF([1]!Tabla8[Consignatarios],B703,[1]!Tabla8[1678])</f>
        <v>0</v>
      </c>
      <c r="I703">
        <f>SUMIF([1]!Tabla4[Consignatario],B703,[1]!Tabla4[Monto])</f>
        <v>0</v>
      </c>
      <c r="J703">
        <f>SUMIF([1]!Tabla2[Consignatario],B703, [1]!Tabla2[Monto])</f>
        <v>0</v>
      </c>
      <c r="K703">
        <f>SUMIF([1]!Tabla3[Consignatario],B703,[1]!Tabla3[Monto])</f>
        <v>0</v>
      </c>
      <c r="L703">
        <f>SUMIF([1]!Tabla5[Consignatario],B703,[1]!Tabla5[Monto])</f>
        <v>0</v>
      </c>
      <c r="M703">
        <f>SUMIF([1]!Tabla1708[Consignatario],B703,[1]!Tabla1708[Monto])</f>
        <v>0</v>
      </c>
      <c r="N703">
        <f>SUMIF([1]!Tabla1726[Consignatario],B703,[1]!Tabla1726[Monto])</f>
        <v>0</v>
      </c>
      <c r="O703">
        <f>SUMIF([1]!Tabla1730[Consignatario],B703,[1]!Tabla1730[1730])</f>
        <v>0</v>
      </c>
      <c r="P703">
        <f>SUMIF([1]!Tabla1739[Consignatario],B703,[1]!Tabla1739[1739])</f>
        <v>240</v>
      </c>
      <c r="Q703">
        <f>SUMIF([1]!Tabla21[Consignatario],B703,[1]!Tabla21[1664-1670])</f>
        <v>0</v>
      </c>
      <c r="R703">
        <f>SUM(Tabla62[[#This Row],[1661]:[Entrearmadas]])</f>
        <v>240</v>
      </c>
    </row>
    <row r="704" spans="1:18" x14ac:dyDescent="0.3">
      <c r="A704">
        <v>703</v>
      </c>
      <c r="B704" t="str" cm="1">
        <f t="array" ref="B704">INDEX([1]!Tabla1[#Data], A704, 2)</f>
        <v>Cuesta, Manuel de la</v>
      </c>
      <c r="C704">
        <f>SUMIF([1]!Tabla1661[Consignatario],B704,[1]!Tabla1661[1661])</f>
        <v>0</v>
      </c>
      <c r="D704">
        <f>SUMIF([1]!Tabla11[Consignatario],B704,[1]!Tabla11[1662])</f>
        <v>0</v>
      </c>
      <c r="E704">
        <f>SUMIF([1]!Tabla12[Consignatario],B704,[1]!Tabla12[1670])</f>
        <v>0</v>
      </c>
      <c r="F704">
        <f>SUMIF([1]!Tabla10[Consignatario],B704,[1]!Tabla10[1672])</f>
        <v>0</v>
      </c>
      <c r="G704">
        <f>SUMIF([1]!Tabla9[Consignatarios],B704,[1]!Tabla9[1675])</f>
        <v>0</v>
      </c>
      <c r="H704">
        <f>SUMIF([1]!Tabla8[Consignatarios],B704,[1]!Tabla8[1678])</f>
        <v>0</v>
      </c>
      <c r="I704">
        <f>SUMIF([1]!Tabla4[Consignatario],B704,[1]!Tabla4[Monto])</f>
        <v>45394</v>
      </c>
      <c r="J704">
        <f>SUMIF([1]!Tabla2[Consignatario],B704, [1]!Tabla2[Monto])</f>
        <v>0</v>
      </c>
      <c r="K704">
        <f>SUMIF([1]!Tabla3[Consignatario],B704,[1]!Tabla3[Monto])</f>
        <v>0</v>
      </c>
      <c r="L704">
        <f>SUMIF([1]!Tabla5[Consignatario],B704,[1]!Tabla5[Monto])</f>
        <v>0</v>
      </c>
      <c r="M704">
        <f>SUMIF([1]!Tabla1708[Consignatario],B704,[1]!Tabla1708[Monto])</f>
        <v>0</v>
      </c>
      <c r="N704">
        <f>SUMIF([1]!Tabla1726[Consignatario],B704,[1]!Tabla1726[Monto])</f>
        <v>0</v>
      </c>
      <c r="O704">
        <f>SUMIF([1]!Tabla1730[Consignatario],B704,[1]!Tabla1730[1730])</f>
        <v>0</v>
      </c>
      <c r="P704">
        <f>SUMIF([1]!Tabla1739[Consignatario],B704,[1]!Tabla1739[1739])</f>
        <v>0</v>
      </c>
      <c r="Q704">
        <f>SUMIF([1]!Tabla21[Consignatario],B704,[1]!Tabla21[1664-1670])</f>
        <v>0</v>
      </c>
      <c r="R704">
        <f>SUM(Tabla62[[#This Row],[1661]:[Entrearmadas]])</f>
        <v>45394</v>
      </c>
    </row>
    <row r="705" spans="1:18" x14ac:dyDescent="0.3">
      <c r="A705">
        <v>704</v>
      </c>
      <c r="B705" t="str" cm="1">
        <f t="array" ref="B705">INDEX([1]!Tabla1[#Data], A705, 2)</f>
        <v>Cuesta, Martín de la</v>
      </c>
      <c r="C705">
        <f>SUMIF([1]!Tabla1661[Consignatario],B705,[1]!Tabla1661[1661])</f>
        <v>0</v>
      </c>
      <c r="D705">
        <f>SUMIF([1]!Tabla11[Consignatario],B705,[1]!Tabla11[1662])</f>
        <v>0</v>
      </c>
      <c r="E705">
        <f>SUMIF([1]!Tabla12[Consignatario],B705,[1]!Tabla12[1670])</f>
        <v>0</v>
      </c>
      <c r="F705">
        <f>SUMIF([1]!Tabla10[Consignatario],B705,[1]!Tabla10[1672])</f>
        <v>0</v>
      </c>
      <c r="G705">
        <f>SUMIF([1]!Tabla9[Consignatarios],B705,[1]!Tabla9[1675])</f>
        <v>22500</v>
      </c>
      <c r="H705">
        <f>SUMIF([1]!Tabla8[Consignatarios],B705,[1]!Tabla8[1678])</f>
        <v>31252</v>
      </c>
      <c r="I705">
        <f>SUMIF([1]!Tabla4[Consignatario],B705,[1]!Tabla4[Monto])</f>
        <v>7512</v>
      </c>
      <c r="J705">
        <f>SUMIF([1]!Tabla2[Consignatario],B705, [1]!Tabla2[Monto])</f>
        <v>32202</v>
      </c>
      <c r="K705">
        <f>SUMIF([1]!Tabla3[Consignatario],B705,[1]!Tabla3[Monto])</f>
        <v>51336</v>
      </c>
      <c r="L705">
        <f>SUMIF([1]!Tabla5[Consignatario],B705,[1]!Tabla5[Monto])</f>
        <v>0</v>
      </c>
      <c r="M705">
        <f>SUMIF([1]!Tabla1708[Consignatario],B705,[1]!Tabla1708[Monto])</f>
        <v>0</v>
      </c>
      <c r="N705">
        <f>SUMIF([1]!Tabla1726[Consignatario],B705,[1]!Tabla1726[Monto])</f>
        <v>0</v>
      </c>
      <c r="O705">
        <f>SUMIF([1]!Tabla1730[Consignatario],B705,[1]!Tabla1730[1730])</f>
        <v>0</v>
      </c>
      <c r="P705">
        <f>SUMIF([1]!Tabla1739[Consignatario],B705,[1]!Tabla1739[1739])</f>
        <v>0</v>
      </c>
      <c r="Q705">
        <f>SUMIF([1]!Tabla21[Consignatario],B705,[1]!Tabla21[1664-1670])</f>
        <v>0</v>
      </c>
      <c r="R705">
        <f>SUM(Tabla62[[#This Row],[1661]:[Entrearmadas]])</f>
        <v>144802</v>
      </c>
    </row>
    <row r="706" spans="1:18" x14ac:dyDescent="0.3">
      <c r="A706">
        <v>705</v>
      </c>
      <c r="B706" t="str" cm="1">
        <f t="array" ref="B706">INDEX([1]!Tabla1[#Data], A706, 2)</f>
        <v>Cuesta, Pedro de la</v>
      </c>
      <c r="C706">
        <f>SUMIF([1]!Tabla1661[Consignatario],B706,[1]!Tabla1661[1661])</f>
        <v>0</v>
      </c>
      <c r="D706">
        <f>SUMIF([1]!Tabla11[Consignatario],B706,[1]!Tabla11[1662])</f>
        <v>0</v>
      </c>
      <c r="E706">
        <f>SUMIF([1]!Tabla12[Consignatario],B706,[1]!Tabla12[1670])</f>
        <v>0</v>
      </c>
      <c r="F706">
        <f>SUMIF([1]!Tabla10[Consignatario],B706,[1]!Tabla10[1672])</f>
        <v>0</v>
      </c>
      <c r="G706">
        <f>SUMIF([1]!Tabla9[Consignatarios],B706,[1]!Tabla9[1675])</f>
        <v>0</v>
      </c>
      <c r="H706">
        <f>SUMIF([1]!Tabla8[Consignatarios],B706,[1]!Tabla8[1678])</f>
        <v>0</v>
      </c>
      <c r="I706">
        <f>SUMIF([1]!Tabla4[Consignatario],B706,[1]!Tabla4[Monto])</f>
        <v>5200</v>
      </c>
      <c r="J706">
        <f>SUMIF([1]!Tabla2[Consignatario],B706, [1]!Tabla2[Monto])</f>
        <v>0</v>
      </c>
      <c r="K706">
        <f>SUMIF([1]!Tabla3[Consignatario],B706,[1]!Tabla3[Monto])</f>
        <v>0</v>
      </c>
      <c r="L706">
        <f>SUMIF([1]!Tabla5[Consignatario],B706,[1]!Tabla5[Monto])</f>
        <v>0</v>
      </c>
      <c r="M706">
        <f>SUMIF([1]!Tabla1708[Consignatario],B706,[1]!Tabla1708[Monto])</f>
        <v>0</v>
      </c>
      <c r="N706">
        <f>SUMIF([1]!Tabla1726[Consignatario],B706,[1]!Tabla1726[Monto])</f>
        <v>0</v>
      </c>
      <c r="O706">
        <f>SUMIF([1]!Tabla1730[Consignatario],B706,[1]!Tabla1730[1730])</f>
        <v>0</v>
      </c>
      <c r="P706">
        <f>SUMIF([1]!Tabla1739[Consignatario],B706,[1]!Tabla1739[1739])</f>
        <v>0</v>
      </c>
      <c r="Q706">
        <f>SUMIF([1]!Tabla21[Consignatario],B706,[1]!Tabla21[1664-1670])</f>
        <v>0</v>
      </c>
      <c r="R706">
        <f>SUM(Tabla62[[#This Row],[1661]:[Entrearmadas]])</f>
        <v>5200</v>
      </c>
    </row>
    <row r="707" spans="1:18" x14ac:dyDescent="0.3">
      <c r="A707">
        <v>706</v>
      </c>
      <c r="B707" t="str" cm="1">
        <f t="array" ref="B707">INDEX([1]!Tabla1[#Data], A707, 2)</f>
        <v>Cuestas, Juan de</v>
      </c>
      <c r="C707">
        <f>SUMIF([1]!Tabla1661[Consignatario],B707,[1]!Tabla1661[1661])</f>
        <v>0</v>
      </c>
      <c r="D707">
        <f>SUMIF([1]!Tabla11[Consignatario],B707,[1]!Tabla11[1662])</f>
        <v>0</v>
      </c>
      <c r="E707">
        <f>SUMIF([1]!Tabla12[Consignatario],B707,[1]!Tabla12[1670])</f>
        <v>0</v>
      </c>
      <c r="F707">
        <f>SUMIF([1]!Tabla10[Consignatario],B707,[1]!Tabla10[1672])</f>
        <v>0</v>
      </c>
      <c r="G707">
        <f>SUMIF([1]!Tabla9[Consignatarios],B707,[1]!Tabla9[1675])</f>
        <v>0</v>
      </c>
      <c r="H707">
        <f>SUMIF([1]!Tabla8[Consignatarios],B707,[1]!Tabla8[1678])</f>
        <v>0</v>
      </c>
      <c r="I707">
        <f>SUMIF([1]!Tabla4[Consignatario],B707,[1]!Tabla4[Monto])</f>
        <v>0</v>
      </c>
      <c r="J707">
        <f>SUMIF([1]!Tabla2[Consignatario],B707, [1]!Tabla2[Monto])</f>
        <v>0</v>
      </c>
      <c r="K707">
        <f>SUMIF([1]!Tabla3[Consignatario],B707,[1]!Tabla3[Monto])</f>
        <v>250</v>
      </c>
      <c r="L707">
        <f>SUMIF([1]!Tabla5[Consignatario],B707,[1]!Tabla5[Monto])</f>
        <v>0</v>
      </c>
      <c r="M707">
        <f>SUMIF([1]!Tabla1708[Consignatario],B707,[1]!Tabla1708[Monto])</f>
        <v>0</v>
      </c>
      <c r="N707">
        <f>SUMIF([1]!Tabla1726[Consignatario],B707,[1]!Tabla1726[Monto])</f>
        <v>0</v>
      </c>
      <c r="O707">
        <f>SUMIF([1]!Tabla1730[Consignatario],B707,[1]!Tabla1730[1730])</f>
        <v>0</v>
      </c>
      <c r="P707">
        <f>SUMIF([1]!Tabla1739[Consignatario],B707,[1]!Tabla1739[1739])</f>
        <v>0</v>
      </c>
      <c r="Q707">
        <f>SUMIF([1]!Tabla21[Consignatario],B707,[1]!Tabla21[1664-1670])</f>
        <v>0</v>
      </c>
      <c r="R707">
        <f>SUM(Tabla62[[#This Row],[1661]:[Entrearmadas]])</f>
        <v>250</v>
      </c>
    </row>
    <row r="708" spans="1:18" x14ac:dyDescent="0.3">
      <c r="A708">
        <v>707</v>
      </c>
      <c r="B708" t="str" cm="1">
        <f t="array" ref="B708">INDEX([1]!Tabla1[#Data], A708, 2)</f>
        <v>Cueto Infiesta, Andrés de</v>
      </c>
      <c r="C708">
        <f>SUMIF([1]!Tabla1661[Consignatario],B708,[1]!Tabla1661[1661])</f>
        <v>0</v>
      </c>
      <c r="D708">
        <f>SUMIF([1]!Tabla11[Consignatario],B708,[1]!Tabla11[1662])</f>
        <v>0</v>
      </c>
      <c r="E708">
        <f>SUMIF([1]!Tabla12[Consignatario],B708,[1]!Tabla12[1670])</f>
        <v>0</v>
      </c>
      <c r="F708">
        <f>SUMIF([1]!Tabla10[Consignatario],B708,[1]!Tabla10[1672])</f>
        <v>0</v>
      </c>
      <c r="G708">
        <f>SUMIF([1]!Tabla9[Consignatarios],B708,[1]!Tabla9[1675])</f>
        <v>0</v>
      </c>
      <c r="H708">
        <f>SUMIF([1]!Tabla8[Consignatarios],B708,[1]!Tabla8[1678])</f>
        <v>0</v>
      </c>
      <c r="I708">
        <f>SUMIF([1]!Tabla4[Consignatario],B708,[1]!Tabla4[Monto])</f>
        <v>46128</v>
      </c>
      <c r="J708">
        <f>SUMIF([1]!Tabla2[Consignatario],B708, [1]!Tabla2[Monto])</f>
        <v>0</v>
      </c>
      <c r="K708">
        <f>SUMIF([1]!Tabla3[Consignatario],B708,[1]!Tabla3[Monto])</f>
        <v>0</v>
      </c>
      <c r="L708">
        <f>SUMIF([1]!Tabla5[Consignatario],B708,[1]!Tabla5[Monto])</f>
        <v>0</v>
      </c>
      <c r="M708">
        <f>SUMIF([1]!Tabla1708[Consignatario],B708,[1]!Tabla1708[Monto])</f>
        <v>0</v>
      </c>
      <c r="N708">
        <f>SUMIF([1]!Tabla1726[Consignatario],B708,[1]!Tabla1726[Monto])</f>
        <v>0</v>
      </c>
      <c r="O708">
        <f>SUMIF([1]!Tabla1730[Consignatario],B708,[1]!Tabla1730[1730])</f>
        <v>0</v>
      </c>
      <c r="P708">
        <f>SUMIF([1]!Tabla1739[Consignatario],B708,[1]!Tabla1739[1739])</f>
        <v>0</v>
      </c>
      <c r="Q708">
        <f>SUMIF([1]!Tabla21[Consignatario],B708,[1]!Tabla21[1664-1670])</f>
        <v>0</v>
      </c>
      <c r="R708">
        <f>SUM(Tabla62[[#This Row],[1661]:[Entrearmadas]])</f>
        <v>46128</v>
      </c>
    </row>
    <row r="709" spans="1:18" x14ac:dyDescent="0.3">
      <c r="A709">
        <v>708</v>
      </c>
      <c r="B709" t="str" cm="1">
        <f t="array" ref="B709">INDEX([1]!Tabla1[#Data], A709, 2)</f>
        <v>Cueto, Andrés de</v>
      </c>
      <c r="C709">
        <f>SUMIF([1]!Tabla1661[Consignatario],B709,[1]!Tabla1661[1661])</f>
        <v>0</v>
      </c>
      <c r="D709">
        <f>SUMIF([1]!Tabla11[Consignatario],B709,[1]!Tabla11[1662])</f>
        <v>0</v>
      </c>
      <c r="E709">
        <f>SUMIF([1]!Tabla12[Consignatario],B709,[1]!Tabla12[1670])</f>
        <v>0</v>
      </c>
      <c r="F709">
        <f>SUMIF([1]!Tabla10[Consignatario],B709,[1]!Tabla10[1672])</f>
        <v>0</v>
      </c>
      <c r="G709">
        <f>SUMIF([1]!Tabla9[Consignatarios],B709,[1]!Tabla9[1675])</f>
        <v>71900</v>
      </c>
      <c r="H709">
        <f>SUMIF([1]!Tabla8[Consignatarios],B709,[1]!Tabla8[1678])</f>
        <v>116163</v>
      </c>
      <c r="I709">
        <f>SUMIF([1]!Tabla4[Consignatario],B709,[1]!Tabla4[Monto])</f>
        <v>0</v>
      </c>
      <c r="J709">
        <f>SUMIF([1]!Tabla2[Consignatario],B709, [1]!Tabla2[Monto])</f>
        <v>40167</v>
      </c>
      <c r="K709">
        <f>SUMIF([1]!Tabla3[Consignatario],B709,[1]!Tabla3[Monto])</f>
        <v>0</v>
      </c>
      <c r="L709">
        <f>SUMIF([1]!Tabla5[Consignatario],B709,[1]!Tabla5[Monto])</f>
        <v>0</v>
      </c>
      <c r="M709">
        <f>SUMIF([1]!Tabla1708[Consignatario],B709,[1]!Tabla1708[Monto])</f>
        <v>0</v>
      </c>
      <c r="N709">
        <f>SUMIF([1]!Tabla1726[Consignatario],B709,[1]!Tabla1726[Monto])</f>
        <v>0</v>
      </c>
      <c r="O709">
        <f>SUMIF([1]!Tabla1730[Consignatario],B709,[1]!Tabla1730[1730])</f>
        <v>0</v>
      </c>
      <c r="P709">
        <f>SUMIF([1]!Tabla1739[Consignatario],B709,[1]!Tabla1739[1739])</f>
        <v>0</v>
      </c>
      <c r="Q709">
        <f>SUMIF([1]!Tabla21[Consignatario],B709,[1]!Tabla21[1664-1670])</f>
        <v>0</v>
      </c>
      <c r="R709">
        <f>SUM(Tabla62[[#This Row],[1661]:[Entrearmadas]])</f>
        <v>228230</v>
      </c>
    </row>
    <row r="710" spans="1:18" x14ac:dyDescent="0.3">
      <c r="A710">
        <v>709</v>
      </c>
      <c r="B710" t="str" cm="1">
        <f t="array" ref="B710">INDEX([1]!Tabla1[#Data], A710, 2)</f>
        <v>Cueto, Domingo de</v>
      </c>
      <c r="C710">
        <f>SUMIF([1]!Tabla1661[Consignatario],B710,[1]!Tabla1661[1661])</f>
        <v>0</v>
      </c>
      <c r="D710">
        <f>SUMIF([1]!Tabla11[Consignatario],B710,[1]!Tabla11[1662])</f>
        <v>0</v>
      </c>
      <c r="E710">
        <f>SUMIF([1]!Tabla12[Consignatario],B710,[1]!Tabla12[1670])</f>
        <v>0</v>
      </c>
      <c r="F710">
        <f>SUMIF([1]!Tabla10[Consignatario],B710,[1]!Tabla10[1672])</f>
        <v>0</v>
      </c>
      <c r="G710">
        <f>SUMIF([1]!Tabla9[Consignatarios],B710,[1]!Tabla9[1675])</f>
        <v>142500</v>
      </c>
      <c r="H710">
        <f>SUMIF([1]!Tabla8[Consignatarios],B710,[1]!Tabla8[1678])</f>
        <v>212553</v>
      </c>
      <c r="I710">
        <f>SUMIF([1]!Tabla4[Consignatario],B710,[1]!Tabla4[Monto])</f>
        <v>129639</v>
      </c>
      <c r="J710">
        <f>SUMIF([1]!Tabla2[Consignatario],B710, [1]!Tabla2[Monto])</f>
        <v>306716</v>
      </c>
      <c r="K710">
        <f>SUMIF([1]!Tabla3[Consignatario],B710,[1]!Tabla3[Monto])</f>
        <v>36650</v>
      </c>
      <c r="L710">
        <f>SUMIF([1]!Tabla5[Consignatario],B710,[1]!Tabla5[Monto])</f>
        <v>0</v>
      </c>
      <c r="M710">
        <f>SUMIF([1]!Tabla1708[Consignatario],B710,[1]!Tabla1708[Monto])</f>
        <v>0</v>
      </c>
      <c r="N710">
        <f>SUMIF([1]!Tabla1726[Consignatario],B710,[1]!Tabla1726[Monto])</f>
        <v>0</v>
      </c>
      <c r="O710">
        <f>SUMIF([1]!Tabla1730[Consignatario],B710,[1]!Tabla1730[1730])</f>
        <v>0</v>
      </c>
      <c r="P710">
        <f>SUMIF([1]!Tabla1739[Consignatario],B710,[1]!Tabla1739[1739])</f>
        <v>0</v>
      </c>
      <c r="Q710">
        <f>SUMIF([1]!Tabla21[Consignatario],B710,[1]!Tabla21[1664-1670])</f>
        <v>0</v>
      </c>
      <c r="R710">
        <f>SUM(Tabla62[[#This Row],[1661]:[Entrearmadas]])</f>
        <v>828058</v>
      </c>
    </row>
    <row r="711" spans="1:18" x14ac:dyDescent="0.3">
      <c r="A711">
        <v>710</v>
      </c>
      <c r="B711" t="str" cm="1">
        <f t="array" ref="B711">INDEX([1]!Tabla1[#Data], A711, 2)</f>
        <v>Cueto, Joseph de</v>
      </c>
      <c r="C711">
        <f>SUMIF([1]!Tabla1661[Consignatario],B711,[1]!Tabla1661[1661])</f>
        <v>0</v>
      </c>
      <c r="D711">
        <f>SUMIF([1]!Tabla11[Consignatario],B711,[1]!Tabla11[1662])</f>
        <v>0</v>
      </c>
      <c r="E711">
        <f>SUMIF([1]!Tabla12[Consignatario],B711,[1]!Tabla12[1670])</f>
        <v>0</v>
      </c>
      <c r="F711">
        <f>SUMIF([1]!Tabla10[Consignatario],B711,[1]!Tabla10[1672])</f>
        <v>0</v>
      </c>
      <c r="G711">
        <f>SUMIF([1]!Tabla9[Consignatarios],B711,[1]!Tabla9[1675])</f>
        <v>0</v>
      </c>
      <c r="H711">
        <f>SUMIF([1]!Tabla8[Consignatarios],B711,[1]!Tabla8[1678])</f>
        <v>0</v>
      </c>
      <c r="I711">
        <f>SUMIF([1]!Tabla4[Consignatario],B711,[1]!Tabla4[Monto])</f>
        <v>0</v>
      </c>
      <c r="J711">
        <f>SUMIF([1]!Tabla2[Consignatario],B711, [1]!Tabla2[Monto])</f>
        <v>0</v>
      </c>
      <c r="K711">
        <f>SUMIF([1]!Tabla3[Consignatario],B711,[1]!Tabla3[Monto])</f>
        <v>0</v>
      </c>
      <c r="L711">
        <f>SUMIF([1]!Tabla5[Consignatario],B711,[1]!Tabla5[Monto])</f>
        <v>121531</v>
      </c>
      <c r="M711">
        <f>SUMIF([1]!Tabla1708[Consignatario],B711,[1]!Tabla1708[Monto])</f>
        <v>0</v>
      </c>
      <c r="N711">
        <f>SUMIF([1]!Tabla1726[Consignatario],B711,[1]!Tabla1726[Monto])</f>
        <v>0</v>
      </c>
      <c r="O711">
        <f>SUMIF([1]!Tabla1730[Consignatario],B711,[1]!Tabla1730[1730])</f>
        <v>0</v>
      </c>
      <c r="P711">
        <f>SUMIF([1]!Tabla1739[Consignatario],B711,[1]!Tabla1739[1739])</f>
        <v>0</v>
      </c>
      <c r="Q711">
        <f>SUMIF([1]!Tabla21[Consignatario],B711,[1]!Tabla21[1664-1670])</f>
        <v>0</v>
      </c>
      <c r="R711">
        <f>SUM(Tabla62[[#This Row],[1661]:[Entrearmadas]])</f>
        <v>121531</v>
      </c>
    </row>
    <row r="712" spans="1:18" x14ac:dyDescent="0.3">
      <c r="A712">
        <v>711</v>
      </c>
      <c r="B712" t="str" cm="1">
        <f t="array" ref="B712">INDEX([1]!Tabla1[#Data], A712, 2)</f>
        <v>Cueto, Lope de</v>
      </c>
      <c r="C712">
        <f>SUMIF([1]!Tabla1661[Consignatario],B712,[1]!Tabla1661[1661])</f>
        <v>0</v>
      </c>
      <c r="D712">
        <f>SUMIF([1]!Tabla11[Consignatario],B712,[1]!Tabla11[1662])</f>
        <v>0</v>
      </c>
      <c r="E712">
        <f>SUMIF([1]!Tabla12[Consignatario],B712,[1]!Tabla12[1670])</f>
        <v>0</v>
      </c>
      <c r="F712">
        <f>SUMIF([1]!Tabla10[Consignatario],B712,[1]!Tabla10[1672])</f>
        <v>0</v>
      </c>
      <c r="G712">
        <f>SUMIF([1]!Tabla9[Consignatarios],B712,[1]!Tabla9[1675])</f>
        <v>0</v>
      </c>
      <c r="H712">
        <f>SUMIF([1]!Tabla8[Consignatarios],B712,[1]!Tabla8[1678])</f>
        <v>0</v>
      </c>
      <c r="I712">
        <f>SUMIF([1]!Tabla4[Consignatario],B712,[1]!Tabla4[Monto])</f>
        <v>0</v>
      </c>
      <c r="J712">
        <f>SUMIF([1]!Tabla2[Consignatario],B712, [1]!Tabla2[Monto])</f>
        <v>0</v>
      </c>
      <c r="K712">
        <f>SUMIF([1]!Tabla3[Consignatario],B712,[1]!Tabla3[Monto])</f>
        <v>382</v>
      </c>
      <c r="L712">
        <f>SUMIF([1]!Tabla5[Consignatario],B712,[1]!Tabla5[Monto])</f>
        <v>0</v>
      </c>
      <c r="M712">
        <f>SUMIF([1]!Tabla1708[Consignatario],B712,[1]!Tabla1708[Monto])</f>
        <v>0</v>
      </c>
      <c r="N712">
        <f>SUMIF([1]!Tabla1726[Consignatario],B712,[1]!Tabla1726[Monto])</f>
        <v>0</v>
      </c>
      <c r="O712">
        <f>SUMIF([1]!Tabla1730[Consignatario],B712,[1]!Tabla1730[1730])</f>
        <v>0</v>
      </c>
      <c r="P712">
        <f>SUMIF([1]!Tabla1739[Consignatario],B712,[1]!Tabla1739[1739])</f>
        <v>0</v>
      </c>
      <c r="Q712">
        <f>SUMIF([1]!Tabla21[Consignatario],B712,[1]!Tabla21[1664-1670])</f>
        <v>0</v>
      </c>
      <c r="R712">
        <f>SUM(Tabla62[[#This Row],[1661]:[Entrearmadas]])</f>
        <v>382</v>
      </c>
    </row>
    <row r="713" spans="1:18" x14ac:dyDescent="0.3">
      <c r="A713">
        <v>712</v>
      </c>
      <c r="B713" t="str" cm="1">
        <f t="array" ref="B713">INDEX([1]!Tabla1[#Data], A713, 2)</f>
        <v>Cueto, Pascual Joseph</v>
      </c>
      <c r="C713">
        <f>SUMIF([1]!Tabla1661[Consignatario],B713,[1]!Tabla1661[1661])</f>
        <v>0</v>
      </c>
      <c r="D713">
        <f>SUMIF([1]!Tabla11[Consignatario],B713,[1]!Tabla11[1662])</f>
        <v>0</v>
      </c>
      <c r="E713">
        <f>SUMIF([1]!Tabla12[Consignatario],B713,[1]!Tabla12[1670])</f>
        <v>0</v>
      </c>
      <c r="F713">
        <f>SUMIF([1]!Tabla10[Consignatario],B713,[1]!Tabla10[1672])</f>
        <v>0</v>
      </c>
      <c r="G713">
        <f>SUMIF([1]!Tabla9[Consignatarios],B713,[1]!Tabla9[1675])</f>
        <v>0</v>
      </c>
      <c r="H713">
        <f>SUMIF([1]!Tabla8[Consignatarios],B713,[1]!Tabla8[1678])</f>
        <v>0</v>
      </c>
      <c r="I713">
        <f>SUMIF([1]!Tabla4[Consignatario],B713,[1]!Tabla4[Monto])</f>
        <v>2258</v>
      </c>
      <c r="J713">
        <f>SUMIF([1]!Tabla2[Consignatario],B713, [1]!Tabla2[Monto])</f>
        <v>0</v>
      </c>
      <c r="K713">
        <f>SUMIF([1]!Tabla3[Consignatario],B713,[1]!Tabla3[Monto])</f>
        <v>0</v>
      </c>
      <c r="L713">
        <f>SUMIF([1]!Tabla5[Consignatario],B713,[1]!Tabla5[Monto])</f>
        <v>0</v>
      </c>
      <c r="M713">
        <f>SUMIF([1]!Tabla1708[Consignatario],B713,[1]!Tabla1708[Monto])</f>
        <v>0</v>
      </c>
      <c r="N713">
        <f>SUMIF([1]!Tabla1726[Consignatario],B713,[1]!Tabla1726[Monto])</f>
        <v>0</v>
      </c>
      <c r="O713">
        <f>SUMIF([1]!Tabla1730[Consignatario],B713,[1]!Tabla1730[1730])</f>
        <v>0</v>
      </c>
      <c r="P713">
        <f>SUMIF([1]!Tabla1739[Consignatario],B713,[1]!Tabla1739[1739])</f>
        <v>0</v>
      </c>
      <c r="Q713">
        <f>SUMIF([1]!Tabla21[Consignatario],B713,[1]!Tabla21[1664-1670])</f>
        <v>0</v>
      </c>
      <c r="R713">
        <f>SUM(Tabla62[[#This Row],[1661]:[Entrearmadas]])</f>
        <v>2258</v>
      </c>
    </row>
    <row r="714" spans="1:18" x14ac:dyDescent="0.3">
      <c r="A714">
        <v>713</v>
      </c>
      <c r="B714" t="str" cm="1">
        <f t="array" ref="B714">INDEX([1]!Tabla1[#Data], A714, 2)</f>
        <v>Cueto, Pascual Joseph de</v>
      </c>
      <c r="C714">
        <f>SUMIF([1]!Tabla1661[Consignatario],B714,[1]!Tabla1661[1661])</f>
        <v>0</v>
      </c>
      <c r="D714">
        <f>SUMIF([1]!Tabla11[Consignatario],B714,[1]!Tabla11[1662])</f>
        <v>0</v>
      </c>
      <c r="E714">
        <f>SUMIF([1]!Tabla12[Consignatario],B714,[1]!Tabla12[1670])</f>
        <v>0</v>
      </c>
      <c r="F714">
        <f>SUMIF([1]!Tabla10[Consignatario],B714,[1]!Tabla10[1672])</f>
        <v>0</v>
      </c>
      <c r="G714">
        <f>SUMIF([1]!Tabla9[Consignatarios],B714,[1]!Tabla9[1675])</f>
        <v>0</v>
      </c>
      <c r="H714">
        <f>SUMIF([1]!Tabla8[Consignatarios],B714,[1]!Tabla8[1678])</f>
        <v>0</v>
      </c>
      <c r="I714">
        <f>SUMIF([1]!Tabla4[Consignatario],B714,[1]!Tabla4[Monto])</f>
        <v>0</v>
      </c>
      <c r="J714">
        <f>SUMIF([1]!Tabla2[Consignatario],B714, [1]!Tabla2[Monto])</f>
        <v>0</v>
      </c>
      <c r="K714">
        <f>SUMIF([1]!Tabla3[Consignatario],B714,[1]!Tabla3[Monto])</f>
        <v>0</v>
      </c>
      <c r="L714">
        <f>SUMIF([1]!Tabla5[Consignatario],B714,[1]!Tabla5[Monto])</f>
        <v>1160</v>
      </c>
      <c r="M714">
        <f>SUMIF([1]!Tabla1708[Consignatario],B714,[1]!Tabla1708[Monto])</f>
        <v>0</v>
      </c>
      <c r="N714">
        <f>SUMIF([1]!Tabla1726[Consignatario],B714,[1]!Tabla1726[Monto])</f>
        <v>0</v>
      </c>
      <c r="O714">
        <f>SUMIF([1]!Tabla1730[Consignatario],B714,[1]!Tabla1730[1730])</f>
        <v>0</v>
      </c>
      <c r="P714">
        <f>SUMIF([1]!Tabla1739[Consignatario],B714,[1]!Tabla1739[1739])</f>
        <v>0</v>
      </c>
      <c r="Q714">
        <f>SUMIF([1]!Tabla21[Consignatario],B714,[1]!Tabla21[1664-1670])</f>
        <v>0</v>
      </c>
      <c r="R714">
        <f>SUM(Tabla62[[#This Row],[1661]:[Entrearmadas]])</f>
        <v>1160</v>
      </c>
    </row>
    <row r="715" spans="1:18" x14ac:dyDescent="0.3">
      <c r="A715">
        <v>714</v>
      </c>
      <c r="B715" t="str" cm="1">
        <f t="array" ref="B715">INDEX([1]!Tabla1[#Data], A715, 2)</f>
        <v>Cueto, Pedro de</v>
      </c>
      <c r="C715">
        <f>SUMIF([1]!Tabla1661[Consignatario],B715,[1]!Tabla1661[1661])</f>
        <v>0</v>
      </c>
      <c r="D715">
        <f>SUMIF([1]!Tabla11[Consignatario],B715,[1]!Tabla11[1662])</f>
        <v>0</v>
      </c>
      <c r="E715">
        <f>SUMIF([1]!Tabla12[Consignatario],B715,[1]!Tabla12[1670])</f>
        <v>0</v>
      </c>
      <c r="F715">
        <f>SUMIF([1]!Tabla10[Consignatario],B715,[1]!Tabla10[1672])</f>
        <v>0</v>
      </c>
      <c r="G715">
        <f>SUMIF([1]!Tabla9[Consignatarios],B715,[1]!Tabla9[1675])</f>
        <v>0</v>
      </c>
      <c r="H715">
        <f>SUMIF([1]!Tabla8[Consignatarios],B715,[1]!Tabla8[1678])</f>
        <v>0</v>
      </c>
      <c r="I715">
        <f>SUMIF([1]!Tabla4[Consignatario],B715,[1]!Tabla4[Monto])</f>
        <v>0</v>
      </c>
      <c r="J715">
        <f>SUMIF([1]!Tabla2[Consignatario],B715, [1]!Tabla2[Monto])</f>
        <v>0</v>
      </c>
      <c r="K715">
        <f>SUMIF([1]!Tabla3[Consignatario],B715,[1]!Tabla3[Monto])</f>
        <v>0</v>
      </c>
      <c r="L715">
        <f>SUMIF([1]!Tabla5[Consignatario],B715,[1]!Tabla5[Monto])</f>
        <v>32000</v>
      </c>
      <c r="M715">
        <f>SUMIF([1]!Tabla1708[Consignatario],B715,[1]!Tabla1708[Monto])</f>
        <v>0</v>
      </c>
      <c r="N715">
        <f>SUMIF([1]!Tabla1726[Consignatario],B715,[1]!Tabla1726[Monto])</f>
        <v>0</v>
      </c>
      <c r="O715">
        <f>SUMIF([1]!Tabla1730[Consignatario],B715,[1]!Tabla1730[1730])</f>
        <v>0</v>
      </c>
      <c r="P715">
        <f>SUMIF([1]!Tabla1739[Consignatario],B715,[1]!Tabla1739[1739])</f>
        <v>0</v>
      </c>
      <c r="Q715">
        <f>SUMIF([1]!Tabla21[Consignatario],B715,[1]!Tabla21[1664-1670])</f>
        <v>0</v>
      </c>
      <c r="R715">
        <f>SUM(Tabla62[[#This Row],[1661]:[Entrearmadas]])</f>
        <v>32000</v>
      </c>
    </row>
    <row r="716" spans="1:18" x14ac:dyDescent="0.3">
      <c r="A716">
        <v>715</v>
      </c>
      <c r="B716" t="str" cm="1">
        <f t="array" ref="B716">INDEX([1]!Tabla1[#Data], A716, 2)</f>
        <v>Cueto, Tomás de</v>
      </c>
      <c r="C716">
        <f>SUMIF([1]!Tabla1661[Consignatario],B716,[1]!Tabla1661[1661])</f>
        <v>0</v>
      </c>
      <c r="D716">
        <f>SUMIF([1]!Tabla11[Consignatario],B716,[1]!Tabla11[1662])</f>
        <v>0</v>
      </c>
      <c r="E716">
        <f>SUMIF([1]!Tabla12[Consignatario],B716,[1]!Tabla12[1670])</f>
        <v>0</v>
      </c>
      <c r="F716">
        <f>SUMIF([1]!Tabla10[Consignatario],B716,[1]!Tabla10[1672])</f>
        <v>0</v>
      </c>
      <c r="G716">
        <f>SUMIF([1]!Tabla9[Consignatarios],B716,[1]!Tabla9[1675])</f>
        <v>0</v>
      </c>
      <c r="H716">
        <f>SUMIF([1]!Tabla8[Consignatarios],B716,[1]!Tabla8[1678])</f>
        <v>0</v>
      </c>
      <c r="I716">
        <f>SUMIF([1]!Tabla4[Consignatario],B716,[1]!Tabla4[Monto])</f>
        <v>0</v>
      </c>
      <c r="J716">
        <f>SUMIF([1]!Tabla2[Consignatario],B716, [1]!Tabla2[Monto])</f>
        <v>0</v>
      </c>
      <c r="K716">
        <f>SUMIF([1]!Tabla3[Consignatario],B716,[1]!Tabla3[Monto])</f>
        <v>219763</v>
      </c>
      <c r="L716">
        <f>SUMIF([1]!Tabla5[Consignatario],B716,[1]!Tabla5[Monto])</f>
        <v>40067</v>
      </c>
      <c r="M716">
        <f>SUMIF([1]!Tabla1708[Consignatario],B716,[1]!Tabla1708[Monto])</f>
        <v>0</v>
      </c>
      <c r="N716">
        <f>SUMIF([1]!Tabla1726[Consignatario],B716,[1]!Tabla1726[Monto])</f>
        <v>0</v>
      </c>
      <c r="O716">
        <f>SUMIF([1]!Tabla1730[Consignatario],B716,[1]!Tabla1730[1730])</f>
        <v>0</v>
      </c>
      <c r="P716">
        <f>SUMIF([1]!Tabla1739[Consignatario],B716,[1]!Tabla1739[1739])</f>
        <v>0</v>
      </c>
      <c r="Q716">
        <f>SUMIF([1]!Tabla21[Consignatario],B716,[1]!Tabla21[1664-1670])</f>
        <v>0</v>
      </c>
      <c r="R716">
        <f>SUM(Tabla62[[#This Row],[1661]:[Entrearmadas]])</f>
        <v>259830</v>
      </c>
    </row>
    <row r="717" spans="1:18" x14ac:dyDescent="0.3">
      <c r="A717">
        <v>716</v>
      </c>
      <c r="B717" t="str" cm="1">
        <f t="array" ref="B717">INDEX([1]!Tabla1[#Data], A717, 2)</f>
        <v>Cueva y Olea, Joseph de la</v>
      </c>
      <c r="C717">
        <f>SUMIF([1]!Tabla1661[Consignatario],B717,[1]!Tabla1661[1661])</f>
        <v>0</v>
      </c>
      <c r="D717">
        <f>SUMIF([1]!Tabla11[Consignatario],B717,[1]!Tabla11[1662])</f>
        <v>0</v>
      </c>
      <c r="E717">
        <f>SUMIF([1]!Tabla12[Consignatario],B717,[1]!Tabla12[1670])</f>
        <v>0</v>
      </c>
      <c r="F717">
        <f>SUMIF([1]!Tabla10[Consignatario],B717,[1]!Tabla10[1672])</f>
        <v>0</v>
      </c>
      <c r="G717">
        <f>SUMIF([1]!Tabla9[Consignatarios],B717,[1]!Tabla9[1675])</f>
        <v>0</v>
      </c>
      <c r="H717">
        <f>SUMIF([1]!Tabla8[Consignatarios],B717,[1]!Tabla8[1678])</f>
        <v>0</v>
      </c>
      <c r="I717">
        <f>SUMIF([1]!Tabla4[Consignatario],B717,[1]!Tabla4[Monto])</f>
        <v>0</v>
      </c>
      <c r="J717">
        <f>SUMIF([1]!Tabla2[Consignatario],B717, [1]!Tabla2[Monto])</f>
        <v>0</v>
      </c>
      <c r="K717">
        <f>SUMIF([1]!Tabla3[Consignatario],B717,[1]!Tabla3[Monto])</f>
        <v>30598</v>
      </c>
      <c r="L717">
        <f>SUMIF([1]!Tabla5[Consignatario],B717,[1]!Tabla5[Monto])</f>
        <v>0</v>
      </c>
      <c r="M717">
        <f>SUMIF([1]!Tabla1708[Consignatario],B717,[1]!Tabla1708[Monto])</f>
        <v>0</v>
      </c>
      <c r="N717">
        <f>SUMIF([1]!Tabla1726[Consignatario],B717,[1]!Tabla1726[Monto])</f>
        <v>0</v>
      </c>
      <c r="O717">
        <f>SUMIF([1]!Tabla1730[Consignatario],B717,[1]!Tabla1730[1730])</f>
        <v>0</v>
      </c>
      <c r="P717">
        <f>SUMIF([1]!Tabla1739[Consignatario],B717,[1]!Tabla1739[1739])</f>
        <v>0</v>
      </c>
      <c r="Q717">
        <f>SUMIF([1]!Tabla21[Consignatario],B717,[1]!Tabla21[1664-1670])</f>
        <v>0</v>
      </c>
      <c r="R717">
        <f>SUM(Tabla62[[#This Row],[1661]:[Entrearmadas]])</f>
        <v>30598</v>
      </c>
    </row>
    <row r="718" spans="1:18" x14ac:dyDescent="0.3">
      <c r="A718">
        <v>717</v>
      </c>
      <c r="B718" t="str" cm="1">
        <f t="array" ref="B718">INDEX([1]!Tabla1[#Data], A718, 2)</f>
        <v>Cueva, Cristóbal de la</v>
      </c>
      <c r="C718">
        <f>SUMIF([1]!Tabla1661[Consignatario],B718,[1]!Tabla1661[1661])</f>
        <v>0</v>
      </c>
      <c r="D718">
        <f>SUMIF([1]!Tabla11[Consignatario],B718,[1]!Tabla11[1662])</f>
        <v>0</v>
      </c>
      <c r="E718">
        <f>SUMIF([1]!Tabla12[Consignatario],B718,[1]!Tabla12[1670])</f>
        <v>0</v>
      </c>
      <c r="F718">
        <f>SUMIF([1]!Tabla10[Consignatario],B718,[1]!Tabla10[1672])</f>
        <v>0</v>
      </c>
      <c r="G718">
        <f>SUMIF([1]!Tabla9[Consignatarios],B718,[1]!Tabla9[1675])</f>
        <v>0</v>
      </c>
      <c r="H718">
        <f>SUMIF([1]!Tabla8[Consignatarios],B718,[1]!Tabla8[1678])</f>
        <v>0</v>
      </c>
      <c r="I718">
        <f>SUMIF([1]!Tabla4[Consignatario],B718,[1]!Tabla4[Monto])</f>
        <v>0</v>
      </c>
      <c r="J718">
        <f>SUMIF([1]!Tabla2[Consignatario],B718, [1]!Tabla2[Monto])</f>
        <v>0</v>
      </c>
      <c r="K718">
        <f>SUMIF([1]!Tabla3[Consignatario],B718,[1]!Tabla3[Monto])</f>
        <v>1888</v>
      </c>
      <c r="L718">
        <f>SUMIF([1]!Tabla5[Consignatario],B718,[1]!Tabla5[Monto])</f>
        <v>0</v>
      </c>
      <c r="M718">
        <f>SUMIF([1]!Tabla1708[Consignatario],B718,[1]!Tabla1708[Monto])</f>
        <v>0</v>
      </c>
      <c r="N718">
        <f>SUMIF([1]!Tabla1726[Consignatario],B718,[1]!Tabla1726[Monto])</f>
        <v>0</v>
      </c>
      <c r="O718">
        <f>SUMIF([1]!Tabla1730[Consignatario],B718,[1]!Tabla1730[1730])</f>
        <v>0</v>
      </c>
      <c r="P718">
        <f>SUMIF([1]!Tabla1739[Consignatario],B718,[1]!Tabla1739[1739])</f>
        <v>0</v>
      </c>
      <c r="Q718">
        <f>SUMIF([1]!Tabla21[Consignatario],B718,[1]!Tabla21[1664-1670])</f>
        <v>0</v>
      </c>
      <c r="R718">
        <f>SUM(Tabla62[[#This Row],[1661]:[Entrearmadas]])</f>
        <v>1888</v>
      </c>
    </row>
    <row r="719" spans="1:18" x14ac:dyDescent="0.3">
      <c r="A719">
        <v>718</v>
      </c>
      <c r="B719" t="str" cm="1">
        <f t="array" ref="B719">INDEX([1]!Tabla1[#Data], A719, 2)</f>
        <v>Cueva, Gregorio de la</v>
      </c>
      <c r="C719">
        <f>SUMIF([1]!Tabla1661[Consignatario],B719,[1]!Tabla1661[1661])</f>
        <v>0</v>
      </c>
      <c r="D719">
        <f>SUMIF([1]!Tabla11[Consignatario],B719,[1]!Tabla11[1662])</f>
        <v>0</v>
      </c>
      <c r="E719">
        <f>SUMIF([1]!Tabla12[Consignatario],B719,[1]!Tabla12[1670])</f>
        <v>0</v>
      </c>
      <c r="F719">
        <f>SUMIF([1]!Tabla10[Consignatario],B719,[1]!Tabla10[1672])</f>
        <v>0</v>
      </c>
      <c r="G719">
        <f>SUMIF([1]!Tabla9[Consignatarios],B719,[1]!Tabla9[1675])</f>
        <v>0</v>
      </c>
      <c r="H719">
        <f>SUMIF([1]!Tabla8[Consignatarios],B719,[1]!Tabla8[1678])</f>
        <v>0</v>
      </c>
      <c r="I719">
        <f>SUMIF([1]!Tabla4[Consignatario],B719,[1]!Tabla4[Monto])</f>
        <v>0</v>
      </c>
      <c r="J719">
        <f>SUMIF([1]!Tabla2[Consignatario],B719, [1]!Tabla2[Monto])</f>
        <v>0</v>
      </c>
      <c r="K719">
        <f>SUMIF([1]!Tabla3[Consignatario],B719,[1]!Tabla3[Monto])</f>
        <v>0</v>
      </c>
      <c r="L719">
        <f>SUMIF([1]!Tabla5[Consignatario],B719,[1]!Tabla5[Monto])</f>
        <v>0</v>
      </c>
      <c r="M719">
        <f>SUMIF([1]!Tabla1708[Consignatario],B719,[1]!Tabla1708[Monto])</f>
        <v>0</v>
      </c>
      <c r="N719">
        <f>SUMIF([1]!Tabla1726[Consignatario],B719,[1]!Tabla1726[Monto])</f>
        <v>0</v>
      </c>
      <c r="O719">
        <f>SUMIF([1]!Tabla1730[Consignatario],B719,[1]!Tabla1730[1730])</f>
        <v>0</v>
      </c>
      <c r="P719">
        <f>SUMIF([1]!Tabla1739[Consignatario],B719,[1]!Tabla1739[1739])</f>
        <v>15580</v>
      </c>
      <c r="Q719">
        <f>SUMIF([1]!Tabla21[Consignatario],B719,[1]!Tabla21[1664-1670])</f>
        <v>0</v>
      </c>
      <c r="R719">
        <f>SUM(Tabla62[[#This Row],[1661]:[Entrearmadas]])</f>
        <v>15580</v>
      </c>
    </row>
    <row r="720" spans="1:18" x14ac:dyDescent="0.3">
      <c r="A720">
        <v>719</v>
      </c>
      <c r="B720" t="str" cm="1">
        <f t="array" ref="B720">INDEX([1]!Tabla1[#Data], A720, 2)</f>
        <v>Cueva, Sebastián de la</v>
      </c>
      <c r="C720">
        <f>SUMIF([1]!Tabla1661[Consignatario],B720,[1]!Tabla1661[1661])</f>
        <v>0</v>
      </c>
      <c r="D720">
        <f>SUMIF([1]!Tabla11[Consignatario],B720,[1]!Tabla11[1662])</f>
        <v>227500</v>
      </c>
      <c r="E720">
        <f>SUMIF([1]!Tabla12[Consignatario],B720,[1]!Tabla12[1670])</f>
        <v>0</v>
      </c>
      <c r="F720">
        <f>SUMIF([1]!Tabla10[Consignatario],B720,[1]!Tabla10[1672])</f>
        <v>0</v>
      </c>
      <c r="G720">
        <f>SUMIF([1]!Tabla9[Consignatarios],B720,[1]!Tabla9[1675])</f>
        <v>0</v>
      </c>
      <c r="H720">
        <f>SUMIF([1]!Tabla8[Consignatarios],B720,[1]!Tabla8[1678])</f>
        <v>0</v>
      </c>
      <c r="I720">
        <f>SUMIF([1]!Tabla4[Consignatario],B720,[1]!Tabla4[Monto])</f>
        <v>0</v>
      </c>
      <c r="J720">
        <f>SUMIF([1]!Tabla2[Consignatario],B720, [1]!Tabla2[Monto])</f>
        <v>0</v>
      </c>
      <c r="K720">
        <f>SUMIF([1]!Tabla3[Consignatario],B720,[1]!Tabla3[Monto])</f>
        <v>0</v>
      </c>
      <c r="L720">
        <f>SUMIF([1]!Tabla5[Consignatario],B720,[1]!Tabla5[Monto])</f>
        <v>0</v>
      </c>
      <c r="M720">
        <f>SUMIF([1]!Tabla1708[Consignatario],B720,[1]!Tabla1708[Monto])</f>
        <v>0</v>
      </c>
      <c r="N720">
        <f>SUMIF([1]!Tabla1726[Consignatario],B720,[1]!Tabla1726[Monto])</f>
        <v>0</v>
      </c>
      <c r="O720">
        <f>SUMIF([1]!Tabla1730[Consignatario],B720,[1]!Tabla1730[1730])</f>
        <v>0</v>
      </c>
      <c r="P720">
        <f>SUMIF([1]!Tabla1739[Consignatario],B720,[1]!Tabla1739[1739])</f>
        <v>0</v>
      </c>
      <c r="Q720">
        <f>SUMIF([1]!Tabla21[Consignatario],B720,[1]!Tabla21[1664-1670])</f>
        <v>0</v>
      </c>
      <c r="R720">
        <f>SUM(Tabla62[[#This Row],[1661]:[Entrearmadas]])</f>
        <v>227500</v>
      </c>
    </row>
    <row r="721" spans="1:18" x14ac:dyDescent="0.3">
      <c r="A721">
        <v>720</v>
      </c>
      <c r="B721" t="str" cm="1">
        <f t="array" ref="B721">INDEX([1]!Tabla1[#Data], A721, 2)</f>
        <v>Cuizi, Vitoriano de</v>
      </c>
      <c r="C721">
        <f>SUMIF([1]!Tabla1661[Consignatario],B721,[1]!Tabla1661[1661])</f>
        <v>0</v>
      </c>
      <c r="D721">
        <f>SUMIF([1]!Tabla11[Consignatario],B721,[1]!Tabla11[1662])</f>
        <v>0</v>
      </c>
      <c r="E721">
        <f>SUMIF([1]!Tabla12[Consignatario],B721,[1]!Tabla12[1670])</f>
        <v>0</v>
      </c>
      <c r="F721">
        <f>SUMIF([1]!Tabla10[Consignatario],B721,[1]!Tabla10[1672])</f>
        <v>0</v>
      </c>
      <c r="G721">
        <f>SUMIF([1]!Tabla9[Consignatarios],B721,[1]!Tabla9[1675])</f>
        <v>0</v>
      </c>
      <c r="H721">
        <f>SUMIF([1]!Tabla8[Consignatarios],B721,[1]!Tabla8[1678])</f>
        <v>0</v>
      </c>
      <c r="I721">
        <f>SUMIF([1]!Tabla4[Consignatario],B721,[1]!Tabla4[Monto])</f>
        <v>0</v>
      </c>
      <c r="J721">
        <f>SUMIF([1]!Tabla2[Consignatario],B721, [1]!Tabla2[Monto])</f>
        <v>0</v>
      </c>
      <c r="K721">
        <f>SUMIF([1]!Tabla3[Consignatario],B721,[1]!Tabla3[Monto])</f>
        <v>0</v>
      </c>
      <c r="L721">
        <f>SUMIF([1]!Tabla5[Consignatario],B721,[1]!Tabla5[Monto])</f>
        <v>0</v>
      </c>
      <c r="M721">
        <f>SUMIF([1]!Tabla1708[Consignatario],B721,[1]!Tabla1708[Monto])</f>
        <v>0</v>
      </c>
      <c r="N721">
        <f>SUMIF([1]!Tabla1726[Consignatario],B721,[1]!Tabla1726[Monto])</f>
        <v>0</v>
      </c>
      <c r="O721">
        <f>SUMIF([1]!Tabla1730[Consignatario],B721,[1]!Tabla1730[1730])</f>
        <v>0</v>
      </c>
      <c r="P721">
        <f>SUMIF([1]!Tabla1739[Consignatario],B721,[1]!Tabla1739[1739])</f>
        <v>0</v>
      </c>
      <c r="Q721">
        <f>SUMIF([1]!Tabla21[Consignatario],B721,[1]!Tabla21[1664-1670])</f>
        <v>2648</v>
      </c>
      <c r="R721">
        <f>SUM(Tabla62[[#This Row],[1661]:[Entrearmadas]])</f>
        <v>2648</v>
      </c>
    </row>
    <row r="722" spans="1:18" x14ac:dyDescent="0.3">
      <c r="A722">
        <v>721</v>
      </c>
      <c r="B722" t="str" cm="1">
        <f t="array" ref="B722">INDEX([1]!Tabla1[#Data], A722, 2)</f>
        <v>Curiel, Joseph</v>
      </c>
      <c r="C722">
        <f>SUMIF([1]!Tabla1661[Consignatario],B722,[1]!Tabla1661[1661])</f>
        <v>0</v>
      </c>
      <c r="D722">
        <f>SUMIF([1]!Tabla11[Consignatario],B722,[1]!Tabla11[1662])</f>
        <v>0</v>
      </c>
      <c r="E722">
        <f>SUMIF([1]!Tabla12[Consignatario],B722,[1]!Tabla12[1670])</f>
        <v>0</v>
      </c>
      <c r="F722">
        <f>SUMIF([1]!Tabla10[Consignatario],B722,[1]!Tabla10[1672])</f>
        <v>0</v>
      </c>
      <c r="G722">
        <f>SUMIF([1]!Tabla9[Consignatarios],B722,[1]!Tabla9[1675])</f>
        <v>0</v>
      </c>
      <c r="H722">
        <f>SUMIF([1]!Tabla8[Consignatarios],B722,[1]!Tabla8[1678])</f>
        <v>0</v>
      </c>
      <c r="I722">
        <f>SUMIF([1]!Tabla4[Consignatario],B722,[1]!Tabla4[Monto])</f>
        <v>0</v>
      </c>
      <c r="J722">
        <f>SUMIF([1]!Tabla2[Consignatario],B722, [1]!Tabla2[Monto])</f>
        <v>0</v>
      </c>
      <c r="K722">
        <f>SUMIF([1]!Tabla3[Consignatario],B722,[1]!Tabla3[Monto])</f>
        <v>22000</v>
      </c>
      <c r="L722">
        <f>SUMIF([1]!Tabla5[Consignatario],B722,[1]!Tabla5[Monto])</f>
        <v>0</v>
      </c>
      <c r="M722">
        <f>SUMIF([1]!Tabla1708[Consignatario],B722,[1]!Tabla1708[Monto])</f>
        <v>0</v>
      </c>
      <c r="N722">
        <f>SUMIF([1]!Tabla1726[Consignatario],B722,[1]!Tabla1726[Monto])</f>
        <v>0</v>
      </c>
      <c r="O722">
        <f>SUMIF([1]!Tabla1730[Consignatario],B722,[1]!Tabla1730[1730])</f>
        <v>0</v>
      </c>
      <c r="P722">
        <f>SUMIF([1]!Tabla1739[Consignatario],B722,[1]!Tabla1739[1739])</f>
        <v>0</v>
      </c>
      <c r="Q722">
        <f>SUMIF([1]!Tabla21[Consignatario],B722,[1]!Tabla21[1664-1670])</f>
        <v>0</v>
      </c>
      <c r="R722">
        <f>SUM(Tabla62[[#This Row],[1661]:[Entrearmadas]])</f>
        <v>22000</v>
      </c>
    </row>
    <row r="723" spans="1:18" x14ac:dyDescent="0.3">
      <c r="A723">
        <v>722</v>
      </c>
      <c r="B723" t="str" cm="1">
        <f t="array" ref="B723">INDEX([1]!Tabla1[#Data], A723, 2)</f>
        <v>Daroch, Joseph Archibaldo</v>
      </c>
      <c r="C723">
        <f>SUMIF([1]!Tabla1661[Consignatario],B723,[1]!Tabla1661[1661])</f>
        <v>0</v>
      </c>
      <c r="D723">
        <f>SUMIF([1]!Tabla11[Consignatario],B723,[1]!Tabla11[1662])</f>
        <v>0</v>
      </c>
      <c r="E723">
        <f>SUMIF([1]!Tabla12[Consignatario],B723,[1]!Tabla12[1670])</f>
        <v>0</v>
      </c>
      <c r="F723">
        <f>SUMIF([1]!Tabla10[Consignatario],B723,[1]!Tabla10[1672])</f>
        <v>0</v>
      </c>
      <c r="G723">
        <f>SUMIF([1]!Tabla9[Consignatarios],B723,[1]!Tabla9[1675])</f>
        <v>0</v>
      </c>
      <c r="H723">
        <f>SUMIF([1]!Tabla8[Consignatarios],B723,[1]!Tabla8[1678])</f>
        <v>0</v>
      </c>
      <c r="I723">
        <f>SUMIF([1]!Tabla4[Consignatario],B723,[1]!Tabla4[Monto])</f>
        <v>0</v>
      </c>
      <c r="J723">
        <f>SUMIF([1]!Tabla2[Consignatario],B723, [1]!Tabla2[Monto])</f>
        <v>0</v>
      </c>
      <c r="K723">
        <f>SUMIF([1]!Tabla3[Consignatario],B723,[1]!Tabla3[Monto])</f>
        <v>0</v>
      </c>
      <c r="L723">
        <f>SUMIF([1]!Tabla5[Consignatario],B723,[1]!Tabla5[Monto])</f>
        <v>0</v>
      </c>
      <c r="M723">
        <f>SUMIF([1]!Tabla1708[Consignatario],B723,[1]!Tabla1708[Monto])</f>
        <v>0</v>
      </c>
      <c r="N723">
        <f>SUMIF([1]!Tabla1726[Consignatario],B723,[1]!Tabla1726[Monto])</f>
        <v>0</v>
      </c>
      <c r="O723">
        <f>SUMIF([1]!Tabla1730[Consignatario],B723,[1]!Tabla1730[1730])</f>
        <v>0</v>
      </c>
      <c r="P723">
        <f>SUMIF([1]!Tabla1739[Consignatario],B723,[1]!Tabla1739[1739])</f>
        <v>10500</v>
      </c>
      <c r="Q723">
        <f>SUMIF([1]!Tabla21[Consignatario],B723,[1]!Tabla21[1664-1670])</f>
        <v>0</v>
      </c>
      <c r="R723">
        <f>SUM(Tabla62[[#This Row],[1661]:[Entrearmadas]])</f>
        <v>10500</v>
      </c>
    </row>
    <row r="724" spans="1:18" x14ac:dyDescent="0.3">
      <c r="A724">
        <v>723</v>
      </c>
      <c r="B724" t="str" cm="1">
        <f t="array" ref="B724">INDEX([1]!Tabla1[#Data], A724, 2)</f>
        <v>Dávalos, Juan Eusebio</v>
      </c>
      <c r="C724">
        <f>SUMIF([1]!Tabla1661[Consignatario],B724,[1]!Tabla1661[1661])</f>
        <v>0</v>
      </c>
      <c r="D724">
        <f>SUMIF([1]!Tabla11[Consignatario],B724,[1]!Tabla11[1662])</f>
        <v>0</v>
      </c>
      <c r="E724">
        <f>SUMIF([1]!Tabla12[Consignatario],B724,[1]!Tabla12[1670])</f>
        <v>0</v>
      </c>
      <c r="F724">
        <f>SUMIF([1]!Tabla10[Consignatario],B724,[1]!Tabla10[1672])</f>
        <v>0</v>
      </c>
      <c r="G724">
        <f>SUMIF([1]!Tabla9[Consignatarios],B724,[1]!Tabla9[1675])</f>
        <v>0</v>
      </c>
      <c r="H724">
        <f>SUMIF([1]!Tabla8[Consignatarios],B724,[1]!Tabla8[1678])</f>
        <v>0</v>
      </c>
      <c r="I724">
        <f>SUMIF([1]!Tabla4[Consignatario],B724,[1]!Tabla4[Monto])</f>
        <v>0</v>
      </c>
      <c r="J724">
        <f>SUMIF([1]!Tabla2[Consignatario],B724, [1]!Tabla2[Monto])</f>
        <v>0</v>
      </c>
      <c r="K724">
        <f>SUMIF([1]!Tabla3[Consignatario],B724,[1]!Tabla3[Monto])</f>
        <v>0</v>
      </c>
      <c r="L724">
        <f>SUMIF([1]!Tabla5[Consignatario],B724,[1]!Tabla5[Monto])</f>
        <v>0</v>
      </c>
      <c r="M724">
        <f>SUMIF([1]!Tabla1708[Consignatario],B724,[1]!Tabla1708[Monto])</f>
        <v>0</v>
      </c>
      <c r="N724">
        <f>SUMIF([1]!Tabla1726[Consignatario],B724,[1]!Tabla1726[Monto])</f>
        <v>57187</v>
      </c>
      <c r="O724">
        <f>SUMIF([1]!Tabla1730[Consignatario],B724,[1]!Tabla1730[1730])</f>
        <v>0</v>
      </c>
      <c r="P724">
        <f>SUMIF([1]!Tabla1739[Consignatario],B724,[1]!Tabla1739[1739])</f>
        <v>0</v>
      </c>
      <c r="Q724">
        <f>SUMIF([1]!Tabla21[Consignatario],B724,[1]!Tabla21[1664-1670])</f>
        <v>0</v>
      </c>
      <c r="R724">
        <f>SUM(Tabla62[[#This Row],[1661]:[Entrearmadas]])</f>
        <v>57187</v>
      </c>
    </row>
    <row r="725" spans="1:18" x14ac:dyDescent="0.3">
      <c r="A725">
        <v>724</v>
      </c>
      <c r="B725" t="str" cm="1">
        <f t="array" ref="B725">INDEX([1]!Tabla1[#Data], A725, 2)</f>
        <v>Dávila Cornejo, Miguel</v>
      </c>
      <c r="C725">
        <f>SUMIF([1]!Tabla1661[Consignatario],B725,[1]!Tabla1661[1661])</f>
        <v>0</v>
      </c>
      <c r="D725">
        <f>SUMIF([1]!Tabla11[Consignatario],B725,[1]!Tabla11[1662])</f>
        <v>0</v>
      </c>
      <c r="E725">
        <f>SUMIF([1]!Tabla12[Consignatario],B725,[1]!Tabla12[1670])</f>
        <v>0</v>
      </c>
      <c r="F725">
        <f>SUMIF([1]!Tabla10[Consignatario],B725,[1]!Tabla10[1672])</f>
        <v>0</v>
      </c>
      <c r="G725">
        <f>SUMIF([1]!Tabla9[Consignatarios],B725,[1]!Tabla9[1675])</f>
        <v>0</v>
      </c>
      <c r="H725">
        <f>SUMIF([1]!Tabla8[Consignatarios],B725,[1]!Tabla8[1678])</f>
        <v>0</v>
      </c>
      <c r="I725">
        <f>SUMIF([1]!Tabla4[Consignatario],B725,[1]!Tabla4[Monto])</f>
        <v>38330</v>
      </c>
      <c r="J725">
        <f>SUMIF([1]!Tabla2[Consignatario],B725, [1]!Tabla2[Monto])</f>
        <v>0</v>
      </c>
      <c r="K725">
        <f>SUMIF([1]!Tabla3[Consignatario],B725,[1]!Tabla3[Monto])</f>
        <v>0</v>
      </c>
      <c r="L725">
        <f>SUMIF([1]!Tabla5[Consignatario],B725,[1]!Tabla5[Monto])</f>
        <v>0</v>
      </c>
      <c r="M725">
        <f>SUMIF([1]!Tabla1708[Consignatario],B725,[1]!Tabla1708[Monto])</f>
        <v>0</v>
      </c>
      <c r="N725">
        <f>SUMIF([1]!Tabla1726[Consignatario],B725,[1]!Tabla1726[Monto])</f>
        <v>0</v>
      </c>
      <c r="O725">
        <f>SUMIF([1]!Tabla1730[Consignatario],B725,[1]!Tabla1730[1730])</f>
        <v>0</v>
      </c>
      <c r="P725">
        <f>SUMIF([1]!Tabla1739[Consignatario],B725,[1]!Tabla1739[1739])</f>
        <v>0</v>
      </c>
      <c r="Q725">
        <f>SUMIF([1]!Tabla21[Consignatario],B725,[1]!Tabla21[1664-1670])</f>
        <v>0</v>
      </c>
      <c r="R725">
        <f>SUM(Tabla62[[#This Row],[1661]:[Entrearmadas]])</f>
        <v>38330</v>
      </c>
    </row>
    <row r="726" spans="1:18" x14ac:dyDescent="0.3">
      <c r="A726">
        <v>725</v>
      </c>
      <c r="B726" t="str" cm="1">
        <f t="array" ref="B726">INDEX([1]!Tabla1[#Data], A726, 2)</f>
        <v>Dávila, Florián</v>
      </c>
      <c r="C726">
        <f>SUMIF([1]!Tabla1661[Consignatario],B726,[1]!Tabla1661[1661])</f>
        <v>0</v>
      </c>
      <c r="D726">
        <f>SUMIF([1]!Tabla11[Consignatario],B726,[1]!Tabla11[1662])</f>
        <v>0</v>
      </c>
      <c r="E726">
        <f>SUMIF([1]!Tabla12[Consignatario],B726,[1]!Tabla12[1670])</f>
        <v>0</v>
      </c>
      <c r="F726">
        <f>SUMIF([1]!Tabla10[Consignatario],B726,[1]!Tabla10[1672])</f>
        <v>17000</v>
      </c>
      <c r="G726">
        <f>SUMIF([1]!Tabla9[Consignatarios],B726,[1]!Tabla9[1675])</f>
        <v>0</v>
      </c>
      <c r="H726">
        <f>SUMIF([1]!Tabla8[Consignatarios],B726,[1]!Tabla8[1678])</f>
        <v>0</v>
      </c>
      <c r="I726">
        <f>SUMIF([1]!Tabla4[Consignatario],B726,[1]!Tabla4[Monto])</f>
        <v>0</v>
      </c>
      <c r="J726">
        <f>SUMIF([1]!Tabla2[Consignatario],B726, [1]!Tabla2[Monto])</f>
        <v>25012</v>
      </c>
      <c r="K726">
        <f>SUMIF([1]!Tabla3[Consignatario],B726,[1]!Tabla3[Monto])</f>
        <v>32162</v>
      </c>
      <c r="L726">
        <f>SUMIF([1]!Tabla5[Consignatario],B726,[1]!Tabla5[Monto])</f>
        <v>0</v>
      </c>
      <c r="M726">
        <f>SUMIF([1]!Tabla1708[Consignatario],B726,[1]!Tabla1708[Monto])</f>
        <v>0</v>
      </c>
      <c r="N726">
        <f>SUMIF([1]!Tabla1726[Consignatario],B726,[1]!Tabla1726[Monto])</f>
        <v>0</v>
      </c>
      <c r="O726">
        <f>SUMIF([1]!Tabla1730[Consignatario],B726,[1]!Tabla1730[1730])</f>
        <v>0</v>
      </c>
      <c r="P726">
        <f>SUMIF([1]!Tabla1739[Consignatario],B726,[1]!Tabla1739[1739])</f>
        <v>0</v>
      </c>
      <c r="Q726">
        <f>SUMIF([1]!Tabla21[Consignatario],B726,[1]!Tabla21[1664-1670])</f>
        <v>0</v>
      </c>
      <c r="R726">
        <f>SUM(Tabla62[[#This Row],[1661]:[Entrearmadas]])</f>
        <v>74174</v>
      </c>
    </row>
    <row r="727" spans="1:18" x14ac:dyDescent="0.3">
      <c r="A727">
        <v>726</v>
      </c>
      <c r="B727" t="str" cm="1">
        <f t="array" ref="B727">INDEX([1]!Tabla1[#Data], A727, 2)</f>
        <v>Dávila, Francisco</v>
      </c>
      <c r="C727">
        <f>SUMIF([1]!Tabla1661[Consignatario],B727,[1]!Tabla1661[1661])</f>
        <v>0</v>
      </c>
      <c r="D727">
        <f>SUMIF([1]!Tabla11[Consignatario],B727,[1]!Tabla11[1662])</f>
        <v>0</v>
      </c>
      <c r="E727">
        <f>SUMIF([1]!Tabla12[Consignatario],B727,[1]!Tabla12[1670])</f>
        <v>0</v>
      </c>
      <c r="F727">
        <f>SUMIF([1]!Tabla10[Consignatario],B727,[1]!Tabla10[1672])</f>
        <v>0</v>
      </c>
      <c r="G727">
        <f>SUMIF([1]!Tabla9[Consignatarios],B727,[1]!Tabla9[1675])</f>
        <v>0</v>
      </c>
      <c r="H727">
        <f>SUMIF([1]!Tabla8[Consignatarios],B727,[1]!Tabla8[1678])</f>
        <v>0</v>
      </c>
      <c r="I727">
        <f>SUMIF([1]!Tabla4[Consignatario],B727,[1]!Tabla4[Monto])</f>
        <v>0</v>
      </c>
      <c r="J727">
        <f>SUMIF([1]!Tabla2[Consignatario],B727, [1]!Tabla2[Monto])</f>
        <v>0</v>
      </c>
      <c r="K727">
        <f>SUMIF([1]!Tabla3[Consignatario],B727,[1]!Tabla3[Monto])</f>
        <v>0</v>
      </c>
      <c r="L727">
        <f>SUMIF([1]!Tabla5[Consignatario],B727,[1]!Tabla5[Monto])</f>
        <v>0</v>
      </c>
      <c r="M727">
        <f>SUMIF([1]!Tabla1708[Consignatario],B727,[1]!Tabla1708[Monto])</f>
        <v>0</v>
      </c>
      <c r="N727">
        <f>SUMIF([1]!Tabla1726[Consignatario],B727,[1]!Tabla1726[Monto])</f>
        <v>0</v>
      </c>
      <c r="O727">
        <f>SUMIF([1]!Tabla1730[Consignatario],B727,[1]!Tabla1730[1730])</f>
        <v>0</v>
      </c>
      <c r="P727">
        <f>SUMIF([1]!Tabla1739[Consignatario],B727,[1]!Tabla1739[1739])</f>
        <v>13540</v>
      </c>
      <c r="Q727">
        <f>SUMIF([1]!Tabla21[Consignatario],B727,[1]!Tabla21[1664-1670])</f>
        <v>0</v>
      </c>
      <c r="R727">
        <f>SUM(Tabla62[[#This Row],[1661]:[Entrearmadas]])</f>
        <v>13540</v>
      </c>
    </row>
    <row r="728" spans="1:18" x14ac:dyDescent="0.3">
      <c r="A728">
        <v>727</v>
      </c>
      <c r="B728" t="str" cm="1">
        <f t="array" ref="B728">INDEX([1]!Tabla1[#Data], A728, 2)</f>
        <v>Dávila, Tomás</v>
      </c>
      <c r="C728">
        <f>SUMIF([1]!Tabla1661[Consignatario],B728,[1]!Tabla1661[1661])</f>
        <v>0</v>
      </c>
      <c r="D728">
        <f>SUMIF([1]!Tabla11[Consignatario],B728,[1]!Tabla11[1662])</f>
        <v>0</v>
      </c>
      <c r="E728">
        <f>SUMIF([1]!Tabla12[Consignatario],B728,[1]!Tabla12[1670])</f>
        <v>0</v>
      </c>
      <c r="F728">
        <f>SUMIF([1]!Tabla10[Consignatario],B728,[1]!Tabla10[1672])</f>
        <v>0</v>
      </c>
      <c r="G728">
        <f>SUMIF([1]!Tabla9[Consignatarios],B728,[1]!Tabla9[1675])</f>
        <v>0</v>
      </c>
      <c r="H728">
        <f>SUMIF([1]!Tabla8[Consignatarios],B728,[1]!Tabla8[1678])</f>
        <v>0</v>
      </c>
      <c r="I728">
        <f>SUMIF([1]!Tabla4[Consignatario],B728,[1]!Tabla4[Monto])</f>
        <v>0</v>
      </c>
      <c r="J728">
        <f>SUMIF([1]!Tabla2[Consignatario],B728, [1]!Tabla2[Monto])</f>
        <v>0</v>
      </c>
      <c r="K728">
        <f>SUMIF([1]!Tabla3[Consignatario],B728,[1]!Tabla3[Monto])</f>
        <v>0</v>
      </c>
      <c r="L728">
        <f>SUMIF([1]!Tabla5[Consignatario],B728,[1]!Tabla5[Monto])</f>
        <v>5000</v>
      </c>
      <c r="M728">
        <f>SUMIF([1]!Tabla1708[Consignatario],B728,[1]!Tabla1708[Monto])</f>
        <v>0</v>
      </c>
      <c r="N728">
        <f>SUMIF([1]!Tabla1726[Consignatario],B728,[1]!Tabla1726[Monto])</f>
        <v>0</v>
      </c>
      <c r="O728">
        <f>SUMIF([1]!Tabla1730[Consignatario],B728,[1]!Tabla1730[1730])</f>
        <v>0</v>
      </c>
      <c r="P728">
        <f>SUMIF([1]!Tabla1739[Consignatario],B728,[1]!Tabla1739[1739])</f>
        <v>0</v>
      </c>
      <c r="Q728">
        <f>SUMIF([1]!Tabla21[Consignatario],B728,[1]!Tabla21[1664-1670])</f>
        <v>0</v>
      </c>
      <c r="R728">
        <f>SUM(Tabla62[[#This Row],[1661]:[Entrearmadas]])</f>
        <v>5000</v>
      </c>
    </row>
    <row r="729" spans="1:18" x14ac:dyDescent="0.3">
      <c r="A729">
        <v>728</v>
      </c>
      <c r="B729" t="str" cm="1">
        <f t="array" ref="B729">INDEX([1]!Tabla1[#Data], A729, 2)</f>
        <v>Daza, Santiago</v>
      </c>
      <c r="C729">
        <f>SUMIF([1]!Tabla1661[Consignatario],B729,[1]!Tabla1661[1661])</f>
        <v>0</v>
      </c>
      <c r="D729">
        <f>SUMIF([1]!Tabla11[Consignatario],B729,[1]!Tabla11[1662])</f>
        <v>0</v>
      </c>
      <c r="E729">
        <f>SUMIF([1]!Tabla12[Consignatario],B729,[1]!Tabla12[1670])</f>
        <v>72500</v>
      </c>
      <c r="F729">
        <f>SUMIF([1]!Tabla10[Consignatario],B729,[1]!Tabla10[1672])</f>
        <v>0</v>
      </c>
      <c r="G729">
        <f>SUMIF([1]!Tabla9[Consignatarios],B729,[1]!Tabla9[1675])</f>
        <v>0</v>
      </c>
      <c r="H729">
        <f>SUMIF([1]!Tabla8[Consignatarios],B729,[1]!Tabla8[1678])</f>
        <v>0</v>
      </c>
      <c r="I729">
        <f>SUMIF([1]!Tabla4[Consignatario],B729,[1]!Tabla4[Monto])</f>
        <v>0</v>
      </c>
      <c r="J729">
        <f>SUMIF([1]!Tabla2[Consignatario],B729, [1]!Tabla2[Monto])</f>
        <v>0</v>
      </c>
      <c r="K729">
        <f>SUMIF([1]!Tabla3[Consignatario],B729,[1]!Tabla3[Monto])</f>
        <v>0</v>
      </c>
      <c r="L729">
        <f>SUMIF([1]!Tabla5[Consignatario],B729,[1]!Tabla5[Monto])</f>
        <v>0</v>
      </c>
      <c r="M729">
        <f>SUMIF([1]!Tabla1708[Consignatario],B729,[1]!Tabla1708[Monto])</f>
        <v>0</v>
      </c>
      <c r="N729">
        <f>SUMIF([1]!Tabla1726[Consignatario],B729,[1]!Tabla1726[Monto])</f>
        <v>0</v>
      </c>
      <c r="O729">
        <f>SUMIF([1]!Tabla1730[Consignatario],B729,[1]!Tabla1730[1730])</f>
        <v>0</v>
      </c>
      <c r="P729">
        <f>SUMIF([1]!Tabla1739[Consignatario],B729,[1]!Tabla1739[1739])</f>
        <v>0</v>
      </c>
      <c r="Q729">
        <f>SUMIF([1]!Tabla21[Consignatario],B729,[1]!Tabla21[1664-1670])</f>
        <v>0</v>
      </c>
      <c r="R729">
        <f>SUM(Tabla62[[#This Row],[1661]:[Entrearmadas]])</f>
        <v>72500</v>
      </c>
    </row>
    <row r="730" spans="1:18" x14ac:dyDescent="0.3">
      <c r="A730">
        <v>729</v>
      </c>
      <c r="B730" t="str" cm="1">
        <f t="array" ref="B730">INDEX([1]!Tabla1[#Data], A730, 2)</f>
        <v>Delgado Carbajal, Antonio</v>
      </c>
      <c r="C730">
        <f>SUMIF([1]!Tabla1661[Consignatario],B730,[1]!Tabla1661[1661])</f>
        <v>0</v>
      </c>
      <c r="D730">
        <f>SUMIF([1]!Tabla11[Consignatario],B730,[1]!Tabla11[1662])</f>
        <v>0</v>
      </c>
      <c r="E730">
        <f>SUMIF([1]!Tabla12[Consignatario],B730,[1]!Tabla12[1670])</f>
        <v>0</v>
      </c>
      <c r="F730">
        <f>SUMIF([1]!Tabla10[Consignatario],B730,[1]!Tabla10[1672])</f>
        <v>0</v>
      </c>
      <c r="G730">
        <f>SUMIF([1]!Tabla9[Consignatarios],B730,[1]!Tabla9[1675])</f>
        <v>0</v>
      </c>
      <c r="H730">
        <f>SUMIF([1]!Tabla8[Consignatarios],B730,[1]!Tabla8[1678])</f>
        <v>18128</v>
      </c>
      <c r="I730">
        <f>SUMIF([1]!Tabla4[Consignatario],B730,[1]!Tabla4[Monto])</f>
        <v>4000</v>
      </c>
      <c r="J730">
        <f>SUMIF([1]!Tabla2[Consignatario],B730, [1]!Tabla2[Monto])</f>
        <v>18500</v>
      </c>
      <c r="K730">
        <f>SUMIF([1]!Tabla3[Consignatario],B730,[1]!Tabla3[Monto])</f>
        <v>34770</v>
      </c>
      <c r="L730">
        <f>SUMIF([1]!Tabla5[Consignatario],B730,[1]!Tabla5[Monto])</f>
        <v>400</v>
      </c>
      <c r="M730">
        <f>SUMIF([1]!Tabla1708[Consignatario],B730,[1]!Tabla1708[Monto])</f>
        <v>0</v>
      </c>
      <c r="N730">
        <f>SUMIF([1]!Tabla1726[Consignatario],B730,[1]!Tabla1726[Monto])</f>
        <v>0</v>
      </c>
      <c r="O730">
        <f>SUMIF([1]!Tabla1730[Consignatario],B730,[1]!Tabla1730[1730])</f>
        <v>0</v>
      </c>
      <c r="P730">
        <f>SUMIF([1]!Tabla1739[Consignatario],B730,[1]!Tabla1739[1739])</f>
        <v>0</v>
      </c>
      <c r="Q730">
        <f>SUMIF([1]!Tabla21[Consignatario],B730,[1]!Tabla21[1664-1670])</f>
        <v>0</v>
      </c>
      <c r="R730">
        <f>SUM(Tabla62[[#This Row],[1661]:[Entrearmadas]])</f>
        <v>75798</v>
      </c>
    </row>
    <row r="731" spans="1:18" x14ac:dyDescent="0.3">
      <c r="A731">
        <v>730</v>
      </c>
      <c r="B731" t="str" cm="1">
        <f t="array" ref="B731">INDEX([1]!Tabla1[#Data], A731, 2)</f>
        <v>Delgado de Morales, Antonio</v>
      </c>
      <c r="C731">
        <f>SUMIF([1]!Tabla1661[Consignatario],B731,[1]!Tabla1661[1661])</f>
        <v>0</v>
      </c>
      <c r="D731">
        <f>SUMIF([1]!Tabla11[Consignatario],B731,[1]!Tabla11[1662])</f>
        <v>0</v>
      </c>
      <c r="E731">
        <f>SUMIF([1]!Tabla12[Consignatario],B731,[1]!Tabla12[1670])</f>
        <v>0</v>
      </c>
      <c r="F731">
        <f>SUMIF([1]!Tabla10[Consignatario],B731,[1]!Tabla10[1672])</f>
        <v>0</v>
      </c>
      <c r="G731">
        <f>SUMIF([1]!Tabla9[Consignatarios],B731,[1]!Tabla9[1675])</f>
        <v>0</v>
      </c>
      <c r="H731">
        <f>SUMIF([1]!Tabla8[Consignatarios],B731,[1]!Tabla8[1678])</f>
        <v>0</v>
      </c>
      <c r="I731">
        <f>SUMIF([1]!Tabla4[Consignatario],B731,[1]!Tabla4[Monto])</f>
        <v>0</v>
      </c>
      <c r="J731">
        <f>SUMIF([1]!Tabla2[Consignatario],B731, [1]!Tabla2[Monto])</f>
        <v>0</v>
      </c>
      <c r="K731">
        <f>SUMIF([1]!Tabla3[Consignatario],B731,[1]!Tabla3[Monto])</f>
        <v>0</v>
      </c>
      <c r="L731">
        <f>SUMIF([1]!Tabla5[Consignatario],B731,[1]!Tabla5[Monto])</f>
        <v>0</v>
      </c>
      <c r="M731">
        <f>SUMIF([1]!Tabla1708[Consignatario],B731,[1]!Tabla1708[Monto])</f>
        <v>0</v>
      </c>
      <c r="N731">
        <f>SUMIF([1]!Tabla1726[Consignatario],B731,[1]!Tabla1726[Monto])</f>
        <v>1200</v>
      </c>
      <c r="O731">
        <f>SUMIF([1]!Tabla1730[Consignatario],B731,[1]!Tabla1730[1730])</f>
        <v>0</v>
      </c>
      <c r="P731">
        <f>SUMIF([1]!Tabla1739[Consignatario],B731,[1]!Tabla1739[1739])</f>
        <v>0</v>
      </c>
      <c r="Q731">
        <f>SUMIF([1]!Tabla21[Consignatario],B731,[1]!Tabla21[1664-1670])</f>
        <v>0</v>
      </c>
      <c r="R731">
        <f>SUM(Tabla62[[#This Row],[1661]:[Entrearmadas]])</f>
        <v>1200</v>
      </c>
    </row>
    <row r="732" spans="1:18" x14ac:dyDescent="0.3">
      <c r="A732">
        <v>731</v>
      </c>
      <c r="B732" t="str" cm="1">
        <f t="array" ref="B732">INDEX([1]!Tabla1[#Data], A732, 2)</f>
        <v>Delgado de Peralta, Lorenzo</v>
      </c>
      <c r="C732">
        <f>SUMIF([1]!Tabla1661[Consignatario],B732,[1]!Tabla1661[1661])</f>
        <v>0</v>
      </c>
      <c r="D732">
        <f>SUMIF([1]!Tabla11[Consignatario],B732,[1]!Tabla11[1662])</f>
        <v>0</v>
      </c>
      <c r="E732">
        <f>SUMIF([1]!Tabla12[Consignatario],B732,[1]!Tabla12[1670])</f>
        <v>0</v>
      </c>
      <c r="F732">
        <f>SUMIF([1]!Tabla10[Consignatario],B732,[1]!Tabla10[1672])</f>
        <v>0</v>
      </c>
      <c r="G732">
        <f>SUMIF([1]!Tabla9[Consignatarios],B732,[1]!Tabla9[1675])</f>
        <v>0</v>
      </c>
      <c r="H732">
        <f>SUMIF([1]!Tabla8[Consignatarios],B732,[1]!Tabla8[1678])</f>
        <v>0</v>
      </c>
      <c r="I732">
        <f>SUMIF([1]!Tabla4[Consignatario],B732,[1]!Tabla4[Monto])</f>
        <v>0</v>
      </c>
      <c r="J732">
        <f>SUMIF([1]!Tabla2[Consignatario],B732, [1]!Tabla2[Monto])</f>
        <v>0</v>
      </c>
      <c r="K732">
        <f>SUMIF([1]!Tabla3[Consignatario],B732,[1]!Tabla3[Monto])</f>
        <v>0</v>
      </c>
      <c r="L732">
        <f>SUMIF([1]!Tabla5[Consignatario],B732,[1]!Tabla5[Monto])</f>
        <v>0</v>
      </c>
      <c r="M732">
        <f>SUMIF([1]!Tabla1708[Consignatario],B732,[1]!Tabla1708[Monto])</f>
        <v>0</v>
      </c>
      <c r="N732">
        <f>SUMIF([1]!Tabla1726[Consignatario],B732,[1]!Tabla1726[Monto])</f>
        <v>0</v>
      </c>
      <c r="O732">
        <f>SUMIF([1]!Tabla1730[Consignatario],B732,[1]!Tabla1730[1730])</f>
        <v>0</v>
      </c>
      <c r="P732">
        <f>SUMIF([1]!Tabla1739[Consignatario],B732,[1]!Tabla1739[1739])</f>
        <v>0</v>
      </c>
      <c r="Q732">
        <f>SUMIF([1]!Tabla21[Consignatario],B732,[1]!Tabla21[1664-1670])</f>
        <v>200</v>
      </c>
      <c r="R732">
        <f>SUM(Tabla62[[#This Row],[1661]:[Entrearmadas]])</f>
        <v>200</v>
      </c>
    </row>
    <row r="733" spans="1:18" x14ac:dyDescent="0.3">
      <c r="A733">
        <v>732</v>
      </c>
      <c r="B733" t="str" cm="1">
        <f t="array" ref="B733">INDEX([1]!Tabla1[#Data], A733, 2)</f>
        <v>Delgado Mondragón, Antonio</v>
      </c>
      <c r="C733">
        <f>SUMIF([1]!Tabla1661[Consignatario],B733,[1]!Tabla1661[1661])</f>
        <v>0</v>
      </c>
      <c r="D733">
        <f>SUMIF([1]!Tabla11[Consignatario],B733,[1]!Tabla11[1662])</f>
        <v>0</v>
      </c>
      <c r="E733">
        <f>SUMIF([1]!Tabla12[Consignatario],B733,[1]!Tabla12[1670])</f>
        <v>0</v>
      </c>
      <c r="F733">
        <f>SUMIF([1]!Tabla10[Consignatario],B733,[1]!Tabla10[1672])</f>
        <v>0</v>
      </c>
      <c r="G733">
        <f>SUMIF([1]!Tabla9[Consignatarios],B733,[1]!Tabla9[1675])</f>
        <v>0</v>
      </c>
      <c r="H733">
        <f>SUMIF([1]!Tabla8[Consignatarios],B733,[1]!Tabla8[1678])</f>
        <v>0</v>
      </c>
      <c r="I733">
        <f>SUMIF([1]!Tabla4[Consignatario],B733,[1]!Tabla4[Monto])</f>
        <v>0</v>
      </c>
      <c r="J733">
        <f>SUMIF([1]!Tabla2[Consignatario],B733, [1]!Tabla2[Monto])</f>
        <v>0</v>
      </c>
      <c r="K733">
        <f>SUMIF([1]!Tabla3[Consignatario],B733,[1]!Tabla3[Monto])</f>
        <v>0</v>
      </c>
      <c r="L733">
        <f>SUMIF([1]!Tabla5[Consignatario],B733,[1]!Tabla5[Monto])</f>
        <v>6337</v>
      </c>
      <c r="M733">
        <f>SUMIF([1]!Tabla1708[Consignatario],B733,[1]!Tabla1708[Monto])</f>
        <v>0</v>
      </c>
      <c r="N733">
        <f>SUMIF([1]!Tabla1726[Consignatario],B733,[1]!Tabla1726[Monto])</f>
        <v>0</v>
      </c>
      <c r="O733">
        <f>SUMIF([1]!Tabla1730[Consignatario],B733,[1]!Tabla1730[1730])</f>
        <v>0</v>
      </c>
      <c r="P733">
        <f>SUMIF([1]!Tabla1739[Consignatario],B733,[1]!Tabla1739[1739])</f>
        <v>0</v>
      </c>
      <c r="Q733">
        <f>SUMIF([1]!Tabla21[Consignatario],B733,[1]!Tabla21[1664-1670])</f>
        <v>0</v>
      </c>
      <c r="R733">
        <f>SUM(Tabla62[[#This Row],[1661]:[Entrearmadas]])</f>
        <v>6337</v>
      </c>
    </row>
    <row r="734" spans="1:18" x14ac:dyDescent="0.3">
      <c r="A734">
        <v>733</v>
      </c>
      <c r="B734" t="str" cm="1">
        <f t="array" ref="B734">INDEX([1]!Tabla1[#Data], A734, 2)</f>
        <v>Delgado Rico, Gerónimo</v>
      </c>
      <c r="C734">
        <f>SUMIF([1]!Tabla1661[Consignatario],B734,[1]!Tabla1661[1661])</f>
        <v>0</v>
      </c>
      <c r="D734">
        <f>SUMIF([1]!Tabla11[Consignatario],B734,[1]!Tabla11[1662])</f>
        <v>0</v>
      </c>
      <c r="E734">
        <f>SUMIF([1]!Tabla12[Consignatario],B734,[1]!Tabla12[1670])</f>
        <v>0</v>
      </c>
      <c r="F734">
        <f>SUMIF([1]!Tabla10[Consignatario],B734,[1]!Tabla10[1672])</f>
        <v>0</v>
      </c>
      <c r="G734">
        <f>SUMIF([1]!Tabla9[Consignatarios],B734,[1]!Tabla9[1675])</f>
        <v>0</v>
      </c>
      <c r="H734">
        <f>SUMIF([1]!Tabla8[Consignatarios],B734,[1]!Tabla8[1678])</f>
        <v>0</v>
      </c>
      <c r="I734">
        <f>SUMIF([1]!Tabla4[Consignatario],B734,[1]!Tabla4[Monto])</f>
        <v>0</v>
      </c>
      <c r="J734">
        <f>SUMIF([1]!Tabla2[Consignatario],B734, [1]!Tabla2[Monto])</f>
        <v>0</v>
      </c>
      <c r="K734">
        <f>SUMIF([1]!Tabla3[Consignatario],B734,[1]!Tabla3[Monto])</f>
        <v>0</v>
      </c>
      <c r="L734">
        <f>SUMIF([1]!Tabla5[Consignatario],B734,[1]!Tabla5[Monto])</f>
        <v>0</v>
      </c>
      <c r="M734">
        <f>SUMIF([1]!Tabla1708[Consignatario],B734,[1]!Tabla1708[Monto])</f>
        <v>12000</v>
      </c>
      <c r="N734">
        <f>SUMIF([1]!Tabla1726[Consignatario],B734,[1]!Tabla1726[Monto])</f>
        <v>0</v>
      </c>
      <c r="O734">
        <f>SUMIF([1]!Tabla1730[Consignatario],B734,[1]!Tabla1730[1730])</f>
        <v>0</v>
      </c>
      <c r="P734">
        <f>SUMIF([1]!Tabla1739[Consignatario],B734,[1]!Tabla1739[1739])</f>
        <v>0</v>
      </c>
      <c r="Q734">
        <f>SUMIF([1]!Tabla21[Consignatario],B734,[1]!Tabla21[1664-1670])</f>
        <v>0</v>
      </c>
      <c r="R734">
        <f>SUM(Tabla62[[#This Row],[1661]:[Entrearmadas]])</f>
        <v>12000</v>
      </c>
    </row>
    <row r="735" spans="1:18" x14ac:dyDescent="0.3">
      <c r="A735">
        <v>734</v>
      </c>
      <c r="B735" t="str" cm="1">
        <f t="array" ref="B735">INDEX([1]!Tabla1[#Data], A735, 2)</f>
        <v>Delgado Rico, Juan</v>
      </c>
      <c r="C735">
        <f>SUMIF([1]!Tabla1661[Consignatario],B735,[1]!Tabla1661[1661])</f>
        <v>0</v>
      </c>
      <c r="D735">
        <f>SUMIF([1]!Tabla11[Consignatario],B735,[1]!Tabla11[1662])</f>
        <v>0</v>
      </c>
      <c r="E735">
        <f>SUMIF([1]!Tabla12[Consignatario],B735,[1]!Tabla12[1670])</f>
        <v>0</v>
      </c>
      <c r="F735">
        <f>SUMIF([1]!Tabla10[Consignatario],B735,[1]!Tabla10[1672])</f>
        <v>0</v>
      </c>
      <c r="G735">
        <f>SUMIF([1]!Tabla9[Consignatarios],B735,[1]!Tabla9[1675])</f>
        <v>21000</v>
      </c>
      <c r="H735">
        <f>SUMIF([1]!Tabla8[Consignatarios],B735,[1]!Tabla8[1678])</f>
        <v>1992</v>
      </c>
      <c r="I735">
        <f>SUMIF([1]!Tabla4[Consignatario],B735,[1]!Tabla4[Monto])</f>
        <v>19675</v>
      </c>
      <c r="J735">
        <f>SUMIF([1]!Tabla2[Consignatario],B735, [1]!Tabla2[Monto])</f>
        <v>30792</v>
      </c>
      <c r="K735">
        <f>SUMIF([1]!Tabla3[Consignatario],B735,[1]!Tabla3[Monto])</f>
        <v>65880</v>
      </c>
      <c r="L735">
        <f>SUMIF([1]!Tabla5[Consignatario],B735,[1]!Tabla5[Monto])</f>
        <v>42300</v>
      </c>
      <c r="M735">
        <f>SUMIF([1]!Tabla1708[Consignatario],B735,[1]!Tabla1708[Monto])</f>
        <v>0</v>
      </c>
      <c r="N735">
        <f>SUMIF([1]!Tabla1726[Consignatario],B735,[1]!Tabla1726[Monto])</f>
        <v>0</v>
      </c>
      <c r="O735">
        <f>SUMIF([1]!Tabla1730[Consignatario],B735,[1]!Tabla1730[1730])</f>
        <v>0</v>
      </c>
      <c r="P735">
        <f>SUMIF([1]!Tabla1739[Consignatario],B735,[1]!Tabla1739[1739])</f>
        <v>46700</v>
      </c>
      <c r="Q735">
        <f>SUMIF([1]!Tabla21[Consignatario],B735,[1]!Tabla21[1664-1670])</f>
        <v>0</v>
      </c>
      <c r="R735">
        <f>SUM(Tabla62[[#This Row],[1661]:[Entrearmadas]])</f>
        <v>228339</v>
      </c>
    </row>
    <row r="736" spans="1:18" x14ac:dyDescent="0.3">
      <c r="A736">
        <v>735</v>
      </c>
      <c r="B736" t="str" cm="1">
        <f t="array" ref="B736">INDEX([1]!Tabla1[#Data], A736, 2)</f>
        <v>Delgado Rico, Juan Joseph</v>
      </c>
      <c r="C736">
        <f>SUMIF([1]!Tabla1661[Consignatario],B736,[1]!Tabla1661[1661])</f>
        <v>0</v>
      </c>
      <c r="D736">
        <f>SUMIF([1]!Tabla11[Consignatario],B736,[1]!Tabla11[1662])</f>
        <v>0</v>
      </c>
      <c r="E736">
        <f>SUMIF([1]!Tabla12[Consignatario],B736,[1]!Tabla12[1670])</f>
        <v>0</v>
      </c>
      <c r="F736">
        <f>SUMIF([1]!Tabla10[Consignatario],B736,[1]!Tabla10[1672])</f>
        <v>0</v>
      </c>
      <c r="G736">
        <f>SUMIF([1]!Tabla9[Consignatarios],B736,[1]!Tabla9[1675])</f>
        <v>0</v>
      </c>
      <c r="H736">
        <f>SUMIF([1]!Tabla8[Consignatarios],B736,[1]!Tabla8[1678])</f>
        <v>0</v>
      </c>
      <c r="I736">
        <f>SUMIF([1]!Tabla4[Consignatario],B736,[1]!Tabla4[Monto])</f>
        <v>0</v>
      </c>
      <c r="J736">
        <f>SUMIF([1]!Tabla2[Consignatario],B736, [1]!Tabla2[Monto])</f>
        <v>0</v>
      </c>
      <c r="K736">
        <f>SUMIF([1]!Tabla3[Consignatario],B736,[1]!Tabla3[Monto])</f>
        <v>0</v>
      </c>
      <c r="L736">
        <f>SUMIF([1]!Tabla5[Consignatario],B736,[1]!Tabla5[Monto])</f>
        <v>0</v>
      </c>
      <c r="M736">
        <f>SUMIF([1]!Tabla1708[Consignatario],B736,[1]!Tabla1708[Monto])</f>
        <v>1800</v>
      </c>
      <c r="N736">
        <f>SUMIF([1]!Tabla1726[Consignatario],B736,[1]!Tabla1726[Monto])</f>
        <v>0</v>
      </c>
      <c r="O736">
        <f>SUMIF([1]!Tabla1730[Consignatario],B736,[1]!Tabla1730[1730])</f>
        <v>0</v>
      </c>
      <c r="P736">
        <f>SUMIF([1]!Tabla1739[Consignatario],B736,[1]!Tabla1739[1739])</f>
        <v>0</v>
      </c>
      <c r="Q736">
        <f>SUMIF([1]!Tabla21[Consignatario],B736,[1]!Tabla21[1664-1670])</f>
        <v>0</v>
      </c>
      <c r="R736">
        <f>SUM(Tabla62[[#This Row],[1661]:[Entrearmadas]])</f>
        <v>1800</v>
      </c>
    </row>
    <row r="737" spans="1:18" x14ac:dyDescent="0.3">
      <c r="A737">
        <v>736</v>
      </c>
      <c r="B737" t="str" cm="1">
        <f t="array" ref="B737">INDEX([1]!Tabla1[#Data], A737, 2)</f>
        <v>Delgado, Felipe</v>
      </c>
      <c r="C737">
        <f>SUMIF([1]!Tabla1661[Consignatario],B737,[1]!Tabla1661[1661])</f>
        <v>0</v>
      </c>
      <c r="D737">
        <f>SUMIF([1]!Tabla11[Consignatario],B737,[1]!Tabla11[1662])</f>
        <v>0</v>
      </c>
      <c r="E737">
        <f>SUMIF([1]!Tabla12[Consignatario],B737,[1]!Tabla12[1670])</f>
        <v>0</v>
      </c>
      <c r="F737">
        <f>SUMIF([1]!Tabla10[Consignatario],B737,[1]!Tabla10[1672])</f>
        <v>0</v>
      </c>
      <c r="G737">
        <f>SUMIF([1]!Tabla9[Consignatarios],B737,[1]!Tabla9[1675])</f>
        <v>0</v>
      </c>
      <c r="H737">
        <f>SUMIF([1]!Tabla8[Consignatarios],B737,[1]!Tabla8[1678])</f>
        <v>0</v>
      </c>
      <c r="I737">
        <f>SUMIF([1]!Tabla4[Consignatario],B737,[1]!Tabla4[Monto])</f>
        <v>0</v>
      </c>
      <c r="J737">
        <f>SUMIF([1]!Tabla2[Consignatario],B737, [1]!Tabla2[Monto])</f>
        <v>0</v>
      </c>
      <c r="K737">
        <f>SUMIF([1]!Tabla3[Consignatario],B737,[1]!Tabla3[Monto])</f>
        <v>0</v>
      </c>
      <c r="L737">
        <f>SUMIF([1]!Tabla5[Consignatario],B737,[1]!Tabla5[Monto])</f>
        <v>14446</v>
      </c>
      <c r="M737">
        <f>SUMIF([1]!Tabla1708[Consignatario],B737,[1]!Tabla1708[Monto])</f>
        <v>0</v>
      </c>
      <c r="N737">
        <f>SUMIF([1]!Tabla1726[Consignatario],B737,[1]!Tabla1726[Monto])</f>
        <v>0</v>
      </c>
      <c r="O737">
        <f>SUMIF([1]!Tabla1730[Consignatario],B737,[1]!Tabla1730[1730])</f>
        <v>0</v>
      </c>
      <c r="P737">
        <f>SUMIF([1]!Tabla1739[Consignatario],B737,[1]!Tabla1739[1739])</f>
        <v>0</v>
      </c>
      <c r="Q737">
        <f>SUMIF([1]!Tabla21[Consignatario],B737,[1]!Tabla21[1664-1670])</f>
        <v>0</v>
      </c>
      <c r="R737">
        <f>SUM(Tabla62[[#This Row],[1661]:[Entrearmadas]])</f>
        <v>14446</v>
      </c>
    </row>
    <row r="738" spans="1:18" x14ac:dyDescent="0.3">
      <c r="A738">
        <v>737</v>
      </c>
      <c r="B738" t="str" cm="1">
        <f t="array" ref="B738">INDEX([1]!Tabla1[#Data], A738, 2)</f>
        <v>Delgado, Francisco</v>
      </c>
      <c r="C738">
        <f>SUMIF([1]!Tabla1661[Consignatario],B738,[1]!Tabla1661[1661])</f>
        <v>0</v>
      </c>
      <c r="D738">
        <f>SUMIF([1]!Tabla11[Consignatario],B738,[1]!Tabla11[1662])</f>
        <v>0</v>
      </c>
      <c r="E738">
        <f>SUMIF([1]!Tabla12[Consignatario],B738,[1]!Tabla12[1670])</f>
        <v>0</v>
      </c>
      <c r="F738">
        <f>SUMIF([1]!Tabla10[Consignatario],B738,[1]!Tabla10[1672])</f>
        <v>0</v>
      </c>
      <c r="G738">
        <f>SUMIF([1]!Tabla9[Consignatarios],B738,[1]!Tabla9[1675])</f>
        <v>0</v>
      </c>
      <c r="H738">
        <f>SUMIF([1]!Tabla8[Consignatarios],B738,[1]!Tabla8[1678])</f>
        <v>6854</v>
      </c>
      <c r="I738">
        <f>SUMIF([1]!Tabla4[Consignatario],B738,[1]!Tabla4[Monto])</f>
        <v>0</v>
      </c>
      <c r="J738">
        <f>SUMIF([1]!Tabla2[Consignatario],B738, [1]!Tabla2[Monto])</f>
        <v>0</v>
      </c>
      <c r="K738">
        <f>SUMIF([1]!Tabla3[Consignatario],B738,[1]!Tabla3[Monto])</f>
        <v>0</v>
      </c>
      <c r="L738">
        <f>SUMIF([1]!Tabla5[Consignatario],B738,[1]!Tabla5[Monto])</f>
        <v>0</v>
      </c>
      <c r="M738">
        <f>SUMIF([1]!Tabla1708[Consignatario],B738,[1]!Tabla1708[Monto])</f>
        <v>0</v>
      </c>
      <c r="N738">
        <f>SUMIF([1]!Tabla1726[Consignatario],B738,[1]!Tabla1726[Monto])</f>
        <v>0</v>
      </c>
      <c r="O738">
        <f>SUMIF([1]!Tabla1730[Consignatario],B738,[1]!Tabla1730[1730])</f>
        <v>0</v>
      </c>
      <c r="P738">
        <f>SUMIF([1]!Tabla1739[Consignatario],B738,[1]!Tabla1739[1739])</f>
        <v>0</v>
      </c>
      <c r="Q738">
        <f>SUMIF([1]!Tabla21[Consignatario],B738,[1]!Tabla21[1664-1670])</f>
        <v>0</v>
      </c>
      <c r="R738">
        <f>SUM(Tabla62[[#This Row],[1661]:[Entrearmadas]])</f>
        <v>6854</v>
      </c>
    </row>
    <row r="739" spans="1:18" x14ac:dyDescent="0.3">
      <c r="A739">
        <v>738</v>
      </c>
      <c r="B739" t="str" cm="1">
        <f t="array" ref="B739">INDEX([1]!Tabla1[#Data], A739, 2)</f>
        <v>Delgado, Melchor</v>
      </c>
      <c r="C739">
        <f>SUMIF([1]!Tabla1661[Consignatario],B739,[1]!Tabla1661[1661])</f>
        <v>0</v>
      </c>
      <c r="D739">
        <f>SUMIF([1]!Tabla11[Consignatario],B739,[1]!Tabla11[1662])</f>
        <v>0</v>
      </c>
      <c r="E739">
        <f>SUMIF([1]!Tabla12[Consignatario],B739,[1]!Tabla12[1670])</f>
        <v>0</v>
      </c>
      <c r="F739">
        <f>SUMIF([1]!Tabla10[Consignatario],B739,[1]!Tabla10[1672])</f>
        <v>0</v>
      </c>
      <c r="G739">
        <f>SUMIF([1]!Tabla9[Consignatarios],B739,[1]!Tabla9[1675])</f>
        <v>0</v>
      </c>
      <c r="H739">
        <f>SUMIF([1]!Tabla8[Consignatarios],B739,[1]!Tabla8[1678])</f>
        <v>200</v>
      </c>
      <c r="I739">
        <f>SUMIF([1]!Tabla4[Consignatario],B739,[1]!Tabla4[Monto])</f>
        <v>0</v>
      </c>
      <c r="J739">
        <f>SUMIF([1]!Tabla2[Consignatario],B739, [1]!Tabla2[Monto])</f>
        <v>0</v>
      </c>
      <c r="K739">
        <f>SUMIF([1]!Tabla3[Consignatario],B739,[1]!Tabla3[Monto])</f>
        <v>0</v>
      </c>
      <c r="L739">
        <f>SUMIF([1]!Tabla5[Consignatario],B739,[1]!Tabla5[Monto])</f>
        <v>0</v>
      </c>
      <c r="M739">
        <f>SUMIF([1]!Tabla1708[Consignatario],B739,[1]!Tabla1708[Monto])</f>
        <v>0</v>
      </c>
      <c r="N739">
        <f>SUMIF([1]!Tabla1726[Consignatario],B739,[1]!Tabla1726[Monto])</f>
        <v>0</v>
      </c>
      <c r="O739">
        <f>SUMIF([1]!Tabla1730[Consignatario],B739,[1]!Tabla1730[1730])</f>
        <v>0</v>
      </c>
      <c r="P739">
        <f>SUMIF([1]!Tabla1739[Consignatario],B739,[1]!Tabla1739[1739])</f>
        <v>0</v>
      </c>
      <c r="Q739">
        <f>SUMIF([1]!Tabla21[Consignatario],B739,[1]!Tabla21[1664-1670])</f>
        <v>0</v>
      </c>
      <c r="R739">
        <f>SUM(Tabla62[[#This Row],[1661]:[Entrearmadas]])</f>
        <v>200</v>
      </c>
    </row>
    <row r="740" spans="1:18" x14ac:dyDescent="0.3">
      <c r="A740">
        <v>739</v>
      </c>
      <c r="B740" t="str" cm="1">
        <f t="array" ref="B740">INDEX([1]!Tabla1[#Data], A740, 2)</f>
        <v>Delso, Francisco</v>
      </c>
      <c r="C740">
        <f>SUMIF([1]!Tabla1661[Consignatario],B740,[1]!Tabla1661[1661])</f>
        <v>0</v>
      </c>
      <c r="D740">
        <f>SUMIF([1]!Tabla11[Consignatario],B740,[1]!Tabla11[1662])</f>
        <v>0</v>
      </c>
      <c r="E740">
        <f>SUMIF([1]!Tabla12[Consignatario],B740,[1]!Tabla12[1670])</f>
        <v>0</v>
      </c>
      <c r="F740">
        <f>SUMIF([1]!Tabla10[Consignatario],B740,[1]!Tabla10[1672])</f>
        <v>0</v>
      </c>
      <c r="G740">
        <f>SUMIF([1]!Tabla9[Consignatarios],B740,[1]!Tabla9[1675])</f>
        <v>0</v>
      </c>
      <c r="H740">
        <f>SUMIF([1]!Tabla8[Consignatarios],B740,[1]!Tabla8[1678])</f>
        <v>3016</v>
      </c>
      <c r="I740">
        <f>SUMIF([1]!Tabla4[Consignatario],B740,[1]!Tabla4[Monto])</f>
        <v>0</v>
      </c>
      <c r="J740">
        <f>SUMIF([1]!Tabla2[Consignatario],B740, [1]!Tabla2[Monto])</f>
        <v>0</v>
      </c>
      <c r="K740">
        <f>SUMIF([1]!Tabla3[Consignatario],B740,[1]!Tabla3[Monto])</f>
        <v>0</v>
      </c>
      <c r="L740">
        <f>SUMIF([1]!Tabla5[Consignatario],B740,[1]!Tabla5[Monto])</f>
        <v>0</v>
      </c>
      <c r="M740">
        <f>SUMIF([1]!Tabla1708[Consignatario],B740,[1]!Tabla1708[Monto])</f>
        <v>0</v>
      </c>
      <c r="N740">
        <f>SUMIF([1]!Tabla1726[Consignatario],B740,[1]!Tabla1726[Monto])</f>
        <v>0</v>
      </c>
      <c r="O740">
        <f>SUMIF([1]!Tabla1730[Consignatario],B740,[1]!Tabla1730[1730])</f>
        <v>0</v>
      </c>
      <c r="P740">
        <f>SUMIF([1]!Tabla1739[Consignatario],B740,[1]!Tabla1739[1739])</f>
        <v>0</v>
      </c>
      <c r="Q740">
        <f>SUMIF([1]!Tabla21[Consignatario],B740,[1]!Tabla21[1664-1670])</f>
        <v>0</v>
      </c>
      <c r="R740">
        <f>SUM(Tabla62[[#This Row],[1661]:[Entrearmadas]])</f>
        <v>3016</v>
      </c>
    </row>
    <row r="741" spans="1:18" x14ac:dyDescent="0.3">
      <c r="A741">
        <v>740</v>
      </c>
      <c r="B741" t="str" cm="1">
        <f t="array" ref="B741">INDEX([1]!Tabla1[#Data], A741, 2)</f>
        <v>Derbao, Francisco</v>
      </c>
      <c r="C741">
        <f>SUMIF([1]!Tabla1661[Consignatario],B741,[1]!Tabla1661[1661])</f>
        <v>0</v>
      </c>
      <c r="D741">
        <f>SUMIF([1]!Tabla11[Consignatario],B741,[1]!Tabla11[1662])</f>
        <v>0</v>
      </c>
      <c r="E741">
        <f>SUMIF([1]!Tabla12[Consignatario],B741,[1]!Tabla12[1670])</f>
        <v>0</v>
      </c>
      <c r="F741">
        <f>SUMIF([1]!Tabla10[Consignatario],B741,[1]!Tabla10[1672])</f>
        <v>0</v>
      </c>
      <c r="G741">
        <f>SUMIF([1]!Tabla9[Consignatarios],B741,[1]!Tabla9[1675])</f>
        <v>0</v>
      </c>
      <c r="H741">
        <f>SUMIF([1]!Tabla8[Consignatarios],B741,[1]!Tabla8[1678])</f>
        <v>0</v>
      </c>
      <c r="I741">
        <f>SUMIF([1]!Tabla4[Consignatario],B741,[1]!Tabla4[Monto])</f>
        <v>0</v>
      </c>
      <c r="J741">
        <f>SUMIF([1]!Tabla2[Consignatario],B741, [1]!Tabla2[Monto])</f>
        <v>0</v>
      </c>
      <c r="K741">
        <f>SUMIF([1]!Tabla3[Consignatario],B741,[1]!Tabla3[Monto])</f>
        <v>0</v>
      </c>
      <c r="L741">
        <f>SUMIF([1]!Tabla5[Consignatario],B741,[1]!Tabla5[Monto])</f>
        <v>0</v>
      </c>
      <c r="M741">
        <f>SUMIF([1]!Tabla1708[Consignatario],B741,[1]!Tabla1708[Monto])</f>
        <v>0</v>
      </c>
      <c r="N741">
        <f>SUMIF([1]!Tabla1726[Consignatario],B741,[1]!Tabla1726[Monto])</f>
        <v>0</v>
      </c>
      <c r="O741">
        <f>SUMIF([1]!Tabla1730[Consignatario],B741,[1]!Tabla1730[1730])</f>
        <v>117397</v>
      </c>
      <c r="P741">
        <f>SUMIF([1]!Tabla1739[Consignatario],B741,[1]!Tabla1739[1739])</f>
        <v>0</v>
      </c>
      <c r="Q741">
        <f>SUMIF([1]!Tabla21[Consignatario],B741,[1]!Tabla21[1664-1670])</f>
        <v>0</v>
      </c>
      <c r="R741">
        <f>SUM(Tabla62[[#This Row],[1661]:[Entrearmadas]])</f>
        <v>117397</v>
      </c>
    </row>
    <row r="742" spans="1:18" x14ac:dyDescent="0.3">
      <c r="A742">
        <v>741</v>
      </c>
      <c r="B742" t="str" cm="1">
        <f t="array" ref="B742">INDEX([1]!Tabla1[#Data], A742, 2)</f>
        <v>Diaquez, …</v>
      </c>
      <c r="C742">
        <f>SUMIF([1]!Tabla1661[Consignatario],B742,[1]!Tabla1661[1661])</f>
        <v>0</v>
      </c>
      <c r="D742">
        <f>SUMIF([1]!Tabla11[Consignatario],B742,[1]!Tabla11[1662])</f>
        <v>0</v>
      </c>
      <c r="E742">
        <f>SUMIF([1]!Tabla12[Consignatario],B742,[1]!Tabla12[1670])</f>
        <v>0</v>
      </c>
      <c r="F742">
        <f>SUMIF([1]!Tabla10[Consignatario],B742,[1]!Tabla10[1672])</f>
        <v>0</v>
      </c>
      <c r="G742">
        <f>SUMIF([1]!Tabla9[Consignatarios],B742,[1]!Tabla9[1675])</f>
        <v>0</v>
      </c>
      <c r="H742">
        <f>SUMIF([1]!Tabla8[Consignatarios],B742,[1]!Tabla8[1678])</f>
        <v>0</v>
      </c>
      <c r="I742">
        <f>SUMIF([1]!Tabla4[Consignatario],B742,[1]!Tabla4[Monto])</f>
        <v>0</v>
      </c>
      <c r="J742">
        <f>SUMIF([1]!Tabla2[Consignatario],B742, [1]!Tabla2[Monto])</f>
        <v>0</v>
      </c>
      <c r="K742">
        <f>SUMIF([1]!Tabla3[Consignatario],B742,[1]!Tabla3[Monto])</f>
        <v>0</v>
      </c>
      <c r="L742">
        <f>SUMIF([1]!Tabla5[Consignatario],B742,[1]!Tabla5[Monto])</f>
        <v>8000</v>
      </c>
      <c r="M742">
        <f>SUMIF([1]!Tabla1708[Consignatario],B742,[1]!Tabla1708[Monto])</f>
        <v>0</v>
      </c>
      <c r="N742">
        <f>SUMIF([1]!Tabla1726[Consignatario],B742,[1]!Tabla1726[Monto])</f>
        <v>0</v>
      </c>
      <c r="O742">
        <f>SUMIF([1]!Tabla1730[Consignatario],B742,[1]!Tabla1730[1730])</f>
        <v>0</v>
      </c>
      <c r="P742">
        <f>SUMIF([1]!Tabla1739[Consignatario],B742,[1]!Tabla1739[1739])</f>
        <v>0</v>
      </c>
      <c r="Q742">
        <f>SUMIF([1]!Tabla21[Consignatario],B742,[1]!Tabla21[1664-1670])</f>
        <v>0</v>
      </c>
      <c r="R742">
        <f>SUM(Tabla62[[#This Row],[1661]:[Entrearmadas]])</f>
        <v>8000</v>
      </c>
    </row>
    <row r="743" spans="1:18" x14ac:dyDescent="0.3">
      <c r="A743">
        <v>742</v>
      </c>
      <c r="B743" t="str" cm="1">
        <f t="array" ref="B743">INDEX([1]!Tabla1[#Data], A743, 2)</f>
        <v>Díaz Álvarez, Juan</v>
      </c>
      <c r="C743">
        <f>SUMIF([1]!Tabla1661[Consignatario],B743,[1]!Tabla1661[1661])</f>
        <v>0</v>
      </c>
      <c r="D743">
        <f>SUMIF([1]!Tabla11[Consignatario],B743,[1]!Tabla11[1662])</f>
        <v>0</v>
      </c>
      <c r="E743">
        <f>SUMIF([1]!Tabla12[Consignatario],B743,[1]!Tabla12[1670])</f>
        <v>0</v>
      </c>
      <c r="F743">
        <f>SUMIF([1]!Tabla10[Consignatario],B743,[1]!Tabla10[1672])</f>
        <v>0</v>
      </c>
      <c r="G743">
        <f>SUMIF([1]!Tabla9[Consignatarios],B743,[1]!Tabla9[1675])</f>
        <v>0</v>
      </c>
      <c r="H743">
        <f>SUMIF([1]!Tabla8[Consignatarios],B743,[1]!Tabla8[1678])</f>
        <v>0</v>
      </c>
      <c r="I743">
        <f>SUMIF([1]!Tabla4[Consignatario],B743,[1]!Tabla4[Monto])</f>
        <v>0</v>
      </c>
      <c r="J743">
        <f>SUMIF([1]!Tabla2[Consignatario],B743, [1]!Tabla2[Monto])</f>
        <v>0</v>
      </c>
      <c r="K743">
        <f>SUMIF([1]!Tabla3[Consignatario],B743,[1]!Tabla3[Monto])</f>
        <v>0</v>
      </c>
      <c r="L743">
        <f>SUMIF([1]!Tabla5[Consignatario],B743,[1]!Tabla5[Monto])</f>
        <v>0</v>
      </c>
      <c r="M743">
        <f>SUMIF([1]!Tabla1708[Consignatario],B743,[1]!Tabla1708[Monto])</f>
        <v>2750</v>
      </c>
      <c r="N743">
        <f>SUMIF([1]!Tabla1726[Consignatario],B743,[1]!Tabla1726[Monto])</f>
        <v>0</v>
      </c>
      <c r="O743">
        <f>SUMIF([1]!Tabla1730[Consignatario],B743,[1]!Tabla1730[1730])</f>
        <v>0</v>
      </c>
      <c r="P743">
        <f>SUMIF([1]!Tabla1739[Consignatario],B743,[1]!Tabla1739[1739])</f>
        <v>0</v>
      </c>
      <c r="Q743">
        <f>SUMIF([1]!Tabla21[Consignatario],B743,[1]!Tabla21[1664-1670])</f>
        <v>0</v>
      </c>
      <c r="R743">
        <f>SUM(Tabla62[[#This Row],[1661]:[Entrearmadas]])</f>
        <v>2750</v>
      </c>
    </row>
    <row r="744" spans="1:18" x14ac:dyDescent="0.3">
      <c r="A744">
        <v>743</v>
      </c>
      <c r="B744" t="str" cm="1">
        <f t="array" ref="B744">INDEX([1]!Tabla1[#Data], A744, 2)</f>
        <v>Díaz Caballero, Juan</v>
      </c>
      <c r="C744">
        <f>SUMIF([1]!Tabla1661[Consignatario],B744,[1]!Tabla1661[1661])</f>
        <v>0</v>
      </c>
      <c r="D744">
        <f>SUMIF([1]!Tabla11[Consignatario],B744,[1]!Tabla11[1662])</f>
        <v>0</v>
      </c>
      <c r="E744">
        <f>SUMIF([1]!Tabla12[Consignatario],B744,[1]!Tabla12[1670])</f>
        <v>0</v>
      </c>
      <c r="F744">
        <f>SUMIF([1]!Tabla10[Consignatario],B744,[1]!Tabla10[1672])</f>
        <v>0</v>
      </c>
      <c r="G744">
        <f>SUMIF([1]!Tabla9[Consignatarios],B744,[1]!Tabla9[1675])</f>
        <v>0</v>
      </c>
      <c r="H744">
        <f>SUMIF([1]!Tabla8[Consignatarios],B744,[1]!Tabla8[1678])</f>
        <v>0</v>
      </c>
      <c r="I744">
        <f>SUMIF([1]!Tabla4[Consignatario],B744,[1]!Tabla4[Monto])</f>
        <v>0</v>
      </c>
      <c r="J744">
        <f>SUMIF([1]!Tabla2[Consignatario],B744, [1]!Tabla2[Monto])</f>
        <v>0</v>
      </c>
      <c r="K744">
        <f>SUMIF([1]!Tabla3[Consignatario],B744,[1]!Tabla3[Monto])</f>
        <v>0</v>
      </c>
      <c r="L744">
        <f>SUMIF([1]!Tabla5[Consignatario],B744,[1]!Tabla5[Monto])</f>
        <v>200</v>
      </c>
      <c r="M744">
        <f>SUMIF([1]!Tabla1708[Consignatario],B744,[1]!Tabla1708[Monto])</f>
        <v>0</v>
      </c>
      <c r="N744">
        <f>SUMIF([1]!Tabla1726[Consignatario],B744,[1]!Tabla1726[Monto])</f>
        <v>0</v>
      </c>
      <c r="O744">
        <f>SUMIF([1]!Tabla1730[Consignatario],B744,[1]!Tabla1730[1730])</f>
        <v>0</v>
      </c>
      <c r="P744">
        <f>SUMIF([1]!Tabla1739[Consignatario],B744,[1]!Tabla1739[1739])</f>
        <v>0</v>
      </c>
      <c r="Q744">
        <f>SUMIF([1]!Tabla21[Consignatario],B744,[1]!Tabla21[1664-1670])</f>
        <v>0</v>
      </c>
      <c r="R744">
        <f>SUM(Tabla62[[#This Row],[1661]:[Entrearmadas]])</f>
        <v>200</v>
      </c>
    </row>
    <row r="745" spans="1:18" x14ac:dyDescent="0.3">
      <c r="A745">
        <v>744</v>
      </c>
      <c r="B745" t="str" cm="1">
        <f t="array" ref="B745">INDEX([1]!Tabla1[#Data], A745, 2)</f>
        <v>Díaz de Acuña, Joaquín</v>
      </c>
      <c r="C745">
        <f>SUMIF([1]!Tabla1661[Consignatario],B745,[1]!Tabla1661[1661])</f>
        <v>0</v>
      </c>
      <c r="D745">
        <f>SUMIF([1]!Tabla11[Consignatario],B745,[1]!Tabla11[1662])</f>
        <v>0</v>
      </c>
      <c r="E745">
        <f>SUMIF([1]!Tabla12[Consignatario],B745,[1]!Tabla12[1670])</f>
        <v>0</v>
      </c>
      <c r="F745">
        <f>SUMIF([1]!Tabla10[Consignatario],B745,[1]!Tabla10[1672])</f>
        <v>0</v>
      </c>
      <c r="G745">
        <f>SUMIF([1]!Tabla9[Consignatarios],B745,[1]!Tabla9[1675])</f>
        <v>0</v>
      </c>
      <c r="H745">
        <f>SUMIF([1]!Tabla8[Consignatarios],B745,[1]!Tabla8[1678])</f>
        <v>0</v>
      </c>
      <c r="I745">
        <f>SUMIF([1]!Tabla4[Consignatario],B745,[1]!Tabla4[Monto])</f>
        <v>0</v>
      </c>
      <c r="J745">
        <f>SUMIF([1]!Tabla2[Consignatario],B745, [1]!Tabla2[Monto])</f>
        <v>0</v>
      </c>
      <c r="K745">
        <f>SUMIF([1]!Tabla3[Consignatario],B745,[1]!Tabla3[Monto])</f>
        <v>5966</v>
      </c>
      <c r="L745">
        <f>SUMIF([1]!Tabla5[Consignatario],B745,[1]!Tabla5[Monto])</f>
        <v>0</v>
      </c>
      <c r="M745">
        <f>SUMIF([1]!Tabla1708[Consignatario],B745,[1]!Tabla1708[Monto])</f>
        <v>0</v>
      </c>
      <c r="N745">
        <f>SUMIF([1]!Tabla1726[Consignatario],B745,[1]!Tabla1726[Monto])</f>
        <v>0</v>
      </c>
      <c r="O745">
        <f>SUMIF([1]!Tabla1730[Consignatario],B745,[1]!Tabla1730[1730])</f>
        <v>0</v>
      </c>
      <c r="P745">
        <f>SUMIF([1]!Tabla1739[Consignatario],B745,[1]!Tabla1739[1739])</f>
        <v>0</v>
      </c>
      <c r="Q745">
        <f>SUMIF([1]!Tabla21[Consignatario],B745,[1]!Tabla21[1664-1670])</f>
        <v>0</v>
      </c>
      <c r="R745">
        <f>SUM(Tabla62[[#This Row],[1661]:[Entrearmadas]])</f>
        <v>5966</v>
      </c>
    </row>
    <row r="746" spans="1:18" x14ac:dyDescent="0.3">
      <c r="A746">
        <v>745</v>
      </c>
      <c r="B746" t="str" cm="1">
        <f t="array" ref="B746">INDEX([1]!Tabla1[#Data], A746, 2)</f>
        <v>Díaz de Arcaya, Marcos</v>
      </c>
      <c r="C746">
        <f>SUMIF([1]!Tabla1661[Consignatario],B746,[1]!Tabla1661[1661])</f>
        <v>0</v>
      </c>
      <c r="D746">
        <f>SUMIF([1]!Tabla11[Consignatario],B746,[1]!Tabla11[1662])</f>
        <v>0</v>
      </c>
      <c r="E746">
        <f>SUMIF([1]!Tabla12[Consignatario],B746,[1]!Tabla12[1670])</f>
        <v>0</v>
      </c>
      <c r="F746">
        <f>SUMIF([1]!Tabla10[Consignatario],B746,[1]!Tabla10[1672])</f>
        <v>0</v>
      </c>
      <c r="G746">
        <f>SUMIF([1]!Tabla9[Consignatarios],B746,[1]!Tabla9[1675])</f>
        <v>0</v>
      </c>
      <c r="H746">
        <f>SUMIF([1]!Tabla8[Consignatarios],B746,[1]!Tabla8[1678])</f>
        <v>0</v>
      </c>
      <c r="I746">
        <f>SUMIF([1]!Tabla4[Consignatario],B746,[1]!Tabla4[Monto])</f>
        <v>0</v>
      </c>
      <c r="J746">
        <f>SUMIF([1]!Tabla2[Consignatario],B746, [1]!Tabla2[Monto])</f>
        <v>0</v>
      </c>
      <c r="K746">
        <f>SUMIF([1]!Tabla3[Consignatario],B746,[1]!Tabla3[Monto])</f>
        <v>0</v>
      </c>
      <c r="L746">
        <f>SUMIF([1]!Tabla5[Consignatario],B746,[1]!Tabla5[Monto])</f>
        <v>12000</v>
      </c>
      <c r="M746">
        <f>SUMIF([1]!Tabla1708[Consignatario],B746,[1]!Tabla1708[Monto])</f>
        <v>0</v>
      </c>
      <c r="N746">
        <f>SUMIF([1]!Tabla1726[Consignatario],B746,[1]!Tabla1726[Monto])</f>
        <v>0</v>
      </c>
      <c r="O746">
        <f>SUMIF([1]!Tabla1730[Consignatario],B746,[1]!Tabla1730[1730])</f>
        <v>0</v>
      </c>
      <c r="P746">
        <f>SUMIF([1]!Tabla1739[Consignatario],B746,[1]!Tabla1739[1739])</f>
        <v>0</v>
      </c>
      <c r="Q746">
        <f>SUMIF([1]!Tabla21[Consignatario],B746,[1]!Tabla21[1664-1670])</f>
        <v>0</v>
      </c>
      <c r="R746">
        <f>SUM(Tabla62[[#This Row],[1661]:[Entrearmadas]])</f>
        <v>12000</v>
      </c>
    </row>
    <row r="747" spans="1:18" x14ac:dyDescent="0.3">
      <c r="A747">
        <v>746</v>
      </c>
      <c r="B747" t="str" cm="1">
        <f t="array" ref="B747">INDEX([1]!Tabla1[#Data], A747, 2)</f>
        <v>Díaz de Castro, Pedro</v>
      </c>
      <c r="C747">
        <f>SUMIF([1]!Tabla1661[Consignatario],B747,[1]!Tabla1661[1661])</f>
        <v>0</v>
      </c>
      <c r="D747">
        <f>SUMIF([1]!Tabla11[Consignatario],B747,[1]!Tabla11[1662])</f>
        <v>0</v>
      </c>
      <c r="E747">
        <f>SUMIF([1]!Tabla12[Consignatario],B747,[1]!Tabla12[1670])</f>
        <v>0</v>
      </c>
      <c r="F747">
        <f>SUMIF([1]!Tabla10[Consignatario],B747,[1]!Tabla10[1672])</f>
        <v>0</v>
      </c>
      <c r="G747">
        <f>SUMIF([1]!Tabla9[Consignatarios],B747,[1]!Tabla9[1675])</f>
        <v>0</v>
      </c>
      <c r="H747">
        <f>SUMIF([1]!Tabla8[Consignatarios],B747,[1]!Tabla8[1678])</f>
        <v>0</v>
      </c>
      <c r="I747">
        <f>SUMIF([1]!Tabla4[Consignatario],B747,[1]!Tabla4[Monto])</f>
        <v>0</v>
      </c>
      <c r="J747">
        <f>SUMIF([1]!Tabla2[Consignatario],B747, [1]!Tabla2[Monto])</f>
        <v>0</v>
      </c>
      <c r="K747">
        <f>SUMIF([1]!Tabla3[Consignatario],B747,[1]!Tabla3[Monto])</f>
        <v>0</v>
      </c>
      <c r="L747">
        <f>SUMIF([1]!Tabla5[Consignatario],B747,[1]!Tabla5[Monto])</f>
        <v>15176</v>
      </c>
      <c r="M747">
        <f>SUMIF([1]!Tabla1708[Consignatario],B747,[1]!Tabla1708[Monto])</f>
        <v>0</v>
      </c>
      <c r="N747">
        <f>SUMIF([1]!Tabla1726[Consignatario],B747,[1]!Tabla1726[Monto])</f>
        <v>0</v>
      </c>
      <c r="O747">
        <f>SUMIF([1]!Tabla1730[Consignatario],B747,[1]!Tabla1730[1730])</f>
        <v>0</v>
      </c>
      <c r="P747">
        <f>SUMIF([1]!Tabla1739[Consignatario],B747,[1]!Tabla1739[1739])</f>
        <v>0</v>
      </c>
      <c r="Q747">
        <f>SUMIF([1]!Tabla21[Consignatario],B747,[1]!Tabla21[1664-1670])</f>
        <v>0</v>
      </c>
      <c r="R747">
        <f>SUM(Tabla62[[#This Row],[1661]:[Entrearmadas]])</f>
        <v>15176</v>
      </c>
    </row>
    <row r="748" spans="1:18" x14ac:dyDescent="0.3">
      <c r="A748">
        <v>747</v>
      </c>
      <c r="B748" t="str" cm="1">
        <f t="array" ref="B748">INDEX([1]!Tabla1[#Data], A748, 2)</f>
        <v>Díaz de Contreras, Velasco</v>
      </c>
      <c r="C748">
        <f>SUMIF([1]!Tabla1661[Consignatario],B748,[1]!Tabla1661[1661])</f>
        <v>23051</v>
      </c>
      <c r="D748">
        <f>SUMIF([1]!Tabla11[Consignatario],B748,[1]!Tabla11[1662])</f>
        <v>0</v>
      </c>
      <c r="E748">
        <f>SUMIF([1]!Tabla12[Consignatario],B748,[1]!Tabla12[1670])</f>
        <v>0</v>
      </c>
      <c r="F748">
        <f>SUMIF([1]!Tabla10[Consignatario],B748,[1]!Tabla10[1672])</f>
        <v>0</v>
      </c>
      <c r="G748">
        <f>SUMIF([1]!Tabla9[Consignatarios],B748,[1]!Tabla9[1675])</f>
        <v>0</v>
      </c>
      <c r="H748">
        <f>SUMIF([1]!Tabla8[Consignatarios],B748,[1]!Tabla8[1678])</f>
        <v>0</v>
      </c>
      <c r="I748">
        <f>SUMIF([1]!Tabla4[Consignatario],B748,[1]!Tabla4[Monto])</f>
        <v>0</v>
      </c>
      <c r="J748">
        <f>SUMIF([1]!Tabla2[Consignatario],B748, [1]!Tabla2[Monto])</f>
        <v>0</v>
      </c>
      <c r="K748">
        <f>SUMIF([1]!Tabla3[Consignatario],B748,[1]!Tabla3[Monto])</f>
        <v>0</v>
      </c>
      <c r="L748">
        <f>SUMIF([1]!Tabla5[Consignatario],B748,[1]!Tabla5[Monto])</f>
        <v>0</v>
      </c>
      <c r="M748">
        <f>SUMIF([1]!Tabla1708[Consignatario],B748,[1]!Tabla1708[Monto])</f>
        <v>0</v>
      </c>
      <c r="N748">
        <f>SUMIF([1]!Tabla1726[Consignatario],B748,[1]!Tabla1726[Monto])</f>
        <v>0</v>
      </c>
      <c r="O748">
        <f>SUMIF([1]!Tabla1730[Consignatario],B748,[1]!Tabla1730[1730])</f>
        <v>0</v>
      </c>
      <c r="P748">
        <f>SUMIF([1]!Tabla1739[Consignatario],B748,[1]!Tabla1739[1739])</f>
        <v>0</v>
      </c>
      <c r="Q748">
        <f>SUMIF([1]!Tabla21[Consignatario],B748,[1]!Tabla21[1664-1670])</f>
        <v>0</v>
      </c>
      <c r="R748">
        <f>SUM(Tabla62[[#This Row],[1661]:[Entrearmadas]])</f>
        <v>23051</v>
      </c>
    </row>
    <row r="749" spans="1:18" x14ac:dyDescent="0.3">
      <c r="A749">
        <v>748</v>
      </c>
      <c r="B749" t="str" cm="1">
        <f t="array" ref="B749">INDEX([1]!Tabla1[#Data], A749, 2)</f>
        <v>Díaz de Durana, Juan</v>
      </c>
      <c r="C749">
        <f>SUMIF([1]!Tabla1661[Consignatario],B749,[1]!Tabla1661[1661])</f>
        <v>288234</v>
      </c>
      <c r="D749">
        <f>SUMIF([1]!Tabla11[Consignatario],B749,[1]!Tabla11[1662])</f>
        <v>0</v>
      </c>
      <c r="E749">
        <f>SUMIF([1]!Tabla12[Consignatario],B749,[1]!Tabla12[1670])</f>
        <v>0</v>
      </c>
      <c r="F749">
        <f>SUMIF([1]!Tabla10[Consignatario],B749,[1]!Tabla10[1672])</f>
        <v>0</v>
      </c>
      <c r="G749">
        <f>SUMIF([1]!Tabla9[Consignatarios],B749,[1]!Tabla9[1675])</f>
        <v>0</v>
      </c>
      <c r="H749">
        <f>SUMIF([1]!Tabla8[Consignatarios],B749,[1]!Tabla8[1678])</f>
        <v>0</v>
      </c>
      <c r="I749">
        <f>SUMIF([1]!Tabla4[Consignatario],B749,[1]!Tabla4[Monto])</f>
        <v>0</v>
      </c>
      <c r="J749">
        <f>SUMIF([1]!Tabla2[Consignatario],B749, [1]!Tabla2[Monto])</f>
        <v>0</v>
      </c>
      <c r="K749">
        <f>SUMIF([1]!Tabla3[Consignatario],B749,[1]!Tabla3[Monto])</f>
        <v>0</v>
      </c>
      <c r="L749">
        <f>SUMIF([1]!Tabla5[Consignatario],B749,[1]!Tabla5[Monto])</f>
        <v>0</v>
      </c>
      <c r="M749">
        <f>SUMIF([1]!Tabla1708[Consignatario],B749,[1]!Tabla1708[Monto])</f>
        <v>0</v>
      </c>
      <c r="N749">
        <f>SUMIF([1]!Tabla1726[Consignatario],B749,[1]!Tabla1726[Monto])</f>
        <v>0</v>
      </c>
      <c r="O749">
        <f>SUMIF([1]!Tabla1730[Consignatario],B749,[1]!Tabla1730[1730])</f>
        <v>0</v>
      </c>
      <c r="P749">
        <f>SUMIF([1]!Tabla1739[Consignatario],B749,[1]!Tabla1739[1739])</f>
        <v>0</v>
      </c>
      <c r="Q749">
        <f>SUMIF([1]!Tabla21[Consignatario],B749,[1]!Tabla21[1664-1670])</f>
        <v>0</v>
      </c>
      <c r="R749">
        <f>SUM(Tabla62[[#This Row],[1661]:[Entrearmadas]])</f>
        <v>288234</v>
      </c>
    </row>
    <row r="750" spans="1:18" x14ac:dyDescent="0.3">
      <c r="A750">
        <v>749</v>
      </c>
      <c r="B750" t="str" cm="1">
        <f t="array" ref="B750">INDEX([1]!Tabla1[#Data], A750, 2)</f>
        <v>Díaz de la Calzada, Fernando</v>
      </c>
      <c r="C750">
        <f>SUMIF([1]!Tabla1661[Consignatario],B750,[1]!Tabla1661[1661])</f>
        <v>0</v>
      </c>
      <c r="D750">
        <f>SUMIF([1]!Tabla11[Consignatario],B750,[1]!Tabla11[1662])</f>
        <v>0</v>
      </c>
      <c r="E750">
        <f>SUMIF([1]!Tabla12[Consignatario],B750,[1]!Tabla12[1670])</f>
        <v>0</v>
      </c>
      <c r="F750">
        <f>SUMIF([1]!Tabla10[Consignatario],B750,[1]!Tabla10[1672])</f>
        <v>0</v>
      </c>
      <c r="G750">
        <f>SUMIF([1]!Tabla9[Consignatarios],B750,[1]!Tabla9[1675])</f>
        <v>0</v>
      </c>
      <c r="H750">
        <f>SUMIF([1]!Tabla8[Consignatarios],B750,[1]!Tabla8[1678])</f>
        <v>0</v>
      </c>
      <c r="I750">
        <f>SUMIF([1]!Tabla4[Consignatario],B750,[1]!Tabla4[Monto])</f>
        <v>0</v>
      </c>
      <c r="J750">
        <f>SUMIF([1]!Tabla2[Consignatario],B750, [1]!Tabla2[Monto])</f>
        <v>0</v>
      </c>
      <c r="K750">
        <f>SUMIF([1]!Tabla3[Consignatario],B750,[1]!Tabla3[Monto])</f>
        <v>0</v>
      </c>
      <c r="L750">
        <f>SUMIF([1]!Tabla5[Consignatario],B750,[1]!Tabla5[Monto])</f>
        <v>0</v>
      </c>
      <c r="M750">
        <f>SUMIF([1]!Tabla1708[Consignatario],B750,[1]!Tabla1708[Monto])</f>
        <v>0</v>
      </c>
      <c r="N750">
        <f>SUMIF([1]!Tabla1726[Consignatario],B750,[1]!Tabla1726[Monto])</f>
        <v>144877</v>
      </c>
      <c r="O750">
        <f>SUMIF([1]!Tabla1730[Consignatario],B750,[1]!Tabla1730[1730])</f>
        <v>0</v>
      </c>
      <c r="P750">
        <f>SUMIF([1]!Tabla1739[Consignatario],B750,[1]!Tabla1739[1739])</f>
        <v>0</v>
      </c>
      <c r="Q750">
        <f>SUMIF([1]!Tabla21[Consignatario],B750,[1]!Tabla21[1664-1670])</f>
        <v>0</v>
      </c>
      <c r="R750">
        <f>SUM(Tabla62[[#This Row],[1661]:[Entrearmadas]])</f>
        <v>144877</v>
      </c>
    </row>
    <row r="751" spans="1:18" x14ac:dyDescent="0.3">
      <c r="A751">
        <v>750</v>
      </c>
      <c r="B751" t="str" cm="1">
        <f t="array" ref="B751">INDEX([1]!Tabla1[#Data], A751, 2)</f>
        <v>Díaz de Orellano, Andrés de Olivar</v>
      </c>
      <c r="C751">
        <f>SUMIF([1]!Tabla1661[Consignatario],B751,[1]!Tabla1661[1661])</f>
        <v>0</v>
      </c>
      <c r="D751">
        <f>SUMIF([1]!Tabla11[Consignatario],B751,[1]!Tabla11[1662])</f>
        <v>0</v>
      </c>
      <c r="E751">
        <f>SUMIF([1]!Tabla12[Consignatario],B751,[1]!Tabla12[1670])</f>
        <v>0</v>
      </c>
      <c r="F751">
        <f>SUMIF([1]!Tabla10[Consignatario],B751,[1]!Tabla10[1672])</f>
        <v>0</v>
      </c>
      <c r="G751">
        <f>SUMIF([1]!Tabla9[Consignatarios],B751,[1]!Tabla9[1675])</f>
        <v>0</v>
      </c>
      <c r="H751">
        <f>SUMIF([1]!Tabla8[Consignatarios],B751,[1]!Tabla8[1678])</f>
        <v>0</v>
      </c>
      <c r="I751">
        <f>SUMIF([1]!Tabla4[Consignatario],B751,[1]!Tabla4[Monto])</f>
        <v>0</v>
      </c>
      <c r="J751">
        <f>SUMIF([1]!Tabla2[Consignatario],B751, [1]!Tabla2[Monto])</f>
        <v>6440</v>
      </c>
      <c r="K751">
        <f>SUMIF([1]!Tabla3[Consignatario],B751,[1]!Tabla3[Monto])</f>
        <v>0</v>
      </c>
      <c r="L751">
        <f>SUMIF([1]!Tabla5[Consignatario],B751,[1]!Tabla5[Monto])</f>
        <v>0</v>
      </c>
      <c r="M751">
        <f>SUMIF([1]!Tabla1708[Consignatario],B751,[1]!Tabla1708[Monto])</f>
        <v>0</v>
      </c>
      <c r="N751">
        <f>SUMIF([1]!Tabla1726[Consignatario],B751,[1]!Tabla1726[Monto])</f>
        <v>0</v>
      </c>
      <c r="O751">
        <f>SUMIF([1]!Tabla1730[Consignatario],B751,[1]!Tabla1730[1730])</f>
        <v>0</v>
      </c>
      <c r="P751">
        <f>SUMIF([1]!Tabla1739[Consignatario],B751,[1]!Tabla1739[1739])</f>
        <v>0</v>
      </c>
      <c r="Q751">
        <f>SUMIF([1]!Tabla21[Consignatario],B751,[1]!Tabla21[1664-1670])</f>
        <v>0</v>
      </c>
      <c r="R751">
        <f>SUM(Tabla62[[#This Row],[1661]:[Entrearmadas]])</f>
        <v>6440</v>
      </c>
    </row>
    <row r="752" spans="1:18" x14ac:dyDescent="0.3">
      <c r="A752">
        <v>751</v>
      </c>
      <c r="B752" t="str" cm="1">
        <f t="array" ref="B752">INDEX([1]!Tabla1[#Data], A752, 2)</f>
        <v>Díaz de Quiroga, Diego</v>
      </c>
      <c r="C752">
        <f>SUMIF([1]!Tabla1661[Consignatario],B752,[1]!Tabla1661[1661])</f>
        <v>0</v>
      </c>
      <c r="D752">
        <f>SUMIF([1]!Tabla11[Consignatario],B752,[1]!Tabla11[1662])</f>
        <v>0</v>
      </c>
      <c r="E752">
        <f>SUMIF([1]!Tabla12[Consignatario],B752,[1]!Tabla12[1670])</f>
        <v>0</v>
      </c>
      <c r="F752">
        <f>SUMIF([1]!Tabla10[Consignatario],B752,[1]!Tabla10[1672])</f>
        <v>0</v>
      </c>
      <c r="G752">
        <f>SUMIF([1]!Tabla9[Consignatarios],B752,[1]!Tabla9[1675])</f>
        <v>0</v>
      </c>
      <c r="H752">
        <f>SUMIF([1]!Tabla8[Consignatarios],B752,[1]!Tabla8[1678])</f>
        <v>0</v>
      </c>
      <c r="I752">
        <f>SUMIF([1]!Tabla4[Consignatario],B752,[1]!Tabla4[Monto])</f>
        <v>0</v>
      </c>
      <c r="J752">
        <f>SUMIF([1]!Tabla2[Consignatario],B752, [1]!Tabla2[Monto])</f>
        <v>2000</v>
      </c>
      <c r="K752">
        <f>SUMIF([1]!Tabla3[Consignatario],B752,[1]!Tabla3[Monto])</f>
        <v>49889</v>
      </c>
      <c r="L752">
        <f>SUMIF([1]!Tabla5[Consignatario],B752,[1]!Tabla5[Monto])</f>
        <v>0</v>
      </c>
      <c r="M752">
        <f>SUMIF([1]!Tabla1708[Consignatario],B752,[1]!Tabla1708[Monto])</f>
        <v>0</v>
      </c>
      <c r="N752">
        <f>SUMIF([1]!Tabla1726[Consignatario],B752,[1]!Tabla1726[Monto])</f>
        <v>0</v>
      </c>
      <c r="O752">
        <f>SUMIF([1]!Tabla1730[Consignatario],B752,[1]!Tabla1730[1730])</f>
        <v>0</v>
      </c>
      <c r="P752">
        <f>SUMIF([1]!Tabla1739[Consignatario],B752,[1]!Tabla1739[1739])</f>
        <v>0</v>
      </c>
      <c r="Q752">
        <f>SUMIF([1]!Tabla21[Consignatario],B752,[1]!Tabla21[1664-1670])</f>
        <v>0</v>
      </c>
      <c r="R752">
        <f>SUM(Tabla62[[#This Row],[1661]:[Entrearmadas]])</f>
        <v>51889</v>
      </c>
    </row>
    <row r="753" spans="1:18" x14ac:dyDescent="0.3">
      <c r="A753">
        <v>752</v>
      </c>
      <c r="B753" t="str" cm="1">
        <f t="array" ref="B753">INDEX([1]!Tabla1[#Data], A753, 2)</f>
        <v>Díaz de Remolino, Pedro</v>
      </c>
      <c r="C753">
        <f>SUMIF([1]!Tabla1661[Consignatario],B753,[1]!Tabla1661[1661])</f>
        <v>0</v>
      </c>
      <c r="D753">
        <f>SUMIF([1]!Tabla11[Consignatario],B753,[1]!Tabla11[1662])</f>
        <v>0</v>
      </c>
      <c r="E753">
        <f>SUMIF([1]!Tabla12[Consignatario],B753,[1]!Tabla12[1670])</f>
        <v>0</v>
      </c>
      <c r="F753">
        <f>SUMIF([1]!Tabla10[Consignatario],B753,[1]!Tabla10[1672])</f>
        <v>13625</v>
      </c>
      <c r="G753">
        <f>SUMIF([1]!Tabla9[Consignatarios],B753,[1]!Tabla9[1675])</f>
        <v>36000</v>
      </c>
      <c r="H753">
        <f>SUMIF([1]!Tabla8[Consignatarios],B753,[1]!Tabla8[1678])</f>
        <v>24486</v>
      </c>
      <c r="I753">
        <f>SUMIF([1]!Tabla4[Consignatario],B753,[1]!Tabla4[Monto])</f>
        <v>21316</v>
      </c>
      <c r="J753">
        <f>SUMIF([1]!Tabla2[Consignatario],B753, [1]!Tabla2[Monto])</f>
        <v>31076</v>
      </c>
      <c r="K753">
        <f>SUMIF([1]!Tabla3[Consignatario],B753,[1]!Tabla3[Monto])</f>
        <v>30747</v>
      </c>
      <c r="L753">
        <f>SUMIF([1]!Tabla5[Consignatario],B753,[1]!Tabla5[Monto])</f>
        <v>0</v>
      </c>
      <c r="M753">
        <f>SUMIF([1]!Tabla1708[Consignatario],B753,[1]!Tabla1708[Monto])</f>
        <v>0</v>
      </c>
      <c r="N753">
        <f>SUMIF([1]!Tabla1726[Consignatario],B753,[1]!Tabla1726[Monto])</f>
        <v>0</v>
      </c>
      <c r="O753">
        <f>SUMIF([1]!Tabla1730[Consignatario],B753,[1]!Tabla1730[1730])</f>
        <v>0</v>
      </c>
      <c r="P753">
        <f>SUMIF([1]!Tabla1739[Consignatario],B753,[1]!Tabla1739[1739])</f>
        <v>0</v>
      </c>
      <c r="Q753">
        <f>SUMIF([1]!Tabla21[Consignatario],B753,[1]!Tabla21[1664-1670])</f>
        <v>0</v>
      </c>
      <c r="R753">
        <f>SUM(Tabla62[[#This Row],[1661]:[Entrearmadas]])</f>
        <v>157250</v>
      </c>
    </row>
    <row r="754" spans="1:18" x14ac:dyDescent="0.3">
      <c r="A754">
        <v>753</v>
      </c>
      <c r="B754" t="str" cm="1">
        <f t="array" ref="B754">INDEX([1]!Tabla1[#Data], A754, 2)</f>
        <v>Díaz de Rivadeneira, Diego</v>
      </c>
      <c r="C754">
        <f>SUMIF([1]!Tabla1661[Consignatario],B754,[1]!Tabla1661[1661])</f>
        <v>0</v>
      </c>
      <c r="D754">
        <f>SUMIF([1]!Tabla11[Consignatario],B754,[1]!Tabla11[1662])</f>
        <v>0</v>
      </c>
      <c r="E754">
        <f>SUMIF([1]!Tabla12[Consignatario],B754,[1]!Tabla12[1670])</f>
        <v>0</v>
      </c>
      <c r="F754">
        <f>SUMIF([1]!Tabla10[Consignatario],B754,[1]!Tabla10[1672])</f>
        <v>0</v>
      </c>
      <c r="G754">
        <f>SUMIF([1]!Tabla9[Consignatarios],B754,[1]!Tabla9[1675])</f>
        <v>0</v>
      </c>
      <c r="H754">
        <f>SUMIF([1]!Tabla8[Consignatarios],B754,[1]!Tabla8[1678])</f>
        <v>0</v>
      </c>
      <c r="I754">
        <f>SUMIF([1]!Tabla4[Consignatario],B754,[1]!Tabla4[Monto])</f>
        <v>0</v>
      </c>
      <c r="J754">
        <f>SUMIF([1]!Tabla2[Consignatario],B754, [1]!Tabla2[Monto])</f>
        <v>1096</v>
      </c>
      <c r="K754">
        <f>SUMIF([1]!Tabla3[Consignatario],B754,[1]!Tabla3[Monto])</f>
        <v>0</v>
      </c>
      <c r="L754">
        <f>SUMIF([1]!Tabla5[Consignatario],B754,[1]!Tabla5[Monto])</f>
        <v>0</v>
      </c>
      <c r="M754">
        <f>SUMIF([1]!Tabla1708[Consignatario],B754,[1]!Tabla1708[Monto])</f>
        <v>0</v>
      </c>
      <c r="N754">
        <f>SUMIF([1]!Tabla1726[Consignatario],B754,[1]!Tabla1726[Monto])</f>
        <v>0</v>
      </c>
      <c r="O754">
        <f>SUMIF([1]!Tabla1730[Consignatario],B754,[1]!Tabla1730[1730])</f>
        <v>0</v>
      </c>
      <c r="P754">
        <f>SUMIF([1]!Tabla1739[Consignatario],B754,[1]!Tabla1739[1739])</f>
        <v>0</v>
      </c>
      <c r="Q754">
        <f>SUMIF([1]!Tabla21[Consignatario],B754,[1]!Tabla21[1664-1670])</f>
        <v>0</v>
      </c>
      <c r="R754">
        <f>SUM(Tabla62[[#This Row],[1661]:[Entrearmadas]])</f>
        <v>1096</v>
      </c>
    </row>
    <row r="755" spans="1:18" x14ac:dyDescent="0.3">
      <c r="A755">
        <v>754</v>
      </c>
      <c r="B755" t="str" cm="1">
        <f t="array" ref="B755">INDEX([1]!Tabla1[#Data], A755, 2)</f>
        <v>Díaz de Sepúlveda, Francisco</v>
      </c>
      <c r="C755">
        <f>SUMIF([1]!Tabla1661[Consignatario],B755,[1]!Tabla1661[1661])</f>
        <v>0</v>
      </c>
      <c r="D755">
        <f>SUMIF([1]!Tabla11[Consignatario],B755,[1]!Tabla11[1662])</f>
        <v>0</v>
      </c>
      <c r="E755">
        <f>SUMIF([1]!Tabla12[Consignatario],B755,[1]!Tabla12[1670])</f>
        <v>0</v>
      </c>
      <c r="F755">
        <f>SUMIF([1]!Tabla10[Consignatario],B755,[1]!Tabla10[1672])</f>
        <v>0</v>
      </c>
      <c r="G755">
        <f>SUMIF([1]!Tabla9[Consignatarios],B755,[1]!Tabla9[1675])</f>
        <v>0</v>
      </c>
      <c r="H755">
        <f>SUMIF([1]!Tabla8[Consignatarios],B755,[1]!Tabla8[1678])</f>
        <v>5800</v>
      </c>
      <c r="I755">
        <f>SUMIF([1]!Tabla4[Consignatario],B755,[1]!Tabla4[Monto])</f>
        <v>36936</v>
      </c>
      <c r="J755">
        <f>SUMIF([1]!Tabla2[Consignatario],B755, [1]!Tabla2[Monto])</f>
        <v>0</v>
      </c>
      <c r="K755">
        <f>SUMIF([1]!Tabla3[Consignatario],B755,[1]!Tabla3[Monto])</f>
        <v>0</v>
      </c>
      <c r="L755">
        <f>SUMIF([1]!Tabla5[Consignatario],B755,[1]!Tabla5[Monto])</f>
        <v>0</v>
      </c>
      <c r="M755">
        <f>SUMIF([1]!Tabla1708[Consignatario],B755,[1]!Tabla1708[Monto])</f>
        <v>0</v>
      </c>
      <c r="N755">
        <f>SUMIF([1]!Tabla1726[Consignatario],B755,[1]!Tabla1726[Monto])</f>
        <v>0</v>
      </c>
      <c r="O755">
        <f>SUMIF([1]!Tabla1730[Consignatario],B755,[1]!Tabla1730[1730])</f>
        <v>0</v>
      </c>
      <c r="P755">
        <f>SUMIF([1]!Tabla1739[Consignatario],B755,[1]!Tabla1739[1739])</f>
        <v>0</v>
      </c>
      <c r="Q755">
        <f>SUMIF([1]!Tabla21[Consignatario],B755,[1]!Tabla21[1664-1670])</f>
        <v>0</v>
      </c>
      <c r="R755">
        <f>SUM(Tabla62[[#This Row],[1661]:[Entrearmadas]])</f>
        <v>42736</v>
      </c>
    </row>
    <row r="756" spans="1:18" x14ac:dyDescent="0.3">
      <c r="A756">
        <v>755</v>
      </c>
      <c r="B756" t="str" cm="1">
        <f t="array" ref="B756">INDEX([1]!Tabla1[#Data], A756, 2)</f>
        <v>Díaz de Tudanco, Agustín</v>
      </c>
      <c r="C756">
        <f>SUMIF([1]!Tabla1661[Consignatario],B756,[1]!Tabla1661[1661])</f>
        <v>0</v>
      </c>
      <c r="D756">
        <f>SUMIF([1]!Tabla11[Consignatario],B756,[1]!Tabla11[1662])</f>
        <v>0</v>
      </c>
      <c r="E756">
        <f>SUMIF([1]!Tabla12[Consignatario],B756,[1]!Tabla12[1670])</f>
        <v>0</v>
      </c>
      <c r="F756">
        <f>SUMIF([1]!Tabla10[Consignatario],B756,[1]!Tabla10[1672])</f>
        <v>0</v>
      </c>
      <c r="G756">
        <f>SUMIF([1]!Tabla9[Consignatarios],B756,[1]!Tabla9[1675])</f>
        <v>0</v>
      </c>
      <c r="H756">
        <f>SUMIF([1]!Tabla8[Consignatarios],B756,[1]!Tabla8[1678])</f>
        <v>0</v>
      </c>
      <c r="I756">
        <f>SUMIF([1]!Tabla4[Consignatario],B756,[1]!Tabla4[Monto])</f>
        <v>0</v>
      </c>
      <c r="J756">
        <f>SUMIF([1]!Tabla2[Consignatario],B756, [1]!Tabla2[Monto])</f>
        <v>0</v>
      </c>
      <c r="K756">
        <f>SUMIF([1]!Tabla3[Consignatario],B756,[1]!Tabla3[Monto])</f>
        <v>0</v>
      </c>
      <c r="L756">
        <f>SUMIF([1]!Tabla5[Consignatario],B756,[1]!Tabla5[Monto])</f>
        <v>0</v>
      </c>
      <c r="M756">
        <f>SUMIF([1]!Tabla1708[Consignatario],B756,[1]!Tabla1708[Monto])</f>
        <v>0</v>
      </c>
      <c r="N756">
        <f>SUMIF([1]!Tabla1726[Consignatario],B756,[1]!Tabla1726[Monto])</f>
        <v>8500</v>
      </c>
      <c r="O756">
        <f>SUMIF([1]!Tabla1730[Consignatario],B756,[1]!Tabla1730[1730])</f>
        <v>97683</v>
      </c>
      <c r="P756">
        <f>SUMIF([1]!Tabla1739[Consignatario],B756,[1]!Tabla1739[1739])</f>
        <v>0</v>
      </c>
      <c r="Q756">
        <f>SUMIF([1]!Tabla21[Consignatario],B756,[1]!Tabla21[1664-1670])</f>
        <v>0</v>
      </c>
      <c r="R756">
        <f>SUM(Tabla62[[#This Row],[1661]:[Entrearmadas]])</f>
        <v>106183</v>
      </c>
    </row>
    <row r="757" spans="1:18" x14ac:dyDescent="0.3">
      <c r="A757">
        <v>756</v>
      </c>
      <c r="B757" t="str" cm="1">
        <f t="array" ref="B757">INDEX([1]!Tabla1[#Data], A757, 2)</f>
        <v>Díaz de Uriarte, Juan</v>
      </c>
      <c r="C757">
        <f>SUMIF([1]!Tabla1661[Consignatario],B757,[1]!Tabla1661[1661])</f>
        <v>0</v>
      </c>
      <c r="D757">
        <f>SUMIF([1]!Tabla11[Consignatario],B757,[1]!Tabla11[1662])</f>
        <v>0</v>
      </c>
      <c r="E757">
        <f>SUMIF([1]!Tabla12[Consignatario],B757,[1]!Tabla12[1670])</f>
        <v>0</v>
      </c>
      <c r="F757">
        <f>SUMIF([1]!Tabla10[Consignatario],B757,[1]!Tabla10[1672])</f>
        <v>1250</v>
      </c>
      <c r="G757">
        <f>SUMIF([1]!Tabla9[Consignatarios],B757,[1]!Tabla9[1675])</f>
        <v>0</v>
      </c>
      <c r="H757">
        <f>SUMIF([1]!Tabla8[Consignatarios],B757,[1]!Tabla8[1678])</f>
        <v>0</v>
      </c>
      <c r="I757">
        <f>SUMIF([1]!Tabla4[Consignatario],B757,[1]!Tabla4[Monto])</f>
        <v>0</v>
      </c>
      <c r="J757">
        <f>SUMIF([1]!Tabla2[Consignatario],B757, [1]!Tabla2[Monto])</f>
        <v>0</v>
      </c>
      <c r="K757">
        <f>SUMIF([1]!Tabla3[Consignatario],B757,[1]!Tabla3[Monto])</f>
        <v>0</v>
      </c>
      <c r="L757">
        <f>SUMIF([1]!Tabla5[Consignatario],B757,[1]!Tabla5[Monto])</f>
        <v>0</v>
      </c>
      <c r="M757">
        <f>SUMIF([1]!Tabla1708[Consignatario],B757,[1]!Tabla1708[Monto])</f>
        <v>0</v>
      </c>
      <c r="N757">
        <f>SUMIF([1]!Tabla1726[Consignatario],B757,[1]!Tabla1726[Monto])</f>
        <v>0</v>
      </c>
      <c r="O757">
        <f>SUMIF([1]!Tabla1730[Consignatario],B757,[1]!Tabla1730[1730])</f>
        <v>0</v>
      </c>
      <c r="P757">
        <f>SUMIF([1]!Tabla1739[Consignatario],B757,[1]!Tabla1739[1739])</f>
        <v>0</v>
      </c>
      <c r="Q757">
        <f>SUMIF([1]!Tabla21[Consignatario],B757,[1]!Tabla21[1664-1670])</f>
        <v>0</v>
      </c>
      <c r="R757">
        <f>SUM(Tabla62[[#This Row],[1661]:[Entrearmadas]])</f>
        <v>1250</v>
      </c>
    </row>
    <row r="758" spans="1:18" x14ac:dyDescent="0.3">
      <c r="A758">
        <v>757</v>
      </c>
      <c r="B758" t="str" cm="1">
        <f t="array" ref="B758">INDEX([1]!Tabla1[#Data], A758, 2)</f>
        <v>Díaz de Yedra, Blas</v>
      </c>
      <c r="C758">
        <f>SUMIF([1]!Tabla1661[Consignatario],B758,[1]!Tabla1661[1661])</f>
        <v>0</v>
      </c>
      <c r="D758">
        <f>SUMIF([1]!Tabla11[Consignatario],B758,[1]!Tabla11[1662])</f>
        <v>0</v>
      </c>
      <c r="E758">
        <f>SUMIF([1]!Tabla12[Consignatario],B758,[1]!Tabla12[1670])</f>
        <v>0</v>
      </c>
      <c r="F758">
        <f>SUMIF([1]!Tabla10[Consignatario],B758,[1]!Tabla10[1672])</f>
        <v>0</v>
      </c>
      <c r="G758">
        <f>SUMIF([1]!Tabla9[Consignatarios],B758,[1]!Tabla9[1675])</f>
        <v>0</v>
      </c>
      <c r="H758">
        <f>SUMIF([1]!Tabla8[Consignatarios],B758,[1]!Tabla8[1678])</f>
        <v>0</v>
      </c>
      <c r="I758">
        <f>SUMIF([1]!Tabla4[Consignatario],B758,[1]!Tabla4[Monto])</f>
        <v>0</v>
      </c>
      <c r="J758">
        <f>SUMIF([1]!Tabla2[Consignatario],B758, [1]!Tabla2[Monto])</f>
        <v>21000</v>
      </c>
      <c r="K758">
        <f>SUMIF([1]!Tabla3[Consignatario],B758,[1]!Tabla3[Monto])</f>
        <v>0</v>
      </c>
      <c r="L758">
        <f>SUMIF([1]!Tabla5[Consignatario],B758,[1]!Tabla5[Monto])</f>
        <v>0</v>
      </c>
      <c r="M758">
        <f>SUMIF([1]!Tabla1708[Consignatario],B758,[1]!Tabla1708[Monto])</f>
        <v>0</v>
      </c>
      <c r="N758">
        <f>SUMIF([1]!Tabla1726[Consignatario],B758,[1]!Tabla1726[Monto])</f>
        <v>0</v>
      </c>
      <c r="O758">
        <f>SUMIF([1]!Tabla1730[Consignatario],B758,[1]!Tabla1730[1730])</f>
        <v>0</v>
      </c>
      <c r="P758">
        <f>SUMIF([1]!Tabla1739[Consignatario],B758,[1]!Tabla1739[1739])</f>
        <v>0</v>
      </c>
      <c r="Q758">
        <f>SUMIF([1]!Tabla21[Consignatario],B758,[1]!Tabla21[1664-1670])</f>
        <v>0</v>
      </c>
      <c r="R758">
        <f>SUM(Tabla62[[#This Row],[1661]:[Entrearmadas]])</f>
        <v>21000</v>
      </c>
    </row>
    <row r="759" spans="1:18" x14ac:dyDescent="0.3">
      <c r="A759">
        <v>758</v>
      </c>
      <c r="B759" t="str" cm="1">
        <f t="array" ref="B759">INDEX([1]!Tabla1[#Data], A759, 2)</f>
        <v>Díaz del Rincón, Felipe</v>
      </c>
      <c r="C759">
        <f>SUMIF([1]!Tabla1661[Consignatario],B759,[1]!Tabla1661[1661])</f>
        <v>0</v>
      </c>
      <c r="D759">
        <f>SUMIF([1]!Tabla11[Consignatario],B759,[1]!Tabla11[1662])</f>
        <v>0</v>
      </c>
      <c r="E759">
        <f>SUMIF([1]!Tabla12[Consignatario],B759,[1]!Tabla12[1670])</f>
        <v>0</v>
      </c>
      <c r="F759">
        <f>SUMIF([1]!Tabla10[Consignatario],B759,[1]!Tabla10[1672])</f>
        <v>28110</v>
      </c>
      <c r="G759">
        <f>SUMIF([1]!Tabla9[Consignatarios],B759,[1]!Tabla9[1675])</f>
        <v>0</v>
      </c>
      <c r="H759">
        <f>SUMIF([1]!Tabla8[Consignatarios],B759,[1]!Tabla8[1678])</f>
        <v>25238</v>
      </c>
      <c r="I759">
        <f>SUMIF([1]!Tabla4[Consignatario],B759,[1]!Tabla4[Monto])</f>
        <v>29445</v>
      </c>
      <c r="J759">
        <f>SUMIF([1]!Tabla2[Consignatario],B759, [1]!Tabla2[Monto])</f>
        <v>24000</v>
      </c>
      <c r="K759">
        <f>SUMIF([1]!Tabla3[Consignatario],B759,[1]!Tabla3[Monto])</f>
        <v>36800</v>
      </c>
      <c r="L759">
        <f>SUMIF([1]!Tabla5[Consignatario],B759,[1]!Tabla5[Monto])</f>
        <v>36546</v>
      </c>
      <c r="M759">
        <f>SUMIF([1]!Tabla1708[Consignatario],B759,[1]!Tabla1708[Monto])</f>
        <v>0</v>
      </c>
      <c r="N759">
        <f>SUMIF([1]!Tabla1726[Consignatario],B759,[1]!Tabla1726[Monto])</f>
        <v>0</v>
      </c>
      <c r="O759">
        <f>SUMIF([1]!Tabla1730[Consignatario],B759,[1]!Tabla1730[1730])</f>
        <v>0</v>
      </c>
      <c r="P759">
        <f>SUMIF([1]!Tabla1739[Consignatario],B759,[1]!Tabla1739[1739])</f>
        <v>0</v>
      </c>
      <c r="Q759">
        <f>SUMIF([1]!Tabla21[Consignatario],B759,[1]!Tabla21[1664-1670])</f>
        <v>0</v>
      </c>
      <c r="R759">
        <f>SUM(Tabla62[[#This Row],[1661]:[Entrearmadas]])</f>
        <v>180139</v>
      </c>
    </row>
    <row r="760" spans="1:18" x14ac:dyDescent="0.3">
      <c r="A760">
        <v>759</v>
      </c>
      <c r="B760" t="str" cm="1">
        <f t="array" ref="B760">INDEX([1]!Tabla1[#Data], A760, 2)</f>
        <v>Díaz del Rincón, Pedro</v>
      </c>
      <c r="C760">
        <f>SUMIF([1]!Tabla1661[Consignatario],B760,[1]!Tabla1661[1661])</f>
        <v>0</v>
      </c>
      <c r="D760">
        <f>SUMIF([1]!Tabla11[Consignatario],B760,[1]!Tabla11[1662])</f>
        <v>0</v>
      </c>
      <c r="E760">
        <f>SUMIF([1]!Tabla12[Consignatario],B760,[1]!Tabla12[1670])</f>
        <v>0</v>
      </c>
      <c r="F760">
        <f>SUMIF([1]!Tabla10[Consignatario],B760,[1]!Tabla10[1672])</f>
        <v>0</v>
      </c>
      <c r="G760">
        <f>SUMIF([1]!Tabla9[Consignatarios],B760,[1]!Tabla9[1675])</f>
        <v>25200</v>
      </c>
      <c r="H760">
        <f>SUMIF([1]!Tabla8[Consignatarios],B760,[1]!Tabla8[1678])</f>
        <v>0</v>
      </c>
      <c r="I760">
        <f>SUMIF([1]!Tabla4[Consignatario],B760,[1]!Tabla4[Monto])</f>
        <v>0</v>
      </c>
      <c r="J760">
        <f>SUMIF([1]!Tabla2[Consignatario],B760, [1]!Tabla2[Monto])</f>
        <v>0</v>
      </c>
      <c r="K760">
        <f>SUMIF([1]!Tabla3[Consignatario],B760,[1]!Tabla3[Monto])</f>
        <v>0</v>
      </c>
      <c r="L760">
        <f>SUMIF([1]!Tabla5[Consignatario],B760,[1]!Tabla5[Monto])</f>
        <v>0</v>
      </c>
      <c r="M760">
        <f>SUMIF([1]!Tabla1708[Consignatario],B760,[1]!Tabla1708[Monto])</f>
        <v>0</v>
      </c>
      <c r="N760">
        <f>SUMIF([1]!Tabla1726[Consignatario],B760,[1]!Tabla1726[Monto])</f>
        <v>0</v>
      </c>
      <c r="O760">
        <f>SUMIF([1]!Tabla1730[Consignatario],B760,[1]!Tabla1730[1730])</f>
        <v>0</v>
      </c>
      <c r="P760">
        <f>SUMIF([1]!Tabla1739[Consignatario],B760,[1]!Tabla1739[1739])</f>
        <v>0</v>
      </c>
      <c r="Q760">
        <f>SUMIF([1]!Tabla21[Consignatario],B760,[1]!Tabla21[1664-1670])</f>
        <v>0</v>
      </c>
      <c r="R760">
        <f>SUM(Tabla62[[#This Row],[1661]:[Entrearmadas]])</f>
        <v>25200</v>
      </c>
    </row>
    <row r="761" spans="1:18" x14ac:dyDescent="0.3">
      <c r="A761">
        <v>760</v>
      </c>
      <c r="B761" t="str" cm="1">
        <f t="array" ref="B761">INDEX([1]!Tabla1[#Data], A761, 2)</f>
        <v>Díaz García de la Hiedra, Pedro</v>
      </c>
      <c r="C761">
        <f>SUMIF([1]!Tabla1661[Consignatario],B761,[1]!Tabla1661[1661])</f>
        <v>0</v>
      </c>
      <c r="D761">
        <f>SUMIF([1]!Tabla11[Consignatario],B761,[1]!Tabla11[1662])</f>
        <v>0</v>
      </c>
      <c r="E761">
        <f>SUMIF([1]!Tabla12[Consignatario],B761,[1]!Tabla12[1670])</f>
        <v>0</v>
      </c>
      <c r="F761">
        <f>SUMIF([1]!Tabla10[Consignatario],B761,[1]!Tabla10[1672])</f>
        <v>0</v>
      </c>
      <c r="G761">
        <f>SUMIF([1]!Tabla9[Consignatarios],B761,[1]!Tabla9[1675])</f>
        <v>0</v>
      </c>
      <c r="H761">
        <f>SUMIF([1]!Tabla8[Consignatarios],B761,[1]!Tabla8[1678])</f>
        <v>0</v>
      </c>
      <c r="I761">
        <f>SUMIF([1]!Tabla4[Consignatario],B761,[1]!Tabla4[Monto])</f>
        <v>0</v>
      </c>
      <c r="J761">
        <f>SUMIF([1]!Tabla2[Consignatario],B761, [1]!Tabla2[Monto])</f>
        <v>0</v>
      </c>
      <c r="K761">
        <f>SUMIF([1]!Tabla3[Consignatario],B761,[1]!Tabla3[Monto])</f>
        <v>0</v>
      </c>
      <c r="L761">
        <f>SUMIF([1]!Tabla5[Consignatario],B761,[1]!Tabla5[Monto])</f>
        <v>0</v>
      </c>
      <c r="M761">
        <f>SUMIF([1]!Tabla1708[Consignatario],B761,[1]!Tabla1708[Monto])</f>
        <v>125976</v>
      </c>
      <c r="N761">
        <f>SUMIF([1]!Tabla1726[Consignatario],B761,[1]!Tabla1726[Monto])</f>
        <v>0</v>
      </c>
      <c r="O761">
        <f>SUMIF([1]!Tabla1730[Consignatario],B761,[1]!Tabla1730[1730])</f>
        <v>0</v>
      </c>
      <c r="P761">
        <f>SUMIF([1]!Tabla1739[Consignatario],B761,[1]!Tabla1739[1739])</f>
        <v>0</v>
      </c>
      <c r="Q761">
        <f>SUMIF([1]!Tabla21[Consignatario],B761,[1]!Tabla21[1664-1670])</f>
        <v>0</v>
      </c>
      <c r="R761">
        <f>SUM(Tabla62[[#This Row],[1661]:[Entrearmadas]])</f>
        <v>125976</v>
      </c>
    </row>
    <row r="762" spans="1:18" x14ac:dyDescent="0.3">
      <c r="A762">
        <v>761</v>
      </c>
      <c r="B762" t="str" cm="1">
        <f t="array" ref="B762">INDEX([1]!Tabla1[#Data], A762, 2)</f>
        <v>Díaz Jordán, Antonio</v>
      </c>
      <c r="C762">
        <f>SUMIF([1]!Tabla1661[Consignatario],B762,[1]!Tabla1661[1661])</f>
        <v>0</v>
      </c>
      <c r="D762">
        <f>SUMIF([1]!Tabla11[Consignatario],B762,[1]!Tabla11[1662])</f>
        <v>0</v>
      </c>
      <c r="E762">
        <f>SUMIF([1]!Tabla12[Consignatario],B762,[1]!Tabla12[1670])</f>
        <v>0</v>
      </c>
      <c r="F762">
        <f>SUMIF([1]!Tabla10[Consignatario],B762,[1]!Tabla10[1672])</f>
        <v>0</v>
      </c>
      <c r="G762">
        <f>SUMIF([1]!Tabla9[Consignatarios],B762,[1]!Tabla9[1675])</f>
        <v>0</v>
      </c>
      <c r="H762">
        <f>SUMIF([1]!Tabla8[Consignatarios],B762,[1]!Tabla8[1678])</f>
        <v>0</v>
      </c>
      <c r="I762">
        <f>SUMIF([1]!Tabla4[Consignatario],B762,[1]!Tabla4[Monto])</f>
        <v>77341</v>
      </c>
      <c r="J762">
        <f>SUMIF([1]!Tabla2[Consignatario],B762, [1]!Tabla2[Monto])</f>
        <v>0</v>
      </c>
      <c r="K762">
        <f>SUMIF([1]!Tabla3[Consignatario],B762,[1]!Tabla3[Monto])</f>
        <v>0</v>
      </c>
      <c r="L762">
        <f>SUMIF([1]!Tabla5[Consignatario],B762,[1]!Tabla5[Monto])</f>
        <v>0</v>
      </c>
      <c r="M762">
        <f>SUMIF([1]!Tabla1708[Consignatario],B762,[1]!Tabla1708[Monto])</f>
        <v>0</v>
      </c>
      <c r="N762">
        <f>SUMIF([1]!Tabla1726[Consignatario],B762,[1]!Tabla1726[Monto])</f>
        <v>0</v>
      </c>
      <c r="O762">
        <f>SUMIF([1]!Tabla1730[Consignatario],B762,[1]!Tabla1730[1730])</f>
        <v>0</v>
      </c>
      <c r="P762">
        <f>SUMIF([1]!Tabla1739[Consignatario],B762,[1]!Tabla1739[1739])</f>
        <v>0</v>
      </c>
      <c r="Q762">
        <f>SUMIF([1]!Tabla21[Consignatario],B762,[1]!Tabla21[1664-1670])</f>
        <v>0</v>
      </c>
      <c r="R762">
        <f>SUM(Tabla62[[#This Row],[1661]:[Entrearmadas]])</f>
        <v>77341</v>
      </c>
    </row>
    <row r="763" spans="1:18" x14ac:dyDescent="0.3">
      <c r="A763">
        <v>762</v>
      </c>
      <c r="B763" t="str" cm="1">
        <f t="array" ref="B763">INDEX([1]!Tabla1[#Data], A763, 2)</f>
        <v>Díaz Jordán, Juan</v>
      </c>
      <c r="C763">
        <f>SUMIF([1]!Tabla1661[Consignatario],B763,[1]!Tabla1661[1661])</f>
        <v>0</v>
      </c>
      <c r="D763">
        <f>SUMIF([1]!Tabla11[Consignatario],B763,[1]!Tabla11[1662])</f>
        <v>0</v>
      </c>
      <c r="E763">
        <f>SUMIF([1]!Tabla12[Consignatario],B763,[1]!Tabla12[1670])</f>
        <v>0</v>
      </c>
      <c r="F763">
        <f>SUMIF([1]!Tabla10[Consignatario],B763,[1]!Tabla10[1672])</f>
        <v>0</v>
      </c>
      <c r="G763">
        <f>SUMIF([1]!Tabla9[Consignatarios],B763,[1]!Tabla9[1675])</f>
        <v>0</v>
      </c>
      <c r="H763">
        <f>SUMIF([1]!Tabla8[Consignatarios],B763,[1]!Tabla8[1678])</f>
        <v>0</v>
      </c>
      <c r="I763">
        <f>SUMIF([1]!Tabla4[Consignatario],B763,[1]!Tabla4[Monto])</f>
        <v>0</v>
      </c>
      <c r="J763">
        <f>SUMIF([1]!Tabla2[Consignatario],B763, [1]!Tabla2[Monto])</f>
        <v>0</v>
      </c>
      <c r="K763">
        <f>SUMIF([1]!Tabla3[Consignatario],B763,[1]!Tabla3[Monto])</f>
        <v>0</v>
      </c>
      <c r="L763">
        <f>SUMIF([1]!Tabla5[Consignatario],B763,[1]!Tabla5[Monto])</f>
        <v>57565</v>
      </c>
      <c r="M763">
        <f>SUMIF([1]!Tabla1708[Consignatario],B763,[1]!Tabla1708[Monto])</f>
        <v>0</v>
      </c>
      <c r="N763">
        <f>SUMIF([1]!Tabla1726[Consignatario],B763,[1]!Tabla1726[Monto])</f>
        <v>0</v>
      </c>
      <c r="O763">
        <f>SUMIF([1]!Tabla1730[Consignatario],B763,[1]!Tabla1730[1730])</f>
        <v>0</v>
      </c>
      <c r="P763">
        <f>SUMIF([1]!Tabla1739[Consignatario],B763,[1]!Tabla1739[1739])</f>
        <v>0</v>
      </c>
      <c r="Q763">
        <f>SUMIF([1]!Tabla21[Consignatario],B763,[1]!Tabla21[1664-1670])</f>
        <v>0</v>
      </c>
      <c r="R763">
        <f>SUM(Tabla62[[#This Row],[1661]:[Entrearmadas]])</f>
        <v>57565</v>
      </c>
    </row>
    <row r="764" spans="1:18" x14ac:dyDescent="0.3">
      <c r="A764">
        <v>763</v>
      </c>
      <c r="B764" t="str" cm="1">
        <f t="array" ref="B764">INDEX([1]!Tabla1[#Data], A764, 2)</f>
        <v>Díaz Niño Guarcha, Juan</v>
      </c>
      <c r="C764">
        <f>SUMIF([1]!Tabla1661[Consignatario],B764,[1]!Tabla1661[1661])</f>
        <v>0</v>
      </c>
      <c r="D764">
        <f>SUMIF([1]!Tabla11[Consignatario],B764,[1]!Tabla11[1662])</f>
        <v>0</v>
      </c>
      <c r="E764">
        <f>SUMIF([1]!Tabla12[Consignatario],B764,[1]!Tabla12[1670])</f>
        <v>0</v>
      </c>
      <c r="F764">
        <f>SUMIF([1]!Tabla10[Consignatario],B764,[1]!Tabla10[1672])</f>
        <v>0</v>
      </c>
      <c r="G764">
        <f>SUMIF([1]!Tabla9[Consignatarios],B764,[1]!Tabla9[1675])</f>
        <v>0</v>
      </c>
      <c r="H764">
        <f>SUMIF([1]!Tabla8[Consignatarios],B764,[1]!Tabla8[1678])</f>
        <v>0</v>
      </c>
      <c r="I764">
        <f>SUMIF([1]!Tabla4[Consignatario],B764,[1]!Tabla4[Monto])</f>
        <v>0</v>
      </c>
      <c r="J764">
        <f>SUMIF([1]!Tabla2[Consignatario],B764, [1]!Tabla2[Monto])</f>
        <v>0</v>
      </c>
      <c r="K764">
        <f>SUMIF([1]!Tabla3[Consignatario],B764,[1]!Tabla3[Monto])</f>
        <v>3734</v>
      </c>
      <c r="L764">
        <f>SUMIF([1]!Tabla5[Consignatario],B764,[1]!Tabla5[Monto])</f>
        <v>0</v>
      </c>
      <c r="M764">
        <f>SUMIF([1]!Tabla1708[Consignatario],B764,[1]!Tabla1708[Monto])</f>
        <v>0</v>
      </c>
      <c r="N764">
        <f>SUMIF([1]!Tabla1726[Consignatario],B764,[1]!Tabla1726[Monto])</f>
        <v>0</v>
      </c>
      <c r="O764">
        <f>SUMIF([1]!Tabla1730[Consignatario],B764,[1]!Tabla1730[1730])</f>
        <v>0</v>
      </c>
      <c r="P764">
        <f>SUMIF([1]!Tabla1739[Consignatario],B764,[1]!Tabla1739[1739])</f>
        <v>0</v>
      </c>
      <c r="Q764">
        <f>SUMIF([1]!Tabla21[Consignatario],B764,[1]!Tabla21[1664-1670])</f>
        <v>0</v>
      </c>
      <c r="R764">
        <f>SUM(Tabla62[[#This Row],[1661]:[Entrearmadas]])</f>
        <v>3734</v>
      </c>
    </row>
    <row r="765" spans="1:18" x14ac:dyDescent="0.3">
      <c r="A765">
        <v>764</v>
      </c>
      <c r="B765" t="str" cm="1">
        <f t="array" ref="B765">INDEX([1]!Tabla1[#Data], A765, 2)</f>
        <v>Díaz Romero, Francisco</v>
      </c>
      <c r="C765">
        <f>SUMIF([1]!Tabla1661[Consignatario],B765,[1]!Tabla1661[1661])</f>
        <v>0</v>
      </c>
      <c r="D765">
        <f>SUMIF([1]!Tabla11[Consignatario],B765,[1]!Tabla11[1662])</f>
        <v>0</v>
      </c>
      <c r="E765">
        <f>SUMIF([1]!Tabla12[Consignatario],B765,[1]!Tabla12[1670])</f>
        <v>0</v>
      </c>
      <c r="F765">
        <f>SUMIF([1]!Tabla10[Consignatario],B765,[1]!Tabla10[1672])</f>
        <v>0</v>
      </c>
      <c r="G765">
        <f>SUMIF([1]!Tabla9[Consignatarios],B765,[1]!Tabla9[1675])</f>
        <v>0</v>
      </c>
      <c r="H765">
        <f>SUMIF([1]!Tabla8[Consignatarios],B765,[1]!Tabla8[1678])</f>
        <v>0</v>
      </c>
      <c r="I765">
        <f>SUMIF([1]!Tabla4[Consignatario],B765,[1]!Tabla4[Monto])</f>
        <v>0</v>
      </c>
      <c r="J765">
        <f>SUMIF([1]!Tabla2[Consignatario],B765, [1]!Tabla2[Monto])</f>
        <v>0</v>
      </c>
      <c r="K765">
        <f>SUMIF([1]!Tabla3[Consignatario],B765,[1]!Tabla3[Monto])</f>
        <v>0</v>
      </c>
      <c r="L765">
        <f>SUMIF([1]!Tabla5[Consignatario],B765,[1]!Tabla5[Monto])</f>
        <v>500</v>
      </c>
      <c r="M765">
        <f>SUMIF([1]!Tabla1708[Consignatario],B765,[1]!Tabla1708[Monto])</f>
        <v>0</v>
      </c>
      <c r="N765">
        <f>SUMIF([1]!Tabla1726[Consignatario],B765,[1]!Tabla1726[Monto])</f>
        <v>0</v>
      </c>
      <c r="O765">
        <f>SUMIF([1]!Tabla1730[Consignatario],B765,[1]!Tabla1730[1730])</f>
        <v>0</v>
      </c>
      <c r="P765">
        <f>SUMIF([1]!Tabla1739[Consignatario],B765,[1]!Tabla1739[1739])</f>
        <v>0</v>
      </c>
      <c r="Q765">
        <f>SUMIF([1]!Tabla21[Consignatario],B765,[1]!Tabla21[1664-1670])</f>
        <v>0</v>
      </c>
      <c r="R765">
        <f>SUM(Tabla62[[#This Row],[1661]:[Entrearmadas]])</f>
        <v>500</v>
      </c>
    </row>
    <row r="766" spans="1:18" x14ac:dyDescent="0.3">
      <c r="A766">
        <v>765</v>
      </c>
      <c r="B766" t="str" cm="1">
        <f t="array" ref="B766">INDEX([1]!Tabla1[#Data], A766, 2)</f>
        <v>Díaz Salmon, Joseph</v>
      </c>
      <c r="C766">
        <f>SUMIF([1]!Tabla1661[Consignatario],B766,[1]!Tabla1661[1661])</f>
        <v>0</v>
      </c>
      <c r="D766">
        <f>SUMIF([1]!Tabla11[Consignatario],B766,[1]!Tabla11[1662])</f>
        <v>0</v>
      </c>
      <c r="E766">
        <f>SUMIF([1]!Tabla12[Consignatario],B766,[1]!Tabla12[1670])</f>
        <v>0</v>
      </c>
      <c r="F766">
        <f>SUMIF([1]!Tabla10[Consignatario],B766,[1]!Tabla10[1672])</f>
        <v>0</v>
      </c>
      <c r="G766">
        <f>SUMIF([1]!Tabla9[Consignatarios],B766,[1]!Tabla9[1675])</f>
        <v>0</v>
      </c>
      <c r="H766">
        <f>SUMIF([1]!Tabla8[Consignatarios],B766,[1]!Tabla8[1678])</f>
        <v>0</v>
      </c>
      <c r="I766">
        <f>SUMIF([1]!Tabla4[Consignatario],B766,[1]!Tabla4[Monto])</f>
        <v>0</v>
      </c>
      <c r="J766">
        <f>SUMIF([1]!Tabla2[Consignatario],B766, [1]!Tabla2[Monto])</f>
        <v>0</v>
      </c>
      <c r="K766">
        <f>SUMIF([1]!Tabla3[Consignatario],B766,[1]!Tabla3[Monto])</f>
        <v>3342</v>
      </c>
      <c r="L766">
        <f>SUMIF([1]!Tabla5[Consignatario],B766,[1]!Tabla5[Monto])</f>
        <v>0</v>
      </c>
      <c r="M766">
        <f>SUMIF([1]!Tabla1708[Consignatario],B766,[1]!Tabla1708[Monto])</f>
        <v>0</v>
      </c>
      <c r="N766">
        <f>SUMIF([1]!Tabla1726[Consignatario],B766,[1]!Tabla1726[Monto])</f>
        <v>0</v>
      </c>
      <c r="O766">
        <f>SUMIF([1]!Tabla1730[Consignatario],B766,[1]!Tabla1730[1730])</f>
        <v>0</v>
      </c>
      <c r="P766">
        <f>SUMIF([1]!Tabla1739[Consignatario],B766,[1]!Tabla1739[1739])</f>
        <v>0</v>
      </c>
      <c r="Q766">
        <f>SUMIF([1]!Tabla21[Consignatario],B766,[1]!Tabla21[1664-1670])</f>
        <v>0</v>
      </c>
      <c r="R766">
        <f>SUM(Tabla62[[#This Row],[1661]:[Entrearmadas]])</f>
        <v>3342</v>
      </c>
    </row>
    <row r="767" spans="1:18" x14ac:dyDescent="0.3">
      <c r="A767">
        <v>766</v>
      </c>
      <c r="B767" t="str" cm="1">
        <f t="array" ref="B767">INDEX([1]!Tabla1[#Data], A767, 2)</f>
        <v>Díaz Salmon, Juan</v>
      </c>
      <c r="C767">
        <f>SUMIF([1]!Tabla1661[Consignatario],B767,[1]!Tabla1661[1661])</f>
        <v>0</v>
      </c>
      <c r="D767">
        <f>SUMIF([1]!Tabla11[Consignatario],B767,[1]!Tabla11[1662])</f>
        <v>0</v>
      </c>
      <c r="E767">
        <f>SUMIF([1]!Tabla12[Consignatario],B767,[1]!Tabla12[1670])</f>
        <v>0</v>
      </c>
      <c r="F767">
        <f>SUMIF([1]!Tabla10[Consignatario],B767,[1]!Tabla10[1672])</f>
        <v>0</v>
      </c>
      <c r="G767">
        <f>SUMIF([1]!Tabla9[Consignatarios],B767,[1]!Tabla9[1675])</f>
        <v>0</v>
      </c>
      <c r="H767">
        <f>SUMIF([1]!Tabla8[Consignatarios],B767,[1]!Tabla8[1678])</f>
        <v>0</v>
      </c>
      <c r="I767">
        <f>SUMIF([1]!Tabla4[Consignatario],B767,[1]!Tabla4[Monto])</f>
        <v>0</v>
      </c>
      <c r="J767">
        <f>SUMIF([1]!Tabla2[Consignatario],B767, [1]!Tabla2[Monto])</f>
        <v>0</v>
      </c>
      <c r="K767">
        <f>SUMIF([1]!Tabla3[Consignatario],B767,[1]!Tabla3[Monto])</f>
        <v>4000</v>
      </c>
      <c r="L767">
        <f>SUMIF([1]!Tabla5[Consignatario],B767,[1]!Tabla5[Monto])</f>
        <v>0</v>
      </c>
      <c r="M767">
        <f>SUMIF([1]!Tabla1708[Consignatario],B767,[1]!Tabla1708[Monto])</f>
        <v>0</v>
      </c>
      <c r="N767">
        <f>SUMIF([1]!Tabla1726[Consignatario],B767,[1]!Tabla1726[Monto])</f>
        <v>0</v>
      </c>
      <c r="O767">
        <f>SUMIF([1]!Tabla1730[Consignatario],B767,[1]!Tabla1730[1730])</f>
        <v>0</v>
      </c>
      <c r="P767">
        <f>SUMIF([1]!Tabla1739[Consignatario],B767,[1]!Tabla1739[1739])</f>
        <v>0</v>
      </c>
      <c r="Q767">
        <f>SUMIF([1]!Tabla21[Consignatario],B767,[1]!Tabla21[1664-1670])</f>
        <v>0</v>
      </c>
      <c r="R767">
        <f>SUM(Tabla62[[#This Row],[1661]:[Entrearmadas]])</f>
        <v>4000</v>
      </c>
    </row>
    <row r="768" spans="1:18" x14ac:dyDescent="0.3">
      <c r="A768">
        <v>767</v>
      </c>
      <c r="B768" t="str" cm="1">
        <f t="array" ref="B768">INDEX([1]!Tabla1[#Data], A768, 2)</f>
        <v>Díaz Zorrilla, Pedro</v>
      </c>
      <c r="C768">
        <f>SUMIF([1]!Tabla1661[Consignatario],B768,[1]!Tabla1661[1661])</f>
        <v>0</v>
      </c>
      <c r="D768">
        <f>SUMIF([1]!Tabla11[Consignatario],B768,[1]!Tabla11[1662])</f>
        <v>0</v>
      </c>
      <c r="E768">
        <f>SUMIF([1]!Tabla12[Consignatario],B768,[1]!Tabla12[1670])</f>
        <v>0</v>
      </c>
      <c r="F768">
        <f>SUMIF([1]!Tabla10[Consignatario],B768,[1]!Tabla10[1672])</f>
        <v>0</v>
      </c>
      <c r="G768">
        <f>SUMIF([1]!Tabla9[Consignatarios],B768,[1]!Tabla9[1675])</f>
        <v>25000</v>
      </c>
      <c r="H768">
        <f>SUMIF([1]!Tabla8[Consignatarios],B768,[1]!Tabla8[1678])</f>
        <v>0</v>
      </c>
      <c r="I768">
        <f>SUMIF([1]!Tabla4[Consignatario],B768,[1]!Tabla4[Monto])</f>
        <v>0</v>
      </c>
      <c r="J768">
        <f>SUMIF([1]!Tabla2[Consignatario],B768, [1]!Tabla2[Monto])</f>
        <v>0</v>
      </c>
      <c r="K768">
        <f>SUMIF([1]!Tabla3[Consignatario],B768,[1]!Tabla3[Monto])</f>
        <v>0</v>
      </c>
      <c r="L768">
        <f>SUMIF([1]!Tabla5[Consignatario],B768,[1]!Tabla5[Monto])</f>
        <v>0</v>
      </c>
      <c r="M768">
        <f>SUMIF([1]!Tabla1708[Consignatario],B768,[1]!Tabla1708[Monto])</f>
        <v>0</v>
      </c>
      <c r="N768">
        <f>SUMIF([1]!Tabla1726[Consignatario],B768,[1]!Tabla1726[Monto])</f>
        <v>0</v>
      </c>
      <c r="O768">
        <f>SUMIF([1]!Tabla1730[Consignatario],B768,[1]!Tabla1730[1730])</f>
        <v>0</v>
      </c>
      <c r="P768">
        <f>SUMIF([1]!Tabla1739[Consignatario],B768,[1]!Tabla1739[1739])</f>
        <v>0</v>
      </c>
      <c r="Q768">
        <f>SUMIF([1]!Tabla21[Consignatario],B768,[1]!Tabla21[1664-1670])</f>
        <v>0</v>
      </c>
      <c r="R768">
        <f>SUM(Tabla62[[#This Row],[1661]:[Entrearmadas]])</f>
        <v>25000</v>
      </c>
    </row>
    <row r="769" spans="1:18" x14ac:dyDescent="0.3">
      <c r="A769">
        <v>768</v>
      </c>
      <c r="B769" t="str" cm="1">
        <f t="array" ref="B769">INDEX([1]!Tabla1[#Data], A769, 2)</f>
        <v>Díaz, Domingo</v>
      </c>
      <c r="C769">
        <f>SUMIF([1]!Tabla1661[Consignatario],B769,[1]!Tabla1661[1661])</f>
        <v>0</v>
      </c>
      <c r="D769">
        <f>SUMIF([1]!Tabla11[Consignatario],B769,[1]!Tabla11[1662])</f>
        <v>0</v>
      </c>
      <c r="E769">
        <f>SUMIF([1]!Tabla12[Consignatario],B769,[1]!Tabla12[1670])</f>
        <v>0</v>
      </c>
      <c r="F769">
        <f>SUMIF([1]!Tabla10[Consignatario],B769,[1]!Tabla10[1672])</f>
        <v>3774</v>
      </c>
      <c r="G769">
        <f>SUMIF([1]!Tabla9[Consignatarios],B769,[1]!Tabla9[1675])</f>
        <v>0</v>
      </c>
      <c r="H769">
        <f>SUMIF([1]!Tabla8[Consignatarios],B769,[1]!Tabla8[1678])</f>
        <v>0</v>
      </c>
      <c r="I769">
        <f>SUMIF([1]!Tabla4[Consignatario],B769,[1]!Tabla4[Monto])</f>
        <v>0</v>
      </c>
      <c r="J769">
        <f>SUMIF([1]!Tabla2[Consignatario],B769, [1]!Tabla2[Monto])</f>
        <v>0</v>
      </c>
      <c r="K769">
        <f>SUMIF([1]!Tabla3[Consignatario],B769,[1]!Tabla3[Monto])</f>
        <v>0</v>
      </c>
      <c r="L769">
        <f>SUMIF([1]!Tabla5[Consignatario],B769,[1]!Tabla5[Monto])</f>
        <v>0</v>
      </c>
      <c r="M769">
        <f>SUMIF([1]!Tabla1708[Consignatario],B769,[1]!Tabla1708[Monto])</f>
        <v>0</v>
      </c>
      <c r="N769">
        <f>SUMIF([1]!Tabla1726[Consignatario],B769,[1]!Tabla1726[Monto])</f>
        <v>0</v>
      </c>
      <c r="O769">
        <f>SUMIF([1]!Tabla1730[Consignatario],B769,[1]!Tabla1730[1730])</f>
        <v>0</v>
      </c>
      <c r="P769">
        <f>SUMIF([1]!Tabla1739[Consignatario],B769,[1]!Tabla1739[1739])</f>
        <v>0</v>
      </c>
      <c r="Q769">
        <f>SUMIF([1]!Tabla21[Consignatario],B769,[1]!Tabla21[1664-1670])</f>
        <v>0</v>
      </c>
      <c r="R769">
        <f>SUM(Tabla62[[#This Row],[1661]:[Entrearmadas]])</f>
        <v>3774</v>
      </c>
    </row>
    <row r="770" spans="1:18" x14ac:dyDescent="0.3">
      <c r="A770">
        <v>769</v>
      </c>
      <c r="B770" t="str" cm="1">
        <f t="array" ref="B770">INDEX([1]!Tabla1[#Data], A770, 2)</f>
        <v>Díaz, Ignacio</v>
      </c>
      <c r="C770">
        <f>SUMIF([1]!Tabla1661[Consignatario],B770,[1]!Tabla1661[1661])</f>
        <v>0</v>
      </c>
      <c r="D770">
        <f>SUMIF([1]!Tabla11[Consignatario],B770,[1]!Tabla11[1662])</f>
        <v>0</v>
      </c>
      <c r="E770">
        <f>SUMIF([1]!Tabla12[Consignatario],B770,[1]!Tabla12[1670])</f>
        <v>0</v>
      </c>
      <c r="F770">
        <f>SUMIF([1]!Tabla10[Consignatario],B770,[1]!Tabla10[1672])</f>
        <v>0</v>
      </c>
      <c r="G770">
        <f>SUMIF([1]!Tabla9[Consignatarios],B770,[1]!Tabla9[1675])</f>
        <v>0</v>
      </c>
      <c r="H770">
        <f>SUMIF([1]!Tabla8[Consignatarios],B770,[1]!Tabla8[1678])</f>
        <v>0</v>
      </c>
      <c r="I770">
        <f>SUMIF([1]!Tabla4[Consignatario],B770,[1]!Tabla4[Monto])</f>
        <v>0</v>
      </c>
      <c r="J770">
        <f>SUMIF([1]!Tabla2[Consignatario],B770, [1]!Tabla2[Monto])</f>
        <v>0</v>
      </c>
      <c r="K770">
        <f>SUMIF([1]!Tabla3[Consignatario],B770,[1]!Tabla3[Monto])</f>
        <v>0</v>
      </c>
      <c r="L770">
        <f>SUMIF([1]!Tabla5[Consignatario],B770,[1]!Tabla5[Monto])</f>
        <v>0</v>
      </c>
      <c r="M770">
        <f>SUMIF([1]!Tabla1708[Consignatario],B770,[1]!Tabla1708[Monto])</f>
        <v>0</v>
      </c>
      <c r="N770">
        <f>SUMIF([1]!Tabla1726[Consignatario],B770,[1]!Tabla1726[Monto])</f>
        <v>6500</v>
      </c>
      <c r="O770">
        <f>SUMIF([1]!Tabla1730[Consignatario],B770,[1]!Tabla1730[1730])</f>
        <v>0</v>
      </c>
      <c r="P770">
        <f>SUMIF([1]!Tabla1739[Consignatario],B770,[1]!Tabla1739[1739])</f>
        <v>0</v>
      </c>
      <c r="Q770">
        <f>SUMIF([1]!Tabla21[Consignatario],B770,[1]!Tabla21[1664-1670])</f>
        <v>0</v>
      </c>
      <c r="R770">
        <f>SUM(Tabla62[[#This Row],[1661]:[Entrearmadas]])</f>
        <v>6500</v>
      </c>
    </row>
    <row r="771" spans="1:18" x14ac:dyDescent="0.3">
      <c r="A771">
        <v>770</v>
      </c>
      <c r="B771" t="str" cm="1">
        <f t="array" ref="B771">INDEX([1]!Tabla1[#Data], A771, 2)</f>
        <v>Díaz, Joseph</v>
      </c>
      <c r="C771">
        <f>SUMIF([1]!Tabla1661[Consignatario],B771,[1]!Tabla1661[1661])</f>
        <v>0</v>
      </c>
      <c r="D771">
        <f>SUMIF([1]!Tabla11[Consignatario],B771,[1]!Tabla11[1662])</f>
        <v>0</v>
      </c>
      <c r="E771">
        <f>SUMIF([1]!Tabla12[Consignatario],B771,[1]!Tabla12[1670])</f>
        <v>0</v>
      </c>
      <c r="F771">
        <f>SUMIF([1]!Tabla10[Consignatario],B771,[1]!Tabla10[1672])</f>
        <v>0</v>
      </c>
      <c r="G771">
        <f>SUMIF([1]!Tabla9[Consignatarios],B771,[1]!Tabla9[1675])</f>
        <v>0</v>
      </c>
      <c r="H771">
        <f>SUMIF([1]!Tabla8[Consignatarios],B771,[1]!Tabla8[1678])</f>
        <v>0</v>
      </c>
      <c r="I771">
        <f>SUMIF([1]!Tabla4[Consignatario],B771,[1]!Tabla4[Monto])</f>
        <v>0</v>
      </c>
      <c r="J771">
        <f>SUMIF([1]!Tabla2[Consignatario],B771, [1]!Tabla2[Monto])</f>
        <v>0</v>
      </c>
      <c r="K771">
        <f>SUMIF([1]!Tabla3[Consignatario],B771,[1]!Tabla3[Monto])</f>
        <v>0</v>
      </c>
      <c r="L771">
        <f>SUMIF([1]!Tabla5[Consignatario],B771,[1]!Tabla5[Monto])</f>
        <v>0</v>
      </c>
      <c r="M771">
        <f>SUMIF([1]!Tabla1708[Consignatario],B771,[1]!Tabla1708[Monto])</f>
        <v>500</v>
      </c>
      <c r="N771">
        <f>SUMIF([1]!Tabla1726[Consignatario],B771,[1]!Tabla1726[Monto])</f>
        <v>0</v>
      </c>
      <c r="O771">
        <f>SUMIF([1]!Tabla1730[Consignatario],B771,[1]!Tabla1730[1730])</f>
        <v>0</v>
      </c>
      <c r="P771">
        <f>SUMIF([1]!Tabla1739[Consignatario],B771,[1]!Tabla1739[1739])</f>
        <v>0</v>
      </c>
      <c r="Q771">
        <f>SUMIF([1]!Tabla21[Consignatario],B771,[1]!Tabla21[1664-1670])</f>
        <v>0</v>
      </c>
      <c r="R771">
        <f>SUM(Tabla62[[#This Row],[1661]:[Entrearmadas]])</f>
        <v>500</v>
      </c>
    </row>
    <row r="772" spans="1:18" x14ac:dyDescent="0.3">
      <c r="A772">
        <v>771</v>
      </c>
      <c r="B772" t="str" cm="1">
        <f t="array" ref="B772">INDEX([1]!Tabla1[#Data], A772, 2)</f>
        <v>Dieber, Lorenzo</v>
      </c>
      <c r="C772">
        <f>SUMIF([1]!Tabla1661[Consignatario],B772,[1]!Tabla1661[1661])</f>
        <v>0</v>
      </c>
      <c r="D772">
        <f>SUMIF([1]!Tabla11[Consignatario],B772,[1]!Tabla11[1662])</f>
        <v>0</v>
      </c>
      <c r="E772">
        <f>SUMIF([1]!Tabla12[Consignatario],B772,[1]!Tabla12[1670])</f>
        <v>0</v>
      </c>
      <c r="F772">
        <f>SUMIF([1]!Tabla10[Consignatario],B772,[1]!Tabla10[1672])</f>
        <v>0</v>
      </c>
      <c r="G772">
        <f>SUMIF([1]!Tabla9[Consignatarios],B772,[1]!Tabla9[1675])</f>
        <v>0</v>
      </c>
      <c r="H772">
        <f>SUMIF([1]!Tabla8[Consignatarios],B772,[1]!Tabla8[1678])</f>
        <v>0</v>
      </c>
      <c r="I772">
        <f>SUMIF([1]!Tabla4[Consignatario],B772,[1]!Tabla4[Monto])</f>
        <v>0</v>
      </c>
      <c r="J772">
        <f>SUMIF([1]!Tabla2[Consignatario],B772, [1]!Tabla2[Monto])</f>
        <v>0</v>
      </c>
      <c r="K772">
        <f>SUMIF([1]!Tabla3[Consignatario],B772,[1]!Tabla3[Monto])</f>
        <v>0</v>
      </c>
      <c r="L772">
        <f>SUMIF([1]!Tabla5[Consignatario],B772,[1]!Tabla5[Monto])</f>
        <v>0</v>
      </c>
      <c r="M772">
        <f>SUMIF([1]!Tabla1708[Consignatario],B772,[1]!Tabla1708[Monto])</f>
        <v>0</v>
      </c>
      <c r="N772">
        <f>SUMIF([1]!Tabla1726[Consignatario],B772,[1]!Tabla1726[Monto])</f>
        <v>0</v>
      </c>
      <c r="O772">
        <f>SUMIF([1]!Tabla1730[Consignatario],B772,[1]!Tabla1730[1730])</f>
        <v>0</v>
      </c>
      <c r="P772">
        <f>SUMIF([1]!Tabla1739[Consignatario],B772,[1]!Tabla1739[1739])</f>
        <v>4800</v>
      </c>
      <c r="Q772">
        <f>SUMIF([1]!Tabla21[Consignatario],B772,[1]!Tabla21[1664-1670])</f>
        <v>0</v>
      </c>
      <c r="R772">
        <f>SUM(Tabla62[[#This Row],[1661]:[Entrearmadas]])</f>
        <v>4800</v>
      </c>
    </row>
    <row r="773" spans="1:18" x14ac:dyDescent="0.3">
      <c r="A773">
        <v>772</v>
      </c>
      <c r="B773" t="str" cm="1">
        <f t="array" ref="B773">INDEX([1]!Tabla1[#Data], A773, 2)</f>
        <v>Diego Felipe</v>
      </c>
      <c r="C773">
        <f>SUMIF([1]!Tabla1661[Consignatario],B773,[1]!Tabla1661[1661])</f>
        <v>1000</v>
      </c>
      <c r="D773">
        <f>SUMIF([1]!Tabla11[Consignatario],B773,[1]!Tabla11[1662])</f>
        <v>0</v>
      </c>
      <c r="E773">
        <f>SUMIF([1]!Tabla12[Consignatario],B773,[1]!Tabla12[1670])</f>
        <v>0</v>
      </c>
      <c r="F773">
        <f>SUMIF([1]!Tabla10[Consignatario],B773,[1]!Tabla10[1672])</f>
        <v>0</v>
      </c>
      <c r="G773">
        <f>SUMIF([1]!Tabla9[Consignatarios],B773,[1]!Tabla9[1675])</f>
        <v>0</v>
      </c>
      <c r="H773">
        <f>SUMIF([1]!Tabla8[Consignatarios],B773,[1]!Tabla8[1678])</f>
        <v>4000</v>
      </c>
      <c r="I773">
        <f>SUMIF([1]!Tabla4[Consignatario],B773,[1]!Tabla4[Monto])</f>
        <v>0</v>
      </c>
      <c r="J773">
        <f>SUMIF([1]!Tabla2[Consignatario],B773, [1]!Tabla2[Monto])</f>
        <v>0</v>
      </c>
      <c r="K773">
        <f>SUMIF([1]!Tabla3[Consignatario],B773,[1]!Tabla3[Monto])</f>
        <v>0</v>
      </c>
      <c r="L773">
        <f>SUMIF([1]!Tabla5[Consignatario],B773,[1]!Tabla5[Monto])</f>
        <v>0</v>
      </c>
      <c r="M773">
        <f>SUMIF([1]!Tabla1708[Consignatario],B773,[1]!Tabla1708[Monto])</f>
        <v>0</v>
      </c>
      <c r="N773">
        <f>SUMIF([1]!Tabla1726[Consignatario],B773,[1]!Tabla1726[Monto])</f>
        <v>0</v>
      </c>
      <c r="O773">
        <f>SUMIF([1]!Tabla1730[Consignatario],B773,[1]!Tabla1730[1730])</f>
        <v>0</v>
      </c>
      <c r="P773">
        <f>SUMIF([1]!Tabla1739[Consignatario],B773,[1]!Tabla1739[1739])</f>
        <v>0</v>
      </c>
      <c r="Q773">
        <f>SUMIF([1]!Tabla21[Consignatario],B773,[1]!Tabla21[1664-1670])</f>
        <v>0</v>
      </c>
      <c r="R773">
        <f>SUM(Tabla62[[#This Row],[1661]:[Entrearmadas]])</f>
        <v>5000</v>
      </c>
    </row>
    <row r="774" spans="1:18" x14ac:dyDescent="0.3">
      <c r="A774">
        <v>773</v>
      </c>
      <c r="B774" t="str" cm="1">
        <f t="array" ref="B774">INDEX([1]!Tabla1[#Data], A774, 2)</f>
        <v>Diez de Guzmán, Antonio</v>
      </c>
      <c r="C774">
        <f>SUMIF([1]!Tabla1661[Consignatario],B774,[1]!Tabla1661[1661])</f>
        <v>0</v>
      </c>
      <c r="D774">
        <f>SUMIF([1]!Tabla11[Consignatario],B774,[1]!Tabla11[1662])</f>
        <v>0</v>
      </c>
      <c r="E774">
        <f>SUMIF([1]!Tabla12[Consignatario],B774,[1]!Tabla12[1670])</f>
        <v>0</v>
      </c>
      <c r="F774">
        <f>SUMIF([1]!Tabla10[Consignatario],B774,[1]!Tabla10[1672])</f>
        <v>0</v>
      </c>
      <c r="G774">
        <f>SUMIF([1]!Tabla9[Consignatarios],B774,[1]!Tabla9[1675])</f>
        <v>0</v>
      </c>
      <c r="H774">
        <f>SUMIF([1]!Tabla8[Consignatarios],B774,[1]!Tabla8[1678])</f>
        <v>0</v>
      </c>
      <c r="I774">
        <f>SUMIF([1]!Tabla4[Consignatario],B774,[1]!Tabla4[Monto])</f>
        <v>0</v>
      </c>
      <c r="J774">
        <f>SUMIF([1]!Tabla2[Consignatario],B774, [1]!Tabla2[Monto])</f>
        <v>0</v>
      </c>
      <c r="K774">
        <f>SUMIF([1]!Tabla3[Consignatario],B774,[1]!Tabla3[Monto])</f>
        <v>800</v>
      </c>
      <c r="L774">
        <f>SUMIF([1]!Tabla5[Consignatario],B774,[1]!Tabla5[Monto])</f>
        <v>0</v>
      </c>
      <c r="M774">
        <f>SUMIF([1]!Tabla1708[Consignatario],B774,[1]!Tabla1708[Monto])</f>
        <v>0</v>
      </c>
      <c r="N774">
        <f>SUMIF([1]!Tabla1726[Consignatario],B774,[1]!Tabla1726[Monto])</f>
        <v>0</v>
      </c>
      <c r="O774">
        <f>SUMIF([1]!Tabla1730[Consignatario],B774,[1]!Tabla1730[1730])</f>
        <v>0</v>
      </c>
      <c r="P774">
        <f>SUMIF([1]!Tabla1739[Consignatario],B774,[1]!Tabla1739[1739])</f>
        <v>0</v>
      </c>
      <c r="Q774">
        <f>SUMIF([1]!Tabla21[Consignatario],B774,[1]!Tabla21[1664-1670])</f>
        <v>0</v>
      </c>
      <c r="R774">
        <f>SUM(Tabla62[[#This Row],[1661]:[Entrearmadas]])</f>
        <v>800</v>
      </c>
    </row>
    <row r="775" spans="1:18" x14ac:dyDescent="0.3">
      <c r="A775">
        <v>774</v>
      </c>
      <c r="B775" t="str" cm="1">
        <f t="array" ref="B775">INDEX([1]!Tabla1[#Data], A775, 2)</f>
        <v>Doblas, Martín de</v>
      </c>
      <c r="C775">
        <f>SUMIF([1]!Tabla1661[Consignatario],B775,[1]!Tabla1661[1661])</f>
        <v>0</v>
      </c>
      <c r="D775">
        <f>SUMIF([1]!Tabla11[Consignatario],B775,[1]!Tabla11[1662])</f>
        <v>0</v>
      </c>
      <c r="E775">
        <f>SUMIF([1]!Tabla12[Consignatario],B775,[1]!Tabla12[1670])</f>
        <v>0</v>
      </c>
      <c r="F775">
        <f>SUMIF([1]!Tabla10[Consignatario],B775,[1]!Tabla10[1672])</f>
        <v>0</v>
      </c>
      <c r="G775">
        <f>SUMIF([1]!Tabla9[Consignatarios],B775,[1]!Tabla9[1675])</f>
        <v>0</v>
      </c>
      <c r="H775">
        <f>SUMIF([1]!Tabla8[Consignatarios],B775,[1]!Tabla8[1678])</f>
        <v>400</v>
      </c>
      <c r="I775">
        <f>SUMIF([1]!Tabla4[Consignatario],B775,[1]!Tabla4[Monto])</f>
        <v>0</v>
      </c>
      <c r="J775">
        <f>SUMIF([1]!Tabla2[Consignatario],B775, [1]!Tabla2[Monto])</f>
        <v>0</v>
      </c>
      <c r="K775">
        <f>SUMIF([1]!Tabla3[Consignatario],B775,[1]!Tabla3[Monto])</f>
        <v>0</v>
      </c>
      <c r="L775">
        <f>SUMIF([1]!Tabla5[Consignatario],B775,[1]!Tabla5[Monto])</f>
        <v>0</v>
      </c>
      <c r="M775">
        <f>SUMIF([1]!Tabla1708[Consignatario],B775,[1]!Tabla1708[Monto])</f>
        <v>0</v>
      </c>
      <c r="N775">
        <f>SUMIF([1]!Tabla1726[Consignatario],B775,[1]!Tabla1726[Monto])</f>
        <v>0</v>
      </c>
      <c r="O775">
        <f>SUMIF([1]!Tabla1730[Consignatario],B775,[1]!Tabla1730[1730])</f>
        <v>0</v>
      </c>
      <c r="P775">
        <f>SUMIF([1]!Tabla1739[Consignatario],B775,[1]!Tabla1739[1739])</f>
        <v>0</v>
      </c>
      <c r="Q775">
        <f>SUMIF([1]!Tabla21[Consignatario],B775,[1]!Tabla21[1664-1670])</f>
        <v>0</v>
      </c>
      <c r="R775">
        <f>SUM(Tabla62[[#This Row],[1661]:[Entrearmadas]])</f>
        <v>400</v>
      </c>
    </row>
    <row r="776" spans="1:18" x14ac:dyDescent="0.3">
      <c r="A776">
        <v>775</v>
      </c>
      <c r="B776" t="str" cm="1">
        <f t="array" ref="B776">INDEX([1]!Tabla1[#Data], A776, 2)</f>
        <v>Domínguez de Acevedo, Francisco</v>
      </c>
      <c r="C776">
        <f>SUMIF([1]!Tabla1661[Consignatario],B776,[1]!Tabla1661[1661])</f>
        <v>0</v>
      </c>
      <c r="D776">
        <f>SUMIF([1]!Tabla11[Consignatario],B776,[1]!Tabla11[1662])</f>
        <v>0</v>
      </c>
      <c r="E776">
        <f>SUMIF([1]!Tabla12[Consignatario],B776,[1]!Tabla12[1670])</f>
        <v>0</v>
      </c>
      <c r="F776">
        <f>SUMIF([1]!Tabla10[Consignatario],B776,[1]!Tabla10[1672])</f>
        <v>0</v>
      </c>
      <c r="G776">
        <f>SUMIF([1]!Tabla9[Consignatarios],B776,[1]!Tabla9[1675])</f>
        <v>0</v>
      </c>
      <c r="H776">
        <f>SUMIF([1]!Tabla8[Consignatarios],B776,[1]!Tabla8[1678])</f>
        <v>0</v>
      </c>
      <c r="I776">
        <f>SUMIF([1]!Tabla4[Consignatario],B776,[1]!Tabla4[Monto])</f>
        <v>0</v>
      </c>
      <c r="J776">
        <f>SUMIF([1]!Tabla2[Consignatario],B776, [1]!Tabla2[Monto])</f>
        <v>0</v>
      </c>
      <c r="K776">
        <f>SUMIF([1]!Tabla3[Consignatario],B776,[1]!Tabla3[Monto])</f>
        <v>8428</v>
      </c>
      <c r="L776">
        <f>SUMIF([1]!Tabla5[Consignatario],B776,[1]!Tabla5[Monto])</f>
        <v>0</v>
      </c>
      <c r="M776">
        <f>SUMIF([1]!Tabla1708[Consignatario],B776,[1]!Tabla1708[Monto])</f>
        <v>0</v>
      </c>
      <c r="N776">
        <f>SUMIF([1]!Tabla1726[Consignatario],B776,[1]!Tabla1726[Monto])</f>
        <v>0</v>
      </c>
      <c r="O776">
        <f>SUMIF([1]!Tabla1730[Consignatario],B776,[1]!Tabla1730[1730])</f>
        <v>0</v>
      </c>
      <c r="P776">
        <f>SUMIF([1]!Tabla1739[Consignatario],B776,[1]!Tabla1739[1739])</f>
        <v>0</v>
      </c>
      <c r="Q776">
        <f>SUMIF([1]!Tabla21[Consignatario],B776,[1]!Tabla21[1664-1670])</f>
        <v>0</v>
      </c>
      <c r="R776">
        <f>SUM(Tabla62[[#This Row],[1661]:[Entrearmadas]])</f>
        <v>8428</v>
      </c>
    </row>
    <row r="777" spans="1:18" x14ac:dyDescent="0.3">
      <c r="A777">
        <v>776</v>
      </c>
      <c r="B777" t="str" cm="1">
        <f t="array" ref="B777">INDEX([1]!Tabla1[#Data], A777, 2)</f>
        <v>Domínguez, Andrés</v>
      </c>
      <c r="C777">
        <f>SUMIF([1]!Tabla1661[Consignatario],B777,[1]!Tabla1661[1661])</f>
        <v>0</v>
      </c>
      <c r="D777">
        <f>SUMIF([1]!Tabla11[Consignatario],B777,[1]!Tabla11[1662])</f>
        <v>0</v>
      </c>
      <c r="E777">
        <f>SUMIF([1]!Tabla12[Consignatario],B777,[1]!Tabla12[1670])</f>
        <v>0</v>
      </c>
      <c r="F777">
        <f>SUMIF([1]!Tabla10[Consignatario],B777,[1]!Tabla10[1672])</f>
        <v>0</v>
      </c>
      <c r="G777">
        <f>SUMIF([1]!Tabla9[Consignatarios],B777,[1]!Tabla9[1675])</f>
        <v>0</v>
      </c>
      <c r="H777">
        <f>SUMIF([1]!Tabla8[Consignatarios],B777,[1]!Tabla8[1678])</f>
        <v>0</v>
      </c>
      <c r="I777">
        <f>SUMIF([1]!Tabla4[Consignatario],B777,[1]!Tabla4[Monto])</f>
        <v>0</v>
      </c>
      <c r="J777">
        <f>SUMIF([1]!Tabla2[Consignatario],B777, [1]!Tabla2[Monto])</f>
        <v>33500</v>
      </c>
      <c r="K777">
        <f>SUMIF([1]!Tabla3[Consignatario],B777,[1]!Tabla3[Monto])</f>
        <v>0</v>
      </c>
      <c r="L777">
        <f>SUMIF([1]!Tabla5[Consignatario],B777,[1]!Tabla5[Monto])</f>
        <v>0</v>
      </c>
      <c r="M777">
        <f>SUMIF([1]!Tabla1708[Consignatario],B777,[1]!Tabla1708[Monto])</f>
        <v>0</v>
      </c>
      <c r="N777">
        <f>SUMIF([1]!Tabla1726[Consignatario],B777,[1]!Tabla1726[Monto])</f>
        <v>0</v>
      </c>
      <c r="O777">
        <f>SUMIF([1]!Tabla1730[Consignatario],B777,[1]!Tabla1730[1730])</f>
        <v>0</v>
      </c>
      <c r="P777">
        <f>SUMIF([1]!Tabla1739[Consignatario],B777,[1]!Tabla1739[1739])</f>
        <v>0</v>
      </c>
      <c r="Q777">
        <f>SUMIF([1]!Tabla21[Consignatario],B777,[1]!Tabla21[1664-1670])</f>
        <v>0</v>
      </c>
      <c r="R777">
        <f>SUM(Tabla62[[#This Row],[1661]:[Entrearmadas]])</f>
        <v>33500</v>
      </c>
    </row>
    <row r="778" spans="1:18" x14ac:dyDescent="0.3">
      <c r="A778">
        <v>777</v>
      </c>
      <c r="B778" t="str" cm="1">
        <f t="array" ref="B778">INDEX([1]!Tabla1[#Data], A778, 2)</f>
        <v>Domínguez, Antonio</v>
      </c>
      <c r="C778">
        <f>SUMIF([1]!Tabla1661[Consignatario],B778,[1]!Tabla1661[1661])</f>
        <v>0</v>
      </c>
      <c r="D778">
        <f>SUMIF([1]!Tabla11[Consignatario],B778,[1]!Tabla11[1662])</f>
        <v>0</v>
      </c>
      <c r="E778">
        <f>SUMIF([1]!Tabla12[Consignatario],B778,[1]!Tabla12[1670])</f>
        <v>0</v>
      </c>
      <c r="F778">
        <f>SUMIF([1]!Tabla10[Consignatario],B778,[1]!Tabla10[1672])</f>
        <v>0</v>
      </c>
      <c r="G778">
        <f>SUMIF([1]!Tabla9[Consignatarios],B778,[1]!Tabla9[1675])</f>
        <v>0</v>
      </c>
      <c r="H778">
        <f>SUMIF([1]!Tabla8[Consignatarios],B778,[1]!Tabla8[1678])</f>
        <v>8640</v>
      </c>
      <c r="I778">
        <f>SUMIF([1]!Tabla4[Consignatario],B778,[1]!Tabla4[Monto])</f>
        <v>0</v>
      </c>
      <c r="J778">
        <f>SUMIF([1]!Tabla2[Consignatario],B778, [1]!Tabla2[Monto])</f>
        <v>0</v>
      </c>
      <c r="K778">
        <f>SUMIF([1]!Tabla3[Consignatario],B778,[1]!Tabla3[Monto])</f>
        <v>500</v>
      </c>
      <c r="L778">
        <f>SUMIF([1]!Tabla5[Consignatario],B778,[1]!Tabla5[Monto])</f>
        <v>0</v>
      </c>
      <c r="M778">
        <f>SUMIF([1]!Tabla1708[Consignatario],B778,[1]!Tabla1708[Monto])</f>
        <v>0</v>
      </c>
      <c r="N778">
        <f>SUMIF([1]!Tabla1726[Consignatario],B778,[1]!Tabla1726[Monto])</f>
        <v>0</v>
      </c>
      <c r="O778">
        <f>SUMIF([1]!Tabla1730[Consignatario],B778,[1]!Tabla1730[1730])</f>
        <v>0</v>
      </c>
      <c r="P778">
        <f>SUMIF([1]!Tabla1739[Consignatario],B778,[1]!Tabla1739[1739])</f>
        <v>0</v>
      </c>
      <c r="Q778">
        <f>SUMIF([1]!Tabla21[Consignatario],B778,[1]!Tabla21[1664-1670])</f>
        <v>0</v>
      </c>
      <c r="R778">
        <f>SUM(Tabla62[[#This Row],[1661]:[Entrearmadas]])</f>
        <v>9140</v>
      </c>
    </row>
    <row r="779" spans="1:18" x14ac:dyDescent="0.3">
      <c r="A779">
        <v>778</v>
      </c>
      <c r="B779" t="str" cm="1">
        <f t="array" ref="B779">INDEX([1]!Tabla1[#Data], A779, 2)</f>
        <v>Domínguez, Juan Bautista</v>
      </c>
      <c r="C779">
        <f>SUMIF([1]!Tabla1661[Consignatario],B779,[1]!Tabla1661[1661])</f>
        <v>0</v>
      </c>
      <c r="D779">
        <f>SUMIF([1]!Tabla11[Consignatario],B779,[1]!Tabla11[1662])</f>
        <v>0</v>
      </c>
      <c r="E779">
        <f>SUMIF([1]!Tabla12[Consignatario],B779,[1]!Tabla12[1670])</f>
        <v>0</v>
      </c>
      <c r="F779">
        <f>SUMIF([1]!Tabla10[Consignatario],B779,[1]!Tabla10[1672])</f>
        <v>0</v>
      </c>
      <c r="G779">
        <f>SUMIF([1]!Tabla9[Consignatarios],B779,[1]!Tabla9[1675])</f>
        <v>0</v>
      </c>
      <c r="H779">
        <f>SUMIF([1]!Tabla8[Consignatarios],B779,[1]!Tabla8[1678])</f>
        <v>0</v>
      </c>
      <c r="I779">
        <f>SUMIF([1]!Tabla4[Consignatario],B779,[1]!Tabla4[Monto])</f>
        <v>0</v>
      </c>
      <c r="J779">
        <f>SUMIF([1]!Tabla2[Consignatario],B779, [1]!Tabla2[Monto])</f>
        <v>0</v>
      </c>
      <c r="K779">
        <f>SUMIF([1]!Tabla3[Consignatario],B779,[1]!Tabla3[Monto])</f>
        <v>0</v>
      </c>
      <c r="L779">
        <f>SUMIF([1]!Tabla5[Consignatario],B779,[1]!Tabla5[Monto])</f>
        <v>0</v>
      </c>
      <c r="M779">
        <f>SUMIF([1]!Tabla1708[Consignatario],B779,[1]!Tabla1708[Monto])</f>
        <v>0</v>
      </c>
      <c r="N779">
        <f>SUMIF([1]!Tabla1726[Consignatario],B779,[1]!Tabla1726[Monto])</f>
        <v>65256</v>
      </c>
      <c r="O779">
        <f>SUMIF([1]!Tabla1730[Consignatario],B779,[1]!Tabla1730[1730])</f>
        <v>0</v>
      </c>
      <c r="P779">
        <f>SUMIF([1]!Tabla1739[Consignatario],B779,[1]!Tabla1739[1739])</f>
        <v>0</v>
      </c>
      <c r="Q779">
        <f>SUMIF([1]!Tabla21[Consignatario],B779,[1]!Tabla21[1664-1670])</f>
        <v>0</v>
      </c>
      <c r="R779">
        <f>SUM(Tabla62[[#This Row],[1661]:[Entrearmadas]])</f>
        <v>65256</v>
      </c>
    </row>
    <row r="780" spans="1:18" x14ac:dyDescent="0.3">
      <c r="A780">
        <v>779</v>
      </c>
      <c r="B780" t="str" cm="1">
        <f t="array" ref="B780">INDEX([1]!Tabla1[#Data], A780, 2)</f>
        <v>Domínguez, Pedro</v>
      </c>
      <c r="C780">
        <f>SUMIF([1]!Tabla1661[Consignatario],B780,[1]!Tabla1661[1661])</f>
        <v>0</v>
      </c>
      <c r="D780">
        <f>SUMIF([1]!Tabla11[Consignatario],B780,[1]!Tabla11[1662])</f>
        <v>0</v>
      </c>
      <c r="E780">
        <f>SUMIF([1]!Tabla12[Consignatario],B780,[1]!Tabla12[1670])</f>
        <v>0</v>
      </c>
      <c r="F780">
        <f>SUMIF([1]!Tabla10[Consignatario],B780,[1]!Tabla10[1672])</f>
        <v>0</v>
      </c>
      <c r="G780">
        <f>SUMIF([1]!Tabla9[Consignatarios],B780,[1]!Tabla9[1675])</f>
        <v>0</v>
      </c>
      <c r="H780">
        <f>SUMIF([1]!Tabla8[Consignatarios],B780,[1]!Tabla8[1678])</f>
        <v>0</v>
      </c>
      <c r="I780">
        <f>SUMIF([1]!Tabla4[Consignatario],B780,[1]!Tabla4[Monto])</f>
        <v>0</v>
      </c>
      <c r="J780">
        <f>SUMIF([1]!Tabla2[Consignatario],B780, [1]!Tabla2[Monto])</f>
        <v>0</v>
      </c>
      <c r="K780">
        <f>SUMIF([1]!Tabla3[Consignatario],B780,[1]!Tabla3[Monto])</f>
        <v>0</v>
      </c>
      <c r="L780">
        <f>SUMIF([1]!Tabla5[Consignatario],B780,[1]!Tabla5[Monto])</f>
        <v>8500</v>
      </c>
      <c r="M780">
        <f>SUMIF([1]!Tabla1708[Consignatario],B780,[1]!Tabla1708[Monto])</f>
        <v>0</v>
      </c>
      <c r="N780">
        <f>SUMIF([1]!Tabla1726[Consignatario],B780,[1]!Tabla1726[Monto])</f>
        <v>0</v>
      </c>
      <c r="O780">
        <f>SUMIF([1]!Tabla1730[Consignatario],B780,[1]!Tabla1730[1730])</f>
        <v>0</v>
      </c>
      <c r="P780">
        <f>SUMIF([1]!Tabla1739[Consignatario],B780,[1]!Tabla1739[1739])</f>
        <v>0</v>
      </c>
      <c r="Q780">
        <f>SUMIF([1]!Tabla21[Consignatario],B780,[1]!Tabla21[1664-1670])</f>
        <v>0</v>
      </c>
      <c r="R780">
        <f>SUM(Tabla62[[#This Row],[1661]:[Entrearmadas]])</f>
        <v>8500</v>
      </c>
    </row>
    <row r="781" spans="1:18" x14ac:dyDescent="0.3">
      <c r="A781">
        <v>780</v>
      </c>
      <c r="B781" t="str" cm="1">
        <f t="array" ref="B781">INDEX([1]!Tabla1[#Data], A781, 2)</f>
        <v>Dongo, Carlos Manuel</v>
      </c>
      <c r="C781">
        <f>SUMIF([1]!Tabla1661[Consignatario],B781,[1]!Tabla1661[1661])</f>
        <v>0</v>
      </c>
      <c r="D781">
        <f>SUMIF([1]!Tabla11[Consignatario],B781,[1]!Tabla11[1662])</f>
        <v>0</v>
      </c>
      <c r="E781">
        <f>SUMIF([1]!Tabla12[Consignatario],B781,[1]!Tabla12[1670])</f>
        <v>0</v>
      </c>
      <c r="F781">
        <f>SUMIF([1]!Tabla10[Consignatario],B781,[1]!Tabla10[1672])</f>
        <v>0</v>
      </c>
      <c r="G781">
        <f>SUMIF([1]!Tabla9[Consignatarios],B781,[1]!Tabla9[1675])</f>
        <v>0</v>
      </c>
      <c r="H781">
        <f>SUMIF([1]!Tabla8[Consignatarios],B781,[1]!Tabla8[1678])</f>
        <v>0</v>
      </c>
      <c r="I781">
        <f>SUMIF([1]!Tabla4[Consignatario],B781,[1]!Tabla4[Monto])</f>
        <v>0</v>
      </c>
      <c r="J781">
        <f>SUMIF([1]!Tabla2[Consignatario],B781, [1]!Tabla2[Monto])</f>
        <v>0</v>
      </c>
      <c r="K781">
        <f>SUMIF([1]!Tabla3[Consignatario],B781,[1]!Tabla3[Monto])</f>
        <v>0</v>
      </c>
      <c r="L781">
        <f>SUMIF([1]!Tabla5[Consignatario],B781,[1]!Tabla5[Monto])</f>
        <v>0</v>
      </c>
      <c r="M781">
        <f>SUMIF([1]!Tabla1708[Consignatario],B781,[1]!Tabla1708[Monto])</f>
        <v>3240</v>
      </c>
      <c r="N781">
        <f>SUMIF([1]!Tabla1726[Consignatario],B781,[1]!Tabla1726[Monto])</f>
        <v>0</v>
      </c>
      <c r="O781">
        <f>SUMIF([1]!Tabla1730[Consignatario],B781,[1]!Tabla1730[1730])</f>
        <v>0</v>
      </c>
      <c r="P781">
        <f>SUMIF([1]!Tabla1739[Consignatario],B781,[1]!Tabla1739[1739])</f>
        <v>0</v>
      </c>
      <c r="Q781">
        <f>SUMIF([1]!Tabla21[Consignatario],B781,[1]!Tabla21[1664-1670])</f>
        <v>0</v>
      </c>
      <c r="R781">
        <f>SUM(Tabla62[[#This Row],[1661]:[Entrearmadas]])</f>
        <v>3240</v>
      </c>
    </row>
    <row r="782" spans="1:18" x14ac:dyDescent="0.3">
      <c r="A782">
        <v>781</v>
      </c>
      <c r="B782" t="str" cm="1">
        <f t="array" ref="B782">INDEX([1]!Tabla1[#Data], A782, 2)</f>
        <v>Doponte, Nicolás</v>
      </c>
      <c r="C782">
        <f>SUMIF([1]!Tabla1661[Consignatario],B782,[1]!Tabla1661[1661])</f>
        <v>0</v>
      </c>
      <c r="D782">
        <f>SUMIF([1]!Tabla11[Consignatario],B782,[1]!Tabla11[1662])</f>
        <v>0</v>
      </c>
      <c r="E782">
        <f>SUMIF([1]!Tabla12[Consignatario],B782,[1]!Tabla12[1670])</f>
        <v>0</v>
      </c>
      <c r="F782">
        <f>SUMIF([1]!Tabla10[Consignatario],B782,[1]!Tabla10[1672])</f>
        <v>0</v>
      </c>
      <c r="G782">
        <f>SUMIF([1]!Tabla9[Consignatarios],B782,[1]!Tabla9[1675])</f>
        <v>0</v>
      </c>
      <c r="H782">
        <f>SUMIF([1]!Tabla8[Consignatarios],B782,[1]!Tabla8[1678])</f>
        <v>0</v>
      </c>
      <c r="I782">
        <f>SUMIF([1]!Tabla4[Consignatario],B782,[1]!Tabla4[Monto])</f>
        <v>0</v>
      </c>
      <c r="J782">
        <f>SUMIF([1]!Tabla2[Consignatario],B782, [1]!Tabla2[Monto])</f>
        <v>0</v>
      </c>
      <c r="K782">
        <f>SUMIF([1]!Tabla3[Consignatario],B782,[1]!Tabla3[Monto])</f>
        <v>400</v>
      </c>
      <c r="L782">
        <f>SUMIF([1]!Tabla5[Consignatario],B782,[1]!Tabla5[Monto])</f>
        <v>0</v>
      </c>
      <c r="M782">
        <f>SUMIF([1]!Tabla1708[Consignatario],B782,[1]!Tabla1708[Monto])</f>
        <v>0</v>
      </c>
      <c r="N782">
        <f>SUMIF([1]!Tabla1726[Consignatario],B782,[1]!Tabla1726[Monto])</f>
        <v>0</v>
      </c>
      <c r="O782">
        <f>SUMIF([1]!Tabla1730[Consignatario],B782,[1]!Tabla1730[1730])</f>
        <v>0</v>
      </c>
      <c r="P782">
        <f>SUMIF([1]!Tabla1739[Consignatario],B782,[1]!Tabla1739[1739])</f>
        <v>0</v>
      </c>
      <c r="Q782">
        <f>SUMIF([1]!Tabla21[Consignatario],B782,[1]!Tabla21[1664-1670])</f>
        <v>0</v>
      </c>
      <c r="R782">
        <f>SUM(Tabla62[[#This Row],[1661]:[Entrearmadas]])</f>
        <v>400</v>
      </c>
    </row>
    <row r="783" spans="1:18" x14ac:dyDescent="0.3">
      <c r="A783">
        <v>782</v>
      </c>
      <c r="B783" t="str" cm="1">
        <f t="array" ref="B783">INDEX([1]!Tabla1[#Data], A783, 2)</f>
        <v>Dorado, Leonardo</v>
      </c>
      <c r="C783">
        <f>SUMIF([1]!Tabla1661[Consignatario],B783,[1]!Tabla1661[1661])</f>
        <v>0</v>
      </c>
      <c r="D783">
        <f>SUMIF([1]!Tabla11[Consignatario],B783,[1]!Tabla11[1662])</f>
        <v>95000</v>
      </c>
      <c r="E783">
        <f>SUMIF([1]!Tabla12[Consignatario],B783,[1]!Tabla12[1670])</f>
        <v>215000</v>
      </c>
      <c r="F783">
        <f>SUMIF([1]!Tabla10[Consignatario],B783,[1]!Tabla10[1672])</f>
        <v>0</v>
      </c>
      <c r="G783">
        <f>SUMIF([1]!Tabla9[Consignatarios],B783,[1]!Tabla9[1675])</f>
        <v>0</v>
      </c>
      <c r="H783">
        <f>SUMIF([1]!Tabla8[Consignatarios],B783,[1]!Tabla8[1678])</f>
        <v>0</v>
      </c>
      <c r="I783">
        <f>SUMIF([1]!Tabla4[Consignatario],B783,[1]!Tabla4[Monto])</f>
        <v>0</v>
      </c>
      <c r="J783">
        <f>SUMIF([1]!Tabla2[Consignatario],B783, [1]!Tabla2[Monto])</f>
        <v>0</v>
      </c>
      <c r="K783">
        <f>SUMIF([1]!Tabla3[Consignatario],B783,[1]!Tabla3[Monto])</f>
        <v>0</v>
      </c>
      <c r="L783">
        <f>SUMIF([1]!Tabla5[Consignatario],B783,[1]!Tabla5[Monto])</f>
        <v>0</v>
      </c>
      <c r="M783">
        <f>SUMIF([1]!Tabla1708[Consignatario],B783,[1]!Tabla1708[Monto])</f>
        <v>0</v>
      </c>
      <c r="N783">
        <f>SUMIF([1]!Tabla1726[Consignatario],B783,[1]!Tabla1726[Monto])</f>
        <v>0</v>
      </c>
      <c r="O783">
        <f>SUMIF([1]!Tabla1730[Consignatario],B783,[1]!Tabla1730[1730])</f>
        <v>0</v>
      </c>
      <c r="P783">
        <f>SUMIF([1]!Tabla1739[Consignatario],B783,[1]!Tabla1739[1739])</f>
        <v>0</v>
      </c>
      <c r="Q783">
        <f>SUMIF([1]!Tabla21[Consignatario],B783,[1]!Tabla21[1664-1670])</f>
        <v>0</v>
      </c>
      <c r="R783">
        <f>SUM(Tabla62[[#This Row],[1661]:[Entrearmadas]])</f>
        <v>310000</v>
      </c>
    </row>
    <row r="784" spans="1:18" x14ac:dyDescent="0.3">
      <c r="A784">
        <v>783</v>
      </c>
      <c r="B784" t="str" cm="1">
        <f t="array" ref="B784">INDEX([1]!Tabla1[#Data], A784, 2)</f>
        <v>Duárez de la Cuadra, Luis</v>
      </c>
      <c r="C784">
        <f>SUMIF([1]!Tabla1661[Consignatario],B784,[1]!Tabla1661[1661])</f>
        <v>0</v>
      </c>
      <c r="D784">
        <f>SUMIF([1]!Tabla11[Consignatario],B784,[1]!Tabla11[1662])</f>
        <v>0</v>
      </c>
      <c r="E784">
        <f>SUMIF([1]!Tabla12[Consignatario],B784,[1]!Tabla12[1670])</f>
        <v>27500</v>
      </c>
      <c r="F784">
        <f>SUMIF([1]!Tabla10[Consignatario],B784,[1]!Tabla10[1672])</f>
        <v>0</v>
      </c>
      <c r="G784">
        <f>SUMIF([1]!Tabla9[Consignatarios],B784,[1]!Tabla9[1675])</f>
        <v>0</v>
      </c>
      <c r="H784">
        <f>SUMIF([1]!Tabla8[Consignatarios],B784,[1]!Tabla8[1678])</f>
        <v>0</v>
      </c>
      <c r="I784">
        <f>SUMIF([1]!Tabla4[Consignatario],B784,[1]!Tabla4[Monto])</f>
        <v>0</v>
      </c>
      <c r="J784">
        <f>SUMIF([1]!Tabla2[Consignatario],B784, [1]!Tabla2[Monto])</f>
        <v>0</v>
      </c>
      <c r="K784">
        <f>SUMIF([1]!Tabla3[Consignatario],B784,[1]!Tabla3[Monto])</f>
        <v>0</v>
      </c>
      <c r="L784">
        <f>SUMIF([1]!Tabla5[Consignatario],B784,[1]!Tabla5[Monto])</f>
        <v>0</v>
      </c>
      <c r="M784">
        <f>SUMIF([1]!Tabla1708[Consignatario],B784,[1]!Tabla1708[Monto])</f>
        <v>0</v>
      </c>
      <c r="N784">
        <f>SUMIF([1]!Tabla1726[Consignatario],B784,[1]!Tabla1726[Monto])</f>
        <v>0</v>
      </c>
      <c r="O784">
        <f>SUMIF([1]!Tabla1730[Consignatario],B784,[1]!Tabla1730[1730])</f>
        <v>0</v>
      </c>
      <c r="P784">
        <f>SUMIF([1]!Tabla1739[Consignatario],B784,[1]!Tabla1739[1739])</f>
        <v>0</v>
      </c>
      <c r="Q784">
        <f>SUMIF([1]!Tabla21[Consignatario],B784,[1]!Tabla21[1664-1670])</f>
        <v>0</v>
      </c>
      <c r="R784">
        <f>SUM(Tabla62[[#This Row],[1661]:[Entrearmadas]])</f>
        <v>27500</v>
      </c>
    </row>
    <row r="785" spans="1:18" x14ac:dyDescent="0.3">
      <c r="A785">
        <v>784</v>
      </c>
      <c r="B785" t="str" cm="1">
        <f t="array" ref="B785">INDEX([1]!Tabla1[#Data], A785, 2)</f>
        <v>Duárez, Melchor</v>
      </c>
      <c r="C785">
        <f>SUMIF([1]!Tabla1661[Consignatario],B785,[1]!Tabla1661[1661])</f>
        <v>0</v>
      </c>
      <c r="D785">
        <f>SUMIF([1]!Tabla11[Consignatario],B785,[1]!Tabla11[1662])</f>
        <v>0</v>
      </c>
      <c r="E785">
        <f>SUMIF([1]!Tabla12[Consignatario],B785,[1]!Tabla12[1670])</f>
        <v>0</v>
      </c>
      <c r="F785">
        <f>SUMIF([1]!Tabla10[Consignatario],B785,[1]!Tabla10[1672])</f>
        <v>0</v>
      </c>
      <c r="G785">
        <f>SUMIF([1]!Tabla9[Consignatarios],B785,[1]!Tabla9[1675])</f>
        <v>0</v>
      </c>
      <c r="H785">
        <f>SUMIF([1]!Tabla8[Consignatarios],B785,[1]!Tabla8[1678])</f>
        <v>0</v>
      </c>
      <c r="I785">
        <f>SUMIF([1]!Tabla4[Consignatario],B785,[1]!Tabla4[Monto])</f>
        <v>0</v>
      </c>
      <c r="J785">
        <f>SUMIF([1]!Tabla2[Consignatario],B785, [1]!Tabla2[Monto])</f>
        <v>0</v>
      </c>
      <c r="K785">
        <f>SUMIF([1]!Tabla3[Consignatario],B785,[1]!Tabla3[Monto])</f>
        <v>0</v>
      </c>
      <c r="L785">
        <f>SUMIF([1]!Tabla5[Consignatario],B785,[1]!Tabla5[Monto])</f>
        <v>0</v>
      </c>
      <c r="M785">
        <f>SUMIF([1]!Tabla1708[Consignatario],B785,[1]!Tabla1708[Monto])</f>
        <v>0</v>
      </c>
      <c r="N785">
        <f>SUMIF([1]!Tabla1726[Consignatario],B785,[1]!Tabla1726[Monto])</f>
        <v>0</v>
      </c>
      <c r="O785">
        <f>SUMIF([1]!Tabla1730[Consignatario],B785,[1]!Tabla1730[1730])</f>
        <v>0</v>
      </c>
      <c r="P785">
        <f>SUMIF([1]!Tabla1739[Consignatario],B785,[1]!Tabla1739[1739])</f>
        <v>13106</v>
      </c>
      <c r="Q785">
        <f>SUMIF([1]!Tabla21[Consignatario],B785,[1]!Tabla21[1664-1670])</f>
        <v>0</v>
      </c>
      <c r="R785">
        <f>SUM(Tabla62[[#This Row],[1661]:[Entrearmadas]])</f>
        <v>13106</v>
      </c>
    </row>
    <row r="786" spans="1:18" x14ac:dyDescent="0.3">
      <c r="A786">
        <v>785</v>
      </c>
      <c r="B786" t="str" cm="1">
        <f t="array" ref="B786">INDEX([1]!Tabla1[#Data], A786, 2)</f>
        <v>Dueñas, Joseph de</v>
      </c>
      <c r="C786">
        <f>SUMIF([1]!Tabla1661[Consignatario],B786,[1]!Tabla1661[1661])</f>
        <v>0</v>
      </c>
      <c r="D786">
        <f>SUMIF([1]!Tabla11[Consignatario],B786,[1]!Tabla11[1662])</f>
        <v>0</v>
      </c>
      <c r="E786">
        <f>SUMIF([1]!Tabla12[Consignatario],B786,[1]!Tabla12[1670])</f>
        <v>0</v>
      </c>
      <c r="F786">
        <f>SUMIF([1]!Tabla10[Consignatario],B786,[1]!Tabla10[1672])</f>
        <v>0</v>
      </c>
      <c r="G786">
        <f>SUMIF([1]!Tabla9[Consignatarios],B786,[1]!Tabla9[1675])</f>
        <v>320</v>
      </c>
      <c r="H786">
        <f>SUMIF([1]!Tabla8[Consignatarios],B786,[1]!Tabla8[1678])</f>
        <v>0</v>
      </c>
      <c r="I786">
        <f>SUMIF([1]!Tabla4[Consignatario],B786,[1]!Tabla4[Monto])</f>
        <v>0</v>
      </c>
      <c r="J786">
        <f>SUMIF([1]!Tabla2[Consignatario],B786, [1]!Tabla2[Monto])</f>
        <v>0</v>
      </c>
      <c r="K786">
        <f>SUMIF([1]!Tabla3[Consignatario],B786,[1]!Tabla3[Monto])</f>
        <v>0</v>
      </c>
      <c r="L786">
        <f>SUMIF([1]!Tabla5[Consignatario],B786,[1]!Tabla5[Monto])</f>
        <v>0</v>
      </c>
      <c r="M786">
        <f>SUMIF([1]!Tabla1708[Consignatario],B786,[1]!Tabla1708[Monto])</f>
        <v>0</v>
      </c>
      <c r="N786">
        <f>SUMIF([1]!Tabla1726[Consignatario],B786,[1]!Tabla1726[Monto])</f>
        <v>0</v>
      </c>
      <c r="O786">
        <f>SUMIF([1]!Tabla1730[Consignatario],B786,[1]!Tabla1730[1730])</f>
        <v>0</v>
      </c>
      <c r="P786">
        <f>SUMIF([1]!Tabla1739[Consignatario],B786,[1]!Tabla1739[1739])</f>
        <v>0</v>
      </c>
      <c r="Q786">
        <f>SUMIF([1]!Tabla21[Consignatario],B786,[1]!Tabla21[1664-1670])</f>
        <v>0</v>
      </c>
      <c r="R786">
        <f>SUM(Tabla62[[#This Row],[1661]:[Entrearmadas]])</f>
        <v>320</v>
      </c>
    </row>
    <row r="787" spans="1:18" x14ac:dyDescent="0.3">
      <c r="A787">
        <v>786</v>
      </c>
      <c r="B787" t="str" cm="1">
        <f t="array" ref="B787">INDEX([1]!Tabla1[#Data], A787, 2)</f>
        <v>Dulce, Manuel</v>
      </c>
      <c r="C787">
        <f>SUMIF([1]!Tabla1661[Consignatario],B787,[1]!Tabla1661[1661])</f>
        <v>0</v>
      </c>
      <c r="D787">
        <f>SUMIF([1]!Tabla11[Consignatario],B787,[1]!Tabla11[1662])</f>
        <v>0</v>
      </c>
      <c r="E787">
        <f>SUMIF([1]!Tabla12[Consignatario],B787,[1]!Tabla12[1670])</f>
        <v>0</v>
      </c>
      <c r="F787">
        <f>SUMIF([1]!Tabla10[Consignatario],B787,[1]!Tabla10[1672])</f>
        <v>0</v>
      </c>
      <c r="G787">
        <f>SUMIF([1]!Tabla9[Consignatarios],B787,[1]!Tabla9[1675])</f>
        <v>0</v>
      </c>
      <c r="H787">
        <f>SUMIF([1]!Tabla8[Consignatarios],B787,[1]!Tabla8[1678])</f>
        <v>0</v>
      </c>
      <c r="I787">
        <f>SUMIF([1]!Tabla4[Consignatario],B787,[1]!Tabla4[Monto])</f>
        <v>0</v>
      </c>
      <c r="J787">
        <f>SUMIF([1]!Tabla2[Consignatario],B787, [1]!Tabla2[Monto])</f>
        <v>0</v>
      </c>
      <c r="K787">
        <f>SUMIF([1]!Tabla3[Consignatario],B787,[1]!Tabla3[Monto])</f>
        <v>0</v>
      </c>
      <c r="L787">
        <f>SUMIF([1]!Tabla5[Consignatario],B787,[1]!Tabla5[Monto])</f>
        <v>0</v>
      </c>
      <c r="M787">
        <f>SUMIF([1]!Tabla1708[Consignatario],B787,[1]!Tabla1708[Monto])</f>
        <v>0</v>
      </c>
      <c r="N787">
        <f>SUMIF([1]!Tabla1726[Consignatario],B787,[1]!Tabla1726[Monto])</f>
        <v>0</v>
      </c>
      <c r="O787">
        <f>SUMIF([1]!Tabla1730[Consignatario],B787,[1]!Tabla1730[1730])</f>
        <v>23400</v>
      </c>
      <c r="P787">
        <f>SUMIF([1]!Tabla1739[Consignatario],B787,[1]!Tabla1739[1739])</f>
        <v>0</v>
      </c>
      <c r="Q787">
        <f>SUMIF([1]!Tabla21[Consignatario],B787,[1]!Tabla21[1664-1670])</f>
        <v>0</v>
      </c>
      <c r="R787">
        <f>SUM(Tabla62[[#This Row],[1661]:[Entrearmadas]])</f>
        <v>23400</v>
      </c>
    </row>
    <row r="788" spans="1:18" x14ac:dyDescent="0.3">
      <c r="A788">
        <v>787</v>
      </c>
      <c r="B788" t="str" cm="1">
        <f t="array" ref="B788">INDEX([1]!Tabla1[#Data], A788, 2)</f>
        <v>Dunabeitia, Adrián de</v>
      </c>
      <c r="C788">
        <f>SUMIF([1]!Tabla1661[Consignatario],B788,[1]!Tabla1661[1661])</f>
        <v>0</v>
      </c>
      <c r="D788">
        <f>SUMIF([1]!Tabla11[Consignatario],B788,[1]!Tabla11[1662])</f>
        <v>0</v>
      </c>
      <c r="E788">
        <f>SUMIF([1]!Tabla12[Consignatario],B788,[1]!Tabla12[1670])</f>
        <v>0</v>
      </c>
      <c r="F788">
        <f>SUMIF([1]!Tabla10[Consignatario],B788,[1]!Tabla10[1672])</f>
        <v>0</v>
      </c>
      <c r="G788">
        <f>SUMIF([1]!Tabla9[Consignatarios],B788,[1]!Tabla9[1675])</f>
        <v>0</v>
      </c>
      <c r="H788">
        <f>SUMIF([1]!Tabla8[Consignatarios],B788,[1]!Tabla8[1678])</f>
        <v>0</v>
      </c>
      <c r="I788">
        <f>SUMIF([1]!Tabla4[Consignatario],B788,[1]!Tabla4[Monto])</f>
        <v>0</v>
      </c>
      <c r="J788">
        <f>SUMIF([1]!Tabla2[Consignatario],B788, [1]!Tabla2[Monto])</f>
        <v>0</v>
      </c>
      <c r="K788">
        <f>SUMIF([1]!Tabla3[Consignatario],B788,[1]!Tabla3[Monto])</f>
        <v>0</v>
      </c>
      <c r="L788">
        <f>SUMIF([1]!Tabla5[Consignatario],B788,[1]!Tabla5[Monto])</f>
        <v>0</v>
      </c>
      <c r="M788">
        <f>SUMIF([1]!Tabla1708[Consignatario],B788,[1]!Tabla1708[Monto])</f>
        <v>0</v>
      </c>
      <c r="N788">
        <f>SUMIF([1]!Tabla1726[Consignatario],B788,[1]!Tabla1726[Monto])</f>
        <v>0</v>
      </c>
      <c r="O788">
        <f>SUMIF([1]!Tabla1730[Consignatario],B788,[1]!Tabla1730[1730])</f>
        <v>0</v>
      </c>
      <c r="P788">
        <f>SUMIF([1]!Tabla1739[Consignatario],B788,[1]!Tabla1739[1739])</f>
        <v>241060</v>
      </c>
      <c r="Q788">
        <f>SUMIF([1]!Tabla21[Consignatario],B788,[1]!Tabla21[1664-1670])</f>
        <v>0</v>
      </c>
      <c r="R788">
        <f>SUM(Tabla62[[#This Row],[1661]:[Entrearmadas]])</f>
        <v>241060</v>
      </c>
    </row>
    <row r="789" spans="1:18" x14ac:dyDescent="0.3">
      <c r="A789">
        <v>788</v>
      </c>
      <c r="B789" t="str" cm="1">
        <f t="array" ref="B789">INDEX([1]!Tabla1[#Data], A789, 2)</f>
        <v>Durán Martel, Rodrigo</v>
      </c>
      <c r="C789">
        <f>SUMIF([1]!Tabla1661[Consignatario],B789,[1]!Tabla1661[1661])</f>
        <v>0</v>
      </c>
      <c r="D789">
        <f>SUMIF([1]!Tabla11[Consignatario],B789,[1]!Tabla11[1662])</f>
        <v>0</v>
      </c>
      <c r="E789">
        <f>SUMIF([1]!Tabla12[Consignatario],B789,[1]!Tabla12[1670])</f>
        <v>0</v>
      </c>
      <c r="F789">
        <f>SUMIF([1]!Tabla10[Consignatario],B789,[1]!Tabla10[1672])</f>
        <v>0</v>
      </c>
      <c r="G789">
        <f>SUMIF([1]!Tabla9[Consignatarios],B789,[1]!Tabla9[1675])</f>
        <v>0</v>
      </c>
      <c r="H789">
        <f>SUMIF([1]!Tabla8[Consignatarios],B789,[1]!Tabla8[1678])</f>
        <v>0</v>
      </c>
      <c r="I789">
        <f>SUMIF([1]!Tabla4[Consignatario],B789,[1]!Tabla4[Monto])</f>
        <v>0</v>
      </c>
      <c r="J789">
        <f>SUMIF([1]!Tabla2[Consignatario],B789, [1]!Tabla2[Monto])</f>
        <v>0</v>
      </c>
      <c r="K789">
        <f>SUMIF([1]!Tabla3[Consignatario],B789,[1]!Tabla3[Monto])</f>
        <v>0</v>
      </c>
      <c r="L789">
        <f>SUMIF([1]!Tabla5[Consignatario],B789,[1]!Tabla5[Monto])</f>
        <v>7600</v>
      </c>
      <c r="M789">
        <f>SUMIF([1]!Tabla1708[Consignatario],B789,[1]!Tabla1708[Monto])</f>
        <v>0</v>
      </c>
      <c r="N789">
        <f>SUMIF([1]!Tabla1726[Consignatario],B789,[1]!Tabla1726[Monto])</f>
        <v>0</v>
      </c>
      <c r="O789">
        <f>SUMIF([1]!Tabla1730[Consignatario],B789,[1]!Tabla1730[1730])</f>
        <v>0</v>
      </c>
      <c r="P789">
        <f>SUMIF([1]!Tabla1739[Consignatario],B789,[1]!Tabla1739[1739])</f>
        <v>0</v>
      </c>
      <c r="Q789">
        <f>SUMIF([1]!Tabla21[Consignatario],B789,[1]!Tabla21[1664-1670])</f>
        <v>0</v>
      </c>
      <c r="R789">
        <f>SUM(Tabla62[[#This Row],[1661]:[Entrearmadas]])</f>
        <v>7600</v>
      </c>
    </row>
    <row r="790" spans="1:18" x14ac:dyDescent="0.3">
      <c r="A790">
        <v>789</v>
      </c>
      <c r="B790" t="str" cm="1">
        <f t="array" ref="B790">INDEX([1]!Tabla1[#Data], A790, 2)</f>
        <v>Durán, Bernardo</v>
      </c>
      <c r="C790">
        <f>SUMIF([1]!Tabla1661[Consignatario],B790,[1]!Tabla1661[1661])</f>
        <v>800</v>
      </c>
      <c r="D790">
        <f>SUMIF([1]!Tabla11[Consignatario],B790,[1]!Tabla11[1662])</f>
        <v>0</v>
      </c>
      <c r="E790">
        <f>SUMIF([1]!Tabla12[Consignatario],B790,[1]!Tabla12[1670])</f>
        <v>0</v>
      </c>
      <c r="F790">
        <f>SUMIF([1]!Tabla10[Consignatario],B790,[1]!Tabla10[1672])</f>
        <v>0</v>
      </c>
      <c r="G790">
        <f>SUMIF([1]!Tabla9[Consignatarios],B790,[1]!Tabla9[1675])</f>
        <v>0</v>
      </c>
      <c r="H790">
        <f>SUMIF([1]!Tabla8[Consignatarios],B790,[1]!Tabla8[1678])</f>
        <v>0</v>
      </c>
      <c r="I790">
        <f>SUMIF([1]!Tabla4[Consignatario],B790,[1]!Tabla4[Monto])</f>
        <v>0</v>
      </c>
      <c r="J790">
        <f>SUMIF([1]!Tabla2[Consignatario],B790, [1]!Tabla2[Monto])</f>
        <v>0</v>
      </c>
      <c r="K790">
        <f>SUMIF([1]!Tabla3[Consignatario],B790,[1]!Tabla3[Monto])</f>
        <v>0</v>
      </c>
      <c r="L790">
        <f>SUMIF([1]!Tabla5[Consignatario],B790,[1]!Tabla5[Monto])</f>
        <v>0</v>
      </c>
      <c r="M790">
        <f>SUMIF([1]!Tabla1708[Consignatario],B790,[1]!Tabla1708[Monto])</f>
        <v>0</v>
      </c>
      <c r="N790">
        <f>SUMIF([1]!Tabla1726[Consignatario],B790,[1]!Tabla1726[Monto])</f>
        <v>0</v>
      </c>
      <c r="O790">
        <f>SUMIF([1]!Tabla1730[Consignatario],B790,[1]!Tabla1730[1730])</f>
        <v>0</v>
      </c>
      <c r="P790">
        <f>SUMIF([1]!Tabla1739[Consignatario],B790,[1]!Tabla1739[1739])</f>
        <v>0</v>
      </c>
      <c r="Q790">
        <f>SUMIF([1]!Tabla21[Consignatario],B790,[1]!Tabla21[1664-1670])</f>
        <v>0</v>
      </c>
      <c r="R790">
        <f>SUM(Tabla62[[#This Row],[1661]:[Entrearmadas]])</f>
        <v>800</v>
      </c>
    </row>
    <row r="791" spans="1:18" x14ac:dyDescent="0.3">
      <c r="A791">
        <v>790</v>
      </c>
      <c r="B791" t="str" cm="1">
        <f t="array" ref="B791">INDEX([1]!Tabla1[#Data], A791, 2)</f>
        <v>Durán, Diego</v>
      </c>
      <c r="C791">
        <f>SUMIF([1]!Tabla1661[Consignatario],B791,[1]!Tabla1661[1661])</f>
        <v>0</v>
      </c>
      <c r="D791">
        <f>SUMIF([1]!Tabla11[Consignatario],B791,[1]!Tabla11[1662])</f>
        <v>0</v>
      </c>
      <c r="E791">
        <f>SUMIF([1]!Tabla12[Consignatario],B791,[1]!Tabla12[1670])</f>
        <v>0</v>
      </c>
      <c r="F791">
        <f>SUMIF([1]!Tabla10[Consignatario],B791,[1]!Tabla10[1672])</f>
        <v>0</v>
      </c>
      <c r="G791">
        <f>SUMIF([1]!Tabla9[Consignatarios],B791,[1]!Tabla9[1675])</f>
        <v>0</v>
      </c>
      <c r="H791">
        <f>SUMIF([1]!Tabla8[Consignatarios],B791,[1]!Tabla8[1678])</f>
        <v>0</v>
      </c>
      <c r="I791">
        <f>SUMIF([1]!Tabla4[Consignatario],B791,[1]!Tabla4[Monto])</f>
        <v>0</v>
      </c>
      <c r="J791">
        <f>SUMIF([1]!Tabla2[Consignatario],B791, [1]!Tabla2[Monto])</f>
        <v>0</v>
      </c>
      <c r="K791">
        <f>SUMIF([1]!Tabla3[Consignatario],B791,[1]!Tabla3[Monto])</f>
        <v>49</v>
      </c>
      <c r="L791">
        <f>SUMIF([1]!Tabla5[Consignatario],B791,[1]!Tabla5[Monto])</f>
        <v>0</v>
      </c>
      <c r="M791">
        <f>SUMIF([1]!Tabla1708[Consignatario],B791,[1]!Tabla1708[Monto])</f>
        <v>0</v>
      </c>
      <c r="N791">
        <f>SUMIF([1]!Tabla1726[Consignatario],B791,[1]!Tabla1726[Monto])</f>
        <v>0</v>
      </c>
      <c r="O791">
        <f>SUMIF([1]!Tabla1730[Consignatario],B791,[1]!Tabla1730[1730])</f>
        <v>0</v>
      </c>
      <c r="P791">
        <f>SUMIF([1]!Tabla1739[Consignatario],B791,[1]!Tabla1739[1739])</f>
        <v>0</v>
      </c>
      <c r="Q791">
        <f>SUMIF([1]!Tabla21[Consignatario],B791,[1]!Tabla21[1664-1670])</f>
        <v>0</v>
      </c>
      <c r="R791">
        <f>SUM(Tabla62[[#This Row],[1661]:[Entrearmadas]])</f>
        <v>49</v>
      </c>
    </row>
    <row r="792" spans="1:18" x14ac:dyDescent="0.3">
      <c r="A792">
        <v>791</v>
      </c>
      <c r="B792" t="str" cm="1">
        <f t="array" ref="B792">INDEX([1]!Tabla1[#Data], A792, 2)</f>
        <v>Durán, Felipe</v>
      </c>
      <c r="C792">
        <f>SUMIF([1]!Tabla1661[Consignatario],B792,[1]!Tabla1661[1661])</f>
        <v>0</v>
      </c>
      <c r="D792">
        <f>SUMIF([1]!Tabla11[Consignatario],B792,[1]!Tabla11[1662])</f>
        <v>0</v>
      </c>
      <c r="E792">
        <f>SUMIF([1]!Tabla12[Consignatario],B792,[1]!Tabla12[1670])</f>
        <v>0</v>
      </c>
      <c r="F792">
        <f>SUMIF([1]!Tabla10[Consignatario],B792,[1]!Tabla10[1672])</f>
        <v>0</v>
      </c>
      <c r="G792">
        <f>SUMIF([1]!Tabla9[Consignatarios],B792,[1]!Tabla9[1675])</f>
        <v>0</v>
      </c>
      <c r="H792">
        <f>SUMIF([1]!Tabla8[Consignatarios],B792,[1]!Tabla8[1678])</f>
        <v>0</v>
      </c>
      <c r="I792">
        <f>SUMIF([1]!Tabla4[Consignatario],B792,[1]!Tabla4[Monto])</f>
        <v>0</v>
      </c>
      <c r="J792">
        <f>SUMIF([1]!Tabla2[Consignatario],B792, [1]!Tabla2[Monto])</f>
        <v>0</v>
      </c>
      <c r="K792">
        <f>SUMIF([1]!Tabla3[Consignatario],B792,[1]!Tabla3[Monto])</f>
        <v>0</v>
      </c>
      <c r="L792">
        <f>SUMIF([1]!Tabla5[Consignatario],B792,[1]!Tabla5[Monto])</f>
        <v>22000</v>
      </c>
      <c r="M792">
        <f>SUMIF([1]!Tabla1708[Consignatario],B792,[1]!Tabla1708[Monto])</f>
        <v>0</v>
      </c>
      <c r="N792">
        <f>SUMIF([1]!Tabla1726[Consignatario],B792,[1]!Tabla1726[Monto])</f>
        <v>0</v>
      </c>
      <c r="O792">
        <f>SUMIF([1]!Tabla1730[Consignatario],B792,[1]!Tabla1730[1730])</f>
        <v>0</v>
      </c>
      <c r="P792">
        <f>SUMIF([1]!Tabla1739[Consignatario],B792,[1]!Tabla1739[1739])</f>
        <v>0</v>
      </c>
      <c r="Q792">
        <f>SUMIF([1]!Tabla21[Consignatario],B792,[1]!Tabla21[1664-1670])</f>
        <v>0</v>
      </c>
      <c r="R792">
        <f>SUM(Tabla62[[#This Row],[1661]:[Entrearmadas]])</f>
        <v>22000</v>
      </c>
    </row>
    <row r="793" spans="1:18" x14ac:dyDescent="0.3">
      <c r="A793">
        <v>792</v>
      </c>
      <c r="B793" t="str" cm="1">
        <f t="array" ref="B793">INDEX([1]!Tabla1[#Data], A793, 2)</f>
        <v>Durán, Joseph</v>
      </c>
      <c r="C793">
        <f>SUMIF([1]!Tabla1661[Consignatario],B793,[1]!Tabla1661[1661])</f>
        <v>0</v>
      </c>
      <c r="D793">
        <f>SUMIF([1]!Tabla11[Consignatario],B793,[1]!Tabla11[1662])</f>
        <v>0</v>
      </c>
      <c r="E793">
        <f>SUMIF([1]!Tabla12[Consignatario],B793,[1]!Tabla12[1670])</f>
        <v>0</v>
      </c>
      <c r="F793">
        <f>SUMIF([1]!Tabla10[Consignatario],B793,[1]!Tabla10[1672])</f>
        <v>0</v>
      </c>
      <c r="G793">
        <f>SUMIF([1]!Tabla9[Consignatarios],B793,[1]!Tabla9[1675])</f>
        <v>0</v>
      </c>
      <c r="H793">
        <f>SUMIF([1]!Tabla8[Consignatarios],B793,[1]!Tabla8[1678])</f>
        <v>0</v>
      </c>
      <c r="I793">
        <f>SUMIF([1]!Tabla4[Consignatario],B793,[1]!Tabla4[Monto])</f>
        <v>0</v>
      </c>
      <c r="J793">
        <f>SUMIF([1]!Tabla2[Consignatario],B793, [1]!Tabla2[Monto])</f>
        <v>41600</v>
      </c>
      <c r="K793">
        <f>SUMIF([1]!Tabla3[Consignatario],B793,[1]!Tabla3[Monto])</f>
        <v>0</v>
      </c>
      <c r="L793">
        <f>SUMIF([1]!Tabla5[Consignatario],B793,[1]!Tabla5[Monto])</f>
        <v>0</v>
      </c>
      <c r="M793">
        <f>SUMIF([1]!Tabla1708[Consignatario],B793,[1]!Tabla1708[Monto])</f>
        <v>0</v>
      </c>
      <c r="N793">
        <f>SUMIF([1]!Tabla1726[Consignatario],B793,[1]!Tabla1726[Monto])</f>
        <v>0</v>
      </c>
      <c r="O793">
        <f>SUMIF([1]!Tabla1730[Consignatario],B793,[1]!Tabla1730[1730])</f>
        <v>0</v>
      </c>
      <c r="P793">
        <f>SUMIF([1]!Tabla1739[Consignatario],B793,[1]!Tabla1739[1739])</f>
        <v>0</v>
      </c>
      <c r="Q793">
        <f>SUMIF([1]!Tabla21[Consignatario],B793,[1]!Tabla21[1664-1670])</f>
        <v>0</v>
      </c>
      <c r="R793">
        <f>SUM(Tabla62[[#This Row],[1661]:[Entrearmadas]])</f>
        <v>41600</v>
      </c>
    </row>
    <row r="794" spans="1:18" x14ac:dyDescent="0.3">
      <c r="A794">
        <v>793</v>
      </c>
      <c r="B794" t="str" cm="1">
        <f t="array" ref="B794">INDEX([1]!Tabla1[#Data], A794, 2)</f>
        <v>Echave y Azu, Francisco</v>
      </c>
      <c r="C794">
        <f>SUMIF([1]!Tabla1661[Consignatario],B794,[1]!Tabla1661[1661])</f>
        <v>0</v>
      </c>
      <c r="D794">
        <f>SUMIF([1]!Tabla11[Consignatario],B794,[1]!Tabla11[1662])</f>
        <v>0</v>
      </c>
      <c r="E794">
        <f>SUMIF([1]!Tabla12[Consignatario],B794,[1]!Tabla12[1670])</f>
        <v>0</v>
      </c>
      <c r="F794">
        <f>SUMIF([1]!Tabla10[Consignatario],B794,[1]!Tabla10[1672])</f>
        <v>0</v>
      </c>
      <c r="G794">
        <f>SUMIF([1]!Tabla9[Consignatarios],B794,[1]!Tabla9[1675])</f>
        <v>0</v>
      </c>
      <c r="H794">
        <f>SUMIF([1]!Tabla8[Consignatarios],B794,[1]!Tabla8[1678])</f>
        <v>0</v>
      </c>
      <c r="I794">
        <f>SUMIF([1]!Tabla4[Consignatario],B794,[1]!Tabla4[Monto])</f>
        <v>0</v>
      </c>
      <c r="J794">
        <f>SUMIF([1]!Tabla2[Consignatario],B794, [1]!Tabla2[Monto])</f>
        <v>1002123</v>
      </c>
      <c r="K794">
        <f>SUMIF([1]!Tabla3[Consignatario],B794,[1]!Tabla3[Monto])</f>
        <v>0</v>
      </c>
      <c r="L794">
        <f>SUMIF([1]!Tabla5[Consignatario],B794,[1]!Tabla5[Monto])</f>
        <v>0</v>
      </c>
      <c r="M794">
        <f>SUMIF([1]!Tabla1708[Consignatario],B794,[1]!Tabla1708[Monto])</f>
        <v>0</v>
      </c>
      <c r="N794">
        <f>SUMIF([1]!Tabla1726[Consignatario],B794,[1]!Tabla1726[Monto])</f>
        <v>0</v>
      </c>
      <c r="O794">
        <f>SUMIF([1]!Tabla1730[Consignatario],B794,[1]!Tabla1730[1730])</f>
        <v>0</v>
      </c>
      <c r="P794">
        <f>SUMIF([1]!Tabla1739[Consignatario],B794,[1]!Tabla1739[1739])</f>
        <v>0</v>
      </c>
      <c r="Q794">
        <f>SUMIF([1]!Tabla21[Consignatario],B794,[1]!Tabla21[1664-1670])</f>
        <v>0</v>
      </c>
      <c r="R794">
        <f>SUM(Tabla62[[#This Row],[1661]:[Entrearmadas]])</f>
        <v>1002123</v>
      </c>
    </row>
    <row r="795" spans="1:18" x14ac:dyDescent="0.3">
      <c r="A795">
        <v>794</v>
      </c>
      <c r="B795" t="str" cm="1">
        <f t="array" ref="B795">INDEX([1]!Tabla1[#Data], A795, 2)</f>
        <v>Echave, Domingo de</v>
      </c>
      <c r="C795">
        <f>SUMIF([1]!Tabla1661[Consignatario],B795,[1]!Tabla1661[1661])</f>
        <v>0</v>
      </c>
      <c r="D795">
        <f>SUMIF([1]!Tabla11[Consignatario],B795,[1]!Tabla11[1662])</f>
        <v>0</v>
      </c>
      <c r="E795">
        <f>SUMIF([1]!Tabla12[Consignatario],B795,[1]!Tabla12[1670])</f>
        <v>0</v>
      </c>
      <c r="F795">
        <f>SUMIF([1]!Tabla10[Consignatario],B795,[1]!Tabla10[1672])</f>
        <v>0</v>
      </c>
      <c r="G795">
        <f>SUMIF([1]!Tabla9[Consignatarios],B795,[1]!Tabla9[1675])</f>
        <v>0</v>
      </c>
      <c r="H795">
        <f>SUMIF([1]!Tabla8[Consignatarios],B795,[1]!Tabla8[1678])</f>
        <v>0</v>
      </c>
      <c r="I795">
        <f>SUMIF([1]!Tabla4[Consignatario],B795,[1]!Tabla4[Monto])</f>
        <v>47224</v>
      </c>
      <c r="J795">
        <f>SUMIF([1]!Tabla2[Consignatario],B795, [1]!Tabla2[Monto])</f>
        <v>0</v>
      </c>
      <c r="K795">
        <f>SUMIF([1]!Tabla3[Consignatario],B795,[1]!Tabla3[Monto])</f>
        <v>0</v>
      </c>
      <c r="L795">
        <f>SUMIF([1]!Tabla5[Consignatario],B795,[1]!Tabla5[Monto])</f>
        <v>0</v>
      </c>
      <c r="M795">
        <f>SUMIF([1]!Tabla1708[Consignatario],B795,[1]!Tabla1708[Monto])</f>
        <v>0</v>
      </c>
      <c r="N795">
        <f>SUMIF([1]!Tabla1726[Consignatario],B795,[1]!Tabla1726[Monto])</f>
        <v>0</v>
      </c>
      <c r="O795">
        <f>SUMIF([1]!Tabla1730[Consignatario],B795,[1]!Tabla1730[1730])</f>
        <v>0</v>
      </c>
      <c r="P795">
        <f>SUMIF([1]!Tabla1739[Consignatario],B795,[1]!Tabla1739[1739])</f>
        <v>0</v>
      </c>
      <c r="Q795">
        <f>SUMIF([1]!Tabla21[Consignatario],B795,[1]!Tabla21[1664-1670])</f>
        <v>0</v>
      </c>
      <c r="R795">
        <f>SUM(Tabla62[[#This Row],[1661]:[Entrearmadas]])</f>
        <v>47224</v>
      </c>
    </row>
    <row r="796" spans="1:18" x14ac:dyDescent="0.3">
      <c r="A796">
        <v>795</v>
      </c>
      <c r="B796" t="str" cm="1">
        <f t="array" ref="B796">INDEX([1]!Tabla1[#Data], A796, 2)</f>
        <v>Echeguibel, Antonio de</v>
      </c>
      <c r="C796">
        <f>SUMIF([1]!Tabla1661[Consignatario],B796,[1]!Tabla1661[1661])</f>
        <v>0</v>
      </c>
      <c r="D796">
        <f>SUMIF([1]!Tabla11[Consignatario],B796,[1]!Tabla11[1662])</f>
        <v>0</v>
      </c>
      <c r="E796">
        <f>SUMIF([1]!Tabla12[Consignatario],B796,[1]!Tabla12[1670])</f>
        <v>0</v>
      </c>
      <c r="F796">
        <f>SUMIF([1]!Tabla10[Consignatario],B796,[1]!Tabla10[1672])</f>
        <v>0</v>
      </c>
      <c r="G796">
        <f>SUMIF([1]!Tabla9[Consignatarios],B796,[1]!Tabla9[1675])</f>
        <v>0</v>
      </c>
      <c r="H796">
        <f>SUMIF([1]!Tabla8[Consignatarios],B796,[1]!Tabla8[1678])</f>
        <v>0</v>
      </c>
      <c r="I796">
        <f>SUMIF([1]!Tabla4[Consignatario],B796,[1]!Tabla4[Monto])</f>
        <v>0</v>
      </c>
      <c r="J796">
        <f>SUMIF([1]!Tabla2[Consignatario],B796, [1]!Tabla2[Monto])</f>
        <v>14000</v>
      </c>
      <c r="K796">
        <f>SUMIF([1]!Tabla3[Consignatario],B796,[1]!Tabla3[Monto])</f>
        <v>0</v>
      </c>
      <c r="L796">
        <f>SUMIF([1]!Tabla5[Consignatario],B796,[1]!Tabla5[Monto])</f>
        <v>0</v>
      </c>
      <c r="M796">
        <f>SUMIF([1]!Tabla1708[Consignatario],B796,[1]!Tabla1708[Monto])</f>
        <v>0</v>
      </c>
      <c r="N796">
        <f>SUMIF([1]!Tabla1726[Consignatario],B796,[1]!Tabla1726[Monto])</f>
        <v>0</v>
      </c>
      <c r="O796">
        <f>SUMIF([1]!Tabla1730[Consignatario],B796,[1]!Tabla1730[1730])</f>
        <v>0</v>
      </c>
      <c r="P796">
        <f>SUMIF([1]!Tabla1739[Consignatario],B796,[1]!Tabla1739[1739])</f>
        <v>0</v>
      </c>
      <c r="Q796">
        <f>SUMIF([1]!Tabla21[Consignatario],B796,[1]!Tabla21[1664-1670])</f>
        <v>0</v>
      </c>
      <c r="R796">
        <f>SUM(Tabla62[[#This Row],[1661]:[Entrearmadas]])</f>
        <v>14000</v>
      </c>
    </row>
    <row r="797" spans="1:18" x14ac:dyDescent="0.3">
      <c r="A797">
        <v>796</v>
      </c>
      <c r="B797" t="str" cm="1">
        <f t="array" ref="B797">INDEX([1]!Tabla1[#Data], A797, 2)</f>
        <v>Echevarría y Zuloaga, Juan Bautista de</v>
      </c>
      <c r="C797">
        <f>SUMIF([1]!Tabla1661[Consignatario],B797,[1]!Tabla1661[1661])</f>
        <v>0</v>
      </c>
      <c r="D797">
        <f>SUMIF([1]!Tabla11[Consignatario],B797,[1]!Tabla11[1662])</f>
        <v>0</v>
      </c>
      <c r="E797">
        <f>SUMIF([1]!Tabla12[Consignatario],B797,[1]!Tabla12[1670])</f>
        <v>0</v>
      </c>
      <c r="F797">
        <f>SUMIF([1]!Tabla10[Consignatario],B797,[1]!Tabla10[1672])</f>
        <v>0</v>
      </c>
      <c r="G797">
        <f>SUMIF([1]!Tabla9[Consignatarios],B797,[1]!Tabla9[1675])</f>
        <v>0</v>
      </c>
      <c r="H797">
        <f>SUMIF([1]!Tabla8[Consignatarios],B797,[1]!Tabla8[1678])</f>
        <v>0</v>
      </c>
      <c r="I797">
        <f>SUMIF([1]!Tabla4[Consignatario],B797,[1]!Tabla4[Monto])</f>
        <v>0</v>
      </c>
      <c r="J797">
        <f>SUMIF([1]!Tabla2[Consignatario],B797, [1]!Tabla2[Monto])</f>
        <v>0</v>
      </c>
      <c r="K797">
        <f>SUMIF([1]!Tabla3[Consignatario],B797,[1]!Tabla3[Monto])</f>
        <v>0</v>
      </c>
      <c r="L797">
        <f>SUMIF([1]!Tabla5[Consignatario],B797,[1]!Tabla5[Monto])</f>
        <v>0</v>
      </c>
      <c r="M797">
        <f>SUMIF([1]!Tabla1708[Consignatario],B797,[1]!Tabla1708[Monto])</f>
        <v>0</v>
      </c>
      <c r="N797">
        <f>SUMIF([1]!Tabla1726[Consignatario],B797,[1]!Tabla1726[Monto])</f>
        <v>0</v>
      </c>
      <c r="O797">
        <f>SUMIF([1]!Tabla1730[Consignatario],B797,[1]!Tabla1730[1730])</f>
        <v>4117</v>
      </c>
      <c r="P797">
        <f>SUMIF([1]!Tabla1739[Consignatario],B797,[1]!Tabla1739[1739])</f>
        <v>0</v>
      </c>
      <c r="Q797">
        <f>SUMIF([1]!Tabla21[Consignatario],B797,[1]!Tabla21[1664-1670])</f>
        <v>0</v>
      </c>
      <c r="R797">
        <f>SUM(Tabla62[[#This Row],[1661]:[Entrearmadas]])</f>
        <v>4117</v>
      </c>
    </row>
    <row r="798" spans="1:18" x14ac:dyDescent="0.3">
      <c r="A798">
        <v>797</v>
      </c>
      <c r="B798" t="str" cm="1">
        <f t="array" ref="B798">INDEX([1]!Tabla1[#Data], A798, 2)</f>
        <v>Echevarría y Zuloaga, Martín de</v>
      </c>
      <c r="C798">
        <f>SUMIF([1]!Tabla1661[Consignatario],B798,[1]!Tabla1661[1661])</f>
        <v>0</v>
      </c>
      <c r="D798">
        <f>SUMIF([1]!Tabla11[Consignatario],B798,[1]!Tabla11[1662])</f>
        <v>0</v>
      </c>
      <c r="E798">
        <f>SUMIF([1]!Tabla12[Consignatario],B798,[1]!Tabla12[1670])</f>
        <v>0</v>
      </c>
      <c r="F798">
        <f>SUMIF([1]!Tabla10[Consignatario],B798,[1]!Tabla10[1672])</f>
        <v>0</v>
      </c>
      <c r="G798">
        <f>SUMIF([1]!Tabla9[Consignatarios],B798,[1]!Tabla9[1675])</f>
        <v>0</v>
      </c>
      <c r="H798">
        <f>SUMIF([1]!Tabla8[Consignatarios],B798,[1]!Tabla8[1678])</f>
        <v>48527</v>
      </c>
      <c r="I798">
        <f>SUMIF([1]!Tabla4[Consignatario],B798,[1]!Tabla4[Monto])</f>
        <v>83335</v>
      </c>
      <c r="J798">
        <f>SUMIF([1]!Tabla2[Consignatario],B798, [1]!Tabla2[Monto])</f>
        <v>76000</v>
      </c>
      <c r="K798">
        <f>SUMIF([1]!Tabla3[Consignatario],B798,[1]!Tabla3[Monto])</f>
        <v>0</v>
      </c>
      <c r="L798">
        <f>SUMIF([1]!Tabla5[Consignatario],B798,[1]!Tabla5[Monto])</f>
        <v>0</v>
      </c>
      <c r="M798">
        <f>SUMIF([1]!Tabla1708[Consignatario],B798,[1]!Tabla1708[Monto])</f>
        <v>0</v>
      </c>
      <c r="N798">
        <f>SUMIF([1]!Tabla1726[Consignatario],B798,[1]!Tabla1726[Monto])</f>
        <v>0</v>
      </c>
      <c r="O798">
        <f>SUMIF([1]!Tabla1730[Consignatario],B798,[1]!Tabla1730[1730])</f>
        <v>0</v>
      </c>
      <c r="P798">
        <f>SUMIF([1]!Tabla1739[Consignatario],B798,[1]!Tabla1739[1739])</f>
        <v>0</v>
      </c>
      <c r="Q798">
        <f>SUMIF([1]!Tabla21[Consignatario],B798,[1]!Tabla21[1664-1670])</f>
        <v>0</v>
      </c>
      <c r="R798">
        <f>SUM(Tabla62[[#This Row],[1661]:[Entrearmadas]])</f>
        <v>207862</v>
      </c>
    </row>
    <row r="799" spans="1:18" x14ac:dyDescent="0.3">
      <c r="A799">
        <v>798</v>
      </c>
      <c r="B799" t="str" cm="1">
        <f t="array" ref="B799">INDEX([1]!Tabla1[#Data], A799, 2)</f>
        <v>Echevarría, Ascensio de</v>
      </c>
      <c r="C799">
        <f>SUMIF([1]!Tabla1661[Consignatario],B799,[1]!Tabla1661[1661])</f>
        <v>0</v>
      </c>
      <c r="D799">
        <f>SUMIF([1]!Tabla11[Consignatario],B799,[1]!Tabla11[1662])</f>
        <v>0</v>
      </c>
      <c r="E799">
        <f>SUMIF([1]!Tabla12[Consignatario],B799,[1]!Tabla12[1670])</f>
        <v>0</v>
      </c>
      <c r="F799">
        <f>SUMIF([1]!Tabla10[Consignatario],B799,[1]!Tabla10[1672])</f>
        <v>0</v>
      </c>
      <c r="G799">
        <f>SUMIF([1]!Tabla9[Consignatarios],B799,[1]!Tabla9[1675])</f>
        <v>0</v>
      </c>
      <c r="H799">
        <f>SUMIF([1]!Tabla8[Consignatarios],B799,[1]!Tabla8[1678])</f>
        <v>0</v>
      </c>
      <c r="I799">
        <f>SUMIF([1]!Tabla4[Consignatario],B799,[1]!Tabla4[Monto])</f>
        <v>0</v>
      </c>
      <c r="J799">
        <f>SUMIF([1]!Tabla2[Consignatario],B799, [1]!Tabla2[Monto])</f>
        <v>65925</v>
      </c>
      <c r="K799">
        <f>SUMIF([1]!Tabla3[Consignatario],B799,[1]!Tabla3[Monto])</f>
        <v>0</v>
      </c>
      <c r="L799">
        <f>SUMIF([1]!Tabla5[Consignatario],B799,[1]!Tabla5[Monto])</f>
        <v>0</v>
      </c>
      <c r="M799">
        <f>SUMIF([1]!Tabla1708[Consignatario],B799,[1]!Tabla1708[Monto])</f>
        <v>0</v>
      </c>
      <c r="N799">
        <f>SUMIF([1]!Tabla1726[Consignatario],B799,[1]!Tabla1726[Monto])</f>
        <v>0</v>
      </c>
      <c r="O799">
        <f>SUMIF([1]!Tabla1730[Consignatario],B799,[1]!Tabla1730[1730])</f>
        <v>0</v>
      </c>
      <c r="P799">
        <f>SUMIF([1]!Tabla1739[Consignatario],B799,[1]!Tabla1739[1739])</f>
        <v>0</v>
      </c>
      <c r="Q799">
        <f>SUMIF([1]!Tabla21[Consignatario],B799,[1]!Tabla21[1664-1670])</f>
        <v>0</v>
      </c>
      <c r="R799">
        <f>SUM(Tabla62[[#This Row],[1661]:[Entrearmadas]])</f>
        <v>65925</v>
      </c>
    </row>
    <row r="800" spans="1:18" x14ac:dyDescent="0.3">
      <c r="A800">
        <v>799</v>
      </c>
      <c r="B800" t="str" cm="1">
        <f t="array" ref="B800">INDEX([1]!Tabla1[#Data], A800, 2)</f>
        <v>Echevarría, Esteban de</v>
      </c>
      <c r="C800">
        <f>SUMIF([1]!Tabla1661[Consignatario],B800,[1]!Tabla1661[1661])</f>
        <v>0</v>
      </c>
      <c r="D800">
        <f>SUMIF([1]!Tabla11[Consignatario],B800,[1]!Tabla11[1662])</f>
        <v>0</v>
      </c>
      <c r="E800">
        <f>SUMIF([1]!Tabla12[Consignatario],B800,[1]!Tabla12[1670])</f>
        <v>144500</v>
      </c>
      <c r="F800">
        <f>SUMIF([1]!Tabla10[Consignatario],B800,[1]!Tabla10[1672])</f>
        <v>0</v>
      </c>
      <c r="G800">
        <f>SUMIF([1]!Tabla9[Consignatarios],B800,[1]!Tabla9[1675])</f>
        <v>0</v>
      </c>
      <c r="H800">
        <f>SUMIF([1]!Tabla8[Consignatarios],B800,[1]!Tabla8[1678])</f>
        <v>0</v>
      </c>
      <c r="I800">
        <f>SUMIF([1]!Tabla4[Consignatario],B800,[1]!Tabla4[Monto])</f>
        <v>0</v>
      </c>
      <c r="J800">
        <f>SUMIF([1]!Tabla2[Consignatario],B800, [1]!Tabla2[Monto])</f>
        <v>0</v>
      </c>
      <c r="K800">
        <f>SUMIF([1]!Tabla3[Consignatario],B800,[1]!Tabla3[Monto])</f>
        <v>0</v>
      </c>
      <c r="L800">
        <f>SUMIF([1]!Tabla5[Consignatario],B800,[1]!Tabla5[Monto])</f>
        <v>0</v>
      </c>
      <c r="M800">
        <f>SUMIF([1]!Tabla1708[Consignatario],B800,[1]!Tabla1708[Monto])</f>
        <v>0</v>
      </c>
      <c r="N800">
        <f>SUMIF([1]!Tabla1726[Consignatario],B800,[1]!Tabla1726[Monto])</f>
        <v>0</v>
      </c>
      <c r="O800">
        <f>SUMIF([1]!Tabla1730[Consignatario],B800,[1]!Tabla1730[1730])</f>
        <v>0</v>
      </c>
      <c r="P800">
        <f>SUMIF([1]!Tabla1739[Consignatario],B800,[1]!Tabla1739[1739])</f>
        <v>0</v>
      </c>
      <c r="Q800">
        <f>SUMIF([1]!Tabla21[Consignatario],B800,[1]!Tabla21[1664-1670])</f>
        <v>0</v>
      </c>
      <c r="R800">
        <f>SUM(Tabla62[[#This Row],[1661]:[Entrearmadas]])</f>
        <v>144500</v>
      </c>
    </row>
    <row r="801" spans="1:18" x14ac:dyDescent="0.3">
      <c r="A801">
        <v>800</v>
      </c>
      <c r="B801" t="str" cm="1">
        <f t="array" ref="B801">INDEX([1]!Tabla1[#Data], A801, 2)</f>
        <v>Echevarría, Nicolás de</v>
      </c>
      <c r="C801">
        <f>SUMIF([1]!Tabla1661[Consignatario],B801,[1]!Tabla1661[1661])</f>
        <v>0</v>
      </c>
      <c r="D801">
        <f>SUMIF([1]!Tabla11[Consignatario],B801,[1]!Tabla11[1662])</f>
        <v>0</v>
      </c>
      <c r="E801">
        <f>SUMIF([1]!Tabla12[Consignatario],B801,[1]!Tabla12[1670])</f>
        <v>0</v>
      </c>
      <c r="F801">
        <f>SUMIF([1]!Tabla10[Consignatario],B801,[1]!Tabla10[1672])</f>
        <v>0</v>
      </c>
      <c r="G801">
        <f>SUMIF([1]!Tabla9[Consignatarios],B801,[1]!Tabla9[1675])</f>
        <v>0</v>
      </c>
      <c r="H801">
        <f>SUMIF([1]!Tabla8[Consignatarios],B801,[1]!Tabla8[1678])</f>
        <v>2000</v>
      </c>
      <c r="I801">
        <f>SUMIF([1]!Tabla4[Consignatario],B801,[1]!Tabla4[Monto])</f>
        <v>0</v>
      </c>
      <c r="J801">
        <f>SUMIF([1]!Tabla2[Consignatario],B801, [1]!Tabla2[Monto])</f>
        <v>0</v>
      </c>
      <c r="K801">
        <f>SUMIF([1]!Tabla3[Consignatario],B801,[1]!Tabla3[Monto])</f>
        <v>0</v>
      </c>
      <c r="L801">
        <f>SUMIF([1]!Tabla5[Consignatario],B801,[1]!Tabla5[Monto])</f>
        <v>0</v>
      </c>
      <c r="M801">
        <f>SUMIF([1]!Tabla1708[Consignatario],B801,[1]!Tabla1708[Monto])</f>
        <v>0</v>
      </c>
      <c r="N801">
        <f>SUMIF([1]!Tabla1726[Consignatario],B801,[1]!Tabla1726[Monto])</f>
        <v>0</v>
      </c>
      <c r="O801">
        <f>SUMIF([1]!Tabla1730[Consignatario],B801,[1]!Tabla1730[1730])</f>
        <v>0</v>
      </c>
      <c r="P801">
        <f>SUMIF([1]!Tabla1739[Consignatario],B801,[1]!Tabla1739[1739])</f>
        <v>0</v>
      </c>
      <c r="Q801">
        <f>SUMIF([1]!Tabla21[Consignatario],B801,[1]!Tabla21[1664-1670])</f>
        <v>0</v>
      </c>
      <c r="R801">
        <f>SUM(Tabla62[[#This Row],[1661]:[Entrearmadas]])</f>
        <v>2000</v>
      </c>
    </row>
    <row r="802" spans="1:18" x14ac:dyDescent="0.3">
      <c r="A802">
        <v>801</v>
      </c>
      <c r="B802" t="str" cm="1">
        <f t="array" ref="B802">INDEX([1]!Tabla1[#Data], A802, 2)</f>
        <v>Echevarría, Sebastián de</v>
      </c>
      <c r="C802">
        <f>SUMIF([1]!Tabla1661[Consignatario],B802,[1]!Tabla1661[1661])</f>
        <v>0</v>
      </c>
      <c r="D802">
        <f>SUMIF([1]!Tabla11[Consignatario],B802,[1]!Tabla11[1662])</f>
        <v>0</v>
      </c>
      <c r="E802">
        <f>SUMIF([1]!Tabla12[Consignatario],B802,[1]!Tabla12[1670])</f>
        <v>0</v>
      </c>
      <c r="F802">
        <f>SUMIF([1]!Tabla10[Consignatario],B802,[1]!Tabla10[1672])</f>
        <v>0</v>
      </c>
      <c r="G802">
        <f>SUMIF([1]!Tabla9[Consignatarios],B802,[1]!Tabla9[1675])</f>
        <v>0</v>
      </c>
      <c r="H802">
        <f>SUMIF([1]!Tabla8[Consignatarios],B802,[1]!Tabla8[1678])</f>
        <v>0</v>
      </c>
      <c r="I802">
        <f>SUMIF([1]!Tabla4[Consignatario],B802,[1]!Tabla4[Monto])</f>
        <v>1935</v>
      </c>
      <c r="J802">
        <f>SUMIF([1]!Tabla2[Consignatario],B802, [1]!Tabla2[Monto])</f>
        <v>0</v>
      </c>
      <c r="K802">
        <f>SUMIF([1]!Tabla3[Consignatario],B802,[1]!Tabla3[Monto])</f>
        <v>0</v>
      </c>
      <c r="L802">
        <f>SUMIF([1]!Tabla5[Consignatario],B802,[1]!Tabla5[Monto])</f>
        <v>0</v>
      </c>
      <c r="M802">
        <f>SUMIF([1]!Tabla1708[Consignatario],B802,[1]!Tabla1708[Monto])</f>
        <v>0</v>
      </c>
      <c r="N802">
        <f>SUMIF([1]!Tabla1726[Consignatario],B802,[1]!Tabla1726[Monto])</f>
        <v>0</v>
      </c>
      <c r="O802">
        <f>SUMIF([1]!Tabla1730[Consignatario],B802,[1]!Tabla1730[1730])</f>
        <v>0</v>
      </c>
      <c r="P802">
        <f>SUMIF([1]!Tabla1739[Consignatario],B802,[1]!Tabla1739[1739])</f>
        <v>0</v>
      </c>
      <c r="Q802">
        <f>SUMIF([1]!Tabla21[Consignatario],B802,[1]!Tabla21[1664-1670])</f>
        <v>0</v>
      </c>
      <c r="R802">
        <f>SUM(Tabla62[[#This Row],[1661]:[Entrearmadas]])</f>
        <v>1935</v>
      </c>
    </row>
    <row r="803" spans="1:18" x14ac:dyDescent="0.3">
      <c r="A803">
        <v>802</v>
      </c>
      <c r="B803" t="str" cm="1">
        <f t="array" ref="B803">INDEX([1]!Tabla1[#Data], A803, 2)</f>
        <v>Echeverz y Subiza, Antonio de</v>
      </c>
      <c r="C803">
        <f>SUMIF([1]!Tabla1661[Consignatario],B803,[1]!Tabla1661[1661])</f>
        <v>0</v>
      </c>
      <c r="D803">
        <f>SUMIF([1]!Tabla11[Consignatario],B803,[1]!Tabla11[1662])</f>
        <v>0</v>
      </c>
      <c r="E803">
        <f>SUMIF([1]!Tabla12[Consignatario],B803,[1]!Tabla12[1670])</f>
        <v>0</v>
      </c>
      <c r="F803">
        <f>SUMIF([1]!Tabla10[Consignatario],B803,[1]!Tabla10[1672])</f>
        <v>0</v>
      </c>
      <c r="G803">
        <f>SUMIF([1]!Tabla9[Consignatarios],B803,[1]!Tabla9[1675])</f>
        <v>0</v>
      </c>
      <c r="H803">
        <f>SUMIF([1]!Tabla8[Consignatarios],B803,[1]!Tabla8[1678])</f>
        <v>59796</v>
      </c>
      <c r="I803">
        <f>SUMIF([1]!Tabla4[Consignatario],B803,[1]!Tabla4[Monto])</f>
        <v>56253</v>
      </c>
      <c r="J803">
        <f>SUMIF([1]!Tabla2[Consignatario],B803, [1]!Tabla2[Monto])</f>
        <v>44720</v>
      </c>
      <c r="K803">
        <f>SUMIF([1]!Tabla3[Consignatario],B803,[1]!Tabla3[Monto])</f>
        <v>14268</v>
      </c>
      <c r="L803">
        <f>SUMIF([1]!Tabla5[Consignatario],B803,[1]!Tabla5[Monto])</f>
        <v>84825</v>
      </c>
      <c r="M803">
        <f>SUMIF([1]!Tabla1708[Consignatario],B803,[1]!Tabla1708[Monto])</f>
        <v>0</v>
      </c>
      <c r="N803">
        <f>SUMIF([1]!Tabla1726[Consignatario],B803,[1]!Tabla1726[Monto])</f>
        <v>0</v>
      </c>
      <c r="O803">
        <f>SUMIF([1]!Tabla1730[Consignatario],B803,[1]!Tabla1730[1730])</f>
        <v>0</v>
      </c>
      <c r="P803">
        <f>SUMIF([1]!Tabla1739[Consignatario],B803,[1]!Tabla1739[1739])</f>
        <v>0</v>
      </c>
      <c r="Q803">
        <f>SUMIF([1]!Tabla21[Consignatario],B803,[1]!Tabla21[1664-1670])</f>
        <v>0</v>
      </c>
      <c r="R803">
        <f>SUM(Tabla62[[#This Row],[1661]:[Entrearmadas]])</f>
        <v>259862</v>
      </c>
    </row>
    <row r="804" spans="1:18" x14ac:dyDescent="0.3">
      <c r="A804">
        <v>803</v>
      </c>
      <c r="B804" t="str" cm="1">
        <f t="array" ref="B804">INDEX([1]!Tabla1[#Data], A804, 2)</f>
        <v>Echeverz, Matías de</v>
      </c>
      <c r="C804">
        <f>SUMIF([1]!Tabla1661[Consignatario],B804,[1]!Tabla1661[1661])</f>
        <v>0</v>
      </c>
      <c r="D804">
        <f>SUMIF([1]!Tabla11[Consignatario],B804,[1]!Tabla11[1662])</f>
        <v>0</v>
      </c>
      <c r="E804">
        <f>SUMIF([1]!Tabla12[Consignatario],B804,[1]!Tabla12[1670])</f>
        <v>0</v>
      </c>
      <c r="F804">
        <f>SUMIF([1]!Tabla10[Consignatario],B804,[1]!Tabla10[1672])</f>
        <v>0</v>
      </c>
      <c r="G804">
        <f>SUMIF([1]!Tabla9[Consignatarios],B804,[1]!Tabla9[1675])</f>
        <v>0</v>
      </c>
      <c r="H804">
        <f>SUMIF([1]!Tabla8[Consignatarios],B804,[1]!Tabla8[1678])</f>
        <v>0</v>
      </c>
      <c r="I804">
        <f>SUMIF([1]!Tabla4[Consignatario],B804,[1]!Tabla4[Monto])</f>
        <v>0</v>
      </c>
      <c r="J804">
        <f>SUMIF([1]!Tabla2[Consignatario],B804, [1]!Tabla2[Monto])</f>
        <v>7220</v>
      </c>
      <c r="K804">
        <f>SUMIF([1]!Tabla3[Consignatario],B804,[1]!Tabla3[Monto])</f>
        <v>0</v>
      </c>
      <c r="L804">
        <f>SUMIF([1]!Tabla5[Consignatario],B804,[1]!Tabla5[Monto])</f>
        <v>0</v>
      </c>
      <c r="M804">
        <f>SUMIF([1]!Tabla1708[Consignatario],B804,[1]!Tabla1708[Monto])</f>
        <v>0</v>
      </c>
      <c r="N804">
        <f>SUMIF([1]!Tabla1726[Consignatario],B804,[1]!Tabla1726[Monto])</f>
        <v>0</v>
      </c>
      <c r="O804">
        <f>SUMIF([1]!Tabla1730[Consignatario],B804,[1]!Tabla1730[1730])</f>
        <v>0</v>
      </c>
      <c r="P804">
        <f>SUMIF([1]!Tabla1739[Consignatario],B804,[1]!Tabla1739[1739])</f>
        <v>0</v>
      </c>
      <c r="Q804">
        <f>SUMIF([1]!Tabla21[Consignatario],B804,[1]!Tabla21[1664-1670])</f>
        <v>0</v>
      </c>
      <c r="R804">
        <f>SUM(Tabla62[[#This Row],[1661]:[Entrearmadas]])</f>
        <v>7220</v>
      </c>
    </row>
    <row r="805" spans="1:18" x14ac:dyDescent="0.3">
      <c r="A805">
        <v>804</v>
      </c>
      <c r="B805" t="str" cm="1">
        <f t="array" ref="B805">INDEX([1]!Tabla1[#Data], A805, 2)</f>
        <v>Eguiguren, Miguel de</v>
      </c>
      <c r="C805">
        <f>SUMIF([1]!Tabla1661[Consignatario],B805,[1]!Tabla1661[1661])</f>
        <v>0</v>
      </c>
      <c r="D805">
        <f>SUMIF([1]!Tabla11[Consignatario],B805,[1]!Tabla11[1662])</f>
        <v>0</v>
      </c>
      <c r="E805">
        <f>SUMIF([1]!Tabla12[Consignatario],B805,[1]!Tabla12[1670])</f>
        <v>0</v>
      </c>
      <c r="F805">
        <f>SUMIF([1]!Tabla10[Consignatario],B805,[1]!Tabla10[1672])</f>
        <v>0</v>
      </c>
      <c r="G805">
        <f>SUMIF([1]!Tabla9[Consignatarios],B805,[1]!Tabla9[1675])</f>
        <v>0</v>
      </c>
      <c r="H805">
        <f>SUMIF([1]!Tabla8[Consignatarios],B805,[1]!Tabla8[1678])</f>
        <v>0</v>
      </c>
      <c r="I805">
        <f>SUMIF([1]!Tabla4[Consignatario],B805,[1]!Tabla4[Monto])</f>
        <v>0</v>
      </c>
      <c r="J805">
        <f>SUMIF([1]!Tabla2[Consignatario],B805, [1]!Tabla2[Monto])</f>
        <v>0</v>
      </c>
      <c r="K805">
        <f>SUMIF([1]!Tabla3[Consignatario],B805,[1]!Tabla3[Monto])</f>
        <v>0</v>
      </c>
      <c r="L805">
        <f>SUMIF([1]!Tabla5[Consignatario],B805,[1]!Tabla5[Monto])</f>
        <v>44860</v>
      </c>
      <c r="M805">
        <f>SUMIF([1]!Tabla1708[Consignatario],B805,[1]!Tabla1708[Monto])</f>
        <v>0</v>
      </c>
      <c r="N805">
        <f>SUMIF([1]!Tabla1726[Consignatario],B805,[1]!Tabla1726[Monto])</f>
        <v>0</v>
      </c>
      <c r="O805">
        <f>SUMIF([1]!Tabla1730[Consignatario],B805,[1]!Tabla1730[1730])</f>
        <v>0</v>
      </c>
      <c r="P805">
        <f>SUMIF([1]!Tabla1739[Consignatario],B805,[1]!Tabla1739[1739])</f>
        <v>0</v>
      </c>
      <c r="Q805">
        <f>SUMIF([1]!Tabla21[Consignatario],B805,[1]!Tabla21[1664-1670])</f>
        <v>0</v>
      </c>
      <c r="R805">
        <f>SUM(Tabla62[[#This Row],[1661]:[Entrearmadas]])</f>
        <v>44860</v>
      </c>
    </row>
    <row r="806" spans="1:18" x14ac:dyDescent="0.3">
      <c r="A806">
        <v>805</v>
      </c>
      <c r="B806" t="str" cm="1">
        <f t="array" ref="B806">INDEX([1]!Tabla1[#Data], A806, 2)</f>
        <v>Egusquiza, Joseph de</v>
      </c>
      <c r="C806">
        <f>SUMIF([1]!Tabla1661[Consignatario],B806,[1]!Tabla1661[1661])</f>
        <v>0</v>
      </c>
      <c r="D806">
        <f>SUMIF([1]!Tabla11[Consignatario],B806,[1]!Tabla11[1662])</f>
        <v>0</v>
      </c>
      <c r="E806">
        <f>SUMIF([1]!Tabla12[Consignatario],B806,[1]!Tabla12[1670])</f>
        <v>0</v>
      </c>
      <c r="F806">
        <f>SUMIF([1]!Tabla10[Consignatario],B806,[1]!Tabla10[1672])</f>
        <v>0</v>
      </c>
      <c r="G806">
        <f>SUMIF([1]!Tabla9[Consignatarios],B806,[1]!Tabla9[1675])</f>
        <v>0</v>
      </c>
      <c r="H806">
        <f>SUMIF([1]!Tabla8[Consignatarios],B806,[1]!Tabla8[1678])</f>
        <v>0</v>
      </c>
      <c r="I806">
        <f>SUMIF([1]!Tabla4[Consignatario],B806,[1]!Tabla4[Monto])</f>
        <v>0</v>
      </c>
      <c r="J806">
        <f>SUMIF([1]!Tabla2[Consignatario],B806, [1]!Tabla2[Monto])</f>
        <v>0</v>
      </c>
      <c r="K806">
        <f>SUMIF([1]!Tabla3[Consignatario],B806,[1]!Tabla3[Monto])</f>
        <v>0</v>
      </c>
      <c r="L806">
        <f>SUMIF([1]!Tabla5[Consignatario],B806,[1]!Tabla5[Monto])</f>
        <v>0</v>
      </c>
      <c r="M806">
        <f>SUMIF([1]!Tabla1708[Consignatario],B806,[1]!Tabla1708[Monto])</f>
        <v>13220</v>
      </c>
      <c r="N806">
        <f>SUMIF([1]!Tabla1726[Consignatario],B806,[1]!Tabla1726[Monto])</f>
        <v>0</v>
      </c>
      <c r="O806">
        <f>SUMIF([1]!Tabla1730[Consignatario],B806,[1]!Tabla1730[1730])</f>
        <v>0</v>
      </c>
      <c r="P806">
        <f>SUMIF([1]!Tabla1739[Consignatario],B806,[1]!Tabla1739[1739])</f>
        <v>0</v>
      </c>
      <c r="Q806">
        <f>SUMIF([1]!Tabla21[Consignatario],B806,[1]!Tabla21[1664-1670])</f>
        <v>0</v>
      </c>
      <c r="R806">
        <f>SUM(Tabla62[[#This Row],[1661]:[Entrearmadas]])</f>
        <v>13220</v>
      </c>
    </row>
    <row r="807" spans="1:18" x14ac:dyDescent="0.3">
      <c r="A807">
        <v>806</v>
      </c>
      <c r="B807" t="str" cm="1">
        <f t="array" ref="B807">INDEX([1]!Tabla1[#Data], A807, 2)</f>
        <v>Elcajabara, Domingo de</v>
      </c>
      <c r="C807">
        <f>SUMIF([1]!Tabla1661[Consignatario],B807,[1]!Tabla1661[1661])</f>
        <v>0</v>
      </c>
      <c r="D807">
        <f>SUMIF([1]!Tabla11[Consignatario],B807,[1]!Tabla11[1662])</f>
        <v>0</v>
      </c>
      <c r="E807">
        <f>SUMIF([1]!Tabla12[Consignatario],B807,[1]!Tabla12[1670])</f>
        <v>0</v>
      </c>
      <c r="F807">
        <f>SUMIF([1]!Tabla10[Consignatario],B807,[1]!Tabla10[1672])</f>
        <v>0</v>
      </c>
      <c r="G807">
        <f>SUMIF([1]!Tabla9[Consignatarios],B807,[1]!Tabla9[1675])</f>
        <v>0</v>
      </c>
      <c r="H807">
        <f>SUMIF([1]!Tabla8[Consignatarios],B807,[1]!Tabla8[1678])</f>
        <v>0</v>
      </c>
      <c r="I807">
        <f>SUMIF([1]!Tabla4[Consignatario],B807,[1]!Tabla4[Monto])</f>
        <v>0</v>
      </c>
      <c r="J807">
        <f>SUMIF([1]!Tabla2[Consignatario],B807, [1]!Tabla2[Monto])</f>
        <v>12000</v>
      </c>
      <c r="K807">
        <f>SUMIF([1]!Tabla3[Consignatario],B807,[1]!Tabla3[Monto])</f>
        <v>0</v>
      </c>
      <c r="L807">
        <f>SUMIF([1]!Tabla5[Consignatario],B807,[1]!Tabla5[Monto])</f>
        <v>0</v>
      </c>
      <c r="M807">
        <f>SUMIF([1]!Tabla1708[Consignatario],B807,[1]!Tabla1708[Monto])</f>
        <v>0</v>
      </c>
      <c r="N807">
        <f>SUMIF([1]!Tabla1726[Consignatario],B807,[1]!Tabla1726[Monto])</f>
        <v>0</v>
      </c>
      <c r="O807">
        <f>SUMIF([1]!Tabla1730[Consignatario],B807,[1]!Tabla1730[1730])</f>
        <v>0</v>
      </c>
      <c r="P807">
        <f>SUMIF([1]!Tabla1739[Consignatario],B807,[1]!Tabla1739[1739])</f>
        <v>0</v>
      </c>
      <c r="Q807">
        <f>SUMIF([1]!Tabla21[Consignatario],B807,[1]!Tabla21[1664-1670])</f>
        <v>0</v>
      </c>
      <c r="R807">
        <f>SUM(Tabla62[[#This Row],[1661]:[Entrearmadas]])</f>
        <v>12000</v>
      </c>
    </row>
    <row r="808" spans="1:18" x14ac:dyDescent="0.3">
      <c r="A808">
        <v>807</v>
      </c>
      <c r="B808" t="str" cm="1">
        <f t="array" ref="B808">INDEX([1]!Tabla1[#Data], A808, 2)</f>
        <v>Elgorriaga, Juan</v>
      </c>
      <c r="C808">
        <f>SUMIF([1]!Tabla1661[Consignatario],B808,[1]!Tabla1661[1661])</f>
        <v>0</v>
      </c>
      <c r="D808">
        <f>SUMIF([1]!Tabla11[Consignatario],B808,[1]!Tabla11[1662])</f>
        <v>0</v>
      </c>
      <c r="E808">
        <f>SUMIF([1]!Tabla12[Consignatario],B808,[1]!Tabla12[1670])</f>
        <v>0</v>
      </c>
      <c r="F808">
        <f>SUMIF([1]!Tabla10[Consignatario],B808,[1]!Tabla10[1672])</f>
        <v>0</v>
      </c>
      <c r="G808">
        <f>SUMIF([1]!Tabla9[Consignatarios],B808,[1]!Tabla9[1675])</f>
        <v>6000</v>
      </c>
      <c r="H808">
        <f>SUMIF([1]!Tabla8[Consignatarios],B808,[1]!Tabla8[1678])</f>
        <v>0</v>
      </c>
      <c r="I808">
        <f>SUMIF([1]!Tabla4[Consignatario],B808,[1]!Tabla4[Monto])</f>
        <v>0</v>
      </c>
      <c r="J808">
        <f>SUMIF([1]!Tabla2[Consignatario],B808, [1]!Tabla2[Monto])</f>
        <v>0</v>
      </c>
      <c r="K808">
        <f>SUMIF([1]!Tabla3[Consignatario],B808,[1]!Tabla3[Monto])</f>
        <v>0</v>
      </c>
      <c r="L808">
        <f>SUMIF([1]!Tabla5[Consignatario],B808,[1]!Tabla5[Monto])</f>
        <v>0</v>
      </c>
      <c r="M808">
        <f>SUMIF([1]!Tabla1708[Consignatario],B808,[1]!Tabla1708[Monto])</f>
        <v>0</v>
      </c>
      <c r="N808">
        <f>SUMIF([1]!Tabla1726[Consignatario],B808,[1]!Tabla1726[Monto])</f>
        <v>0</v>
      </c>
      <c r="O808">
        <f>SUMIF([1]!Tabla1730[Consignatario],B808,[1]!Tabla1730[1730])</f>
        <v>0</v>
      </c>
      <c r="P808">
        <f>SUMIF([1]!Tabla1739[Consignatario],B808,[1]!Tabla1739[1739])</f>
        <v>0</v>
      </c>
      <c r="Q808">
        <f>SUMIF([1]!Tabla21[Consignatario],B808,[1]!Tabla21[1664-1670])</f>
        <v>0</v>
      </c>
      <c r="R808">
        <f>SUM(Tabla62[[#This Row],[1661]:[Entrearmadas]])</f>
        <v>6000</v>
      </c>
    </row>
    <row r="809" spans="1:18" x14ac:dyDescent="0.3">
      <c r="A809">
        <v>808</v>
      </c>
      <c r="B809" t="str" cm="1">
        <f t="array" ref="B809">INDEX([1]!Tabla1[#Data], A809, 2)</f>
        <v>Elguea, Lorenzo de</v>
      </c>
      <c r="C809">
        <f>SUMIF([1]!Tabla1661[Consignatario],B809,[1]!Tabla1661[1661])</f>
        <v>0</v>
      </c>
      <c r="D809">
        <f>SUMIF([1]!Tabla11[Consignatario],B809,[1]!Tabla11[1662])</f>
        <v>0</v>
      </c>
      <c r="E809">
        <f>SUMIF([1]!Tabla12[Consignatario],B809,[1]!Tabla12[1670])</f>
        <v>0</v>
      </c>
      <c r="F809">
        <f>SUMIF([1]!Tabla10[Consignatario],B809,[1]!Tabla10[1672])</f>
        <v>0</v>
      </c>
      <c r="G809">
        <f>SUMIF([1]!Tabla9[Consignatarios],B809,[1]!Tabla9[1675])</f>
        <v>0</v>
      </c>
      <c r="H809">
        <f>SUMIF([1]!Tabla8[Consignatarios],B809,[1]!Tabla8[1678])</f>
        <v>12800</v>
      </c>
      <c r="I809">
        <f>SUMIF([1]!Tabla4[Consignatario],B809,[1]!Tabla4[Monto])</f>
        <v>70629</v>
      </c>
      <c r="J809">
        <f>SUMIF([1]!Tabla2[Consignatario],B809, [1]!Tabla2[Monto])</f>
        <v>0</v>
      </c>
      <c r="K809">
        <f>SUMIF([1]!Tabla3[Consignatario],B809,[1]!Tabla3[Monto])</f>
        <v>0</v>
      </c>
      <c r="L809">
        <f>SUMIF([1]!Tabla5[Consignatario],B809,[1]!Tabla5[Monto])</f>
        <v>0</v>
      </c>
      <c r="M809">
        <f>SUMIF([1]!Tabla1708[Consignatario],B809,[1]!Tabla1708[Monto])</f>
        <v>0</v>
      </c>
      <c r="N809">
        <f>SUMIF([1]!Tabla1726[Consignatario],B809,[1]!Tabla1726[Monto])</f>
        <v>0</v>
      </c>
      <c r="O809">
        <f>SUMIF([1]!Tabla1730[Consignatario],B809,[1]!Tabla1730[1730])</f>
        <v>0</v>
      </c>
      <c r="P809">
        <f>SUMIF([1]!Tabla1739[Consignatario],B809,[1]!Tabla1739[1739])</f>
        <v>0</v>
      </c>
      <c r="Q809">
        <f>SUMIF([1]!Tabla21[Consignatario],B809,[1]!Tabla21[1664-1670])</f>
        <v>0</v>
      </c>
      <c r="R809">
        <f>SUM(Tabla62[[#This Row],[1661]:[Entrearmadas]])</f>
        <v>83429</v>
      </c>
    </row>
    <row r="810" spans="1:18" x14ac:dyDescent="0.3">
      <c r="A810">
        <v>809</v>
      </c>
      <c r="B810" t="str" cm="1">
        <f t="array" ref="B810">INDEX([1]!Tabla1[#Data], A810, 2)</f>
        <v>Elías, Francisco de</v>
      </c>
      <c r="C810">
        <f>SUMIF([1]!Tabla1661[Consignatario],B810,[1]!Tabla1661[1661])</f>
        <v>0</v>
      </c>
      <c r="D810">
        <f>SUMIF([1]!Tabla11[Consignatario],B810,[1]!Tabla11[1662])</f>
        <v>0</v>
      </c>
      <c r="E810">
        <f>SUMIF([1]!Tabla12[Consignatario],B810,[1]!Tabla12[1670])</f>
        <v>0</v>
      </c>
      <c r="F810">
        <f>SUMIF([1]!Tabla10[Consignatario],B810,[1]!Tabla10[1672])</f>
        <v>0</v>
      </c>
      <c r="G810">
        <f>SUMIF([1]!Tabla9[Consignatarios],B810,[1]!Tabla9[1675])</f>
        <v>0</v>
      </c>
      <c r="H810">
        <f>SUMIF([1]!Tabla8[Consignatarios],B810,[1]!Tabla8[1678])</f>
        <v>0</v>
      </c>
      <c r="I810">
        <f>SUMIF([1]!Tabla4[Consignatario],B810,[1]!Tabla4[Monto])</f>
        <v>0</v>
      </c>
      <c r="J810">
        <f>SUMIF([1]!Tabla2[Consignatario],B810, [1]!Tabla2[Monto])</f>
        <v>0</v>
      </c>
      <c r="K810">
        <f>SUMIF([1]!Tabla3[Consignatario],B810,[1]!Tabla3[Monto])</f>
        <v>0</v>
      </c>
      <c r="L810">
        <f>SUMIF([1]!Tabla5[Consignatario],B810,[1]!Tabla5[Monto])</f>
        <v>0</v>
      </c>
      <c r="M810">
        <f>SUMIF([1]!Tabla1708[Consignatario],B810,[1]!Tabla1708[Monto])</f>
        <v>0</v>
      </c>
      <c r="N810">
        <f>SUMIF([1]!Tabla1726[Consignatario],B810,[1]!Tabla1726[Monto])</f>
        <v>0</v>
      </c>
      <c r="O810">
        <f>SUMIF([1]!Tabla1730[Consignatario],B810,[1]!Tabla1730[1730])</f>
        <v>0</v>
      </c>
      <c r="P810">
        <f>SUMIF([1]!Tabla1739[Consignatario],B810,[1]!Tabla1739[1739])</f>
        <v>34800</v>
      </c>
      <c r="Q810">
        <f>SUMIF([1]!Tabla21[Consignatario],B810,[1]!Tabla21[1664-1670])</f>
        <v>0</v>
      </c>
      <c r="R810">
        <f>SUM(Tabla62[[#This Row],[1661]:[Entrearmadas]])</f>
        <v>34800</v>
      </c>
    </row>
    <row r="811" spans="1:18" x14ac:dyDescent="0.3">
      <c r="A811">
        <v>810</v>
      </c>
      <c r="B811" t="str" cm="1">
        <f t="array" ref="B811">INDEX([1]!Tabla1[#Data], A811, 2)</f>
        <v>Elimendi, Martín de</v>
      </c>
      <c r="C811">
        <f>SUMIF([1]!Tabla1661[Consignatario],B811,[1]!Tabla1661[1661])</f>
        <v>0</v>
      </c>
      <c r="D811">
        <f>SUMIF([1]!Tabla11[Consignatario],B811,[1]!Tabla11[1662])</f>
        <v>0</v>
      </c>
      <c r="E811">
        <f>SUMIF([1]!Tabla12[Consignatario],B811,[1]!Tabla12[1670])</f>
        <v>0</v>
      </c>
      <c r="F811">
        <f>SUMIF([1]!Tabla10[Consignatario],B811,[1]!Tabla10[1672])</f>
        <v>0</v>
      </c>
      <c r="G811">
        <f>SUMIF([1]!Tabla9[Consignatarios],B811,[1]!Tabla9[1675])</f>
        <v>0</v>
      </c>
      <c r="H811">
        <f>SUMIF([1]!Tabla8[Consignatarios],B811,[1]!Tabla8[1678])</f>
        <v>0</v>
      </c>
      <c r="I811">
        <f>SUMIF([1]!Tabla4[Consignatario],B811,[1]!Tabla4[Monto])</f>
        <v>0</v>
      </c>
      <c r="J811">
        <f>SUMIF([1]!Tabla2[Consignatario],B811, [1]!Tabla2[Monto])</f>
        <v>0</v>
      </c>
      <c r="K811">
        <f>SUMIF([1]!Tabla3[Consignatario],B811,[1]!Tabla3[Monto])</f>
        <v>0</v>
      </c>
      <c r="L811">
        <f>SUMIF([1]!Tabla5[Consignatario],B811,[1]!Tabla5[Monto])</f>
        <v>21000</v>
      </c>
      <c r="M811">
        <f>SUMIF([1]!Tabla1708[Consignatario],B811,[1]!Tabla1708[Monto])</f>
        <v>0</v>
      </c>
      <c r="N811">
        <f>SUMIF([1]!Tabla1726[Consignatario],B811,[1]!Tabla1726[Monto])</f>
        <v>0</v>
      </c>
      <c r="O811">
        <f>SUMIF([1]!Tabla1730[Consignatario],B811,[1]!Tabla1730[1730])</f>
        <v>0</v>
      </c>
      <c r="P811">
        <f>SUMIF([1]!Tabla1739[Consignatario],B811,[1]!Tabla1739[1739])</f>
        <v>0</v>
      </c>
      <c r="Q811">
        <f>SUMIF([1]!Tabla21[Consignatario],B811,[1]!Tabla21[1664-1670])</f>
        <v>0</v>
      </c>
      <c r="R811">
        <f>SUM(Tabla62[[#This Row],[1661]:[Entrearmadas]])</f>
        <v>21000</v>
      </c>
    </row>
    <row r="812" spans="1:18" x14ac:dyDescent="0.3">
      <c r="A812">
        <v>811</v>
      </c>
      <c r="B812" t="str" cm="1">
        <f t="array" ref="B812">INDEX([1]!Tabla1[#Data], A812, 2)</f>
        <v>Eliso, Pedro de</v>
      </c>
      <c r="C812">
        <f>SUMIF([1]!Tabla1661[Consignatario],B812,[1]!Tabla1661[1661])</f>
        <v>0</v>
      </c>
      <c r="D812">
        <f>SUMIF([1]!Tabla11[Consignatario],B812,[1]!Tabla11[1662])</f>
        <v>0</v>
      </c>
      <c r="E812">
        <f>SUMIF([1]!Tabla12[Consignatario],B812,[1]!Tabla12[1670])</f>
        <v>0</v>
      </c>
      <c r="F812">
        <f>SUMIF([1]!Tabla10[Consignatario],B812,[1]!Tabla10[1672])</f>
        <v>0</v>
      </c>
      <c r="G812">
        <f>SUMIF([1]!Tabla9[Consignatarios],B812,[1]!Tabla9[1675])</f>
        <v>0</v>
      </c>
      <c r="H812">
        <f>SUMIF([1]!Tabla8[Consignatarios],B812,[1]!Tabla8[1678])</f>
        <v>0</v>
      </c>
      <c r="I812">
        <f>SUMIF([1]!Tabla4[Consignatario],B812,[1]!Tabla4[Monto])</f>
        <v>0</v>
      </c>
      <c r="J812">
        <f>SUMIF([1]!Tabla2[Consignatario],B812, [1]!Tabla2[Monto])</f>
        <v>0</v>
      </c>
      <c r="K812">
        <f>SUMIF([1]!Tabla3[Consignatario],B812,[1]!Tabla3[Monto])</f>
        <v>28000</v>
      </c>
      <c r="L812">
        <f>SUMIF([1]!Tabla5[Consignatario],B812,[1]!Tabla5[Monto])</f>
        <v>0</v>
      </c>
      <c r="M812">
        <f>SUMIF([1]!Tabla1708[Consignatario],B812,[1]!Tabla1708[Monto])</f>
        <v>0</v>
      </c>
      <c r="N812">
        <f>SUMIF([1]!Tabla1726[Consignatario],B812,[1]!Tabla1726[Monto])</f>
        <v>0</v>
      </c>
      <c r="O812">
        <f>SUMIF([1]!Tabla1730[Consignatario],B812,[1]!Tabla1730[1730])</f>
        <v>0</v>
      </c>
      <c r="P812">
        <f>SUMIF([1]!Tabla1739[Consignatario],B812,[1]!Tabla1739[1739])</f>
        <v>0</v>
      </c>
      <c r="Q812">
        <f>SUMIF([1]!Tabla21[Consignatario],B812,[1]!Tabla21[1664-1670])</f>
        <v>0</v>
      </c>
      <c r="R812">
        <f>SUM(Tabla62[[#This Row],[1661]:[Entrearmadas]])</f>
        <v>28000</v>
      </c>
    </row>
    <row r="813" spans="1:18" x14ac:dyDescent="0.3">
      <c r="A813">
        <v>812</v>
      </c>
      <c r="B813" t="str" cm="1">
        <f t="array" ref="B813">INDEX([1]!Tabla1[#Data], A813, 2)</f>
        <v>Elizalde, Juan de</v>
      </c>
      <c r="C813">
        <f>SUMIF([1]!Tabla1661[Consignatario],B813,[1]!Tabla1661[1661])</f>
        <v>0</v>
      </c>
      <c r="D813">
        <f>SUMIF([1]!Tabla11[Consignatario],B813,[1]!Tabla11[1662])</f>
        <v>0</v>
      </c>
      <c r="E813">
        <f>SUMIF([1]!Tabla12[Consignatario],B813,[1]!Tabla12[1670])</f>
        <v>0</v>
      </c>
      <c r="F813">
        <f>SUMIF([1]!Tabla10[Consignatario],B813,[1]!Tabla10[1672])</f>
        <v>0</v>
      </c>
      <c r="G813">
        <f>SUMIF([1]!Tabla9[Consignatarios],B813,[1]!Tabla9[1675])</f>
        <v>0</v>
      </c>
      <c r="H813">
        <f>SUMIF([1]!Tabla8[Consignatarios],B813,[1]!Tabla8[1678])</f>
        <v>0</v>
      </c>
      <c r="I813">
        <f>SUMIF([1]!Tabla4[Consignatario],B813,[1]!Tabla4[Monto])</f>
        <v>4050</v>
      </c>
      <c r="J813">
        <f>SUMIF([1]!Tabla2[Consignatario],B813, [1]!Tabla2[Monto])</f>
        <v>0</v>
      </c>
      <c r="K813">
        <f>SUMIF([1]!Tabla3[Consignatario],B813,[1]!Tabla3[Monto])</f>
        <v>0</v>
      </c>
      <c r="L813">
        <f>SUMIF([1]!Tabla5[Consignatario],B813,[1]!Tabla5[Monto])</f>
        <v>12000</v>
      </c>
      <c r="M813">
        <f>SUMIF([1]!Tabla1708[Consignatario],B813,[1]!Tabla1708[Monto])</f>
        <v>0</v>
      </c>
      <c r="N813">
        <f>SUMIF([1]!Tabla1726[Consignatario],B813,[1]!Tabla1726[Monto])</f>
        <v>0</v>
      </c>
      <c r="O813">
        <f>SUMIF([1]!Tabla1730[Consignatario],B813,[1]!Tabla1730[1730])</f>
        <v>0</v>
      </c>
      <c r="P813">
        <f>SUMIF([1]!Tabla1739[Consignatario],B813,[1]!Tabla1739[1739])</f>
        <v>0</v>
      </c>
      <c r="Q813">
        <f>SUMIF([1]!Tabla21[Consignatario],B813,[1]!Tabla21[1664-1670])</f>
        <v>0</v>
      </c>
      <c r="R813">
        <f>SUM(Tabla62[[#This Row],[1661]:[Entrearmadas]])</f>
        <v>16050</v>
      </c>
    </row>
    <row r="814" spans="1:18" x14ac:dyDescent="0.3">
      <c r="A814">
        <v>813</v>
      </c>
      <c r="B814" t="str" cm="1">
        <f t="array" ref="B814">INDEX([1]!Tabla1[#Data], A814, 2)</f>
        <v>Elordiechalas, Gerónimo de</v>
      </c>
      <c r="C814">
        <f>SUMIF([1]!Tabla1661[Consignatario],B814,[1]!Tabla1661[1661])</f>
        <v>0</v>
      </c>
      <c r="D814">
        <f>SUMIF([1]!Tabla11[Consignatario],B814,[1]!Tabla11[1662])</f>
        <v>39500</v>
      </c>
      <c r="E814">
        <f>SUMIF([1]!Tabla12[Consignatario],B814,[1]!Tabla12[1670])</f>
        <v>0</v>
      </c>
      <c r="F814">
        <f>SUMIF([1]!Tabla10[Consignatario],B814,[1]!Tabla10[1672])</f>
        <v>0</v>
      </c>
      <c r="G814">
        <f>SUMIF([1]!Tabla9[Consignatarios],B814,[1]!Tabla9[1675])</f>
        <v>0</v>
      </c>
      <c r="H814">
        <f>SUMIF([1]!Tabla8[Consignatarios],B814,[1]!Tabla8[1678])</f>
        <v>0</v>
      </c>
      <c r="I814">
        <f>SUMIF([1]!Tabla4[Consignatario],B814,[1]!Tabla4[Monto])</f>
        <v>0</v>
      </c>
      <c r="J814">
        <f>SUMIF([1]!Tabla2[Consignatario],B814, [1]!Tabla2[Monto])</f>
        <v>0</v>
      </c>
      <c r="K814">
        <f>SUMIF([1]!Tabla3[Consignatario],B814,[1]!Tabla3[Monto])</f>
        <v>0</v>
      </c>
      <c r="L814">
        <f>SUMIF([1]!Tabla5[Consignatario],B814,[1]!Tabla5[Monto])</f>
        <v>0</v>
      </c>
      <c r="M814">
        <f>SUMIF([1]!Tabla1708[Consignatario],B814,[1]!Tabla1708[Monto])</f>
        <v>0</v>
      </c>
      <c r="N814">
        <f>SUMIF([1]!Tabla1726[Consignatario],B814,[1]!Tabla1726[Monto])</f>
        <v>0</v>
      </c>
      <c r="O814">
        <f>SUMIF([1]!Tabla1730[Consignatario],B814,[1]!Tabla1730[1730])</f>
        <v>0</v>
      </c>
      <c r="P814">
        <f>SUMIF([1]!Tabla1739[Consignatario],B814,[1]!Tabla1739[1739])</f>
        <v>0</v>
      </c>
      <c r="Q814">
        <f>SUMIF([1]!Tabla21[Consignatario],B814,[1]!Tabla21[1664-1670])</f>
        <v>0</v>
      </c>
      <c r="R814">
        <f>SUM(Tabla62[[#This Row],[1661]:[Entrearmadas]])</f>
        <v>39500</v>
      </c>
    </row>
    <row r="815" spans="1:18" x14ac:dyDescent="0.3">
      <c r="A815">
        <v>814</v>
      </c>
      <c r="B815" t="str" cm="1">
        <f t="array" ref="B815">INDEX([1]!Tabla1[#Data], A815, 2)</f>
        <v>Elorriaga, Martín de</v>
      </c>
      <c r="C815">
        <f>SUMIF([1]!Tabla1661[Consignatario],B815,[1]!Tabla1661[1661])</f>
        <v>0</v>
      </c>
      <c r="D815">
        <f>SUMIF([1]!Tabla11[Consignatario],B815,[1]!Tabla11[1662])</f>
        <v>0</v>
      </c>
      <c r="E815">
        <f>SUMIF([1]!Tabla12[Consignatario],B815,[1]!Tabla12[1670])</f>
        <v>0</v>
      </c>
      <c r="F815">
        <f>SUMIF([1]!Tabla10[Consignatario],B815,[1]!Tabla10[1672])</f>
        <v>0</v>
      </c>
      <c r="G815">
        <f>SUMIF([1]!Tabla9[Consignatarios],B815,[1]!Tabla9[1675])</f>
        <v>0</v>
      </c>
      <c r="H815">
        <f>SUMIF([1]!Tabla8[Consignatarios],B815,[1]!Tabla8[1678])</f>
        <v>0</v>
      </c>
      <c r="I815">
        <f>SUMIF([1]!Tabla4[Consignatario],B815,[1]!Tabla4[Monto])</f>
        <v>0</v>
      </c>
      <c r="J815">
        <f>SUMIF([1]!Tabla2[Consignatario],B815, [1]!Tabla2[Monto])</f>
        <v>34628</v>
      </c>
      <c r="K815">
        <f>SUMIF([1]!Tabla3[Consignatario],B815,[1]!Tabla3[Monto])</f>
        <v>0</v>
      </c>
      <c r="L815">
        <f>SUMIF([1]!Tabla5[Consignatario],B815,[1]!Tabla5[Monto])</f>
        <v>0</v>
      </c>
      <c r="M815">
        <f>SUMIF([1]!Tabla1708[Consignatario],B815,[1]!Tabla1708[Monto])</f>
        <v>0</v>
      </c>
      <c r="N815">
        <f>SUMIF([1]!Tabla1726[Consignatario],B815,[1]!Tabla1726[Monto])</f>
        <v>0</v>
      </c>
      <c r="O815">
        <f>SUMIF([1]!Tabla1730[Consignatario],B815,[1]!Tabla1730[1730])</f>
        <v>0</v>
      </c>
      <c r="P815">
        <f>SUMIF([1]!Tabla1739[Consignatario],B815,[1]!Tabla1739[1739])</f>
        <v>0</v>
      </c>
      <c r="Q815">
        <f>SUMIF([1]!Tabla21[Consignatario],B815,[1]!Tabla21[1664-1670])</f>
        <v>0</v>
      </c>
      <c r="R815">
        <f>SUM(Tabla62[[#This Row],[1661]:[Entrearmadas]])</f>
        <v>34628</v>
      </c>
    </row>
    <row r="816" spans="1:18" x14ac:dyDescent="0.3">
      <c r="A816">
        <v>815</v>
      </c>
      <c r="B816" t="str" cm="1">
        <f t="array" ref="B816">INDEX([1]!Tabla1[#Data], A816, 2)</f>
        <v>Elorza, Esteban de</v>
      </c>
      <c r="C816">
        <f>SUMIF([1]!Tabla1661[Consignatario],B816,[1]!Tabla1661[1661])</f>
        <v>0</v>
      </c>
      <c r="D816">
        <f>SUMIF([1]!Tabla11[Consignatario],B816,[1]!Tabla11[1662])</f>
        <v>0</v>
      </c>
      <c r="E816">
        <f>SUMIF([1]!Tabla12[Consignatario],B816,[1]!Tabla12[1670])</f>
        <v>0</v>
      </c>
      <c r="F816">
        <f>SUMIF([1]!Tabla10[Consignatario],B816,[1]!Tabla10[1672])</f>
        <v>0</v>
      </c>
      <c r="G816">
        <f>SUMIF([1]!Tabla9[Consignatarios],B816,[1]!Tabla9[1675])</f>
        <v>0</v>
      </c>
      <c r="H816">
        <f>SUMIF([1]!Tabla8[Consignatarios],B816,[1]!Tabla8[1678])</f>
        <v>0</v>
      </c>
      <c r="I816">
        <f>SUMIF([1]!Tabla4[Consignatario],B816,[1]!Tabla4[Monto])</f>
        <v>0</v>
      </c>
      <c r="J816">
        <f>SUMIF([1]!Tabla2[Consignatario],B816, [1]!Tabla2[Monto])</f>
        <v>0</v>
      </c>
      <c r="K816">
        <f>SUMIF([1]!Tabla3[Consignatario],B816,[1]!Tabla3[Monto])</f>
        <v>35952</v>
      </c>
      <c r="L816">
        <f>SUMIF([1]!Tabla5[Consignatario],B816,[1]!Tabla5[Monto])</f>
        <v>0</v>
      </c>
      <c r="M816">
        <f>SUMIF([1]!Tabla1708[Consignatario],B816,[1]!Tabla1708[Monto])</f>
        <v>0</v>
      </c>
      <c r="N816">
        <f>SUMIF([1]!Tabla1726[Consignatario],B816,[1]!Tabla1726[Monto])</f>
        <v>0</v>
      </c>
      <c r="O816">
        <f>SUMIF([1]!Tabla1730[Consignatario],B816,[1]!Tabla1730[1730])</f>
        <v>0</v>
      </c>
      <c r="P816">
        <f>SUMIF([1]!Tabla1739[Consignatario],B816,[1]!Tabla1739[1739])</f>
        <v>0</v>
      </c>
      <c r="Q816">
        <f>SUMIF([1]!Tabla21[Consignatario],B816,[1]!Tabla21[1664-1670])</f>
        <v>0</v>
      </c>
      <c r="R816">
        <f>SUM(Tabla62[[#This Row],[1661]:[Entrearmadas]])</f>
        <v>35952</v>
      </c>
    </row>
    <row r="817" spans="1:18" x14ac:dyDescent="0.3">
      <c r="A817">
        <v>816</v>
      </c>
      <c r="B817" t="str" cm="1">
        <f t="array" ref="B817">INDEX([1]!Tabla1[#Data], A817, 2)</f>
        <v>Elorza, Miguel de</v>
      </c>
      <c r="C817">
        <f>SUMIF([1]!Tabla1661[Consignatario],B817,[1]!Tabla1661[1661])</f>
        <v>0</v>
      </c>
      <c r="D817">
        <f>SUMIF([1]!Tabla11[Consignatario],B817,[1]!Tabla11[1662])</f>
        <v>0</v>
      </c>
      <c r="E817">
        <f>SUMIF([1]!Tabla12[Consignatario],B817,[1]!Tabla12[1670])</f>
        <v>0</v>
      </c>
      <c r="F817">
        <f>SUMIF([1]!Tabla10[Consignatario],B817,[1]!Tabla10[1672])</f>
        <v>0</v>
      </c>
      <c r="G817">
        <f>SUMIF([1]!Tabla9[Consignatarios],B817,[1]!Tabla9[1675])</f>
        <v>0</v>
      </c>
      <c r="H817">
        <f>SUMIF([1]!Tabla8[Consignatarios],B817,[1]!Tabla8[1678])</f>
        <v>0</v>
      </c>
      <c r="I817">
        <f>SUMIF([1]!Tabla4[Consignatario],B817,[1]!Tabla4[Monto])</f>
        <v>44992</v>
      </c>
      <c r="J817">
        <f>SUMIF([1]!Tabla2[Consignatario],B817, [1]!Tabla2[Monto])</f>
        <v>0</v>
      </c>
      <c r="K817">
        <f>SUMIF([1]!Tabla3[Consignatario],B817,[1]!Tabla3[Monto])</f>
        <v>0</v>
      </c>
      <c r="L817">
        <f>SUMIF([1]!Tabla5[Consignatario],B817,[1]!Tabla5[Monto])</f>
        <v>0</v>
      </c>
      <c r="M817">
        <f>SUMIF([1]!Tabla1708[Consignatario],B817,[1]!Tabla1708[Monto])</f>
        <v>0</v>
      </c>
      <c r="N817">
        <f>SUMIF([1]!Tabla1726[Consignatario],B817,[1]!Tabla1726[Monto])</f>
        <v>0</v>
      </c>
      <c r="O817">
        <f>SUMIF([1]!Tabla1730[Consignatario],B817,[1]!Tabla1730[1730])</f>
        <v>0</v>
      </c>
      <c r="P817">
        <f>SUMIF([1]!Tabla1739[Consignatario],B817,[1]!Tabla1739[1739])</f>
        <v>0</v>
      </c>
      <c r="Q817">
        <f>SUMIF([1]!Tabla21[Consignatario],B817,[1]!Tabla21[1664-1670])</f>
        <v>0</v>
      </c>
      <c r="R817">
        <f>SUM(Tabla62[[#This Row],[1661]:[Entrearmadas]])</f>
        <v>44992</v>
      </c>
    </row>
    <row r="818" spans="1:18" x14ac:dyDescent="0.3">
      <c r="A818">
        <v>817</v>
      </c>
      <c r="B818" t="str" cm="1">
        <f t="array" ref="B818">INDEX([1]!Tabla1[#Data], A818, 2)</f>
        <v>Enaenas, Pedro de</v>
      </c>
      <c r="C818">
        <f>SUMIF([1]!Tabla1661[Consignatario],B818,[1]!Tabla1661[1661])</f>
        <v>0</v>
      </c>
      <c r="D818">
        <f>SUMIF([1]!Tabla11[Consignatario],B818,[1]!Tabla11[1662])</f>
        <v>0</v>
      </c>
      <c r="E818">
        <f>SUMIF([1]!Tabla12[Consignatario],B818,[1]!Tabla12[1670])</f>
        <v>0</v>
      </c>
      <c r="F818">
        <f>SUMIF([1]!Tabla10[Consignatario],B818,[1]!Tabla10[1672])</f>
        <v>0</v>
      </c>
      <c r="G818">
        <f>SUMIF([1]!Tabla9[Consignatarios],B818,[1]!Tabla9[1675])</f>
        <v>0</v>
      </c>
      <c r="H818">
        <f>SUMIF([1]!Tabla8[Consignatarios],B818,[1]!Tabla8[1678])</f>
        <v>0</v>
      </c>
      <c r="I818">
        <f>SUMIF([1]!Tabla4[Consignatario],B818,[1]!Tabla4[Monto])</f>
        <v>0</v>
      </c>
      <c r="J818">
        <f>SUMIF([1]!Tabla2[Consignatario],B818, [1]!Tabla2[Monto])</f>
        <v>0</v>
      </c>
      <c r="K818">
        <f>SUMIF([1]!Tabla3[Consignatario],B818,[1]!Tabla3[Monto])</f>
        <v>0</v>
      </c>
      <c r="L818">
        <f>SUMIF([1]!Tabla5[Consignatario],B818,[1]!Tabla5[Monto])</f>
        <v>0</v>
      </c>
      <c r="M818">
        <f>SUMIF([1]!Tabla1708[Consignatario],B818,[1]!Tabla1708[Monto])</f>
        <v>0</v>
      </c>
      <c r="N818">
        <f>SUMIF([1]!Tabla1726[Consignatario],B818,[1]!Tabla1726[Monto])</f>
        <v>18600</v>
      </c>
      <c r="O818">
        <f>SUMIF([1]!Tabla1730[Consignatario],B818,[1]!Tabla1730[1730])</f>
        <v>0</v>
      </c>
      <c r="P818">
        <f>SUMIF([1]!Tabla1739[Consignatario],B818,[1]!Tabla1739[1739])</f>
        <v>0</v>
      </c>
      <c r="Q818">
        <f>SUMIF([1]!Tabla21[Consignatario],B818,[1]!Tabla21[1664-1670])</f>
        <v>0</v>
      </c>
      <c r="R818">
        <f>SUM(Tabla62[[#This Row],[1661]:[Entrearmadas]])</f>
        <v>18600</v>
      </c>
    </row>
    <row r="819" spans="1:18" x14ac:dyDescent="0.3">
      <c r="A819">
        <v>818</v>
      </c>
      <c r="B819" t="str" cm="1">
        <f t="array" ref="B819">INDEX([1]!Tabla1[#Data], A819, 2)</f>
        <v>Enciso, Francisco</v>
      </c>
      <c r="C819">
        <f>SUMIF([1]!Tabla1661[Consignatario],B819,[1]!Tabla1661[1661])</f>
        <v>0</v>
      </c>
      <c r="D819">
        <f>SUMIF([1]!Tabla11[Consignatario],B819,[1]!Tabla11[1662])</f>
        <v>0</v>
      </c>
      <c r="E819">
        <f>SUMIF([1]!Tabla12[Consignatario],B819,[1]!Tabla12[1670])</f>
        <v>0</v>
      </c>
      <c r="F819">
        <f>SUMIF([1]!Tabla10[Consignatario],B819,[1]!Tabla10[1672])</f>
        <v>2068</v>
      </c>
      <c r="G819">
        <f>SUMIF([1]!Tabla9[Consignatarios],B819,[1]!Tabla9[1675])</f>
        <v>0</v>
      </c>
      <c r="H819">
        <f>SUMIF([1]!Tabla8[Consignatarios],B819,[1]!Tabla8[1678])</f>
        <v>0</v>
      </c>
      <c r="I819">
        <f>SUMIF([1]!Tabla4[Consignatario],B819,[1]!Tabla4[Monto])</f>
        <v>0</v>
      </c>
      <c r="J819">
        <f>SUMIF([1]!Tabla2[Consignatario],B819, [1]!Tabla2[Monto])</f>
        <v>0</v>
      </c>
      <c r="K819">
        <f>SUMIF([1]!Tabla3[Consignatario],B819,[1]!Tabla3[Monto])</f>
        <v>0</v>
      </c>
      <c r="L819">
        <f>SUMIF([1]!Tabla5[Consignatario],B819,[1]!Tabla5[Monto])</f>
        <v>0</v>
      </c>
      <c r="M819">
        <f>SUMIF([1]!Tabla1708[Consignatario],B819,[1]!Tabla1708[Monto])</f>
        <v>0</v>
      </c>
      <c r="N819">
        <f>SUMIF([1]!Tabla1726[Consignatario],B819,[1]!Tabla1726[Monto])</f>
        <v>0</v>
      </c>
      <c r="O819">
        <f>SUMIF([1]!Tabla1730[Consignatario],B819,[1]!Tabla1730[1730])</f>
        <v>0</v>
      </c>
      <c r="P819">
        <f>SUMIF([1]!Tabla1739[Consignatario],B819,[1]!Tabla1739[1739])</f>
        <v>0</v>
      </c>
      <c r="Q819">
        <f>SUMIF([1]!Tabla21[Consignatario],B819,[1]!Tabla21[1664-1670])</f>
        <v>0</v>
      </c>
      <c r="R819">
        <f>SUM(Tabla62[[#This Row],[1661]:[Entrearmadas]])</f>
        <v>2068</v>
      </c>
    </row>
    <row r="820" spans="1:18" x14ac:dyDescent="0.3">
      <c r="A820">
        <v>819</v>
      </c>
      <c r="B820" t="str" cm="1">
        <f t="array" ref="B820">INDEX([1]!Tabla1[#Data], A820, 2)</f>
        <v>Enderica, Andrés de</v>
      </c>
      <c r="C820">
        <f>SUMIF([1]!Tabla1661[Consignatario],B820,[1]!Tabla1661[1661])</f>
        <v>0</v>
      </c>
      <c r="D820">
        <f>SUMIF([1]!Tabla11[Consignatario],B820,[1]!Tabla11[1662])</f>
        <v>0</v>
      </c>
      <c r="E820">
        <f>SUMIF([1]!Tabla12[Consignatario],B820,[1]!Tabla12[1670])</f>
        <v>0</v>
      </c>
      <c r="F820">
        <f>SUMIF([1]!Tabla10[Consignatario],B820,[1]!Tabla10[1672])</f>
        <v>0</v>
      </c>
      <c r="G820">
        <f>SUMIF([1]!Tabla9[Consignatarios],B820,[1]!Tabla9[1675])</f>
        <v>0</v>
      </c>
      <c r="H820">
        <f>SUMIF([1]!Tabla8[Consignatarios],B820,[1]!Tabla8[1678])</f>
        <v>35270</v>
      </c>
      <c r="I820">
        <f>SUMIF([1]!Tabla4[Consignatario],B820,[1]!Tabla4[Monto])</f>
        <v>0</v>
      </c>
      <c r="J820">
        <f>SUMIF([1]!Tabla2[Consignatario],B820, [1]!Tabla2[Monto])</f>
        <v>0</v>
      </c>
      <c r="K820">
        <f>SUMIF([1]!Tabla3[Consignatario],B820,[1]!Tabla3[Monto])</f>
        <v>0</v>
      </c>
      <c r="L820">
        <f>SUMIF([1]!Tabla5[Consignatario],B820,[1]!Tabla5[Monto])</f>
        <v>0</v>
      </c>
      <c r="M820">
        <f>SUMIF([1]!Tabla1708[Consignatario],B820,[1]!Tabla1708[Monto])</f>
        <v>0</v>
      </c>
      <c r="N820">
        <f>SUMIF([1]!Tabla1726[Consignatario],B820,[1]!Tabla1726[Monto])</f>
        <v>0</v>
      </c>
      <c r="O820">
        <f>SUMIF([1]!Tabla1730[Consignatario],B820,[1]!Tabla1730[1730])</f>
        <v>0</v>
      </c>
      <c r="P820">
        <f>SUMIF([1]!Tabla1739[Consignatario],B820,[1]!Tabla1739[1739])</f>
        <v>0</v>
      </c>
      <c r="Q820">
        <f>SUMIF([1]!Tabla21[Consignatario],B820,[1]!Tabla21[1664-1670])</f>
        <v>0</v>
      </c>
      <c r="R820">
        <f>SUM(Tabla62[[#This Row],[1661]:[Entrearmadas]])</f>
        <v>35270</v>
      </c>
    </row>
    <row r="821" spans="1:18" x14ac:dyDescent="0.3">
      <c r="A821">
        <v>820</v>
      </c>
      <c r="B821" t="str" cm="1">
        <f t="array" ref="B821">INDEX([1]!Tabla1[#Data], A821, 2)</f>
        <v>Eneira, Antonio</v>
      </c>
      <c r="C821">
        <f>SUMIF([1]!Tabla1661[Consignatario],B821,[1]!Tabla1661[1661])</f>
        <v>0</v>
      </c>
      <c r="D821">
        <f>SUMIF([1]!Tabla11[Consignatario],B821,[1]!Tabla11[1662])</f>
        <v>0</v>
      </c>
      <c r="E821">
        <f>SUMIF([1]!Tabla12[Consignatario],B821,[1]!Tabla12[1670])</f>
        <v>0</v>
      </c>
      <c r="F821">
        <f>SUMIF([1]!Tabla10[Consignatario],B821,[1]!Tabla10[1672])</f>
        <v>0</v>
      </c>
      <c r="G821">
        <f>SUMIF([1]!Tabla9[Consignatarios],B821,[1]!Tabla9[1675])</f>
        <v>0</v>
      </c>
      <c r="H821">
        <f>SUMIF([1]!Tabla8[Consignatarios],B821,[1]!Tabla8[1678])</f>
        <v>0</v>
      </c>
      <c r="I821">
        <f>SUMIF([1]!Tabla4[Consignatario],B821,[1]!Tabla4[Monto])</f>
        <v>8802</v>
      </c>
      <c r="J821">
        <f>SUMIF([1]!Tabla2[Consignatario],B821, [1]!Tabla2[Monto])</f>
        <v>0</v>
      </c>
      <c r="K821">
        <f>SUMIF([1]!Tabla3[Consignatario],B821,[1]!Tabla3[Monto])</f>
        <v>0</v>
      </c>
      <c r="L821">
        <f>SUMIF([1]!Tabla5[Consignatario],B821,[1]!Tabla5[Monto])</f>
        <v>0</v>
      </c>
      <c r="M821">
        <f>SUMIF([1]!Tabla1708[Consignatario],B821,[1]!Tabla1708[Monto])</f>
        <v>0</v>
      </c>
      <c r="N821">
        <f>SUMIF([1]!Tabla1726[Consignatario],B821,[1]!Tabla1726[Monto])</f>
        <v>0</v>
      </c>
      <c r="O821">
        <f>SUMIF([1]!Tabla1730[Consignatario],B821,[1]!Tabla1730[1730])</f>
        <v>0</v>
      </c>
      <c r="P821">
        <f>SUMIF([1]!Tabla1739[Consignatario],B821,[1]!Tabla1739[1739])</f>
        <v>0</v>
      </c>
      <c r="Q821">
        <f>SUMIF([1]!Tabla21[Consignatario],B821,[1]!Tabla21[1664-1670])</f>
        <v>0</v>
      </c>
      <c r="R821">
        <f>SUM(Tabla62[[#This Row],[1661]:[Entrearmadas]])</f>
        <v>8802</v>
      </c>
    </row>
    <row r="822" spans="1:18" x14ac:dyDescent="0.3">
      <c r="A822">
        <v>821</v>
      </c>
      <c r="B822" t="str" cm="1">
        <f t="array" ref="B822">INDEX([1]!Tabla1[#Data], A822, 2)</f>
        <v>Enríquez, Álvaro</v>
      </c>
      <c r="C822">
        <f>SUMIF([1]!Tabla1661[Consignatario],B822,[1]!Tabla1661[1661])</f>
        <v>0</v>
      </c>
      <c r="D822">
        <f>SUMIF([1]!Tabla11[Consignatario],B822,[1]!Tabla11[1662])</f>
        <v>0</v>
      </c>
      <c r="E822">
        <f>SUMIF([1]!Tabla12[Consignatario],B822,[1]!Tabla12[1670])</f>
        <v>0</v>
      </c>
      <c r="F822">
        <f>SUMIF([1]!Tabla10[Consignatario],B822,[1]!Tabla10[1672])</f>
        <v>0</v>
      </c>
      <c r="G822">
        <f>SUMIF([1]!Tabla9[Consignatarios],B822,[1]!Tabla9[1675])</f>
        <v>0</v>
      </c>
      <c r="H822">
        <f>SUMIF([1]!Tabla8[Consignatarios],B822,[1]!Tabla8[1678])</f>
        <v>0</v>
      </c>
      <c r="I822">
        <f>SUMIF([1]!Tabla4[Consignatario],B822,[1]!Tabla4[Monto])</f>
        <v>0</v>
      </c>
      <c r="J822">
        <f>SUMIF([1]!Tabla2[Consignatario],B822, [1]!Tabla2[Monto])</f>
        <v>0</v>
      </c>
      <c r="K822">
        <f>SUMIF([1]!Tabla3[Consignatario],B822,[1]!Tabla3[Monto])</f>
        <v>317</v>
      </c>
      <c r="L822">
        <f>SUMIF([1]!Tabla5[Consignatario],B822,[1]!Tabla5[Monto])</f>
        <v>0</v>
      </c>
      <c r="M822">
        <f>SUMIF([1]!Tabla1708[Consignatario],B822,[1]!Tabla1708[Monto])</f>
        <v>0</v>
      </c>
      <c r="N822">
        <f>SUMIF([1]!Tabla1726[Consignatario],B822,[1]!Tabla1726[Monto])</f>
        <v>19000</v>
      </c>
      <c r="O822">
        <f>SUMIF([1]!Tabla1730[Consignatario],B822,[1]!Tabla1730[1730])</f>
        <v>0</v>
      </c>
      <c r="P822">
        <f>SUMIF([1]!Tabla1739[Consignatario],B822,[1]!Tabla1739[1739])</f>
        <v>0</v>
      </c>
      <c r="Q822">
        <f>SUMIF([1]!Tabla21[Consignatario],B822,[1]!Tabla21[1664-1670])</f>
        <v>0</v>
      </c>
      <c r="R822">
        <f>SUM(Tabla62[[#This Row],[1661]:[Entrearmadas]])</f>
        <v>19317</v>
      </c>
    </row>
    <row r="823" spans="1:18" x14ac:dyDescent="0.3">
      <c r="A823">
        <v>822</v>
      </c>
      <c r="B823" t="str" cm="1">
        <f t="array" ref="B823">INDEX([1]!Tabla1[#Data], A823, 2)</f>
        <v>Enriquez, Andrés</v>
      </c>
      <c r="C823">
        <f>SUMIF([1]!Tabla1661[Consignatario],B823,[1]!Tabla1661[1661])</f>
        <v>0</v>
      </c>
      <c r="D823">
        <f>SUMIF([1]!Tabla11[Consignatario],B823,[1]!Tabla11[1662])</f>
        <v>0</v>
      </c>
      <c r="E823">
        <f>SUMIF([1]!Tabla12[Consignatario],B823,[1]!Tabla12[1670])</f>
        <v>0</v>
      </c>
      <c r="F823">
        <f>SUMIF([1]!Tabla10[Consignatario],B823,[1]!Tabla10[1672])</f>
        <v>0</v>
      </c>
      <c r="G823">
        <f>SUMIF([1]!Tabla9[Consignatarios],B823,[1]!Tabla9[1675])</f>
        <v>0</v>
      </c>
      <c r="H823">
        <f>SUMIF([1]!Tabla8[Consignatarios],B823,[1]!Tabla8[1678])</f>
        <v>0</v>
      </c>
      <c r="I823">
        <f>SUMIF([1]!Tabla4[Consignatario],B823,[1]!Tabla4[Monto])</f>
        <v>0</v>
      </c>
      <c r="J823">
        <f>SUMIF([1]!Tabla2[Consignatario],B823, [1]!Tabla2[Monto])</f>
        <v>0</v>
      </c>
      <c r="K823">
        <f>SUMIF([1]!Tabla3[Consignatario],B823,[1]!Tabla3[Monto])</f>
        <v>0</v>
      </c>
      <c r="L823">
        <f>SUMIF([1]!Tabla5[Consignatario],B823,[1]!Tabla5[Monto])</f>
        <v>0</v>
      </c>
      <c r="M823">
        <f>SUMIF([1]!Tabla1708[Consignatario],B823,[1]!Tabla1708[Monto])</f>
        <v>0</v>
      </c>
      <c r="N823">
        <f>SUMIF([1]!Tabla1726[Consignatario],B823,[1]!Tabla1726[Monto])</f>
        <v>0</v>
      </c>
      <c r="O823">
        <f>SUMIF([1]!Tabla1730[Consignatario],B823,[1]!Tabla1730[1730])</f>
        <v>68000</v>
      </c>
      <c r="P823">
        <f>SUMIF([1]!Tabla1739[Consignatario],B823,[1]!Tabla1739[1739])</f>
        <v>0</v>
      </c>
      <c r="Q823">
        <f>SUMIF([1]!Tabla21[Consignatario],B823,[1]!Tabla21[1664-1670])</f>
        <v>0</v>
      </c>
      <c r="R823">
        <f>SUM(Tabla62[[#This Row],[1661]:[Entrearmadas]])</f>
        <v>68000</v>
      </c>
    </row>
    <row r="824" spans="1:18" x14ac:dyDescent="0.3">
      <c r="A824">
        <v>823</v>
      </c>
      <c r="B824" t="str" cm="1">
        <f t="array" ref="B824">INDEX([1]!Tabla1[#Data], A824, 2)</f>
        <v>Enríquez, Francisco Joseph</v>
      </c>
      <c r="C824">
        <f>SUMIF([1]!Tabla1661[Consignatario],B824,[1]!Tabla1661[1661])</f>
        <v>0</v>
      </c>
      <c r="D824">
        <f>SUMIF([1]!Tabla11[Consignatario],B824,[1]!Tabla11[1662])</f>
        <v>0</v>
      </c>
      <c r="E824">
        <f>SUMIF([1]!Tabla12[Consignatario],B824,[1]!Tabla12[1670])</f>
        <v>0</v>
      </c>
      <c r="F824">
        <f>SUMIF([1]!Tabla10[Consignatario],B824,[1]!Tabla10[1672])</f>
        <v>0</v>
      </c>
      <c r="G824">
        <f>SUMIF([1]!Tabla9[Consignatarios],B824,[1]!Tabla9[1675])</f>
        <v>0</v>
      </c>
      <c r="H824">
        <f>SUMIF([1]!Tabla8[Consignatarios],B824,[1]!Tabla8[1678])</f>
        <v>0</v>
      </c>
      <c r="I824">
        <f>SUMIF([1]!Tabla4[Consignatario],B824,[1]!Tabla4[Monto])</f>
        <v>0</v>
      </c>
      <c r="J824">
        <f>SUMIF([1]!Tabla2[Consignatario],B824, [1]!Tabla2[Monto])</f>
        <v>0</v>
      </c>
      <c r="K824">
        <f>SUMIF([1]!Tabla3[Consignatario],B824,[1]!Tabla3[Monto])</f>
        <v>1900</v>
      </c>
      <c r="L824">
        <f>SUMIF([1]!Tabla5[Consignatario],B824,[1]!Tabla5[Monto])</f>
        <v>800</v>
      </c>
      <c r="M824">
        <f>SUMIF([1]!Tabla1708[Consignatario],B824,[1]!Tabla1708[Monto])</f>
        <v>0</v>
      </c>
      <c r="N824">
        <f>SUMIF([1]!Tabla1726[Consignatario],B824,[1]!Tabla1726[Monto])</f>
        <v>0</v>
      </c>
      <c r="O824">
        <f>SUMIF([1]!Tabla1730[Consignatario],B824,[1]!Tabla1730[1730])</f>
        <v>0</v>
      </c>
      <c r="P824">
        <f>SUMIF([1]!Tabla1739[Consignatario],B824,[1]!Tabla1739[1739])</f>
        <v>0</v>
      </c>
      <c r="Q824">
        <f>SUMIF([1]!Tabla21[Consignatario],B824,[1]!Tabla21[1664-1670])</f>
        <v>0</v>
      </c>
      <c r="R824">
        <f>SUM(Tabla62[[#This Row],[1661]:[Entrearmadas]])</f>
        <v>2700</v>
      </c>
    </row>
    <row r="825" spans="1:18" x14ac:dyDescent="0.3">
      <c r="A825">
        <v>824</v>
      </c>
      <c r="B825" t="str" cm="1">
        <f t="array" ref="B825">INDEX([1]!Tabla1[#Data], A825, 2)</f>
        <v>Enríquez, Juan</v>
      </c>
      <c r="C825">
        <f>SUMIF([1]!Tabla1661[Consignatario],B825,[1]!Tabla1661[1661])</f>
        <v>0</v>
      </c>
      <c r="D825">
        <f>SUMIF([1]!Tabla11[Consignatario],B825,[1]!Tabla11[1662])</f>
        <v>0</v>
      </c>
      <c r="E825">
        <f>SUMIF([1]!Tabla12[Consignatario],B825,[1]!Tabla12[1670])</f>
        <v>0</v>
      </c>
      <c r="F825">
        <f>SUMIF([1]!Tabla10[Consignatario],B825,[1]!Tabla10[1672])</f>
        <v>0</v>
      </c>
      <c r="G825">
        <f>SUMIF([1]!Tabla9[Consignatarios],B825,[1]!Tabla9[1675])</f>
        <v>0</v>
      </c>
      <c r="H825">
        <f>SUMIF([1]!Tabla8[Consignatarios],B825,[1]!Tabla8[1678])</f>
        <v>0</v>
      </c>
      <c r="I825">
        <f>SUMIF([1]!Tabla4[Consignatario],B825,[1]!Tabla4[Monto])</f>
        <v>0</v>
      </c>
      <c r="J825">
        <f>SUMIF([1]!Tabla2[Consignatario],B825, [1]!Tabla2[Monto])</f>
        <v>0</v>
      </c>
      <c r="K825">
        <f>SUMIF([1]!Tabla3[Consignatario],B825,[1]!Tabla3[Monto])</f>
        <v>0</v>
      </c>
      <c r="L825">
        <f>SUMIF([1]!Tabla5[Consignatario],B825,[1]!Tabla5[Monto])</f>
        <v>112</v>
      </c>
      <c r="M825">
        <f>SUMIF([1]!Tabla1708[Consignatario],B825,[1]!Tabla1708[Monto])</f>
        <v>0</v>
      </c>
      <c r="N825">
        <f>SUMIF([1]!Tabla1726[Consignatario],B825,[1]!Tabla1726[Monto])</f>
        <v>0</v>
      </c>
      <c r="O825">
        <f>SUMIF([1]!Tabla1730[Consignatario],B825,[1]!Tabla1730[1730])</f>
        <v>0</v>
      </c>
      <c r="P825">
        <f>SUMIF([1]!Tabla1739[Consignatario],B825,[1]!Tabla1739[1739])</f>
        <v>0</v>
      </c>
      <c r="Q825">
        <f>SUMIF([1]!Tabla21[Consignatario],B825,[1]!Tabla21[1664-1670])</f>
        <v>0</v>
      </c>
      <c r="R825">
        <f>SUM(Tabla62[[#This Row],[1661]:[Entrearmadas]])</f>
        <v>112</v>
      </c>
    </row>
    <row r="826" spans="1:18" x14ac:dyDescent="0.3">
      <c r="A826">
        <v>825</v>
      </c>
      <c r="B826" t="str" cm="1">
        <f t="array" ref="B826">INDEX([1]!Tabla1[#Data], A826, 2)</f>
        <v>Eraustieta, Lucas de</v>
      </c>
      <c r="C826">
        <f>SUMIF([1]!Tabla1661[Consignatario],B826,[1]!Tabla1661[1661])</f>
        <v>0</v>
      </c>
      <c r="D826">
        <f>SUMIF([1]!Tabla11[Consignatario],B826,[1]!Tabla11[1662])</f>
        <v>0</v>
      </c>
      <c r="E826">
        <f>SUMIF([1]!Tabla12[Consignatario],B826,[1]!Tabla12[1670])</f>
        <v>0</v>
      </c>
      <c r="F826">
        <f>SUMIF([1]!Tabla10[Consignatario],B826,[1]!Tabla10[1672])</f>
        <v>0</v>
      </c>
      <c r="G826">
        <f>SUMIF([1]!Tabla9[Consignatarios],B826,[1]!Tabla9[1675])</f>
        <v>0</v>
      </c>
      <c r="H826">
        <f>SUMIF([1]!Tabla8[Consignatarios],B826,[1]!Tabla8[1678])</f>
        <v>7200</v>
      </c>
      <c r="I826">
        <f>SUMIF([1]!Tabla4[Consignatario],B826,[1]!Tabla4[Monto])</f>
        <v>59834</v>
      </c>
      <c r="J826">
        <f>SUMIF([1]!Tabla2[Consignatario],B826, [1]!Tabla2[Monto])</f>
        <v>78940</v>
      </c>
      <c r="K826">
        <f>SUMIF([1]!Tabla3[Consignatario],B826,[1]!Tabla3[Monto])</f>
        <v>19090</v>
      </c>
      <c r="L826">
        <f>SUMIF([1]!Tabla5[Consignatario],B826,[1]!Tabla5[Monto])</f>
        <v>20000</v>
      </c>
      <c r="M826">
        <f>SUMIF([1]!Tabla1708[Consignatario],B826,[1]!Tabla1708[Monto])</f>
        <v>0</v>
      </c>
      <c r="N826">
        <f>SUMIF([1]!Tabla1726[Consignatario],B826,[1]!Tabla1726[Monto])</f>
        <v>0</v>
      </c>
      <c r="O826">
        <f>SUMIF([1]!Tabla1730[Consignatario],B826,[1]!Tabla1730[1730])</f>
        <v>1065</v>
      </c>
      <c r="P826">
        <f>SUMIF([1]!Tabla1739[Consignatario],B826,[1]!Tabla1739[1739])</f>
        <v>0</v>
      </c>
      <c r="Q826">
        <f>SUMIF([1]!Tabla21[Consignatario],B826,[1]!Tabla21[1664-1670])</f>
        <v>2500</v>
      </c>
      <c r="R826">
        <f>SUM(Tabla62[[#This Row],[1661]:[Entrearmadas]])</f>
        <v>188629</v>
      </c>
    </row>
    <row r="827" spans="1:18" x14ac:dyDescent="0.3">
      <c r="A827">
        <v>826</v>
      </c>
      <c r="B827" t="str" cm="1">
        <f t="array" ref="B827">INDEX([1]!Tabla1[#Data], A827, 2)</f>
        <v>Erazo, Isidoro de</v>
      </c>
      <c r="C827">
        <f>SUMIF([1]!Tabla1661[Consignatario],B827,[1]!Tabla1661[1661])</f>
        <v>0</v>
      </c>
      <c r="D827">
        <f>SUMIF([1]!Tabla11[Consignatario],B827,[1]!Tabla11[1662])</f>
        <v>0</v>
      </c>
      <c r="E827">
        <f>SUMIF([1]!Tabla12[Consignatario],B827,[1]!Tabla12[1670])</f>
        <v>0</v>
      </c>
      <c r="F827">
        <f>SUMIF([1]!Tabla10[Consignatario],B827,[1]!Tabla10[1672])</f>
        <v>0</v>
      </c>
      <c r="G827">
        <f>SUMIF([1]!Tabla9[Consignatarios],B827,[1]!Tabla9[1675])</f>
        <v>0</v>
      </c>
      <c r="H827">
        <f>SUMIF([1]!Tabla8[Consignatarios],B827,[1]!Tabla8[1678])</f>
        <v>0</v>
      </c>
      <c r="I827">
        <f>SUMIF([1]!Tabla4[Consignatario],B827,[1]!Tabla4[Monto])</f>
        <v>0</v>
      </c>
      <c r="J827">
        <f>SUMIF([1]!Tabla2[Consignatario],B827, [1]!Tabla2[Monto])</f>
        <v>0</v>
      </c>
      <c r="K827">
        <f>SUMIF([1]!Tabla3[Consignatario],B827,[1]!Tabla3[Monto])</f>
        <v>0</v>
      </c>
      <c r="L827">
        <f>SUMIF([1]!Tabla5[Consignatario],B827,[1]!Tabla5[Monto])</f>
        <v>0</v>
      </c>
      <c r="M827">
        <f>SUMIF([1]!Tabla1708[Consignatario],B827,[1]!Tabla1708[Monto])</f>
        <v>11600</v>
      </c>
      <c r="N827">
        <f>SUMIF([1]!Tabla1726[Consignatario],B827,[1]!Tabla1726[Monto])</f>
        <v>0</v>
      </c>
      <c r="O827">
        <f>SUMIF([1]!Tabla1730[Consignatario],B827,[1]!Tabla1730[1730])</f>
        <v>0</v>
      </c>
      <c r="P827">
        <f>SUMIF([1]!Tabla1739[Consignatario],B827,[1]!Tabla1739[1739])</f>
        <v>0</v>
      </c>
      <c r="Q827">
        <f>SUMIF([1]!Tabla21[Consignatario],B827,[1]!Tabla21[1664-1670])</f>
        <v>0</v>
      </c>
      <c r="R827">
        <f>SUM(Tabla62[[#This Row],[1661]:[Entrearmadas]])</f>
        <v>11600</v>
      </c>
    </row>
    <row r="828" spans="1:18" x14ac:dyDescent="0.3">
      <c r="A828">
        <v>827</v>
      </c>
      <c r="B828" t="str" cm="1">
        <f t="array" ref="B828">INDEX([1]!Tabla1[#Data], A828, 2)</f>
        <v>Erazo, Juan Manuel de</v>
      </c>
      <c r="C828">
        <f>SUMIF([1]!Tabla1661[Consignatario],B828,[1]!Tabla1661[1661])</f>
        <v>0</v>
      </c>
      <c r="D828">
        <f>SUMIF([1]!Tabla11[Consignatario],B828,[1]!Tabla11[1662])</f>
        <v>0</v>
      </c>
      <c r="E828">
        <f>SUMIF([1]!Tabla12[Consignatario],B828,[1]!Tabla12[1670])</f>
        <v>0</v>
      </c>
      <c r="F828">
        <f>SUMIF([1]!Tabla10[Consignatario],B828,[1]!Tabla10[1672])</f>
        <v>0</v>
      </c>
      <c r="G828">
        <f>SUMIF([1]!Tabla9[Consignatarios],B828,[1]!Tabla9[1675])</f>
        <v>0</v>
      </c>
      <c r="H828">
        <f>SUMIF([1]!Tabla8[Consignatarios],B828,[1]!Tabla8[1678])</f>
        <v>0</v>
      </c>
      <c r="I828">
        <f>SUMIF([1]!Tabla4[Consignatario],B828,[1]!Tabla4[Monto])</f>
        <v>0</v>
      </c>
      <c r="J828">
        <f>SUMIF([1]!Tabla2[Consignatario],B828, [1]!Tabla2[Monto])</f>
        <v>0</v>
      </c>
      <c r="K828">
        <f>SUMIF([1]!Tabla3[Consignatario],B828,[1]!Tabla3[Monto])</f>
        <v>0</v>
      </c>
      <c r="L828">
        <f>SUMIF([1]!Tabla5[Consignatario],B828,[1]!Tabla5[Monto])</f>
        <v>0</v>
      </c>
      <c r="M828">
        <f>SUMIF([1]!Tabla1708[Consignatario],B828,[1]!Tabla1708[Monto])</f>
        <v>0</v>
      </c>
      <c r="N828">
        <f>SUMIF([1]!Tabla1726[Consignatario],B828,[1]!Tabla1726[Monto])</f>
        <v>0</v>
      </c>
      <c r="O828">
        <f>SUMIF([1]!Tabla1730[Consignatario],B828,[1]!Tabla1730[1730])</f>
        <v>0</v>
      </c>
      <c r="P828">
        <f>SUMIF([1]!Tabla1739[Consignatario],B828,[1]!Tabla1739[1739])</f>
        <v>47315</v>
      </c>
      <c r="Q828">
        <f>SUMIF([1]!Tabla21[Consignatario],B828,[1]!Tabla21[1664-1670])</f>
        <v>0</v>
      </c>
      <c r="R828">
        <f>SUM(Tabla62[[#This Row],[1661]:[Entrearmadas]])</f>
        <v>47315</v>
      </c>
    </row>
    <row r="829" spans="1:18" x14ac:dyDescent="0.3">
      <c r="A829">
        <v>828</v>
      </c>
      <c r="B829" t="str" cm="1">
        <f t="array" ref="B829">INDEX([1]!Tabla1[#Data], A829, 2)</f>
        <v>Ercilla, Joseph de</v>
      </c>
      <c r="C829">
        <f>SUMIF([1]!Tabla1661[Consignatario],B829,[1]!Tabla1661[1661])</f>
        <v>0</v>
      </c>
      <c r="D829">
        <f>SUMIF([1]!Tabla11[Consignatario],B829,[1]!Tabla11[1662])</f>
        <v>0</v>
      </c>
      <c r="E829">
        <f>SUMIF([1]!Tabla12[Consignatario],B829,[1]!Tabla12[1670])</f>
        <v>0</v>
      </c>
      <c r="F829">
        <f>SUMIF([1]!Tabla10[Consignatario],B829,[1]!Tabla10[1672])</f>
        <v>0</v>
      </c>
      <c r="G829">
        <f>SUMIF([1]!Tabla9[Consignatarios],B829,[1]!Tabla9[1675])</f>
        <v>0</v>
      </c>
      <c r="H829">
        <f>SUMIF([1]!Tabla8[Consignatarios],B829,[1]!Tabla8[1678])</f>
        <v>0</v>
      </c>
      <c r="I829">
        <f>SUMIF([1]!Tabla4[Consignatario],B829,[1]!Tabla4[Monto])</f>
        <v>0</v>
      </c>
      <c r="J829">
        <f>SUMIF([1]!Tabla2[Consignatario],B829, [1]!Tabla2[Monto])</f>
        <v>0</v>
      </c>
      <c r="K829">
        <f>SUMIF([1]!Tabla3[Consignatario],B829,[1]!Tabla3[Monto])</f>
        <v>21000</v>
      </c>
      <c r="L829">
        <f>SUMIF([1]!Tabla5[Consignatario],B829,[1]!Tabla5[Monto])</f>
        <v>0</v>
      </c>
      <c r="M829">
        <f>SUMIF([1]!Tabla1708[Consignatario],B829,[1]!Tabla1708[Monto])</f>
        <v>0</v>
      </c>
      <c r="N829">
        <f>SUMIF([1]!Tabla1726[Consignatario],B829,[1]!Tabla1726[Monto])</f>
        <v>0</v>
      </c>
      <c r="O829">
        <f>SUMIF([1]!Tabla1730[Consignatario],B829,[1]!Tabla1730[1730])</f>
        <v>0</v>
      </c>
      <c r="P829">
        <f>SUMIF([1]!Tabla1739[Consignatario],B829,[1]!Tabla1739[1739])</f>
        <v>0</v>
      </c>
      <c r="Q829">
        <f>SUMIF([1]!Tabla21[Consignatario],B829,[1]!Tabla21[1664-1670])</f>
        <v>0</v>
      </c>
      <c r="R829">
        <f>SUM(Tabla62[[#This Row],[1661]:[Entrearmadas]])</f>
        <v>21000</v>
      </c>
    </row>
    <row r="830" spans="1:18" x14ac:dyDescent="0.3">
      <c r="A830">
        <v>829</v>
      </c>
      <c r="B830" t="str" cm="1">
        <f t="array" ref="B830">INDEX([1]!Tabla1[#Data], A830, 2)</f>
        <v>Ercilla, Marcos de</v>
      </c>
      <c r="C830">
        <f>SUMIF([1]!Tabla1661[Consignatario],B830,[1]!Tabla1661[1661])</f>
        <v>0</v>
      </c>
      <c r="D830">
        <f>SUMIF([1]!Tabla11[Consignatario],B830,[1]!Tabla11[1662])</f>
        <v>0</v>
      </c>
      <c r="E830">
        <f>SUMIF([1]!Tabla12[Consignatario],B830,[1]!Tabla12[1670])</f>
        <v>0</v>
      </c>
      <c r="F830">
        <f>SUMIF([1]!Tabla10[Consignatario],B830,[1]!Tabla10[1672])</f>
        <v>0</v>
      </c>
      <c r="G830">
        <f>SUMIF([1]!Tabla9[Consignatarios],B830,[1]!Tabla9[1675])</f>
        <v>0</v>
      </c>
      <c r="H830">
        <f>SUMIF([1]!Tabla8[Consignatarios],B830,[1]!Tabla8[1678])</f>
        <v>0</v>
      </c>
      <c r="I830">
        <f>SUMIF([1]!Tabla4[Consignatario],B830,[1]!Tabla4[Monto])</f>
        <v>0</v>
      </c>
      <c r="J830">
        <f>SUMIF([1]!Tabla2[Consignatario],B830, [1]!Tabla2[Monto])</f>
        <v>0</v>
      </c>
      <c r="K830">
        <f>SUMIF([1]!Tabla3[Consignatario],B830,[1]!Tabla3[Monto])</f>
        <v>4000</v>
      </c>
      <c r="L830">
        <f>SUMIF([1]!Tabla5[Consignatario],B830,[1]!Tabla5[Monto])</f>
        <v>0</v>
      </c>
      <c r="M830">
        <f>SUMIF([1]!Tabla1708[Consignatario],B830,[1]!Tabla1708[Monto])</f>
        <v>0</v>
      </c>
      <c r="N830">
        <f>SUMIF([1]!Tabla1726[Consignatario],B830,[1]!Tabla1726[Monto])</f>
        <v>0</v>
      </c>
      <c r="O830">
        <f>SUMIF([1]!Tabla1730[Consignatario],B830,[1]!Tabla1730[1730])</f>
        <v>0</v>
      </c>
      <c r="P830">
        <f>SUMIF([1]!Tabla1739[Consignatario],B830,[1]!Tabla1739[1739])</f>
        <v>0</v>
      </c>
      <c r="Q830">
        <f>SUMIF([1]!Tabla21[Consignatario],B830,[1]!Tabla21[1664-1670])</f>
        <v>0</v>
      </c>
      <c r="R830">
        <f>SUM(Tabla62[[#This Row],[1661]:[Entrearmadas]])</f>
        <v>4000</v>
      </c>
    </row>
    <row r="831" spans="1:18" x14ac:dyDescent="0.3">
      <c r="A831">
        <v>830</v>
      </c>
      <c r="B831" t="str" cm="1">
        <f t="array" ref="B831">INDEX([1]!Tabla1[#Data], A831, 2)</f>
        <v>Erize, Juan Miguel de</v>
      </c>
      <c r="C831">
        <f>SUMIF([1]!Tabla1661[Consignatario],B831,[1]!Tabla1661[1661])</f>
        <v>0</v>
      </c>
      <c r="D831">
        <f>SUMIF([1]!Tabla11[Consignatario],B831,[1]!Tabla11[1662])</f>
        <v>0</v>
      </c>
      <c r="E831">
        <f>SUMIF([1]!Tabla12[Consignatario],B831,[1]!Tabla12[1670])</f>
        <v>0</v>
      </c>
      <c r="F831">
        <f>SUMIF([1]!Tabla10[Consignatario],B831,[1]!Tabla10[1672])</f>
        <v>0</v>
      </c>
      <c r="G831">
        <f>SUMIF([1]!Tabla9[Consignatarios],B831,[1]!Tabla9[1675])</f>
        <v>0</v>
      </c>
      <c r="H831">
        <f>SUMIF([1]!Tabla8[Consignatarios],B831,[1]!Tabla8[1678])</f>
        <v>0</v>
      </c>
      <c r="I831">
        <f>SUMIF([1]!Tabla4[Consignatario],B831,[1]!Tabla4[Monto])</f>
        <v>52596</v>
      </c>
      <c r="J831">
        <f>SUMIF([1]!Tabla2[Consignatario],B831, [1]!Tabla2[Monto])</f>
        <v>0</v>
      </c>
      <c r="K831">
        <f>SUMIF([1]!Tabla3[Consignatario],B831,[1]!Tabla3[Monto])</f>
        <v>0</v>
      </c>
      <c r="L831">
        <f>SUMIF([1]!Tabla5[Consignatario],B831,[1]!Tabla5[Monto])</f>
        <v>0</v>
      </c>
      <c r="M831">
        <f>SUMIF([1]!Tabla1708[Consignatario],B831,[1]!Tabla1708[Monto])</f>
        <v>0</v>
      </c>
      <c r="N831">
        <f>SUMIF([1]!Tabla1726[Consignatario],B831,[1]!Tabla1726[Monto])</f>
        <v>0</v>
      </c>
      <c r="O831">
        <f>SUMIF([1]!Tabla1730[Consignatario],B831,[1]!Tabla1730[1730])</f>
        <v>0</v>
      </c>
      <c r="P831">
        <f>SUMIF([1]!Tabla1739[Consignatario],B831,[1]!Tabla1739[1739])</f>
        <v>0</v>
      </c>
      <c r="Q831">
        <f>SUMIF([1]!Tabla21[Consignatario],B831,[1]!Tabla21[1664-1670])</f>
        <v>0</v>
      </c>
      <c r="R831">
        <f>SUM(Tabla62[[#This Row],[1661]:[Entrearmadas]])</f>
        <v>52596</v>
      </c>
    </row>
    <row r="832" spans="1:18" x14ac:dyDescent="0.3">
      <c r="A832">
        <v>831</v>
      </c>
      <c r="B832" t="str" cm="1">
        <f t="array" ref="B832">INDEX([1]!Tabla1[#Data], A832, 2)</f>
        <v>Erquinigo, Josefa</v>
      </c>
      <c r="C832">
        <f>SUMIF([1]!Tabla1661[Consignatario],B832,[1]!Tabla1661[1661])</f>
        <v>0</v>
      </c>
      <c r="D832">
        <f>SUMIF([1]!Tabla11[Consignatario],B832,[1]!Tabla11[1662])</f>
        <v>0</v>
      </c>
      <c r="E832">
        <f>SUMIF([1]!Tabla12[Consignatario],B832,[1]!Tabla12[1670])</f>
        <v>0</v>
      </c>
      <c r="F832">
        <f>SUMIF([1]!Tabla10[Consignatario],B832,[1]!Tabla10[1672])</f>
        <v>0</v>
      </c>
      <c r="G832">
        <f>SUMIF([1]!Tabla9[Consignatarios],B832,[1]!Tabla9[1675])</f>
        <v>0</v>
      </c>
      <c r="H832">
        <f>SUMIF([1]!Tabla8[Consignatarios],B832,[1]!Tabla8[1678])</f>
        <v>0</v>
      </c>
      <c r="I832">
        <f>SUMIF([1]!Tabla4[Consignatario],B832,[1]!Tabla4[Monto])</f>
        <v>0</v>
      </c>
      <c r="J832">
        <f>SUMIF([1]!Tabla2[Consignatario],B832, [1]!Tabla2[Monto])</f>
        <v>800</v>
      </c>
      <c r="K832">
        <f>SUMIF([1]!Tabla3[Consignatario],B832,[1]!Tabla3[Monto])</f>
        <v>0</v>
      </c>
      <c r="L832">
        <f>SUMIF([1]!Tabla5[Consignatario],B832,[1]!Tabla5[Monto])</f>
        <v>0</v>
      </c>
      <c r="M832">
        <f>SUMIF([1]!Tabla1708[Consignatario],B832,[1]!Tabla1708[Monto])</f>
        <v>0</v>
      </c>
      <c r="N832">
        <f>SUMIF([1]!Tabla1726[Consignatario],B832,[1]!Tabla1726[Monto])</f>
        <v>0</v>
      </c>
      <c r="O832">
        <f>SUMIF([1]!Tabla1730[Consignatario],B832,[1]!Tabla1730[1730])</f>
        <v>0</v>
      </c>
      <c r="P832">
        <f>SUMIF([1]!Tabla1739[Consignatario],B832,[1]!Tabla1739[1739])</f>
        <v>0</v>
      </c>
      <c r="Q832">
        <f>SUMIF([1]!Tabla21[Consignatario],B832,[1]!Tabla21[1664-1670])</f>
        <v>0</v>
      </c>
      <c r="R832">
        <f>SUM(Tabla62[[#This Row],[1661]:[Entrearmadas]])</f>
        <v>800</v>
      </c>
    </row>
    <row r="833" spans="1:18" x14ac:dyDescent="0.3">
      <c r="A833">
        <v>832</v>
      </c>
      <c r="B833" t="str" cm="1">
        <f t="array" ref="B833">INDEX([1]!Tabla1[#Data], A833, 2)</f>
        <v>Erse, Manuel de</v>
      </c>
      <c r="C833">
        <f>SUMIF([1]!Tabla1661[Consignatario],B833,[1]!Tabla1661[1661])</f>
        <v>0</v>
      </c>
      <c r="D833">
        <f>SUMIF([1]!Tabla11[Consignatario],B833,[1]!Tabla11[1662])</f>
        <v>0</v>
      </c>
      <c r="E833">
        <f>SUMIF([1]!Tabla12[Consignatario],B833,[1]!Tabla12[1670])</f>
        <v>0</v>
      </c>
      <c r="F833">
        <f>SUMIF([1]!Tabla10[Consignatario],B833,[1]!Tabla10[1672])</f>
        <v>0</v>
      </c>
      <c r="G833">
        <f>SUMIF([1]!Tabla9[Consignatarios],B833,[1]!Tabla9[1675])</f>
        <v>0</v>
      </c>
      <c r="H833">
        <f>SUMIF([1]!Tabla8[Consignatarios],B833,[1]!Tabla8[1678])</f>
        <v>0</v>
      </c>
      <c r="I833">
        <f>SUMIF([1]!Tabla4[Consignatario],B833,[1]!Tabla4[Monto])</f>
        <v>0</v>
      </c>
      <c r="J833">
        <f>SUMIF([1]!Tabla2[Consignatario],B833, [1]!Tabla2[Monto])</f>
        <v>0</v>
      </c>
      <c r="K833">
        <f>SUMIF([1]!Tabla3[Consignatario],B833,[1]!Tabla3[Monto])</f>
        <v>0</v>
      </c>
      <c r="L833">
        <f>SUMIF([1]!Tabla5[Consignatario],B833,[1]!Tabla5[Monto])</f>
        <v>0</v>
      </c>
      <c r="M833">
        <f>SUMIF([1]!Tabla1708[Consignatario],B833,[1]!Tabla1708[Monto])</f>
        <v>0</v>
      </c>
      <c r="N833">
        <f>SUMIF([1]!Tabla1726[Consignatario],B833,[1]!Tabla1726[Monto])</f>
        <v>0</v>
      </c>
      <c r="O833">
        <f>SUMIF([1]!Tabla1730[Consignatario],B833,[1]!Tabla1730[1730])</f>
        <v>0</v>
      </c>
      <c r="P833">
        <f>SUMIF([1]!Tabla1739[Consignatario],B833,[1]!Tabla1739[1739])</f>
        <v>9000</v>
      </c>
      <c r="Q833">
        <f>SUMIF([1]!Tabla21[Consignatario],B833,[1]!Tabla21[1664-1670])</f>
        <v>0</v>
      </c>
      <c r="R833">
        <f>SUM(Tabla62[[#This Row],[1661]:[Entrearmadas]])</f>
        <v>9000</v>
      </c>
    </row>
    <row r="834" spans="1:18" x14ac:dyDescent="0.3">
      <c r="A834">
        <v>833</v>
      </c>
      <c r="B834" t="str" cm="1">
        <f t="array" ref="B834">INDEX([1]!Tabla1[#Data], A834, 2)</f>
        <v>Escalera, Antonio de la</v>
      </c>
      <c r="C834">
        <f>SUMIF([1]!Tabla1661[Consignatario],B834,[1]!Tabla1661[1661])</f>
        <v>0</v>
      </c>
      <c r="D834">
        <f>SUMIF([1]!Tabla11[Consignatario],B834,[1]!Tabla11[1662])</f>
        <v>0</v>
      </c>
      <c r="E834">
        <f>SUMIF([1]!Tabla12[Consignatario],B834,[1]!Tabla12[1670])</f>
        <v>0</v>
      </c>
      <c r="F834">
        <f>SUMIF([1]!Tabla10[Consignatario],B834,[1]!Tabla10[1672])</f>
        <v>0</v>
      </c>
      <c r="G834">
        <f>SUMIF([1]!Tabla9[Consignatarios],B834,[1]!Tabla9[1675])</f>
        <v>0</v>
      </c>
      <c r="H834">
        <f>SUMIF([1]!Tabla8[Consignatarios],B834,[1]!Tabla8[1678])</f>
        <v>0</v>
      </c>
      <c r="I834">
        <f>SUMIF([1]!Tabla4[Consignatario],B834,[1]!Tabla4[Monto])</f>
        <v>0</v>
      </c>
      <c r="J834">
        <f>SUMIF([1]!Tabla2[Consignatario],B834, [1]!Tabla2[Monto])</f>
        <v>0</v>
      </c>
      <c r="K834">
        <f>SUMIF([1]!Tabla3[Consignatario],B834,[1]!Tabla3[Monto])</f>
        <v>2000</v>
      </c>
      <c r="L834">
        <f>SUMIF([1]!Tabla5[Consignatario],B834,[1]!Tabla5[Monto])</f>
        <v>0</v>
      </c>
      <c r="M834">
        <f>SUMIF([1]!Tabla1708[Consignatario],B834,[1]!Tabla1708[Monto])</f>
        <v>0</v>
      </c>
      <c r="N834">
        <f>SUMIF([1]!Tabla1726[Consignatario],B834,[1]!Tabla1726[Monto])</f>
        <v>20592</v>
      </c>
      <c r="O834">
        <f>SUMIF([1]!Tabla1730[Consignatario],B834,[1]!Tabla1730[1730])</f>
        <v>0</v>
      </c>
      <c r="P834">
        <f>SUMIF([1]!Tabla1739[Consignatario],B834,[1]!Tabla1739[1739])</f>
        <v>0</v>
      </c>
      <c r="Q834">
        <f>SUMIF([1]!Tabla21[Consignatario],B834,[1]!Tabla21[1664-1670])</f>
        <v>0</v>
      </c>
      <c r="R834">
        <f>SUM(Tabla62[[#This Row],[1661]:[Entrearmadas]])</f>
        <v>22592</v>
      </c>
    </row>
    <row r="835" spans="1:18" x14ac:dyDescent="0.3">
      <c r="A835">
        <v>834</v>
      </c>
      <c r="B835" t="str" cm="1">
        <f t="array" ref="B835">INDEX([1]!Tabla1[#Data], A835, 2)</f>
        <v>Escalera, Mateo de la</v>
      </c>
      <c r="C835">
        <f>SUMIF([1]!Tabla1661[Consignatario],B835,[1]!Tabla1661[1661])</f>
        <v>0</v>
      </c>
      <c r="D835">
        <f>SUMIF([1]!Tabla11[Consignatario],B835,[1]!Tabla11[1662])</f>
        <v>0</v>
      </c>
      <c r="E835">
        <f>SUMIF([1]!Tabla12[Consignatario],B835,[1]!Tabla12[1670])</f>
        <v>0</v>
      </c>
      <c r="F835">
        <f>SUMIF([1]!Tabla10[Consignatario],B835,[1]!Tabla10[1672])</f>
        <v>0</v>
      </c>
      <c r="G835">
        <f>SUMIF([1]!Tabla9[Consignatarios],B835,[1]!Tabla9[1675])</f>
        <v>0</v>
      </c>
      <c r="H835">
        <f>SUMIF([1]!Tabla8[Consignatarios],B835,[1]!Tabla8[1678])</f>
        <v>0</v>
      </c>
      <c r="I835">
        <f>SUMIF([1]!Tabla4[Consignatario],B835,[1]!Tabla4[Monto])</f>
        <v>15997</v>
      </c>
      <c r="J835">
        <f>SUMIF([1]!Tabla2[Consignatario],B835, [1]!Tabla2[Monto])</f>
        <v>0</v>
      </c>
      <c r="K835">
        <f>SUMIF([1]!Tabla3[Consignatario],B835,[1]!Tabla3[Monto])</f>
        <v>0</v>
      </c>
      <c r="L835">
        <f>SUMIF([1]!Tabla5[Consignatario],B835,[1]!Tabla5[Monto])</f>
        <v>0</v>
      </c>
      <c r="M835">
        <f>SUMIF([1]!Tabla1708[Consignatario],B835,[1]!Tabla1708[Monto])</f>
        <v>0</v>
      </c>
      <c r="N835">
        <f>SUMIF([1]!Tabla1726[Consignatario],B835,[1]!Tabla1726[Monto])</f>
        <v>0</v>
      </c>
      <c r="O835">
        <f>SUMIF([1]!Tabla1730[Consignatario],B835,[1]!Tabla1730[1730])</f>
        <v>0</v>
      </c>
      <c r="P835">
        <f>SUMIF([1]!Tabla1739[Consignatario],B835,[1]!Tabla1739[1739])</f>
        <v>0</v>
      </c>
      <c r="Q835">
        <f>SUMIF([1]!Tabla21[Consignatario],B835,[1]!Tabla21[1664-1670])</f>
        <v>0</v>
      </c>
      <c r="R835">
        <f>SUM(Tabla62[[#This Row],[1661]:[Entrearmadas]])</f>
        <v>15997</v>
      </c>
    </row>
    <row r="836" spans="1:18" x14ac:dyDescent="0.3">
      <c r="A836">
        <v>835</v>
      </c>
      <c r="B836" t="str" cm="1">
        <f t="array" ref="B836">INDEX([1]!Tabla1[#Data], A836, 2)</f>
        <v>Escalona, Sebastián de</v>
      </c>
      <c r="C836">
        <f>SUMIF([1]!Tabla1661[Consignatario],B836,[1]!Tabla1661[1661])</f>
        <v>0</v>
      </c>
      <c r="D836">
        <f>SUMIF([1]!Tabla11[Consignatario],B836,[1]!Tabla11[1662])</f>
        <v>0</v>
      </c>
      <c r="E836">
        <f>SUMIF([1]!Tabla12[Consignatario],B836,[1]!Tabla12[1670])</f>
        <v>0</v>
      </c>
      <c r="F836">
        <f>SUMIF([1]!Tabla10[Consignatario],B836,[1]!Tabla10[1672])</f>
        <v>0</v>
      </c>
      <c r="G836">
        <f>SUMIF([1]!Tabla9[Consignatarios],B836,[1]!Tabla9[1675])</f>
        <v>0</v>
      </c>
      <c r="H836">
        <f>SUMIF([1]!Tabla8[Consignatarios],B836,[1]!Tabla8[1678])</f>
        <v>0</v>
      </c>
      <c r="I836">
        <f>SUMIF([1]!Tabla4[Consignatario],B836,[1]!Tabla4[Monto])</f>
        <v>0</v>
      </c>
      <c r="J836">
        <f>SUMIF([1]!Tabla2[Consignatario],B836, [1]!Tabla2[Monto])</f>
        <v>0</v>
      </c>
      <c r="K836">
        <f>SUMIF([1]!Tabla3[Consignatario],B836,[1]!Tabla3[Monto])</f>
        <v>14283</v>
      </c>
      <c r="L836">
        <f>SUMIF([1]!Tabla5[Consignatario],B836,[1]!Tabla5[Monto])</f>
        <v>0</v>
      </c>
      <c r="M836">
        <f>SUMIF([1]!Tabla1708[Consignatario],B836,[1]!Tabla1708[Monto])</f>
        <v>0</v>
      </c>
      <c r="N836">
        <f>SUMIF([1]!Tabla1726[Consignatario],B836,[1]!Tabla1726[Monto])</f>
        <v>0</v>
      </c>
      <c r="O836">
        <f>SUMIF([1]!Tabla1730[Consignatario],B836,[1]!Tabla1730[1730])</f>
        <v>0</v>
      </c>
      <c r="P836">
        <f>SUMIF([1]!Tabla1739[Consignatario],B836,[1]!Tabla1739[1739])</f>
        <v>0</v>
      </c>
      <c r="Q836">
        <f>SUMIF([1]!Tabla21[Consignatario],B836,[1]!Tabla21[1664-1670])</f>
        <v>0</v>
      </c>
      <c r="R836">
        <f>SUM(Tabla62[[#This Row],[1661]:[Entrearmadas]])</f>
        <v>14283</v>
      </c>
    </row>
    <row r="837" spans="1:18" x14ac:dyDescent="0.3">
      <c r="A837">
        <v>836</v>
      </c>
      <c r="B837" t="str" cm="1">
        <f t="array" ref="B837">INDEX([1]!Tabla1[#Data], A837, 2)</f>
        <v>Escamilla, Cristóbal de</v>
      </c>
      <c r="C837">
        <f>SUMIF([1]!Tabla1661[Consignatario],B837,[1]!Tabla1661[1661])</f>
        <v>1700</v>
      </c>
      <c r="D837">
        <f>SUMIF([1]!Tabla11[Consignatario],B837,[1]!Tabla11[1662])</f>
        <v>0</v>
      </c>
      <c r="E837">
        <f>SUMIF([1]!Tabla12[Consignatario],B837,[1]!Tabla12[1670])</f>
        <v>0</v>
      </c>
      <c r="F837">
        <f>SUMIF([1]!Tabla10[Consignatario],B837,[1]!Tabla10[1672])</f>
        <v>0</v>
      </c>
      <c r="G837">
        <f>SUMIF([1]!Tabla9[Consignatarios],B837,[1]!Tabla9[1675])</f>
        <v>0</v>
      </c>
      <c r="H837">
        <f>SUMIF([1]!Tabla8[Consignatarios],B837,[1]!Tabla8[1678])</f>
        <v>0</v>
      </c>
      <c r="I837">
        <f>SUMIF([1]!Tabla4[Consignatario],B837,[1]!Tabla4[Monto])</f>
        <v>0</v>
      </c>
      <c r="J837">
        <f>SUMIF([1]!Tabla2[Consignatario],B837, [1]!Tabla2[Monto])</f>
        <v>0</v>
      </c>
      <c r="K837">
        <f>SUMIF([1]!Tabla3[Consignatario],B837,[1]!Tabla3[Monto])</f>
        <v>0</v>
      </c>
      <c r="L837">
        <f>SUMIF([1]!Tabla5[Consignatario],B837,[1]!Tabla5[Monto])</f>
        <v>0</v>
      </c>
      <c r="M837">
        <f>SUMIF([1]!Tabla1708[Consignatario],B837,[1]!Tabla1708[Monto])</f>
        <v>0</v>
      </c>
      <c r="N837">
        <f>SUMIF([1]!Tabla1726[Consignatario],B837,[1]!Tabla1726[Monto])</f>
        <v>0</v>
      </c>
      <c r="O837">
        <f>SUMIF([1]!Tabla1730[Consignatario],B837,[1]!Tabla1730[1730])</f>
        <v>0</v>
      </c>
      <c r="P837">
        <f>SUMIF([1]!Tabla1739[Consignatario],B837,[1]!Tabla1739[1739])</f>
        <v>0</v>
      </c>
      <c r="Q837">
        <f>SUMIF([1]!Tabla21[Consignatario],B837,[1]!Tabla21[1664-1670])</f>
        <v>0</v>
      </c>
      <c r="R837">
        <f>SUM(Tabla62[[#This Row],[1661]:[Entrearmadas]])</f>
        <v>1700</v>
      </c>
    </row>
    <row r="838" spans="1:18" x14ac:dyDescent="0.3">
      <c r="A838">
        <v>837</v>
      </c>
      <c r="B838" t="str" cm="1">
        <f t="array" ref="B838">INDEX([1]!Tabla1[#Data], A838, 2)</f>
        <v>Escandón, Nicolás de</v>
      </c>
      <c r="C838">
        <f>SUMIF([1]!Tabla1661[Consignatario],B838,[1]!Tabla1661[1661])</f>
        <v>0</v>
      </c>
      <c r="D838">
        <f>SUMIF([1]!Tabla11[Consignatario],B838,[1]!Tabla11[1662])</f>
        <v>0</v>
      </c>
      <c r="E838">
        <f>SUMIF([1]!Tabla12[Consignatario],B838,[1]!Tabla12[1670])</f>
        <v>0</v>
      </c>
      <c r="F838">
        <f>SUMIF([1]!Tabla10[Consignatario],B838,[1]!Tabla10[1672])</f>
        <v>0</v>
      </c>
      <c r="G838">
        <f>SUMIF([1]!Tabla9[Consignatarios],B838,[1]!Tabla9[1675])</f>
        <v>0</v>
      </c>
      <c r="H838">
        <f>SUMIF([1]!Tabla8[Consignatarios],B838,[1]!Tabla8[1678])</f>
        <v>0</v>
      </c>
      <c r="I838">
        <f>SUMIF([1]!Tabla4[Consignatario],B838,[1]!Tabla4[Monto])</f>
        <v>0</v>
      </c>
      <c r="J838">
        <f>SUMIF([1]!Tabla2[Consignatario],B838, [1]!Tabla2[Monto])</f>
        <v>0</v>
      </c>
      <c r="K838">
        <f>SUMIF([1]!Tabla3[Consignatario],B838,[1]!Tabla3[Monto])</f>
        <v>2200</v>
      </c>
      <c r="L838">
        <f>SUMIF([1]!Tabla5[Consignatario],B838,[1]!Tabla5[Monto])</f>
        <v>0</v>
      </c>
      <c r="M838">
        <f>SUMIF([1]!Tabla1708[Consignatario],B838,[1]!Tabla1708[Monto])</f>
        <v>0</v>
      </c>
      <c r="N838">
        <f>SUMIF([1]!Tabla1726[Consignatario],B838,[1]!Tabla1726[Monto])</f>
        <v>0</v>
      </c>
      <c r="O838">
        <f>SUMIF([1]!Tabla1730[Consignatario],B838,[1]!Tabla1730[1730])</f>
        <v>0</v>
      </c>
      <c r="P838">
        <f>SUMIF([1]!Tabla1739[Consignatario],B838,[1]!Tabla1739[1739])</f>
        <v>0</v>
      </c>
      <c r="Q838">
        <f>SUMIF([1]!Tabla21[Consignatario],B838,[1]!Tabla21[1664-1670])</f>
        <v>0</v>
      </c>
      <c r="R838">
        <f>SUM(Tabla62[[#This Row],[1661]:[Entrearmadas]])</f>
        <v>2200</v>
      </c>
    </row>
    <row r="839" spans="1:18" x14ac:dyDescent="0.3">
      <c r="A839">
        <v>838</v>
      </c>
      <c r="B839" t="str" cm="1">
        <f t="array" ref="B839">INDEX([1]!Tabla1[#Data], A839, 2)</f>
        <v>Escarsola, Luis César de</v>
      </c>
      <c r="C839">
        <f>SUMIF([1]!Tabla1661[Consignatario],B839,[1]!Tabla1661[1661])</f>
        <v>20558</v>
      </c>
      <c r="D839">
        <f>SUMIF([1]!Tabla11[Consignatario],B839,[1]!Tabla11[1662])</f>
        <v>0</v>
      </c>
      <c r="E839">
        <f>SUMIF([1]!Tabla12[Consignatario],B839,[1]!Tabla12[1670])</f>
        <v>0</v>
      </c>
      <c r="F839">
        <f>SUMIF([1]!Tabla10[Consignatario],B839,[1]!Tabla10[1672])</f>
        <v>0</v>
      </c>
      <c r="G839">
        <f>SUMIF([1]!Tabla9[Consignatarios],B839,[1]!Tabla9[1675])</f>
        <v>0</v>
      </c>
      <c r="H839">
        <f>SUMIF([1]!Tabla8[Consignatarios],B839,[1]!Tabla8[1678])</f>
        <v>0</v>
      </c>
      <c r="I839">
        <f>SUMIF([1]!Tabla4[Consignatario],B839,[1]!Tabla4[Monto])</f>
        <v>0</v>
      </c>
      <c r="J839">
        <f>SUMIF([1]!Tabla2[Consignatario],B839, [1]!Tabla2[Monto])</f>
        <v>0</v>
      </c>
      <c r="K839">
        <f>SUMIF([1]!Tabla3[Consignatario],B839,[1]!Tabla3[Monto])</f>
        <v>0</v>
      </c>
      <c r="L839">
        <f>SUMIF([1]!Tabla5[Consignatario],B839,[1]!Tabla5[Monto])</f>
        <v>0</v>
      </c>
      <c r="M839">
        <f>SUMIF([1]!Tabla1708[Consignatario],B839,[1]!Tabla1708[Monto])</f>
        <v>0</v>
      </c>
      <c r="N839">
        <f>SUMIF([1]!Tabla1726[Consignatario],B839,[1]!Tabla1726[Monto])</f>
        <v>0</v>
      </c>
      <c r="O839">
        <f>SUMIF([1]!Tabla1730[Consignatario],B839,[1]!Tabla1730[1730])</f>
        <v>0</v>
      </c>
      <c r="P839">
        <f>SUMIF([1]!Tabla1739[Consignatario],B839,[1]!Tabla1739[1739])</f>
        <v>0</v>
      </c>
      <c r="Q839">
        <f>SUMIF([1]!Tabla21[Consignatario],B839,[1]!Tabla21[1664-1670])</f>
        <v>0</v>
      </c>
      <c r="R839">
        <f>SUM(Tabla62[[#This Row],[1661]:[Entrearmadas]])</f>
        <v>20558</v>
      </c>
    </row>
    <row r="840" spans="1:18" x14ac:dyDescent="0.3">
      <c r="A840">
        <v>839</v>
      </c>
      <c r="B840" t="str" cm="1">
        <f t="array" ref="B840">INDEX([1]!Tabla1[#Data], A840, 2)</f>
        <v>Escartin, Bartolomé de</v>
      </c>
      <c r="C840">
        <f>SUMIF([1]!Tabla1661[Consignatario],B840,[1]!Tabla1661[1661])</f>
        <v>0</v>
      </c>
      <c r="D840">
        <f>SUMIF([1]!Tabla11[Consignatario],B840,[1]!Tabla11[1662])</f>
        <v>0</v>
      </c>
      <c r="E840">
        <f>SUMIF([1]!Tabla12[Consignatario],B840,[1]!Tabla12[1670])</f>
        <v>0</v>
      </c>
      <c r="F840">
        <f>SUMIF([1]!Tabla10[Consignatario],B840,[1]!Tabla10[1672])</f>
        <v>0</v>
      </c>
      <c r="G840">
        <f>SUMIF([1]!Tabla9[Consignatarios],B840,[1]!Tabla9[1675])</f>
        <v>0</v>
      </c>
      <c r="H840">
        <f>SUMIF([1]!Tabla8[Consignatarios],B840,[1]!Tabla8[1678])</f>
        <v>2500</v>
      </c>
      <c r="I840">
        <f>SUMIF([1]!Tabla4[Consignatario],B840,[1]!Tabla4[Monto])</f>
        <v>0</v>
      </c>
      <c r="J840">
        <f>SUMIF([1]!Tabla2[Consignatario],B840, [1]!Tabla2[Monto])</f>
        <v>0</v>
      </c>
      <c r="K840">
        <f>SUMIF([1]!Tabla3[Consignatario],B840,[1]!Tabla3[Monto])</f>
        <v>0</v>
      </c>
      <c r="L840">
        <f>SUMIF([1]!Tabla5[Consignatario],B840,[1]!Tabla5[Monto])</f>
        <v>0</v>
      </c>
      <c r="M840">
        <f>SUMIF([1]!Tabla1708[Consignatario],B840,[1]!Tabla1708[Monto])</f>
        <v>0</v>
      </c>
      <c r="N840">
        <f>SUMIF([1]!Tabla1726[Consignatario],B840,[1]!Tabla1726[Monto])</f>
        <v>0</v>
      </c>
      <c r="O840">
        <f>SUMIF([1]!Tabla1730[Consignatario],B840,[1]!Tabla1730[1730])</f>
        <v>0</v>
      </c>
      <c r="P840">
        <f>SUMIF([1]!Tabla1739[Consignatario],B840,[1]!Tabla1739[1739])</f>
        <v>0</v>
      </c>
      <c r="Q840">
        <f>SUMIF([1]!Tabla21[Consignatario],B840,[1]!Tabla21[1664-1670])</f>
        <v>0</v>
      </c>
      <c r="R840">
        <f>SUM(Tabla62[[#This Row],[1661]:[Entrearmadas]])</f>
        <v>2500</v>
      </c>
    </row>
    <row r="841" spans="1:18" x14ac:dyDescent="0.3">
      <c r="A841">
        <v>840</v>
      </c>
      <c r="B841" t="str" cm="1">
        <f t="array" ref="B841">INDEX([1]!Tabla1[#Data], A841, 2)</f>
        <v>Escarza, Joseph de</v>
      </c>
      <c r="C841">
        <f>SUMIF([1]!Tabla1661[Consignatario],B841,[1]!Tabla1661[1661])</f>
        <v>0</v>
      </c>
      <c r="D841">
        <f>SUMIF([1]!Tabla11[Consignatario],B841,[1]!Tabla11[1662])</f>
        <v>0</v>
      </c>
      <c r="E841">
        <f>SUMIF([1]!Tabla12[Consignatario],B841,[1]!Tabla12[1670])</f>
        <v>0</v>
      </c>
      <c r="F841">
        <f>SUMIF([1]!Tabla10[Consignatario],B841,[1]!Tabla10[1672])</f>
        <v>0</v>
      </c>
      <c r="G841">
        <f>SUMIF([1]!Tabla9[Consignatarios],B841,[1]!Tabla9[1675])</f>
        <v>0</v>
      </c>
      <c r="H841">
        <f>SUMIF([1]!Tabla8[Consignatarios],B841,[1]!Tabla8[1678])</f>
        <v>0</v>
      </c>
      <c r="I841">
        <f>SUMIF([1]!Tabla4[Consignatario],B841,[1]!Tabla4[Monto])</f>
        <v>0</v>
      </c>
      <c r="J841">
        <f>SUMIF([1]!Tabla2[Consignatario],B841, [1]!Tabla2[Monto])</f>
        <v>0</v>
      </c>
      <c r="K841">
        <f>SUMIF([1]!Tabla3[Consignatario],B841,[1]!Tabla3[Monto])</f>
        <v>0</v>
      </c>
      <c r="L841">
        <f>SUMIF([1]!Tabla5[Consignatario],B841,[1]!Tabla5[Monto])</f>
        <v>3433</v>
      </c>
      <c r="M841">
        <f>SUMIF([1]!Tabla1708[Consignatario],B841,[1]!Tabla1708[Monto])</f>
        <v>0</v>
      </c>
      <c r="N841">
        <f>SUMIF([1]!Tabla1726[Consignatario],B841,[1]!Tabla1726[Monto])</f>
        <v>0</v>
      </c>
      <c r="O841">
        <f>SUMIF([1]!Tabla1730[Consignatario],B841,[1]!Tabla1730[1730])</f>
        <v>0</v>
      </c>
      <c r="P841">
        <f>SUMIF([1]!Tabla1739[Consignatario],B841,[1]!Tabla1739[1739])</f>
        <v>0</v>
      </c>
      <c r="Q841">
        <f>SUMIF([1]!Tabla21[Consignatario],B841,[1]!Tabla21[1664-1670])</f>
        <v>0</v>
      </c>
      <c r="R841">
        <f>SUM(Tabla62[[#This Row],[1661]:[Entrearmadas]])</f>
        <v>3433</v>
      </c>
    </row>
    <row r="842" spans="1:18" x14ac:dyDescent="0.3">
      <c r="A842">
        <v>841</v>
      </c>
      <c r="B842" t="str" cm="1">
        <f t="array" ref="B842">INDEX([1]!Tabla1[#Data], A842, 2)</f>
        <v>Escobar, Diego de</v>
      </c>
      <c r="C842">
        <f>SUMIF([1]!Tabla1661[Consignatario],B842,[1]!Tabla1661[1661])</f>
        <v>4350</v>
      </c>
      <c r="D842">
        <f>SUMIF([1]!Tabla11[Consignatario],B842,[1]!Tabla11[1662])</f>
        <v>0</v>
      </c>
      <c r="E842">
        <f>SUMIF([1]!Tabla12[Consignatario],B842,[1]!Tabla12[1670])</f>
        <v>0</v>
      </c>
      <c r="F842">
        <f>SUMIF([1]!Tabla10[Consignatario],B842,[1]!Tabla10[1672])</f>
        <v>0</v>
      </c>
      <c r="G842">
        <f>SUMIF([1]!Tabla9[Consignatarios],B842,[1]!Tabla9[1675])</f>
        <v>0</v>
      </c>
      <c r="H842">
        <f>SUMIF([1]!Tabla8[Consignatarios],B842,[1]!Tabla8[1678])</f>
        <v>0</v>
      </c>
      <c r="I842">
        <f>SUMIF([1]!Tabla4[Consignatario],B842,[1]!Tabla4[Monto])</f>
        <v>0</v>
      </c>
      <c r="J842">
        <f>SUMIF([1]!Tabla2[Consignatario],B842, [1]!Tabla2[Monto])</f>
        <v>0</v>
      </c>
      <c r="K842">
        <f>SUMIF([1]!Tabla3[Consignatario],B842,[1]!Tabla3[Monto])</f>
        <v>0</v>
      </c>
      <c r="L842">
        <f>SUMIF([1]!Tabla5[Consignatario],B842,[1]!Tabla5[Monto])</f>
        <v>0</v>
      </c>
      <c r="M842">
        <f>SUMIF([1]!Tabla1708[Consignatario],B842,[1]!Tabla1708[Monto])</f>
        <v>0</v>
      </c>
      <c r="N842">
        <f>SUMIF([1]!Tabla1726[Consignatario],B842,[1]!Tabla1726[Monto])</f>
        <v>0</v>
      </c>
      <c r="O842">
        <f>SUMIF([1]!Tabla1730[Consignatario],B842,[1]!Tabla1730[1730])</f>
        <v>0</v>
      </c>
      <c r="P842">
        <f>SUMIF([1]!Tabla1739[Consignatario],B842,[1]!Tabla1739[1739])</f>
        <v>0</v>
      </c>
      <c r="Q842">
        <f>SUMIF([1]!Tabla21[Consignatario],B842,[1]!Tabla21[1664-1670])</f>
        <v>0</v>
      </c>
      <c r="R842">
        <f>SUM(Tabla62[[#This Row],[1661]:[Entrearmadas]])</f>
        <v>4350</v>
      </c>
    </row>
    <row r="843" spans="1:18" x14ac:dyDescent="0.3">
      <c r="A843">
        <v>842</v>
      </c>
      <c r="B843" t="str" cm="1">
        <f t="array" ref="B843">INDEX([1]!Tabla1[#Data], A843, 2)</f>
        <v>Escobar, Francisco de</v>
      </c>
      <c r="C843">
        <f>SUMIF([1]!Tabla1661[Consignatario],B843,[1]!Tabla1661[1661])</f>
        <v>0</v>
      </c>
      <c r="D843">
        <f>SUMIF([1]!Tabla11[Consignatario],B843,[1]!Tabla11[1662])</f>
        <v>0</v>
      </c>
      <c r="E843">
        <f>SUMIF([1]!Tabla12[Consignatario],B843,[1]!Tabla12[1670])</f>
        <v>0</v>
      </c>
      <c r="F843">
        <f>SUMIF([1]!Tabla10[Consignatario],B843,[1]!Tabla10[1672])</f>
        <v>3000</v>
      </c>
      <c r="G843">
        <f>SUMIF([1]!Tabla9[Consignatarios],B843,[1]!Tabla9[1675])</f>
        <v>0</v>
      </c>
      <c r="H843">
        <f>SUMIF([1]!Tabla8[Consignatarios],B843,[1]!Tabla8[1678])</f>
        <v>0</v>
      </c>
      <c r="I843">
        <f>SUMIF([1]!Tabla4[Consignatario],B843,[1]!Tabla4[Monto])</f>
        <v>7900</v>
      </c>
      <c r="J843">
        <f>SUMIF([1]!Tabla2[Consignatario],B843, [1]!Tabla2[Monto])</f>
        <v>0</v>
      </c>
      <c r="K843">
        <f>SUMIF([1]!Tabla3[Consignatario],B843,[1]!Tabla3[Monto])</f>
        <v>0</v>
      </c>
      <c r="L843">
        <f>SUMIF([1]!Tabla5[Consignatario],B843,[1]!Tabla5[Monto])</f>
        <v>0</v>
      </c>
      <c r="M843">
        <f>SUMIF([1]!Tabla1708[Consignatario],B843,[1]!Tabla1708[Monto])</f>
        <v>0</v>
      </c>
      <c r="N843">
        <f>SUMIF([1]!Tabla1726[Consignatario],B843,[1]!Tabla1726[Monto])</f>
        <v>0</v>
      </c>
      <c r="O843">
        <f>SUMIF([1]!Tabla1730[Consignatario],B843,[1]!Tabla1730[1730])</f>
        <v>0</v>
      </c>
      <c r="P843">
        <f>SUMIF([1]!Tabla1739[Consignatario],B843,[1]!Tabla1739[1739])</f>
        <v>0</v>
      </c>
      <c r="Q843">
        <f>SUMIF([1]!Tabla21[Consignatario],B843,[1]!Tabla21[1664-1670])</f>
        <v>0</v>
      </c>
      <c r="R843">
        <f>SUM(Tabla62[[#This Row],[1661]:[Entrearmadas]])</f>
        <v>10900</v>
      </c>
    </row>
    <row r="844" spans="1:18" x14ac:dyDescent="0.3">
      <c r="A844">
        <v>843</v>
      </c>
      <c r="B844" t="str" cm="1">
        <f t="array" ref="B844">INDEX([1]!Tabla1[#Data], A844, 2)</f>
        <v>Escolano, Pedro</v>
      </c>
      <c r="C844">
        <f>SUMIF([1]!Tabla1661[Consignatario],B844,[1]!Tabla1661[1661])</f>
        <v>0</v>
      </c>
      <c r="D844">
        <f>SUMIF([1]!Tabla11[Consignatario],B844,[1]!Tabla11[1662])</f>
        <v>0</v>
      </c>
      <c r="E844">
        <f>SUMIF([1]!Tabla12[Consignatario],B844,[1]!Tabla12[1670])</f>
        <v>0</v>
      </c>
      <c r="F844">
        <f>SUMIF([1]!Tabla10[Consignatario],B844,[1]!Tabla10[1672])</f>
        <v>0</v>
      </c>
      <c r="G844">
        <f>SUMIF([1]!Tabla9[Consignatarios],B844,[1]!Tabla9[1675])</f>
        <v>0</v>
      </c>
      <c r="H844">
        <f>SUMIF([1]!Tabla8[Consignatarios],B844,[1]!Tabla8[1678])</f>
        <v>0</v>
      </c>
      <c r="I844">
        <f>SUMIF([1]!Tabla4[Consignatario],B844,[1]!Tabla4[Monto])</f>
        <v>0</v>
      </c>
      <c r="J844">
        <f>SUMIF([1]!Tabla2[Consignatario],B844, [1]!Tabla2[Monto])</f>
        <v>0</v>
      </c>
      <c r="K844">
        <f>SUMIF([1]!Tabla3[Consignatario],B844,[1]!Tabla3[Monto])</f>
        <v>240</v>
      </c>
      <c r="L844">
        <f>SUMIF([1]!Tabla5[Consignatario],B844,[1]!Tabla5[Monto])</f>
        <v>0</v>
      </c>
      <c r="M844">
        <f>SUMIF([1]!Tabla1708[Consignatario],B844,[1]!Tabla1708[Monto])</f>
        <v>0</v>
      </c>
      <c r="N844">
        <f>SUMIF([1]!Tabla1726[Consignatario],B844,[1]!Tabla1726[Monto])</f>
        <v>0</v>
      </c>
      <c r="O844">
        <f>SUMIF([1]!Tabla1730[Consignatario],B844,[1]!Tabla1730[1730])</f>
        <v>0</v>
      </c>
      <c r="P844">
        <f>SUMIF([1]!Tabla1739[Consignatario],B844,[1]!Tabla1739[1739])</f>
        <v>0</v>
      </c>
      <c r="Q844">
        <f>SUMIF([1]!Tabla21[Consignatario],B844,[1]!Tabla21[1664-1670])</f>
        <v>0</v>
      </c>
      <c r="R844">
        <f>SUM(Tabla62[[#This Row],[1661]:[Entrearmadas]])</f>
        <v>240</v>
      </c>
    </row>
    <row r="845" spans="1:18" x14ac:dyDescent="0.3">
      <c r="A845">
        <v>844</v>
      </c>
      <c r="B845" t="str" cm="1">
        <f t="array" ref="B845">INDEX([1]!Tabla1[#Data], A845, 2)</f>
        <v>Espejo, Juan de</v>
      </c>
      <c r="C845">
        <f>SUMIF([1]!Tabla1661[Consignatario],B845,[1]!Tabla1661[1661])</f>
        <v>0</v>
      </c>
      <c r="D845">
        <f>SUMIF([1]!Tabla11[Consignatario],B845,[1]!Tabla11[1662])</f>
        <v>0</v>
      </c>
      <c r="E845">
        <f>SUMIF([1]!Tabla12[Consignatario],B845,[1]!Tabla12[1670])</f>
        <v>0</v>
      </c>
      <c r="F845">
        <f>SUMIF([1]!Tabla10[Consignatario],B845,[1]!Tabla10[1672])</f>
        <v>0</v>
      </c>
      <c r="G845">
        <f>SUMIF([1]!Tabla9[Consignatarios],B845,[1]!Tabla9[1675])</f>
        <v>0</v>
      </c>
      <c r="H845">
        <f>SUMIF([1]!Tabla8[Consignatarios],B845,[1]!Tabla8[1678])</f>
        <v>3479</v>
      </c>
      <c r="I845">
        <f>SUMIF([1]!Tabla4[Consignatario],B845,[1]!Tabla4[Monto])</f>
        <v>0</v>
      </c>
      <c r="J845">
        <f>SUMIF([1]!Tabla2[Consignatario],B845, [1]!Tabla2[Monto])</f>
        <v>0</v>
      </c>
      <c r="K845">
        <f>SUMIF([1]!Tabla3[Consignatario],B845,[1]!Tabla3[Monto])</f>
        <v>0</v>
      </c>
      <c r="L845">
        <f>SUMIF([1]!Tabla5[Consignatario],B845,[1]!Tabla5[Monto])</f>
        <v>0</v>
      </c>
      <c r="M845">
        <f>SUMIF([1]!Tabla1708[Consignatario],B845,[1]!Tabla1708[Monto])</f>
        <v>0</v>
      </c>
      <c r="N845">
        <f>SUMIF([1]!Tabla1726[Consignatario],B845,[1]!Tabla1726[Monto])</f>
        <v>0</v>
      </c>
      <c r="O845">
        <f>SUMIF([1]!Tabla1730[Consignatario],B845,[1]!Tabla1730[1730])</f>
        <v>0</v>
      </c>
      <c r="P845">
        <f>SUMIF([1]!Tabla1739[Consignatario],B845,[1]!Tabla1739[1739])</f>
        <v>0</v>
      </c>
      <c r="Q845">
        <f>SUMIF([1]!Tabla21[Consignatario],B845,[1]!Tabla21[1664-1670])</f>
        <v>0</v>
      </c>
      <c r="R845">
        <f>SUM(Tabla62[[#This Row],[1661]:[Entrearmadas]])</f>
        <v>3479</v>
      </c>
    </row>
    <row r="846" spans="1:18" x14ac:dyDescent="0.3">
      <c r="A846">
        <v>845</v>
      </c>
      <c r="B846" t="str" cm="1">
        <f t="array" ref="B846">INDEX([1]!Tabla1[#Data], A846, 2)</f>
        <v>Espina, Fernando de</v>
      </c>
      <c r="C846">
        <f>SUMIF([1]!Tabla1661[Consignatario],B846,[1]!Tabla1661[1661])</f>
        <v>1000</v>
      </c>
      <c r="D846">
        <f>SUMIF([1]!Tabla11[Consignatario],B846,[1]!Tabla11[1662])</f>
        <v>0</v>
      </c>
      <c r="E846">
        <f>SUMIF([1]!Tabla12[Consignatario],B846,[1]!Tabla12[1670])</f>
        <v>0</v>
      </c>
      <c r="F846">
        <f>SUMIF([1]!Tabla10[Consignatario],B846,[1]!Tabla10[1672])</f>
        <v>0</v>
      </c>
      <c r="G846">
        <f>SUMIF([1]!Tabla9[Consignatarios],B846,[1]!Tabla9[1675])</f>
        <v>0</v>
      </c>
      <c r="H846">
        <f>SUMIF([1]!Tabla8[Consignatarios],B846,[1]!Tabla8[1678])</f>
        <v>0</v>
      </c>
      <c r="I846">
        <f>SUMIF([1]!Tabla4[Consignatario],B846,[1]!Tabla4[Monto])</f>
        <v>0</v>
      </c>
      <c r="J846">
        <f>SUMIF([1]!Tabla2[Consignatario],B846, [1]!Tabla2[Monto])</f>
        <v>0</v>
      </c>
      <c r="K846">
        <f>SUMIF([1]!Tabla3[Consignatario],B846,[1]!Tabla3[Monto])</f>
        <v>0</v>
      </c>
      <c r="L846">
        <f>SUMIF([1]!Tabla5[Consignatario],B846,[1]!Tabla5[Monto])</f>
        <v>0</v>
      </c>
      <c r="M846">
        <f>SUMIF([1]!Tabla1708[Consignatario],B846,[1]!Tabla1708[Monto])</f>
        <v>0</v>
      </c>
      <c r="N846">
        <f>SUMIF([1]!Tabla1726[Consignatario],B846,[1]!Tabla1726[Monto])</f>
        <v>0</v>
      </c>
      <c r="O846">
        <f>SUMIF([1]!Tabla1730[Consignatario],B846,[1]!Tabla1730[1730])</f>
        <v>0</v>
      </c>
      <c r="P846">
        <f>SUMIF([1]!Tabla1739[Consignatario],B846,[1]!Tabla1739[1739])</f>
        <v>0</v>
      </c>
      <c r="Q846">
        <f>SUMIF([1]!Tabla21[Consignatario],B846,[1]!Tabla21[1664-1670])</f>
        <v>0</v>
      </c>
      <c r="R846">
        <f>SUM(Tabla62[[#This Row],[1661]:[Entrearmadas]])</f>
        <v>1000</v>
      </c>
    </row>
    <row r="847" spans="1:18" x14ac:dyDescent="0.3">
      <c r="A847">
        <v>846</v>
      </c>
      <c r="B847" t="str" cm="1">
        <f t="array" ref="B847">INDEX([1]!Tabla1[#Data], A847, 2)</f>
        <v>Espíndola, Jacinto de</v>
      </c>
      <c r="C847">
        <f>SUMIF([1]!Tabla1661[Consignatario],B847,[1]!Tabla1661[1661])</f>
        <v>0</v>
      </c>
      <c r="D847">
        <f>SUMIF([1]!Tabla11[Consignatario],B847,[1]!Tabla11[1662])</f>
        <v>0</v>
      </c>
      <c r="E847">
        <f>SUMIF([1]!Tabla12[Consignatario],B847,[1]!Tabla12[1670])</f>
        <v>0</v>
      </c>
      <c r="F847">
        <f>SUMIF([1]!Tabla10[Consignatario],B847,[1]!Tabla10[1672])</f>
        <v>0</v>
      </c>
      <c r="G847">
        <f>SUMIF([1]!Tabla9[Consignatarios],B847,[1]!Tabla9[1675])</f>
        <v>0</v>
      </c>
      <c r="H847">
        <f>SUMIF([1]!Tabla8[Consignatarios],B847,[1]!Tabla8[1678])</f>
        <v>0</v>
      </c>
      <c r="I847">
        <f>SUMIF([1]!Tabla4[Consignatario],B847,[1]!Tabla4[Monto])</f>
        <v>0</v>
      </c>
      <c r="J847">
        <f>SUMIF([1]!Tabla2[Consignatario],B847, [1]!Tabla2[Monto])</f>
        <v>0</v>
      </c>
      <c r="K847">
        <f>SUMIF([1]!Tabla3[Consignatario],B847,[1]!Tabla3[Monto])</f>
        <v>104</v>
      </c>
      <c r="L847">
        <f>SUMIF([1]!Tabla5[Consignatario],B847,[1]!Tabla5[Monto])</f>
        <v>0</v>
      </c>
      <c r="M847">
        <f>SUMIF([1]!Tabla1708[Consignatario],B847,[1]!Tabla1708[Monto])</f>
        <v>0</v>
      </c>
      <c r="N847">
        <f>SUMIF([1]!Tabla1726[Consignatario],B847,[1]!Tabla1726[Monto])</f>
        <v>0</v>
      </c>
      <c r="O847">
        <f>SUMIF([1]!Tabla1730[Consignatario],B847,[1]!Tabla1730[1730])</f>
        <v>0</v>
      </c>
      <c r="P847">
        <f>SUMIF([1]!Tabla1739[Consignatario],B847,[1]!Tabla1739[1739])</f>
        <v>0</v>
      </c>
      <c r="Q847">
        <f>SUMIF([1]!Tabla21[Consignatario],B847,[1]!Tabla21[1664-1670])</f>
        <v>0</v>
      </c>
      <c r="R847">
        <f>SUM(Tabla62[[#This Row],[1661]:[Entrearmadas]])</f>
        <v>104</v>
      </c>
    </row>
    <row r="848" spans="1:18" x14ac:dyDescent="0.3">
      <c r="A848">
        <v>847</v>
      </c>
      <c r="B848" t="str" cm="1">
        <f t="array" ref="B848">INDEX([1]!Tabla1[#Data], A848, 2)</f>
        <v>Espino, Sebastián de</v>
      </c>
      <c r="C848">
        <f>SUMIF([1]!Tabla1661[Consignatario],B848,[1]!Tabla1661[1661])</f>
        <v>0</v>
      </c>
      <c r="D848">
        <f>SUMIF([1]!Tabla11[Consignatario],B848,[1]!Tabla11[1662])</f>
        <v>0</v>
      </c>
      <c r="E848">
        <f>SUMIF([1]!Tabla12[Consignatario],B848,[1]!Tabla12[1670])</f>
        <v>0</v>
      </c>
      <c r="F848">
        <f>SUMIF([1]!Tabla10[Consignatario],B848,[1]!Tabla10[1672])</f>
        <v>0</v>
      </c>
      <c r="G848">
        <f>SUMIF([1]!Tabla9[Consignatarios],B848,[1]!Tabla9[1675])</f>
        <v>0</v>
      </c>
      <c r="H848">
        <f>SUMIF([1]!Tabla8[Consignatarios],B848,[1]!Tabla8[1678])</f>
        <v>0</v>
      </c>
      <c r="I848">
        <f>SUMIF([1]!Tabla4[Consignatario],B848,[1]!Tabla4[Monto])</f>
        <v>0</v>
      </c>
      <c r="J848">
        <f>SUMIF([1]!Tabla2[Consignatario],B848, [1]!Tabla2[Monto])</f>
        <v>0</v>
      </c>
      <c r="K848">
        <f>SUMIF([1]!Tabla3[Consignatario],B848,[1]!Tabla3[Monto])</f>
        <v>0</v>
      </c>
      <c r="L848">
        <f>SUMIF([1]!Tabla5[Consignatario],B848,[1]!Tabla5[Monto])</f>
        <v>0</v>
      </c>
      <c r="M848">
        <f>SUMIF([1]!Tabla1708[Consignatario],B848,[1]!Tabla1708[Monto])</f>
        <v>0</v>
      </c>
      <c r="N848">
        <f>SUMIF([1]!Tabla1726[Consignatario],B848,[1]!Tabla1726[Monto])</f>
        <v>0</v>
      </c>
      <c r="O848">
        <f>SUMIF([1]!Tabla1730[Consignatario],B848,[1]!Tabla1730[1730])</f>
        <v>0</v>
      </c>
      <c r="P848">
        <f>SUMIF([1]!Tabla1739[Consignatario],B848,[1]!Tabla1739[1739])</f>
        <v>67144</v>
      </c>
      <c r="Q848">
        <f>SUMIF([1]!Tabla21[Consignatario],B848,[1]!Tabla21[1664-1670])</f>
        <v>0</v>
      </c>
      <c r="R848">
        <f>SUM(Tabla62[[#This Row],[1661]:[Entrearmadas]])</f>
        <v>67144</v>
      </c>
    </row>
    <row r="849" spans="1:18" x14ac:dyDescent="0.3">
      <c r="A849">
        <v>848</v>
      </c>
      <c r="B849" t="str" cm="1">
        <f t="array" ref="B849">INDEX([1]!Tabla1[#Data], A849, 2)</f>
        <v>Espínola, Baltazar de</v>
      </c>
      <c r="C849">
        <f>SUMIF([1]!Tabla1661[Consignatario],B849,[1]!Tabla1661[1661])</f>
        <v>0</v>
      </c>
      <c r="D849">
        <f>SUMIF([1]!Tabla11[Consignatario],B849,[1]!Tabla11[1662])</f>
        <v>0</v>
      </c>
      <c r="E849">
        <f>SUMIF([1]!Tabla12[Consignatario],B849,[1]!Tabla12[1670])</f>
        <v>0</v>
      </c>
      <c r="F849">
        <f>SUMIF([1]!Tabla10[Consignatario],B849,[1]!Tabla10[1672])</f>
        <v>0</v>
      </c>
      <c r="G849">
        <f>SUMIF([1]!Tabla9[Consignatarios],B849,[1]!Tabla9[1675])</f>
        <v>21000</v>
      </c>
      <c r="H849">
        <f>SUMIF([1]!Tabla8[Consignatarios],B849,[1]!Tabla8[1678])</f>
        <v>0</v>
      </c>
      <c r="I849">
        <f>SUMIF([1]!Tabla4[Consignatario],B849,[1]!Tabla4[Monto])</f>
        <v>0</v>
      </c>
      <c r="J849">
        <f>SUMIF([1]!Tabla2[Consignatario],B849, [1]!Tabla2[Monto])</f>
        <v>0</v>
      </c>
      <c r="K849">
        <f>SUMIF([1]!Tabla3[Consignatario],B849,[1]!Tabla3[Monto])</f>
        <v>0</v>
      </c>
      <c r="L849">
        <f>SUMIF([1]!Tabla5[Consignatario],B849,[1]!Tabla5[Monto])</f>
        <v>0</v>
      </c>
      <c r="M849">
        <f>SUMIF([1]!Tabla1708[Consignatario],B849,[1]!Tabla1708[Monto])</f>
        <v>0</v>
      </c>
      <c r="N849">
        <f>SUMIF([1]!Tabla1726[Consignatario],B849,[1]!Tabla1726[Monto])</f>
        <v>0</v>
      </c>
      <c r="O849">
        <f>SUMIF([1]!Tabla1730[Consignatario],B849,[1]!Tabla1730[1730])</f>
        <v>0</v>
      </c>
      <c r="P849">
        <f>SUMIF([1]!Tabla1739[Consignatario],B849,[1]!Tabla1739[1739])</f>
        <v>0</v>
      </c>
      <c r="Q849">
        <f>SUMIF([1]!Tabla21[Consignatario],B849,[1]!Tabla21[1664-1670])</f>
        <v>0</v>
      </c>
      <c r="R849">
        <f>SUM(Tabla62[[#This Row],[1661]:[Entrearmadas]])</f>
        <v>21000</v>
      </c>
    </row>
    <row r="850" spans="1:18" x14ac:dyDescent="0.3">
      <c r="A850">
        <v>849</v>
      </c>
      <c r="B850" t="str" cm="1">
        <f t="array" ref="B850">INDEX([1]!Tabla1[#Data], A850, 2)</f>
        <v>Espínola, Nicolás de</v>
      </c>
      <c r="C850">
        <f>SUMIF([1]!Tabla1661[Consignatario],B850,[1]!Tabla1661[1661])</f>
        <v>0</v>
      </c>
      <c r="D850">
        <f>SUMIF([1]!Tabla11[Consignatario],B850,[1]!Tabla11[1662])</f>
        <v>0</v>
      </c>
      <c r="E850">
        <f>SUMIF([1]!Tabla12[Consignatario],B850,[1]!Tabla12[1670])</f>
        <v>0</v>
      </c>
      <c r="F850">
        <f>SUMIF([1]!Tabla10[Consignatario],B850,[1]!Tabla10[1672])</f>
        <v>2760</v>
      </c>
      <c r="G850">
        <f>SUMIF([1]!Tabla9[Consignatarios],B850,[1]!Tabla9[1675])</f>
        <v>0</v>
      </c>
      <c r="H850">
        <f>SUMIF([1]!Tabla8[Consignatarios],B850,[1]!Tabla8[1678])</f>
        <v>0</v>
      </c>
      <c r="I850">
        <f>SUMIF([1]!Tabla4[Consignatario],B850,[1]!Tabla4[Monto])</f>
        <v>0</v>
      </c>
      <c r="J850">
        <f>SUMIF([1]!Tabla2[Consignatario],B850, [1]!Tabla2[Monto])</f>
        <v>0</v>
      </c>
      <c r="K850">
        <f>SUMIF([1]!Tabla3[Consignatario],B850,[1]!Tabla3[Monto])</f>
        <v>0</v>
      </c>
      <c r="L850">
        <f>SUMIF([1]!Tabla5[Consignatario],B850,[1]!Tabla5[Monto])</f>
        <v>0</v>
      </c>
      <c r="M850">
        <f>SUMIF([1]!Tabla1708[Consignatario],B850,[1]!Tabla1708[Monto])</f>
        <v>0</v>
      </c>
      <c r="N850">
        <f>SUMIF([1]!Tabla1726[Consignatario],B850,[1]!Tabla1726[Monto])</f>
        <v>0</v>
      </c>
      <c r="O850">
        <f>SUMIF([1]!Tabla1730[Consignatario],B850,[1]!Tabla1730[1730])</f>
        <v>0</v>
      </c>
      <c r="P850">
        <f>SUMIF([1]!Tabla1739[Consignatario],B850,[1]!Tabla1739[1739])</f>
        <v>0</v>
      </c>
      <c r="Q850">
        <f>SUMIF([1]!Tabla21[Consignatario],B850,[1]!Tabla21[1664-1670])</f>
        <v>0</v>
      </c>
      <c r="R850">
        <f>SUM(Tabla62[[#This Row],[1661]:[Entrearmadas]])</f>
        <v>2760</v>
      </c>
    </row>
    <row r="851" spans="1:18" x14ac:dyDescent="0.3">
      <c r="A851">
        <v>850</v>
      </c>
      <c r="B851" t="str" cm="1">
        <f t="array" ref="B851">INDEX([1]!Tabla1[#Data], A851, 2)</f>
        <v>Espinosa de los Monteros, Juan</v>
      </c>
      <c r="C851">
        <f>SUMIF([1]!Tabla1661[Consignatario],B851,[1]!Tabla1661[1661])</f>
        <v>0</v>
      </c>
      <c r="D851">
        <f>SUMIF([1]!Tabla11[Consignatario],B851,[1]!Tabla11[1662])</f>
        <v>0</v>
      </c>
      <c r="E851">
        <f>SUMIF([1]!Tabla12[Consignatario],B851,[1]!Tabla12[1670])</f>
        <v>0</v>
      </c>
      <c r="F851">
        <f>SUMIF([1]!Tabla10[Consignatario],B851,[1]!Tabla10[1672])</f>
        <v>0</v>
      </c>
      <c r="G851">
        <f>SUMIF([1]!Tabla9[Consignatarios],B851,[1]!Tabla9[1675])</f>
        <v>0</v>
      </c>
      <c r="H851">
        <f>SUMIF([1]!Tabla8[Consignatarios],B851,[1]!Tabla8[1678])</f>
        <v>0</v>
      </c>
      <c r="I851">
        <f>SUMIF([1]!Tabla4[Consignatario],B851,[1]!Tabla4[Monto])</f>
        <v>1750</v>
      </c>
      <c r="J851">
        <f>SUMIF([1]!Tabla2[Consignatario],B851, [1]!Tabla2[Monto])</f>
        <v>0</v>
      </c>
      <c r="K851">
        <f>SUMIF([1]!Tabla3[Consignatario],B851,[1]!Tabla3[Monto])</f>
        <v>11620</v>
      </c>
      <c r="L851">
        <f>SUMIF([1]!Tabla5[Consignatario],B851,[1]!Tabla5[Monto])</f>
        <v>0</v>
      </c>
      <c r="M851">
        <f>SUMIF([1]!Tabla1708[Consignatario],B851,[1]!Tabla1708[Monto])</f>
        <v>0</v>
      </c>
      <c r="N851">
        <f>SUMIF([1]!Tabla1726[Consignatario],B851,[1]!Tabla1726[Monto])</f>
        <v>0</v>
      </c>
      <c r="O851">
        <f>SUMIF([1]!Tabla1730[Consignatario],B851,[1]!Tabla1730[1730])</f>
        <v>0</v>
      </c>
      <c r="P851">
        <f>SUMIF([1]!Tabla1739[Consignatario],B851,[1]!Tabla1739[1739])</f>
        <v>0</v>
      </c>
      <c r="Q851">
        <f>SUMIF([1]!Tabla21[Consignatario],B851,[1]!Tabla21[1664-1670])</f>
        <v>0</v>
      </c>
      <c r="R851">
        <f>SUM(Tabla62[[#This Row],[1661]:[Entrearmadas]])</f>
        <v>13370</v>
      </c>
    </row>
    <row r="852" spans="1:18" x14ac:dyDescent="0.3">
      <c r="A852">
        <v>851</v>
      </c>
      <c r="B852" t="str" cm="1">
        <f t="array" ref="B852">INDEX([1]!Tabla1[#Data], A852, 2)</f>
        <v>Espinosa, Fernando de</v>
      </c>
      <c r="C852">
        <f>SUMIF([1]!Tabla1661[Consignatario],B852,[1]!Tabla1661[1661])</f>
        <v>0</v>
      </c>
      <c r="D852">
        <f>SUMIF([1]!Tabla11[Consignatario],B852,[1]!Tabla11[1662])</f>
        <v>0</v>
      </c>
      <c r="E852">
        <f>SUMIF([1]!Tabla12[Consignatario],B852,[1]!Tabla12[1670])</f>
        <v>0</v>
      </c>
      <c r="F852">
        <f>SUMIF([1]!Tabla10[Consignatario],B852,[1]!Tabla10[1672])</f>
        <v>0</v>
      </c>
      <c r="G852">
        <f>SUMIF([1]!Tabla9[Consignatarios],B852,[1]!Tabla9[1675])</f>
        <v>0</v>
      </c>
      <c r="H852">
        <f>SUMIF([1]!Tabla8[Consignatarios],B852,[1]!Tabla8[1678])</f>
        <v>0</v>
      </c>
      <c r="I852">
        <f>SUMIF([1]!Tabla4[Consignatario],B852,[1]!Tabla4[Monto])</f>
        <v>0</v>
      </c>
      <c r="J852">
        <f>SUMIF([1]!Tabla2[Consignatario],B852, [1]!Tabla2[Monto])</f>
        <v>0</v>
      </c>
      <c r="K852">
        <f>SUMIF([1]!Tabla3[Consignatario],B852,[1]!Tabla3[Monto])</f>
        <v>6624</v>
      </c>
      <c r="L852">
        <f>SUMIF([1]!Tabla5[Consignatario],B852,[1]!Tabla5[Monto])</f>
        <v>0</v>
      </c>
      <c r="M852">
        <f>SUMIF([1]!Tabla1708[Consignatario],B852,[1]!Tabla1708[Monto])</f>
        <v>0</v>
      </c>
      <c r="N852">
        <f>SUMIF([1]!Tabla1726[Consignatario],B852,[1]!Tabla1726[Monto])</f>
        <v>0</v>
      </c>
      <c r="O852">
        <f>SUMIF([1]!Tabla1730[Consignatario],B852,[1]!Tabla1730[1730])</f>
        <v>0</v>
      </c>
      <c r="P852">
        <f>SUMIF([1]!Tabla1739[Consignatario],B852,[1]!Tabla1739[1739])</f>
        <v>0</v>
      </c>
      <c r="Q852">
        <f>SUMIF([1]!Tabla21[Consignatario],B852,[1]!Tabla21[1664-1670])</f>
        <v>0</v>
      </c>
      <c r="R852">
        <f>SUM(Tabla62[[#This Row],[1661]:[Entrearmadas]])</f>
        <v>6624</v>
      </c>
    </row>
    <row r="853" spans="1:18" x14ac:dyDescent="0.3">
      <c r="A853">
        <v>852</v>
      </c>
      <c r="B853" t="str" cm="1">
        <f t="array" ref="B853">INDEX([1]!Tabla1[#Data], A853, 2)</f>
        <v>Espinosa, Francisco Antonio de</v>
      </c>
      <c r="C853">
        <f>SUMIF([1]!Tabla1661[Consignatario],B853,[1]!Tabla1661[1661])</f>
        <v>0</v>
      </c>
      <c r="D853">
        <f>SUMIF([1]!Tabla11[Consignatario],B853,[1]!Tabla11[1662])</f>
        <v>0</v>
      </c>
      <c r="E853">
        <f>SUMIF([1]!Tabla12[Consignatario],B853,[1]!Tabla12[1670])</f>
        <v>150000</v>
      </c>
      <c r="F853">
        <f>SUMIF([1]!Tabla10[Consignatario],B853,[1]!Tabla10[1672])</f>
        <v>0</v>
      </c>
      <c r="G853">
        <f>SUMIF([1]!Tabla9[Consignatarios],B853,[1]!Tabla9[1675])</f>
        <v>0</v>
      </c>
      <c r="H853">
        <f>SUMIF([1]!Tabla8[Consignatarios],B853,[1]!Tabla8[1678])</f>
        <v>10037</v>
      </c>
      <c r="I853">
        <f>SUMIF([1]!Tabla4[Consignatario],B853,[1]!Tabla4[Monto])</f>
        <v>0</v>
      </c>
      <c r="J853">
        <f>SUMIF([1]!Tabla2[Consignatario],B853, [1]!Tabla2[Monto])</f>
        <v>0</v>
      </c>
      <c r="K853">
        <f>SUMIF([1]!Tabla3[Consignatario],B853,[1]!Tabla3[Monto])</f>
        <v>0</v>
      </c>
      <c r="L853">
        <f>SUMIF([1]!Tabla5[Consignatario],B853,[1]!Tabla5[Monto])</f>
        <v>0</v>
      </c>
      <c r="M853">
        <f>SUMIF([1]!Tabla1708[Consignatario],B853,[1]!Tabla1708[Monto])</f>
        <v>0</v>
      </c>
      <c r="N853">
        <f>SUMIF([1]!Tabla1726[Consignatario],B853,[1]!Tabla1726[Monto])</f>
        <v>0</v>
      </c>
      <c r="O853">
        <f>SUMIF([1]!Tabla1730[Consignatario],B853,[1]!Tabla1730[1730])</f>
        <v>0</v>
      </c>
      <c r="P853">
        <f>SUMIF([1]!Tabla1739[Consignatario],B853,[1]!Tabla1739[1739])</f>
        <v>0</v>
      </c>
      <c r="Q853">
        <f>SUMIF([1]!Tabla21[Consignatario],B853,[1]!Tabla21[1664-1670])</f>
        <v>0</v>
      </c>
      <c r="R853">
        <f>SUM(Tabla62[[#This Row],[1661]:[Entrearmadas]])</f>
        <v>160037</v>
      </c>
    </row>
    <row r="854" spans="1:18" x14ac:dyDescent="0.3">
      <c r="A854">
        <v>853</v>
      </c>
      <c r="B854" t="str" cm="1">
        <f t="array" ref="B854">INDEX([1]!Tabla1[#Data], A854, 2)</f>
        <v>Espinosa, Francisco Urban de</v>
      </c>
      <c r="C854">
        <f>SUMIF([1]!Tabla1661[Consignatario],B854,[1]!Tabla1661[1661])</f>
        <v>0</v>
      </c>
      <c r="D854">
        <f>SUMIF([1]!Tabla11[Consignatario],B854,[1]!Tabla11[1662])</f>
        <v>0</v>
      </c>
      <c r="E854">
        <f>SUMIF([1]!Tabla12[Consignatario],B854,[1]!Tabla12[1670])</f>
        <v>0</v>
      </c>
      <c r="F854">
        <f>SUMIF([1]!Tabla10[Consignatario],B854,[1]!Tabla10[1672])</f>
        <v>0</v>
      </c>
      <c r="G854">
        <f>SUMIF([1]!Tabla9[Consignatarios],B854,[1]!Tabla9[1675])</f>
        <v>0</v>
      </c>
      <c r="H854">
        <f>SUMIF([1]!Tabla8[Consignatarios],B854,[1]!Tabla8[1678])</f>
        <v>0</v>
      </c>
      <c r="I854">
        <f>SUMIF([1]!Tabla4[Consignatario],B854,[1]!Tabla4[Monto])</f>
        <v>24716</v>
      </c>
      <c r="J854">
        <f>SUMIF([1]!Tabla2[Consignatario],B854, [1]!Tabla2[Monto])</f>
        <v>0</v>
      </c>
      <c r="K854">
        <f>SUMIF([1]!Tabla3[Consignatario],B854,[1]!Tabla3[Monto])</f>
        <v>0</v>
      </c>
      <c r="L854">
        <f>SUMIF([1]!Tabla5[Consignatario],B854,[1]!Tabla5[Monto])</f>
        <v>0</v>
      </c>
      <c r="M854">
        <f>SUMIF([1]!Tabla1708[Consignatario],B854,[1]!Tabla1708[Monto])</f>
        <v>0</v>
      </c>
      <c r="N854">
        <f>SUMIF([1]!Tabla1726[Consignatario],B854,[1]!Tabla1726[Monto])</f>
        <v>0</v>
      </c>
      <c r="O854">
        <f>SUMIF([1]!Tabla1730[Consignatario],B854,[1]!Tabla1730[1730])</f>
        <v>0</v>
      </c>
      <c r="P854">
        <f>SUMIF([1]!Tabla1739[Consignatario],B854,[1]!Tabla1739[1739])</f>
        <v>0</v>
      </c>
      <c r="Q854">
        <f>SUMIF([1]!Tabla21[Consignatario],B854,[1]!Tabla21[1664-1670])</f>
        <v>0</v>
      </c>
      <c r="R854">
        <f>SUM(Tabla62[[#This Row],[1661]:[Entrearmadas]])</f>
        <v>24716</v>
      </c>
    </row>
    <row r="855" spans="1:18" x14ac:dyDescent="0.3">
      <c r="A855">
        <v>854</v>
      </c>
      <c r="B855" t="str" cm="1">
        <f t="array" ref="B855">INDEX([1]!Tabla1[#Data], A855, 2)</f>
        <v>Espinosa, Gregorio de</v>
      </c>
      <c r="C855">
        <f>SUMIF([1]!Tabla1661[Consignatario],B855,[1]!Tabla1661[1661])</f>
        <v>0</v>
      </c>
      <c r="D855">
        <f>SUMIF([1]!Tabla11[Consignatario],B855,[1]!Tabla11[1662])</f>
        <v>0</v>
      </c>
      <c r="E855">
        <f>SUMIF([1]!Tabla12[Consignatario],B855,[1]!Tabla12[1670])</f>
        <v>0</v>
      </c>
      <c r="F855">
        <f>SUMIF([1]!Tabla10[Consignatario],B855,[1]!Tabla10[1672])</f>
        <v>0</v>
      </c>
      <c r="G855">
        <f>SUMIF([1]!Tabla9[Consignatarios],B855,[1]!Tabla9[1675])</f>
        <v>0</v>
      </c>
      <c r="H855">
        <f>SUMIF([1]!Tabla8[Consignatarios],B855,[1]!Tabla8[1678])</f>
        <v>0</v>
      </c>
      <c r="I855">
        <f>SUMIF([1]!Tabla4[Consignatario],B855,[1]!Tabla4[Monto])</f>
        <v>0</v>
      </c>
      <c r="J855">
        <f>SUMIF([1]!Tabla2[Consignatario],B855, [1]!Tabla2[Monto])</f>
        <v>0</v>
      </c>
      <c r="K855">
        <f>SUMIF([1]!Tabla3[Consignatario],B855,[1]!Tabla3[Monto])</f>
        <v>0</v>
      </c>
      <c r="L855">
        <f>SUMIF([1]!Tabla5[Consignatario],B855,[1]!Tabla5[Monto])</f>
        <v>0</v>
      </c>
      <c r="M855">
        <f>SUMIF([1]!Tabla1708[Consignatario],B855,[1]!Tabla1708[Monto])</f>
        <v>0</v>
      </c>
      <c r="N855">
        <f>SUMIF([1]!Tabla1726[Consignatario],B855,[1]!Tabla1726[Monto])</f>
        <v>0</v>
      </c>
      <c r="O855">
        <f>SUMIF([1]!Tabla1730[Consignatario],B855,[1]!Tabla1730[1730])</f>
        <v>15358</v>
      </c>
      <c r="P855">
        <f>SUMIF([1]!Tabla1739[Consignatario],B855,[1]!Tabla1739[1739])</f>
        <v>0</v>
      </c>
      <c r="Q855">
        <f>SUMIF([1]!Tabla21[Consignatario],B855,[1]!Tabla21[1664-1670])</f>
        <v>0</v>
      </c>
      <c r="R855">
        <f>SUM(Tabla62[[#This Row],[1661]:[Entrearmadas]])</f>
        <v>15358</v>
      </c>
    </row>
    <row r="856" spans="1:18" x14ac:dyDescent="0.3">
      <c r="A856">
        <v>855</v>
      </c>
      <c r="B856" t="str" cm="1">
        <f t="array" ref="B856">INDEX([1]!Tabla1[#Data], A856, 2)</f>
        <v>Espinosa, Juan</v>
      </c>
      <c r="C856">
        <f>SUMIF([1]!Tabla1661[Consignatario],B856,[1]!Tabla1661[1661])</f>
        <v>0</v>
      </c>
      <c r="D856">
        <f>SUMIF([1]!Tabla11[Consignatario],B856,[1]!Tabla11[1662])</f>
        <v>0</v>
      </c>
      <c r="E856">
        <f>SUMIF([1]!Tabla12[Consignatario],B856,[1]!Tabla12[1670])</f>
        <v>0</v>
      </c>
      <c r="F856">
        <f>SUMIF([1]!Tabla10[Consignatario],B856,[1]!Tabla10[1672])</f>
        <v>0</v>
      </c>
      <c r="G856">
        <f>SUMIF([1]!Tabla9[Consignatarios],B856,[1]!Tabla9[1675])</f>
        <v>33000</v>
      </c>
      <c r="H856">
        <f>SUMIF([1]!Tabla8[Consignatarios],B856,[1]!Tabla8[1678])</f>
        <v>0</v>
      </c>
      <c r="I856">
        <f>SUMIF([1]!Tabla4[Consignatario],B856,[1]!Tabla4[Monto])</f>
        <v>0</v>
      </c>
      <c r="J856">
        <f>SUMIF([1]!Tabla2[Consignatario],B856, [1]!Tabla2[Monto])</f>
        <v>0</v>
      </c>
      <c r="K856">
        <f>SUMIF([1]!Tabla3[Consignatario],B856,[1]!Tabla3[Monto])</f>
        <v>0</v>
      </c>
      <c r="L856">
        <f>SUMIF([1]!Tabla5[Consignatario],B856,[1]!Tabla5[Monto])</f>
        <v>0</v>
      </c>
      <c r="M856">
        <f>SUMIF([1]!Tabla1708[Consignatario],B856,[1]!Tabla1708[Monto])</f>
        <v>0</v>
      </c>
      <c r="N856">
        <f>SUMIF([1]!Tabla1726[Consignatario],B856,[1]!Tabla1726[Monto])</f>
        <v>0</v>
      </c>
      <c r="O856">
        <f>SUMIF([1]!Tabla1730[Consignatario],B856,[1]!Tabla1730[1730])</f>
        <v>0</v>
      </c>
      <c r="P856">
        <f>SUMIF([1]!Tabla1739[Consignatario],B856,[1]!Tabla1739[1739])</f>
        <v>0</v>
      </c>
      <c r="Q856">
        <f>SUMIF([1]!Tabla21[Consignatario],B856,[1]!Tabla21[1664-1670])</f>
        <v>0</v>
      </c>
      <c r="R856">
        <f>SUM(Tabla62[[#This Row],[1661]:[Entrearmadas]])</f>
        <v>33000</v>
      </c>
    </row>
    <row r="857" spans="1:18" x14ac:dyDescent="0.3">
      <c r="A857">
        <v>856</v>
      </c>
      <c r="B857" t="str" cm="1">
        <f t="array" ref="B857">INDEX([1]!Tabla1[#Data], A857, 2)</f>
        <v>Espinosa, Pedro de</v>
      </c>
      <c r="C857">
        <f>SUMIF([1]!Tabla1661[Consignatario],B857,[1]!Tabla1661[1661])</f>
        <v>62041</v>
      </c>
      <c r="D857">
        <f>SUMIF([1]!Tabla11[Consignatario],B857,[1]!Tabla11[1662])</f>
        <v>31500</v>
      </c>
      <c r="E857">
        <f>SUMIF([1]!Tabla12[Consignatario],B857,[1]!Tabla12[1670])</f>
        <v>82000</v>
      </c>
      <c r="F857">
        <f>SUMIF([1]!Tabla10[Consignatario],B857,[1]!Tabla10[1672])</f>
        <v>46239</v>
      </c>
      <c r="G857">
        <f>SUMIF([1]!Tabla9[Consignatarios],B857,[1]!Tabla9[1675])</f>
        <v>175000</v>
      </c>
      <c r="H857">
        <f>SUMIF([1]!Tabla8[Consignatarios],B857,[1]!Tabla8[1678])</f>
        <v>157206</v>
      </c>
      <c r="I857">
        <f>SUMIF([1]!Tabla4[Consignatario],B857,[1]!Tabla4[Monto])</f>
        <v>599751</v>
      </c>
      <c r="J857">
        <f>SUMIF([1]!Tabla2[Consignatario],B857, [1]!Tabla2[Monto])</f>
        <v>0</v>
      </c>
      <c r="K857">
        <f>SUMIF([1]!Tabla3[Consignatario],B857,[1]!Tabla3[Monto])</f>
        <v>0</v>
      </c>
      <c r="L857">
        <f>SUMIF([1]!Tabla5[Consignatario],B857,[1]!Tabla5[Monto])</f>
        <v>1100</v>
      </c>
      <c r="M857">
        <f>SUMIF([1]!Tabla1708[Consignatario],B857,[1]!Tabla1708[Monto])</f>
        <v>0</v>
      </c>
      <c r="N857">
        <f>SUMIF([1]!Tabla1726[Consignatario],B857,[1]!Tabla1726[Monto])</f>
        <v>0</v>
      </c>
      <c r="O857">
        <f>SUMIF([1]!Tabla1730[Consignatario],B857,[1]!Tabla1730[1730])</f>
        <v>0</v>
      </c>
      <c r="P857">
        <f>SUMIF([1]!Tabla1739[Consignatario],B857,[1]!Tabla1739[1739])</f>
        <v>0</v>
      </c>
      <c r="Q857">
        <f>SUMIF([1]!Tabla21[Consignatario],B857,[1]!Tabla21[1664-1670])</f>
        <v>0</v>
      </c>
      <c r="R857">
        <f>SUM(Tabla62[[#This Row],[1661]:[Entrearmadas]])</f>
        <v>1154837</v>
      </c>
    </row>
    <row r="858" spans="1:18" x14ac:dyDescent="0.3">
      <c r="A858">
        <v>857</v>
      </c>
      <c r="B858" t="str" cm="1">
        <f t="array" ref="B858">INDEX([1]!Tabla1[#Data], A858, 2)</f>
        <v>Espinosa, Sebastián de</v>
      </c>
      <c r="C858">
        <f>SUMIF([1]!Tabla1661[Consignatario],B858,[1]!Tabla1661[1661])</f>
        <v>0</v>
      </c>
      <c r="D858">
        <f>SUMIF([1]!Tabla11[Consignatario],B858,[1]!Tabla11[1662])</f>
        <v>0</v>
      </c>
      <c r="E858">
        <f>SUMIF([1]!Tabla12[Consignatario],B858,[1]!Tabla12[1670])</f>
        <v>0</v>
      </c>
      <c r="F858">
        <f>SUMIF([1]!Tabla10[Consignatario],B858,[1]!Tabla10[1672])</f>
        <v>0</v>
      </c>
      <c r="G858">
        <f>SUMIF([1]!Tabla9[Consignatarios],B858,[1]!Tabla9[1675])</f>
        <v>0</v>
      </c>
      <c r="H858">
        <f>SUMIF([1]!Tabla8[Consignatarios],B858,[1]!Tabla8[1678])</f>
        <v>0</v>
      </c>
      <c r="I858">
        <f>SUMIF([1]!Tabla4[Consignatario],B858,[1]!Tabla4[Monto])</f>
        <v>0</v>
      </c>
      <c r="J858">
        <f>SUMIF([1]!Tabla2[Consignatario],B858, [1]!Tabla2[Monto])</f>
        <v>0</v>
      </c>
      <c r="K858">
        <f>SUMIF([1]!Tabla3[Consignatario],B858,[1]!Tabla3[Monto])</f>
        <v>108</v>
      </c>
      <c r="L858">
        <f>SUMIF([1]!Tabla5[Consignatario],B858,[1]!Tabla5[Monto])</f>
        <v>0</v>
      </c>
      <c r="M858">
        <f>SUMIF([1]!Tabla1708[Consignatario],B858,[1]!Tabla1708[Monto])</f>
        <v>0</v>
      </c>
      <c r="N858">
        <f>SUMIF([1]!Tabla1726[Consignatario],B858,[1]!Tabla1726[Monto])</f>
        <v>0</v>
      </c>
      <c r="O858">
        <f>SUMIF([1]!Tabla1730[Consignatario],B858,[1]!Tabla1730[1730])</f>
        <v>0</v>
      </c>
      <c r="P858">
        <f>SUMIF([1]!Tabla1739[Consignatario],B858,[1]!Tabla1739[1739])</f>
        <v>0</v>
      </c>
      <c r="Q858">
        <f>SUMIF([1]!Tabla21[Consignatario],B858,[1]!Tabla21[1664-1670])</f>
        <v>0</v>
      </c>
      <c r="R858">
        <f>SUM(Tabla62[[#This Row],[1661]:[Entrearmadas]])</f>
        <v>108</v>
      </c>
    </row>
    <row r="859" spans="1:18" x14ac:dyDescent="0.3">
      <c r="A859">
        <v>858</v>
      </c>
      <c r="B859" t="str" cm="1">
        <f t="array" ref="B859">INDEX([1]!Tabla1[#Data], A859, 2)</f>
        <v>Espinoza, Nicolás de</v>
      </c>
      <c r="C859">
        <f>SUMIF([1]!Tabla1661[Consignatario],B859,[1]!Tabla1661[1661])</f>
        <v>0</v>
      </c>
      <c r="D859">
        <f>SUMIF([1]!Tabla11[Consignatario],B859,[1]!Tabla11[1662])</f>
        <v>0</v>
      </c>
      <c r="E859">
        <f>SUMIF([1]!Tabla12[Consignatario],B859,[1]!Tabla12[1670])</f>
        <v>0</v>
      </c>
      <c r="F859">
        <f>SUMIF([1]!Tabla10[Consignatario],B859,[1]!Tabla10[1672])</f>
        <v>0</v>
      </c>
      <c r="G859">
        <f>SUMIF([1]!Tabla9[Consignatarios],B859,[1]!Tabla9[1675])</f>
        <v>0</v>
      </c>
      <c r="H859">
        <f>SUMIF([1]!Tabla8[Consignatarios],B859,[1]!Tabla8[1678])</f>
        <v>0</v>
      </c>
      <c r="I859">
        <f>SUMIF([1]!Tabla4[Consignatario],B859,[1]!Tabla4[Monto])</f>
        <v>0</v>
      </c>
      <c r="J859">
        <f>SUMIF([1]!Tabla2[Consignatario],B859, [1]!Tabla2[Monto])</f>
        <v>4000</v>
      </c>
      <c r="K859">
        <f>SUMIF([1]!Tabla3[Consignatario],B859,[1]!Tabla3[Monto])</f>
        <v>0</v>
      </c>
      <c r="L859">
        <f>SUMIF([1]!Tabla5[Consignatario],B859,[1]!Tabla5[Monto])</f>
        <v>0</v>
      </c>
      <c r="M859">
        <f>SUMIF([1]!Tabla1708[Consignatario],B859,[1]!Tabla1708[Monto])</f>
        <v>0</v>
      </c>
      <c r="N859">
        <f>SUMIF([1]!Tabla1726[Consignatario],B859,[1]!Tabla1726[Monto])</f>
        <v>0</v>
      </c>
      <c r="O859">
        <f>SUMIF([1]!Tabla1730[Consignatario],B859,[1]!Tabla1730[1730])</f>
        <v>0</v>
      </c>
      <c r="P859">
        <f>SUMIF([1]!Tabla1739[Consignatario],B859,[1]!Tabla1739[1739])</f>
        <v>0</v>
      </c>
      <c r="Q859">
        <f>SUMIF([1]!Tabla21[Consignatario],B859,[1]!Tabla21[1664-1670])</f>
        <v>0</v>
      </c>
      <c r="R859">
        <f>SUM(Tabla62[[#This Row],[1661]:[Entrearmadas]])</f>
        <v>4000</v>
      </c>
    </row>
    <row r="860" spans="1:18" x14ac:dyDescent="0.3">
      <c r="A860">
        <v>859</v>
      </c>
      <c r="B860" t="str" cm="1">
        <f t="array" ref="B860">INDEX([1]!Tabla1[#Data], A860, 2)</f>
        <v>Esponda, Lucas de</v>
      </c>
      <c r="C860">
        <f>SUMIF([1]!Tabla1661[Consignatario],B860,[1]!Tabla1661[1661])</f>
        <v>0</v>
      </c>
      <c r="D860">
        <f>SUMIF([1]!Tabla11[Consignatario],B860,[1]!Tabla11[1662])</f>
        <v>0</v>
      </c>
      <c r="E860">
        <f>SUMIF([1]!Tabla12[Consignatario],B860,[1]!Tabla12[1670])</f>
        <v>0</v>
      </c>
      <c r="F860">
        <f>SUMIF([1]!Tabla10[Consignatario],B860,[1]!Tabla10[1672])</f>
        <v>0</v>
      </c>
      <c r="G860">
        <f>SUMIF([1]!Tabla9[Consignatarios],B860,[1]!Tabla9[1675])</f>
        <v>0</v>
      </c>
      <c r="H860">
        <f>SUMIF([1]!Tabla8[Consignatarios],B860,[1]!Tabla8[1678])</f>
        <v>0</v>
      </c>
      <c r="I860">
        <f>SUMIF([1]!Tabla4[Consignatario],B860,[1]!Tabla4[Monto])</f>
        <v>0</v>
      </c>
      <c r="J860">
        <f>SUMIF([1]!Tabla2[Consignatario],B860, [1]!Tabla2[Monto])</f>
        <v>0</v>
      </c>
      <c r="K860">
        <f>SUMIF([1]!Tabla3[Consignatario],B860,[1]!Tabla3[Monto])</f>
        <v>0</v>
      </c>
      <c r="L860">
        <f>SUMIF([1]!Tabla5[Consignatario],B860,[1]!Tabla5[Monto])</f>
        <v>0</v>
      </c>
      <c r="M860">
        <f>SUMIF([1]!Tabla1708[Consignatario],B860,[1]!Tabla1708[Monto])</f>
        <v>0</v>
      </c>
      <c r="N860">
        <f>SUMIF([1]!Tabla1726[Consignatario],B860,[1]!Tabla1726[Monto])</f>
        <v>37300</v>
      </c>
      <c r="O860">
        <f>SUMIF([1]!Tabla1730[Consignatario],B860,[1]!Tabla1730[1730])</f>
        <v>0</v>
      </c>
      <c r="P860">
        <f>SUMIF([1]!Tabla1739[Consignatario],B860,[1]!Tabla1739[1739])</f>
        <v>0</v>
      </c>
      <c r="Q860">
        <f>SUMIF([1]!Tabla21[Consignatario],B860,[1]!Tabla21[1664-1670])</f>
        <v>0</v>
      </c>
      <c r="R860">
        <f>SUM(Tabla62[[#This Row],[1661]:[Entrearmadas]])</f>
        <v>37300</v>
      </c>
    </row>
    <row r="861" spans="1:18" x14ac:dyDescent="0.3">
      <c r="A861">
        <v>860</v>
      </c>
      <c r="B861" t="str" cm="1">
        <f t="array" ref="B861">INDEX([1]!Tabla1[#Data], A861, 2)</f>
        <v>Esquerra, Andrés de</v>
      </c>
      <c r="C861">
        <f>SUMIF([1]!Tabla1661[Consignatario],B861,[1]!Tabla1661[1661])</f>
        <v>0</v>
      </c>
      <c r="D861">
        <f>SUMIF([1]!Tabla11[Consignatario],B861,[1]!Tabla11[1662])</f>
        <v>0</v>
      </c>
      <c r="E861">
        <f>SUMIF([1]!Tabla12[Consignatario],B861,[1]!Tabla12[1670])</f>
        <v>0</v>
      </c>
      <c r="F861">
        <f>SUMIF([1]!Tabla10[Consignatario],B861,[1]!Tabla10[1672])</f>
        <v>0</v>
      </c>
      <c r="G861">
        <f>SUMIF([1]!Tabla9[Consignatarios],B861,[1]!Tabla9[1675])</f>
        <v>0</v>
      </c>
      <c r="H861">
        <f>SUMIF([1]!Tabla8[Consignatarios],B861,[1]!Tabla8[1678])</f>
        <v>0</v>
      </c>
      <c r="I861">
        <f>SUMIF([1]!Tabla4[Consignatario],B861,[1]!Tabla4[Monto])</f>
        <v>0</v>
      </c>
      <c r="J861">
        <f>SUMIF([1]!Tabla2[Consignatario],B861, [1]!Tabla2[Monto])</f>
        <v>0</v>
      </c>
      <c r="K861">
        <f>SUMIF([1]!Tabla3[Consignatario],B861,[1]!Tabla3[Monto])</f>
        <v>0</v>
      </c>
      <c r="L861">
        <f>SUMIF([1]!Tabla5[Consignatario],B861,[1]!Tabla5[Monto])</f>
        <v>1300</v>
      </c>
      <c r="M861">
        <f>SUMIF([1]!Tabla1708[Consignatario],B861,[1]!Tabla1708[Monto])</f>
        <v>0</v>
      </c>
      <c r="N861">
        <f>SUMIF([1]!Tabla1726[Consignatario],B861,[1]!Tabla1726[Monto])</f>
        <v>0</v>
      </c>
      <c r="O861">
        <f>SUMIF([1]!Tabla1730[Consignatario],B861,[1]!Tabla1730[1730])</f>
        <v>0</v>
      </c>
      <c r="P861">
        <f>SUMIF([1]!Tabla1739[Consignatario],B861,[1]!Tabla1739[1739])</f>
        <v>0</v>
      </c>
      <c r="Q861">
        <f>SUMIF([1]!Tabla21[Consignatario],B861,[1]!Tabla21[1664-1670])</f>
        <v>0</v>
      </c>
      <c r="R861">
        <f>SUM(Tabla62[[#This Row],[1661]:[Entrearmadas]])</f>
        <v>1300</v>
      </c>
    </row>
    <row r="862" spans="1:18" x14ac:dyDescent="0.3">
      <c r="A862">
        <v>861</v>
      </c>
      <c r="B862" t="str" cm="1">
        <f t="array" ref="B862">INDEX([1]!Tabla1[#Data], A862, 2)</f>
        <v>Esquerra, Bernardo de</v>
      </c>
      <c r="C862">
        <f>SUMIF([1]!Tabla1661[Consignatario],B862,[1]!Tabla1661[1661])</f>
        <v>0</v>
      </c>
      <c r="D862">
        <f>SUMIF([1]!Tabla11[Consignatario],B862,[1]!Tabla11[1662])</f>
        <v>0</v>
      </c>
      <c r="E862">
        <f>SUMIF([1]!Tabla12[Consignatario],B862,[1]!Tabla12[1670])</f>
        <v>0</v>
      </c>
      <c r="F862">
        <f>SUMIF([1]!Tabla10[Consignatario],B862,[1]!Tabla10[1672])</f>
        <v>0</v>
      </c>
      <c r="G862">
        <f>SUMIF([1]!Tabla9[Consignatarios],B862,[1]!Tabla9[1675])</f>
        <v>0</v>
      </c>
      <c r="H862">
        <f>SUMIF([1]!Tabla8[Consignatarios],B862,[1]!Tabla8[1678])</f>
        <v>0</v>
      </c>
      <c r="I862">
        <f>SUMIF([1]!Tabla4[Consignatario],B862,[1]!Tabla4[Monto])</f>
        <v>0</v>
      </c>
      <c r="J862">
        <f>SUMIF([1]!Tabla2[Consignatario],B862, [1]!Tabla2[Monto])</f>
        <v>0</v>
      </c>
      <c r="K862">
        <f>SUMIF([1]!Tabla3[Consignatario],B862,[1]!Tabla3[Monto])</f>
        <v>0</v>
      </c>
      <c r="L862">
        <f>SUMIF([1]!Tabla5[Consignatario],B862,[1]!Tabla5[Monto])</f>
        <v>15000</v>
      </c>
      <c r="M862">
        <f>SUMIF([1]!Tabla1708[Consignatario],B862,[1]!Tabla1708[Monto])</f>
        <v>0</v>
      </c>
      <c r="N862">
        <f>SUMIF([1]!Tabla1726[Consignatario],B862,[1]!Tabla1726[Monto])</f>
        <v>0</v>
      </c>
      <c r="O862">
        <f>SUMIF([1]!Tabla1730[Consignatario],B862,[1]!Tabla1730[1730])</f>
        <v>0</v>
      </c>
      <c r="P862">
        <f>SUMIF([1]!Tabla1739[Consignatario],B862,[1]!Tabla1739[1739])</f>
        <v>0</v>
      </c>
      <c r="Q862">
        <f>SUMIF([1]!Tabla21[Consignatario],B862,[1]!Tabla21[1664-1670])</f>
        <v>0</v>
      </c>
      <c r="R862">
        <f>SUM(Tabla62[[#This Row],[1661]:[Entrearmadas]])</f>
        <v>15000</v>
      </c>
    </row>
    <row r="863" spans="1:18" x14ac:dyDescent="0.3">
      <c r="A863">
        <v>862</v>
      </c>
      <c r="B863" t="str" cm="1">
        <f t="array" ref="B863">INDEX([1]!Tabla1[#Data], A863, 2)</f>
        <v>Esquerra, Diego de</v>
      </c>
      <c r="C863">
        <f>SUMIF([1]!Tabla1661[Consignatario],B863,[1]!Tabla1661[1661])</f>
        <v>0</v>
      </c>
      <c r="D863">
        <f>SUMIF([1]!Tabla11[Consignatario],B863,[1]!Tabla11[1662])</f>
        <v>0</v>
      </c>
      <c r="E863">
        <f>SUMIF([1]!Tabla12[Consignatario],B863,[1]!Tabla12[1670])</f>
        <v>0</v>
      </c>
      <c r="F863">
        <f>SUMIF([1]!Tabla10[Consignatario],B863,[1]!Tabla10[1672])</f>
        <v>0</v>
      </c>
      <c r="G863">
        <f>SUMIF([1]!Tabla9[Consignatarios],B863,[1]!Tabla9[1675])</f>
        <v>0</v>
      </c>
      <c r="H863">
        <f>SUMIF([1]!Tabla8[Consignatarios],B863,[1]!Tabla8[1678])</f>
        <v>0</v>
      </c>
      <c r="I863">
        <f>SUMIF([1]!Tabla4[Consignatario],B863,[1]!Tabla4[Monto])</f>
        <v>0</v>
      </c>
      <c r="J863">
        <f>SUMIF([1]!Tabla2[Consignatario],B863, [1]!Tabla2[Monto])</f>
        <v>0</v>
      </c>
      <c r="K863">
        <f>SUMIF([1]!Tabla3[Consignatario],B863,[1]!Tabla3[Monto])</f>
        <v>3739</v>
      </c>
      <c r="L863">
        <f>SUMIF([1]!Tabla5[Consignatario],B863,[1]!Tabla5[Monto])</f>
        <v>0</v>
      </c>
      <c r="M863">
        <f>SUMIF([1]!Tabla1708[Consignatario],B863,[1]!Tabla1708[Monto])</f>
        <v>0</v>
      </c>
      <c r="N863">
        <f>SUMIF([1]!Tabla1726[Consignatario],B863,[1]!Tabla1726[Monto])</f>
        <v>0</v>
      </c>
      <c r="O863">
        <f>SUMIF([1]!Tabla1730[Consignatario],B863,[1]!Tabla1730[1730])</f>
        <v>0</v>
      </c>
      <c r="P863">
        <f>SUMIF([1]!Tabla1739[Consignatario],B863,[1]!Tabla1739[1739])</f>
        <v>0</v>
      </c>
      <c r="Q863">
        <f>SUMIF([1]!Tabla21[Consignatario],B863,[1]!Tabla21[1664-1670])</f>
        <v>0</v>
      </c>
      <c r="R863">
        <f>SUM(Tabla62[[#This Row],[1661]:[Entrearmadas]])</f>
        <v>3739</v>
      </c>
    </row>
    <row r="864" spans="1:18" x14ac:dyDescent="0.3">
      <c r="A864">
        <v>863</v>
      </c>
      <c r="B864" t="str" cm="1">
        <f t="array" ref="B864">INDEX([1]!Tabla1[#Data], A864, 2)</f>
        <v>Esquivel, Joseph de</v>
      </c>
      <c r="C864">
        <f>SUMIF([1]!Tabla1661[Consignatario],B864,[1]!Tabla1661[1661])</f>
        <v>41889</v>
      </c>
      <c r="D864">
        <f>SUMIF([1]!Tabla11[Consignatario],B864,[1]!Tabla11[1662])</f>
        <v>0</v>
      </c>
      <c r="E864">
        <f>SUMIF([1]!Tabla12[Consignatario],B864,[1]!Tabla12[1670])</f>
        <v>0</v>
      </c>
      <c r="F864">
        <f>SUMIF([1]!Tabla10[Consignatario],B864,[1]!Tabla10[1672])</f>
        <v>0</v>
      </c>
      <c r="G864">
        <f>SUMIF([1]!Tabla9[Consignatarios],B864,[1]!Tabla9[1675])</f>
        <v>0</v>
      </c>
      <c r="H864">
        <f>SUMIF([1]!Tabla8[Consignatarios],B864,[1]!Tabla8[1678])</f>
        <v>0</v>
      </c>
      <c r="I864">
        <f>SUMIF([1]!Tabla4[Consignatario],B864,[1]!Tabla4[Monto])</f>
        <v>0</v>
      </c>
      <c r="J864">
        <f>SUMIF([1]!Tabla2[Consignatario],B864, [1]!Tabla2[Monto])</f>
        <v>0</v>
      </c>
      <c r="K864">
        <f>SUMIF([1]!Tabla3[Consignatario],B864,[1]!Tabla3[Monto])</f>
        <v>0</v>
      </c>
      <c r="L864">
        <f>SUMIF([1]!Tabla5[Consignatario],B864,[1]!Tabla5[Monto])</f>
        <v>0</v>
      </c>
      <c r="M864">
        <f>SUMIF([1]!Tabla1708[Consignatario],B864,[1]!Tabla1708[Monto])</f>
        <v>0</v>
      </c>
      <c r="N864">
        <f>SUMIF([1]!Tabla1726[Consignatario],B864,[1]!Tabla1726[Monto])</f>
        <v>0</v>
      </c>
      <c r="O864">
        <f>SUMIF([1]!Tabla1730[Consignatario],B864,[1]!Tabla1730[1730])</f>
        <v>0</v>
      </c>
      <c r="P864">
        <f>SUMIF([1]!Tabla1739[Consignatario],B864,[1]!Tabla1739[1739])</f>
        <v>0</v>
      </c>
      <c r="Q864">
        <f>SUMIF([1]!Tabla21[Consignatario],B864,[1]!Tabla21[1664-1670])</f>
        <v>0</v>
      </c>
      <c r="R864">
        <f>SUM(Tabla62[[#This Row],[1661]:[Entrearmadas]])</f>
        <v>41889</v>
      </c>
    </row>
    <row r="865" spans="1:18" x14ac:dyDescent="0.3">
      <c r="A865">
        <v>864</v>
      </c>
      <c r="B865" t="str" cm="1">
        <f t="array" ref="B865">INDEX([1]!Tabla1[#Data], A865, 2)</f>
        <v>Esquiza, Nicolás de</v>
      </c>
      <c r="C865">
        <f>SUMIF([1]!Tabla1661[Consignatario],B865,[1]!Tabla1661[1661])</f>
        <v>0</v>
      </c>
      <c r="D865">
        <f>SUMIF([1]!Tabla11[Consignatario],B865,[1]!Tabla11[1662])</f>
        <v>0</v>
      </c>
      <c r="E865">
        <f>SUMIF([1]!Tabla12[Consignatario],B865,[1]!Tabla12[1670])</f>
        <v>0</v>
      </c>
      <c r="F865">
        <f>SUMIF([1]!Tabla10[Consignatario],B865,[1]!Tabla10[1672])</f>
        <v>0</v>
      </c>
      <c r="G865">
        <f>SUMIF([1]!Tabla9[Consignatarios],B865,[1]!Tabla9[1675])</f>
        <v>6000</v>
      </c>
      <c r="H865">
        <f>SUMIF([1]!Tabla8[Consignatarios],B865,[1]!Tabla8[1678])</f>
        <v>0</v>
      </c>
      <c r="I865">
        <f>SUMIF([1]!Tabla4[Consignatario],B865,[1]!Tabla4[Monto])</f>
        <v>0</v>
      </c>
      <c r="J865">
        <f>SUMIF([1]!Tabla2[Consignatario],B865, [1]!Tabla2[Monto])</f>
        <v>0</v>
      </c>
      <c r="K865">
        <f>SUMIF([1]!Tabla3[Consignatario],B865,[1]!Tabla3[Monto])</f>
        <v>0</v>
      </c>
      <c r="L865">
        <f>SUMIF([1]!Tabla5[Consignatario],B865,[1]!Tabla5[Monto])</f>
        <v>0</v>
      </c>
      <c r="M865">
        <f>SUMIF([1]!Tabla1708[Consignatario],B865,[1]!Tabla1708[Monto])</f>
        <v>0</v>
      </c>
      <c r="N865">
        <f>SUMIF([1]!Tabla1726[Consignatario],B865,[1]!Tabla1726[Monto])</f>
        <v>0</v>
      </c>
      <c r="O865">
        <f>SUMIF([1]!Tabla1730[Consignatario],B865,[1]!Tabla1730[1730])</f>
        <v>0</v>
      </c>
      <c r="P865">
        <f>SUMIF([1]!Tabla1739[Consignatario],B865,[1]!Tabla1739[1739])</f>
        <v>0</v>
      </c>
      <c r="Q865">
        <f>SUMIF([1]!Tabla21[Consignatario],B865,[1]!Tabla21[1664-1670])</f>
        <v>0</v>
      </c>
      <c r="R865">
        <f>SUM(Tabla62[[#This Row],[1661]:[Entrearmadas]])</f>
        <v>6000</v>
      </c>
    </row>
    <row r="866" spans="1:18" x14ac:dyDescent="0.3">
      <c r="A866">
        <v>865</v>
      </c>
      <c r="B866" t="str" cm="1">
        <f t="array" ref="B866">INDEX([1]!Tabla1[#Data], A866, 2)</f>
        <v>Estafordo, Ricardo</v>
      </c>
      <c r="C866">
        <f>SUMIF([1]!Tabla1661[Consignatario],B866,[1]!Tabla1661[1661])</f>
        <v>0</v>
      </c>
      <c r="D866">
        <f>SUMIF([1]!Tabla11[Consignatario],B866,[1]!Tabla11[1662])</f>
        <v>0</v>
      </c>
      <c r="E866">
        <f>SUMIF([1]!Tabla12[Consignatario],B866,[1]!Tabla12[1670])</f>
        <v>0</v>
      </c>
      <c r="F866">
        <f>SUMIF([1]!Tabla10[Consignatario],B866,[1]!Tabla10[1672])</f>
        <v>0</v>
      </c>
      <c r="G866">
        <f>SUMIF([1]!Tabla9[Consignatarios],B866,[1]!Tabla9[1675])</f>
        <v>0</v>
      </c>
      <c r="H866">
        <f>SUMIF([1]!Tabla8[Consignatarios],B866,[1]!Tabla8[1678])</f>
        <v>0</v>
      </c>
      <c r="I866">
        <f>SUMIF([1]!Tabla4[Consignatario],B866,[1]!Tabla4[Monto])</f>
        <v>0</v>
      </c>
      <c r="J866">
        <f>SUMIF([1]!Tabla2[Consignatario],B866, [1]!Tabla2[Monto])</f>
        <v>0</v>
      </c>
      <c r="K866">
        <f>SUMIF([1]!Tabla3[Consignatario],B866,[1]!Tabla3[Monto])</f>
        <v>0</v>
      </c>
      <c r="L866">
        <f>SUMIF([1]!Tabla5[Consignatario],B866,[1]!Tabla5[Monto])</f>
        <v>0</v>
      </c>
      <c r="M866">
        <f>SUMIF([1]!Tabla1708[Consignatario],B866,[1]!Tabla1708[Monto])</f>
        <v>0</v>
      </c>
      <c r="N866">
        <f>SUMIF([1]!Tabla1726[Consignatario],B866,[1]!Tabla1726[Monto])</f>
        <v>0</v>
      </c>
      <c r="O866">
        <f>SUMIF([1]!Tabla1730[Consignatario],B866,[1]!Tabla1730[1730])</f>
        <v>0</v>
      </c>
      <c r="P866">
        <f>SUMIF([1]!Tabla1739[Consignatario],B866,[1]!Tabla1739[1739])</f>
        <v>24952</v>
      </c>
      <c r="Q866">
        <f>SUMIF([1]!Tabla21[Consignatario],B866,[1]!Tabla21[1664-1670])</f>
        <v>0</v>
      </c>
      <c r="R866">
        <f>SUM(Tabla62[[#This Row],[1661]:[Entrearmadas]])</f>
        <v>24952</v>
      </c>
    </row>
    <row r="867" spans="1:18" x14ac:dyDescent="0.3">
      <c r="A867">
        <v>866</v>
      </c>
      <c r="B867" t="str" cm="1">
        <f t="array" ref="B867">INDEX([1]!Tabla1[#Data], A867, 2)</f>
        <v>Estarraga, Francisco de</v>
      </c>
      <c r="C867">
        <f>SUMIF([1]!Tabla1661[Consignatario],B867,[1]!Tabla1661[1661])</f>
        <v>0</v>
      </c>
      <c r="D867">
        <f>SUMIF([1]!Tabla11[Consignatario],B867,[1]!Tabla11[1662])</f>
        <v>0</v>
      </c>
      <c r="E867">
        <f>SUMIF([1]!Tabla12[Consignatario],B867,[1]!Tabla12[1670])</f>
        <v>0</v>
      </c>
      <c r="F867">
        <f>SUMIF([1]!Tabla10[Consignatario],B867,[1]!Tabla10[1672])</f>
        <v>0</v>
      </c>
      <c r="G867">
        <f>SUMIF([1]!Tabla9[Consignatarios],B867,[1]!Tabla9[1675])</f>
        <v>0</v>
      </c>
      <c r="H867">
        <f>SUMIF([1]!Tabla8[Consignatarios],B867,[1]!Tabla8[1678])</f>
        <v>0</v>
      </c>
      <c r="I867">
        <f>SUMIF([1]!Tabla4[Consignatario],B867,[1]!Tabla4[Monto])</f>
        <v>0</v>
      </c>
      <c r="J867">
        <f>SUMIF([1]!Tabla2[Consignatario],B867, [1]!Tabla2[Monto])</f>
        <v>0</v>
      </c>
      <c r="K867">
        <f>SUMIF([1]!Tabla3[Consignatario],B867,[1]!Tabla3[Monto])</f>
        <v>0</v>
      </c>
      <c r="L867">
        <f>SUMIF([1]!Tabla5[Consignatario],B867,[1]!Tabla5[Monto])</f>
        <v>0</v>
      </c>
      <c r="M867">
        <f>SUMIF([1]!Tabla1708[Consignatario],B867,[1]!Tabla1708[Monto])</f>
        <v>0</v>
      </c>
      <c r="N867">
        <f>SUMIF([1]!Tabla1726[Consignatario],B867,[1]!Tabla1726[Monto])</f>
        <v>2624</v>
      </c>
      <c r="O867">
        <f>SUMIF([1]!Tabla1730[Consignatario],B867,[1]!Tabla1730[1730])</f>
        <v>0</v>
      </c>
      <c r="P867">
        <f>SUMIF([1]!Tabla1739[Consignatario],B867,[1]!Tabla1739[1739])</f>
        <v>0</v>
      </c>
      <c r="Q867">
        <f>SUMIF([1]!Tabla21[Consignatario],B867,[1]!Tabla21[1664-1670])</f>
        <v>0</v>
      </c>
      <c r="R867">
        <f>SUM(Tabla62[[#This Row],[1661]:[Entrearmadas]])</f>
        <v>2624</v>
      </c>
    </row>
    <row r="868" spans="1:18" x14ac:dyDescent="0.3">
      <c r="A868">
        <v>867</v>
      </c>
      <c r="B868" t="str" cm="1">
        <f t="array" ref="B868">INDEX([1]!Tabla1[#Data], A868, 2)</f>
        <v>Estévez, Salvador</v>
      </c>
      <c r="C868">
        <f>SUMIF([1]!Tabla1661[Consignatario],B868,[1]!Tabla1661[1661])</f>
        <v>0</v>
      </c>
      <c r="D868">
        <f>SUMIF([1]!Tabla11[Consignatario],B868,[1]!Tabla11[1662])</f>
        <v>0</v>
      </c>
      <c r="E868">
        <f>SUMIF([1]!Tabla12[Consignatario],B868,[1]!Tabla12[1670])</f>
        <v>0</v>
      </c>
      <c r="F868">
        <f>SUMIF([1]!Tabla10[Consignatario],B868,[1]!Tabla10[1672])</f>
        <v>0</v>
      </c>
      <c r="G868">
        <f>SUMIF([1]!Tabla9[Consignatarios],B868,[1]!Tabla9[1675])</f>
        <v>0</v>
      </c>
      <c r="H868">
        <f>SUMIF([1]!Tabla8[Consignatarios],B868,[1]!Tabla8[1678])</f>
        <v>0</v>
      </c>
      <c r="I868">
        <f>SUMIF([1]!Tabla4[Consignatario],B868,[1]!Tabla4[Monto])</f>
        <v>0</v>
      </c>
      <c r="J868">
        <f>SUMIF([1]!Tabla2[Consignatario],B868, [1]!Tabla2[Monto])</f>
        <v>0</v>
      </c>
      <c r="K868">
        <f>SUMIF([1]!Tabla3[Consignatario],B868,[1]!Tabla3[Monto])</f>
        <v>2380</v>
      </c>
      <c r="L868">
        <f>SUMIF([1]!Tabla5[Consignatario],B868,[1]!Tabla5[Monto])</f>
        <v>0</v>
      </c>
      <c r="M868">
        <f>SUMIF([1]!Tabla1708[Consignatario],B868,[1]!Tabla1708[Monto])</f>
        <v>0</v>
      </c>
      <c r="N868">
        <f>SUMIF([1]!Tabla1726[Consignatario],B868,[1]!Tabla1726[Monto])</f>
        <v>0</v>
      </c>
      <c r="O868">
        <f>SUMIF([1]!Tabla1730[Consignatario],B868,[1]!Tabla1730[1730])</f>
        <v>0</v>
      </c>
      <c r="P868">
        <f>SUMIF([1]!Tabla1739[Consignatario],B868,[1]!Tabla1739[1739])</f>
        <v>0</v>
      </c>
      <c r="Q868">
        <f>SUMIF([1]!Tabla21[Consignatario],B868,[1]!Tabla21[1664-1670])</f>
        <v>0</v>
      </c>
      <c r="R868">
        <f>SUM(Tabla62[[#This Row],[1661]:[Entrearmadas]])</f>
        <v>2380</v>
      </c>
    </row>
    <row r="869" spans="1:18" x14ac:dyDescent="0.3">
      <c r="A869">
        <v>868</v>
      </c>
      <c r="B869" t="str" cm="1">
        <f t="array" ref="B869">INDEX([1]!Tabla1[#Data], A869, 2)</f>
        <v>Estrada de Rojas, Joseph de</v>
      </c>
      <c r="C869">
        <f>SUMIF([1]!Tabla1661[Consignatario],B869,[1]!Tabla1661[1661])</f>
        <v>0</v>
      </c>
      <c r="D869">
        <f>SUMIF([1]!Tabla11[Consignatario],B869,[1]!Tabla11[1662])</f>
        <v>0</v>
      </c>
      <c r="E869">
        <f>SUMIF([1]!Tabla12[Consignatario],B869,[1]!Tabla12[1670])</f>
        <v>0</v>
      </c>
      <c r="F869">
        <f>SUMIF([1]!Tabla10[Consignatario],B869,[1]!Tabla10[1672])</f>
        <v>7500</v>
      </c>
      <c r="G869">
        <f>SUMIF([1]!Tabla9[Consignatarios],B869,[1]!Tabla9[1675])</f>
        <v>0</v>
      </c>
      <c r="H869">
        <f>SUMIF([1]!Tabla8[Consignatarios],B869,[1]!Tabla8[1678])</f>
        <v>0</v>
      </c>
      <c r="I869">
        <f>SUMIF([1]!Tabla4[Consignatario],B869,[1]!Tabla4[Monto])</f>
        <v>0</v>
      </c>
      <c r="J869">
        <f>SUMIF([1]!Tabla2[Consignatario],B869, [1]!Tabla2[Monto])</f>
        <v>0</v>
      </c>
      <c r="K869">
        <f>SUMIF([1]!Tabla3[Consignatario],B869,[1]!Tabla3[Monto])</f>
        <v>0</v>
      </c>
      <c r="L869">
        <f>SUMIF([1]!Tabla5[Consignatario],B869,[1]!Tabla5[Monto])</f>
        <v>0</v>
      </c>
      <c r="M869">
        <f>SUMIF([1]!Tabla1708[Consignatario],B869,[1]!Tabla1708[Monto])</f>
        <v>0</v>
      </c>
      <c r="N869">
        <f>SUMIF([1]!Tabla1726[Consignatario],B869,[1]!Tabla1726[Monto])</f>
        <v>0</v>
      </c>
      <c r="O869">
        <f>SUMIF([1]!Tabla1730[Consignatario],B869,[1]!Tabla1730[1730])</f>
        <v>0</v>
      </c>
      <c r="P869">
        <f>SUMIF([1]!Tabla1739[Consignatario],B869,[1]!Tabla1739[1739])</f>
        <v>0</v>
      </c>
      <c r="Q869">
        <f>SUMIF([1]!Tabla21[Consignatario],B869,[1]!Tabla21[1664-1670])</f>
        <v>0</v>
      </c>
      <c r="R869">
        <f>SUM(Tabla62[[#This Row],[1661]:[Entrearmadas]])</f>
        <v>7500</v>
      </c>
    </row>
    <row r="870" spans="1:18" x14ac:dyDescent="0.3">
      <c r="A870">
        <v>869</v>
      </c>
      <c r="B870" t="str" cm="1">
        <f t="array" ref="B870">INDEX([1]!Tabla1[#Data], A870, 2)</f>
        <v>Estrada Nora, Pedro de</v>
      </c>
      <c r="C870">
        <f>SUMIF([1]!Tabla1661[Consignatario],B870,[1]!Tabla1661[1661])</f>
        <v>0</v>
      </c>
      <c r="D870">
        <f>SUMIF([1]!Tabla11[Consignatario],B870,[1]!Tabla11[1662])</f>
        <v>0</v>
      </c>
      <c r="E870">
        <f>SUMIF([1]!Tabla12[Consignatario],B870,[1]!Tabla12[1670])</f>
        <v>0</v>
      </c>
      <c r="F870">
        <f>SUMIF([1]!Tabla10[Consignatario],B870,[1]!Tabla10[1672])</f>
        <v>0</v>
      </c>
      <c r="G870">
        <f>SUMIF([1]!Tabla9[Consignatarios],B870,[1]!Tabla9[1675])</f>
        <v>0</v>
      </c>
      <c r="H870">
        <f>SUMIF([1]!Tabla8[Consignatarios],B870,[1]!Tabla8[1678])</f>
        <v>0</v>
      </c>
      <c r="I870">
        <f>SUMIF([1]!Tabla4[Consignatario],B870,[1]!Tabla4[Monto])</f>
        <v>0</v>
      </c>
      <c r="J870">
        <f>SUMIF([1]!Tabla2[Consignatario],B870, [1]!Tabla2[Monto])</f>
        <v>0</v>
      </c>
      <c r="K870">
        <f>SUMIF([1]!Tabla3[Consignatario],B870,[1]!Tabla3[Monto])</f>
        <v>0</v>
      </c>
      <c r="L870">
        <f>SUMIF([1]!Tabla5[Consignatario],B870,[1]!Tabla5[Monto])</f>
        <v>0</v>
      </c>
      <c r="M870">
        <f>SUMIF([1]!Tabla1708[Consignatario],B870,[1]!Tabla1708[Monto])</f>
        <v>0</v>
      </c>
      <c r="N870">
        <f>SUMIF([1]!Tabla1726[Consignatario],B870,[1]!Tabla1726[Monto])</f>
        <v>11465</v>
      </c>
      <c r="O870">
        <f>SUMIF([1]!Tabla1730[Consignatario],B870,[1]!Tabla1730[1730])</f>
        <v>0</v>
      </c>
      <c r="P870">
        <f>SUMIF([1]!Tabla1739[Consignatario],B870,[1]!Tabla1739[1739])</f>
        <v>0</v>
      </c>
      <c r="Q870">
        <f>SUMIF([1]!Tabla21[Consignatario],B870,[1]!Tabla21[1664-1670])</f>
        <v>0</v>
      </c>
      <c r="R870">
        <f>SUM(Tabla62[[#This Row],[1661]:[Entrearmadas]])</f>
        <v>11465</v>
      </c>
    </row>
    <row r="871" spans="1:18" x14ac:dyDescent="0.3">
      <c r="A871">
        <v>870</v>
      </c>
      <c r="B871" t="str" cm="1">
        <f t="array" ref="B871">INDEX([1]!Tabla1[#Data], A871, 2)</f>
        <v>Estrada, Domingo de</v>
      </c>
      <c r="C871">
        <f>SUMIF([1]!Tabla1661[Consignatario],B871,[1]!Tabla1661[1661])</f>
        <v>0</v>
      </c>
      <c r="D871">
        <f>SUMIF([1]!Tabla11[Consignatario],B871,[1]!Tabla11[1662])</f>
        <v>0</v>
      </c>
      <c r="E871">
        <f>SUMIF([1]!Tabla12[Consignatario],B871,[1]!Tabla12[1670])</f>
        <v>0</v>
      </c>
      <c r="F871">
        <f>SUMIF([1]!Tabla10[Consignatario],B871,[1]!Tabla10[1672])</f>
        <v>0</v>
      </c>
      <c r="G871">
        <f>SUMIF([1]!Tabla9[Consignatarios],B871,[1]!Tabla9[1675])</f>
        <v>0</v>
      </c>
      <c r="H871">
        <f>SUMIF([1]!Tabla8[Consignatarios],B871,[1]!Tabla8[1678])</f>
        <v>964</v>
      </c>
      <c r="I871">
        <f>SUMIF([1]!Tabla4[Consignatario],B871,[1]!Tabla4[Monto])</f>
        <v>0</v>
      </c>
      <c r="J871">
        <f>SUMIF([1]!Tabla2[Consignatario],B871, [1]!Tabla2[Monto])</f>
        <v>3180</v>
      </c>
      <c r="K871">
        <f>SUMIF([1]!Tabla3[Consignatario],B871,[1]!Tabla3[Monto])</f>
        <v>0</v>
      </c>
      <c r="L871">
        <f>SUMIF([1]!Tabla5[Consignatario],B871,[1]!Tabla5[Monto])</f>
        <v>0</v>
      </c>
      <c r="M871">
        <f>SUMIF([1]!Tabla1708[Consignatario],B871,[1]!Tabla1708[Monto])</f>
        <v>0</v>
      </c>
      <c r="N871">
        <f>SUMIF([1]!Tabla1726[Consignatario],B871,[1]!Tabla1726[Monto])</f>
        <v>0</v>
      </c>
      <c r="O871">
        <f>SUMIF([1]!Tabla1730[Consignatario],B871,[1]!Tabla1730[1730])</f>
        <v>0</v>
      </c>
      <c r="P871">
        <f>SUMIF([1]!Tabla1739[Consignatario],B871,[1]!Tabla1739[1739])</f>
        <v>0</v>
      </c>
      <c r="Q871">
        <f>SUMIF([1]!Tabla21[Consignatario],B871,[1]!Tabla21[1664-1670])</f>
        <v>0</v>
      </c>
      <c r="R871">
        <f>SUM(Tabla62[[#This Row],[1661]:[Entrearmadas]])</f>
        <v>4144</v>
      </c>
    </row>
    <row r="872" spans="1:18" x14ac:dyDescent="0.3">
      <c r="A872">
        <v>871</v>
      </c>
      <c r="B872" t="str" cm="1">
        <f t="array" ref="B872">INDEX([1]!Tabla1[#Data], A872, 2)</f>
        <v>Estrada, Gaspar de</v>
      </c>
      <c r="C872">
        <f>SUMIF([1]!Tabla1661[Consignatario],B872,[1]!Tabla1661[1661])</f>
        <v>0</v>
      </c>
      <c r="D872">
        <f>SUMIF([1]!Tabla11[Consignatario],B872,[1]!Tabla11[1662])</f>
        <v>0</v>
      </c>
      <c r="E872">
        <f>SUMIF([1]!Tabla12[Consignatario],B872,[1]!Tabla12[1670])</f>
        <v>0</v>
      </c>
      <c r="F872">
        <f>SUMIF([1]!Tabla10[Consignatario],B872,[1]!Tabla10[1672])</f>
        <v>0</v>
      </c>
      <c r="G872">
        <f>SUMIF([1]!Tabla9[Consignatarios],B872,[1]!Tabla9[1675])</f>
        <v>0</v>
      </c>
      <c r="H872">
        <f>SUMIF([1]!Tabla8[Consignatarios],B872,[1]!Tabla8[1678])</f>
        <v>0</v>
      </c>
      <c r="I872">
        <f>SUMIF([1]!Tabla4[Consignatario],B872,[1]!Tabla4[Monto])</f>
        <v>0</v>
      </c>
      <c r="J872">
        <f>SUMIF([1]!Tabla2[Consignatario],B872, [1]!Tabla2[Monto])</f>
        <v>0</v>
      </c>
      <c r="K872">
        <f>SUMIF([1]!Tabla3[Consignatario],B872,[1]!Tabla3[Monto])</f>
        <v>4300</v>
      </c>
      <c r="L872">
        <f>SUMIF([1]!Tabla5[Consignatario],B872,[1]!Tabla5[Monto])</f>
        <v>0</v>
      </c>
      <c r="M872">
        <f>SUMIF([1]!Tabla1708[Consignatario],B872,[1]!Tabla1708[Monto])</f>
        <v>0</v>
      </c>
      <c r="N872">
        <f>SUMIF([1]!Tabla1726[Consignatario],B872,[1]!Tabla1726[Monto])</f>
        <v>0</v>
      </c>
      <c r="O872">
        <f>SUMIF([1]!Tabla1730[Consignatario],B872,[1]!Tabla1730[1730])</f>
        <v>0</v>
      </c>
      <c r="P872">
        <f>SUMIF([1]!Tabla1739[Consignatario],B872,[1]!Tabla1739[1739])</f>
        <v>0</v>
      </c>
      <c r="Q872">
        <f>SUMIF([1]!Tabla21[Consignatario],B872,[1]!Tabla21[1664-1670])</f>
        <v>0</v>
      </c>
      <c r="R872">
        <f>SUM(Tabla62[[#This Row],[1661]:[Entrearmadas]])</f>
        <v>4300</v>
      </c>
    </row>
    <row r="873" spans="1:18" x14ac:dyDescent="0.3">
      <c r="A873">
        <v>872</v>
      </c>
      <c r="B873" t="str" cm="1">
        <f t="array" ref="B873">INDEX([1]!Tabla1[#Data], A873, 2)</f>
        <v>Estrella, Agustín de la</v>
      </c>
      <c r="C873">
        <f>SUMIF([1]!Tabla1661[Consignatario],B873,[1]!Tabla1661[1661])</f>
        <v>0</v>
      </c>
      <c r="D873">
        <f>SUMIF([1]!Tabla11[Consignatario],B873,[1]!Tabla11[1662])</f>
        <v>0</v>
      </c>
      <c r="E873">
        <f>SUMIF([1]!Tabla12[Consignatario],B873,[1]!Tabla12[1670])</f>
        <v>0</v>
      </c>
      <c r="F873">
        <f>SUMIF([1]!Tabla10[Consignatario],B873,[1]!Tabla10[1672])</f>
        <v>0</v>
      </c>
      <c r="G873">
        <f>SUMIF([1]!Tabla9[Consignatarios],B873,[1]!Tabla9[1675])</f>
        <v>0</v>
      </c>
      <c r="H873">
        <f>SUMIF([1]!Tabla8[Consignatarios],B873,[1]!Tabla8[1678])</f>
        <v>192</v>
      </c>
      <c r="I873">
        <f>SUMIF([1]!Tabla4[Consignatario],B873,[1]!Tabla4[Monto])</f>
        <v>0</v>
      </c>
      <c r="J873">
        <f>SUMIF([1]!Tabla2[Consignatario],B873, [1]!Tabla2[Monto])</f>
        <v>0</v>
      </c>
      <c r="K873">
        <f>SUMIF([1]!Tabla3[Consignatario],B873,[1]!Tabla3[Monto])</f>
        <v>0</v>
      </c>
      <c r="L873">
        <f>SUMIF([1]!Tabla5[Consignatario],B873,[1]!Tabla5[Monto])</f>
        <v>0</v>
      </c>
      <c r="M873">
        <f>SUMIF([1]!Tabla1708[Consignatario],B873,[1]!Tabla1708[Monto])</f>
        <v>0</v>
      </c>
      <c r="N873">
        <f>SUMIF([1]!Tabla1726[Consignatario],B873,[1]!Tabla1726[Monto])</f>
        <v>0</v>
      </c>
      <c r="O873">
        <f>SUMIF([1]!Tabla1730[Consignatario],B873,[1]!Tabla1730[1730])</f>
        <v>0</v>
      </c>
      <c r="P873">
        <f>SUMIF([1]!Tabla1739[Consignatario],B873,[1]!Tabla1739[1739])</f>
        <v>0</v>
      </c>
      <c r="Q873">
        <f>SUMIF([1]!Tabla21[Consignatario],B873,[1]!Tabla21[1664-1670])</f>
        <v>0</v>
      </c>
      <c r="R873">
        <f>SUM(Tabla62[[#This Row],[1661]:[Entrearmadas]])</f>
        <v>192</v>
      </c>
    </row>
    <row r="874" spans="1:18" x14ac:dyDescent="0.3">
      <c r="A874">
        <v>873</v>
      </c>
      <c r="B874" t="str" cm="1">
        <f t="array" ref="B874">INDEX([1]!Tabla1[#Data], A874, 2)</f>
        <v>Eyzaguirre, Francisco de</v>
      </c>
      <c r="C874">
        <f>SUMIF([1]!Tabla1661[Consignatario],B874,[1]!Tabla1661[1661])</f>
        <v>0</v>
      </c>
      <c r="D874">
        <f>SUMIF([1]!Tabla11[Consignatario],B874,[1]!Tabla11[1662])</f>
        <v>0</v>
      </c>
      <c r="E874">
        <f>SUMIF([1]!Tabla12[Consignatario],B874,[1]!Tabla12[1670])</f>
        <v>0</v>
      </c>
      <c r="F874">
        <f>SUMIF([1]!Tabla10[Consignatario],B874,[1]!Tabla10[1672])</f>
        <v>0</v>
      </c>
      <c r="G874">
        <f>SUMIF([1]!Tabla9[Consignatarios],B874,[1]!Tabla9[1675])</f>
        <v>0</v>
      </c>
      <c r="H874">
        <f>SUMIF([1]!Tabla8[Consignatarios],B874,[1]!Tabla8[1678])</f>
        <v>52126</v>
      </c>
      <c r="I874">
        <f>SUMIF([1]!Tabla4[Consignatario],B874,[1]!Tabla4[Monto])</f>
        <v>0</v>
      </c>
      <c r="J874">
        <f>SUMIF([1]!Tabla2[Consignatario],B874, [1]!Tabla2[Monto])</f>
        <v>29508</v>
      </c>
      <c r="K874">
        <f>SUMIF([1]!Tabla3[Consignatario],B874,[1]!Tabla3[Monto])</f>
        <v>0</v>
      </c>
      <c r="L874">
        <f>SUMIF([1]!Tabla5[Consignatario],B874,[1]!Tabla5[Monto])</f>
        <v>0</v>
      </c>
      <c r="M874">
        <f>SUMIF([1]!Tabla1708[Consignatario],B874,[1]!Tabla1708[Monto])</f>
        <v>0</v>
      </c>
      <c r="N874">
        <f>SUMIF([1]!Tabla1726[Consignatario],B874,[1]!Tabla1726[Monto])</f>
        <v>0</v>
      </c>
      <c r="O874">
        <f>SUMIF([1]!Tabla1730[Consignatario],B874,[1]!Tabla1730[1730])</f>
        <v>0</v>
      </c>
      <c r="P874">
        <f>SUMIF([1]!Tabla1739[Consignatario],B874,[1]!Tabla1739[1739])</f>
        <v>0</v>
      </c>
      <c r="Q874">
        <f>SUMIF([1]!Tabla21[Consignatario],B874,[1]!Tabla21[1664-1670])</f>
        <v>0</v>
      </c>
      <c r="R874">
        <f>SUM(Tabla62[[#This Row],[1661]:[Entrearmadas]])</f>
        <v>81634</v>
      </c>
    </row>
    <row r="875" spans="1:18" x14ac:dyDescent="0.3">
      <c r="A875">
        <v>874</v>
      </c>
      <c r="B875" t="str" cm="1">
        <f t="array" ref="B875">INDEX([1]!Tabla1[#Data], A875, 2)</f>
        <v>Facundo, Alejandro Alfonso</v>
      </c>
      <c r="C875">
        <f>SUMIF([1]!Tabla1661[Consignatario],B875,[1]!Tabla1661[1661])</f>
        <v>0</v>
      </c>
      <c r="D875">
        <f>SUMIF([1]!Tabla11[Consignatario],B875,[1]!Tabla11[1662])</f>
        <v>0</v>
      </c>
      <c r="E875">
        <f>SUMIF([1]!Tabla12[Consignatario],B875,[1]!Tabla12[1670])</f>
        <v>0</v>
      </c>
      <c r="F875">
        <f>SUMIF([1]!Tabla10[Consignatario],B875,[1]!Tabla10[1672])</f>
        <v>0</v>
      </c>
      <c r="G875">
        <f>SUMIF([1]!Tabla9[Consignatarios],B875,[1]!Tabla9[1675])</f>
        <v>0</v>
      </c>
      <c r="H875">
        <f>SUMIF([1]!Tabla8[Consignatarios],B875,[1]!Tabla8[1678])</f>
        <v>0</v>
      </c>
      <c r="I875">
        <f>SUMIF([1]!Tabla4[Consignatario],B875,[1]!Tabla4[Monto])</f>
        <v>0</v>
      </c>
      <c r="J875">
        <f>SUMIF([1]!Tabla2[Consignatario],B875, [1]!Tabla2[Monto])</f>
        <v>0</v>
      </c>
      <c r="K875">
        <f>SUMIF([1]!Tabla3[Consignatario],B875,[1]!Tabla3[Monto])</f>
        <v>2000</v>
      </c>
      <c r="L875">
        <f>SUMIF([1]!Tabla5[Consignatario],B875,[1]!Tabla5[Monto])</f>
        <v>0</v>
      </c>
      <c r="M875">
        <f>SUMIF([1]!Tabla1708[Consignatario],B875,[1]!Tabla1708[Monto])</f>
        <v>0</v>
      </c>
      <c r="N875">
        <f>SUMIF([1]!Tabla1726[Consignatario],B875,[1]!Tabla1726[Monto])</f>
        <v>0</v>
      </c>
      <c r="O875">
        <f>SUMIF([1]!Tabla1730[Consignatario],B875,[1]!Tabla1730[1730])</f>
        <v>0</v>
      </c>
      <c r="P875">
        <f>SUMIF([1]!Tabla1739[Consignatario],B875,[1]!Tabla1739[1739])</f>
        <v>0</v>
      </c>
      <c r="Q875">
        <f>SUMIF([1]!Tabla21[Consignatario],B875,[1]!Tabla21[1664-1670])</f>
        <v>0</v>
      </c>
      <c r="R875">
        <f>SUM(Tabla62[[#This Row],[1661]:[Entrearmadas]])</f>
        <v>2000</v>
      </c>
    </row>
    <row r="876" spans="1:18" x14ac:dyDescent="0.3">
      <c r="A876">
        <v>875</v>
      </c>
      <c r="B876" t="str" cm="1">
        <f t="array" ref="B876">INDEX([1]!Tabla1[#Data], A876, 2)</f>
        <v>Fajardo de Córdova, Luis</v>
      </c>
      <c r="C876">
        <f>SUMIF([1]!Tabla1661[Consignatario],B876,[1]!Tabla1661[1661])</f>
        <v>0</v>
      </c>
      <c r="D876">
        <f>SUMIF([1]!Tabla11[Consignatario],B876,[1]!Tabla11[1662])</f>
        <v>0</v>
      </c>
      <c r="E876">
        <f>SUMIF([1]!Tabla12[Consignatario],B876,[1]!Tabla12[1670])</f>
        <v>0</v>
      </c>
      <c r="F876">
        <f>SUMIF([1]!Tabla10[Consignatario],B876,[1]!Tabla10[1672])</f>
        <v>0</v>
      </c>
      <c r="G876">
        <f>SUMIF([1]!Tabla9[Consignatarios],B876,[1]!Tabla9[1675])</f>
        <v>48500</v>
      </c>
      <c r="H876">
        <f>SUMIF([1]!Tabla8[Consignatarios],B876,[1]!Tabla8[1678])</f>
        <v>23242</v>
      </c>
      <c r="I876">
        <f>SUMIF([1]!Tabla4[Consignatario],B876,[1]!Tabla4[Monto])</f>
        <v>0</v>
      </c>
      <c r="J876">
        <f>SUMIF([1]!Tabla2[Consignatario],B876, [1]!Tabla2[Monto])</f>
        <v>0</v>
      </c>
      <c r="K876">
        <f>SUMIF([1]!Tabla3[Consignatario],B876,[1]!Tabla3[Monto])</f>
        <v>0</v>
      </c>
      <c r="L876">
        <f>SUMIF([1]!Tabla5[Consignatario],B876,[1]!Tabla5[Monto])</f>
        <v>0</v>
      </c>
      <c r="M876">
        <f>SUMIF([1]!Tabla1708[Consignatario],B876,[1]!Tabla1708[Monto])</f>
        <v>0</v>
      </c>
      <c r="N876">
        <f>SUMIF([1]!Tabla1726[Consignatario],B876,[1]!Tabla1726[Monto])</f>
        <v>0</v>
      </c>
      <c r="O876">
        <f>SUMIF([1]!Tabla1730[Consignatario],B876,[1]!Tabla1730[1730])</f>
        <v>0</v>
      </c>
      <c r="P876">
        <f>SUMIF([1]!Tabla1739[Consignatario],B876,[1]!Tabla1739[1739])</f>
        <v>0</v>
      </c>
      <c r="Q876">
        <f>SUMIF([1]!Tabla21[Consignatario],B876,[1]!Tabla21[1664-1670])</f>
        <v>0</v>
      </c>
      <c r="R876">
        <f>SUM(Tabla62[[#This Row],[1661]:[Entrearmadas]])</f>
        <v>71742</v>
      </c>
    </row>
    <row r="877" spans="1:18" x14ac:dyDescent="0.3">
      <c r="A877">
        <v>876</v>
      </c>
      <c r="B877" t="str" cm="1">
        <f t="array" ref="B877">INDEX([1]!Tabla1[#Data], A877, 2)</f>
        <v>Fajardo, Melchor</v>
      </c>
      <c r="C877">
        <f>SUMIF([1]!Tabla1661[Consignatario],B877,[1]!Tabla1661[1661])</f>
        <v>0</v>
      </c>
      <c r="D877">
        <f>SUMIF([1]!Tabla11[Consignatario],B877,[1]!Tabla11[1662])</f>
        <v>0</v>
      </c>
      <c r="E877">
        <f>SUMIF([1]!Tabla12[Consignatario],B877,[1]!Tabla12[1670])</f>
        <v>0</v>
      </c>
      <c r="F877">
        <f>SUMIF([1]!Tabla10[Consignatario],B877,[1]!Tabla10[1672])</f>
        <v>0</v>
      </c>
      <c r="G877">
        <f>SUMIF([1]!Tabla9[Consignatarios],B877,[1]!Tabla9[1675])</f>
        <v>0</v>
      </c>
      <c r="H877">
        <f>SUMIF([1]!Tabla8[Consignatarios],B877,[1]!Tabla8[1678])</f>
        <v>0</v>
      </c>
      <c r="I877">
        <f>SUMIF([1]!Tabla4[Consignatario],B877,[1]!Tabla4[Monto])</f>
        <v>0</v>
      </c>
      <c r="J877">
        <f>SUMIF([1]!Tabla2[Consignatario],B877, [1]!Tabla2[Monto])</f>
        <v>0</v>
      </c>
      <c r="K877">
        <f>SUMIF([1]!Tabla3[Consignatario],B877,[1]!Tabla3[Monto])</f>
        <v>0</v>
      </c>
      <c r="L877">
        <f>SUMIF([1]!Tabla5[Consignatario],B877,[1]!Tabla5[Monto])</f>
        <v>900</v>
      </c>
      <c r="M877">
        <f>SUMIF([1]!Tabla1708[Consignatario],B877,[1]!Tabla1708[Monto])</f>
        <v>0</v>
      </c>
      <c r="N877">
        <f>SUMIF([1]!Tabla1726[Consignatario],B877,[1]!Tabla1726[Monto])</f>
        <v>0</v>
      </c>
      <c r="O877">
        <f>SUMIF([1]!Tabla1730[Consignatario],B877,[1]!Tabla1730[1730])</f>
        <v>0</v>
      </c>
      <c r="P877">
        <f>SUMIF([1]!Tabla1739[Consignatario],B877,[1]!Tabla1739[1739])</f>
        <v>0</v>
      </c>
      <c r="Q877">
        <f>SUMIF([1]!Tabla21[Consignatario],B877,[1]!Tabla21[1664-1670])</f>
        <v>0</v>
      </c>
      <c r="R877">
        <f>SUM(Tabla62[[#This Row],[1661]:[Entrearmadas]])</f>
        <v>900</v>
      </c>
    </row>
    <row r="878" spans="1:18" x14ac:dyDescent="0.3">
      <c r="A878">
        <v>877</v>
      </c>
      <c r="B878" t="str" cm="1">
        <f t="array" ref="B878">INDEX([1]!Tabla1[#Data], A878, 2)</f>
        <v>Fanjul, Toribio</v>
      </c>
      <c r="C878">
        <f>SUMIF([1]!Tabla1661[Consignatario],B878,[1]!Tabla1661[1661])</f>
        <v>0</v>
      </c>
      <c r="D878">
        <f>SUMIF([1]!Tabla11[Consignatario],B878,[1]!Tabla11[1662])</f>
        <v>0</v>
      </c>
      <c r="E878">
        <f>SUMIF([1]!Tabla12[Consignatario],B878,[1]!Tabla12[1670])</f>
        <v>0</v>
      </c>
      <c r="F878">
        <f>SUMIF([1]!Tabla10[Consignatario],B878,[1]!Tabla10[1672])</f>
        <v>0</v>
      </c>
      <c r="G878">
        <f>SUMIF([1]!Tabla9[Consignatarios],B878,[1]!Tabla9[1675])</f>
        <v>0</v>
      </c>
      <c r="H878">
        <f>SUMIF([1]!Tabla8[Consignatarios],B878,[1]!Tabla8[1678])</f>
        <v>0</v>
      </c>
      <c r="I878">
        <f>SUMIF([1]!Tabla4[Consignatario],B878,[1]!Tabla4[Monto])</f>
        <v>0</v>
      </c>
      <c r="J878">
        <f>SUMIF([1]!Tabla2[Consignatario],B878, [1]!Tabla2[Monto])</f>
        <v>0</v>
      </c>
      <c r="K878">
        <f>SUMIF([1]!Tabla3[Consignatario],B878,[1]!Tabla3[Monto])</f>
        <v>20992</v>
      </c>
      <c r="L878">
        <f>SUMIF([1]!Tabla5[Consignatario],B878,[1]!Tabla5[Monto])</f>
        <v>0</v>
      </c>
      <c r="M878">
        <f>SUMIF([1]!Tabla1708[Consignatario],B878,[1]!Tabla1708[Monto])</f>
        <v>0</v>
      </c>
      <c r="N878">
        <f>SUMIF([1]!Tabla1726[Consignatario],B878,[1]!Tabla1726[Monto])</f>
        <v>0</v>
      </c>
      <c r="O878">
        <f>SUMIF([1]!Tabla1730[Consignatario],B878,[1]!Tabla1730[1730])</f>
        <v>0</v>
      </c>
      <c r="P878">
        <f>SUMIF([1]!Tabla1739[Consignatario],B878,[1]!Tabla1739[1739])</f>
        <v>0</v>
      </c>
      <c r="Q878">
        <f>SUMIF([1]!Tabla21[Consignatario],B878,[1]!Tabla21[1664-1670])</f>
        <v>0</v>
      </c>
      <c r="R878">
        <f>SUM(Tabla62[[#This Row],[1661]:[Entrearmadas]])</f>
        <v>20992</v>
      </c>
    </row>
    <row r="879" spans="1:18" x14ac:dyDescent="0.3">
      <c r="A879">
        <v>878</v>
      </c>
      <c r="B879" t="str" cm="1">
        <f t="array" ref="B879">INDEX([1]!Tabla1[#Data], A879, 2)</f>
        <v>Fano y Arteaga, Martín de</v>
      </c>
      <c r="C879">
        <f>SUMIF([1]!Tabla1661[Consignatario],B879,[1]!Tabla1661[1661])</f>
        <v>0</v>
      </c>
      <c r="D879">
        <f>SUMIF([1]!Tabla11[Consignatario],B879,[1]!Tabla11[1662])</f>
        <v>0</v>
      </c>
      <c r="E879">
        <f>SUMIF([1]!Tabla12[Consignatario],B879,[1]!Tabla12[1670])</f>
        <v>0</v>
      </c>
      <c r="F879">
        <f>SUMIF([1]!Tabla10[Consignatario],B879,[1]!Tabla10[1672])</f>
        <v>0</v>
      </c>
      <c r="G879">
        <f>SUMIF([1]!Tabla9[Consignatarios],B879,[1]!Tabla9[1675])</f>
        <v>0</v>
      </c>
      <c r="H879">
        <f>SUMIF([1]!Tabla8[Consignatarios],B879,[1]!Tabla8[1678])</f>
        <v>88895</v>
      </c>
      <c r="I879">
        <f>SUMIF([1]!Tabla4[Consignatario],B879,[1]!Tabla4[Monto])</f>
        <v>126922</v>
      </c>
      <c r="J879">
        <f>SUMIF([1]!Tabla2[Consignatario],B879, [1]!Tabla2[Monto])</f>
        <v>49460</v>
      </c>
      <c r="K879">
        <f>SUMIF([1]!Tabla3[Consignatario],B879,[1]!Tabla3[Monto])</f>
        <v>44470</v>
      </c>
      <c r="L879">
        <f>SUMIF([1]!Tabla5[Consignatario],B879,[1]!Tabla5[Monto])</f>
        <v>362890</v>
      </c>
      <c r="M879">
        <f>SUMIF([1]!Tabla1708[Consignatario],B879,[1]!Tabla1708[Monto])</f>
        <v>0</v>
      </c>
      <c r="N879">
        <f>SUMIF([1]!Tabla1726[Consignatario],B879,[1]!Tabla1726[Monto])</f>
        <v>0</v>
      </c>
      <c r="O879">
        <f>SUMIF([1]!Tabla1730[Consignatario],B879,[1]!Tabla1730[1730])</f>
        <v>0</v>
      </c>
      <c r="P879">
        <f>SUMIF([1]!Tabla1739[Consignatario],B879,[1]!Tabla1739[1739])</f>
        <v>0</v>
      </c>
      <c r="Q879">
        <f>SUMIF([1]!Tabla21[Consignatario],B879,[1]!Tabla21[1664-1670])</f>
        <v>0</v>
      </c>
      <c r="R879">
        <f>SUM(Tabla62[[#This Row],[1661]:[Entrearmadas]])</f>
        <v>672637</v>
      </c>
    </row>
    <row r="880" spans="1:18" x14ac:dyDescent="0.3">
      <c r="A880">
        <v>879</v>
      </c>
      <c r="B880" t="str" cm="1">
        <f t="array" ref="B880">INDEX([1]!Tabla1[#Data], A880, 2)</f>
        <v>Fano, Andrés</v>
      </c>
      <c r="C880">
        <f>SUMIF([1]!Tabla1661[Consignatario],B880,[1]!Tabla1661[1661])</f>
        <v>0</v>
      </c>
      <c r="D880">
        <f>SUMIF([1]!Tabla11[Consignatario],B880,[1]!Tabla11[1662])</f>
        <v>0</v>
      </c>
      <c r="E880">
        <f>SUMIF([1]!Tabla12[Consignatario],B880,[1]!Tabla12[1670])</f>
        <v>0</v>
      </c>
      <c r="F880">
        <f>SUMIF([1]!Tabla10[Consignatario],B880,[1]!Tabla10[1672])</f>
        <v>0</v>
      </c>
      <c r="G880">
        <f>SUMIF([1]!Tabla9[Consignatarios],B880,[1]!Tabla9[1675])</f>
        <v>0</v>
      </c>
      <c r="H880">
        <f>SUMIF([1]!Tabla8[Consignatarios],B880,[1]!Tabla8[1678])</f>
        <v>0</v>
      </c>
      <c r="I880">
        <f>SUMIF([1]!Tabla4[Consignatario],B880,[1]!Tabla4[Monto])</f>
        <v>0</v>
      </c>
      <c r="J880">
        <f>SUMIF([1]!Tabla2[Consignatario],B880, [1]!Tabla2[Monto])</f>
        <v>0</v>
      </c>
      <c r="K880">
        <f>SUMIF([1]!Tabla3[Consignatario],B880,[1]!Tabla3[Monto])</f>
        <v>0</v>
      </c>
      <c r="L880">
        <f>SUMIF([1]!Tabla5[Consignatario],B880,[1]!Tabla5[Monto])</f>
        <v>0</v>
      </c>
      <c r="M880">
        <f>SUMIF([1]!Tabla1708[Consignatario],B880,[1]!Tabla1708[Monto])</f>
        <v>0</v>
      </c>
      <c r="N880">
        <f>SUMIF([1]!Tabla1726[Consignatario],B880,[1]!Tabla1726[Monto])</f>
        <v>0</v>
      </c>
      <c r="O880">
        <f>SUMIF([1]!Tabla1730[Consignatario],B880,[1]!Tabla1730[1730])</f>
        <v>0</v>
      </c>
      <c r="P880">
        <f>SUMIF([1]!Tabla1739[Consignatario],B880,[1]!Tabla1739[1739])</f>
        <v>17025</v>
      </c>
      <c r="Q880">
        <f>SUMIF([1]!Tabla21[Consignatario],B880,[1]!Tabla21[1664-1670])</f>
        <v>0</v>
      </c>
      <c r="R880">
        <f>SUM(Tabla62[[#This Row],[1661]:[Entrearmadas]])</f>
        <v>17025</v>
      </c>
    </row>
    <row r="881" spans="1:18" x14ac:dyDescent="0.3">
      <c r="A881">
        <v>880</v>
      </c>
      <c r="B881" t="str" cm="1">
        <f t="array" ref="B881">INDEX([1]!Tabla1[#Data], A881, 2)</f>
        <v>Faraón, Pedro Juan</v>
      </c>
      <c r="C881">
        <f>SUMIF([1]!Tabla1661[Consignatario],B881,[1]!Tabla1661[1661])</f>
        <v>0</v>
      </c>
      <c r="D881">
        <f>SUMIF([1]!Tabla11[Consignatario],B881,[1]!Tabla11[1662])</f>
        <v>0</v>
      </c>
      <c r="E881">
        <f>SUMIF([1]!Tabla12[Consignatario],B881,[1]!Tabla12[1670])</f>
        <v>0</v>
      </c>
      <c r="F881">
        <f>SUMIF([1]!Tabla10[Consignatario],B881,[1]!Tabla10[1672])</f>
        <v>0</v>
      </c>
      <c r="G881">
        <f>SUMIF([1]!Tabla9[Consignatarios],B881,[1]!Tabla9[1675])</f>
        <v>0</v>
      </c>
      <c r="H881">
        <f>SUMIF([1]!Tabla8[Consignatarios],B881,[1]!Tabla8[1678])</f>
        <v>0</v>
      </c>
      <c r="I881">
        <f>SUMIF([1]!Tabla4[Consignatario],B881,[1]!Tabla4[Monto])</f>
        <v>0</v>
      </c>
      <c r="J881">
        <f>SUMIF([1]!Tabla2[Consignatario],B881, [1]!Tabla2[Monto])</f>
        <v>0</v>
      </c>
      <c r="K881">
        <f>SUMIF([1]!Tabla3[Consignatario],B881,[1]!Tabla3[Monto])</f>
        <v>1210</v>
      </c>
      <c r="L881">
        <f>SUMIF([1]!Tabla5[Consignatario],B881,[1]!Tabla5[Monto])</f>
        <v>0</v>
      </c>
      <c r="M881">
        <f>SUMIF([1]!Tabla1708[Consignatario],B881,[1]!Tabla1708[Monto])</f>
        <v>0</v>
      </c>
      <c r="N881">
        <f>SUMIF([1]!Tabla1726[Consignatario],B881,[1]!Tabla1726[Monto])</f>
        <v>0</v>
      </c>
      <c r="O881">
        <f>SUMIF([1]!Tabla1730[Consignatario],B881,[1]!Tabla1730[1730])</f>
        <v>0</v>
      </c>
      <c r="P881">
        <f>SUMIF([1]!Tabla1739[Consignatario],B881,[1]!Tabla1739[1739])</f>
        <v>0</v>
      </c>
      <c r="Q881">
        <f>SUMIF([1]!Tabla21[Consignatario],B881,[1]!Tabla21[1664-1670])</f>
        <v>0</v>
      </c>
      <c r="R881">
        <f>SUM(Tabla62[[#This Row],[1661]:[Entrearmadas]])</f>
        <v>1210</v>
      </c>
    </row>
    <row r="882" spans="1:18" x14ac:dyDescent="0.3">
      <c r="A882">
        <v>881</v>
      </c>
      <c r="B882" t="str" cm="1">
        <f t="array" ref="B882">INDEX([1]!Tabla1[#Data], A882, 2)</f>
        <v>Farfán, Manuel</v>
      </c>
      <c r="C882">
        <f>SUMIF([1]!Tabla1661[Consignatario],B882,[1]!Tabla1661[1661])</f>
        <v>0</v>
      </c>
      <c r="D882">
        <f>SUMIF([1]!Tabla11[Consignatario],B882,[1]!Tabla11[1662])</f>
        <v>0</v>
      </c>
      <c r="E882">
        <f>SUMIF([1]!Tabla12[Consignatario],B882,[1]!Tabla12[1670])</f>
        <v>0</v>
      </c>
      <c r="F882">
        <f>SUMIF([1]!Tabla10[Consignatario],B882,[1]!Tabla10[1672])</f>
        <v>0</v>
      </c>
      <c r="G882">
        <f>SUMIF([1]!Tabla9[Consignatarios],B882,[1]!Tabla9[1675])</f>
        <v>0</v>
      </c>
      <c r="H882">
        <f>SUMIF([1]!Tabla8[Consignatarios],B882,[1]!Tabla8[1678])</f>
        <v>31756</v>
      </c>
      <c r="I882">
        <f>SUMIF([1]!Tabla4[Consignatario],B882,[1]!Tabla4[Monto])</f>
        <v>0</v>
      </c>
      <c r="J882">
        <f>SUMIF([1]!Tabla2[Consignatario],B882, [1]!Tabla2[Monto])</f>
        <v>0</v>
      </c>
      <c r="K882">
        <f>SUMIF([1]!Tabla3[Consignatario],B882,[1]!Tabla3[Monto])</f>
        <v>0</v>
      </c>
      <c r="L882">
        <f>SUMIF([1]!Tabla5[Consignatario],B882,[1]!Tabla5[Monto])</f>
        <v>0</v>
      </c>
      <c r="M882">
        <f>SUMIF([1]!Tabla1708[Consignatario],B882,[1]!Tabla1708[Monto])</f>
        <v>0</v>
      </c>
      <c r="N882">
        <f>SUMIF([1]!Tabla1726[Consignatario],B882,[1]!Tabla1726[Monto])</f>
        <v>0</v>
      </c>
      <c r="O882">
        <f>SUMIF([1]!Tabla1730[Consignatario],B882,[1]!Tabla1730[1730])</f>
        <v>0</v>
      </c>
      <c r="P882">
        <f>SUMIF([1]!Tabla1739[Consignatario],B882,[1]!Tabla1739[1739])</f>
        <v>0</v>
      </c>
      <c r="Q882">
        <f>SUMIF([1]!Tabla21[Consignatario],B882,[1]!Tabla21[1664-1670])</f>
        <v>0</v>
      </c>
      <c r="R882">
        <f>SUM(Tabla62[[#This Row],[1661]:[Entrearmadas]])</f>
        <v>31756</v>
      </c>
    </row>
    <row r="883" spans="1:18" x14ac:dyDescent="0.3">
      <c r="A883">
        <v>882</v>
      </c>
      <c r="B883" t="str" cm="1">
        <f t="array" ref="B883">INDEX([1]!Tabla1[#Data], A883, 2)</f>
        <v>Farías, Gregorio</v>
      </c>
      <c r="C883">
        <f>SUMIF([1]!Tabla1661[Consignatario],B883,[1]!Tabla1661[1661])</f>
        <v>0</v>
      </c>
      <c r="D883">
        <f>SUMIF([1]!Tabla11[Consignatario],B883,[1]!Tabla11[1662])</f>
        <v>12500</v>
      </c>
      <c r="E883">
        <f>SUMIF([1]!Tabla12[Consignatario],B883,[1]!Tabla12[1670])</f>
        <v>0</v>
      </c>
      <c r="F883">
        <f>SUMIF([1]!Tabla10[Consignatario],B883,[1]!Tabla10[1672])</f>
        <v>0</v>
      </c>
      <c r="G883">
        <f>SUMIF([1]!Tabla9[Consignatarios],B883,[1]!Tabla9[1675])</f>
        <v>0</v>
      </c>
      <c r="H883">
        <f>SUMIF([1]!Tabla8[Consignatarios],B883,[1]!Tabla8[1678])</f>
        <v>0</v>
      </c>
      <c r="I883">
        <f>SUMIF([1]!Tabla4[Consignatario],B883,[1]!Tabla4[Monto])</f>
        <v>0</v>
      </c>
      <c r="J883">
        <f>SUMIF([1]!Tabla2[Consignatario],B883, [1]!Tabla2[Monto])</f>
        <v>0</v>
      </c>
      <c r="K883">
        <f>SUMIF([1]!Tabla3[Consignatario],B883,[1]!Tabla3[Monto])</f>
        <v>0</v>
      </c>
      <c r="L883">
        <f>SUMIF([1]!Tabla5[Consignatario],B883,[1]!Tabla5[Monto])</f>
        <v>0</v>
      </c>
      <c r="M883">
        <f>SUMIF([1]!Tabla1708[Consignatario],B883,[1]!Tabla1708[Monto])</f>
        <v>0</v>
      </c>
      <c r="N883">
        <f>SUMIF([1]!Tabla1726[Consignatario],B883,[1]!Tabla1726[Monto])</f>
        <v>0</v>
      </c>
      <c r="O883">
        <f>SUMIF([1]!Tabla1730[Consignatario],B883,[1]!Tabla1730[1730])</f>
        <v>0</v>
      </c>
      <c r="P883">
        <f>SUMIF([1]!Tabla1739[Consignatario],B883,[1]!Tabla1739[1739])</f>
        <v>0</v>
      </c>
      <c r="Q883">
        <f>SUMIF([1]!Tabla21[Consignatario],B883,[1]!Tabla21[1664-1670])</f>
        <v>0</v>
      </c>
      <c r="R883">
        <f>SUM(Tabla62[[#This Row],[1661]:[Entrearmadas]])</f>
        <v>12500</v>
      </c>
    </row>
    <row r="884" spans="1:18" x14ac:dyDescent="0.3">
      <c r="A884">
        <v>883</v>
      </c>
      <c r="B884" t="str" cm="1">
        <f t="array" ref="B884">INDEX([1]!Tabla1[#Data], A884, 2)</f>
        <v>Feijoo de Sosa, Manuel</v>
      </c>
      <c r="C884">
        <f>SUMIF([1]!Tabla1661[Consignatario],B884,[1]!Tabla1661[1661])</f>
        <v>0</v>
      </c>
      <c r="D884">
        <f>SUMIF([1]!Tabla11[Consignatario],B884,[1]!Tabla11[1662])</f>
        <v>0</v>
      </c>
      <c r="E884">
        <f>SUMIF([1]!Tabla12[Consignatario],B884,[1]!Tabla12[1670])</f>
        <v>0</v>
      </c>
      <c r="F884">
        <f>SUMIF([1]!Tabla10[Consignatario],B884,[1]!Tabla10[1672])</f>
        <v>0</v>
      </c>
      <c r="G884">
        <f>SUMIF([1]!Tabla9[Consignatarios],B884,[1]!Tabla9[1675])</f>
        <v>0</v>
      </c>
      <c r="H884">
        <f>SUMIF([1]!Tabla8[Consignatarios],B884,[1]!Tabla8[1678])</f>
        <v>0</v>
      </c>
      <c r="I884">
        <f>SUMIF([1]!Tabla4[Consignatario],B884,[1]!Tabla4[Monto])</f>
        <v>0</v>
      </c>
      <c r="J884">
        <f>SUMIF([1]!Tabla2[Consignatario],B884, [1]!Tabla2[Monto])</f>
        <v>0</v>
      </c>
      <c r="K884">
        <f>SUMIF([1]!Tabla3[Consignatario],B884,[1]!Tabla3[Monto])</f>
        <v>0</v>
      </c>
      <c r="L884">
        <f>SUMIF([1]!Tabla5[Consignatario],B884,[1]!Tabla5[Monto])</f>
        <v>0</v>
      </c>
      <c r="M884">
        <f>SUMIF([1]!Tabla1708[Consignatario],B884,[1]!Tabla1708[Monto])</f>
        <v>0</v>
      </c>
      <c r="N884">
        <f>SUMIF([1]!Tabla1726[Consignatario],B884,[1]!Tabla1726[Monto])</f>
        <v>0</v>
      </c>
      <c r="O884">
        <f>SUMIF([1]!Tabla1730[Consignatario],B884,[1]!Tabla1730[1730])</f>
        <v>4500</v>
      </c>
      <c r="P884">
        <f>SUMIF([1]!Tabla1739[Consignatario],B884,[1]!Tabla1739[1739])</f>
        <v>0</v>
      </c>
      <c r="Q884">
        <f>SUMIF([1]!Tabla21[Consignatario],B884,[1]!Tabla21[1664-1670])</f>
        <v>0</v>
      </c>
      <c r="R884">
        <f>SUM(Tabla62[[#This Row],[1661]:[Entrearmadas]])</f>
        <v>4500</v>
      </c>
    </row>
    <row r="885" spans="1:18" x14ac:dyDescent="0.3">
      <c r="A885">
        <v>884</v>
      </c>
      <c r="B885" t="str" cm="1">
        <f t="array" ref="B885">INDEX([1]!Tabla1[#Data], A885, 2)</f>
        <v>Felipe</v>
      </c>
      <c r="C885">
        <f>SUMIF([1]!Tabla1661[Consignatario],B885,[1]!Tabla1661[1661])</f>
        <v>0</v>
      </c>
      <c r="D885">
        <f>SUMIF([1]!Tabla11[Consignatario],B885,[1]!Tabla11[1662])</f>
        <v>0</v>
      </c>
      <c r="E885">
        <f>SUMIF([1]!Tabla12[Consignatario],B885,[1]!Tabla12[1670])</f>
        <v>0</v>
      </c>
      <c r="F885">
        <f>SUMIF([1]!Tabla10[Consignatario],B885,[1]!Tabla10[1672])</f>
        <v>0</v>
      </c>
      <c r="G885">
        <f>SUMIF([1]!Tabla9[Consignatarios],B885,[1]!Tabla9[1675])</f>
        <v>0</v>
      </c>
      <c r="H885">
        <f>SUMIF([1]!Tabla8[Consignatarios],B885,[1]!Tabla8[1678])</f>
        <v>0</v>
      </c>
      <c r="I885">
        <f>SUMIF([1]!Tabla4[Consignatario],B885,[1]!Tabla4[Monto])</f>
        <v>0</v>
      </c>
      <c r="J885">
        <f>SUMIF([1]!Tabla2[Consignatario],B885, [1]!Tabla2[Monto])</f>
        <v>0</v>
      </c>
      <c r="K885">
        <f>SUMIF([1]!Tabla3[Consignatario],B885,[1]!Tabla3[Monto])</f>
        <v>0</v>
      </c>
      <c r="L885">
        <f>SUMIF([1]!Tabla5[Consignatario],B885,[1]!Tabla5[Monto])</f>
        <v>0</v>
      </c>
      <c r="M885">
        <f>SUMIF([1]!Tabla1708[Consignatario],B885,[1]!Tabla1708[Monto])</f>
        <v>0</v>
      </c>
      <c r="N885">
        <f>SUMIF([1]!Tabla1726[Consignatario],B885,[1]!Tabla1726[Monto])</f>
        <v>28660</v>
      </c>
      <c r="O885">
        <f>SUMIF([1]!Tabla1730[Consignatario],B885,[1]!Tabla1730[1730])</f>
        <v>0</v>
      </c>
      <c r="P885">
        <f>SUMIF([1]!Tabla1739[Consignatario],B885,[1]!Tabla1739[1739])</f>
        <v>0</v>
      </c>
      <c r="Q885">
        <f>SUMIF([1]!Tabla21[Consignatario],B885,[1]!Tabla21[1664-1670])</f>
        <v>0</v>
      </c>
      <c r="R885">
        <f>SUM(Tabla62[[#This Row],[1661]:[Entrearmadas]])</f>
        <v>28660</v>
      </c>
    </row>
    <row r="886" spans="1:18" x14ac:dyDescent="0.3">
      <c r="A886">
        <v>885</v>
      </c>
      <c r="B886" t="str" cm="1">
        <f t="array" ref="B886">INDEX([1]!Tabla1[#Data], A886, 2)</f>
        <v>Felipe [..?]</v>
      </c>
      <c r="C886">
        <f>SUMIF([1]!Tabla1661[Consignatario],B886,[1]!Tabla1661[1661])</f>
        <v>0</v>
      </c>
      <c r="D886">
        <f>SUMIF([1]!Tabla11[Consignatario],B886,[1]!Tabla11[1662])</f>
        <v>0</v>
      </c>
      <c r="E886">
        <f>SUMIF([1]!Tabla12[Consignatario],B886,[1]!Tabla12[1670])</f>
        <v>0</v>
      </c>
      <c r="F886">
        <f>SUMIF([1]!Tabla10[Consignatario],B886,[1]!Tabla10[1672])</f>
        <v>0</v>
      </c>
      <c r="G886">
        <f>SUMIF([1]!Tabla9[Consignatarios],B886,[1]!Tabla9[1675])</f>
        <v>0</v>
      </c>
      <c r="H886">
        <f>SUMIF([1]!Tabla8[Consignatarios],B886,[1]!Tabla8[1678])</f>
        <v>0</v>
      </c>
      <c r="I886">
        <f>SUMIF([1]!Tabla4[Consignatario],B886,[1]!Tabla4[Monto])</f>
        <v>0</v>
      </c>
      <c r="J886">
        <f>SUMIF([1]!Tabla2[Consignatario],B886, [1]!Tabla2[Monto])</f>
        <v>400</v>
      </c>
      <c r="K886">
        <f>SUMIF([1]!Tabla3[Consignatario],B886,[1]!Tabla3[Monto])</f>
        <v>0</v>
      </c>
      <c r="L886">
        <f>SUMIF([1]!Tabla5[Consignatario],B886,[1]!Tabla5[Monto])</f>
        <v>0</v>
      </c>
      <c r="M886">
        <f>SUMIF([1]!Tabla1708[Consignatario],B886,[1]!Tabla1708[Monto])</f>
        <v>0</v>
      </c>
      <c r="N886">
        <f>SUMIF([1]!Tabla1726[Consignatario],B886,[1]!Tabla1726[Monto])</f>
        <v>0</v>
      </c>
      <c r="O886">
        <f>SUMIF([1]!Tabla1730[Consignatario],B886,[1]!Tabla1730[1730])</f>
        <v>0</v>
      </c>
      <c r="P886">
        <f>SUMIF([1]!Tabla1739[Consignatario],B886,[1]!Tabla1739[1739])</f>
        <v>0</v>
      </c>
      <c r="Q886">
        <f>SUMIF([1]!Tabla21[Consignatario],B886,[1]!Tabla21[1664-1670])</f>
        <v>0</v>
      </c>
      <c r="R886">
        <f>SUM(Tabla62[[#This Row],[1661]:[Entrearmadas]])</f>
        <v>400</v>
      </c>
    </row>
    <row r="887" spans="1:18" x14ac:dyDescent="0.3">
      <c r="A887">
        <v>886</v>
      </c>
      <c r="B887" t="str" cm="1">
        <f t="array" ref="B887">INDEX([1]!Tabla1[#Data], A887, 2)</f>
        <v>Feria, Joseph</v>
      </c>
      <c r="C887">
        <f>SUMIF([1]!Tabla1661[Consignatario],B887,[1]!Tabla1661[1661])</f>
        <v>0</v>
      </c>
      <c r="D887">
        <f>SUMIF([1]!Tabla11[Consignatario],B887,[1]!Tabla11[1662])</f>
        <v>0</v>
      </c>
      <c r="E887">
        <f>SUMIF([1]!Tabla12[Consignatario],B887,[1]!Tabla12[1670])</f>
        <v>0</v>
      </c>
      <c r="F887">
        <f>SUMIF([1]!Tabla10[Consignatario],B887,[1]!Tabla10[1672])</f>
        <v>0</v>
      </c>
      <c r="G887">
        <f>SUMIF([1]!Tabla9[Consignatarios],B887,[1]!Tabla9[1675])</f>
        <v>0</v>
      </c>
      <c r="H887">
        <f>SUMIF([1]!Tabla8[Consignatarios],B887,[1]!Tabla8[1678])</f>
        <v>0</v>
      </c>
      <c r="I887">
        <f>SUMIF([1]!Tabla4[Consignatario],B887,[1]!Tabla4[Monto])</f>
        <v>0</v>
      </c>
      <c r="J887">
        <f>SUMIF([1]!Tabla2[Consignatario],B887, [1]!Tabla2[Monto])</f>
        <v>0</v>
      </c>
      <c r="K887">
        <f>SUMIF([1]!Tabla3[Consignatario],B887,[1]!Tabla3[Monto])</f>
        <v>0</v>
      </c>
      <c r="L887">
        <f>SUMIF([1]!Tabla5[Consignatario],B887,[1]!Tabla5[Monto])</f>
        <v>0</v>
      </c>
      <c r="M887">
        <f>SUMIF([1]!Tabla1708[Consignatario],B887,[1]!Tabla1708[Monto])</f>
        <v>0</v>
      </c>
      <c r="N887">
        <f>SUMIF([1]!Tabla1726[Consignatario],B887,[1]!Tabla1726[Monto])</f>
        <v>0</v>
      </c>
      <c r="O887">
        <f>SUMIF([1]!Tabla1730[Consignatario],B887,[1]!Tabla1730[1730])</f>
        <v>6000</v>
      </c>
      <c r="P887">
        <f>SUMIF([1]!Tabla1739[Consignatario],B887,[1]!Tabla1739[1739])</f>
        <v>0</v>
      </c>
      <c r="Q887">
        <f>SUMIF([1]!Tabla21[Consignatario],B887,[1]!Tabla21[1664-1670])</f>
        <v>0</v>
      </c>
      <c r="R887">
        <f>SUM(Tabla62[[#This Row],[1661]:[Entrearmadas]])</f>
        <v>6000</v>
      </c>
    </row>
    <row r="888" spans="1:18" x14ac:dyDescent="0.3">
      <c r="A888">
        <v>887</v>
      </c>
      <c r="B888" t="str" cm="1">
        <f t="array" ref="B888">INDEX([1]!Tabla1[#Data], A888, 2)</f>
        <v>Fermín, Juan</v>
      </c>
      <c r="C888">
        <f>SUMIF([1]!Tabla1661[Consignatario],B888,[1]!Tabla1661[1661])</f>
        <v>0</v>
      </c>
      <c r="D888">
        <f>SUMIF([1]!Tabla11[Consignatario],B888,[1]!Tabla11[1662])</f>
        <v>0</v>
      </c>
      <c r="E888">
        <f>SUMIF([1]!Tabla12[Consignatario],B888,[1]!Tabla12[1670])</f>
        <v>0</v>
      </c>
      <c r="F888">
        <f>SUMIF([1]!Tabla10[Consignatario],B888,[1]!Tabla10[1672])</f>
        <v>0</v>
      </c>
      <c r="G888">
        <f>SUMIF([1]!Tabla9[Consignatarios],B888,[1]!Tabla9[1675])</f>
        <v>10000</v>
      </c>
      <c r="H888">
        <f>SUMIF([1]!Tabla8[Consignatarios],B888,[1]!Tabla8[1678])</f>
        <v>0</v>
      </c>
      <c r="I888">
        <f>SUMIF([1]!Tabla4[Consignatario],B888,[1]!Tabla4[Monto])</f>
        <v>0</v>
      </c>
      <c r="J888">
        <f>SUMIF([1]!Tabla2[Consignatario],B888, [1]!Tabla2[Monto])</f>
        <v>0</v>
      </c>
      <c r="K888">
        <f>SUMIF([1]!Tabla3[Consignatario],B888,[1]!Tabla3[Monto])</f>
        <v>0</v>
      </c>
      <c r="L888">
        <f>SUMIF([1]!Tabla5[Consignatario],B888,[1]!Tabla5[Monto])</f>
        <v>0</v>
      </c>
      <c r="M888">
        <f>SUMIF([1]!Tabla1708[Consignatario],B888,[1]!Tabla1708[Monto])</f>
        <v>0</v>
      </c>
      <c r="N888">
        <f>SUMIF([1]!Tabla1726[Consignatario],B888,[1]!Tabla1726[Monto])</f>
        <v>0</v>
      </c>
      <c r="O888">
        <f>SUMIF([1]!Tabla1730[Consignatario],B888,[1]!Tabla1730[1730])</f>
        <v>0</v>
      </c>
      <c r="P888">
        <f>SUMIF([1]!Tabla1739[Consignatario],B888,[1]!Tabla1739[1739])</f>
        <v>0</v>
      </c>
      <c r="Q888">
        <f>SUMIF([1]!Tabla21[Consignatario],B888,[1]!Tabla21[1664-1670])</f>
        <v>0</v>
      </c>
      <c r="R888">
        <f>SUM(Tabla62[[#This Row],[1661]:[Entrearmadas]])</f>
        <v>10000</v>
      </c>
    </row>
    <row r="889" spans="1:18" x14ac:dyDescent="0.3">
      <c r="A889">
        <v>888</v>
      </c>
      <c r="B889" t="str" cm="1">
        <f t="array" ref="B889">INDEX([1]!Tabla1[#Data], A889, 2)</f>
        <v>Fernán, Juan</v>
      </c>
      <c r="C889">
        <f>SUMIF([1]!Tabla1661[Consignatario],B889,[1]!Tabla1661[1661])</f>
        <v>0</v>
      </c>
      <c r="D889">
        <f>SUMIF([1]!Tabla11[Consignatario],B889,[1]!Tabla11[1662])</f>
        <v>0</v>
      </c>
      <c r="E889">
        <f>SUMIF([1]!Tabla12[Consignatario],B889,[1]!Tabla12[1670])</f>
        <v>0</v>
      </c>
      <c r="F889">
        <f>SUMIF([1]!Tabla10[Consignatario],B889,[1]!Tabla10[1672])</f>
        <v>0</v>
      </c>
      <c r="G889">
        <f>SUMIF([1]!Tabla9[Consignatarios],B889,[1]!Tabla9[1675])</f>
        <v>1320</v>
      </c>
      <c r="H889">
        <f>SUMIF([1]!Tabla8[Consignatarios],B889,[1]!Tabla8[1678])</f>
        <v>0</v>
      </c>
      <c r="I889">
        <f>SUMIF([1]!Tabla4[Consignatario],B889,[1]!Tabla4[Monto])</f>
        <v>0</v>
      </c>
      <c r="J889">
        <f>SUMIF([1]!Tabla2[Consignatario],B889, [1]!Tabla2[Monto])</f>
        <v>0</v>
      </c>
      <c r="K889">
        <f>SUMIF([1]!Tabla3[Consignatario],B889,[1]!Tabla3[Monto])</f>
        <v>0</v>
      </c>
      <c r="L889">
        <f>SUMIF([1]!Tabla5[Consignatario],B889,[1]!Tabla5[Monto])</f>
        <v>0</v>
      </c>
      <c r="M889">
        <f>SUMIF([1]!Tabla1708[Consignatario],B889,[1]!Tabla1708[Monto])</f>
        <v>0</v>
      </c>
      <c r="N889">
        <f>SUMIF([1]!Tabla1726[Consignatario],B889,[1]!Tabla1726[Monto])</f>
        <v>0</v>
      </c>
      <c r="O889">
        <f>SUMIF([1]!Tabla1730[Consignatario],B889,[1]!Tabla1730[1730])</f>
        <v>0</v>
      </c>
      <c r="P889">
        <f>SUMIF([1]!Tabla1739[Consignatario],B889,[1]!Tabla1739[1739])</f>
        <v>0</v>
      </c>
      <c r="Q889">
        <f>SUMIF([1]!Tabla21[Consignatario],B889,[1]!Tabla21[1664-1670])</f>
        <v>0</v>
      </c>
      <c r="R889">
        <f>SUM(Tabla62[[#This Row],[1661]:[Entrearmadas]])</f>
        <v>1320</v>
      </c>
    </row>
    <row r="890" spans="1:18" x14ac:dyDescent="0.3">
      <c r="A890">
        <v>889</v>
      </c>
      <c r="B890" t="str" cm="1">
        <f t="array" ref="B890">INDEX([1]!Tabla1[#Data], A890, 2)</f>
        <v>Fernández , Alonso</v>
      </c>
      <c r="C890">
        <f>SUMIF([1]!Tabla1661[Consignatario],B890,[1]!Tabla1661[1661])</f>
        <v>0</v>
      </c>
      <c r="D890">
        <f>SUMIF([1]!Tabla11[Consignatario],B890,[1]!Tabla11[1662])</f>
        <v>0</v>
      </c>
      <c r="E890">
        <f>SUMIF([1]!Tabla12[Consignatario],B890,[1]!Tabla12[1670])</f>
        <v>0</v>
      </c>
      <c r="F890">
        <f>SUMIF([1]!Tabla10[Consignatario],B890,[1]!Tabla10[1672])</f>
        <v>0</v>
      </c>
      <c r="G890">
        <f>SUMIF([1]!Tabla9[Consignatarios],B890,[1]!Tabla9[1675])</f>
        <v>0</v>
      </c>
      <c r="H890">
        <f>SUMIF([1]!Tabla8[Consignatarios],B890,[1]!Tabla8[1678])</f>
        <v>46200</v>
      </c>
      <c r="I890">
        <f>SUMIF([1]!Tabla4[Consignatario],B890,[1]!Tabla4[Monto])</f>
        <v>0</v>
      </c>
      <c r="J890">
        <f>SUMIF([1]!Tabla2[Consignatario],B890, [1]!Tabla2[Monto])</f>
        <v>0</v>
      </c>
      <c r="K890">
        <f>SUMIF([1]!Tabla3[Consignatario],B890,[1]!Tabla3[Monto])</f>
        <v>0</v>
      </c>
      <c r="L890">
        <f>SUMIF([1]!Tabla5[Consignatario],B890,[1]!Tabla5[Monto])</f>
        <v>0</v>
      </c>
      <c r="M890">
        <f>SUMIF([1]!Tabla1708[Consignatario],B890,[1]!Tabla1708[Monto])</f>
        <v>0</v>
      </c>
      <c r="N890">
        <f>SUMIF([1]!Tabla1726[Consignatario],B890,[1]!Tabla1726[Monto])</f>
        <v>0</v>
      </c>
      <c r="O890">
        <f>SUMIF([1]!Tabla1730[Consignatario],B890,[1]!Tabla1730[1730])</f>
        <v>0</v>
      </c>
      <c r="P890">
        <f>SUMIF([1]!Tabla1739[Consignatario],B890,[1]!Tabla1739[1739])</f>
        <v>0</v>
      </c>
      <c r="Q890">
        <f>SUMIF([1]!Tabla21[Consignatario],B890,[1]!Tabla21[1664-1670])</f>
        <v>0</v>
      </c>
      <c r="R890">
        <f>SUM(Tabla62[[#This Row],[1661]:[Entrearmadas]])</f>
        <v>46200</v>
      </c>
    </row>
    <row r="891" spans="1:18" x14ac:dyDescent="0.3">
      <c r="A891">
        <v>890</v>
      </c>
      <c r="B891" t="str" cm="1">
        <f t="array" ref="B891">INDEX([1]!Tabla1[#Data], A891, 2)</f>
        <v>Fernández Balsera, Pedro</v>
      </c>
      <c r="C891">
        <f>SUMIF([1]!Tabla1661[Consignatario],B891,[1]!Tabla1661[1661])</f>
        <v>0</v>
      </c>
      <c r="D891">
        <f>SUMIF([1]!Tabla11[Consignatario],B891,[1]!Tabla11[1662])</f>
        <v>0</v>
      </c>
      <c r="E891">
        <f>SUMIF([1]!Tabla12[Consignatario],B891,[1]!Tabla12[1670])</f>
        <v>0</v>
      </c>
      <c r="F891">
        <f>SUMIF([1]!Tabla10[Consignatario],B891,[1]!Tabla10[1672])</f>
        <v>10030</v>
      </c>
      <c r="G891">
        <f>SUMIF([1]!Tabla9[Consignatarios],B891,[1]!Tabla9[1675])</f>
        <v>0</v>
      </c>
      <c r="H891">
        <f>SUMIF([1]!Tabla8[Consignatarios],B891,[1]!Tabla8[1678])</f>
        <v>0</v>
      </c>
      <c r="I891">
        <f>SUMIF([1]!Tabla4[Consignatario],B891,[1]!Tabla4[Monto])</f>
        <v>0</v>
      </c>
      <c r="J891">
        <f>SUMIF([1]!Tabla2[Consignatario],B891, [1]!Tabla2[Monto])</f>
        <v>0</v>
      </c>
      <c r="K891">
        <f>SUMIF([1]!Tabla3[Consignatario],B891,[1]!Tabla3[Monto])</f>
        <v>0</v>
      </c>
      <c r="L891">
        <f>SUMIF([1]!Tabla5[Consignatario],B891,[1]!Tabla5[Monto])</f>
        <v>0</v>
      </c>
      <c r="M891">
        <f>SUMIF([1]!Tabla1708[Consignatario],B891,[1]!Tabla1708[Monto])</f>
        <v>0</v>
      </c>
      <c r="N891">
        <f>SUMIF([1]!Tabla1726[Consignatario],B891,[1]!Tabla1726[Monto])</f>
        <v>0</v>
      </c>
      <c r="O891">
        <f>SUMIF([1]!Tabla1730[Consignatario],B891,[1]!Tabla1730[1730])</f>
        <v>0</v>
      </c>
      <c r="P891">
        <f>SUMIF([1]!Tabla1739[Consignatario],B891,[1]!Tabla1739[1739])</f>
        <v>0</v>
      </c>
      <c r="Q891">
        <f>SUMIF([1]!Tabla21[Consignatario],B891,[1]!Tabla21[1664-1670])</f>
        <v>0</v>
      </c>
      <c r="R891">
        <f>SUM(Tabla62[[#This Row],[1661]:[Entrearmadas]])</f>
        <v>10030</v>
      </c>
    </row>
    <row r="892" spans="1:18" x14ac:dyDescent="0.3">
      <c r="A892">
        <v>891</v>
      </c>
      <c r="B892" t="str" cm="1">
        <f t="array" ref="B892">INDEX([1]!Tabla1[#Data], A892, 2)</f>
        <v>Fernández Baptista, Manuel</v>
      </c>
      <c r="C892">
        <f>SUMIF([1]!Tabla1661[Consignatario],B892,[1]!Tabla1661[1661])</f>
        <v>0</v>
      </c>
      <c r="D892">
        <f>SUMIF([1]!Tabla11[Consignatario],B892,[1]!Tabla11[1662])</f>
        <v>0</v>
      </c>
      <c r="E892">
        <f>SUMIF([1]!Tabla12[Consignatario],B892,[1]!Tabla12[1670])</f>
        <v>0</v>
      </c>
      <c r="F892">
        <f>SUMIF([1]!Tabla10[Consignatario],B892,[1]!Tabla10[1672])</f>
        <v>0</v>
      </c>
      <c r="G892">
        <f>SUMIF([1]!Tabla9[Consignatarios],B892,[1]!Tabla9[1675])</f>
        <v>0</v>
      </c>
      <c r="H892">
        <f>SUMIF([1]!Tabla8[Consignatarios],B892,[1]!Tabla8[1678])</f>
        <v>0</v>
      </c>
      <c r="I892">
        <f>SUMIF([1]!Tabla4[Consignatario],B892,[1]!Tabla4[Monto])</f>
        <v>0</v>
      </c>
      <c r="J892">
        <f>SUMIF([1]!Tabla2[Consignatario],B892, [1]!Tabla2[Monto])</f>
        <v>0</v>
      </c>
      <c r="K892">
        <f>SUMIF([1]!Tabla3[Consignatario],B892,[1]!Tabla3[Monto])</f>
        <v>0</v>
      </c>
      <c r="L892">
        <f>SUMIF([1]!Tabla5[Consignatario],B892,[1]!Tabla5[Monto])</f>
        <v>0</v>
      </c>
      <c r="M892">
        <f>SUMIF([1]!Tabla1708[Consignatario],B892,[1]!Tabla1708[Monto])</f>
        <v>3090</v>
      </c>
      <c r="N892">
        <f>SUMIF([1]!Tabla1726[Consignatario],B892,[1]!Tabla1726[Monto])</f>
        <v>0</v>
      </c>
      <c r="O892">
        <f>SUMIF([1]!Tabla1730[Consignatario],B892,[1]!Tabla1730[1730])</f>
        <v>0</v>
      </c>
      <c r="P892">
        <f>SUMIF([1]!Tabla1739[Consignatario],B892,[1]!Tabla1739[1739])</f>
        <v>0</v>
      </c>
      <c r="Q892">
        <f>SUMIF([1]!Tabla21[Consignatario],B892,[1]!Tabla21[1664-1670])</f>
        <v>0</v>
      </c>
      <c r="R892">
        <f>SUM(Tabla62[[#This Row],[1661]:[Entrearmadas]])</f>
        <v>3090</v>
      </c>
    </row>
    <row r="893" spans="1:18" x14ac:dyDescent="0.3">
      <c r="A893">
        <v>892</v>
      </c>
      <c r="B893" t="str" cm="1">
        <f t="array" ref="B893">INDEX([1]!Tabla1[#Data], A893, 2)</f>
        <v>Fernández Barahona, Francisco</v>
      </c>
      <c r="C893">
        <f>SUMIF([1]!Tabla1661[Consignatario],B893,[1]!Tabla1661[1661])</f>
        <v>69006</v>
      </c>
      <c r="D893">
        <f>SUMIF([1]!Tabla11[Consignatario],B893,[1]!Tabla11[1662])</f>
        <v>0</v>
      </c>
      <c r="E893">
        <f>SUMIF([1]!Tabla12[Consignatario],B893,[1]!Tabla12[1670])</f>
        <v>0</v>
      </c>
      <c r="F893">
        <f>SUMIF([1]!Tabla10[Consignatario],B893,[1]!Tabla10[1672])</f>
        <v>0</v>
      </c>
      <c r="G893">
        <f>SUMIF([1]!Tabla9[Consignatarios],B893,[1]!Tabla9[1675])</f>
        <v>0</v>
      </c>
      <c r="H893">
        <f>SUMIF([1]!Tabla8[Consignatarios],B893,[1]!Tabla8[1678])</f>
        <v>0</v>
      </c>
      <c r="I893">
        <f>SUMIF([1]!Tabla4[Consignatario],B893,[1]!Tabla4[Monto])</f>
        <v>0</v>
      </c>
      <c r="J893">
        <f>SUMIF([1]!Tabla2[Consignatario],B893, [1]!Tabla2[Monto])</f>
        <v>0</v>
      </c>
      <c r="K893">
        <f>SUMIF([1]!Tabla3[Consignatario],B893,[1]!Tabla3[Monto])</f>
        <v>0</v>
      </c>
      <c r="L893">
        <f>SUMIF([1]!Tabla5[Consignatario],B893,[1]!Tabla5[Monto])</f>
        <v>0</v>
      </c>
      <c r="M893">
        <f>SUMIF([1]!Tabla1708[Consignatario],B893,[1]!Tabla1708[Monto])</f>
        <v>0</v>
      </c>
      <c r="N893">
        <f>SUMIF([1]!Tabla1726[Consignatario],B893,[1]!Tabla1726[Monto])</f>
        <v>0</v>
      </c>
      <c r="O893">
        <f>SUMIF([1]!Tabla1730[Consignatario],B893,[1]!Tabla1730[1730])</f>
        <v>0</v>
      </c>
      <c r="P893">
        <f>SUMIF([1]!Tabla1739[Consignatario],B893,[1]!Tabla1739[1739])</f>
        <v>0</v>
      </c>
      <c r="Q893">
        <f>SUMIF([1]!Tabla21[Consignatario],B893,[1]!Tabla21[1664-1670])</f>
        <v>0</v>
      </c>
      <c r="R893">
        <f>SUM(Tabla62[[#This Row],[1661]:[Entrearmadas]])</f>
        <v>69006</v>
      </c>
    </row>
    <row r="894" spans="1:18" x14ac:dyDescent="0.3">
      <c r="A894">
        <v>893</v>
      </c>
      <c r="B894" t="str" cm="1">
        <f t="array" ref="B894">INDEX([1]!Tabla1[#Data], A894, 2)</f>
        <v>Fernández Barba, Luis</v>
      </c>
      <c r="C894">
        <f>SUMIF([1]!Tabla1661[Consignatario],B894,[1]!Tabla1661[1661])</f>
        <v>0</v>
      </c>
      <c r="D894">
        <f>SUMIF([1]!Tabla11[Consignatario],B894,[1]!Tabla11[1662])</f>
        <v>0</v>
      </c>
      <c r="E894">
        <f>SUMIF([1]!Tabla12[Consignatario],B894,[1]!Tabla12[1670])</f>
        <v>0</v>
      </c>
      <c r="F894">
        <f>SUMIF([1]!Tabla10[Consignatario],B894,[1]!Tabla10[1672])</f>
        <v>0</v>
      </c>
      <c r="G894">
        <f>SUMIF([1]!Tabla9[Consignatarios],B894,[1]!Tabla9[1675])</f>
        <v>0</v>
      </c>
      <c r="H894">
        <f>SUMIF([1]!Tabla8[Consignatarios],B894,[1]!Tabla8[1678])</f>
        <v>0</v>
      </c>
      <c r="I894">
        <f>SUMIF([1]!Tabla4[Consignatario],B894,[1]!Tabla4[Monto])</f>
        <v>17930</v>
      </c>
      <c r="J894">
        <f>SUMIF([1]!Tabla2[Consignatario],B894, [1]!Tabla2[Monto])</f>
        <v>0</v>
      </c>
      <c r="K894">
        <f>SUMIF([1]!Tabla3[Consignatario],B894,[1]!Tabla3[Monto])</f>
        <v>0</v>
      </c>
      <c r="L894">
        <f>SUMIF([1]!Tabla5[Consignatario],B894,[1]!Tabla5[Monto])</f>
        <v>0</v>
      </c>
      <c r="M894">
        <f>SUMIF([1]!Tabla1708[Consignatario],B894,[1]!Tabla1708[Monto])</f>
        <v>0</v>
      </c>
      <c r="N894">
        <f>SUMIF([1]!Tabla1726[Consignatario],B894,[1]!Tabla1726[Monto])</f>
        <v>0</v>
      </c>
      <c r="O894">
        <f>SUMIF([1]!Tabla1730[Consignatario],B894,[1]!Tabla1730[1730])</f>
        <v>0</v>
      </c>
      <c r="P894">
        <f>SUMIF([1]!Tabla1739[Consignatario],B894,[1]!Tabla1739[1739])</f>
        <v>0</v>
      </c>
      <c r="Q894">
        <f>SUMIF([1]!Tabla21[Consignatario],B894,[1]!Tabla21[1664-1670])</f>
        <v>0</v>
      </c>
      <c r="R894">
        <f>SUM(Tabla62[[#This Row],[1661]:[Entrearmadas]])</f>
        <v>17930</v>
      </c>
    </row>
    <row r="895" spans="1:18" x14ac:dyDescent="0.3">
      <c r="A895">
        <v>894</v>
      </c>
      <c r="B895" t="str" cm="1">
        <f t="array" ref="B895">INDEX([1]!Tabla1[#Data], A895, 2)</f>
        <v>Fernández Barceda, Joseph</v>
      </c>
      <c r="C895">
        <f>SUMIF([1]!Tabla1661[Consignatario],B895,[1]!Tabla1661[1661])</f>
        <v>0</v>
      </c>
      <c r="D895">
        <f>SUMIF([1]!Tabla11[Consignatario],B895,[1]!Tabla11[1662])</f>
        <v>0</v>
      </c>
      <c r="E895">
        <f>SUMIF([1]!Tabla12[Consignatario],B895,[1]!Tabla12[1670])</f>
        <v>0</v>
      </c>
      <c r="F895">
        <f>SUMIF([1]!Tabla10[Consignatario],B895,[1]!Tabla10[1672])</f>
        <v>0</v>
      </c>
      <c r="G895">
        <f>SUMIF([1]!Tabla9[Consignatarios],B895,[1]!Tabla9[1675])</f>
        <v>7500</v>
      </c>
      <c r="H895">
        <f>SUMIF([1]!Tabla8[Consignatarios],B895,[1]!Tabla8[1678])</f>
        <v>0</v>
      </c>
      <c r="I895">
        <f>SUMIF([1]!Tabla4[Consignatario],B895,[1]!Tabla4[Monto])</f>
        <v>0</v>
      </c>
      <c r="J895">
        <f>SUMIF([1]!Tabla2[Consignatario],B895, [1]!Tabla2[Monto])</f>
        <v>0</v>
      </c>
      <c r="K895">
        <f>SUMIF([1]!Tabla3[Consignatario],B895,[1]!Tabla3[Monto])</f>
        <v>0</v>
      </c>
      <c r="L895">
        <f>SUMIF([1]!Tabla5[Consignatario],B895,[1]!Tabla5[Monto])</f>
        <v>0</v>
      </c>
      <c r="M895">
        <f>SUMIF([1]!Tabla1708[Consignatario],B895,[1]!Tabla1708[Monto])</f>
        <v>0</v>
      </c>
      <c r="N895">
        <f>SUMIF([1]!Tabla1726[Consignatario],B895,[1]!Tabla1726[Monto])</f>
        <v>0</v>
      </c>
      <c r="O895">
        <f>SUMIF([1]!Tabla1730[Consignatario],B895,[1]!Tabla1730[1730])</f>
        <v>0</v>
      </c>
      <c r="P895">
        <f>SUMIF([1]!Tabla1739[Consignatario],B895,[1]!Tabla1739[1739])</f>
        <v>0</v>
      </c>
      <c r="Q895">
        <f>SUMIF([1]!Tabla21[Consignatario],B895,[1]!Tabla21[1664-1670])</f>
        <v>0</v>
      </c>
      <c r="R895">
        <f>SUM(Tabla62[[#This Row],[1661]:[Entrearmadas]])</f>
        <v>7500</v>
      </c>
    </row>
    <row r="896" spans="1:18" x14ac:dyDescent="0.3">
      <c r="A896">
        <v>895</v>
      </c>
      <c r="B896" t="str" cm="1">
        <f t="array" ref="B896">INDEX([1]!Tabla1[#Data], A896, 2)</f>
        <v>Fernández Barua, Diego</v>
      </c>
      <c r="C896">
        <f>SUMIF([1]!Tabla1661[Consignatario],B896,[1]!Tabla1661[1661])</f>
        <v>0</v>
      </c>
      <c r="D896">
        <f>SUMIF([1]!Tabla11[Consignatario],B896,[1]!Tabla11[1662])</f>
        <v>0</v>
      </c>
      <c r="E896">
        <f>SUMIF([1]!Tabla12[Consignatario],B896,[1]!Tabla12[1670])</f>
        <v>0</v>
      </c>
      <c r="F896">
        <f>SUMIF([1]!Tabla10[Consignatario],B896,[1]!Tabla10[1672])</f>
        <v>0</v>
      </c>
      <c r="G896">
        <f>SUMIF([1]!Tabla9[Consignatarios],B896,[1]!Tabla9[1675])</f>
        <v>0</v>
      </c>
      <c r="H896">
        <f>SUMIF([1]!Tabla8[Consignatarios],B896,[1]!Tabla8[1678])</f>
        <v>0</v>
      </c>
      <c r="I896">
        <f>SUMIF([1]!Tabla4[Consignatario],B896,[1]!Tabla4[Monto])</f>
        <v>0</v>
      </c>
      <c r="J896">
        <f>SUMIF([1]!Tabla2[Consignatario],B896, [1]!Tabla2[Monto])</f>
        <v>0</v>
      </c>
      <c r="K896">
        <f>SUMIF([1]!Tabla3[Consignatario],B896,[1]!Tabla3[Monto])</f>
        <v>184340</v>
      </c>
      <c r="L896">
        <f>SUMIF([1]!Tabla5[Consignatario],B896,[1]!Tabla5[Monto])</f>
        <v>0</v>
      </c>
      <c r="M896">
        <f>SUMIF([1]!Tabla1708[Consignatario],B896,[1]!Tabla1708[Monto])</f>
        <v>0</v>
      </c>
      <c r="N896">
        <f>SUMIF([1]!Tabla1726[Consignatario],B896,[1]!Tabla1726[Monto])</f>
        <v>0</v>
      </c>
      <c r="O896">
        <f>SUMIF([1]!Tabla1730[Consignatario],B896,[1]!Tabla1730[1730])</f>
        <v>0</v>
      </c>
      <c r="P896">
        <f>SUMIF([1]!Tabla1739[Consignatario],B896,[1]!Tabla1739[1739])</f>
        <v>0</v>
      </c>
      <c r="Q896">
        <f>SUMIF([1]!Tabla21[Consignatario],B896,[1]!Tabla21[1664-1670])</f>
        <v>0</v>
      </c>
      <c r="R896">
        <f>SUM(Tabla62[[#This Row],[1661]:[Entrearmadas]])</f>
        <v>184340</v>
      </c>
    </row>
    <row r="897" spans="1:18" x14ac:dyDescent="0.3">
      <c r="A897">
        <v>896</v>
      </c>
      <c r="B897" t="str" cm="1">
        <f t="array" ref="B897">INDEX([1]!Tabla1[#Data], A897, 2)</f>
        <v>Fernández Campanon, Juan</v>
      </c>
      <c r="C897">
        <f>SUMIF([1]!Tabla1661[Consignatario],B897,[1]!Tabla1661[1661])</f>
        <v>0</v>
      </c>
      <c r="D897">
        <f>SUMIF([1]!Tabla11[Consignatario],B897,[1]!Tabla11[1662])</f>
        <v>0</v>
      </c>
      <c r="E897">
        <f>SUMIF([1]!Tabla12[Consignatario],B897,[1]!Tabla12[1670])</f>
        <v>0</v>
      </c>
      <c r="F897">
        <f>SUMIF([1]!Tabla10[Consignatario],B897,[1]!Tabla10[1672])</f>
        <v>0</v>
      </c>
      <c r="G897">
        <f>SUMIF([1]!Tabla9[Consignatarios],B897,[1]!Tabla9[1675])</f>
        <v>0</v>
      </c>
      <c r="H897">
        <f>SUMIF([1]!Tabla8[Consignatarios],B897,[1]!Tabla8[1678])</f>
        <v>0</v>
      </c>
      <c r="I897">
        <f>SUMIF([1]!Tabla4[Consignatario],B897,[1]!Tabla4[Monto])</f>
        <v>0</v>
      </c>
      <c r="J897">
        <f>SUMIF([1]!Tabla2[Consignatario],B897, [1]!Tabla2[Monto])</f>
        <v>0</v>
      </c>
      <c r="K897">
        <f>SUMIF([1]!Tabla3[Consignatario],B897,[1]!Tabla3[Monto])</f>
        <v>300</v>
      </c>
      <c r="L897">
        <f>SUMIF([1]!Tabla5[Consignatario],B897,[1]!Tabla5[Monto])</f>
        <v>0</v>
      </c>
      <c r="M897">
        <f>SUMIF([1]!Tabla1708[Consignatario],B897,[1]!Tabla1708[Monto])</f>
        <v>0</v>
      </c>
      <c r="N897">
        <f>SUMIF([1]!Tabla1726[Consignatario],B897,[1]!Tabla1726[Monto])</f>
        <v>0</v>
      </c>
      <c r="O897">
        <f>SUMIF([1]!Tabla1730[Consignatario],B897,[1]!Tabla1730[1730])</f>
        <v>0</v>
      </c>
      <c r="P897">
        <f>SUMIF([1]!Tabla1739[Consignatario],B897,[1]!Tabla1739[1739])</f>
        <v>0</v>
      </c>
      <c r="Q897">
        <f>SUMIF([1]!Tabla21[Consignatario],B897,[1]!Tabla21[1664-1670])</f>
        <v>0</v>
      </c>
      <c r="R897">
        <f>SUM(Tabla62[[#This Row],[1661]:[Entrearmadas]])</f>
        <v>300</v>
      </c>
    </row>
    <row r="898" spans="1:18" x14ac:dyDescent="0.3">
      <c r="A898">
        <v>897</v>
      </c>
      <c r="B898" t="str" cm="1">
        <f t="array" ref="B898">INDEX([1]!Tabla1[#Data], A898, 2)</f>
        <v>Fernández Carbonero, Diego</v>
      </c>
      <c r="C898">
        <f>SUMIF([1]!Tabla1661[Consignatario],B898,[1]!Tabla1661[1661])</f>
        <v>5820</v>
      </c>
      <c r="D898">
        <f>SUMIF([1]!Tabla11[Consignatario],B898,[1]!Tabla11[1662])</f>
        <v>27000</v>
      </c>
      <c r="E898">
        <f>SUMIF([1]!Tabla12[Consignatario],B898,[1]!Tabla12[1670])</f>
        <v>48800</v>
      </c>
      <c r="F898">
        <f>SUMIF([1]!Tabla10[Consignatario],B898,[1]!Tabla10[1672])</f>
        <v>0</v>
      </c>
      <c r="G898">
        <f>SUMIF([1]!Tabla9[Consignatarios],B898,[1]!Tabla9[1675])</f>
        <v>0</v>
      </c>
      <c r="H898">
        <f>SUMIF([1]!Tabla8[Consignatarios],B898,[1]!Tabla8[1678])</f>
        <v>0</v>
      </c>
      <c r="I898">
        <f>SUMIF([1]!Tabla4[Consignatario],B898,[1]!Tabla4[Monto])</f>
        <v>0</v>
      </c>
      <c r="J898">
        <f>SUMIF([1]!Tabla2[Consignatario],B898, [1]!Tabla2[Monto])</f>
        <v>0</v>
      </c>
      <c r="K898">
        <f>SUMIF([1]!Tabla3[Consignatario],B898,[1]!Tabla3[Monto])</f>
        <v>0</v>
      </c>
      <c r="L898">
        <f>SUMIF([1]!Tabla5[Consignatario],B898,[1]!Tabla5[Monto])</f>
        <v>0</v>
      </c>
      <c r="M898">
        <f>SUMIF([1]!Tabla1708[Consignatario],B898,[1]!Tabla1708[Monto])</f>
        <v>0</v>
      </c>
      <c r="N898">
        <f>SUMIF([1]!Tabla1726[Consignatario],B898,[1]!Tabla1726[Monto])</f>
        <v>0</v>
      </c>
      <c r="O898">
        <f>SUMIF([1]!Tabla1730[Consignatario],B898,[1]!Tabla1730[1730])</f>
        <v>0</v>
      </c>
      <c r="P898">
        <f>SUMIF([1]!Tabla1739[Consignatario],B898,[1]!Tabla1739[1739])</f>
        <v>0</v>
      </c>
      <c r="Q898">
        <f>SUMIF([1]!Tabla21[Consignatario],B898,[1]!Tabla21[1664-1670])</f>
        <v>0</v>
      </c>
      <c r="R898">
        <f>SUM(Tabla62[[#This Row],[1661]:[Entrearmadas]])</f>
        <v>81620</v>
      </c>
    </row>
    <row r="899" spans="1:18" x14ac:dyDescent="0.3">
      <c r="A899">
        <v>898</v>
      </c>
      <c r="B899" t="str" cm="1">
        <f t="array" ref="B899">INDEX([1]!Tabla1[#Data], A899, 2)</f>
        <v>Fernández Cortés, Lorenzo</v>
      </c>
      <c r="C899">
        <f>SUMIF([1]!Tabla1661[Consignatario],B899,[1]!Tabla1661[1661])</f>
        <v>0</v>
      </c>
      <c r="D899">
        <f>SUMIF([1]!Tabla11[Consignatario],B899,[1]!Tabla11[1662])</f>
        <v>0</v>
      </c>
      <c r="E899">
        <f>SUMIF([1]!Tabla12[Consignatario],B899,[1]!Tabla12[1670])</f>
        <v>0</v>
      </c>
      <c r="F899">
        <f>SUMIF([1]!Tabla10[Consignatario],B899,[1]!Tabla10[1672])</f>
        <v>7500</v>
      </c>
      <c r="G899">
        <f>SUMIF([1]!Tabla9[Consignatarios],B899,[1]!Tabla9[1675])</f>
        <v>0</v>
      </c>
      <c r="H899">
        <f>SUMIF([1]!Tabla8[Consignatarios],B899,[1]!Tabla8[1678])</f>
        <v>0</v>
      </c>
      <c r="I899">
        <f>SUMIF([1]!Tabla4[Consignatario],B899,[1]!Tabla4[Monto])</f>
        <v>0</v>
      </c>
      <c r="J899">
        <f>SUMIF([1]!Tabla2[Consignatario],B899, [1]!Tabla2[Monto])</f>
        <v>0</v>
      </c>
      <c r="K899">
        <f>SUMIF([1]!Tabla3[Consignatario],B899,[1]!Tabla3[Monto])</f>
        <v>0</v>
      </c>
      <c r="L899">
        <f>SUMIF([1]!Tabla5[Consignatario],B899,[1]!Tabla5[Monto])</f>
        <v>0</v>
      </c>
      <c r="M899">
        <f>SUMIF([1]!Tabla1708[Consignatario],B899,[1]!Tabla1708[Monto])</f>
        <v>0</v>
      </c>
      <c r="N899">
        <f>SUMIF([1]!Tabla1726[Consignatario],B899,[1]!Tabla1726[Monto])</f>
        <v>0</v>
      </c>
      <c r="O899">
        <f>SUMIF([1]!Tabla1730[Consignatario],B899,[1]!Tabla1730[1730])</f>
        <v>0</v>
      </c>
      <c r="P899">
        <f>SUMIF([1]!Tabla1739[Consignatario],B899,[1]!Tabla1739[1739])</f>
        <v>0</v>
      </c>
      <c r="Q899">
        <f>SUMIF([1]!Tabla21[Consignatario],B899,[1]!Tabla21[1664-1670])</f>
        <v>0</v>
      </c>
      <c r="R899">
        <f>SUM(Tabla62[[#This Row],[1661]:[Entrearmadas]])</f>
        <v>7500</v>
      </c>
    </row>
    <row r="900" spans="1:18" x14ac:dyDescent="0.3">
      <c r="A900">
        <v>899</v>
      </c>
      <c r="B900" t="str" cm="1">
        <f t="array" ref="B900">INDEX([1]!Tabla1[#Data], A900, 2)</f>
        <v>Fernández Dávila, Francisco</v>
      </c>
      <c r="C900">
        <f>SUMIF([1]!Tabla1661[Consignatario],B900,[1]!Tabla1661[1661])</f>
        <v>350556</v>
      </c>
      <c r="D900">
        <f>SUMIF([1]!Tabla11[Consignatario],B900,[1]!Tabla11[1662])</f>
        <v>0</v>
      </c>
      <c r="E900">
        <f>SUMIF([1]!Tabla12[Consignatario],B900,[1]!Tabla12[1670])</f>
        <v>0</v>
      </c>
      <c r="F900">
        <f>SUMIF([1]!Tabla10[Consignatario],B900,[1]!Tabla10[1672])</f>
        <v>402858</v>
      </c>
      <c r="G900">
        <f>SUMIF([1]!Tabla9[Consignatarios],B900,[1]!Tabla9[1675])</f>
        <v>0</v>
      </c>
      <c r="H900">
        <f>SUMIF([1]!Tabla8[Consignatarios],B900,[1]!Tabla8[1678])</f>
        <v>0</v>
      </c>
      <c r="I900">
        <f>SUMIF([1]!Tabla4[Consignatario],B900,[1]!Tabla4[Monto])</f>
        <v>0</v>
      </c>
      <c r="J900">
        <f>SUMIF([1]!Tabla2[Consignatario],B900, [1]!Tabla2[Monto])</f>
        <v>0</v>
      </c>
      <c r="K900">
        <f>SUMIF([1]!Tabla3[Consignatario],B900,[1]!Tabla3[Monto])</f>
        <v>0</v>
      </c>
      <c r="L900">
        <f>SUMIF([1]!Tabla5[Consignatario],B900,[1]!Tabla5[Monto])</f>
        <v>0</v>
      </c>
      <c r="M900">
        <f>SUMIF([1]!Tabla1708[Consignatario],B900,[1]!Tabla1708[Monto])</f>
        <v>0</v>
      </c>
      <c r="N900">
        <f>SUMIF([1]!Tabla1726[Consignatario],B900,[1]!Tabla1726[Monto])</f>
        <v>0</v>
      </c>
      <c r="O900">
        <f>SUMIF([1]!Tabla1730[Consignatario],B900,[1]!Tabla1730[1730])</f>
        <v>0</v>
      </c>
      <c r="P900">
        <f>SUMIF([1]!Tabla1739[Consignatario],B900,[1]!Tabla1739[1739])</f>
        <v>0</v>
      </c>
      <c r="Q900">
        <f>SUMIF([1]!Tabla21[Consignatario],B900,[1]!Tabla21[1664-1670])</f>
        <v>0</v>
      </c>
      <c r="R900">
        <f>SUM(Tabla62[[#This Row],[1661]:[Entrearmadas]])</f>
        <v>753414</v>
      </c>
    </row>
    <row r="901" spans="1:18" x14ac:dyDescent="0.3">
      <c r="A901">
        <v>900</v>
      </c>
      <c r="B901" t="str" cm="1">
        <f t="array" ref="B901">INDEX([1]!Tabla1[#Data], A901, 2)</f>
        <v>Fernández Dávila, Marcos</v>
      </c>
      <c r="C901">
        <f>SUMIF([1]!Tabla1661[Consignatario],B901,[1]!Tabla1661[1661])</f>
        <v>0</v>
      </c>
      <c r="D901">
        <f>SUMIF([1]!Tabla11[Consignatario],B901,[1]!Tabla11[1662])</f>
        <v>0</v>
      </c>
      <c r="E901">
        <f>SUMIF([1]!Tabla12[Consignatario],B901,[1]!Tabla12[1670])</f>
        <v>0</v>
      </c>
      <c r="F901">
        <f>SUMIF([1]!Tabla10[Consignatario],B901,[1]!Tabla10[1672])</f>
        <v>0</v>
      </c>
      <c r="G901">
        <f>SUMIF([1]!Tabla9[Consignatarios],B901,[1]!Tabla9[1675])</f>
        <v>29000</v>
      </c>
      <c r="H901">
        <f>SUMIF([1]!Tabla8[Consignatarios],B901,[1]!Tabla8[1678])</f>
        <v>78972</v>
      </c>
      <c r="I901">
        <f>SUMIF([1]!Tabla4[Consignatario],B901,[1]!Tabla4[Monto])</f>
        <v>131319</v>
      </c>
      <c r="J901">
        <f>SUMIF([1]!Tabla2[Consignatario],B901, [1]!Tabla2[Monto])</f>
        <v>125588</v>
      </c>
      <c r="K901">
        <f>SUMIF([1]!Tabla3[Consignatario],B901,[1]!Tabla3[Monto])</f>
        <v>0</v>
      </c>
      <c r="L901">
        <f>SUMIF([1]!Tabla5[Consignatario],B901,[1]!Tabla5[Monto])</f>
        <v>0</v>
      </c>
      <c r="M901">
        <f>SUMIF([1]!Tabla1708[Consignatario],B901,[1]!Tabla1708[Monto])</f>
        <v>0</v>
      </c>
      <c r="N901">
        <f>SUMIF([1]!Tabla1726[Consignatario],B901,[1]!Tabla1726[Monto])</f>
        <v>0</v>
      </c>
      <c r="O901">
        <f>SUMIF([1]!Tabla1730[Consignatario],B901,[1]!Tabla1730[1730])</f>
        <v>0</v>
      </c>
      <c r="P901">
        <f>SUMIF([1]!Tabla1739[Consignatario],B901,[1]!Tabla1739[1739])</f>
        <v>0</v>
      </c>
      <c r="Q901">
        <f>SUMIF([1]!Tabla21[Consignatario],B901,[1]!Tabla21[1664-1670])</f>
        <v>0</v>
      </c>
      <c r="R901">
        <f>SUM(Tabla62[[#This Row],[1661]:[Entrearmadas]])</f>
        <v>364879</v>
      </c>
    </row>
    <row r="902" spans="1:18" x14ac:dyDescent="0.3">
      <c r="A902">
        <v>901</v>
      </c>
      <c r="B902" t="str" cm="1">
        <f t="array" ref="B902">INDEX([1]!Tabla1[#Data], A902, 2)</f>
        <v>Fernández de Alvaro, Juan</v>
      </c>
      <c r="C902">
        <f>SUMIF([1]!Tabla1661[Consignatario],B902,[1]!Tabla1661[1661])</f>
        <v>0</v>
      </c>
      <c r="D902">
        <f>SUMIF([1]!Tabla11[Consignatario],B902,[1]!Tabla11[1662])</f>
        <v>0</v>
      </c>
      <c r="E902">
        <f>SUMIF([1]!Tabla12[Consignatario],B902,[1]!Tabla12[1670])</f>
        <v>0</v>
      </c>
      <c r="F902">
        <f>SUMIF([1]!Tabla10[Consignatario],B902,[1]!Tabla10[1672])</f>
        <v>0</v>
      </c>
      <c r="G902">
        <f>SUMIF([1]!Tabla9[Consignatarios],B902,[1]!Tabla9[1675])</f>
        <v>0</v>
      </c>
      <c r="H902">
        <f>SUMIF([1]!Tabla8[Consignatarios],B902,[1]!Tabla8[1678])</f>
        <v>0</v>
      </c>
      <c r="I902">
        <f>SUMIF([1]!Tabla4[Consignatario],B902,[1]!Tabla4[Monto])</f>
        <v>0</v>
      </c>
      <c r="J902">
        <f>SUMIF([1]!Tabla2[Consignatario],B902, [1]!Tabla2[Monto])</f>
        <v>0</v>
      </c>
      <c r="K902">
        <f>SUMIF([1]!Tabla3[Consignatario],B902,[1]!Tabla3[Monto])</f>
        <v>0</v>
      </c>
      <c r="L902">
        <f>SUMIF([1]!Tabla5[Consignatario],B902,[1]!Tabla5[Monto])</f>
        <v>0</v>
      </c>
      <c r="M902">
        <f>SUMIF([1]!Tabla1708[Consignatario],B902,[1]!Tabla1708[Monto])</f>
        <v>0</v>
      </c>
      <c r="N902">
        <f>SUMIF([1]!Tabla1726[Consignatario],B902,[1]!Tabla1726[Monto])</f>
        <v>0</v>
      </c>
      <c r="O902">
        <f>SUMIF([1]!Tabla1730[Consignatario],B902,[1]!Tabla1730[1730])</f>
        <v>0</v>
      </c>
      <c r="P902">
        <f>SUMIF([1]!Tabla1739[Consignatario],B902,[1]!Tabla1739[1739])</f>
        <v>4200</v>
      </c>
      <c r="Q902">
        <f>SUMIF([1]!Tabla21[Consignatario],B902,[1]!Tabla21[1664-1670])</f>
        <v>0</v>
      </c>
      <c r="R902">
        <f>SUM(Tabla62[[#This Row],[1661]:[Entrearmadas]])</f>
        <v>4200</v>
      </c>
    </row>
    <row r="903" spans="1:18" x14ac:dyDescent="0.3">
      <c r="A903">
        <v>902</v>
      </c>
      <c r="B903" t="str" cm="1">
        <f t="array" ref="B903">INDEX([1]!Tabla1[#Data], A903, 2)</f>
        <v>Fernández de Ávila, Francisco</v>
      </c>
      <c r="C903">
        <f>SUMIF([1]!Tabla1661[Consignatario],B903,[1]!Tabla1661[1661])</f>
        <v>0</v>
      </c>
      <c r="D903">
        <f>SUMIF([1]!Tabla11[Consignatario],B903,[1]!Tabla11[1662])</f>
        <v>250000</v>
      </c>
      <c r="E903">
        <f>SUMIF([1]!Tabla12[Consignatario],B903,[1]!Tabla12[1670])</f>
        <v>0</v>
      </c>
      <c r="F903">
        <f>SUMIF([1]!Tabla10[Consignatario],B903,[1]!Tabla10[1672])</f>
        <v>0</v>
      </c>
      <c r="G903">
        <f>SUMIF([1]!Tabla9[Consignatarios],B903,[1]!Tabla9[1675])</f>
        <v>0</v>
      </c>
      <c r="H903">
        <f>SUMIF([1]!Tabla8[Consignatarios],B903,[1]!Tabla8[1678])</f>
        <v>0</v>
      </c>
      <c r="I903">
        <f>SUMIF([1]!Tabla4[Consignatario],B903,[1]!Tabla4[Monto])</f>
        <v>0</v>
      </c>
      <c r="J903">
        <f>SUMIF([1]!Tabla2[Consignatario],B903, [1]!Tabla2[Monto])</f>
        <v>0</v>
      </c>
      <c r="K903">
        <f>SUMIF([1]!Tabla3[Consignatario],B903,[1]!Tabla3[Monto])</f>
        <v>0</v>
      </c>
      <c r="L903">
        <f>SUMIF([1]!Tabla5[Consignatario],B903,[1]!Tabla5[Monto])</f>
        <v>0</v>
      </c>
      <c r="M903">
        <f>SUMIF([1]!Tabla1708[Consignatario],B903,[1]!Tabla1708[Monto])</f>
        <v>0</v>
      </c>
      <c r="N903">
        <f>SUMIF([1]!Tabla1726[Consignatario],B903,[1]!Tabla1726[Monto])</f>
        <v>0</v>
      </c>
      <c r="O903">
        <f>SUMIF([1]!Tabla1730[Consignatario],B903,[1]!Tabla1730[1730])</f>
        <v>0</v>
      </c>
      <c r="P903">
        <f>SUMIF([1]!Tabla1739[Consignatario],B903,[1]!Tabla1739[1739])</f>
        <v>0</v>
      </c>
      <c r="Q903">
        <f>SUMIF([1]!Tabla21[Consignatario],B903,[1]!Tabla21[1664-1670])</f>
        <v>0</v>
      </c>
      <c r="R903">
        <f>SUM(Tabla62[[#This Row],[1661]:[Entrearmadas]])</f>
        <v>250000</v>
      </c>
    </row>
    <row r="904" spans="1:18" x14ac:dyDescent="0.3">
      <c r="A904">
        <v>903</v>
      </c>
      <c r="B904" t="str" cm="1">
        <f t="array" ref="B904">INDEX([1]!Tabla1[#Data], A904, 2)</f>
        <v>Fernández de Balsera, Pedro</v>
      </c>
      <c r="C904">
        <f>SUMIF([1]!Tabla1661[Consignatario],B904,[1]!Tabla1661[1661])</f>
        <v>0</v>
      </c>
      <c r="D904">
        <f>SUMIF([1]!Tabla11[Consignatario],B904,[1]!Tabla11[1662])</f>
        <v>0</v>
      </c>
      <c r="E904">
        <f>SUMIF([1]!Tabla12[Consignatario],B904,[1]!Tabla12[1670])</f>
        <v>7000</v>
      </c>
      <c r="F904">
        <f>SUMIF([1]!Tabla10[Consignatario],B904,[1]!Tabla10[1672])</f>
        <v>0</v>
      </c>
      <c r="G904">
        <f>SUMIF([1]!Tabla9[Consignatarios],B904,[1]!Tabla9[1675])</f>
        <v>0</v>
      </c>
      <c r="H904">
        <f>SUMIF([1]!Tabla8[Consignatarios],B904,[1]!Tabla8[1678])</f>
        <v>0</v>
      </c>
      <c r="I904">
        <f>SUMIF([1]!Tabla4[Consignatario],B904,[1]!Tabla4[Monto])</f>
        <v>0</v>
      </c>
      <c r="J904">
        <f>SUMIF([1]!Tabla2[Consignatario],B904, [1]!Tabla2[Monto])</f>
        <v>0</v>
      </c>
      <c r="K904">
        <f>SUMIF([1]!Tabla3[Consignatario],B904,[1]!Tabla3[Monto])</f>
        <v>0</v>
      </c>
      <c r="L904">
        <f>SUMIF([1]!Tabla5[Consignatario],B904,[1]!Tabla5[Monto])</f>
        <v>0</v>
      </c>
      <c r="M904">
        <f>SUMIF([1]!Tabla1708[Consignatario],B904,[1]!Tabla1708[Monto])</f>
        <v>0</v>
      </c>
      <c r="N904">
        <f>SUMIF([1]!Tabla1726[Consignatario],B904,[1]!Tabla1726[Monto])</f>
        <v>0</v>
      </c>
      <c r="O904">
        <f>SUMIF([1]!Tabla1730[Consignatario],B904,[1]!Tabla1730[1730])</f>
        <v>0</v>
      </c>
      <c r="P904">
        <f>SUMIF([1]!Tabla1739[Consignatario],B904,[1]!Tabla1739[1739])</f>
        <v>0</v>
      </c>
      <c r="Q904">
        <f>SUMIF([1]!Tabla21[Consignatario],B904,[1]!Tabla21[1664-1670])</f>
        <v>0</v>
      </c>
      <c r="R904">
        <f>SUM(Tabla62[[#This Row],[1661]:[Entrearmadas]])</f>
        <v>7000</v>
      </c>
    </row>
    <row r="905" spans="1:18" x14ac:dyDescent="0.3">
      <c r="A905">
        <v>904</v>
      </c>
      <c r="B905" t="str" cm="1">
        <f t="array" ref="B905">INDEX([1]!Tabla1[#Data], A905, 2)</f>
        <v>Fernández de Carbajal, Francisco</v>
      </c>
      <c r="C905">
        <f>SUMIF([1]!Tabla1661[Consignatario],B905,[1]!Tabla1661[1661])</f>
        <v>0</v>
      </c>
      <c r="D905">
        <f>SUMIF([1]!Tabla11[Consignatario],B905,[1]!Tabla11[1662])</f>
        <v>0</v>
      </c>
      <c r="E905">
        <f>SUMIF([1]!Tabla12[Consignatario],B905,[1]!Tabla12[1670])</f>
        <v>0</v>
      </c>
      <c r="F905">
        <f>SUMIF([1]!Tabla10[Consignatario],B905,[1]!Tabla10[1672])</f>
        <v>0</v>
      </c>
      <c r="G905">
        <f>SUMIF([1]!Tabla9[Consignatarios],B905,[1]!Tabla9[1675])</f>
        <v>0</v>
      </c>
      <c r="H905">
        <f>SUMIF([1]!Tabla8[Consignatarios],B905,[1]!Tabla8[1678])</f>
        <v>0</v>
      </c>
      <c r="I905">
        <f>SUMIF([1]!Tabla4[Consignatario],B905,[1]!Tabla4[Monto])</f>
        <v>0</v>
      </c>
      <c r="J905">
        <f>SUMIF([1]!Tabla2[Consignatario],B905, [1]!Tabla2[Monto])</f>
        <v>0</v>
      </c>
      <c r="K905">
        <f>SUMIF([1]!Tabla3[Consignatario],B905,[1]!Tabla3[Monto])</f>
        <v>0</v>
      </c>
      <c r="L905">
        <f>SUMIF([1]!Tabla5[Consignatario],B905,[1]!Tabla5[Monto])</f>
        <v>0</v>
      </c>
      <c r="M905">
        <f>SUMIF([1]!Tabla1708[Consignatario],B905,[1]!Tabla1708[Monto])</f>
        <v>1400</v>
      </c>
      <c r="N905">
        <f>SUMIF([1]!Tabla1726[Consignatario],B905,[1]!Tabla1726[Monto])</f>
        <v>0</v>
      </c>
      <c r="O905">
        <f>SUMIF([1]!Tabla1730[Consignatario],B905,[1]!Tabla1730[1730])</f>
        <v>0</v>
      </c>
      <c r="P905">
        <f>SUMIF([1]!Tabla1739[Consignatario],B905,[1]!Tabla1739[1739])</f>
        <v>0</v>
      </c>
      <c r="Q905">
        <f>SUMIF([1]!Tabla21[Consignatario],B905,[1]!Tabla21[1664-1670])</f>
        <v>0</v>
      </c>
      <c r="R905">
        <f>SUM(Tabla62[[#This Row],[1661]:[Entrearmadas]])</f>
        <v>1400</v>
      </c>
    </row>
    <row r="906" spans="1:18" x14ac:dyDescent="0.3">
      <c r="A906">
        <v>905</v>
      </c>
      <c r="B906" t="str" cm="1">
        <f t="array" ref="B906">INDEX([1]!Tabla1[#Data], A906, 2)</f>
        <v>Fernández de Castro, Antonio</v>
      </c>
      <c r="C906">
        <f>SUMIF([1]!Tabla1661[Consignatario],B906,[1]!Tabla1661[1661])</f>
        <v>0</v>
      </c>
      <c r="D906">
        <f>SUMIF([1]!Tabla11[Consignatario],B906,[1]!Tabla11[1662])</f>
        <v>346000</v>
      </c>
      <c r="E906">
        <f>SUMIF([1]!Tabla12[Consignatario],B906,[1]!Tabla12[1670])</f>
        <v>0</v>
      </c>
      <c r="F906">
        <f>SUMIF([1]!Tabla10[Consignatario],B906,[1]!Tabla10[1672])</f>
        <v>0</v>
      </c>
      <c r="G906">
        <f>SUMIF([1]!Tabla9[Consignatarios],B906,[1]!Tabla9[1675])</f>
        <v>0</v>
      </c>
      <c r="H906">
        <f>SUMIF([1]!Tabla8[Consignatarios],B906,[1]!Tabla8[1678])</f>
        <v>0</v>
      </c>
      <c r="I906">
        <f>SUMIF([1]!Tabla4[Consignatario],B906,[1]!Tabla4[Monto])</f>
        <v>0</v>
      </c>
      <c r="J906">
        <f>SUMIF([1]!Tabla2[Consignatario],B906, [1]!Tabla2[Monto])</f>
        <v>0</v>
      </c>
      <c r="K906">
        <f>SUMIF([1]!Tabla3[Consignatario],B906,[1]!Tabla3[Monto])</f>
        <v>0</v>
      </c>
      <c r="L906">
        <f>SUMIF([1]!Tabla5[Consignatario],B906,[1]!Tabla5[Monto])</f>
        <v>0</v>
      </c>
      <c r="M906">
        <f>SUMIF([1]!Tabla1708[Consignatario],B906,[1]!Tabla1708[Monto])</f>
        <v>0</v>
      </c>
      <c r="N906">
        <f>SUMIF([1]!Tabla1726[Consignatario],B906,[1]!Tabla1726[Monto])</f>
        <v>0</v>
      </c>
      <c r="O906">
        <f>SUMIF([1]!Tabla1730[Consignatario],B906,[1]!Tabla1730[1730])</f>
        <v>0</v>
      </c>
      <c r="P906">
        <f>SUMIF([1]!Tabla1739[Consignatario],B906,[1]!Tabla1739[1739])</f>
        <v>0</v>
      </c>
      <c r="Q906">
        <f>SUMIF([1]!Tabla21[Consignatario],B906,[1]!Tabla21[1664-1670])</f>
        <v>0</v>
      </c>
      <c r="R906">
        <f>SUM(Tabla62[[#This Row],[1661]:[Entrearmadas]])</f>
        <v>346000</v>
      </c>
    </row>
    <row r="907" spans="1:18" x14ac:dyDescent="0.3">
      <c r="A907">
        <v>906</v>
      </c>
      <c r="B907" t="str" cm="1">
        <f t="array" ref="B907">INDEX([1]!Tabla1[#Data], A907, 2)</f>
        <v>Fernández de Castro, Gerónimo</v>
      </c>
      <c r="C907">
        <f>SUMIF([1]!Tabla1661[Consignatario],B907,[1]!Tabla1661[1661])</f>
        <v>0</v>
      </c>
      <c r="D907">
        <f>SUMIF([1]!Tabla11[Consignatario],B907,[1]!Tabla11[1662])</f>
        <v>0</v>
      </c>
      <c r="E907">
        <f>SUMIF([1]!Tabla12[Consignatario],B907,[1]!Tabla12[1670])</f>
        <v>0</v>
      </c>
      <c r="F907">
        <f>SUMIF([1]!Tabla10[Consignatario],B907,[1]!Tabla10[1672])</f>
        <v>0</v>
      </c>
      <c r="G907">
        <f>SUMIF([1]!Tabla9[Consignatarios],B907,[1]!Tabla9[1675])</f>
        <v>0</v>
      </c>
      <c r="H907">
        <f>SUMIF([1]!Tabla8[Consignatarios],B907,[1]!Tabla8[1678])</f>
        <v>0</v>
      </c>
      <c r="I907">
        <f>SUMIF([1]!Tabla4[Consignatario],B907,[1]!Tabla4[Monto])</f>
        <v>0</v>
      </c>
      <c r="J907">
        <f>SUMIF([1]!Tabla2[Consignatario],B907, [1]!Tabla2[Monto])</f>
        <v>0</v>
      </c>
      <c r="K907">
        <f>SUMIF([1]!Tabla3[Consignatario],B907,[1]!Tabla3[Monto])</f>
        <v>0</v>
      </c>
      <c r="L907">
        <f>SUMIF([1]!Tabla5[Consignatario],B907,[1]!Tabla5[Monto])</f>
        <v>0</v>
      </c>
      <c r="M907">
        <f>SUMIF([1]!Tabla1708[Consignatario],B907,[1]!Tabla1708[Monto])</f>
        <v>0</v>
      </c>
      <c r="N907">
        <f>SUMIF([1]!Tabla1726[Consignatario],B907,[1]!Tabla1726[Monto])</f>
        <v>1400</v>
      </c>
      <c r="O907">
        <f>SUMIF([1]!Tabla1730[Consignatario],B907,[1]!Tabla1730[1730])</f>
        <v>0</v>
      </c>
      <c r="P907">
        <f>SUMIF([1]!Tabla1739[Consignatario],B907,[1]!Tabla1739[1739])</f>
        <v>0</v>
      </c>
      <c r="Q907">
        <f>SUMIF([1]!Tabla21[Consignatario],B907,[1]!Tabla21[1664-1670])</f>
        <v>0</v>
      </c>
      <c r="R907">
        <f>SUM(Tabla62[[#This Row],[1661]:[Entrearmadas]])</f>
        <v>1400</v>
      </c>
    </row>
    <row r="908" spans="1:18" x14ac:dyDescent="0.3">
      <c r="A908">
        <v>907</v>
      </c>
      <c r="B908" t="str" cm="1">
        <f t="array" ref="B908">INDEX([1]!Tabla1[#Data], A908, 2)</f>
        <v>Fernández de Celis, Sebastián</v>
      </c>
      <c r="C908">
        <f>SUMIF([1]!Tabla1661[Consignatario],B908,[1]!Tabla1661[1661])</f>
        <v>0</v>
      </c>
      <c r="D908">
        <f>SUMIF([1]!Tabla11[Consignatario],B908,[1]!Tabla11[1662])</f>
        <v>0</v>
      </c>
      <c r="E908">
        <f>SUMIF([1]!Tabla12[Consignatario],B908,[1]!Tabla12[1670])</f>
        <v>0</v>
      </c>
      <c r="F908">
        <f>SUMIF([1]!Tabla10[Consignatario],B908,[1]!Tabla10[1672])</f>
        <v>0</v>
      </c>
      <c r="G908">
        <f>SUMIF([1]!Tabla9[Consignatarios],B908,[1]!Tabla9[1675])</f>
        <v>0</v>
      </c>
      <c r="H908">
        <f>SUMIF([1]!Tabla8[Consignatarios],B908,[1]!Tabla8[1678])</f>
        <v>0</v>
      </c>
      <c r="I908">
        <f>SUMIF([1]!Tabla4[Consignatario],B908,[1]!Tabla4[Monto])</f>
        <v>0</v>
      </c>
      <c r="J908">
        <f>SUMIF([1]!Tabla2[Consignatario],B908, [1]!Tabla2[Monto])</f>
        <v>0</v>
      </c>
      <c r="K908">
        <f>SUMIF([1]!Tabla3[Consignatario],B908,[1]!Tabla3[Monto])</f>
        <v>4000</v>
      </c>
      <c r="L908">
        <f>SUMIF([1]!Tabla5[Consignatario],B908,[1]!Tabla5[Monto])</f>
        <v>0</v>
      </c>
      <c r="M908">
        <f>SUMIF([1]!Tabla1708[Consignatario],B908,[1]!Tabla1708[Monto])</f>
        <v>0</v>
      </c>
      <c r="N908">
        <f>SUMIF([1]!Tabla1726[Consignatario],B908,[1]!Tabla1726[Monto])</f>
        <v>0</v>
      </c>
      <c r="O908">
        <f>SUMIF([1]!Tabla1730[Consignatario],B908,[1]!Tabla1730[1730])</f>
        <v>0</v>
      </c>
      <c r="P908">
        <f>SUMIF([1]!Tabla1739[Consignatario],B908,[1]!Tabla1739[1739])</f>
        <v>0</v>
      </c>
      <c r="Q908">
        <f>SUMIF([1]!Tabla21[Consignatario],B908,[1]!Tabla21[1664-1670])</f>
        <v>0</v>
      </c>
      <c r="R908">
        <f>SUM(Tabla62[[#This Row],[1661]:[Entrearmadas]])</f>
        <v>4000</v>
      </c>
    </row>
    <row r="909" spans="1:18" x14ac:dyDescent="0.3">
      <c r="A909">
        <v>908</v>
      </c>
      <c r="B909" t="str" cm="1">
        <f t="array" ref="B909">INDEX([1]!Tabla1[#Data], A909, 2)</f>
        <v>Fernández de Córdova, Luisa</v>
      </c>
      <c r="C909">
        <f>SUMIF([1]!Tabla1661[Consignatario],B909,[1]!Tabla1661[1661])</f>
        <v>0</v>
      </c>
      <c r="D909">
        <f>SUMIF([1]!Tabla11[Consignatario],B909,[1]!Tabla11[1662])</f>
        <v>0</v>
      </c>
      <c r="E909">
        <f>SUMIF([1]!Tabla12[Consignatario],B909,[1]!Tabla12[1670])</f>
        <v>0</v>
      </c>
      <c r="F909">
        <f>SUMIF([1]!Tabla10[Consignatario],B909,[1]!Tabla10[1672])</f>
        <v>0</v>
      </c>
      <c r="G909">
        <f>SUMIF([1]!Tabla9[Consignatarios],B909,[1]!Tabla9[1675])</f>
        <v>46000</v>
      </c>
      <c r="H909">
        <f>SUMIF([1]!Tabla8[Consignatarios],B909,[1]!Tabla8[1678])</f>
        <v>0</v>
      </c>
      <c r="I909">
        <f>SUMIF([1]!Tabla4[Consignatario],B909,[1]!Tabla4[Monto])</f>
        <v>0</v>
      </c>
      <c r="J909">
        <f>SUMIF([1]!Tabla2[Consignatario],B909, [1]!Tabla2[Monto])</f>
        <v>0</v>
      </c>
      <c r="K909">
        <f>SUMIF([1]!Tabla3[Consignatario],B909,[1]!Tabla3[Monto])</f>
        <v>0</v>
      </c>
      <c r="L909">
        <f>SUMIF([1]!Tabla5[Consignatario],B909,[1]!Tabla5[Monto])</f>
        <v>0</v>
      </c>
      <c r="M909">
        <f>SUMIF([1]!Tabla1708[Consignatario],B909,[1]!Tabla1708[Monto])</f>
        <v>0</v>
      </c>
      <c r="N909">
        <f>SUMIF([1]!Tabla1726[Consignatario],B909,[1]!Tabla1726[Monto])</f>
        <v>0</v>
      </c>
      <c r="O909">
        <f>SUMIF([1]!Tabla1730[Consignatario],B909,[1]!Tabla1730[1730])</f>
        <v>0</v>
      </c>
      <c r="P909">
        <f>SUMIF([1]!Tabla1739[Consignatario],B909,[1]!Tabla1739[1739])</f>
        <v>0</v>
      </c>
      <c r="Q909">
        <f>SUMIF([1]!Tabla21[Consignatario],B909,[1]!Tabla21[1664-1670])</f>
        <v>0</v>
      </c>
      <c r="R909">
        <f>SUM(Tabla62[[#This Row],[1661]:[Entrearmadas]])</f>
        <v>46000</v>
      </c>
    </row>
    <row r="910" spans="1:18" x14ac:dyDescent="0.3">
      <c r="A910">
        <v>909</v>
      </c>
      <c r="B910" t="str" cm="1">
        <f t="array" ref="B910">INDEX([1]!Tabla1[#Data], A910, 2)</f>
        <v>Fernández de Córdova, Marcos</v>
      </c>
      <c r="C910">
        <f>SUMIF([1]!Tabla1661[Consignatario],B910,[1]!Tabla1661[1661])</f>
        <v>38802</v>
      </c>
      <c r="D910">
        <f>SUMIF([1]!Tabla11[Consignatario],B910,[1]!Tabla11[1662])</f>
        <v>0</v>
      </c>
      <c r="E910">
        <f>SUMIF([1]!Tabla12[Consignatario],B910,[1]!Tabla12[1670])</f>
        <v>0</v>
      </c>
      <c r="F910">
        <f>SUMIF([1]!Tabla10[Consignatario],B910,[1]!Tabla10[1672])</f>
        <v>0</v>
      </c>
      <c r="G910">
        <f>SUMIF([1]!Tabla9[Consignatarios],B910,[1]!Tabla9[1675])</f>
        <v>0</v>
      </c>
      <c r="H910">
        <f>SUMIF([1]!Tabla8[Consignatarios],B910,[1]!Tabla8[1678])</f>
        <v>0</v>
      </c>
      <c r="I910">
        <f>SUMIF([1]!Tabla4[Consignatario],B910,[1]!Tabla4[Monto])</f>
        <v>0</v>
      </c>
      <c r="J910">
        <f>SUMIF([1]!Tabla2[Consignatario],B910, [1]!Tabla2[Monto])</f>
        <v>0</v>
      </c>
      <c r="K910">
        <f>SUMIF([1]!Tabla3[Consignatario],B910,[1]!Tabla3[Monto])</f>
        <v>0</v>
      </c>
      <c r="L910">
        <f>SUMIF([1]!Tabla5[Consignatario],B910,[1]!Tabla5[Monto])</f>
        <v>0</v>
      </c>
      <c r="M910">
        <f>SUMIF([1]!Tabla1708[Consignatario],B910,[1]!Tabla1708[Monto])</f>
        <v>0</v>
      </c>
      <c r="N910">
        <f>SUMIF([1]!Tabla1726[Consignatario],B910,[1]!Tabla1726[Monto])</f>
        <v>0</v>
      </c>
      <c r="O910">
        <f>SUMIF([1]!Tabla1730[Consignatario],B910,[1]!Tabla1730[1730])</f>
        <v>0</v>
      </c>
      <c r="P910">
        <f>SUMIF([1]!Tabla1739[Consignatario],B910,[1]!Tabla1739[1739])</f>
        <v>0</v>
      </c>
      <c r="Q910">
        <f>SUMIF([1]!Tabla21[Consignatario],B910,[1]!Tabla21[1664-1670])</f>
        <v>0</v>
      </c>
      <c r="R910">
        <f>SUM(Tabla62[[#This Row],[1661]:[Entrearmadas]])</f>
        <v>38802</v>
      </c>
    </row>
    <row r="911" spans="1:18" x14ac:dyDescent="0.3">
      <c r="A911">
        <v>910</v>
      </c>
      <c r="B911" t="str" cm="1">
        <f t="array" ref="B911">INDEX([1]!Tabla1[#Data], A911, 2)</f>
        <v>Fernández de Cueva, Pedro</v>
      </c>
      <c r="C911">
        <f>SUMIF([1]!Tabla1661[Consignatario],B911,[1]!Tabla1661[1661])</f>
        <v>0</v>
      </c>
      <c r="D911">
        <f>SUMIF([1]!Tabla11[Consignatario],B911,[1]!Tabla11[1662])</f>
        <v>0</v>
      </c>
      <c r="E911">
        <f>SUMIF([1]!Tabla12[Consignatario],B911,[1]!Tabla12[1670])</f>
        <v>0</v>
      </c>
      <c r="F911">
        <f>SUMIF([1]!Tabla10[Consignatario],B911,[1]!Tabla10[1672])</f>
        <v>1500</v>
      </c>
      <c r="G911">
        <f>SUMIF([1]!Tabla9[Consignatarios],B911,[1]!Tabla9[1675])</f>
        <v>0</v>
      </c>
      <c r="H911">
        <f>SUMIF([1]!Tabla8[Consignatarios],B911,[1]!Tabla8[1678])</f>
        <v>0</v>
      </c>
      <c r="I911">
        <f>SUMIF([1]!Tabla4[Consignatario],B911,[1]!Tabla4[Monto])</f>
        <v>0</v>
      </c>
      <c r="J911">
        <f>SUMIF([1]!Tabla2[Consignatario],B911, [1]!Tabla2[Monto])</f>
        <v>16248</v>
      </c>
      <c r="K911">
        <f>SUMIF([1]!Tabla3[Consignatario],B911,[1]!Tabla3[Monto])</f>
        <v>0</v>
      </c>
      <c r="L911">
        <f>SUMIF([1]!Tabla5[Consignatario],B911,[1]!Tabla5[Monto])</f>
        <v>0</v>
      </c>
      <c r="M911">
        <f>SUMIF([1]!Tabla1708[Consignatario],B911,[1]!Tabla1708[Monto])</f>
        <v>0</v>
      </c>
      <c r="N911">
        <f>SUMIF([1]!Tabla1726[Consignatario],B911,[1]!Tabla1726[Monto])</f>
        <v>0</v>
      </c>
      <c r="O911">
        <f>SUMIF([1]!Tabla1730[Consignatario],B911,[1]!Tabla1730[1730])</f>
        <v>0</v>
      </c>
      <c r="P911">
        <f>SUMIF([1]!Tabla1739[Consignatario],B911,[1]!Tabla1739[1739])</f>
        <v>0</v>
      </c>
      <c r="Q911">
        <f>SUMIF([1]!Tabla21[Consignatario],B911,[1]!Tabla21[1664-1670])</f>
        <v>0</v>
      </c>
      <c r="R911">
        <f>SUM(Tabla62[[#This Row],[1661]:[Entrearmadas]])</f>
        <v>17748</v>
      </c>
    </row>
    <row r="912" spans="1:18" x14ac:dyDescent="0.3">
      <c r="A912">
        <v>911</v>
      </c>
      <c r="B912" t="str" cm="1">
        <f t="array" ref="B912">INDEX([1]!Tabla1[#Data], A912, 2)</f>
        <v>Fernández de Escalante, Juan</v>
      </c>
      <c r="C912">
        <f>SUMIF([1]!Tabla1661[Consignatario],B912,[1]!Tabla1661[1661])</f>
        <v>0</v>
      </c>
      <c r="D912">
        <f>SUMIF([1]!Tabla11[Consignatario],B912,[1]!Tabla11[1662])</f>
        <v>0</v>
      </c>
      <c r="E912">
        <f>SUMIF([1]!Tabla12[Consignatario],B912,[1]!Tabla12[1670])</f>
        <v>0</v>
      </c>
      <c r="F912">
        <f>SUMIF([1]!Tabla10[Consignatario],B912,[1]!Tabla10[1672])</f>
        <v>0</v>
      </c>
      <c r="G912">
        <f>SUMIF([1]!Tabla9[Consignatarios],B912,[1]!Tabla9[1675])</f>
        <v>0</v>
      </c>
      <c r="H912">
        <f>SUMIF([1]!Tabla8[Consignatarios],B912,[1]!Tabla8[1678])</f>
        <v>5280</v>
      </c>
      <c r="I912">
        <f>SUMIF([1]!Tabla4[Consignatario],B912,[1]!Tabla4[Monto])</f>
        <v>0</v>
      </c>
      <c r="J912">
        <f>SUMIF([1]!Tabla2[Consignatario],B912, [1]!Tabla2[Monto])</f>
        <v>12000</v>
      </c>
      <c r="K912">
        <f>SUMIF([1]!Tabla3[Consignatario],B912,[1]!Tabla3[Monto])</f>
        <v>0</v>
      </c>
      <c r="L912">
        <f>SUMIF([1]!Tabla5[Consignatario],B912,[1]!Tabla5[Monto])</f>
        <v>0</v>
      </c>
      <c r="M912">
        <f>SUMIF([1]!Tabla1708[Consignatario],B912,[1]!Tabla1708[Monto])</f>
        <v>0</v>
      </c>
      <c r="N912">
        <f>SUMIF([1]!Tabla1726[Consignatario],B912,[1]!Tabla1726[Monto])</f>
        <v>0</v>
      </c>
      <c r="O912">
        <f>SUMIF([1]!Tabla1730[Consignatario],B912,[1]!Tabla1730[1730])</f>
        <v>0</v>
      </c>
      <c r="P912">
        <f>SUMIF([1]!Tabla1739[Consignatario],B912,[1]!Tabla1739[1739])</f>
        <v>0</v>
      </c>
      <c r="Q912">
        <f>SUMIF([1]!Tabla21[Consignatario],B912,[1]!Tabla21[1664-1670])</f>
        <v>0</v>
      </c>
      <c r="R912">
        <f>SUM(Tabla62[[#This Row],[1661]:[Entrearmadas]])</f>
        <v>17280</v>
      </c>
    </row>
    <row r="913" spans="1:18" x14ac:dyDescent="0.3">
      <c r="A913">
        <v>912</v>
      </c>
      <c r="B913" t="str" cm="1">
        <f t="array" ref="B913">INDEX([1]!Tabla1[#Data], A913, 2)</f>
        <v>Fernández de Espinosa, Juan</v>
      </c>
      <c r="C913">
        <f>SUMIF([1]!Tabla1661[Consignatario],B913,[1]!Tabla1661[1661])</f>
        <v>0</v>
      </c>
      <c r="D913">
        <f>SUMIF([1]!Tabla11[Consignatario],B913,[1]!Tabla11[1662])</f>
        <v>0</v>
      </c>
      <c r="E913">
        <f>SUMIF([1]!Tabla12[Consignatario],B913,[1]!Tabla12[1670])</f>
        <v>0</v>
      </c>
      <c r="F913">
        <f>SUMIF([1]!Tabla10[Consignatario],B913,[1]!Tabla10[1672])</f>
        <v>0</v>
      </c>
      <c r="G913">
        <f>SUMIF([1]!Tabla9[Consignatarios],B913,[1]!Tabla9[1675])</f>
        <v>0</v>
      </c>
      <c r="H913">
        <f>SUMIF([1]!Tabla8[Consignatarios],B913,[1]!Tabla8[1678])</f>
        <v>0</v>
      </c>
      <c r="I913">
        <f>SUMIF([1]!Tabla4[Consignatario],B913,[1]!Tabla4[Monto])</f>
        <v>0</v>
      </c>
      <c r="J913">
        <f>SUMIF([1]!Tabla2[Consignatario],B913, [1]!Tabla2[Monto])</f>
        <v>0</v>
      </c>
      <c r="K913">
        <f>SUMIF([1]!Tabla3[Consignatario],B913,[1]!Tabla3[Monto])</f>
        <v>45000</v>
      </c>
      <c r="L913">
        <f>SUMIF([1]!Tabla5[Consignatario],B913,[1]!Tabla5[Monto])</f>
        <v>0</v>
      </c>
      <c r="M913">
        <f>SUMIF([1]!Tabla1708[Consignatario],B913,[1]!Tabla1708[Monto])</f>
        <v>0</v>
      </c>
      <c r="N913">
        <f>SUMIF([1]!Tabla1726[Consignatario],B913,[1]!Tabla1726[Monto])</f>
        <v>0</v>
      </c>
      <c r="O913">
        <f>SUMIF([1]!Tabla1730[Consignatario],B913,[1]!Tabla1730[1730])</f>
        <v>0</v>
      </c>
      <c r="P913">
        <f>SUMIF([1]!Tabla1739[Consignatario],B913,[1]!Tabla1739[1739])</f>
        <v>0</v>
      </c>
      <c r="Q913">
        <f>SUMIF([1]!Tabla21[Consignatario],B913,[1]!Tabla21[1664-1670])</f>
        <v>0</v>
      </c>
      <c r="R913">
        <f>SUM(Tabla62[[#This Row],[1661]:[Entrearmadas]])</f>
        <v>45000</v>
      </c>
    </row>
    <row r="914" spans="1:18" x14ac:dyDescent="0.3">
      <c r="A914">
        <v>913</v>
      </c>
      <c r="B914" t="str" cm="1">
        <f t="array" ref="B914">INDEX([1]!Tabla1[#Data], A914, 2)</f>
        <v>Fernández de Fraga, Tomás</v>
      </c>
      <c r="C914">
        <f>SUMIF([1]!Tabla1661[Consignatario],B914,[1]!Tabla1661[1661])</f>
        <v>0</v>
      </c>
      <c r="D914">
        <f>SUMIF([1]!Tabla11[Consignatario],B914,[1]!Tabla11[1662])</f>
        <v>0</v>
      </c>
      <c r="E914">
        <f>SUMIF([1]!Tabla12[Consignatario],B914,[1]!Tabla12[1670])</f>
        <v>0</v>
      </c>
      <c r="F914">
        <f>SUMIF([1]!Tabla10[Consignatario],B914,[1]!Tabla10[1672])</f>
        <v>6000</v>
      </c>
      <c r="G914">
        <f>SUMIF([1]!Tabla9[Consignatarios],B914,[1]!Tabla9[1675])</f>
        <v>0</v>
      </c>
      <c r="H914">
        <f>SUMIF([1]!Tabla8[Consignatarios],B914,[1]!Tabla8[1678])</f>
        <v>0</v>
      </c>
      <c r="I914">
        <f>SUMIF([1]!Tabla4[Consignatario],B914,[1]!Tabla4[Monto])</f>
        <v>0</v>
      </c>
      <c r="J914">
        <f>SUMIF([1]!Tabla2[Consignatario],B914, [1]!Tabla2[Monto])</f>
        <v>0</v>
      </c>
      <c r="K914">
        <f>SUMIF([1]!Tabla3[Consignatario],B914,[1]!Tabla3[Monto])</f>
        <v>0</v>
      </c>
      <c r="L914">
        <f>SUMIF([1]!Tabla5[Consignatario],B914,[1]!Tabla5[Monto])</f>
        <v>0</v>
      </c>
      <c r="M914">
        <f>SUMIF([1]!Tabla1708[Consignatario],B914,[1]!Tabla1708[Monto])</f>
        <v>0</v>
      </c>
      <c r="N914">
        <f>SUMIF([1]!Tabla1726[Consignatario],B914,[1]!Tabla1726[Monto])</f>
        <v>0</v>
      </c>
      <c r="O914">
        <f>SUMIF([1]!Tabla1730[Consignatario],B914,[1]!Tabla1730[1730])</f>
        <v>0</v>
      </c>
      <c r="P914">
        <f>SUMIF([1]!Tabla1739[Consignatario],B914,[1]!Tabla1739[1739])</f>
        <v>0</v>
      </c>
      <c r="Q914">
        <f>SUMIF([1]!Tabla21[Consignatario],B914,[1]!Tabla21[1664-1670])</f>
        <v>0</v>
      </c>
      <c r="R914">
        <f>SUM(Tabla62[[#This Row],[1661]:[Entrearmadas]])</f>
        <v>6000</v>
      </c>
    </row>
    <row r="915" spans="1:18" x14ac:dyDescent="0.3">
      <c r="A915">
        <v>914</v>
      </c>
      <c r="B915" t="str" cm="1">
        <f t="array" ref="B915">INDEX([1]!Tabla1[#Data], A915, 2)</f>
        <v>Fernández de la Sierra, Agustín</v>
      </c>
      <c r="C915">
        <f>SUMIF([1]!Tabla1661[Consignatario],B915,[1]!Tabla1661[1661])</f>
        <v>0</v>
      </c>
      <c r="D915">
        <f>SUMIF([1]!Tabla11[Consignatario],B915,[1]!Tabla11[1662])</f>
        <v>0</v>
      </c>
      <c r="E915">
        <f>SUMIF([1]!Tabla12[Consignatario],B915,[1]!Tabla12[1670])</f>
        <v>0</v>
      </c>
      <c r="F915">
        <f>SUMIF([1]!Tabla10[Consignatario],B915,[1]!Tabla10[1672])</f>
        <v>0</v>
      </c>
      <c r="G915">
        <f>SUMIF([1]!Tabla9[Consignatarios],B915,[1]!Tabla9[1675])</f>
        <v>0</v>
      </c>
      <c r="H915">
        <f>SUMIF([1]!Tabla8[Consignatarios],B915,[1]!Tabla8[1678])</f>
        <v>360</v>
      </c>
      <c r="I915">
        <f>SUMIF([1]!Tabla4[Consignatario],B915,[1]!Tabla4[Monto])</f>
        <v>0</v>
      </c>
      <c r="J915">
        <f>SUMIF([1]!Tabla2[Consignatario],B915, [1]!Tabla2[Monto])</f>
        <v>0</v>
      </c>
      <c r="K915">
        <f>SUMIF([1]!Tabla3[Consignatario],B915,[1]!Tabla3[Monto])</f>
        <v>0</v>
      </c>
      <c r="L915">
        <f>SUMIF([1]!Tabla5[Consignatario],B915,[1]!Tabla5[Monto])</f>
        <v>0</v>
      </c>
      <c r="M915">
        <f>SUMIF([1]!Tabla1708[Consignatario],B915,[1]!Tabla1708[Monto])</f>
        <v>0</v>
      </c>
      <c r="N915">
        <f>SUMIF([1]!Tabla1726[Consignatario],B915,[1]!Tabla1726[Monto])</f>
        <v>0</v>
      </c>
      <c r="O915">
        <f>SUMIF([1]!Tabla1730[Consignatario],B915,[1]!Tabla1730[1730])</f>
        <v>0</v>
      </c>
      <c r="P915">
        <f>SUMIF([1]!Tabla1739[Consignatario],B915,[1]!Tabla1739[1739])</f>
        <v>0</v>
      </c>
      <c r="Q915">
        <f>SUMIF([1]!Tabla21[Consignatario],B915,[1]!Tabla21[1664-1670])</f>
        <v>0</v>
      </c>
      <c r="R915">
        <f>SUM(Tabla62[[#This Row],[1661]:[Entrearmadas]])</f>
        <v>360</v>
      </c>
    </row>
    <row r="916" spans="1:18" x14ac:dyDescent="0.3">
      <c r="A916">
        <v>915</v>
      </c>
      <c r="B916" t="str" cm="1">
        <f t="array" ref="B916">INDEX([1]!Tabla1[#Data], A916, 2)</f>
        <v>Fernández de la Sota, Juan</v>
      </c>
      <c r="C916">
        <f>SUMIF([1]!Tabla1661[Consignatario],B916,[1]!Tabla1661[1661])</f>
        <v>0</v>
      </c>
      <c r="D916">
        <f>SUMIF([1]!Tabla11[Consignatario],B916,[1]!Tabla11[1662])</f>
        <v>0</v>
      </c>
      <c r="E916">
        <f>SUMIF([1]!Tabla12[Consignatario],B916,[1]!Tabla12[1670])</f>
        <v>0</v>
      </c>
      <c r="F916">
        <f>SUMIF([1]!Tabla10[Consignatario],B916,[1]!Tabla10[1672])</f>
        <v>0</v>
      </c>
      <c r="G916">
        <f>SUMIF([1]!Tabla9[Consignatarios],B916,[1]!Tabla9[1675])</f>
        <v>0</v>
      </c>
      <c r="H916">
        <f>SUMIF([1]!Tabla8[Consignatarios],B916,[1]!Tabla8[1678])</f>
        <v>0</v>
      </c>
      <c r="I916">
        <f>SUMIF([1]!Tabla4[Consignatario],B916,[1]!Tabla4[Monto])</f>
        <v>100</v>
      </c>
      <c r="J916">
        <f>SUMIF([1]!Tabla2[Consignatario],B916, [1]!Tabla2[Monto])</f>
        <v>14700</v>
      </c>
      <c r="K916">
        <f>SUMIF([1]!Tabla3[Consignatario],B916,[1]!Tabla3[Monto])</f>
        <v>43400</v>
      </c>
      <c r="L916">
        <f>SUMIF([1]!Tabla5[Consignatario],B916,[1]!Tabla5[Monto])</f>
        <v>0</v>
      </c>
      <c r="M916">
        <f>SUMIF([1]!Tabla1708[Consignatario],B916,[1]!Tabla1708[Monto])</f>
        <v>0</v>
      </c>
      <c r="N916">
        <f>SUMIF([1]!Tabla1726[Consignatario],B916,[1]!Tabla1726[Monto])</f>
        <v>0</v>
      </c>
      <c r="O916">
        <f>SUMIF([1]!Tabla1730[Consignatario],B916,[1]!Tabla1730[1730])</f>
        <v>0</v>
      </c>
      <c r="P916">
        <f>SUMIF([1]!Tabla1739[Consignatario],B916,[1]!Tabla1739[1739])</f>
        <v>0</v>
      </c>
      <c r="Q916">
        <f>SUMIF([1]!Tabla21[Consignatario],B916,[1]!Tabla21[1664-1670])</f>
        <v>0</v>
      </c>
      <c r="R916">
        <f>SUM(Tabla62[[#This Row],[1661]:[Entrearmadas]])</f>
        <v>58200</v>
      </c>
    </row>
    <row r="917" spans="1:18" x14ac:dyDescent="0.3">
      <c r="A917">
        <v>916</v>
      </c>
      <c r="B917" t="str" cm="1">
        <f t="array" ref="B917">INDEX([1]!Tabla1[#Data], A917, 2)</f>
        <v>Fernández de las Revillas, Joseph</v>
      </c>
      <c r="C917">
        <f>SUMIF([1]!Tabla1661[Consignatario],B917,[1]!Tabla1661[1661])</f>
        <v>0</v>
      </c>
      <c r="D917">
        <f>SUMIF([1]!Tabla11[Consignatario],B917,[1]!Tabla11[1662])</f>
        <v>0</v>
      </c>
      <c r="E917">
        <f>SUMIF([1]!Tabla12[Consignatario],B917,[1]!Tabla12[1670])</f>
        <v>0</v>
      </c>
      <c r="F917">
        <f>SUMIF([1]!Tabla10[Consignatario],B917,[1]!Tabla10[1672])</f>
        <v>0</v>
      </c>
      <c r="G917">
        <f>SUMIF([1]!Tabla9[Consignatarios],B917,[1]!Tabla9[1675])</f>
        <v>0</v>
      </c>
      <c r="H917">
        <f>SUMIF([1]!Tabla8[Consignatarios],B917,[1]!Tabla8[1678])</f>
        <v>0</v>
      </c>
      <c r="I917">
        <f>SUMIF([1]!Tabla4[Consignatario],B917,[1]!Tabla4[Monto])</f>
        <v>0</v>
      </c>
      <c r="J917">
        <f>SUMIF([1]!Tabla2[Consignatario],B917, [1]!Tabla2[Monto])</f>
        <v>0</v>
      </c>
      <c r="K917">
        <f>SUMIF([1]!Tabla3[Consignatario],B917,[1]!Tabla3[Monto])</f>
        <v>0</v>
      </c>
      <c r="L917">
        <f>SUMIF([1]!Tabla5[Consignatario],B917,[1]!Tabla5[Monto])</f>
        <v>0</v>
      </c>
      <c r="M917">
        <f>SUMIF([1]!Tabla1708[Consignatario],B917,[1]!Tabla1708[Monto])</f>
        <v>72286</v>
      </c>
      <c r="N917">
        <f>SUMIF([1]!Tabla1726[Consignatario],B917,[1]!Tabla1726[Monto])</f>
        <v>0</v>
      </c>
      <c r="O917">
        <f>SUMIF([1]!Tabla1730[Consignatario],B917,[1]!Tabla1730[1730])</f>
        <v>0</v>
      </c>
      <c r="P917">
        <f>SUMIF([1]!Tabla1739[Consignatario],B917,[1]!Tabla1739[1739])</f>
        <v>0</v>
      </c>
      <c r="Q917">
        <f>SUMIF([1]!Tabla21[Consignatario],B917,[1]!Tabla21[1664-1670])</f>
        <v>0</v>
      </c>
      <c r="R917">
        <f>SUM(Tabla62[[#This Row],[1661]:[Entrearmadas]])</f>
        <v>72286</v>
      </c>
    </row>
    <row r="918" spans="1:18" x14ac:dyDescent="0.3">
      <c r="A918">
        <v>917</v>
      </c>
      <c r="B918" t="str" cm="1">
        <f t="array" ref="B918">INDEX([1]!Tabla1[#Data], A918, 2)</f>
        <v>Fernández de los Ríos, Antonio</v>
      </c>
      <c r="C918">
        <f>SUMIF([1]!Tabla1661[Consignatario],B918,[1]!Tabla1661[1661])</f>
        <v>0</v>
      </c>
      <c r="D918">
        <f>SUMIF([1]!Tabla11[Consignatario],B918,[1]!Tabla11[1662])</f>
        <v>0</v>
      </c>
      <c r="E918">
        <f>SUMIF([1]!Tabla12[Consignatario],B918,[1]!Tabla12[1670])</f>
        <v>0</v>
      </c>
      <c r="F918">
        <f>SUMIF([1]!Tabla10[Consignatario],B918,[1]!Tabla10[1672])</f>
        <v>0</v>
      </c>
      <c r="G918">
        <f>SUMIF([1]!Tabla9[Consignatarios],B918,[1]!Tabla9[1675])</f>
        <v>0</v>
      </c>
      <c r="H918">
        <f>SUMIF([1]!Tabla8[Consignatarios],B918,[1]!Tabla8[1678])</f>
        <v>0</v>
      </c>
      <c r="I918">
        <f>SUMIF([1]!Tabla4[Consignatario],B918,[1]!Tabla4[Monto])</f>
        <v>0</v>
      </c>
      <c r="J918">
        <f>SUMIF([1]!Tabla2[Consignatario],B918, [1]!Tabla2[Monto])</f>
        <v>0</v>
      </c>
      <c r="K918">
        <f>SUMIF([1]!Tabla3[Consignatario],B918,[1]!Tabla3[Monto])</f>
        <v>0</v>
      </c>
      <c r="L918">
        <f>SUMIF([1]!Tabla5[Consignatario],B918,[1]!Tabla5[Monto])</f>
        <v>6132</v>
      </c>
      <c r="M918">
        <f>SUMIF([1]!Tabla1708[Consignatario],B918,[1]!Tabla1708[Monto])</f>
        <v>0</v>
      </c>
      <c r="N918">
        <f>SUMIF([1]!Tabla1726[Consignatario],B918,[1]!Tabla1726[Monto])</f>
        <v>0</v>
      </c>
      <c r="O918">
        <f>SUMIF([1]!Tabla1730[Consignatario],B918,[1]!Tabla1730[1730])</f>
        <v>0</v>
      </c>
      <c r="P918">
        <f>SUMIF([1]!Tabla1739[Consignatario],B918,[1]!Tabla1739[1739])</f>
        <v>0</v>
      </c>
      <c r="Q918">
        <f>SUMIF([1]!Tabla21[Consignatario],B918,[1]!Tabla21[1664-1670])</f>
        <v>0</v>
      </c>
      <c r="R918">
        <f>SUM(Tabla62[[#This Row],[1661]:[Entrearmadas]])</f>
        <v>6132</v>
      </c>
    </row>
    <row r="919" spans="1:18" x14ac:dyDescent="0.3">
      <c r="A919">
        <v>918</v>
      </c>
      <c r="B919" t="str" cm="1">
        <f t="array" ref="B919">INDEX([1]!Tabla1[#Data], A919, 2)</f>
        <v>Fernández de los Ríos, Juan</v>
      </c>
      <c r="C919">
        <f>SUMIF([1]!Tabla1661[Consignatario],B919,[1]!Tabla1661[1661])</f>
        <v>400</v>
      </c>
      <c r="D919">
        <f>SUMIF([1]!Tabla11[Consignatario],B919,[1]!Tabla11[1662])</f>
        <v>0</v>
      </c>
      <c r="E919">
        <f>SUMIF([1]!Tabla12[Consignatario],B919,[1]!Tabla12[1670])</f>
        <v>0</v>
      </c>
      <c r="F919">
        <f>SUMIF([1]!Tabla10[Consignatario],B919,[1]!Tabla10[1672])</f>
        <v>0</v>
      </c>
      <c r="G919">
        <f>SUMIF([1]!Tabla9[Consignatarios],B919,[1]!Tabla9[1675])</f>
        <v>0</v>
      </c>
      <c r="H919">
        <f>SUMIF([1]!Tabla8[Consignatarios],B919,[1]!Tabla8[1678])</f>
        <v>0</v>
      </c>
      <c r="I919">
        <f>SUMIF([1]!Tabla4[Consignatario],B919,[1]!Tabla4[Monto])</f>
        <v>0</v>
      </c>
      <c r="J919">
        <f>SUMIF([1]!Tabla2[Consignatario],B919, [1]!Tabla2[Monto])</f>
        <v>0</v>
      </c>
      <c r="K919">
        <f>SUMIF([1]!Tabla3[Consignatario],B919,[1]!Tabla3[Monto])</f>
        <v>0</v>
      </c>
      <c r="L919">
        <f>SUMIF([1]!Tabla5[Consignatario],B919,[1]!Tabla5[Monto])</f>
        <v>0</v>
      </c>
      <c r="M919">
        <f>SUMIF([1]!Tabla1708[Consignatario],B919,[1]!Tabla1708[Monto])</f>
        <v>0</v>
      </c>
      <c r="N919">
        <f>SUMIF([1]!Tabla1726[Consignatario],B919,[1]!Tabla1726[Monto])</f>
        <v>0</v>
      </c>
      <c r="O919">
        <f>SUMIF([1]!Tabla1730[Consignatario],B919,[1]!Tabla1730[1730])</f>
        <v>0</v>
      </c>
      <c r="P919">
        <f>SUMIF([1]!Tabla1739[Consignatario],B919,[1]!Tabla1739[1739])</f>
        <v>0</v>
      </c>
      <c r="Q919">
        <f>SUMIF([1]!Tabla21[Consignatario],B919,[1]!Tabla21[1664-1670])</f>
        <v>0</v>
      </c>
      <c r="R919">
        <f>SUM(Tabla62[[#This Row],[1661]:[Entrearmadas]])</f>
        <v>400</v>
      </c>
    </row>
    <row r="920" spans="1:18" x14ac:dyDescent="0.3">
      <c r="A920">
        <v>919</v>
      </c>
      <c r="B920" t="str" cm="1">
        <f t="array" ref="B920">INDEX([1]!Tabla1[#Data], A920, 2)</f>
        <v>Fernández de los Ríos, Matías</v>
      </c>
      <c r="C920">
        <f>SUMIF([1]!Tabla1661[Consignatario],B920,[1]!Tabla1661[1661])</f>
        <v>0</v>
      </c>
      <c r="D920">
        <f>SUMIF([1]!Tabla11[Consignatario],B920,[1]!Tabla11[1662])</f>
        <v>0</v>
      </c>
      <c r="E920">
        <f>SUMIF([1]!Tabla12[Consignatario],B920,[1]!Tabla12[1670])</f>
        <v>0</v>
      </c>
      <c r="F920">
        <f>SUMIF([1]!Tabla10[Consignatario],B920,[1]!Tabla10[1672])</f>
        <v>3400</v>
      </c>
      <c r="G920">
        <f>SUMIF([1]!Tabla9[Consignatarios],B920,[1]!Tabla9[1675])</f>
        <v>0</v>
      </c>
      <c r="H920">
        <f>SUMIF([1]!Tabla8[Consignatarios],B920,[1]!Tabla8[1678])</f>
        <v>0</v>
      </c>
      <c r="I920">
        <f>SUMIF([1]!Tabla4[Consignatario],B920,[1]!Tabla4[Monto])</f>
        <v>0</v>
      </c>
      <c r="J920">
        <f>SUMIF([1]!Tabla2[Consignatario],B920, [1]!Tabla2[Monto])</f>
        <v>12000</v>
      </c>
      <c r="K920">
        <f>SUMIF([1]!Tabla3[Consignatario],B920,[1]!Tabla3[Monto])</f>
        <v>8177</v>
      </c>
      <c r="L920">
        <f>SUMIF([1]!Tabla5[Consignatario],B920,[1]!Tabla5[Monto])</f>
        <v>0</v>
      </c>
      <c r="M920">
        <f>SUMIF([1]!Tabla1708[Consignatario],B920,[1]!Tabla1708[Monto])</f>
        <v>0</v>
      </c>
      <c r="N920">
        <f>SUMIF([1]!Tabla1726[Consignatario],B920,[1]!Tabla1726[Monto])</f>
        <v>0</v>
      </c>
      <c r="O920">
        <f>SUMIF([1]!Tabla1730[Consignatario],B920,[1]!Tabla1730[1730])</f>
        <v>0</v>
      </c>
      <c r="P920">
        <f>SUMIF([1]!Tabla1739[Consignatario],B920,[1]!Tabla1739[1739])</f>
        <v>0</v>
      </c>
      <c r="Q920">
        <f>SUMIF([1]!Tabla21[Consignatario],B920,[1]!Tabla21[1664-1670])</f>
        <v>0</v>
      </c>
      <c r="R920">
        <f>SUM(Tabla62[[#This Row],[1661]:[Entrearmadas]])</f>
        <v>23577</v>
      </c>
    </row>
    <row r="921" spans="1:18" x14ac:dyDescent="0.3">
      <c r="A921">
        <v>920</v>
      </c>
      <c r="B921" t="str" cm="1">
        <f t="array" ref="B921">INDEX([1]!Tabla1[#Data], A921, 2)</f>
        <v>Fernández de Maurubai, Francisco</v>
      </c>
      <c r="C921">
        <f>SUMIF([1]!Tabla1661[Consignatario],B921,[1]!Tabla1661[1661])</f>
        <v>0</v>
      </c>
      <c r="D921">
        <f>SUMIF([1]!Tabla11[Consignatario],B921,[1]!Tabla11[1662])</f>
        <v>0</v>
      </c>
      <c r="E921">
        <f>SUMIF([1]!Tabla12[Consignatario],B921,[1]!Tabla12[1670])</f>
        <v>0</v>
      </c>
      <c r="F921">
        <f>SUMIF([1]!Tabla10[Consignatario],B921,[1]!Tabla10[1672])</f>
        <v>0</v>
      </c>
      <c r="G921">
        <f>SUMIF([1]!Tabla9[Consignatarios],B921,[1]!Tabla9[1675])</f>
        <v>0</v>
      </c>
      <c r="H921">
        <f>SUMIF([1]!Tabla8[Consignatarios],B921,[1]!Tabla8[1678])</f>
        <v>0</v>
      </c>
      <c r="I921">
        <f>SUMIF([1]!Tabla4[Consignatario],B921,[1]!Tabla4[Monto])</f>
        <v>0</v>
      </c>
      <c r="J921">
        <f>SUMIF([1]!Tabla2[Consignatario],B921, [1]!Tabla2[Monto])</f>
        <v>0</v>
      </c>
      <c r="K921">
        <f>SUMIF([1]!Tabla3[Consignatario],B921,[1]!Tabla3[Monto])</f>
        <v>0</v>
      </c>
      <c r="L921">
        <f>SUMIF([1]!Tabla5[Consignatario],B921,[1]!Tabla5[Monto])</f>
        <v>432</v>
      </c>
      <c r="M921">
        <f>SUMIF([1]!Tabla1708[Consignatario],B921,[1]!Tabla1708[Monto])</f>
        <v>0</v>
      </c>
      <c r="N921">
        <f>SUMIF([1]!Tabla1726[Consignatario],B921,[1]!Tabla1726[Monto])</f>
        <v>0</v>
      </c>
      <c r="O921">
        <f>SUMIF([1]!Tabla1730[Consignatario],B921,[1]!Tabla1730[1730])</f>
        <v>0</v>
      </c>
      <c r="P921">
        <f>SUMIF([1]!Tabla1739[Consignatario],B921,[1]!Tabla1739[1739])</f>
        <v>0</v>
      </c>
      <c r="Q921">
        <f>SUMIF([1]!Tabla21[Consignatario],B921,[1]!Tabla21[1664-1670])</f>
        <v>0</v>
      </c>
      <c r="R921">
        <f>SUM(Tabla62[[#This Row],[1661]:[Entrearmadas]])</f>
        <v>432</v>
      </c>
    </row>
    <row r="922" spans="1:18" x14ac:dyDescent="0.3">
      <c r="A922">
        <v>921</v>
      </c>
      <c r="B922" t="str" cm="1">
        <f t="array" ref="B922">INDEX([1]!Tabla1[#Data], A922, 2)</f>
        <v>Fernández de Mirones, Santiago</v>
      </c>
      <c r="C922">
        <f>SUMIF([1]!Tabla1661[Consignatario],B922,[1]!Tabla1661[1661])</f>
        <v>0</v>
      </c>
      <c r="D922">
        <f>SUMIF([1]!Tabla11[Consignatario],B922,[1]!Tabla11[1662])</f>
        <v>0</v>
      </c>
      <c r="E922">
        <f>SUMIF([1]!Tabla12[Consignatario],B922,[1]!Tabla12[1670])</f>
        <v>0</v>
      </c>
      <c r="F922">
        <f>SUMIF([1]!Tabla10[Consignatario],B922,[1]!Tabla10[1672])</f>
        <v>0</v>
      </c>
      <c r="G922">
        <f>SUMIF([1]!Tabla9[Consignatarios],B922,[1]!Tabla9[1675])</f>
        <v>0</v>
      </c>
      <c r="H922">
        <f>SUMIF([1]!Tabla8[Consignatarios],B922,[1]!Tabla8[1678])</f>
        <v>68040</v>
      </c>
      <c r="I922">
        <f>SUMIF([1]!Tabla4[Consignatario],B922,[1]!Tabla4[Monto])</f>
        <v>61874</v>
      </c>
      <c r="J922">
        <f>SUMIF([1]!Tabla2[Consignatario],B922, [1]!Tabla2[Monto])</f>
        <v>58592</v>
      </c>
      <c r="K922">
        <f>SUMIF([1]!Tabla3[Consignatario],B922,[1]!Tabla3[Monto])</f>
        <v>0</v>
      </c>
      <c r="L922">
        <f>SUMIF([1]!Tabla5[Consignatario],B922,[1]!Tabla5[Monto])</f>
        <v>0</v>
      </c>
      <c r="M922">
        <f>SUMIF([1]!Tabla1708[Consignatario],B922,[1]!Tabla1708[Monto])</f>
        <v>0</v>
      </c>
      <c r="N922">
        <f>SUMIF([1]!Tabla1726[Consignatario],B922,[1]!Tabla1726[Monto])</f>
        <v>0</v>
      </c>
      <c r="O922">
        <f>SUMIF([1]!Tabla1730[Consignatario],B922,[1]!Tabla1730[1730])</f>
        <v>0</v>
      </c>
      <c r="P922">
        <f>SUMIF([1]!Tabla1739[Consignatario],B922,[1]!Tabla1739[1739])</f>
        <v>0</v>
      </c>
      <c r="Q922">
        <f>SUMIF([1]!Tabla21[Consignatario],B922,[1]!Tabla21[1664-1670])</f>
        <v>0</v>
      </c>
      <c r="R922">
        <f>SUM(Tabla62[[#This Row],[1661]:[Entrearmadas]])</f>
        <v>188506</v>
      </c>
    </row>
    <row r="923" spans="1:18" x14ac:dyDescent="0.3">
      <c r="A923">
        <v>922</v>
      </c>
      <c r="B923" t="str" cm="1">
        <f t="array" ref="B923">INDEX([1]!Tabla1[#Data], A923, 2)</f>
        <v>Fernández de Montejo, Melchor</v>
      </c>
      <c r="C923">
        <f>SUMIF([1]!Tabla1661[Consignatario],B923,[1]!Tabla1661[1661])</f>
        <v>0</v>
      </c>
      <c r="D923">
        <f>SUMIF([1]!Tabla11[Consignatario],B923,[1]!Tabla11[1662])</f>
        <v>0</v>
      </c>
      <c r="E923">
        <f>SUMIF([1]!Tabla12[Consignatario],B923,[1]!Tabla12[1670])</f>
        <v>0</v>
      </c>
      <c r="F923">
        <f>SUMIF([1]!Tabla10[Consignatario],B923,[1]!Tabla10[1672])</f>
        <v>0</v>
      </c>
      <c r="G923">
        <f>SUMIF([1]!Tabla9[Consignatarios],B923,[1]!Tabla9[1675])</f>
        <v>0</v>
      </c>
      <c r="H923">
        <f>SUMIF([1]!Tabla8[Consignatarios],B923,[1]!Tabla8[1678])</f>
        <v>1875</v>
      </c>
      <c r="I923">
        <f>SUMIF([1]!Tabla4[Consignatario],B923,[1]!Tabla4[Monto])</f>
        <v>0</v>
      </c>
      <c r="J923">
        <f>SUMIF([1]!Tabla2[Consignatario],B923, [1]!Tabla2[Monto])</f>
        <v>0</v>
      </c>
      <c r="K923">
        <f>SUMIF([1]!Tabla3[Consignatario],B923,[1]!Tabla3[Monto])</f>
        <v>0</v>
      </c>
      <c r="L923">
        <f>SUMIF([1]!Tabla5[Consignatario],B923,[1]!Tabla5[Monto])</f>
        <v>0</v>
      </c>
      <c r="M923">
        <f>SUMIF([1]!Tabla1708[Consignatario],B923,[1]!Tabla1708[Monto])</f>
        <v>0</v>
      </c>
      <c r="N923">
        <f>SUMIF([1]!Tabla1726[Consignatario],B923,[1]!Tabla1726[Monto])</f>
        <v>0</v>
      </c>
      <c r="O923">
        <f>SUMIF([1]!Tabla1730[Consignatario],B923,[1]!Tabla1730[1730])</f>
        <v>0</v>
      </c>
      <c r="P923">
        <f>SUMIF([1]!Tabla1739[Consignatario],B923,[1]!Tabla1739[1739])</f>
        <v>0</v>
      </c>
      <c r="Q923">
        <f>SUMIF([1]!Tabla21[Consignatario],B923,[1]!Tabla21[1664-1670])</f>
        <v>0</v>
      </c>
      <c r="R923">
        <f>SUM(Tabla62[[#This Row],[1661]:[Entrearmadas]])</f>
        <v>1875</v>
      </c>
    </row>
    <row r="924" spans="1:18" x14ac:dyDescent="0.3">
      <c r="A924">
        <v>923</v>
      </c>
      <c r="B924" t="str" cm="1">
        <f t="array" ref="B924">INDEX([1]!Tabla1[#Data], A924, 2)</f>
        <v>Fernández de Nograro, Andrés de</v>
      </c>
      <c r="C924">
        <f>SUMIF([1]!Tabla1661[Consignatario],B924,[1]!Tabla1661[1661])</f>
        <v>0</v>
      </c>
      <c r="D924">
        <f>SUMIF([1]!Tabla11[Consignatario],B924,[1]!Tabla11[1662])</f>
        <v>0</v>
      </c>
      <c r="E924">
        <f>SUMIF([1]!Tabla12[Consignatario],B924,[1]!Tabla12[1670])</f>
        <v>0</v>
      </c>
      <c r="F924">
        <f>SUMIF([1]!Tabla10[Consignatario],B924,[1]!Tabla10[1672])</f>
        <v>0</v>
      </c>
      <c r="G924">
        <f>SUMIF([1]!Tabla9[Consignatarios],B924,[1]!Tabla9[1675])</f>
        <v>0</v>
      </c>
      <c r="H924">
        <f>SUMIF([1]!Tabla8[Consignatarios],B924,[1]!Tabla8[1678])</f>
        <v>0</v>
      </c>
      <c r="I924">
        <f>SUMIF([1]!Tabla4[Consignatario],B924,[1]!Tabla4[Monto])</f>
        <v>0</v>
      </c>
      <c r="J924">
        <f>SUMIF([1]!Tabla2[Consignatario],B924, [1]!Tabla2[Monto])</f>
        <v>0</v>
      </c>
      <c r="K924">
        <f>SUMIF([1]!Tabla3[Consignatario],B924,[1]!Tabla3[Monto])</f>
        <v>0</v>
      </c>
      <c r="L924">
        <f>SUMIF([1]!Tabla5[Consignatario],B924,[1]!Tabla5[Monto])</f>
        <v>0</v>
      </c>
      <c r="M924">
        <f>SUMIF([1]!Tabla1708[Consignatario],B924,[1]!Tabla1708[Monto])</f>
        <v>10000</v>
      </c>
      <c r="N924">
        <f>SUMIF([1]!Tabla1726[Consignatario],B924,[1]!Tabla1726[Monto])</f>
        <v>0</v>
      </c>
      <c r="O924">
        <f>SUMIF([1]!Tabla1730[Consignatario],B924,[1]!Tabla1730[1730])</f>
        <v>0</v>
      </c>
      <c r="P924">
        <f>SUMIF([1]!Tabla1739[Consignatario],B924,[1]!Tabla1739[1739])</f>
        <v>0</v>
      </c>
      <c r="Q924">
        <f>SUMIF([1]!Tabla21[Consignatario],B924,[1]!Tabla21[1664-1670])</f>
        <v>0</v>
      </c>
      <c r="R924">
        <f>SUM(Tabla62[[#This Row],[1661]:[Entrearmadas]])</f>
        <v>10000</v>
      </c>
    </row>
    <row r="925" spans="1:18" x14ac:dyDescent="0.3">
      <c r="A925">
        <v>924</v>
      </c>
      <c r="B925" t="str" cm="1">
        <f t="array" ref="B925">INDEX([1]!Tabla1[#Data], A925, 2)</f>
        <v>Férnandez de Omonte, Domingo</v>
      </c>
      <c r="C925">
        <f>SUMIF([1]!Tabla1661[Consignatario],B925,[1]!Tabla1661[1661])</f>
        <v>0</v>
      </c>
      <c r="D925">
        <f>SUMIF([1]!Tabla11[Consignatario],B925,[1]!Tabla11[1662])</f>
        <v>0</v>
      </c>
      <c r="E925">
        <f>SUMIF([1]!Tabla12[Consignatario],B925,[1]!Tabla12[1670])</f>
        <v>37500</v>
      </c>
      <c r="F925">
        <f>SUMIF([1]!Tabla10[Consignatario],B925,[1]!Tabla10[1672])</f>
        <v>0</v>
      </c>
      <c r="G925">
        <f>SUMIF([1]!Tabla9[Consignatarios],B925,[1]!Tabla9[1675])</f>
        <v>0</v>
      </c>
      <c r="H925">
        <f>SUMIF([1]!Tabla8[Consignatarios],B925,[1]!Tabla8[1678])</f>
        <v>0</v>
      </c>
      <c r="I925">
        <f>SUMIF([1]!Tabla4[Consignatario],B925,[1]!Tabla4[Monto])</f>
        <v>0</v>
      </c>
      <c r="J925">
        <f>SUMIF([1]!Tabla2[Consignatario],B925, [1]!Tabla2[Monto])</f>
        <v>0</v>
      </c>
      <c r="K925">
        <f>SUMIF([1]!Tabla3[Consignatario],B925,[1]!Tabla3[Monto])</f>
        <v>0</v>
      </c>
      <c r="L925">
        <f>SUMIF([1]!Tabla5[Consignatario],B925,[1]!Tabla5[Monto])</f>
        <v>0</v>
      </c>
      <c r="M925">
        <f>SUMIF([1]!Tabla1708[Consignatario],B925,[1]!Tabla1708[Monto])</f>
        <v>0</v>
      </c>
      <c r="N925">
        <f>SUMIF([1]!Tabla1726[Consignatario],B925,[1]!Tabla1726[Monto])</f>
        <v>0</v>
      </c>
      <c r="O925">
        <f>SUMIF([1]!Tabla1730[Consignatario],B925,[1]!Tabla1730[1730])</f>
        <v>0</v>
      </c>
      <c r="P925">
        <f>SUMIF([1]!Tabla1739[Consignatario],B925,[1]!Tabla1739[1739])</f>
        <v>0</v>
      </c>
      <c r="Q925">
        <f>SUMIF([1]!Tabla21[Consignatario],B925,[1]!Tabla21[1664-1670])</f>
        <v>0</v>
      </c>
      <c r="R925">
        <f>SUM(Tabla62[[#This Row],[1661]:[Entrearmadas]])</f>
        <v>37500</v>
      </c>
    </row>
    <row r="926" spans="1:18" x14ac:dyDescent="0.3">
      <c r="A926">
        <v>925</v>
      </c>
      <c r="B926" t="str" cm="1">
        <f t="array" ref="B926">INDEX([1]!Tabla1[#Data], A926, 2)</f>
        <v>Fernández de Otero, Alonso</v>
      </c>
      <c r="C926">
        <f>SUMIF([1]!Tabla1661[Consignatario],B926,[1]!Tabla1661[1661])</f>
        <v>0</v>
      </c>
      <c r="D926">
        <f>SUMIF([1]!Tabla11[Consignatario],B926,[1]!Tabla11[1662])</f>
        <v>0</v>
      </c>
      <c r="E926">
        <f>SUMIF([1]!Tabla12[Consignatario],B926,[1]!Tabla12[1670])</f>
        <v>0</v>
      </c>
      <c r="F926">
        <f>SUMIF([1]!Tabla10[Consignatario],B926,[1]!Tabla10[1672])</f>
        <v>0</v>
      </c>
      <c r="G926">
        <f>SUMIF([1]!Tabla9[Consignatarios],B926,[1]!Tabla9[1675])</f>
        <v>30000</v>
      </c>
      <c r="H926">
        <f>SUMIF([1]!Tabla8[Consignatarios],B926,[1]!Tabla8[1678])</f>
        <v>0</v>
      </c>
      <c r="I926">
        <f>SUMIF([1]!Tabla4[Consignatario],B926,[1]!Tabla4[Monto])</f>
        <v>0</v>
      </c>
      <c r="J926">
        <f>SUMIF([1]!Tabla2[Consignatario],B926, [1]!Tabla2[Monto])</f>
        <v>0</v>
      </c>
      <c r="K926">
        <f>SUMIF([1]!Tabla3[Consignatario],B926,[1]!Tabla3[Monto])</f>
        <v>0</v>
      </c>
      <c r="L926">
        <f>SUMIF([1]!Tabla5[Consignatario],B926,[1]!Tabla5[Monto])</f>
        <v>0</v>
      </c>
      <c r="M926">
        <f>SUMIF([1]!Tabla1708[Consignatario],B926,[1]!Tabla1708[Monto])</f>
        <v>0</v>
      </c>
      <c r="N926">
        <f>SUMIF([1]!Tabla1726[Consignatario],B926,[1]!Tabla1726[Monto])</f>
        <v>0</v>
      </c>
      <c r="O926">
        <f>SUMIF([1]!Tabla1730[Consignatario],B926,[1]!Tabla1730[1730])</f>
        <v>0</v>
      </c>
      <c r="P926">
        <f>SUMIF([1]!Tabla1739[Consignatario],B926,[1]!Tabla1739[1739])</f>
        <v>0</v>
      </c>
      <c r="Q926">
        <f>SUMIF([1]!Tabla21[Consignatario],B926,[1]!Tabla21[1664-1670])</f>
        <v>0</v>
      </c>
      <c r="R926">
        <f>SUM(Tabla62[[#This Row],[1661]:[Entrearmadas]])</f>
        <v>30000</v>
      </c>
    </row>
    <row r="927" spans="1:18" x14ac:dyDescent="0.3">
      <c r="A927">
        <v>926</v>
      </c>
      <c r="B927" t="str" cm="1">
        <f t="array" ref="B927">INDEX([1]!Tabla1[#Data], A927, 2)</f>
        <v>Fernández de Paredes, Francisco</v>
      </c>
      <c r="C927">
        <f>SUMIF([1]!Tabla1661[Consignatario],B927,[1]!Tabla1661[1661])</f>
        <v>0</v>
      </c>
      <c r="D927">
        <f>SUMIF([1]!Tabla11[Consignatario],B927,[1]!Tabla11[1662])</f>
        <v>0</v>
      </c>
      <c r="E927">
        <f>SUMIF([1]!Tabla12[Consignatario],B927,[1]!Tabla12[1670])</f>
        <v>38000</v>
      </c>
      <c r="F927">
        <f>SUMIF([1]!Tabla10[Consignatario],B927,[1]!Tabla10[1672])</f>
        <v>0</v>
      </c>
      <c r="G927">
        <f>SUMIF([1]!Tabla9[Consignatarios],B927,[1]!Tabla9[1675])</f>
        <v>90950</v>
      </c>
      <c r="H927">
        <f>SUMIF([1]!Tabla8[Consignatarios],B927,[1]!Tabla8[1678])</f>
        <v>77070</v>
      </c>
      <c r="I927">
        <f>SUMIF([1]!Tabla4[Consignatario],B927,[1]!Tabla4[Monto])</f>
        <v>0</v>
      </c>
      <c r="J927">
        <f>SUMIF([1]!Tabla2[Consignatario],B927, [1]!Tabla2[Monto])</f>
        <v>223354</v>
      </c>
      <c r="K927">
        <f>SUMIF([1]!Tabla3[Consignatario],B927,[1]!Tabla3[Monto])</f>
        <v>192920</v>
      </c>
      <c r="L927">
        <f>SUMIF([1]!Tabla5[Consignatario],B927,[1]!Tabla5[Monto])</f>
        <v>0</v>
      </c>
      <c r="M927">
        <f>SUMIF([1]!Tabla1708[Consignatario],B927,[1]!Tabla1708[Monto])</f>
        <v>0</v>
      </c>
      <c r="N927">
        <f>SUMIF([1]!Tabla1726[Consignatario],B927,[1]!Tabla1726[Monto])</f>
        <v>0</v>
      </c>
      <c r="O927">
        <f>SUMIF([1]!Tabla1730[Consignatario],B927,[1]!Tabla1730[1730])</f>
        <v>0</v>
      </c>
      <c r="P927">
        <f>SUMIF([1]!Tabla1739[Consignatario],B927,[1]!Tabla1739[1739])</f>
        <v>0</v>
      </c>
      <c r="Q927">
        <f>SUMIF([1]!Tabla21[Consignatario],B927,[1]!Tabla21[1664-1670])</f>
        <v>0</v>
      </c>
      <c r="R927">
        <f>SUM(Tabla62[[#This Row],[1661]:[Entrearmadas]])</f>
        <v>622294</v>
      </c>
    </row>
    <row r="928" spans="1:18" x14ac:dyDescent="0.3">
      <c r="A928">
        <v>927</v>
      </c>
      <c r="B928" t="str" cm="1">
        <f t="array" ref="B928">INDEX([1]!Tabla1[#Data], A928, 2)</f>
        <v>Fernández de Paz, Francisco</v>
      </c>
      <c r="C928">
        <f>SUMIF([1]!Tabla1661[Consignatario],B928,[1]!Tabla1661[1661])</f>
        <v>0</v>
      </c>
      <c r="D928">
        <f>SUMIF([1]!Tabla11[Consignatario],B928,[1]!Tabla11[1662])</f>
        <v>0</v>
      </c>
      <c r="E928">
        <f>SUMIF([1]!Tabla12[Consignatario],B928,[1]!Tabla12[1670])</f>
        <v>0</v>
      </c>
      <c r="F928">
        <f>SUMIF([1]!Tabla10[Consignatario],B928,[1]!Tabla10[1672])</f>
        <v>0</v>
      </c>
      <c r="G928">
        <f>SUMIF([1]!Tabla9[Consignatarios],B928,[1]!Tabla9[1675])</f>
        <v>0</v>
      </c>
      <c r="H928">
        <f>SUMIF([1]!Tabla8[Consignatarios],B928,[1]!Tabla8[1678])</f>
        <v>0</v>
      </c>
      <c r="I928">
        <f>SUMIF([1]!Tabla4[Consignatario],B928,[1]!Tabla4[Monto])</f>
        <v>21213</v>
      </c>
      <c r="J928">
        <f>SUMIF([1]!Tabla2[Consignatario],B928, [1]!Tabla2[Monto])</f>
        <v>30400</v>
      </c>
      <c r="K928">
        <f>SUMIF([1]!Tabla3[Consignatario],B928,[1]!Tabla3[Monto])</f>
        <v>13875</v>
      </c>
      <c r="L928">
        <f>SUMIF([1]!Tabla5[Consignatario],B928,[1]!Tabla5[Monto])</f>
        <v>0</v>
      </c>
      <c r="M928">
        <f>SUMIF([1]!Tabla1708[Consignatario],B928,[1]!Tabla1708[Monto])</f>
        <v>0</v>
      </c>
      <c r="N928">
        <f>SUMIF([1]!Tabla1726[Consignatario],B928,[1]!Tabla1726[Monto])</f>
        <v>0</v>
      </c>
      <c r="O928">
        <f>SUMIF([1]!Tabla1730[Consignatario],B928,[1]!Tabla1730[1730])</f>
        <v>0</v>
      </c>
      <c r="P928">
        <f>SUMIF([1]!Tabla1739[Consignatario],B928,[1]!Tabla1739[1739])</f>
        <v>0</v>
      </c>
      <c r="Q928">
        <f>SUMIF([1]!Tabla21[Consignatario],B928,[1]!Tabla21[1664-1670])</f>
        <v>0</v>
      </c>
      <c r="R928">
        <f>SUM(Tabla62[[#This Row],[1661]:[Entrearmadas]])</f>
        <v>65488</v>
      </c>
    </row>
    <row r="929" spans="1:18" x14ac:dyDescent="0.3">
      <c r="A929">
        <v>928</v>
      </c>
      <c r="B929" t="str" cm="1">
        <f t="array" ref="B929">INDEX([1]!Tabla1[#Data], A929, 2)</f>
        <v>Fernández de Quintana, Domingo</v>
      </c>
      <c r="C929">
        <f>SUMIF([1]!Tabla1661[Consignatario],B929,[1]!Tabla1661[1661])</f>
        <v>0</v>
      </c>
      <c r="D929">
        <f>SUMIF([1]!Tabla11[Consignatario],B929,[1]!Tabla11[1662])</f>
        <v>0</v>
      </c>
      <c r="E929">
        <f>SUMIF([1]!Tabla12[Consignatario],B929,[1]!Tabla12[1670])</f>
        <v>0</v>
      </c>
      <c r="F929">
        <f>SUMIF([1]!Tabla10[Consignatario],B929,[1]!Tabla10[1672])</f>
        <v>0</v>
      </c>
      <c r="G929">
        <f>SUMIF([1]!Tabla9[Consignatarios],B929,[1]!Tabla9[1675])</f>
        <v>11000</v>
      </c>
      <c r="H929">
        <f>SUMIF([1]!Tabla8[Consignatarios],B929,[1]!Tabla8[1678])</f>
        <v>0</v>
      </c>
      <c r="I929">
        <f>SUMIF([1]!Tabla4[Consignatario],B929,[1]!Tabla4[Monto])</f>
        <v>0</v>
      </c>
      <c r="J929">
        <f>SUMIF([1]!Tabla2[Consignatario],B929, [1]!Tabla2[Monto])</f>
        <v>0</v>
      </c>
      <c r="K929">
        <f>SUMIF([1]!Tabla3[Consignatario],B929,[1]!Tabla3[Monto])</f>
        <v>0</v>
      </c>
      <c r="L929">
        <f>SUMIF([1]!Tabla5[Consignatario],B929,[1]!Tabla5[Monto])</f>
        <v>0</v>
      </c>
      <c r="M929">
        <f>SUMIF([1]!Tabla1708[Consignatario],B929,[1]!Tabla1708[Monto])</f>
        <v>0</v>
      </c>
      <c r="N929">
        <f>SUMIF([1]!Tabla1726[Consignatario],B929,[1]!Tabla1726[Monto])</f>
        <v>0</v>
      </c>
      <c r="O929">
        <f>SUMIF([1]!Tabla1730[Consignatario],B929,[1]!Tabla1730[1730])</f>
        <v>0</v>
      </c>
      <c r="P929">
        <f>SUMIF([1]!Tabla1739[Consignatario],B929,[1]!Tabla1739[1739])</f>
        <v>0</v>
      </c>
      <c r="Q929">
        <f>SUMIF([1]!Tabla21[Consignatario],B929,[1]!Tabla21[1664-1670])</f>
        <v>0</v>
      </c>
      <c r="R929">
        <f>SUM(Tabla62[[#This Row],[1661]:[Entrearmadas]])</f>
        <v>11000</v>
      </c>
    </row>
    <row r="930" spans="1:18" x14ac:dyDescent="0.3">
      <c r="A930">
        <v>929</v>
      </c>
      <c r="B930" t="str" cm="1">
        <f t="array" ref="B930">INDEX([1]!Tabla1[#Data], A930, 2)</f>
        <v>Fernández de Quiroga, Juan</v>
      </c>
      <c r="C930">
        <f>SUMIF([1]!Tabla1661[Consignatario],B930,[1]!Tabla1661[1661])</f>
        <v>0</v>
      </c>
      <c r="D930">
        <f>SUMIF([1]!Tabla11[Consignatario],B930,[1]!Tabla11[1662])</f>
        <v>0</v>
      </c>
      <c r="E930">
        <f>SUMIF([1]!Tabla12[Consignatario],B930,[1]!Tabla12[1670])</f>
        <v>0</v>
      </c>
      <c r="F930">
        <f>SUMIF([1]!Tabla10[Consignatario],B930,[1]!Tabla10[1672])</f>
        <v>0</v>
      </c>
      <c r="G930">
        <f>SUMIF([1]!Tabla9[Consignatarios],B930,[1]!Tabla9[1675])</f>
        <v>0</v>
      </c>
      <c r="H930">
        <f>SUMIF([1]!Tabla8[Consignatarios],B930,[1]!Tabla8[1678])</f>
        <v>0</v>
      </c>
      <c r="I930">
        <f>SUMIF([1]!Tabla4[Consignatario],B930,[1]!Tabla4[Monto])</f>
        <v>0</v>
      </c>
      <c r="J930">
        <f>SUMIF([1]!Tabla2[Consignatario],B930, [1]!Tabla2[Monto])</f>
        <v>2788</v>
      </c>
      <c r="K930">
        <f>SUMIF([1]!Tabla3[Consignatario],B930,[1]!Tabla3[Monto])</f>
        <v>0</v>
      </c>
      <c r="L930">
        <f>SUMIF([1]!Tabla5[Consignatario],B930,[1]!Tabla5[Monto])</f>
        <v>0</v>
      </c>
      <c r="M930">
        <f>SUMIF([1]!Tabla1708[Consignatario],B930,[1]!Tabla1708[Monto])</f>
        <v>0</v>
      </c>
      <c r="N930">
        <f>SUMIF([1]!Tabla1726[Consignatario],B930,[1]!Tabla1726[Monto])</f>
        <v>0</v>
      </c>
      <c r="O930">
        <f>SUMIF([1]!Tabla1730[Consignatario],B930,[1]!Tabla1730[1730])</f>
        <v>0</v>
      </c>
      <c r="P930">
        <f>SUMIF([1]!Tabla1739[Consignatario],B930,[1]!Tabla1739[1739])</f>
        <v>0</v>
      </c>
      <c r="Q930">
        <f>SUMIF([1]!Tabla21[Consignatario],B930,[1]!Tabla21[1664-1670])</f>
        <v>0</v>
      </c>
      <c r="R930">
        <f>SUM(Tabla62[[#This Row],[1661]:[Entrearmadas]])</f>
        <v>2788</v>
      </c>
    </row>
    <row r="931" spans="1:18" x14ac:dyDescent="0.3">
      <c r="A931">
        <v>930</v>
      </c>
      <c r="B931" t="str" cm="1">
        <f t="array" ref="B931">INDEX([1]!Tabla1[#Data], A931, 2)</f>
        <v>Fernández de Rapulido, Ana</v>
      </c>
      <c r="C931">
        <f>SUMIF([1]!Tabla1661[Consignatario],B931,[1]!Tabla1661[1661])</f>
        <v>0</v>
      </c>
      <c r="D931">
        <f>SUMIF([1]!Tabla11[Consignatario],B931,[1]!Tabla11[1662])</f>
        <v>0</v>
      </c>
      <c r="E931">
        <f>SUMIF([1]!Tabla12[Consignatario],B931,[1]!Tabla12[1670])</f>
        <v>0</v>
      </c>
      <c r="F931">
        <f>SUMIF([1]!Tabla10[Consignatario],B931,[1]!Tabla10[1672])</f>
        <v>0</v>
      </c>
      <c r="G931">
        <f>SUMIF([1]!Tabla9[Consignatarios],B931,[1]!Tabla9[1675])</f>
        <v>0</v>
      </c>
      <c r="H931">
        <f>SUMIF([1]!Tabla8[Consignatarios],B931,[1]!Tabla8[1678])</f>
        <v>0</v>
      </c>
      <c r="I931">
        <f>SUMIF([1]!Tabla4[Consignatario],B931,[1]!Tabla4[Monto])</f>
        <v>0</v>
      </c>
      <c r="J931">
        <f>SUMIF([1]!Tabla2[Consignatario],B931, [1]!Tabla2[Monto])</f>
        <v>0</v>
      </c>
      <c r="K931">
        <f>SUMIF([1]!Tabla3[Consignatario],B931,[1]!Tabla3[Monto])</f>
        <v>0</v>
      </c>
      <c r="L931">
        <f>SUMIF([1]!Tabla5[Consignatario],B931,[1]!Tabla5[Monto])</f>
        <v>0</v>
      </c>
      <c r="M931">
        <f>SUMIF([1]!Tabla1708[Consignatario],B931,[1]!Tabla1708[Monto])</f>
        <v>4000</v>
      </c>
      <c r="N931">
        <f>SUMIF([1]!Tabla1726[Consignatario],B931,[1]!Tabla1726[Monto])</f>
        <v>0</v>
      </c>
      <c r="O931">
        <f>SUMIF([1]!Tabla1730[Consignatario],B931,[1]!Tabla1730[1730])</f>
        <v>0</v>
      </c>
      <c r="P931">
        <f>SUMIF([1]!Tabla1739[Consignatario],B931,[1]!Tabla1739[1739])</f>
        <v>0</v>
      </c>
      <c r="Q931">
        <f>SUMIF([1]!Tabla21[Consignatario],B931,[1]!Tabla21[1664-1670])</f>
        <v>0</v>
      </c>
      <c r="R931">
        <f>SUM(Tabla62[[#This Row],[1661]:[Entrearmadas]])</f>
        <v>4000</v>
      </c>
    </row>
    <row r="932" spans="1:18" x14ac:dyDescent="0.3">
      <c r="A932">
        <v>931</v>
      </c>
      <c r="B932" t="str" cm="1">
        <f t="array" ref="B932">INDEX([1]!Tabla1[#Data], A932, 2)</f>
        <v>Fernández de Sandoval, Francisco</v>
      </c>
      <c r="C932">
        <f>SUMIF([1]!Tabla1661[Consignatario],B932,[1]!Tabla1661[1661])</f>
        <v>0</v>
      </c>
      <c r="D932">
        <f>SUMIF([1]!Tabla11[Consignatario],B932,[1]!Tabla11[1662])</f>
        <v>0</v>
      </c>
      <c r="E932">
        <f>SUMIF([1]!Tabla12[Consignatario],B932,[1]!Tabla12[1670])</f>
        <v>0</v>
      </c>
      <c r="F932">
        <f>SUMIF([1]!Tabla10[Consignatario],B932,[1]!Tabla10[1672])</f>
        <v>0</v>
      </c>
      <c r="G932">
        <f>SUMIF([1]!Tabla9[Consignatarios],B932,[1]!Tabla9[1675])</f>
        <v>0</v>
      </c>
      <c r="H932">
        <f>SUMIF([1]!Tabla8[Consignatarios],B932,[1]!Tabla8[1678])</f>
        <v>0</v>
      </c>
      <c r="I932">
        <f>SUMIF([1]!Tabla4[Consignatario],B932,[1]!Tabla4[Monto])</f>
        <v>0</v>
      </c>
      <c r="J932">
        <f>SUMIF([1]!Tabla2[Consignatario],B932, [1]!Tabla2[Monto])</f>
        <v>17700</v>
      </c>
      <c r="K932">
        <f>SUMIF([1]!Tabla3[Consignatario],B932,[1]!Tabla3[Monto])</f>
        <v>29125</v>
      </c>
      <c r="L932">
        <f>SUMIF([1]!Tabla5[Consignatario],B932,[1]!Tabla5[Monto])</f>
        <v>0</v>
      </c>
      <c r="M932">
        <f>SUMIF([1]!Tabla1708[Consignatario],B932,[1]!Tabla1708[Monto])</f>
        <v>0</v>
      </c>
      <c r="N932">
        <f>SUMIF([1]!Tabla1726[Consignatario],B932,[1]!Tabla1726[Monto])</f>
        <v>0</v>
      </c>
      <c r="O932">
        <f>SUMIF([1]!Tabla1730[Consignatario],B932,[1]!Tabla1730[1730])</f>
        <v>0</v>
      </c>
      <c r="P932">
        <f>SUMIF([1]!Tabla1739[Consignatario],B932,[1]!Tabla1739[1739])</f>
        <v>0</v>
      </c>
      <c r="Q932">
        <f>SUMIF([1]!Tabla21[Consignatario],B932,[1]!Tabla21[1664-1670])</f>
        <v>0</v>
      </c>
      <c r="R932">
        <f>SUM(Tabla62[[#This Row],[1661]:[Entrearmadas]])</f>
        <v>46825</v>
      </c>
    </row>
    <row r="933" spans="1:18" x14ac:dyDescent="0.3">
      <c r="A933">
        <v>932</v>
      </c>
      <c r="B933" t="str" cm="1">
        <f t="array" ref="B933">INDEX([1]!Tabla1[#Data], A933, 2)</f>
        <v>Fernández de Sepúlveda, Francisco</v>
      </c>
      <c r="C933">
        <f>SUMIF([1]!Tabla1661[Consignatario],B933,[1]!Tabla1661[1661])</f>
        <v>0</v>
      </c>
      <c r="D933">
        <f>SUMIF([1]!Tabla11[Consignatario],B933,[1]!Tabla11[1662])</f>
        <v>0</v>
      </c>
      <c r="E933">
        <f>SUMIF([1]!Tabla12[Consignatario],B933,[1]!Tabla12[1670])</f>
        <v>0</v>
      </c>
      <c r="F933">
        <f>SUMIF([1]!Tabla10[Consignatario],B933,[1]!Tabla10[1672])</f>
        <v>0</v>
      </c>
      <c r="G933">
        <f>SUMIF([1]!Tabla9[Consignatarios],B933,[1]!Tabla9[1675])</f>
        <v>0</v>
      </c>
      <c r="H933">
        <f>SUMIF([1]!Tabla8[Consignatarios],B933,[1]!Tabla8[1678])</f>
        <v>250</v>
      </c>
      <c r="I933">
        <f>SUMIF([1]!Tabla4[Consignatario],B933,[1]!Tabla4[Monto])</f>
        <v>0</v>
      </c>
      <c r="J933">
        <f>SUMIF([1]!Tabla2[Consignatario],B933, [1]!Tabla2[Monto])</f>
        <v>0</v>
      </c>
      <c r="K933">
        <f>SUMIF([1]!Tabla3[Consignatario],B933,[1]!Tabla3[Monto])</f>
        <v>0</v>
      </c>
      <c r="L933">
        <f>SUMIF([1]!Tabla5[Consignatario],B933,[1]!Tabla5[Monto])</f>
        <v>0</v>
      </c>
      <c r="M933">
        <f>SUMIF([1]!Tabla1708[Consignatario],B933,[1]!Tabla1708[Monto])</f>
        <v>0</v>
      </c>
      <c r="N933">
        <f>SUMIF([1]!Tabla1726[Consignatario],B933,[1]!Tabla1726[Monto])</f>
        <v>0</v>
      </c>
      <c r="O933">
        <f>SUMIF([1]!Tabla1730[Consignatario],B933,[1]!Tabla1730[1730])</f>
        <v>0</v>
      </c>
      <c r="P933">
        <f>SUMIF([1]!Tabla1739[Consignatario],B933,[1]!Tabla1739[1739])</f>
        <v>0</v>
      </c>
      <c r="Q933">
        <f>SUMIF([1]!Tabla21[Consignatario],B933,[1]!Tabla21[1664-1670])</f>
        <v>0</v>
      </c>
      <c r="R933">
        <f>SUM(Tabla62[[#This Row],[1661]:[Entrearmadas]])</f>
        <v>250</v>
      </c>
    </row>
    <row r="934" spans="1:18" x14ac:dyDescent="0.3">
      <c r="A934">
        <v>933</v>
      </c>
      <c r="B934" t="str" cm="1">
        <f t="array" ref="B934">INDEX([1]!Tabla1[#Data], A934, 2)</f>
        <v>Fernández de Sierra, Agustín</v>
      </c>
      <c r="C934">
        <f>SUMIF([1]!Tabla1661[Consignatario],B934,[1]!Tabla1661[1661])</f>
        <v>0</v>
      </c>
      <c r="D934">
        <f>SUMIF([1]!Tabla11[Consignatario],B934,[1]!Tabla11[1662])</f>
        <v>0</v>
      </c>
      <c r="E934">
        <f>SUMIF([1]!Tabla12[Consignatario],B934,[1]!Tabla12[1670])</f>
        <v>0</v>
      </c>
      <c r="F934">
        <f>SUMIF([1]!Tabla10[Consignatario],B934,[1]!Tabla10[1672])</f>
        <v>0</v>
      </c>
      <c r="G934">
        <f>SUMIF([1]!Tabla9[Consignatarios],B934,[1]!Tabla9[1675])</f>
        <v>0</v>
      </c>
      <c r="H934">
        <f>SUMIF([1]!Tabla8[Consignatarios],B934,[1]!Tabla8[1678])</f>
        <v>93835</v>
      </c>
      <c r="I934">
        <f>SUMIF([1]!Tabla4[Consignatario],B934,[1]!Tabla4[Monto])</f>
        <v>0</v>
      </c>
      <c r="J934">
        <f>SUMIF([1]!Tabla2[Consignatario],B934, [1]!Tabla2[Monto])</f>
        <v>0</v>
      </c>
      <c r="K934">
        <f>SUMIF([1]!Tabla3[Consignatario],B934,[1]!Tabla3[Monto])</f>
        <v>0</v>
      </c>
      <c r="L934">
        <f>SUMIF([1]!Tabla5[Consignatario],B934,[1]!Tabla5[Monto])</f>
        <v>0</v>
      </c>
      <c r="M934">
        <f>SUMIF([1]!Tabla1708[Consignatario],B934,[1]!Tabla1708[Monto])</f>
        <v>0</v>
      </c>
      <c r="N934">
        <f>SUMIF([1]!Tabla1726[Consignatario],B934,[1]!Tabla1726[Monto])</f>
        <v>0</v>
      </c>
      <c r="O934">
        <f>SUMIF([1]!Tabla1730[Consignatario],B934,[1]!Tabla1730[1730])</f>
        <v>0</v>
      </c>
      <c r="P934">
        <f>SUMIF([1]!Tabla1739[Consignatario],B934,[1]!Tabla1739[1739])</f>
        <v>0</v>
      </c>
      <c r="Q934">
        <f>SUMIF([1]!Tabla21[Consignatario],B934,[1]!Tabla21[1664-1670])</f>
        <v>0</v>
      </c>
      <c r="R934">
        <f>SUM(Tabla62[[#This Row],[1661]:[Entrearmadas]])</f>
        <v>93835</v>
      </c>
    </row>
    <row r="935" spans="1:18" x14ac:dyDescent="0.3">
      <c r="A935">
        <v>934</v>
      </c>
      <c r="B935" t="str" cm="1">
        <f t="array" ref="B935">INDEX([1]!Tabla1[#Data], A935, 2)</f>
        <v>Fernández de Sotomayor, Gaspar</v>
      </c>
      <c r="C935">
        <f>SUMIF([1]!Tabla1661[Consignatario],B935,[1]!Tabla1661[1661])</f>
        <v>0</v>
      </c>
      <c r="D935">
        <f>SUMIF([1]!Tabla11[Consignatario],B935,[1]!Tabla11[1662])</f>
        <v>0</v>
      </c>
      <c r="E935">
        <f>SUMIF([1]!Tabla12[Consignatario],B935,[1]!Tabla12[1670])</f>
        <v>0</v>
      </c>
      <c r="F935">
        <f>SUMIF([1]!Tabla10[Consignatario],B935,[1]!Tabla10[1672])</f>
        <v>0</v>
      </c>
      <c r="G935">
        <f>SUMIF([1]!Tabla9[Consignatarios],B935,[1]!Tabla9[1675])</f>
        <v>0</v>
      </c>
      <c r="H935">
        <f>SUMIF([1]!Tabla8[Consignatarios],B935,[1]!Tabla8[1678])</f>
        <v>500</v>
      </c>
      <c r="I935">
        <f>SUMIF([1]!Tabla4[Consignatario],B935,[1]!Tabla4[Monto])</f>
        <v>0</v>
      </c>
      <c r="J935">
        <f>SUMIF([1]!Tabla2[Consignatario],B935, [1]!Tabla2[Monto])</f>
        <v>0</v>
      </c>
      <c r="K935">
        <f>SUMIF([1]!Tabla3[Consignatario],B935,[1]!Tabla3[Monto])</f>
        <v>0</v>
      </c>
      <c r="L935">
        <f>SUMIF([1]!Tabla5[Consignatario],B935,[1]!Tabla5[Monto])</f>
        <v>0</v>
      </c>
      <c r="M935">
        <f>SUMIF([1]!Tabla1708[Consignatario],B935,[1]!Tabla1708[Monto])</f>
        <v>0</v>
      </c>
      <c r="N935">
        <f>SUMIF([1]!Tabla1726[Consignatario],B935,[1]!Tabla1726[Monto])</f>
        <v>0</v>
      </c>
      <c r="O935">
        <f>SUMIF([1]!Tabla1730[Consignatario],B935,[1]!Tabla1730[1730])</f>
        <v>0</v>
      </c>
      <c r="P935">
        <f>SUMIF([1]!Tabla1739[Consignatario],B935,[1]!Tabla1739[1739])</f>
        <v>0</v>
      </c>
      <c r="Q935">
        <f>SUMIF([1]!Tabla21[Consignatario],B935,[1]!Tabla21[1664-1670])</f>
        <v>0</v>
      </c>
      <c r="R935">
        <f>SUM(Tabla62[[#This Row],[1661]:[Entrearmadas]])</f>
        <v>500</v>
      </c>
    </row>
    <row r="936" spans="1:18" x14ac:dyDescent="0.3">
      <c r="A936">
        <v>935</v>
      </c>
      <c r="B936" t="str" cm="1">
        <f t="array" ref="B936">INDEX([1]!Tabla1[#Data], A936, 2)</f>
        <v>Fernández de Tejada, Diego</v>
      </c>
      <c r="C936">
        <f>SUMIF([1]!Tabla1661[Consignatario],B936,[1]!Tabla1661[1661])</f>
        <v>0</v>
      </c>
      <c r="D936">
        <f>SUMIF([1]!Tabla11[Consignatario],B936,[1]!Tabla11[1662])</f>
        <v>0</v>
      </c>
      <c r="E936">
        <f>SUMIF([1]!Tabla12[Consignatario],B936,[1]!Tabla12[1670])</f>
        <v>0</v>
      </c>
      <c r="F936">
        <f>SUMIF([1]!Tabla10[Consignatario],B936,[1]!Tabla10[1672])</f>
        <v>0</v>
      </c>
      <c r="G936">
        <f>SUMIF([1]!Tabla9[Consignatarios],B936,[1]!Tabla9[1675])</f>
        <v>0</v>
      </c>
      <c r="H936">
        <f>SUMIF([1]!Tabla8[Consignatarios],B936,[1]!Tabla8[1678])</f>
        <v>298</v>
      </c>
      <c r="I936">
        <f>SUMIF([1]!Tabla4[Consignatario],B936,[1]!Tabla4[Monto])</f>
        <v>0</v>
      </c>
      <c r="J936">
        <f>SUMIF([1]!Tabla2[Consignatario],B936, [1]!Tabla2[Monto])</f>
        <v>0</v>
      </c>
      <c r="K936">
        <f>SUMIF([1]!Tabla3[Consignatario],B936,[1]!Tabla3[Monto])</f>
        <v>0</v>
      </c>
      <c r="L936">
        <f>SUMIF([1]!Tabla5[Consignatario],B936,[1]!Tabla5[Monto])</f>
        <v>0</v>
      </c>
      <c r="M936">
        <f>SUMIF([1]!Tabla1708[Consignatario],B936,[1]!Tabla1708[Monto])</f>
        <v>0</v>
      </c>
      <c r="N936">
        <f>SUMIF([1]!Tabla1726[Consignatario],B936,[1]!Tabla1726[Monto])</f>
        <v>0</v>
      </c>
      <c r="O936">
        <f>SUMIF([1]!Tabla1730[Consignatario],B936,[1]!Tabla1730[1730])</f>
        <v>0</v>
      </c>
      <c r="P936">
        <f>SUMIF([1]!Tabla1739[Consignatario],B936,[1]!Tabla1739[1739])</f>
        <v>0</v>
      </c>
      <c r="Q936">
        <f>SUMIF([1]!Tabla21[Consignatario],B936,[1]!Tabla21[1664-1670])</f>
        <v>0</v>
      </c>
      <c r="R936">
        <f>SUM(Tabla62[[#This Row],[1661]:[Entrearmadas]])</f>
        <v>298</v>
      </c>
    </row>
    <row r="937" spans="1:18" x14ac:dyDescent="0.3">
      <c r="A937">
        <v>936</v>
      </c>
      <c r="B937" t="str" cm="1">
        <f t="array" ref="B937">INDEX([1]!Tabla1[#Data], A937, 2)</f>
        <v>Fernández de Valdés, Antonio</v>
      </c>
      <c r="C937">
        <f>SUMIF([1]!Tabla1661[Consignatario],B937,[1]!Tabla1661[1661])</f>
        <v>0</v>
      </c>
      <c r="D937">
        <f>SUMIF([1]!Tabla11[Consignatario],B937,[1]!Tabla11[1662])</f>
        <v>0</v>
      </c>
      <c r="E937">
        <f>SUMIF([1]!Tabla12[Consignatario],B937,[1]!Tabla12[1670])</f>
        <v>0</v>
      </c>
      <c r="F937">
        <f>SUMIF([1]!Tabla10[Consignatario],B937,[1]!Tabla10[1672])</f>
        <v>0</v>
      </c>
      <c r="G937">
        <f>SUMIF([1]!Tabla9[Consignatarios],B937,[1]!Tabla9[1675])</f>
        <v>0</v>
      </c>
      <c r="H937">
        <f>SUMIF([1]!Tabla8[Consignatarios],B937,[1]!Tabla8[1678])</f>
        <v>0</v>
      </c>
      <c r="I937">
        <f>SUMIF([1]!Tabla4[Consignatario],B937,[1]!Tabla4[Monto])</f>
        <v>0</v>
      </c>
      <c r="J937">
        <f>SUMIF([1]!Tabla2[Consignatario],B937, [1]!Tabla2[Monto])</f>
        <v>0</v>
      </c>
      <c r="K937">
        <f>SUMIF([1]!Tabla3[Consignatario],B937,[1]!Tabla3[Monto])</f>
        <v>4560</v>
      </c>
      <c r="L937">
        <f>SUMIF([1]!Tabla5[Consignatario],B937,[1]!Tabla5[Monto])</f>
        <v>0</v>
      </c>
      <c r="M937">
        <f>SUMIF([1]!Tabla1708[Consignatario],B937,[1]!Tabla1708[Monto])</f>
        <v>0</v>
      </c>
      <c r="N937">
        <f>SUMIF([1]!Tabla1726[Consignatario],B937,[1]!Tabla1726[Monto])</f>
        <v>0</v>
      </c>
      <c r="O937">
        <f>SUMIF([1]!Tabla1730[Consignatario],B937,[1]!Tabla1730[1730])</f>
        <v>0</v>
      </c>
      <c r="P937">
        <f>SUMIF([1]!Tabla1739[Consignatario],B937,[1]!Tabla1739[1739])</f>
        <v>0</v>
      </c>
      <c r="Q937">
        <f>SUMIF([1]!Tabla21[Consignatario],B937,[1]!Tabla21[1664-1670])</f>
        <v>0</v>
      </c>
      <c r="R937">
        <f>SUM(Tabla62[[#This Row],[1661]:[Entrearmadas]])</f>
        <v>4560</v>
      </c>
    </row>
    <row r="938" spans="1:18" x14ac:dyDescent="0.3">
      <c r="A938">
        <v>937</v>
      </c>
      <c r="B938" t="str" cm="1">
        <f t="array" ref="B938">INDEX([1]!Tabla1[#Data], A938, 2)</f>
        <v>Fernández de Valdés, Juan</v>
      </c>
      <c r="C938">
        <f>SUMIF([1]!Tabla1661[Consignatario],B938,[1]!Tabla1661[1661])</f>
        <v>0</v>
      </c>
      <c r="D938">
        <f>SUMIF([1]!Tabla11[Consignatario],B938,[1]!Tabla11[1662])</f>
        <v>0</v>
      </c>
      <c r="E938">
        <f>SUMIF([1]!Tabla12[Consignatario],B938,[1]!Tabla12[1670])</f>
        <v>0</v>
      </c>
      <c r="F938">
        <f>SUMIF([1]!Tabla10[Consignatario],B938,[1]!Tabla10[1672])</f>
        <v>0</v>
      </c>
      <c r="G938">
        <f>SUMIF([1]!Tabla9[Consignatarios],B938,[1]!Tabla9[1675])</f>
        <v>0</v>
      </c>
      <c r="H938">
        <f>SUMIF([1]!Tabla8[Consignatarios],B938,[1]!Tabla8[1678])</f>
        <v>0</v>
      </c>
      <c r="I938">
        <f>SUMIF([1]!Tabla4[Consignatario],B938,[1]!Tabla4[Monto])</f>
        <v>0</v>
      </c>
      <c r="J938">
        <f>SUMIF([1]!Tabla2[Consignatario],B938, [1]!Tabla2[Monto])</f>
        <v>0</v>
      </c>
      <c r="K938">
        <f>SUMIF([1]!Tabla3[Consignatario],B938,[1]!Tabla3[Monto])</f>
        <v>400</v>
      </c>
      <c r="L938">
        <f>SUMIF([1]!Tabla5[Consignatario],B938,[1]!Tabla5[Monto])</f>
        <v>0</v>
      </c>
      <c r="M938">
        <f>SUMIF([1]!Tabla1708[Consignatario],B938,[1]!Tabla1708[Monto])</f>
        <v>0</v>
      </c>
      <c r="N938">
        <f>SUMIF([1]!Tabla1726[Consignatario],B938,[1]!Tabla1726[Monto])</f>
        <v>0</v>
      </c>
      <c r="O938">
        <f>SUMIF([1]!Tabla1730[Consignatario],B938,[1]!Tabla1730[1730])</f>
        <v>0</v>
      </c>
      <c r="P938">
        <f>SUMIF([1]!Tabla1739[Consignatario],B938,[1]!Tabla1739[1739])</f>
        <v>0</v>
      </c>
      <c r="Q938">
        <f>SUMIF([1]!Tabla21[Consignatario],B938,[1]!Tabla21[1664-1670])</f>
        <v>0</v>
      </c>
      <c r="R938">
        <f>SUM(Tabla62[[#This Row],[1661]:[Entrearmadas]])</f>
        <v>400</v>
      </c>
    </row>
    <row r="939" spans="1:18" x14ac:dyDescent="0.3">
      <c r="A939">
        <v>938</v>
      </c>
      <c r="B939" t="str" cm="1">
        <f t="array" ref="B939">INDEX([1]!Tabla1[#Data], A939, 2)</f>
        <v>Fernández de Valdivieso, Juan</v>
      </c>
      <c r="C939">
        <f>SUMIF([1]!Tabla1661[Consignatario],B939,[1]!Tabla1661[1661])</f>
        <v>0</v>
      </c>
      <c r="D939">
        <f>SUMIF([1]!Tabla11[Consignatario],B939,[1]!Tabla11[1662])</f>
        <v>0</v>
      </c>
      <c r="E939">
        <f>SUMIF([1]!Tabla12[Consignatario],B939,[1]!Tabla12[1670])</f>
        <v>0</v>
      </c>
      <c r="F939">
        <f>SUMIF([1]!Tabla10[Consignatario],B939,[1]!Tabla10[1672])</f>
        <v>0</v>
      </c>
      <c r="G939">
        <f>SUMIF([1]!Tabla9[Consignatarios],B939,[1]!Tabla9[1675])</f>
        <v>0</v>
      </c>
      <c r="H939">
        <f>SUMIF([1]!Tabla8[Consignatarios],B939,[1]!Tabla8[1678])</f>
        <v>0</v>
      </c>
      <c r="I939">
        <f>SUMIF([1]!Tabla4[Consignatario],B939,[1]!Tabla4[Monto])</f>
        <v>8000</v>
      </c>
      <c r="J939">
        <f>SUMIF([1]!Tabla2[Consignatario],B939, [1]!Tabla2[Monto])</f>
        <v>28060</v>
      </c>
      <c r="K939">
        <f>SUMIF([1]!Tabla3[Consignatario],B939,[1]!Tabla3[Monto])</f>
        <v>76678</v>
      </c>
      <c r="L939">
        <f>SUMIF([1]!Tabla5[Consignatario],B939,[1]!Tabla5[Monto])</f>
        <v>0</v>
      </c>
      <c r="M939">
        <f>SUMIF([1]!Tabla1708[Consignatario],B939,[1]!Tabla1708[Monto])</f>
        <v>0</v>
      </c>
      <c r="N939">
        <f>SUMIF([1]!Tabla1726[Consignatario],B939,[1]!Tabla1726[Monto])</f>
        <v>12600</v>
      </c>
      <c r="O939">
        <f>SUMIF([1]!Tabla1730[Consignatario],B939,[1]!Tabla1730[1730])</f>
        <v>0</v>
      </c>
      <c r="P939">
        <f>SUMIF([1]!Tabla1739[Consignatario],B939,[1]!Tabla1739[1739])</f>
        <v>0</v>
      </c>
      <c r="Q939">
        <f>SUMIF([1]!Tabla21[Consignatario],B939,[1]!Tabla21[1664-1670])</f>
        <v>0</v>
      </c>
      <c r="R939">
        <f>SUM(Tabla62[[#This Row],[1661]:[Entrearmadas]])</f>
        <v>125338</v>
      </c>
    </row>
    <row r="940" spans="1:18" x14ac:dyDescent="0.3">
      <c r="A940">
        <v>939</v>
      </c>
      <c r="B940" t="str" cm="1">
        <f t="array" ref="B940">INDEX([1]!Tabla1[#Data], A940, 2)</f>
        <v>Fernández de Valdivieso, Sebastián</v>
      </c>
      <c r="C940">
        <f>SUMIF([1]!Tabla1661[Consignatario],B940,[1]!Tabla1661[1661])</f>
        <v>0</v>
      </c>
      <c r="D940">
        <f>SUMIF([1]!Tabla11[Consignatario],B940,[1]!Tabla11[1662])</f>
        <v>0</v>
      </c>
      <c r="E940">
        <f>SUMIF([1]!Tabla12[Consignatario],B940,[1]!Tabla12[1670])</f>
        <v>0</v>
      </c>
      <c r="F940">
        <f>SUMIF([1]!Tabla10[Consignatario],B940,[1]!Tabla10[1672])</f>
        <v>0</v>
      </c>
      <c r="G940">
        <f>SUMIF([1]!Tabla9[Consignatarios],B940,[1]!Tabla9[1675])</f>
        <v>0</v>
      </c>
      <c r="H940">
        <f>SUMIF([1]!Tabla8[Consignatarios],B940,[1]!Tabla8[1678])</f>
        <v>0</v>
      </c>
      <c r="I940">
        <f>SUMIF([1]!Tabla4[Consignatario],B940,[1]!Tabla4[Monto])</f>
        <v>0</v>
      </c>
      <c r="J940">
        <f>SUMIF([1]!Tabla2[Consignatario],B940, [1]!Tabla2[Monto])</f>
        <v>0</v>
      </c>
      <c r="K940">
        <f>SUMIF([1]!Tabla3[Consignatario],B940,[1]!Tabla3[Monto])</f>
        <v>0</v>
      </c>
      <c r="L940">
        <f>SUMIF([1]!Tabla5[Consignatario],B940,[1]!Tabla5[Monto])</f>
        <v>0</v>
      </c>
      <c r="M940">
        <f>SUMIF([1]!Tabla1708[Consignatario],B940,[1]!Tabla1708[Monto])</f>
        <v>0</v>
      </c>
      <c r="N940">
        <f>SUMIF([1]!Tabla1726[Consignatario],B940,[1]!Tabla1726[Monto])</f>
        <v>0</v>
      </c>
      <c r="O940">
        <f>SUMIF([1]!Tabla1730[Consignatario],B940,[1]!Tabla1730[1730])</f>
        <v>0</v>
      </c>
      <c r="P940">
        <f>SUMIF([1]!Tabla1739[Consignatario],B940,[1]!Tabla1739[1739])</f>
        <v>129392</v>
      </c>
      <c r="Q940">
        <f>SUMIF([1]!Tabla21[Consignatario],B940,[1]!Tabla21[1664-1670])</f>
        <v>0</v>
      </c>
      <c r="R940">
        <f>SUM(Tabla62[[#This Row],[1661]:[Entrearmadas]])</f>
        <v>129392</v>
      </c>
    </row>
    <row r="941" spans="1:18" x14ac:dyDescent="0.3">
      <c r="A941">
        <v>940</v>
      </c>
      <c r="B941" t="str" cm="1">
        <f t="array" ref="B941">INDEX([1]!Tabla1[#Data], A941, 2)</f>
        <v>Fernández de Valdivieso, Silvestre</v>
      </c>
      <c r="C941">
        <f>SUMIF([1]!Tabla1661[Consignatario],B941,[1]!Tabla1661[1661])</f>
        <v>0</v>
      </c>
      <c r="D941">
        <f>SUMIF([1]!Tabla11[Consignatario],B941,[1]!Tabla11[1662])</f>
        <v>0</v>
      </c>
      <c r="E941">
        <f>SUMIF([1]!Tabla12[Consignatario],B941,[1]!Tabla12[1670])</f>
        <v>0</v>
      </c>
      <c r="F941">
        <f>SUMIF([1]!Tabla10[Consignatario],B941,[1]!Tabla10[1672])</f>
        <v>0</v>
      </c>
      <c r="G941">
        <f>SUMIF([1]!Tabla9[Consignatarios],B941,[1]!Tabla9[1675])</f>
        <v>0</v>
      </c>
      <c r="H941">
        <f>SUMIF([1]!Tabla8[Consignatarios],B941,[1]!Tabla8[1678])</f>
        <v>0</v>
      </c>
      <c r="I941">
        <f>SUMIF([1]!Tabla4[Consignatario],B941,[1]!Tabla4[Monto])</f>
        <v>0</v>
      </c>
      <c r="J941">
        <f>SUMIF([1]!Tabla2[Consignatario],B941, [1]!Tabla2[Monto])</f>
        <v>0</v>
      </c>
      <c r="K941">
        <f>SUMIF([1]!Tabla3[Consignatario],B941,[1]!Tabla3[Monto])</f>
        <v>0</v>
      </c>
      <c r="L941">
        <f>SUMIF([1]!Tabla5[Consignatario],B941,[1]!Tabla5[Monto])</f>
        <v>0</v>
      </c>
      <c r="M941">
        <f>SUMIF([1]!Tabla1708[Consignatario],B941,[1]!Tabla1708[Monto])</f>
        <v>22033</v>
      </c>
      <c r="N941">
        <f>SUMIF([1]!Tabla1726[Consignatario],B941,[1]!Tabla1726[Monto])</f>
        <v>0</v>
      </c>
      <c r="O941">
        <f>SUMIF([1]!Tabla1730[Consignatario],B941,[1]!Tabla1730[1730])</f>
        <v>0</v>
      </c>
      <c r="P941">
        <f>SUMIF([1]!Tabla1739[Consignatario],B941,[1]!Tabla1739[1739])</f>
        <v>0</v>
      </c>
      <c r="Q941">
        <f>SUMIF([1]!Tabla21[Consignatario],B941,[1]!Tabla21[1664-1670])</f>
        <v>0</v>
      </c>
      <c r="R941">
        <f>SUM(Tabla62[[#This Row],[1661]:[Entrearmadas]])</f>
        <v>22033</v>
      </c>
    </row>
    <row r="942" spans="1:18" x14ac:dyDescent="0.3">
      <c r="A942">
        <v>941</v>
      </c>
      <c r="B942" t="str" cm="1">
        <f t="array" ref="B942">INDEX([1]!Tabla1[#Data], A942, 2)</f>
        <v>Fernández de Vargas, Diego</v>
      </c>
      <c r="C942">
        <f>SUMIF([1]!Tabla1661[Consignatario],B942,[1]!Tabla1661[1661])</f>
        <v>0</v>
      </c>
      <c r="D942">
        <f>SUMIF([1]!Tabla11[Consignatario],B942,[1]!Tabla11[1662])</f>
        <v>0</v>
      </c>
      <c r="E942">
        <f>SUMIF([1]!Tabla12[Consignatario],B942,[1]!Tabla12[1670])</f>
        <v>0</v>
      </c>
      <c r="F942">
        <f>SUMIF([1]!Tabla10[Consignatario],B942,[1]!Tabla10[1672])</f>
        <v>0</v>
      </c>
      <c r="G942">
        <f>SUMIF([1]!Tabla9[Consignatarios],B942,[1]!Tabla9[1675])</f>
        <v>0</v>
      </c>
      <c r="H942">
        <f>SUMIF([1]!Tabla8[Consignatarios],B942,[1]!Tabla8[1678])</f>
        <v>0</v>
      </c>
      <c r="I942">
        <f>SUMIF([1]!Tabla4[Consignatario],B942,[1]!Tabla4[Monto])</f>
        <v>0</v>
      </c>
      <c r="J942">
        <f>SUMIF([1]!Tabla2[Consignatario],B942, [1]!Tabla2[Monto])</f>
        <v>0</v>
      </c>
      <c r="K942">
        <f>SUMIF([1]!Tabla3[Consignatario],B942,[1]!Tabla3[Monto])</f>
        <v>0</v>
      </c>
      <c r="L942">
        <f>SUMIF([1]!Tabla5[Consignatario],B942,[1]!Tabla5[Monto])</f>
        <v>22000</v>
      </c>
      <c r="M942">
        <f>SUMIF([1]!Tabla1708[Consignatario],B942,[1]!Tabla1708[Monto])</f>
        <v>0</v>
      </c>
      <c r="N942">
        <f>SUMIF([1]!Tabla1726[Consignatario],B942,[1]!Tabla1726[Monto])</f>
        <v>0</v>
      </c>
      <c r="O942">
        <f>SUMIF([1]!Tabla1730[Consignatario],B942,[1]!Tabla1730[1730])</f>
        <v>0</v>
      </c>
      <c r="P942">
        <f>SUMIF([1]!Tabla1739[Consignatario],B942,[1]!Tabla1739[1739])</f>
        <v>0</v>
      </c>
      <c r="Q942">
        <f>SUMIF([1]!Tabla21[Consignatario],B942,[1]!Tabla21[1664-1670])</f>
        <v>0</v>
      </c>
      <c r="R942">
        <f>SUM(Tabla62[[#This Row],[1661]:[Entrearmadas]])</f>
        <v>22000</v>
      </c>
    </row>
    <row r="943" spans="1:18" x14ac:dyDescent="0.3">
      <c r="A943">
        <v>942</v>
      </c>
      <c r="B943" t="str" cm="1">
        <f t="array" ref="B943">INDEX([1]!Tabla1[#Data], A943, 2)</f>
        <v>Fernández de Villa, Joseph</v>
      </c>
      <c r="C943">
        <f>SUMIF([1]!Tabla1661[Consignatario],B943,[1]!Tabla1661[1661])</f>
        <v>0</v>
      </c>
      <c r="D943">
        <f>SUMIF([1]!Tabla11[Consignatario],B943,[1]!Tabla11[1662])</f>
        <v>0</v>
      </c>
      <c r="E943">
        <f>SUMIF([1]!Tabla12[Consignatario],B943,[1]!Tabla12[1670])</f>
        <v>0</v>
      </c>
      <c r="F943">
        <f>SUMIF([1]!Tabla10[Consignatario],B943,[1]!Tabla10[1672])</f>
        <v>0</v>
      </c>
      <c r="G943">
        <f>SUMIF([1]!Tabla9[Consignatarios],B943,[1]!Tabla9[1675])</f>
        <v>0</v>
      </c>
      <c r="H943">
        <f>SUMIF([1]!Tabla8[Consignatarios],B943,[1]!Tabla8[1678])</f>
        <v>0</v>
      </c>
      <c r="I943">
        <f>SUMIF([1]!Tabla4[Consignatario],B943,[1]!Tabla4[Monto])</f>
        <v>19870</v>
      </c>
      <c r="J943">
        <f>SUMIF([1]!Tabla2[Consignatario],B943, [1]!Tabla2[Monto])</f>
        <v>0</v>
      </c>
      <c r="K943">
        <f>SUMIF([1]!Tabla3[Consignatario],B943,[1]!Tabla3[Monto])</f>
        <v>0</v>
      </c>
      <c r="L943">
        <f>SUMIF([1]!Tabla5[Consignatario],B943,[1]!Tabla5[Monto])</f>
        <v>0</v>
      </c>
      <c r="M943">
        <f>SUMIF([1]!Tabla1708[Consignatario],B943,[1]!Tabla1708[Monto])</f>
        <v>0</v>
      </c>
      <c r="N943">
        <f>SUMIF([1]!Tabla1726[Consignatario],B943,[1]!Tabla1726[Monto])</f>
        <v>0</v>
      </c>
      <c r="O943">
        <f>SUMIF([1]!Tabla1730[Consignatario],B943,[1]!Tabla1730[1730])</f>
        <v>0</v>
      </c>
      <c r="P943">
        <f>SUMIF([1]!Tabla1739[Consignatario],B943,[1]!Tabla1739[1739])</f>
        <v>0</v>
      </c>
      <c r="Q943">
        <f>SUMIF([1]!Tabla21[Consignatario],B943,[1]!Tabla21[1664-1670])</f>
        <v>0</v>
      </c>
      <c r="R943">
        <f>SUM(Tabla62[[#This Row],[1661]:[Entrearmadas]])</f>
        <v>19870</v>
      </c>
    </row>
    <row r="944" spans="1:18" x14ac:dyDescent="0.3">
      <c r="A944">
        <v>943</v>
      </c>
      <c r="B944" t="str" cm="1">
        <f t="array" ref="B944">INDEX([1]!Tabla1[#Data], A944, 2)</f>
        <v>Fernández del Campo, Diego</v>
      </c>
      <c r="C944">
        <f>SUMIF([1]!Tabla1661[Consignatario],B944,[1]!Tabla1661[1661])</f>
        <v>0</v>
      </c>
      <c r="D944">
        <f>SUMIF([1]!Tabla11[Consignatario],B944,[1]!Tabla11[1662])</f>
        <v>0</v>
      </c>
      <c r="E944">
        <f>SUMIF([1]!Tabla12[Consignatario],B944,[1]!Tabla12[1670])</f>
        <v>0</v>
      </c>
      <c r="F944">
        <f>SUMIF([1]!Tabla10[Consignatario],B944,[1]!Tabla10[1672])</f>
        <v>0</v>
      </c>
      <c r="G944">
        <f>SUMIF([1]!Tabla9[Consignatarios],B944,[1]!Tabla9[1675])</f>
        <v>114000</v>
      </c>
      <c r="H944">
        <f>SUMIF([1]!Tabla8[Consignatarios],B944,[1]!Tabla8[1678])</f>
        <v>0</v>
      </c>
      <c r="I944">
        <f>SUMIF([1]!Tabla4[Consignatario],B944,[1]!Tabla4[Monto])</f>
        <v>0</v>
      </c>
      <c r="J944">
        <f>SUMIF([1]!Tabla2[Consignatario],B944, [1]!Tabla2[Monto])</f>
        <v>0</v>
      </c>
      <c r="K944">
        <f>SUMIF([1]!Tabla3[Consignatario],B944,[1]!Tabla3[Monto])</f>
        <v>0</v>
      </c>
      <c r="L944">
        <f>SUMIF([1]!Tabla5[Consignatario],B944,[1]!Tabla5[Monto])</f>
        <v>0</v>
      </c>
      <c r="M944">
        <f>SUMIF([1]!Tabla1708[Consignatario],B944,[1]!Tabla1708[Monto])</f>
        <v>0</v>
      </c>
      <c r="N944">
        <f>SUMIF([1]!Tabla1726[Consignatario],B944,[1]!Tabla1726[Monto])</f>
        <v>0</v>
      </c>
      <c r="O944">
        <f>SUMIF([1]!Tabla1730[Consignatario],B944,[1]!Tabla1730[1730])</f>
        <v>0</v>
      </c>
      <c r="P944">
        <f>SUMIF([1]!Tabla1739[Consignatario],B944,[1]!Tabla1739[1739])</f>
        <v>0</v>
      </c>
      <c r="Q944">
        <f>SUMIF([1]!Tabla21[Consignatario],B944,[1]!Tabla21[1664-1670])</f>
        <v>0</v>
      </c>
      <c r="R944">
        <f>SUM(Tabla62[[#This Row],[1661]:[Entrearmadas]])</f>
        <v>114000</v>
      </c>
    </row>
    <row r="945" spans="1:18" x14ac:dyDescent="0.3">
      <c r="A945">
        <v>944</v>
      </c>
      <c r="B945" t="str" cm="1">
        <f t="array" ref="B945">INDEX([1]!Tabla1[#Data], A945, 2)</f>
        <v>Fernández del Campo, Francisco</v>
      </c>
      <c r="C945">
        <f>SUMIF([1]!Tabla1661[Consignatario],B945,[1]!Tabla1661[1661])</f>
        <v>0</v>
      </c>
      <c r="D945">
        <f>SUMIF([1]!Tabla11[Consignatario],B945,[1]!Tabla11[1662])</f>
        <v>0</v>
      </c>
      <c r="E945">
        <f>SUMIF([1]!Tabla12[Consignatario],B945,[1]!Tabla12[1670])</f>
        <v>0</v>
      </c>
      <c r="F945">
        <f>SUMIF([1]!Tabla10[Consignatario],B945,[1]!Tabla10[1672])</f>
        <v>0</v>
      </c>
      <c r="G945">
        <f>SUMIF([1]!Tabla9[Consignatarios],B945,[1]!Tabla9[1675])</f>
        <v>0</v>
      </c>
      <c r="H945">
        <f>SUMIF([1]!Tabla8[Consignatarios],B945,[1]!Tabla8[1678])</f>
        <v>0</v>
      </c>
      <c r="I945">
        <f>SUMIF([1]!Tabla4[Consignatario],B945,[1]!Tabla4[Monto])</f>
        <v>0</v>
      </c>
      <c r="J945">
        <f>SUMIF([1]!Tabla2[Consignatario],B945, [1]!Tabla2[Monto])</f>
        <v>0</v>
      </c>
      <c r="K945">
        <f>SUMIF([1]!Tabla3[Consignatario],B945,[1]!Tabla3[Monto])</f>
        <v>0</v>
      </c>
      <c r="L945">
        <f>SUMIF([1]!Tabla5[Consignatario],B945,[1]!Tabla5[Monto])</f>
        <v>0</v>
      </c>
      <c r="M945">
        <f>SUMIF([1]!Tabla1708[Consignatario],B945,[1]!Tabla1708[Monto])</f>
        <v>0</v>
      </c>
      <c r="N945">
        <f>SUMIF([1]!Tabla1726[Consignatario],B945,[1]!Tabla1726[Monto])</f>
        <v>0</v>
      </c>
      <c r="O945">
        <f>SUMIF([1]!Tabla1730[Consignatario],B945,[1]!Tabla1730[1730])</f>
        <v>0</v>
      </c>
      <c r="P945">
        <f>SUMIF([1]!Tabla1739[Consignatario],B945,[1]!Tabla1739[1739])</f>
        <v>6600</v>
      </c>
      <c r="Q945">
        <f>SUMIF([1]!Tabla21[Consignatario],B945,[1]!Tabla21[1664-1670])</f>
        <v>0</v>
      </c>
      <c r="R945">
        <f>SUM(Tabla62[[#This Row],[1661]:[Entrearmadas]])</f>
        <v>6600</v>
      </c>
    </row>
    <row r="946" spans="1:18" x14ac:dyDescent="0.3">
      <c r="A946">
        <v>945</v>
      </c>
      <c r="B946" t="str" cm="1">
        <f t="array" ref="B946">INDEX([1]!Tabla1[#Data], A946, 2)</f>
        <v>Fernández del Casal, Mateo</v>
      </c>
      <c r="C946">
        <f>SUMIF([1]!Tabla1661[Consignatario],B946,[1]!Tabla1661[1661])</f>
        <v>0</v>
      </c>
      <c r="D946">
        <f>SUMIF([1]!Tabla11[Consignatario],B946,[1]!Tabla11[1662])</f>
        <v>0</v>
      </c>
      <c r="E946">
        <f>SUMIF([1]!Tabla12[Consignatario],B946,[1]!Tabla12[1670])</f>
        <v>40000</v>
      </c>
      <c r="F946">
        <f>SUMIF([1]!Tabla10[Consignatario],B946,[1]!Tabla10[1672])</f>
        <v>0</v>
      </c>
      <c r="G946">
        <f>SUMIF([1]!Tabla9[Consignatarios],B946,[1]!Tabla9[1675])</f>
        <v>44660</v>
      </c>
      <c r="H946">
        <f>SUMIF([1]!Tabla8[Consignatarios],B946,[1]!Tabla8[1678])</f>
        <v>400</v>
      </c>
      <c r="I946">
        <f>SUMIF([1]!Tabla4[Consignatario],B946,[1]!Tabla4[Monto])</f>
        <v>0</v>
      </c>
      <c r="J946">
        <f>SUMIF([1]!Tabla2[Consignatario],B946, [1]!Tabla2[Monto])</f>
        <v>0</v>
      </c>
      <c r="K946">
        <f>SUMIF([1]!Tabla3[Consignatario],B946,[1]!Tabla3[Monto])</f>
        <v>0</v>
      </c>
      <c r="L946">
        <f>SUMIF([1]!Tabla5[Consignatario],B946,[1]!Tabla5[Monto])</f>
        <v>0</v>
      </c>
      <c r="M946">
        <f>SUMIF([1]!Tabla1708[Consignatario],B946,[1]!Tabla1708[Monto])</f>
        <v>0</v>
      </c>
      <c r="N946">
        <f>SUMIF([1]!Tabla1726[Consignatario],B946,[1]!Tabla1726[Monto])</f>
        <v>0</v>
      </c>
      <c r="O946">
        <f>SUMIF([1]!Tabla1730[Consignatario],B946,[1]!Tabla1730[1730])</f>
        <v>0</v>
      </c>
      <c r="P946">
        <f>SUMIF([1]!Tabla1739[Consignatario],B946,[1]!Tabla1739[1739])</f>
        <v>0</v>
      </c>
      <c r="Q946">
        <f>SUMIF([1]!Tabla21[Consignatario],B946,[1]!Tabla21[1664-1670])</f>
        <v>0</v>
      </c>
      <c r="R946">
        <f>SUM(Tabla62[[#This Row],[1661]:[Entrearmadas]])</f>
        <v>85060</v>
      </c>
    </row>
    <row r="947" spans="1:18" x14ac:dyDescent="0.3">
      <c r="A947">
        <v>946</v>
      </c>
      <c r="B947" t="str" cm="1">
        <f t="array" ref="B947">INDEX([1]!Tabla1[#Data], A947, 2)</f>
        <v>Fernández del Rio Calderón, Luis</v>
      </c>
      <c r="C947">
        <f>SUMIF([1]!Tabla1661[Consignatario],B947,[1]!Tabla1661[1661])</f>
        <v>0</v>
      </c>
      <c r="D947">
        <f>SUMIF([1]!Tabla11[Consignatario],B947,[1]!Tabla11[1662])</f>
        <v>0</v>
      </c>
      <c r="E947">
        <f>SUMIF([1]!Tabla12[Consignatario],B947,[1]!Tabla12[1670])</f>
        <v>0</v>
      </c>
      <c r="F947">
        <f>SUMIF([1]!Tabla10[Consignatario],B947,[1]!Tabla10[1672])</f>
        <v>0</v>
      </c>
      <c r="G947">
        <f>SUMIF([1]!Tabla9[Consignatarios],B947,[1]!Tabla9[1675])</f>
        <v>0</v>
      </c>
      <c r="H947">
        <f>SUMIF([1]!Tabla8[Consignatarios],B947,[1]!Tabla8[1678])</f>
        <v>0</v>
      </c>
      <c r="I947">
        <f>SUMIF([1]!Tabla4[Consignatario],B947,[1]!Tabla4[Monto])</f>
        <v>0</v>
      </c>
      <c r="J947">
        <f>SUMIF([1]!Tabla2[Consignatario],B947, [1]!Tabla2[Monto])</f>
        <v>0</v>
      </c>
      <c r="K947">
        <f>SUMIF([1]!Tabla3[Consignatario],B947,[1]!Tabla3[Monto])</f>
        <v>41040</v>
      </c>
      <c r="L947">
        <f>SUMIF([1]!Tabla5[Consignatario],B947,[1]!Tabla5[Monto])</f>
        <v>0</v>
      </c>
      <c r="M947">
        <f>SUMIF([1]!Tabla1708[Consignatario],B947,[1]!Tabla1708[Monto])</f>
        <v>0</v>
      </c>
      <c r="N947">
        <f>SUMIF([1]!Tabla1726[Consignatario],B947,[1]!Tabla1726[Monto])</f>
        <v>0</v>
      </c>
      <c r="O947">
        <f>SUMIF([1]!Tabla1730[Consignatario],B947,[1]!Tabla1730[1730])</f>
        <v>0</v>
      </c>
      <c r="P947">
        <f>SUMIF([1]!Tabla1739[Consignatario],B947,[1]!Tabla1739[1739])</f>
        <v>0</v>
      </c>
      <c r="Q947">
        <f>SUMIF([1]!Tabla21[Consignatario],B947,[1]!Tabla21[1664-1670])</f>
        <v>0</v>
      </c>
      <c r="R947">
        <f>SUM(Tabla62[[#This Row],[1661]:[Entrearmadas]])</f>
        <v>41040</v>
      </c>
    </row>
    <row r="948" spans="1:18" x14ac:dyDescent="0.3">
      <c r="A948">
        <v>947</v>
      </c>
      <c r="B948" t="str" cm="1">
        <f t="array" ref="B948">INDEX([1]!Tabla1[#Data], A948, 2)</f>
        <v>Fernández Díaz, Pedro</v>
      </c>
      <c r="C948">
        <f>SUMIF([1]!Tabla1661[Consignatario],B948,[1]!Tabla1661[1661])</f>
        <v>0</v>
      </c>
      <c r="D948">
        <f>SUMIF([1]!Tabla11[Consignatario],B948,[1]!Tabla11[1662])</f>
        <v>0</v>
      </c>
      <c r="E948">
        <f>SUMIF([1]!Tabla12[Consignatario],B948,[1]!Tabla12[1670])</f>
        <v>0</v>
      </c>
      <c r="F948">
        <f>SUMIF([1]!Tabla10[Consignatario],B948,[1]!Tabla10[1672])</f>
        <v>0</v>
      </c>
      <c r="G948">
        <f>SUMIF([1]!Tabla9[Consignatarios],B948,[1]!Tabla9[1675])</f>
        <v>0</v>
      </c>
      <c r="H948">
        <f>SUMIF([1]!Tabla8[Consignatarios],B948,[1]!Tabla8[1678])</f>
        <v>0</v>
      </c>
      <c r="I948">
        <f>SUMIF([1]!Tabla4[Consignatario],B948,[1]!Tabla4[Monto])</f>
        <v>0</v>
      </c>
      <c r="J948">
        <f>SUMIF([1]!Tabla2[Consignatario],B948, [1]!Tabla2[Monto])</f>
        <v>0</v>
      </c>
      <c r="K948">
        <f>SUMIF([1]!Tabla3[Consignatario],B948,[1]!Tabla3[Monto])</f>
        <v>0</v>
      </c>
      <c r="L948">
        <f>SUMIF([1]!Tabla5[Consignatario],B948,[1]!Tabla5[Monto])</f>
        <v>0</v>
      </c>
      <c r="M948">
        <f>SUMIF([1]!Tabla1708[Consignatario],B948,[1]!Tabla1708[Monto])</f>
        <v>20523</v>
      </c>
      <c r="N948">
        <f>SUMIF([1]!Tabla1726[Consignatario],B948,[1]!Tabla1726[Monto])</f>
        <v>0</v>
      </c>
      <c r="O948">
        <f>SUMIF([1]!Tabla1730[Consignatario],B948,[1]!Tabla1730[1730])</f>
        <v>0</v>
      </c>
      <c r="P948">
        <f>SUMIF([1]!Tabla1739[Consignatario],B948,[1]!Tabla1739[1739])</f>
        <v>0</v>
      </c>
      <c r="Q948">
        <f>SUMIF([1]!Tabla21[Consignatario],B948,[1]!Tabla21[1664-1670])</f>
        <v>0</v>
      </c>
      <c r="R948">
        <f>SUM(Tabla62[[#This Row],[1661]:[Entrearmadas]])</f>
        <v>20523</v>
      </c>
    </row>
    <row r="949" spans="1:18" x14ac:dyDescent="0.3">
      <c r="A949">
        <v>948</v>
      </c>
      <c r="B949" t="str" cm="1">
        <f t="array" ref="B949">INDEX([1]!Tabla1[#Data], A949, 2)</f>
        <v>Fernández Durán, Diego</v>
      </c>
      <c r="C949">
        <f>SUMIF([1]!Tabla1661[Consignatario],B949,[1]!Tabla1661[1661])</f>
        <v>25100</v>
      </c>
      <c r="D949">
        <f>SUMIF([1]!Tabla11[Consignatario],B949,[1]!Tabla11[1662])</f>
        <v>34500</v>
      </c>
      <c r="E949">
        <f>SUMIF([1]!Tabla12[Consignatario],B949,[1]!Tabla12[1670])</f>
        <v>0</v>
      </c>
      <c r="F949">
        <f>SUMIF([1]!Tabla10[Consignatario],B949,[1]!Tabla10[1672])</f>
        <v>0</v>
      </c>
      <c r="G949">
        <f>SUMIF([1]!Tabla9[Consignatarios],B949,[1]!Tabla9[1675])</f>
        <v>0</v>
      </c>
      <c r="H949">
        <f>SUMIF([1]!Tabla8[Consignatarios],B949,[1]!Tabla8[1678])</f>
        <v>0</v>
      </c>
      <c r="I949">
        <f>SUMIF([1]!Tabla4[Consignatario],B949,[1]!Tabla4[Monto])</f>
        <v>0</v>
      </c>
      <c r="J949">
        <f>SUMIF([1]!Tabla2[Consignatario],B949, [1]!Tabla2[Monto])</f>
        <v>0</v>
      </c>
      <c r="K949">
        <f>SUMIF([1]!Tabla3[Consignatario],B949,[1]!Tabla3[Monto])</f>
        <v>0</v>
      </c>
      <c r="L949">
        <f>SUMIF([1]!Tabla5[Consignatario],B949,[1]!Tabla5[Monto])</f>
        <v>0</v>
      </c>
      <c r="M949">
        <f>SUMIF([1]!Tabla1708[Consignatario],B949,[1]!Tabla1708[Monto])</f>
        <v>0</v>
      </c>
      <c r="N949">
        <f>SUMIF([1]!Tabla1726[Consignatario],B949,[1]!Tabla1726[Monto])</f>
        <v>0</v>
      </c>
      <c r="O949">
        <f>SUMIF([1]!Tabla1730[Consignatario],B949,[1]!Tabla1730[1730])</f>
        <v>0</v>
      </c>
      <c r="P949">
        <f>SUMIF([1]!Tabla1739[Consignatario],B949,[1]!Tabla1739[1739])</f>
        <v>0</v>
      </c>
      <c r="Q949">
        <f>SUMIF([1]!Tabla21[Consignatario],B949,[1]!Tabla21[1664-1670])</f>
        <v>0</v>
      </c>
      <c r="R949">
        <f>SUM(Tabla62[[#This Row],[1661]:[Entrearmadas]])</f>
        <v>59600</v>
      </c>
    </row>
    <row r="950" spans="1:18" x14ac:dyDescent="0.3">
      <c r="A950">
        <v>949</v>
      </c>
      <c r="B950" t="str" cm="1">
        <f t="array" ref="B950">INDEX([1]!Tabla1[#Data], A950, 2)</f>
        <v>Fernández Izquierdo, Francisco</v>
      </c>
      <c r="C950">
        <f>SUMIF([1]!Tabla1661[Consignatario],B950,[1]!Tabla1661[1661])</f>
        <v>0</v>
      </c>
      <c r="D950">
        <f>SUMIF([1]!Tabla11[Consignatario],B950,[1]!Tabla11[1662])</f>
        <v>0</v>
      </c>
      <c r="E950">
        <f>SUMIF([1]!Tabla12[Consignatario],B950,[1]!Tabla12[1670])</f>
        <v>0</v>
      </c>
      <c r="F950">
        <f>SUMIF([1]!Tabla10[Consignatario],B950,[1]!Tabla10[1672])</f>
        <v>0</v>
      </c>
      <c r="G950">
        <f>SUMIF([1]!Tabla9[Consignatarios],B950,[1]!Tabla9[1675])</f>
        <v>0</v>
      </c>
      <c r="H950">
        <f>SUMIF([1]!Tabla8[Consignatarios],B950,[1]!Tabla8[1678])</f>
        <v>0</v>
      </c>
      <c r="I950">
        <f>SUMIF([1]!Tabla4[Consignatario],B950,[1]!Tabla4[Monto])</f>
        <v>8160</v>
      </c>
      <c r="J950">
        <f>SUMIF([1]!Tabla2[Consignatario],B950, [1]!Tabla2[Monto])</f>
        <v>0</v>
      </c>
      <c r="K950">
        <f>SUMIF([1]!Tabla3[Consignatario],B950,[1]!Tabla3[Monto])</f>
        <v>11200</v>
      </c>
      <c r="L950">
        <f>SUMIF([1]!Tabla5[Consignatario],B950,[1]!Tabla5[Monto])</f>
        <v>0</v>
      </c>
      <c r="M950">
        <f>SUMIF([1]!Tabla1708[Consignatario],B950,[1]!Tabla1708[Monto])</f>
        <v>0</v>
      </c>
      <c r="N950">
        <f>SUMIF([1]!Tabla1726[Consignatario],B950,[1]!Tabla1726[Monto])</f>
        <v>0</v>
      </c>
      <c r="O950">
        <f>SUMIF([1]!Tabla1730[Consignatario],B950,[1]!Tabla1730[1730])</f>
        <v>0</v>
      </c>
      <c r="P950">
        <f>SUMIF([1]!Tabla1739[Consignatario],B950,[1]!Tabla1739[1739])</f>
        <v>0</v>
      </c>
      <c r="Q950">
        <f>SUMIF([1]!Tabla21[Consignatario],B950,[1]!Tabla21[1664-1670])</f>
        <v>0</v>
      </c>
      <c r="R950">
        <f>SUM(Tabla62[[#This Row],[1661]:[Entrearmadas]])</f>
        <v>19360</v>
      </c>
    </row>
    <row r="951" spans="1:18" x14ac:dyDescent="0.3">
      <c r="A951">
        <v>950</v>
      </c>
      <c r="B951" t="str" cm="1">
        <f t="array" ref="B951">INDEX([1]!Tabla1[#Data], A951, 2)</f>
        <v>Fernández Lotero, Alonso</v>
      </c>
      <c r="C951">
        <f>SUMIF([1]!Tabla1661[Consignatario],B951,[1]!Tabla1661[1661])</f>
        <v>0</v>
      </c>
      <c r="D951">
        <f>SUMIF([1]!Tabla11[Consignatario],B951,[1]!Tabla11[1662])</f>
        <v>0</v>
      </c>
      <c r="E951">
        <f>SUMIF([1]!Tabla12[Consignatario],B951,[1]!Tabla12[1670])</f>
        <v>0</v>
      </c>
      <c r="F951">
        <f>SUMIF([1]!Tabla10[Consignatario],B951,[1]!Tabla10[1672])</f>
        <v>24100</v>
      </c>
      <c r="G951">
        <f>SUMIF([1]!Tabla9[Consignatarios],B951,[1]!Tabla9[1675])</f>
        <v>0</v>
      </c>
      <c r="H951">
        <f>SUMIF([1]!Tabla8[Consignatarios],B951,[1]!Tabla8[1678])</f>
        <v>0</v>
      </c>
      <c r="I951">
        <f>SUMIF([1]!Tabla4[Consignatario],B951,[1]!Tabla4[Monto])</f>
        <v>0</v>
      </c>
      <c r="J951">
        <f>SUMIF([1]!Tabla2[Consignatario],B951, [1]!Tabla2[Monto])</f>
        <v>0</v>
      </c>
      <c r="K951">
        <f>SUMIF([1]!Tabla3[Consignatario],B951,[1]!Tabla3[Monto])</f>
        <v>0</v>
      </c>
      <c r="L951">
        <f>SUMIF([1]!Tabla5[Consignatario],B951,[1]!Tabla5[Monto])</f>
        <v>0</v>
      </c>
      <c r="M951">
        <f>SUMIF([1]!Tabla1708[Consignatario],B951,[1]!Tabla1708[Monto])</f>
        <v>0</v>
      </c>
      <c r="N951">
        <f>SUMIF([1]!Tabla1726[Consignatario],B951,[1]!Tabla1726[Monto])</f>
        <v>0</v>
      </c>
      <c r="O951">
        <f>SUMIF([1]!Tabla1730[Consignatario],B951,[1]!Tabla1730[1730])</f>
        <v>0</v>
      </c>
      <c r="P951">
        <f>SUMIF([1]!Tabla1739[Consignatario],B951,[1]!Tabla1739[1739])</f>
        <v>0</v>
      </c>
      <c r="Q951">
        <f>SUMIF([1]!Tabla21[Consignatario],B951,[1]!Tabla21[1664-1670])</f>
        <v>0</v>
      </c>
      <c r="R951">
        <f>SUM(Tabla62[[#This Row],[1661]:[Entrearmadas]])</f>
        <v>24100</v>
      </c>
    </row>
    <row r="952" spans="1:18" x14ac:dyDescent="0.3">
      <c r="A952">
        <v>951</v>
      </c>
      <c r="B952" t="str" cm="1">
        <f t="array" ref="B952">INDEX([1]!Tabla1[#Data], A952, 2)</f>
        <v>Fernández Lugo, Luis</v>
      </c>
      <c r="C952">
        <f>SUMIF([1]!Tabla1661[Consignatario],B952,[1]!Tabla1661[1661])</f>
        <v>0</v>
      </c>
      <c r="D952">
        <f>SUMIF([1]!Tabla11[Consignatario],B952,[1]!Tabla11[1662])</f>
        <v>0</v>
      </c>
      <c r="E952">
        <f>SUMIF([1]!Tabla12[Consignatario],B952,[1]!Tabla12[1670])</f>
        <v>145950</v>
      </c>
      <c r="F952">
        <f>SUMIF([1]!Tabla10[Consignatario],B952,[1]!Tabla10[1672])</f>
        <v>0</v>
      </c>
      <c r="G952">
        <f>SUMIF([1]!Tabla9[Consignatarios],B952,[1]!Tabla9[1675])</f>
        <v>0</v>
      </c>
      <c r="H952">
        <f>SUMIF([1]!Tabla8[Consignatarios],B952,[1]!Tabla8[1678])</f>
        <v>0</v>
      </c>
      <c r="I952">
        <f>SUMIF([1]!Tabla4[Consignatario],B952,[1]!Tabla4[Monto])</f>
        <v>0</v>
      </c>
      <c r="J952">
        <f>SUMIF([1]!Tabla2[Consignatario],B952, [1]!Tabla2[Monto])</f>
        <v>0</v>
      </c>
      <c r="K952">
        <f>SUMIF([1]!Tabla3[Consignatario],B952,[1]!Tabla3[Monto])</f>
        <v>0</v>
      </c>
      <c r="L952">
        <f>SUMIF([1]!Tabla5[Consignatario],B952,[1]!Tabla5[Monto])</f>
        <v>0</v>
      </c>
      <c r="M952">
        <f>SUMIF([1]!Tabla1708[Consignatario],B952,[1]!Tabla1708[Monto])</f>
        <v>0</v>
      </c>
      <c r="N952">
        <f>SUMIF([1]!Tabla1726[Consignatario],B952,[1]!Tabla1726[Monto])</f>
        <v>0</v>
      </c>
      <c r="O952">
        <f>SUMIF([1]!Tabla1730[Consignatario],B952,[1]!Tabla1730[1730])</f>
        <v>0</v>
      </c>
      <c r="P952">
        <f>SUMIF([1]!Tabla1739[Consignatario],B952,[1]!Tabla1739[1739])</f>
        <v>0</v>
      </c>
      <c r="Q952">
        <f>SUMIF([1]!Tabla21[Consignatario],B952,[1]!Tabla21[1664-1670])</f>
        <v>0</v>
      </c>
      <c r="R952">
        <f>SUM(Tabla62[[#This Row],[1661]:[Entrearmadas]])</f>
        <v>145950</v>
      </c>
    </row>
    <row r="953" spans="1:18" x14ac:dyDescent="0.3">
      <c r="A953">
        <v>952</v>
      </c>
      <c r="B953" t="str" cm="1">
        <f t="array" ref="B953">INDEX([1]!Tabla1[#Data], A953, 2)</f>
        <v>Fernández Mansilla, Diego</v>
      </c>
      <c r="C953">
        <f>SUMIF([1]!Tabla1661[Consignatario],B953,[1]!Tabla1661[1661])</f>
        <v>0</v>
      </c>
      <c r="D953">
        <f>SUMIF([1]!Tabla11[Consignatario],B953,[1]!Tabla11[1662])</f>
        <v>0</v>
      </c>
      <c r="E953">
        <f>SUMIF([1]!Tabla12[Consignatario],B953,[1]!Tabla12[1670])</f>
        <v>0</v>
      </c>
      <c r="F953">
        <f>SUMIF([1]!Tabla10[Consignatario],B953,[1]!Tabla10[1672])</f>
        <v>5449</v>
      </c>
      <c r="G953">
        <f>SUMIF([1]!Tabla9[Consignatarios],B953,[1]!Tabla9[1675])</f>
        <v>0</v>
      </c>
      <c r="H953">
        <f>SUMIF([1]!Tabla8[Consignatarios],B953,[1]!Tabla8[1678])</f>
        <v>0</v>
      </c>
      <c r="I953">
        <f>SUMIF([1]!Tabla4[Consignatario],B953,[1]!Tabla4[Monto])</f>
        <v>0</v>
      </c>
      <c r="J953">
        <f>SUMIF([1]!Tabla2[Consignatario],B953, [1]!Tabla2[Monto])</f>
        <v>0</v>
      </c>
      <c r="K953">
        <f>SUMIF([1]!Tabla3[Consignatario],B953,[1]!Tabla3[Monto])</f>
        <v>0</v>
      </c>
      <c r="L953">
        <f>SUMIF([1]!Tabla5[Consignatario],B953,[1]!Tabla5[Monto])</f>
        <v>0</v>
      </c>
      <c r="M953">
        <f>SUMIF([1]!Tabla1708[Consignatario],B953,[1]!Tabla1708[Monto])</f>
        <v>0</v>
      </c>
      <c r="N953">
        <f>SUMIF([1]!Tabla1726[Consignatario],B953,[1]!Tabla1726[Monto])</f>
        <v>0</v>
      </c>
      <c r="O953">
        <f>SUMIF([1]!Tabla1730[Consignatario],B953,[1]!Tabla1730[1730])</f>
        <v>0</v>
      </c>
      <c r="P953">
        <f>SUMIF([1]!Tabla1739[Consignatario],B953,[1]!Tabla1739[1739])</f>
        <v>0</v>
      </c>
      <c r="Q953">
        <f>SUMIF([1]!Tabla21[Consignatario],B953,[1]!Tabla21[1664-1670])</f>
        <v>0</v>
      </c>
      <c r="R953">
        <f>SUM(Tabla62[[#This Row],[1661]:[Entrearmadas]])</f>
        <v>5449</v>
      </c>
    </row>
    <row r="954" spans="1:18" x14ac:dyDescent="0.3">
      <c r="A954">
        <v>953</v>
      </c>
      <c r="B954" t="str" cm="1">
        <f t="array" ref="B954">INDEX([1]!Tabla1[#Data], A954, 2)</f>
        <v>Fernández Marchan, Alonso</v>
      </c>
      <c r="C954">
        <f>SUMIF([1]!Tabla1661[Consignatario],B954,[1]!Tabla1661[1661])</f>
        <v>0</v>
      </c>
      <c r="D954">
        <f>SUMIF([1]!Tabla11[Consignatario],B954,[1]!Tabla11[1662])</f>
        <v>0</v>
      </c>
      <c r="E954">
        <f>SUMIF([1]!Tabla12[Consignatario],B954,[1]!Tabla12[1670])</f>
        <v>0</v>
      </c>
      <c r="F954">
        <f>SUMIF([1]!Tabla10[Consignatario],B954,[1]!Tabla10[1672])</f>
        <v>0</v>
      </c>
      <c r="G954">
        <f>SUMIF([1]!Tabla9[Consignatarios],B954,[1]!Tabla9[1675])</f>
        <v>0</v>
      </c>
      <c r="H954">
        <f>SUMIF([1]!Tabla8[Consignatarios],B954,[1]!Tabla8[1678])</f>
        <v>0</v>
      </c>
      <c r="I954">
        <f>SUMIF([1]!Tabla4[Consignatario],B954,[1]!Tabla4[Monto])</f>
        <v>0</v>
      </c>
      <c r="J954">
        <f>SUMIF([1]!Tabla2[Consignatario],B954, [1]!Tabla2[Monto])</f>
        <v>0</v>
      </c>
      <c r="K954">
        <f>SUMIF([1]!Tabla3[Consignatario],B954,[1]!Tabla3[Monto])</f>
        <v>0</v>
      </c>
      <c r="L954">
        <f>SUMIF([1]!Tabla5[Consignatario],B954,[1]!Tabla5[Monto])</f>
        <v>63600</v>
      </c>
      <c r="M954">
        <f>SUMIF([1]!Tabla1708[Consignatario],B954,[1]!Tabla1708[Monto])</f>
        <v>0</v>
      </c>
      <c r="N954">
        <f>SUMIF([1]!Tabla1726[Consignatario],B954,[1]!Tabla1726[Monto])</f>
        <v>0</v>
      </c>
      <c r="O954">
        <f>SUMIF([1]!Tabla1730[Consignatario],B954,[1]!Tabla1730[1730])</f>
        <v>0</v>
      </c>
      <c r="P954">
        <f>SUMIF([1]!Tabla1739[Consignatario],B954,[1]!Tabla1739[1739])</f>
        <v>0</v>
      </c>
      <c r="Q954">
        <f>SUMIF([1]!Tabla21[Consignatario],B954,[1]!Tabla21[1664-1670])</f>
        <v>0</v>
      </c>
      <c r="R954">
        <f>SUM(Tabla62[[#This Row],[1661]:[Entrearmadas]])</f>
        <v>63600</v>
      </c>
    </row>
    <row r="955" spans="1:18" x14ac:dyDescent="0.3">
      <c r="A955">
        <v>954</v>
      </c>
      <c r="B955" t="str" cm="1">
        <f t="array" ref="B955">INDEX([1]!Tabla1[#Data], A955, 2)</f>
        <v>Fernández Montejo, Gaspar</v>
      </c>
      <c r="C955">
        <f>SUMIF([1]!Tabla1661[Consignatario],B955,[1]!Tabla1661[1661])</f>
        <v>0</v>
      </c>
      <c r="D955">
        <f>SUMIF([1]!Tabla11[Consignatario],B955,[1]!Tabla11[1662])</f>
        <v>233500</v>
      </c>
      <c r="E955">
        <f>SUMIF([1]!Tabla12[Consignatario],B955,[1]!Tabla12[1670])</f>
        <v>0</v>
      </c>
      <c r="F955">
        <f>SUMIF([1]!Tabla10[Consignatario],B955,[1]!Tabla10[1672])</f>
        <v>0</v>
      </c>
      <c r="G955">
        <f>SUMIF([1]!Tabla9[Consignatarios],B955,[1]!Tabla9[1675])</f>
        <v>0</v>
      </c>
      <c r="H955">
        <f>SUMIF([1]!Tabla8[Consignatarios],B955,[1]!Tabla8[1678])</f>
        <v>0</v>
      </c>
      <c r="I955">
        <f>SUMIF([1]!Tabla4[Consignatario],B955,[1]!Tabla4[Monto])</f>
        <v>0</v>
      </c>
      <c r="J955">
        <f>SUMIF([1]!Tabla2[Consignatario],B955, [1]!Tabla2[Monto])</f>
        <v>0</v>
      </c>
      <c r="K955">
        <f>SUMIF([1]!Tabla3[Consignatario],B955,[1]!Tabla3[Monto])</f>
        <v>230958</v>
      </c>
      <c r="L955">
        <f>SUMIF([1]!Tabla5[Consignatario],B955,[1]!Tabla5[Monto])</f>
        <v>19900</v>
      </c>
      <c r="M955">
        <f>SUMIF([1]!Tabla1708[Consignatario],B955,[1]!Tabla1708[Monto])</f>
        <v>0</v>
      </c>
      <c r="N955">
        <f>SUMIF([1]!Tabla1726[Consignatario],B955,[1]!Tabla1726[Monto])</f>
        <v>0</v>
      </c>
      <c r="O955">
        <f>SUMIF([1]!Tabla1730[Consignatario],B955,[1]!Tabla1730[1730])</f>
        <v>105000</v>
      </c>
      <c r="P955">
        <f>SUMIF([1]!Tabla1739[Consignatario],B955,[1]!Tabla1739[1739])</f>
        <v>0</v>
      </c>
      <c r="Q955">
        <f>SUMIF([1]!Tabla21[Consignatario],B955,[1]!Tabla21[1664-1670])</f>
        <v>0</v>
      </c>
      <c r="R955">
        <f>SUM(Tabla62[[#This Row],[1661]:[Entrearmadas]])</f>
        <v>589358</v>
      </c>
    </row>
    <row r="956" spans="1:18" x14ac:dyDescent="0.3">
      <c r="A956">
        <v>955</v>
      </c>
      <c r="B956" t="str" cm="1">
        <f t="array" ref="B956">INDEX([1]!Tabla1[#Data], A956, 2)</f>
        <v>Fernández Montejo, Melchor</v>
      </c>
      <c r="C956">
        <f>SUMIF([1]!Tabla1661[Consignatario],B956,[1]!Tabla1661[1661])</f>
        <v>0</v>
      </c>
      <c r="D956">
        <f>SUMIF([1]!Tabla11[Consignatario],B956,[1]!Tabla11[1662])</f>
        <v>0</v>
      </c>
      <c r="E956">
        <f>SUMIF([1]!Tabla12[Consignatario],B956,[1]!Tabla12[1670])</f>
        <v>0</v>
      </c>
      <c r="F956">
        <f>SUMIF([1]!Tabla10[Consignatario],B956,[1]!Tabla10[1672])</f>
        <v>115349</v>
      </c>
      <c r="G956">
        <f>SUMIF([1]!Tabla9[Consignatarios],B956,[1]!Tabla9[1675])</f>
        <v>100000</v>
      </c>
      <c r="H956">
        <f>SUMIF([1]!Tabla8[Consignatarios],B956,[1]!Tabla8[1678])</f>
        <v>149841</v>
      </c>
      <c r="I956">
        <f>SUMIF([1]!Tabla4[Consignatario],B956,[1]!Tabla4[Monto])</f>
        <v>338137</v>
      </c>
      <c r="J956">
        <f>SUMIF([1]!Tabla2[Consignatario],B956, [1]!Tabla2[Monto])</f>
        <v>155075</v>
      </c>
      <c r="K956">
        <f>SUMIF([1]!Tabla3[Consignatario],B956,[1]!Tabla3[Monto])</f>
        <v>0</v>
      </c>
      <c r="L956">
        <f>SUMIF([1]!Tabla5[Consignatario],B956,[1]!Tabla5[Monto])</f>
        <v>0</v>
      </c>
      <c r="M956">
        <f>SUMIF([1]!Tabla1708[Consignatario],B956,[1]!Tabla1708[Monto])</f>
        <v>0</v>
      </c>
      <c r="N956">
        <f>SUMIF([1]!Tabla1726[Consignatario],B956,[1]!Tabla1726[Monto])</f>
        <v>0</v>
      </c>
      <c r="O956">
        <f>SUMIF([1]!Tabla1730[Consignatario],B956,[1]!Tabla1730[1730])</f>
        <v>0</v>
      </c>
      <c r="P956">
        <f>SUMIF([1]!Tabla1739[Consignatario],B956,[1]!Tabla1739[1739])</f>
        <v>0</v>
      </c>
      <c r="Q956">
        <f>SUMIF([1]!Tabla21[Consignatario],B956,[1]!Tabla21[1664-1670])</f>
        <v>0</v>
      </c>
      <c r="R956">
        <f>SUM(Tabla62[[#This Row],[1661]:[Entrearmadas]])</f>
        <v>858402</v>
      </c>
    </row>
    <row r="957" spans="1:18" x14ac:dyDescent="0.3">
      <c r="A957">
        <v>956</v>
      </c>
      <c r="B957" t="str" cm="1">
        <f t="array" ref="B957">INDEX([1]!Tabla1[#Data], A957, 2)</f>
        <v>Fernández Morena, Juan</v>
      </c>
      <c r="C957">
        <f>SUMIF([1]!Tabla1661[Consignatario],B957,[1]!Tabla1661[1661])</f>
        <v>21000</v>
      </c>
      <c r="D957">
        <f>SUMIF([1]!Tabla11[Consignatario],B957,[1]!Tabla11[1662])</f>
        <v>0</v>
      </c>
      <c r="E957">
        <f>SUMIF([1]!Tabla12[Consignatario],B957,[1]!Tabla12[1670])</f>
        <v>0</v>
      </c>
      <c r="F957">
        <f>SUMIF([1]!Tabla10[Consignatario],B957,[1]!Tabla10[1672])</f>
        <v>0</v>
      </c>
      <c r="G957">
        <f>SUMIF([1]!Tabla9[Consignatarios],B957,[1]!Tabla9[1675])</f>
        <v>0</v>
      </c>
      <c r="H957">
        <f>SUMIF([1]!Tabla8[Consignatarios],B957,[1]!Tabla8[1678])</f>
        <v>0</v>
      </c>
      <c r="I957">
        <f>SUMIF([1]!Tabla4[Consignatario],B957,[1]!Tabla4[Monto])</f>
        <v>0</v>
      </c>
      <c r="J957">
        <f>SUMIF([1]!Tabla2[Consignatario],B957, [1]!Tabla2[Monto])</f>
        <v>0</v>
      </c>
      <c r="K957">
        <f>SUMIF([1]!Tabla3[Consignatario],B957,[1]!Tabla3[Monto])</f>
        <v>0</v>
      </c>
      <c r="L957">
        <f>SUMIF([1]!Tabla5[Consignatario],B957,[1]!Tabla5[Monto])</f>
        <v>0</v>
      </c>
      <c r="M957">
        <f>SUMIF([1]!Tabla1708[Consignatario],B957,[1]!Tabla1708[Monto])</f>
        <v>0</v>
      </c>
      <c r="N957">
        <f>SUMIF([1]!Tabla1726[Consignatario],B957,[1]!Tabla1726[Monto])</f>
        <v>0</v>
      </c>
      <c r="O957">
        <f>SUMIF([1]!Tabla1730[Consignatario],B957,[1]!Tabla1730[1730])</f>
        <v>0</v>
      </c>
      <c r="P957">
        <f>SUMIF([1]!Tabla1739[Consignatario],B957,[1]!Tabla1739[1739])</f>
        <v>0</v>
      </c>
      <c r="Q957">
        <f>SUMIF([1]!Tabla21[Consignatario],B957,[1]!Tabla21[1664-1670])</f>
        <v>0</v>
      </c>
      <c r="R957">
        <f>SUM(Tabla62[[#This Row],[1661]:[Entrearmadas]])</f>
        <v>21000</v>
      </c>
    </row>
    <row r="958" spans="1:18" x14ac:dyDescent="0.3">
      <c r="A958">
        <v>957</v>
      </c>
      <c r="B958" t="str" cm="1">
        <f t="array" ref="B958">INDEX([1]!Tabla1[#Data], A958, 2)</f>
        <v>Fernández Obregón, Gerónimo</v>
      </c>
      <c r="C958">
        <f>SUMIF([1]!Tabla1661[Consignatario],B958,[1]!Tabla1661[1661])</f>
        <v>0</v>
      </c>
      <c r="D958">
        <f>SUMIF([1]!Tabla11[Consignatario],B958,[1]!Tabla11[1662])</f>
        <v>0</v>
      </c>
      <c r="E958">
        <f>SUMIF([1]!Tabla12[Consignatario],B958,[1]!Tabla12[1670])</f>
        <v>0</v>
      </c>
      <c r="F958">
        <f>SUMIF([1]!Tabla10[Consignatario],B958,[1]!Tabla10[1672])</f>
        <v>0</v>
      </c>
      <c r="G958">
        <f>SUMIF([1]!Tabla9[Consignatarios],B958,[1]!Tabla9[1675])</f>
        <v>0</v>
      </c>
      <c r="H958">
        <f>SUMIF([1]!Tabla8[Consignatarios],B958,[1]!Tabla8[1678])</f>
        <v>0</v>
      </c>
      <c r="I958">
        <f>SUMIF([1]!Tabla4[Consignatario],B958,[1]!Tabla4[Monto])</f>
        <v>0</v>
      </c>
      <c r="J958">
        <f>SUMIF([1]!Tabla2[Consignatario],B958, [1]!Tabla2[Monto])</f>
        <v>0</v>
      </c>
      <c r="K958">
        <f>SUMIF([1]!Tabla3[Consignatario],B958,[1]!Tabla3[Monto])</f>
        <v>0</v>
      </c>
      <c r="L958">
        <f>SUMIF([1]!Tabla5[Consignatario],B958,[1]!Tabla5[Monto])</f>
        <v>277804</v>
      </c>
      <c r="M958">
        <f>SUMIF([1]!Tabla1708[Consignatario],B958,[1]!Tabla1708[Monto])</f>
        <v>0</v>
      </c>
      <c r="N958">
        <f>SUMIF([1]!Tabla1726[Consignatario],B958,[1]!Tabla1726[Monto])</f>
        <v>0</v>
      </c>
      <c r="O958">
        <f>SUMIF([1]!Tabla1730[Consignatario],B958,[1]!Tabla1730[1730])</f>
        <v>0</v>
      </c>
      <c r="P958">
        <f>SUMIF([1]!Tabla1739[Consignatario],B958,[1]!Tabla1739[1739])</f>
        <v>0</v>
      </c>
      <c r="Q958">
        <f>SUMIF([1]!Tabla21[Consignatario],B958,[1]!Tabla21[1664-1670])</f>
        <v>0</v>
      </c>
      <c r="R958">
        <f>SUM(Tabla62[[#This Row],[1661]:[Entrearmadas]])</f>
        <v>277804</v>
      </c>
    </row>
    <row r="959" spans="1:18" x14ac:dyDescent="0.3">
      <c r="A959">
        <v>958</v>
      </c>
      <c r="B959" t="str" cm="1">
        <f t="array" ref="B959">INDEX([1]!Tabla1[#Data], A959, 2)</f>
        <v>Fernández Pando, Juan Antonio</v>
      </c>
      <c r="C959">
        <f>SUMIF([1]!Tabla1661[Consignatario],B959,[1]!Tabla1661[1661])</f>
        <v>0</v>
      </c>
      <c r="D959">
        <f>SUMIF([1]!Tabla11[Consignatario],B959,[1]!Tabla11[1662])</f>
        <v>0</v>
      </c>
      <c r="E959">
        <f>SUMIF([1]!Tabla12[Consignatario],B959,[1]!Tabla12[1670])</f>
        <v>0</v>
      </c>
      <c r="F959">
        <f>SUMIF([1]!Tabla10[Consignatario],B959,[1]!Tabla10[1672])</f>
        <v>0</v>
      </c>
      <c r="G959">
        <f>SUMIF([1]!Tabla9[Consignatarios],B959,[1]!Tabla9[1675])</f>
        <v>0</v>
      </c>
      <c r="H959">
        <f>SUMIF([1]!Tabla8[Consignatarios],B959,[1]!Tabla8[1678])</f>
        <v>0</v>
      </c>
      <c r="I959">
        <f>SUMIF([1]!Tabla4[Consignatario],B959,[1]!Tabla4[Monto])</f>
        <v>0</v>
      </c>
      <c r="J959">
        <f>SUMIF([1]!Tabla2[Consignatario],B959, [1]!Tabla2[Monto])</f>
        <v>0</v>
      </c>
      <c r="K959">
        <f>SUMIF([1]!Tabla3[Consignatario],B959,[1]!Tabla3[Monto])</f>
        <v>0</v>
      </c>
      <c r="L959">
        <f>SUMIF([1]!Tabla5[Consignatario],B959,[1]!Tabla5[Monto])</f>
        <v>200</v>
      </c>
      <c r="M959">
        <f>SUMIF([1]!Tabla1708[Consignatario],B959,[1]!Tabla1708[Monto])</f>
        <v>0</v>
      </c>
      <c r="N959">
        <f>SUMIF([1]!Tabla1726[Consignatario],B959,[1]!Tabla1726[Monto])</f>
        <v>0</v>
      </c>
      <c r="O959">
        <f>SUMIF([1]!Tabla1730[Consignatario],B959,[1]!Tabla1730[1730])</f>
        <v>0</v>
      </c>
      <c r="P959">
        <f>SUMIF([1]!Tabla1739[Consignatario],B959,[1]!Tabla1739[1739])</f>
        <v>0</v>
      </c>
      <c r="Q959">
        <f>SUMIF([1]!Tabla21[Consignatario],B959,[1]!Tabla21[1664-1670])</f>
        <v>0</v>
      </c>
      <c r="R959">
        <f>SUM(Tabla62[[#This Row],[1661]:[Entrearmadas]])</f>
        <v>200</v>
      </c>
    </row>
    <row r="960" spans="1:18" x14ac:dyDescent="0.3">
      <c r="A960">
        <v>959</v>
      </c>
      <c r="B960" t="str" cm="1">
        <f t="array" ref="B960">INDEX([1]!Tabla1[#Data], A960, 2)</f>
        <v>Fernández Paramo, Sebastián</v>
      </c>
      <c r="C960">
        <f>SUMIF([1]!Tabla1661[Consignatario],B960,[1]!Tabla1661[1661])</f>
        <v>0</v>
      </c>
      <c r="D960">
        <f>SUMIF([1]!Tabla11[Consignatario],B960,[1]!Tabla11[1662])</f>
        <v>0</v>
      </c>
      <c r="E960">
        <f>SUMIF([1]!Tabla12[Consignatario],B960,[1]!Tabla12[1670])</f>
        <v>0</v>
      </c>
      <c r="F960">
        <f>SUMIF([1]!Tabla10[Consignatario],B960,[1]!Tabla10[1672])</f>
        <v>103014</v>
      </c>
      <c r="G960">
        <f>SUMIF([1]!Tabla9[Consignatarios],B960,[1]!Tabla9[1675])</f>
        <v>0</v>
      </c>
      <c r="H960">
        <f>SUMIF([1]!Tabla8[Consignatarios],B960,[1]!Tabla8[1678])</f>
        <v>0</v>
      </c>
      <c r="I960">
        <f>SUMIF([1]!Tabla4[Consignatario],B960,[1]!Tabla4[Monto])</f>
        <v>0</v>
      </c>
      <c r="J960">
        <f>SUMIF([1]!Tabla2[Consignatario],B960, [1]!Tabla2[Monto])</f>
        <v>0</v>
      </c>
      <c r="K960">
        <f>SUMIF([1]!Tabla3[Consignatario],B960,[1]!Tabla3[Monto])</f>
        <v>0</v>
      </c>
      <c r="L960">
        <f>SUMIF([1]!Tabla5[Consignatario],B960,[1]!Tabla5[Monto])</f>
        <v>0</v>
      </c>
      <c r="M960">
        <f>SUMIF([1]!Tabla1708[Consignatario],B960,[1]!Tabla1708[Monto])</f>
        <v>0</v>
      </c>
      <c r="N960">
        <f>SUMIF([1]!Tabla1726[Consignatario],B960,[1]!Tabla1726[Monto])</f>
        <v>0</v>
      </c>
      <c r="O960">
        <f>SUMIF([1]!Tabla1730[Consignatario],B960,[1]!Tabla1730[1730])</f>
        <v>0</v>
      </c>
      <c r="P960">
        <f>SUMIF([1]!Tabla1739[Consignatario],B960,[1]!Tabla1739[1739])</f>
        <v>0</v>
      </c>
      <c r="Q960">
        <f>SUMIF([1]!Tabla21[Consignatario],B960,[1]!Tabla21[1664-1670])</f>
        <v>0</v>
      </c>
      <c r="R960">
        <f>SUM(Tabla62[[#This Row],[1661]:[Entrearmadas]])</f>
        <v>103014</v>
      </c>
    </row>
    <row r="961" spans="1:18" x14ac:dyDescent="0.3">
      <c r="A961">
        <v>960</v>
      </c>
      <c r="B961" t="str" cm="1">
        <f t="array" ref="B961">INDEX([1]!Tabla1[#Data], A961, 2)</f>
        <v>Fernández Pérez, Francisco</v>
      </c>
      <c r="C961">
        <f>SUMIF([1]!Tabla1661[Consignatario],B961,[1]!Tabla1661[1661])</f>
        <v>0</v>
      </c>
      <c r="D961">
        <f>SUMIF([1]!Tabla11[Consignatario],B961,[1]!Tabla11[1662])</f>
        <v>0</v>
      </c>
      <c r="E961">
        <f>SUMIF([1]!Tabla12[Consignatario],B961,[1]!Tabla12[1670])</f>
        <v>0</v>
      </c>
      <c r="F961">
        <f>SUMIF([1]!Tabla10[Consignatario],B961,[1]!Tabla10[1672])</f>
        <v>0</v>
      </c>
      <c r="G961">
        <f>SUMIF([1]!Tabla9[Consignatarios],B961,[1]!Tabla9[1675])</f>
        <v>0</v>
      </c>
      <c r="H961">
        <f>SUMIF([1]!Tabla8[Consignatarios],B961,[1]!Tabla8[1678])</f>
        <v>0</v>
      </c>
      <c r="I961">
        <f>SUMIF([1]!Tabla4[Consignatario],B961,[1]!Tabla4[Monto])</f>
        <v>0</v>
      </c>
      <c r="J961">
        <f>SUMIF([1]!Tabla2[Consignatario],B961, [1]!Tabla2[Monto])</f>
        <v>0</v>
      </c>
      <c r="K961">
        <f>SUMIF([1]!Tabla3[Consignatario],B961,[1]!Tabla3[Monto])</f>
        <v>0</v>
      </c>
      <c r="L961">
        <f>SUMIF([1]!Tabla5[Consignatario],B961,[1]!Tabla5[Monto])</f>
        <v>21600</v>
      </c>
      <c r="M961">
        <f>SUMIF([1]!Tabla1708[Consignatario],B961,[1]!Tabla1708[Monto])</f>
        <v>0</v>
      </c>
      <c r="N961">
        <f>SUMIF([1]!Tabla1726[Consignatario],B961,[1]!Tabla1726[Monto])</f>
        <v>0</v>
      </c>
      <c r="O961">
        <f>SUMIF([1]!Tabla1730[Consignatario],B961,[1]!Tabla1730[1730])</f>
        <v>0</v>
      </c>
      <c r="P961">
        <f>SUMIF([1]!Tabla1739[Consignatario],B961,[1]!Tabla1739[1739])</f>
        <v>0</v>
      </c>
      <c r="Q961">
        <f>SUMIF([1]!Tabla21[Consignatario],B961,[1]!Tabla21[1664-1670])</f>
        <v>0</v>
      </c>
      <c r="R961">
        <f>SUM(Tabla62[[#This Row],[1661]:[Entrearmadas]])</f>
        <v>21600</v>
      </c>
    </row>
    <row r="962" spans="1:18" x14ac:dyDescent="0.3">
      <c r="A962">
        <v>961</v>
      </c>
      <c r="B962" t="str" cm="1">
        <f t="array" ref="B962">INDEX([1]!Tabla1[#Data], A962, 2)</f>
        <v>Fernández Quijano, Lucas</v>
      </c>
      <c r="C962">
        <f>SUMIF([1]!Tabla1661[Consignatario],B962,[1]!Tabla1661[1661])</f>
        <v>0</v>
      </c>
      <c r="D962">
        <f>SUMIF([1]!Tabla11[Consignatario],B962,[1]!Tabla11[1662])</f>
        <v>0</v>
      </c>
      <c r="E962">
        <f>SUMIF([1]!Tabla12[Consignatario],B962,[1]!Tabla12[1670])</f>
        <v>0</v>
      </c>
      <c r="F962">
        <f>SUMIF([1]!Tabla10[Consignatario],B962,[1]!Tabla10[1672])</f>
        <v>0</v>
      </c>
      <c r="G962">
        <f>SUMIF([1]!Tabla9[Consignatarios],B962,[1]!Tabla9[1675])</f>
        <v>0</v>
      </c>
      <c r="H962">
        <f>SUMIF([1]!Tabla8[Consignatarios],B962,[1]!Tabla8[1678])</f>
        <v>0</v>
      </c>
      <c r="I962">
        <f>SUMIF([1]!Tabla4[Consignatario],B962,[1]!Tabla4[Monto])</f>
        <v>0</v>
      </c>
      <c r="J962">
        <f>SUMIF([1]!Tabla2[Consignatario],B962, [1]!Tabla2[Monto])</f>
        <v>14000</v>
      </c>
      <c r="K962">
        <f>SUMIF([1]!Tabla3[Consignatario],B962,[1]!Tabla3[Monto])</f>
        <v>0</v>
      </c>
      <c r="L962">
        <f>SUMIF([1]!Tabla5[Consignatario],B962,[1]!Tabla5[Monto])</f>
        <v>0</v>
      </c>
      <c r="M962">
        <f>SUMIF([1]!Tabla1708[Consignatario],B962,[1]!Tabla1708[Monto])</f>
        <v>0</v>
      </c>
      <c r="N962">
        <f>SUMIF([1]!Tabla1726[Consignatario],B962,[1]!Tabla1726[Monto])</f>
        <v>0</v>
      </c>
      <c r="O962">
        <f>SUMIF([1]!Tabla1730[Consignatario],B962,[1]!Tabla1730[1730])</f>
        <v>0</v>
      </c>
      <c r="P962">
        <f>SUMIF([1]!Tabla1739[Consignatario],B962,[1]!Tabla1739[1739])</f>
        <v>0</v>
      </c>
      <c r="Q962">
        <f>SUMIF([1]!Tabla21[Consignatario],B962,[1]!Tabla21[1664-1670])</f>
        <v>0</v>
      </c>
      <c r="R962">
        <f>SUM(Tabla62[[#This Row],[1661]:[Entrearmadas]])</f>
        <v>14000</v>
      </c>
    </row>
    <row r="963" spans="1:18" x14ac:dyDescent="0.3">
      <c r="A963">
        <v>962</v>
      </c>
      <c r="B963" t="str" cm="1">
        <f t="array" ref="B963">INDEX([1]!Tabla1[#Data], A963, 2)</f>
        <v>Fernández Quijano, Pedro</v>
      </c>
      <c r="C963">
        <f>SUMIF([1]!Tabla1661[Consignatario],B963,[1]!Tabla1661[1661])</f>
        <v>0</v>
      </c>
      <c r="D963">
        <f>SUMIF([1]!Tabla11[Consignatario],B963,[1]!Tabla11[1662])</f>
        <v>0</v>
      </c>
      <c r="E963">
        <f>SUMIF([1]!Tabla12[Consignatario],B963,[1]!Tabla12[1670])</f>
        <v>0</v>
      </c>
      <c r="F963">
        <f>SUMIF([1]!Tabla10[Consignatario],B963,[1]!Tabla10[1672])</f>
        <v>0</v>
      </c>
      <c r="G963">
        <f>SUMIF([1]!Tabla9[Consignatarios],B963,[1]!Tabla9[1675])</f>
        <v>0</v>
      </c>
      <c r="H963">
        <f>SUMIF([1]!Tabla8[Consignatarios],B963,[1]!Tabla8[1678])</f>
        <v>0</v>
      </c>
      <c r="I963">
        <f>SUMIF([1]!Tabla4[Consignatario],B963,[1]!Tabla4[Monto])</f>
        <v>0</v>
      </c>
      <c r="J963">
        <f>SUMIF([1]!Tabla2[Consignatario],B963, [1]!Tabla2[Monto])</f>
        <v>0</v>
      </c>
      <c r="K963">
        <f>SUMIF([1]!Tabla3[Consignatario],B963,[1]!Tabla3[Monto])</f>
        <v>0</v>
      </c>
      <c r="L963">
        <f>SUMIF([1]!Tabla5[Consignatario],B963,[1]!Tabla5[Monto])</f>
        <v>0</v>
      </c>
      <c r="M963">
        <f>SUMIF([1]!Tabla1708[Consignatario],B963,[1]!Tabla1708[Monto])</f>
        <v>0</v>
      </c>
      <c r="N963">
        <f>SUMIF([1]!Tabla1726[Consignatario],B963,[1]!Tabla1726[Monto])</f>
        <v>0</v>
      </c>
      <c r="O963">
        <f>SUMIF([1]!Tabla1730[Consignatario],B963,[1]!Tabla1730[1730])</f>
        <v>0</v>
      </c>
      <c r="P963">
        <f>SUMIF([1]!Tabla1739[Consignatario],B963,[1]!Tabla1739[1739])</f>
        <v>0</v>
      </c>
      <c r="Q963">
        <f>SUMIF([1]!Tabla21[Consignatario],B963,[1]!Tabla21[1664-1670])</f>
        <v>11000</v>
      </c>
      <c r="R963">
        <f>SUM(Tabla62[[#This Row],[1661]:[Entrearmadas]])</f>
        <v>11000</v>
      </c>
    </row>
    <row r="964" spans="1:18" x14ac:dyDescent="0.3">
      <c r="A964">
        <v>963</v>
      </c>
      <c r="B964" t="str" cm="1">
        <f t="array" ref="B964">INDEX([1]!Tabla1[#Data], A964, 2)</f>
        <v>Fernández Rodríguez, Francisco</v>
      </c>
      <c r="C964">
        <f>SUMIF([1]!Tabla1661[Consignatario],B964,[1]!Tabla1661[1661])</f>
        <v>0</v>
      </c>
      <c r="D964">
        <f>SUMIF([1]!Tabla11[Consignatario],B964,[1]!Tabla11[1662])</f>
        <v>0</v>
      </c>
      <c r="E964">
        <f>SUMIF([1]!Tabla12[Consignatario],B964,[1]!Tabla12[1670])</f>
        <v>0</v>
      </c>
      <c r="F964">
        <f>SUMIF([1]!Tabla10[Consignatario],B964,[1]!Tabla10[1672])</f>
        <v>0</v>
      </c>
      <c r="G964">
        <f>SUMIF([1]!Tabla9[Consignatarios],B964,[1]!Tabla9[1675])</f>
        <v>0</v>
      </c>
      <c r="H964">
        <f>SUMIF([1]!Tabla8[Consignatarios],B964,[1]!Tabla8[1678])</f>
        <v>0</v>
      </c>
      <c r="I964">
        <f>SUMIF([1]!Tabla4[Consignatario],B964,[1]!Tabla4[Monto])</f>
        <v>0</v>
      </c>
      <c r="J964">
        <f>SUMIF([1]!Tabla2[Consignatario],B964, [1]!Tabla2[Monto])</f>
        <v>0</v>
      </c>
      <c r="K964">
        <f>SUMIF([1]!Tabla3[Consignatario],B964,[1]!Tabla3[Monto])</f>
        <v>0</v>
      </c>
      <c r="L964">
        <f>SUMIF([1]!Tabla5[Consignatario],B964,[1]!Tabla5[Monto])</f>
        <v>0</v>
      </c>
      <c r="M964">
        <f>SUMIF([1]!Tabla1708[Consignatario],B964,[1]!Tabla1708[Monto])</f>
        <v>14668</v>
      </c>
      <c r="N964">
        <f>SUMIF([1]!Tabla1726[Consignatario],B964,[1]!Tabla1726[Monto])</f>
        <v>0</v>
      </c>
      <c r="O964">
        <f>SUMIF([1]!Tabla1730[Consignatario],B964,[1]!Tabla1730[1730])</f>
        <v>0</v>
      </c>
      <c r="P964">
        <f>SUMIF([1]!Tabla1739[Consignatario],B964,[1]!Tabla1739[1739])</f>
        <v>0</v>
      </c>
      <c r="Q964">
        <f>SUMIF([1]!Tabla21[Consignatario],B964,[1]!Tabla21[1664-1670])</f>
        <v>0</v>
      </c>
      <c r="R964">
        <f>SUM(Tabla62[[#This Row],[1661]:[Entrearmadas]])</f>
        <v>14668</v>
      </c>
    </row>
    <row r="965" spans="1:18" x14ac:dyDescent="0.3">
      <c r="A965">
        <v>964</v>
      </c>
      <c r="B965" t="str" cm="1">
        <f t="array" ref="B965">INDEX([1]!Tabla1[#Data], A965, 2)</f>
        <v>Fernández Romero, Francisco</v>
      </c>
      <c r="C965">
        <f>SUMIF([1]!Tabla1661[Consignatario],B965,[1]!Tabla1661[1661])</f>
        <v>0</v>
      </c>
      <c r="D965">
        <f>SUMIF([1]!Tabla11[Consignatario],B965,[1]!Tabla11[1662])</f>
        <v>4500</v>
      </c>
      <c r="E965">
        <f>SUMIF([1]!Tabla12[Consignatario],B965,[1]!Tabla12[1670])</f>
        <v>0</v>
      </c>
      <c r="F965">
        <f>SUMIF([1]!Tabla10[Consignatario],B965,[1]!Tabla10[1672])</f>
        <v>0</v>
      </c>
      <c r="G965">
        <f>SUMIF([1]!Tabla9[Consignatarios],B965,[1]!Tabla9[1675])</f>
        <v>0</v>
      </c>
      <c r="H965">
        <f>SUMIF([1]!Tabla8[Consignatarios],B965,[1]!Tabla8[1678])</f>
        <v>0</v>
      </c>
      <c r="I965">
        <f>SUMIF([1]!Tabla4[Consignatario],B965,[1]!Tabla4[Monto])</f>
        <v>0</v>
      </c>
      <c r="J965">
        <f>SUMIF([1]!Tabla2[Consignatario],B965, [1]!Tabla2[Monto])</f>
        <v>0</v>
      </c>
      <c r="K965">
        <f>SUMIF([1]!Tabla3[Consignatario],B965,[1]!Tabla3[Monto])</f>
        <v>0</v>
      </c>
      <c r="L965">
        <f>SUMIF([1]!Tabla5[Consignatario],B965,[1]!Tabla5[Monto])</f>
        <v>0</v>
      </c>
      <c r="M965">
        <f>SUMIF([1]!Tabla1708[Consignatario],B965,[1]!Tabla1708[Monto])</f>
        <v>0</v>
      </c>
      <c r="N965">
        <f>SUMIF([1]!Tabla1726[Consignatario],B965,[1]!Tabla1726[Monto])</f>
        <v>0</v>
      </c>
      <c r="O965">
        <f>SUMIF([1]!Tabla1730[Consignatario],B965,[1]!Tabla1730[1730])</f>
        <v>0</v>
      </c>
      <c r="P965">
        <f>SUMIF([1]!Tabla1739[Consignatario],B965,[1]!Tabla1739[1739])</f>
        <v>0</v>
      </c>
      <c r="Q965">
        <f>SUMIF([1]!Tabla21[Consignatario],B965,[1]!Tabla21[1664-1670])</f>
        <v>0</v>
      </c>
      <c r="R965">
        <f>SUM(Tabla62[[#This Row],[1661]:[Entrearmadas]])</f>
        <v>4500</v>
      </c>
    </row>
    <row r="966" spans="1:18" x14ac:dyDescent="0.3">
      <c r="A966">
        <v>965</v>
      </c>
      <c r="B966" t="str" cm="1">
        <f t="array" ref="B966">INDEX([1]!Tabla1[#Data], A966, 2)</f>
        <v>Fernández Salamanca, Pedro</v>
      </c>
      <c r="C966">
        <f>SUMIF([1]!Tabla1661[Consignatario],B966,[1]!Tabla1661[1661])</f>
        <v>27817</v>
      </c>
      <c r="D966">
        <f>SUMIF([1]!Tabla11[Consignatario],B966,[1]!Tabla11[1662])</f>
        <v>0</v>
      </c>
      <c r="E966">
        <f>SUMIF([1]!Tabla12[Consignatario],B966,[1]!Tabla12[1670])</f>
        <v>0</v>
      </c>
      <c r="F966">
        <f>SUMIF([1]!Tabla10[Consignatario],B966,[1]!Tabla10[1672])</f>
        <v>0</v>
      </c>
      <c r="G966">
        <f>SUMIF([1]!Tabla9[Consignatarios],B966,[1]!Tabla9[1675])</f>
        <v>0</v>
      </c>
      <c r="H966">
        <f>SUMIF([1]!Tabla8[Consignatarios],B966,[1]!Tabla8[1678])</f>
        <v>0</v>
      </c>
      <c r="I966">
        <f>SUMIF([1]!Tabla4[Consignatario],B966,[1]!Tabla4[Monto])</f>
        <v>0</v>
      </c>
      <c r="J966">
        <f>SUMIF([1]!Tabla2[Consignatario],B966, [1]!Tabla2[Monto])</f>
        <v>0</v>
      </c>
      <c r="K966">
        <f>SUMIF([1]!Tabla3[Consignatario],B966,[1]!Tabla3[Monto])</f>
        <v>0</v>
      </c>
      <c r="L966">
        <f>SUMIF([1]!Tabla5[Consignatario],B966,[1]!Tabla5[Monto])</f>
        <v>0</v>
      </c>
      <c r="M966">
        <f>SUMIF([1]!Tabla1708[Consignatario],B966,[1]!Tabla1708[Monto])</f>
        <v>0</v>
      </c>
      <c r="N966">
        <f>SUMIF([1]!Tabla1726[Consignatario],B966,[1]!Tabla1726[Monto])</f>
        <v>0</v>
      </c>
      <c r="O966">
        <f>SUMIF([1]!Tabla1730[Consignatario],B966,[1]!Tabla1730[1730])</f>
        <v>0</v>
      </c>
      <c r="P966">
        <f>SUMIF([1]!Tabla1739[Consignatario],B966,[1]!Tabla1739[1739])</f>
        <v>0</v>
      </c>
      <c r="Q966">
        <f>SUMIF([1]!Tabla21[Consignatario],B966,[1]!Tabla21[1664-1670])</f>
        <v>0</v>
      </c>
      <c r="R966">
        <f>SUM(Tabla62[[#This Row],[1661]:[Entrearmadas]])</f>
        <v>27817</v>
      </c>
    </row>
    <row r="967" spans="1:18" x14ac:dyDescent="0.3">
      <c r="A967">
        <v>966</v>
      </c>
      <c r="B967" t="str" cm="1">
        <f t="array" ref="B967">INDEX([1]!Tabla1[#Data], A967, 2)</f>
        <v>Fernández Teran, Francisco</v>
      </c>
      <c r="C967">
        <f>SUMIF([1]!Tabla1661[Consignatario],B967,[1]!Tabla1661[1661])</f>
        <v>0</v>
      </c>
      <c r="D967">
        <f>SUMIF([1]!Tabla11[Consignatario],B967,[1]!Tabla11[1662])</f>
        <v>0</v>
      </c>
      <c r="E967">
        <f>SUMIF([1]!Tabla12[Consignatario],B967,[1]!Tabla12[1670])</f>
        <v>0</v>
      </c>
      <c r="F967">
        <f>SUMIF([1]!Tabla10[Consignatario],B967,[1]!Tabla10[1672])</f>
        <v>0</v>
      </c>
      <c r="G967">
        <f>SUMIF([1]!Tabla9[Consignatarios],B967,[1]!Tabla9[1675])</f>
        <v>0</v>
      </c>
      <c r="H967">
        <f>SUMIF([1]!Tabla8[Consignatarios],B967,[1]!Tabla8[1678])</f>
        <v>0</v>
      </c>
      <c r="I967">
        <f>SUMIF([1]!Tabla4[Consignatario],B967,[1]!Tabla4[Monto])</f>
        <v>0</v>
      </c>
      <c r="J967">
        <f>SUMIF([1]!Tabla2[Consignatario],B967, [1]!Tabla2[Monto])</f>
        <v>0</v>
      </c>
      <c r="K967">
        <f>SUMIF([1]!Tabla3[Consignatario],B967,[1]!Tabla3[Monto])</f>
        <v>0</v>
      </c>
      <c r="L967">
        <f>SUMIF([1]!Tabla5[Consignatario],B967,[1]!Tabla5[Monto])</f>
        <v>0</v>
      </c>
      <c r="M967">
        <f>SUMIF([1]!Tabla1708[Consignatario],B967,[1]!Tabla1708[Monto])</f>
        <v>0</v>
      </c>
      <c r="N967">
        <f>SUMIF([1]!Tabla1726[Consignatario],B967,[1]!Tabla1726[Monto])</f>
        <v>0</v>
      </c>
      <c r="O967">
        <f>SUMIF([1]!Tabla1730[Consignatario],B967,[1]!Tabla1730[1730])</f>
        <v>0</v>
      </c>
      <c r="P967">
        <f>SUMIF([1]!Tabla1739[Consignatario],B967,[1]!Tabla1739[1739])</f>
        <v>84040</v>
      </c>
      <c r="Q967">
        <f>SUMIF([1]!Tabla21[Consignatario],B967,[1]!Tabla21[1664-1670])</f>
        <v>0</v>
      </c>
      <c r="R967">
        <f>SUM(Tabla62[[#This Row],[1661]:[Entrearmadas]])</f>
        <v>84040</v>
      </c>
    </row>
    <row r="968" spans="1:18" x14ac:dyDescent="0.3">
      <c r="A968">
        <v>967</v>
      </c>
      <c r="B968" t="str" cm="1">
        <f t="array" ref="B968">INDEX([1]!Tabla1[#Data], A968, 2)</f>
        <v>Fernández Travadelo, Francisco</v>
      </c>
      <c r="C968">
        <f>SUMIF([1]!Tabla1661[Consignatario],B968,[1]!Tabla1661[1661])</f>
        <v>0</v>
      </c>
      <c r="D968">
        <f>SUMIF([1]!Tabla11[Consignatario],B968,[1]!Tabla11[1662])</f>
        <v>0</v>
      </c>
      <c r="E968">
        <f>SUMIF([1]!Tabla12[Consignatario],B968,[1]!Tabla12[1670])</f>
        <v>0</v>
      </c>
      <c r="F968">
        <f>SUMIF([1]!Tabla10[Consignatario],B968,[1]!Tabla10[1672])</f>
        <v>10674</v>
      </c>
      <c r="G968">
        <f>SUMIF([1]!Tabla9[Consignatarios],B968,[1]!Tabla9[1675])</f>
        <v>0</v>
      </c>
      <c r="H968">
        <f>SUMIF([1]!Tabla8[Consignatarios],B968,[1]!Tabla8[1678])</f>
        <v>12267</v>
      </c>
      <c r="I968">
        <f>SUMIF([1]!Tabla4[Consignatario],B968,[1]!Tabla4[Monto])</f>
        <v>0</v>
      </c>
      <c r="J968">
        <f>SUMIF([1]!Tabla2[Consignatario],B968, [1]!Tabla2[Monto])</f>
        <v>0</v>
      </c>
      <c r="K968">
        <f>SUMIF([1]!Tabla3[Consignatario],B968,[1]!Tabla3[Monto])</f>
        <v>0</v>
      </c>
      <c r="L968">
        <f>SUMIF([1]!Tabla5[Consignatario],B968,[1]!Tabla5[Monto])</f>
        <v>0</v>
      </c>
      <c r="M968">
        <f>SUMIF([1]!Tabla1708[Consignatario],B968,[1]!Tabla1708[Monto])</f>
        <v>0</v>
      </c>
      <c r="N968">
        <f>SUMIF([1]!Tabla1726[Consignatario],B968,[1]!Tabla1726[Monto])</f>
        <v>0</v>
      </c>
      <c r="O968">
        <f>SUMIF([1]!Tabla1730[Consignatario],B968,[1]!Tabla1730[1730])</f>
        <v>0</v>
      </c>
      <c r="P968">
        <f>SUMIF([1]!Tabla1739[Consignatario],B968,[1]!Tabla1739[1739])</f>
        <v>0</v>
      </c>
      <c r="Q968">
        <f>SUMIF([1]!Tabla21[Consignatario],B968,[1]!Tabla21[1664-1670])</f>
        <v>0</v>
      </c>
      <c r="R968">
        <f>SUM(Tabla62[[#This Row],[1661]:[Entrearmadas]])</f>
        <v>22941</v>
      </c>
    </row>
    <row r="969" spans="1:18" x14ac:dyDescent="0.3">
      <c r="A969">
        <v>968</v>
      </c>
      <c r="B969" t="str" cm="1">
        <f t="array" ref="B969">INDEX([1]!Tabla1[#Data], A969, 2)</f>
        <v>Fernández Tristán, Diego</v>
      </c>
      <c r="C969">
        <f>SUMIF([1]!Tabla1661[Consignatario],B969,[1]!Tabla1661[1661])</f>
        <v>0</v>
      </c>
      <c r="D969">
        <f>SUMIF([1]!Tabla11[Consignatario],B969,[1]!Tabla11[1662])</f>
        <v>40000</v>
      </c>
      <c r="E969">
        <f>SUMIF([1]!Tabla12[Consignatario],B969,[1]!Tabla12[1670])</f>
        <v>0</v>
      </c>
      <c r="F969">
        <f>SUMIF([1]!Tabla10[Consignatario],B969,[1]!Tabla10[1672])</f>
        <v>0</v>
      </c>
      <c r="G969">
        <f>SUMIF([1]!Tabla9[Consignatarios],B969,[1]!Tabla9[1675])</f>
        <v>0</v>
      </c>
      <c r="H969">
        <f>SUMIF([1]!Tabla8[Consignatarios],B969,[1]!Tabla8[1678])</f>
        <v>0</v>
      </c>
      <c r="I969">
        <f>SUMIF([1]!Tabla4[Consignatario],B969,[1]!Tabla4[Monto])</f>
        <v>0</v>
      </c>
      <c r="J969">
        <f>SUMIF([1]!Tabla2[Consignatario],B969, [1]!Tabla2[Monto])</f>
        <v>0</v>
      </c>
      <c r="K969">
        <f>SUMIF([1]!Tabla3[Consignatario],B969,[1]!Tabla3[Monto])</f>
        <v>0</v>
      </c>
      <c r="L969">
        <f>SUMIF([1]!Tabla5[Consignatario],B969,[1]!Tabla5[Monto])</f>
        <v>0</v>
      </c>
      <c r="M969">
        <f>SUMIF([1]!Tabla1708[Consignatario],B969,[1]!Tabla1708[Monto])</f>
        <v>0</v>
      </c>
      <c r="N969">
        <f>SUMIF([1]!Tabla1726[Consignatario],B969,[1]!Tabla1726[Monto])</f>
        <v>0</v>
      </c>
      <c r="O969">
        <f>SUMIF([1]!Tabla1730[Consignatario],B969,[1]!Tabla1730[1730])</f>
        <v>0</v>
      </c>
      <c r="P969">
        <f>SUMIF([1]!Tabla1739[Consignatario],B969,[1]!Tabla1739[1739])</f>
        <v>0</v>
      </c>
      <c r="Q969">
        <f>SUMIF([1]!Tabla21[Consignatario],B969,[1]!Tabla21[1664-1670])</f>
        <v>0</v>
      </c>
      <c r="R969">
        <f>SUM(Tabla62[[#This Row],[1661]:[Entrearmadas]])</f>
        <v>40000</v>
      </c>
    </row>
    <row r="970" spans="1:18" x14ac:dyDescent="0.3">
      <c r="A970">
        <v>969</v>
      </c>
      <c r="B970" t="str" cm="1">
        <f t="array" ref="B970">INDEX([1]!Tabla1[#Data], A970, 2)</f>
        <v>Fernández, Alonso</v>
      </c>
      <c r="C970">
        <f>SUMIF([1]!Tabla1661[Consignatario],B970,[1]!Tabla1661[1661])</f>
        <v>0</v>
      </c>
      <c r="D970">
        <f>SUMIF([1]!Tabla11[Consignatario],B970,[1]!Tabla11[1662])</f>
        <v>0</v>
      </c>
      <c r="E970">
        <f>SUMIF([1]!Tabla12[Consignatario],B970,[1]!Tabla12[1670])</f>
        <v>0</v>
      </c>
      <c r="F970">
        <f>SUMIF([1]!Tabla10[Consignatario],B970,[1]!Tabla10[1672])</f>
        <v>0</v>
      </c>
      <c r="G970">
        <f>SUMIF([1]!Tabla9[Consignatarios],B970,[1]!Tabla9[1675])</f>
        <v>0</v>
      </c>
      <c r="H970">
        <f>SUMIF([1]!Tabla8[Consignatarios],B970,[1]!Tabla8[1678])</f>
        <v>0</v>
      </c>
      <c r="I970">
        <f>SUMIF([1]!Tabla4[Consignatario],B970,[1]!Tabla4[Monto])</f>
        <v>57035</v>
      </c>
      <c r="J970">
        <f>SUMIF([1]!Tabla2[Consignatario],B970, [1]!Tabla2[Monto])</f>
        <v>0</v>
      </c>
      <c r="K970">
        <f>SUMIF([1]!Tabla3[Consignatario],B970,[1]!Tabla3[Monto])</f>
        <v>0</v>
      </c>
      <c r="L970">
        <f>SUMIF([1]!Tabla5[Consignatario],B970,[1]!Tabla5[Monto])</f>
        <v>0</v>
      </c>
      <c r="M970">
        <f>SUMIF([1]!Tabla1708[Consignatario],B970,[1]!Tabla1708[Monto])</f>
        <v>0</v>
      </c>
      <c r="N970">
        <f>SUMIF([1]!Tabla1726[Consignatario],B970,[1]!Tabla1726[Monto])</f>
        <v>0</v>
      </c>
      <c r="O970">
        <f>SUMIF([1]!Tabla1730[Consignatario],B970,[1]!Tabla1730[1730])</f>
        <v>0</v>
      </c>
      <c r="P970">
        <f>SUMIF([1]!Tabla1739[Consignatario],B970,[1]!Tabla1739[1739])</f>
        <v>0</v>
      </c>
      <c r="Q970">
        <f>SUMIF([1]!Tabla21[Consignatario],B970,[1]!Tabla21[1664-1670])</f>
        <v>0</v>
      </c>
      <c r="R970">
        <f>SUM(Tabla62[[#This Row],[1661]:[Entrearmadas]])</f>
        <v>57035</v>
      </c>
    </row>
    <row r="971" spans="1:18" x14ac:dyDescent="0.3">
      <c r="A971">
        <v>970</v>
      </c>
      <c r="B971" t="str" cm="1">
        <f t="array" ref="B971">INDEX([1]!Tabla1[#Data], A971, 2)</f>
        <v>Fernández, Antonio</v>
      </c>
      <c r="C971">
        <f>SUMIF([1]!Tabla1661[Consignatario],B971,[1]!Tabla1661[1661])</f>
        <v>0</v>
      </c>
      <c r="D971">
        <f>SUMIF([1]!Tabla11[Consignatario],B971,[1]!Tabla11[1662])</f>
        <v>0</v>
      </c>
      <c r="E971">
        <f>SUMIF([1]!Tabla12[Consignatario],B971,[1]!Tabla12[1670])</f>
        <v>0</v>
      </c>
      <c r="F971">
        <f>SUMIF([1]!Tabla10[Consignatario],B971,[1]!Tabla10[1672])</f>
        <v>0</v>
      </c>
      <c r="G971">
        <f>SUMIF([1]!Tabla9[Consignatarios],B971,[1]!Tabla9[1675])</f>
        <v>0</v>
      </c>
      <c r="H971">
        <f>SUMIF([1]!Tabla8[Consignatarios],B971,[1]!Tabla8[1678])</f>
        <v>0</v>
      </c>
      <c r="I971">
        <f>SUMIF([1]!Tabla4[Consignatario],B971,[1]!Tabla4[Monto])</f>
        <v>0</v>
      </c>
      <c r="J971">
        <f>SUMIF([1]!Tabla2[Consignatario],B971, [1]!Tabla2[Monto])</f>
        <v>4000</v>
      </c>
      <c r="K971">
        <f>SUMIF([1]!Tabla3[Consignatario],B971,[1]!Tabla3[Monto])</f>
        <v>0</v>
      </c>
      <c r="L971">
        <f>SUMIF([1]!Tabla5[Consignatario],B971,[1]!Tabla5[Monto])</f>
        <v>0</v>
      </c>
      <c r="M971">
        <f>SUMIF([1]!Tabla1708[Consignatario],B971,[1]!Tabla1708[Monto])</f>
        <v>0</v>
      </c>
      <c r="N971">
        <f>SUMIF([1]!Tabla1726[Consignatario],B971,[1]!Tabla1726[Monto])</f>
        <v>0</v>
      </c>
      <c r="O971">
        <f>SUMIF([1]!Tabla1730[Consignatario],B971,[1]!Tabla1730[1730])</f>
        <v>0</v>
      </c>
      <c r="P971">
        <f>SUMIF([1]!Tabla1739[Consignatario],B971,[1]!Tabla1739[1739])</f>
        <v>0</v>
      </c>
      <c r="Q971">
        <f>SUMIF([1]!Tabla21[Consignatario],B971,[1]!Tabla21[1664-1670])</f>
        <v>0</v>
      </c>
      <c r="R971">
        <f>SUM(Tabla62[[#This Row],[1661]:[Entrearmadas]])</f>
        <v>4000</v>
      </c>
    </row>
    <row r="972" spans="1:18" x14ac:dyDescent="0.3">
      <c r="A972">
        <v>971</v>
      </c>
      <c r="B972" t="str" cm="1">
        <f t="array" ref="B972">INDEX([1]!Tabla1[#Data], A972, 2)</f>
        <v>Fernández, Bartolome</v>
      </c>
      <c r="C972">
        <f>SUMIF([1]!Tabla1661[Consignatario],B972,[1]!Tabla1661[1661])</f>
        <v>0</v>
      </c>
      <c r="D972">
        <f>SUMIF([1]!Tabla11[Consignatario],B972,[1]!Tabla11[1662])</f>
        <v>0</v>
      </c>
      <c r="E972">
        <f>SUMIF([1]!Tabla12[Consignatario],B972,[1]!Tabla12[1670])</f>
        <v>0</v>
      </c>
      <c r="F972">
        <f>SUMIF([1]!Tabla10[Consignatario],B972,[1]!Tabla10[1672])</f>
        <v>0</v>
      </c>
      <c r="G972">
        <f>SUMIF([1]!Tabla9[Consignatarios],B972,[1]!Tabla9[1675])</f>
        <v>0</v>
      </c>
      <c r="H972">
        <f>SUMIF([1]!Tabla8[Consignatarios],B972,[1]!Tabla8[1678])</f>
        <v>0</v>
      </c>
      <c r="I972">
        <f>SUMIF([1]!Tabla4[Consignatario],B972,[1]!Tabla4[Monto])</f>
        <v>0</v>
      </c>
      <c r="J972">
        <f>SUMIF([1]!Tabla2[Consignatario],B972, [1]!Tabla2[Monto])</f>
        <v>0</v>
      </c>
      <c r="K972">
        <f>SUMIF([1]!Tabla3[Consignatario],B972,[1]!Tabla3[Monto])</f>
        <v>0</v>
      </c>
      <c r="L972">
        <f>SUMIF([1]!Tabla5[Consignatario],B972,[1]!Tabla5[Monto])</f>
        <v>1840</v>
      </c>
      <c r="M972">
        <f>SUMIF([1]!Tabla1708[Consignatario],B972,[1]!Tabla1708[Monto])</f>
        <v>0</v>
      </c>
      <c r="N972">
        <f>SUMIF([1]!Tabla1726[Consignatario],B972,[1]!Tabla1726[Monto])</f>
        <v>0</v>
      </c>
      <c r="O972">
        <f>SUMIF([1]!Tabla1730[Consignatario],B972,[1]!Tabla1730[1730])</f>
        <v>0</v>
      </c>
      <c r="P972">
        <f>SUMIF([1]!Tabla1739[Consignatario],B972,[1]!Tabla1739[1739])</f>
        <v>0</v>
      </c>
      <c r="Q972">
        <f>SUMIF([1]!Tabla21[Consignatario],B972,[1]!Tabla21[1664-1670])</f>
        <v>0</v>
      </c>
      <c r="R972">
        <f>SUM(Tabla62[[#This Row],[1661]:[Entrearmadas]])</f>
        <v>1840</v>
      </c>
    </row>
    <row r="973" spans="1:18" x14ac:dyDescent="0.3">
      <c r="A973">
        <v>972</v>
      </c>
      <c r="B973" t="str" cm="1">
        <f t="array" ref="B973">INDEX([1]!Tabla1[#Data], A973, 2)</f>
        <v>Fernández, Francisco</v>
      </c>
      <c r="C973">
        <f>SUMIF([1]!Tabla1661[Consignatario],B973,[1]!Tabla1661[1661])</f>
        <v>0</v>
      </c>
      <c r="D973">
        <f>SUMIF([1]!Tabla11[Consignatario],B973,[1]!Tabla11[1662])</f>
        <v>0</v>
      </c>
      <c r="E973">
        <f>SUMIF([1]!Tabla12[Consignatario],B973,[1]!Tabla12[1670])</f>
        <v>0</v>
      </c>
      <c r="F973">
        <f>SUMIF([1]!Tabla10[Consignatario],B973,[1]!Tabla10[1672])</f>
        <v>0</v>
      </c>
      <c r="G973">
        <f>SUMIF([1]!Tabla9[Consignatarios],B973,[1]!Tabla9[1675])</f>
        <v>0</v>
      </c>
      <c r="H973">
        <f>SUMIF([1]!Tabla8[Consignatarios],B973,[1]!Tabla8[1678])</f>
        <v>0</v>
      </c>
      <c r="I973">
        <f>SUMIF([1]!Tabla4[Consignatario],B973,[1]!Tabla4[Monto])</f>
        <v>0</v>
      </c>
      <c r="J973">
        <f>SUMIF([1]!Tabla2[Consignatario],B973, [1]!Tabla2[Monto])</f>
        <v>8000</v>
      </c>
      <c r="K973">
        <f>SUMIF([1]!Tabla3[Consignatario],B973,[1]!Tabla3[Monto])</f>
        <v>0</v>
      </c>
      <c r="L973">
        <f>SUMIF([1]!Tabla5[Consignatario],B973,[1]!Tabla5[Monto])</f>
        <v>0</v>
      </c>
      <c r="M973">
        <f>SUMIF([1]!Tabla1708[Consignatario],B973,[1]!Tabla1708[Monto])</f>
        <v>0</v>
      </c>
      <c r="N973">
        <f>SUMIF([1]!Tabla1726[Consignatario],B973,[1]!Tabla1726[Monto])</f>
        <v>0</v>
      </c>
      <c r="O973">
        <f>SUMIF([1]!Tabla1730[Consignatario],B973,[1]!Tabla1730[1730])</f>
        <v>0</v>
      </c>
      <c r="P973">
        <f>SUMIF([1]!Tabla1739[Consignatario],B973,[1]!Tabla1739[1739])</f>
        <v>0</v>
      </c>
      <c r="Q973">
        <f>SUMIF([1]!Tabla21[Consignatario],B973,[1]!Tabla21[1664-1670])</f>
        <v>0</v>
      </c>
      <c r="R973">
        <f>SUM(Tabla62[[#This Row],[1661]:[Entrearmadas]])</f>
        <v>8000</v>
      </c>
    </row>
    <row r="974" spans="1:18" x14ac:dyDescent="0.3">
      <c r="A974">
        <v>973</v>
      </c>
      <c r="B974" t="str" cm="1">
        <f t="array" ref="B974">INDEX([1]!Tabla1[#Data], A974, 2)</f>
        <v>Fernández, Gerónimo</v>
      </c>
      <c r="C974">
        <f>SUMIF([1]!Tabla1661[Consignatario],B974,[1]!Tabla1661[1661])</f>
        <v>0</v>
      </c>
      <c r="D974">
        <f>SUMIF([1]!Tabla11[Consignatario],B974,[1]!Tabla11[1662])</f>
        <v>0</v>
      </c>
      <c r="E974">
        <f>SUMIF([1]!Tabla12[Consignatario],B974,[1]!Tabla12[1670])</f>
        <v>0</v>
      </c>
      <c r="F974">
        <f>SUMIF([1]!Tabla10[Consignatario],B974,[1]!Tabla10[1672])</f>
        <v>0</v>
      </c>
      <c r="G974">
        <f>SUMIF([1]!Tabla9[Consignatarios],B974,[1]!Tabla9[1675])</f>
        <v>0</v>
      </c>
      <c r="H974">
        <f>SUMIF([1]!Tabla8[Consignatarios],B974,[1]!Tabla8[1678])</f>
        <v>0</v>
      </c>
      <c r="I974">
        <f>SUMIF([1]!Tabla4[Consignatario],B974,[1]!Tabla4[Monto])</f>
        <v>0</v>
      </c>
      <c r="J974">
        <f>SUMIF([1]!Tabla2[Consignatario],B974, [1]!Tabla2[Monto])</f>
        <v>0</v>
      </c>
      <c r="K974">
        <f>SUMIF([1]!Tabla3[Consignatario],B974,[1]!Tabla3[Monto])</f>
        <v>10200</v>
      </c>
      <c r="L974">
        <f>SUMIF([1]!Tabla5[Consignatario],B974,[1]!Tabla5[Monto])</f>
        <v>0</v>
      </c>
      <c r="M974">
        <f>SUMIF([1]!Tabla1708[Consignatario],B974,[1]!Tabla1708[Monto])</f>
        <v>0</v>
      </c>
      <c r="N974">
        <f>SUMIF([1]!Tabla1726[Consignatario],B974,[1]!Tabla1726[Monto])</f>
        <v>0</v>
      </c>
      <c r="O974">
        <f>SUMIF([1]!Tabla1730[Consignatario],B974,[1]!Tabla1730[1730])</f>
        <v>0</v>
      </c>
      <c r="P974">
        <f>SUMIF([1]!Tabla1739[Consignatario],B974,[1]!Tabla1739[1739])</f>
        <v>0</v>
      </c>
      <c r="Q974">
        <f>SUMIF([1]!Tabla21[Consignatario],B974,[1]!Tabla21[1664-1670])</f>
        <v>0</v>
      </c>
      <c r="R974">
        <f>SUM(Tabla62[[#This Row],[1661]:[Entrearmadas]])</f>
        <v>10200</v>
      </c>
    </row>
    <row r="975" spans="1:18" x14ac:dyDescent="0.3">
      <c r="A975">
        <v>974</v>
      </c>
      <c r="B975" t="str" cm="1">
        <f t="array" ref="B975">INDEX([1]!Tabla1[#Data], A975, 2)</f>
        <v>Fernández, Gregorio</v>
      </c>
      <c r="C975">
        <f>SUMIF([1]!Tabla1661[Consignatario],B975,[1]!Tabla1661[1661])</f>
        <v>0</v>
      </c>
      <c r="D975">
        <f>SUMIF([1]!Tabla11[Consignatario],B975,[1]!Tabla11[1662])</f>
        <v>0</v>
      </c>
      <c r="E975">
        <f>SUMIF([1]!Tabla12[Consignatario],B975,[1]!Tabla12[1670])</f>
        <v>0</v>
      </c>
      <c r="F975">
        <f>SUMIF([1]!Tabla10[Consignatario],B975,[1]!Tabla10[1672])</f>
        <v>0</v>
      </c>
      <c r="G975">
        <f>SUMIF([1]!Tabla9[Consignatarios],B975,[1]!Tabla9[1675])</f>
        <v>0</v>
      </c>
      <c r="H975">
        <f>SUMIF([1]!Tabla8[Consignatarios],B975,[1]!Tabla8[1678])</f>
        <v>0</v>
      </c>
      <c r="I975">
        <f>SUMIF([1]!Tabla4[Consignatario],B975,[1]!Tabla4[Monto])</f>
        <v>0</v>
      </c>
      <c r="J975">
        <f>SUMIF([1]!Tabla2[Consignatario],B975, [1]!Tabla2[Monto])</f>
        <v>0</v>
      </c>
      <c r="K975">
        <f>SUMIF([1]!Tabla3[Consignatario],B975,[1]!Tabla3[Monto])</f>
        <v>4000</v>
      </c>
      <c r="L975">
        <f>SUMIF([1]!Tabla5[Consignatario],B975,[1]!Tabla5[Monto])</f>
        <v>0</v>
      </c>
      <c r="M975">
        <f>SUMIF([1]!Tabla1708[Consignatario],B975,[1]!Tabla1708[Monto])</f>
        <v>0</v>
      </c>
      <c r="N975">
        <f>SUMIF([1]!Tabla1726[Consignatario],B975,[1]!Tabla1726[Monto])</f>
        <v>0</v>
      </c>
      <c r="O975">
        <f>SUMIF([1]!Tabla1730[Consignatario],B975,[1]!Tabla1730[1730])</f>
        <v>0</v>
      </c>
      <c r="P975">
        <f>SUMIF([1]!Tabla1739[Consignatario],B975,[1]!Tabla1739[1739])</f>
        <v>0</v>
      </c>
      <c r="Q975">
        <f>SUMIF([1]!Tabla21[Consignatario],B975,[1]!Tabla21[1664-1670])</f>
        <v>0</v>
      </c>
      <c r="R975">
        <f>SUM(Tabla62[[#This Row],[1661]:[Entrearmadas]])</f>
        <v>4000</v>
      </c>
    </row>
    <row r="976" spans="1:18" x14ac:dyDescent="0.3">
      <c r="A976">
        <v>975</v>
      </c>
      <c r="B976" t="str" cm="1">
        <f t="array" ref="B976">INDEX([1]!Tabla1[#Data], A976, 2)</f>
        <v>Fernández, Joseph</v>
      </c>
      <c r="C976">
        <f>SUMIF([1]!Tabla1661[Consignatario],B976,[1]!Tabla1661[1661])</f>
        <v>0</v>
      </c>
      <c r="D976">
        <f>SUMIF([1]!Tabla11[Consignatario],B976,[1]!Tabla11[1662])</f>
        <v>0</v>
      </c>
      <c r="E976">
        <f>SUMIF([1]!Tabla12[Consignatario],B976,[1]!Tabla12[1670])</f>
        <v>0</v>
      </c>
      <c r="F976">
        <f>SUMIF([1]!Tabla10[Consignatario],B976,[1]!Tabla10[1672])</f>
        <v>0</v>
      </c>
      <c r="G976">
        <f>SUMIF([1]!Tabla9[Consignatarios],B976,[1]!Tabla9[1675])</f>
        <v>0</v>
      </c>
      <c r="H976">
        <f>SUMIF([1]!Tabla8[Consignatarios],B976,[1]!Tabla8[1678])</f>
        <v>0</v>
      </c>
      <c r="I976">
        <f>SUMIF([1]!Tabla4[Consignatario],B976,[1]!Tabla4[Monto])</f>
        <v>0</v>
      </c>
      <c r="J976">
        <f>SUMIF([1]!Tabla2[Consignatario],B976, [1]!Tabla2[Monto])</f>
        <v>0</v>
      </c>
      <c r="K976">
        <f>SUMIF([1]!Tabla3[Consignatario],B976,[1]!Tabla3[Monto])</f>
        <v>0</v>
      </c>
      <c r="L976">
        <f>SUMIF([1]!Tabla5[Consignatario],B976,[1]!Tabla5[Monto])</f>
        <v>40000</v>
      </c>
      <c r="M976">
        <f>SUMIF([1]!Tabla1708[Consignatario],B976,[1]!Tabla1708[Monto])</f>
        <v>0</v>
      </c>
      <c r="N976">
        <f>SUMIF([1]!Tabla1726[Consignatario],B976,[1]!Tabla1726[Monto])</f>
        <v>0</v>
      </c>
      <c r="O976">
        <f>SUMIF([1]!Tabla1730[Consignatario],B976,[1]!Tabla1730[1730])</f>
        <v>0</v>
      </c>
      <c r="P976">
        <f>SUMIF([1]!Tabla1739[Consignatario],B976,[1]!Tabla1739[1739])</f>
        <v>0</v>
      </c>
      <c r="Q976">
        <f>SUMIF([1]!Tabla21[Consignatario],B976,[1]!Tabla21[1664-1670])</f>
        <v>0</v>
      </c>
      <c r="R976">
        <f>SUM(Tabla62[[#This Row],[1661]:[Entrearmadas]])</f>
        <v>40000</v>
      </c>
    </row>
    <row r="977" spans="1:18" x14ac:dyDescent="0.3">
      <c r="A977">
        <v>976</v>
      </c>
      <c r="B977" t="str" cm="1">
        <f t="array" ref="B977">INDEX([1]!Tabla1[#Data], A977, 2)</f>
        <v>Fernández, Juan</v>
      </c>
      <c r="C977">
        <f>SUMIF([1]!Tabla1661[Consignatario],B977,[1]!Tabla1661[1661])</f>
        <v>0</v>
      </c>
      <c r="D977">
        <f>SUMIF([1]!Tabla11[Consignatario],B977,[1]!Tabla11[1662])</f>
        <v>0</v>
      </c>
      <c r="E977">
        <f>SUMIF([1]!Tabla12[Consignatario],B977,[1]!Tabla12[1670])</f>
        <v>0</v>
      </c>
      <c r="F977">
        <f>SUMIF([1]!Tabla10[Consignatario],B977,[1]!Tabla10[1672])</f>
        <v>0</v>
      </c>
      <c r="G977">
        <f>SUMIF([1]!Tabla9[Consignatarios],B977,[1]!Tabla9[1675])</f>
        <v>0</v>
      </c>
      <c r="H977">
        <f>SUMIF([1]!Tabla8[Consignatarios],B977,[1]!Tabla8[1678])</f>
        <v>0</v>
      </c>
      <c r="I977">
        <f>SUMIF([1]!Tabla4[Consignatario],B977,[1]!Tabla4[Monto])</f>
        <v>0</v>
      </c>
      <c r="J977">
        <f>SUMIF([1]!Tabla2[Consignatario],B977, [1]!Tabla2[Monto])</f>
        <v>0</v>
      </c>
      <c r="K977">
        <f>SUMIF([1]!Tabla3[Consignatario],B977,[1]!Tabla3[Monto])</f>
        <v>300</v>
      </c>
      <c r="L977">
        <f>SUMIF([1]!Tabla5[Consignatario],B977,[1]!Tabla5[Monto])</f>
        <v>48680</v>
      </c>
      <c r="M977">
        <f>SUMIF([1]!Tabla1708[Consignatario],B977,[1]!Tabla1708[Monto])</f>
        <v>0</v>
      </c>
      <c r="N977">
        <f>SUMIF([1]!Tabla1726[Consignatario],B977,[1]!Tabla1726[Monto])</f>
        <v>0</v>
      </c>
      <c r="O977">
        <f>SUMIF([1]!Tabla1730[Consignatario],B977,[1]!Tabla1730[1730])</f>
        <v>0</v>
      </c>
      <c r="P977">
        <f>SUMIF([1]!Tabla1739[Consignatario],B977,[1]!Tabla1739[1739])</f>
        <v>0</v>
      </c>
      <c r="Q977">
        <f>SUMIF([1]!Tabla21[Consignatario],B977,[1]!Tabla21[1664-1670])</f>
        <v>0</v>
      </c>
      <c r="R977">
        <f>SUM(Tabla62[[#This Row],[1661]:[Entrearmadas]])</f>
        <v>48980</v>
      </c>
    </row>
    <row r="978" spans="1:18" x14ac:dyDescent="0.3">
      <c r="A978">
        <v>977</v>
      </c>
      <c r="B978" t="str" cm="1">
        <f t="array" ref="B978">INDEX([1]!Tabla1[#Data], A978, 2)</f>
        <v>Fernández, Juan Francisco</v>
      </c>
      <c r="C978">
        <f>SUMIF([1]!Tabla1661[Consignatario],B978,[1]!Tabla1661[1661])</f>
        <v>0</v>
      </c>
      <c r="D978">
        <f>SUMIF([1]!Tabla11[Consignatario],B978,[1]!Tabla11[1662])</f>
        <v>0</v>
      </c>
      <c r="E978">
        <f>SUMIF([1]!Tabla12[Consignatario],B978,[1]!Tabla12[1670])</f>
        <v>0</v>
      </c>
      <c r="F978">
        <f>SUMIF([1]!Tabla10[Consignatario],B978,[1]!Tabla10[1672])</f>
        <v>0</v>
      </c>
      <c r="G978">
        <f>SUMIF([1]!Tabla9[Consignatarios],B978,[1]!Tabla9[1675])</f>
        <v>3500</v>
      </c>
      <c r="H978">
        <f>SUMIF([1]!Tabla8[Consignatarios],B978,[1]!Tabla8[1678])</f>
        <v>25053</v>
      </c>
      <c r="I978">
        <f>SUMIF([1]!Tabla4[Consignatario],B978,[1]!Tabla4[Monto])</f>
        <v>0</v>
      </c>
      <c r="J978">
        <f>SUMIF([1]!Tabla2[Consignatario],B978, [1]!Tabla2[Monto])</f>
        <v>0</v>
      </c>
      <c r="K978">
        <f>SUMIF([1]!Tabla3[Consignatario],B978,[1]!Tabla3[Monto])</f>
        <v>44940</v>
      </c>
      <c r="L978">
        <f>SUMIF([1]!Tabla5[Consignatario],B978,[1]!Tabla5[Monto])</f>
        <v>0</v>
      </c>
      <c r="M978">
        <f>SUMIF([1]!Tabla1708[Consignatario],B978,[1]!Tabla1708[Monto])</f>
        <v>0</v>
      </c>
      <c r="N978">
        <f>SUMIF([1]!Tabla1726[Consignatario],B978,[1]!Tabla1726[Monto])</f>
        <v>0</v>
      </c>
      <c r="O978">
        <f>SUMIF([1]!Tabla1730[Consignatario],B978,[1]!Tabla1730[1730])</f>
        <v>0</v>
      </c>
      <c r="P978">
        <f>SUMIF([1]!Tabla1739[Consignatario],B978,[1]!Tabla1739[1739])</f>
        <v>0</v>
      </c>
      <c r="Q978">
        <f>SUMIF([1]!Tabla21[Consignatario],B978,[1]!Tabla21[1664-1670])</f>
        <v>0</v>
      </c>
      <c r="R978">
        <f>SUM(Tabla62[[#This Row],[1661]:[Entrearmadas]])</f>
        <v>73493</v>
      </c>
    </row>
    <row r="979" spans="1:18" x14ac:dyDescent="0.3">
      <c r="A979">
        <v>978</v>
      </c>
      <c r="B979" t="str" cm="1">
        <f t="array" ref="B979">INDEX([1]!Tabla1[#Data], A979, 2)</f>
        <v>Fernández, Juan Gregorio</v>
      </c>
      <c r="C979">
        <f>SUMIF([1]!Tabla1661[Consignatario],B979,[1]!Tabla1661[1661])</f>
        <v>0</v>
      </c>
      <c r="D979">
        <f>SUMIF([1]!Tabla11[Consignatario],B979,[1]!Tabla11[1662])</f>
        <v>0</v>
      </c>
      <c r="E979">
        <f>SUMIF([1]!Tabla12[Consignatario],B979,[1]!Tabla12[1670])</f>
        <v>0</v>
      </c>
      <c r="F979">
        <f>SUMIF([1]!Tabla10[Consignatario],B979,[1]!Tabla10[1672])</f>
        <v>0</v>
      </c>
      <c r="G979">
        <f>SUMIF([1]!Tabla9[Consignatarios],B979,[1]!Tabla9[1675])</f>
        <v>0</v>
      </c>
      <c r="H979">
        <f>SUMIF([1]!Tabla8[Consignatarios],B979,[1]!Tabla8[1678])</f>
        <v>0</v>
      </c>
      <c r="I979">
        <f>SUMIF([1]!Tabla4[Consignatario],B979,[1]!Tabla4[Monto])</f>
        <v>0</v>
      </c>
      <c r="J979">
        <f>SUMIF([1]!Tabla2[Consignatario],B979, [1]!Tabla2[Monto])</f>
        <v>0</v>
      </c>
      <c r="K979">
        <f>SUMIF([1]!Tabla3[Consignatario],B979,[1]!Tabla3[Monto])</f>
        <v>1800</v>
      </c>
      <c r="L979">
        <f>SUMIF([1]!Tabla5[Consignatario],B979,[1]!Tabla5[Monto])</f>
        <v>0</v>
      </c>
      <c r="M979">
        <f>SUMIF([1]!Tabla1708[Consignatario],B979,[1]!Tabla1708[Monto])</f>
        <v>0</v>
      </c>
      <c r="N979">
        <f>SUMIF([1]!Tabla1726[Consignatario],B979,[1]!Tabla1726[Monto])</f>
        <v>0</v>
      </c>
      <c r="O979">
        <f>SUMIF([1]!Tabla1730[Consignatario],B979,[1]!Tabla1730[1730])</f>
        <v>0</v>
      </c>
      <c r="P979">
        <f>SUMIF([1]!Tabla1739[Consignatario],B979,[1]!Tabla1739[1739])</f>
        <v>0</v>
      </c>
      <c r="Q979">
        <f>SUMIF([1]!Tabla21[Consignatario],B979,[1]!Tabla21[1664-1670])</f>
        <v>0</v>
      </c>
      <c r="R979">
        <f>SUM(Tabla62[[#This Row],[1661]:[Entrearmadas]])</f>
        <v>1800</v>
      </c>
    </row>
    <row r="980" spans="1:18" x14ac:dyDescent="0.3">
      <c r="A980">
        <v>979</v>
      </c>
      <c r="B980" t="str" cm="1">
        <f t="array" ref="B980">INDEX([1]!Tabla1[#Data], A980, 2)</f>
        <v>Fernández, Lucas</v>
      </c>
      <c r="C980">
        <f>SUMIF([1]!Tabla1661[Consignatario],B980,[1]!Tabla1661[1661])</f>
        <v>0</v>
      </c>
      <c r="D980">
        <f>SUMIF([1]!Tabla11[Consignatario],B980,[1]!Tabla11[1662])</f>
        <v>0</v>
      </c>
      <c r="E980">
        <f>SUMIF([1]!Tabla12[Consignatario],B980,[1]!Tabla12[1670])</f>
        <v>0</v>
      </c>
      <c r="F980">
        <f>SUMIF([1]!Tabla10[Consignatario],B980,[1]!Tabla10[1672])</f>
        <v>0</v>
      </c>
      <c r="G980">
        <f>SUMIF([1]!Tabla9[Consignatarios],B980,[1]!Tabla9[1675])</f>
        <v>0</v>
      </c>
      <c r="H980">
        <f>SUMIF([1]!Tabla8[Consignatarios],B980,[1]!Tabla8[1678])</f>
        <v>0</v>
      </c>
      <c r="I980">
        <f>SUMIF([1]!Tabla4[Consignatario],B980,[1]!Tabla4[Monto])</f>
        <v>0</v>
      </c>
      <c r="J980">
        <f>SUMIF([1]!Tabla2[Consignatario],B980, [1]!Tabla2[Monto])</f>
        <v>0</v>
      </c>
      <c r="K980">
        <f>SUMIF([1]!Tabla3[Consignatario],B980,[1]!Tabla3[Monto])</f>
        <v>0</v>
      </c>
      <c r="L980">
        <f>SUMIF([1]!Tabla5[Consignatario],B980,[1]!Tabla5[Monto])</f>
        <v>5929</v>
      </c>
      <c r="M980">
        <f>SUMIF([1]!Tabla1708[Consignatario],B980,[1]!Tabla1708[Monto])</f>
        <v>0</v>
      </c>
      <c r="N980">
        <f>SUMIF([1]!Tabla1726[Consignatario],B980,[1]!Tabla1726[Monto])</f>
        <v>0</v>
      </c>
      <c r="O980">
        <f>SUMIF([1]!Tabla1730[Consignatario],B980,[1]!Tabla1730[1730])</f>
        <v>0</v>
      </c>
      <c r="P980">
        <f>SUMIF([1]!Tabla1739[Consignatario],B980,[1]!Tabla1739[1739])</f>
        <v>0</v>
      </c>
      <c r="Q980">
        <f>SUMIF([1]!Tabla21[Consignatario],B980,[1]!Tabla21[1664-1670])</f>
        <v>0</v>
      </c>
      <c r="R980">
        <f>SUM(Tabla62[[#This Row],[1661]:[Entrearmadas]])</f>
        <v>5929</v>
      </c>
    </row>
    <row r="981" spans="1:18" x14ac:dyDescent="0.3">
      <c r="A981">
        <v>980</v>
      </c>
      <c r="B981" t="str" cm="1">
        <f t="array" ref="B981">INDEX([1]!Tabla1[#Data], A981, 2)</f>
        <v>Fernández, Luis</v>
      </c>
      <c r="C981">
        <f>SUMIF([1]!Tabla1661[Consignatario],B981,[1]!Tabla1661[1661])</f>
        <v>0</v>
      </c>
      <c r="D981">
        <f>SUMIF([1]!Tabla11[Consignatario],B981,[1]!Tabla11[1662])</f>
        <v>39500</v>
      </c>
      <c r="E981">
        <f>SUMIF([1]!Tabla12[Consignatario],B981,[1]!Tabla12[1670])</f>
        <v>0</v>
      </c>
      <c r="F981">
        <f>SUMIF([1]!Tabla10[Consignatario],B981,[1]!Tabla10[1672])</f>
        <v>0</v>
      </c>
      <c r="G981">
        <f>SUMIF([1]!Tabla9[Consignatarios],B981,[1]!Tabla9[1675])</f>
        <v>0</v>
      </c>
      <c r="H981">
        <f>SUMIF([1]!Tabla8[Consignatarios],B981,[1]!Tabla8[1678])</f>
        <v>14796</v>
      </c>
      <c r="I981">
        <f>SUMIF([1]!Tabla4[Consignatario],B981,[1]!Tabla4[Monto])</f>
        <v>0</v>
      </c>
      <c r="J981">
        <f>SUMIF([1]!Tabla2[Consignatario],B981, [1]!Tabla2[Monto])</f>
        <v>128</v>
      </c>
      <c r="K981">
        <f>SUMIF([1]!Tabla3[Consignatario],B981,[1]!Tabla3[Monto])</f>
        <v>4564</v>
      </c>
      <c r="L981">
        <f>SUMIF([1]!Tabla5[Consignatario],B981,[1]!Tabla5[Monto])</f>
        <v>0</v>
      </c>
      <c r="M981">
        <f>SUMIF([1]!Tabla1708[Consignatario],B981,[1]!Tabla1708[Monto])</f>
        <v>0</v>
      </c>
      <c r="N981">
        <f>SUMIF([1]!Tabla1726[Consignatario],B981,[1]!Tabla1726[Monto])</f>
        <v>0</v>
      </c>
      <c r="O981">
        <f>SUMIF([1]!Tabla1730[Consignatario],B981,[1]!Tabla1730[1730])</f>
        <v>0</v>
      </c>
      <c r="P981">
        <f>SUMIF([1]!Tabla1739[Consignatario],B981,[1]!Tabla1739[1739])</f>
        <v>0</v>
      </c>
      <c r="Q981">
        <f>SUMIF([1]!Tabla21[Consignatario],B981,[1]!Tabla21[1664-1670])</f>
        <v>0</v>
      </c>
      <c r="R981">
        <f>SUM(Tabla62[[#This Row],[1661]:[Entrearmadas]])</f>
        <v>58988</v>
      </c>
    </row>
    <row r="982" spans="1:18" x14ac:dyDescent="0.3">
      <c r="A982">
        <v>981</v>
      </c>
      <c r="B982" t="str" cm="1">
        <f t="array" ref="B982">INDEX([1]!Tabla1[#Data], A982, 2)</f>
        <v>Fernández, Manuel</v>
      </c>
      <c r="C982">
        <f>SUMIF([1]!Tabla1661[Consignatario],B982,[1]!Tabla1661[1661])</f>
        <v>9537</v>
      </c>
      <c r="D982">
        <f>SUMIF([1]!Tabla11[Consignatario],B982,[1]!Tabla11[1662])</f>
        <v>0</v>
      </c>
      <c r="E982">
        <f>SUMIF([1]!Tabla12[Consignatario],B982,[1]!Tabla12[1670])</f>
        <v>0</v>
      </c>
      <c r="F982">
        <f>SUMIF([1]!Tabla10[Consignatario],B982,[1]!Tabla10[1672])</f>
        <v>6566</v>
      </c>
      <c r="G982">
        <f>SUMIF([1]!Tabla9[Consignatarios],B982,[1]!Tabla9[1675])</f>
        <v>0</v>
      </c>
      <c r="H982">
        <f>SUMIF([1]!Tabla8[Consignatarios],B982,[1]!Tabla8[1678])</f>
        <v>0</v>
      </c>
      <c r="I982">
        <f>SUMIF([1]!Tabla4[Consignatario],B982,[1]!Tabla4[Monto])</f>
        <v>0</v>
      </c>
      <c r="J982">
        <f>SUMIF([1]!Tabla2[Consignatario],B982, [1]!Tabla2[Monto])</f>
        <v>0</v>
      </c>
      <c r="K982">
        <f>SUMIF([1]!Tabla3[Consignatario],B982,[1]!Tabla3[Monto])</f>
        <v>0</v>
      </c>
      <c r="L982">
        <f>SUMIF([1]!Tabla5[Consignatario],B982,[1]!Tabla5[Monto])</f>
        <v>0</v>
      </c>
      <c r="M982">
        <f>SUMIF([1]!Tabla1708[Consignatario],B982,[1]!Tabla1708[Monto])</f>
        <v>0</v>
      </c>
      <c r="N982">
        <f>SUMIF([1]!Tabla1726[Consignatario],B982,[1]!Tabla1726[Monto])</f>
        <v>0</v>
      </c>
      <c r="O982">
        <f>SUMIF([1]!Tabla1730[Consignatario],B982,[1]!Tabla1730[1730])</f>
        <v>0</v>
      </c>
      <c r="P982">
        <f>SUMIF([1]!Tabla1739[Consignatario],B982,[1]!Tabla1739[1739])</f>
        <v>0</v>
      </c>
      <c r="Q982">
        <f>SUMIF([1]!Tabla21[Consignatario],B982,[1]!Tabla21[1664-1670])</f>
        <v>1000</v>
      </c>
      <c r="R982">
        <f>SUM(Tabla62[[#This Row],[1661]:[Entrearmadas]])</f>
        <v>17103</v>
      </c>
    </row>
    <row r="983" spans="1:18" x14ac:dyDescent="0.3">
      <c r="A983">
        <v>982</v>
      </c>
      <c r="B983" t="str" cm="1">
        <f t="array" ref="B983">INDEX([1]!Tabla1[#Data], A983, 2)</f>
        <v>Fernández, Martín</v>
      </c>
      <c r="C983">
        <f>SUMIF([1]!Tabla1661[Consignatario],B983,[1]!Tabla1661[1661])</f>
        <v>0</v>
      </c>
      <c r="D983">
        <f>SUMIF([1]!Tabla11[Consignatario],B983,[1]!Tabla11[1662])</f>
        <v>0</v>
      </c>
      <c r="E983">
        <f>SUMIF([1]!Tabla12[Consignatario],B983,[1]!Tabla12[1670])</f>
        <v>0</v>
      </c>
      <c r="F983">
        <f>SUMIF([1]!Tabla10[Consignatario],B983,[1]!Tabla10[1672])</f>
        <v>0</v>
      </c>
      <c r="G983">
        <f>SUMIF([1]!Tabla9[Consignatarios],B983,[1]!Tabla9[1675])</f>
        <v>0</v>
      </c>
      <c r="H983">
        <f>SUMIF([1]!Tabla8[Consignatarios],B983,[1]!Tabla8[1678])</f>
        <v>0</v>
      </c>
      <c r="I983">
        <f>SUMIF([1]!Tabla4[Consignatario],B983,[1]!Tabla4[Monto])</f>
        <v>0</v>
      </c>
      <c r="J983">
        <f>SUMIF([1]!Tabla2[Consignatario],B983, [1]!Tabla2[Monto])</f>
        <v>0</v>
      </c>
      <c r="K983">
        <f>SUMIF([1]!Tabla3[Consignatario],B983,[1]!Tabla3[Monto])</f>
        <v>0</v>
      </c>
      <c r="L983">
        <f>SUMIF([1]!Tabla5[Consignatario],B983,[1]!Tabla5[Monto])</f>
        <v>4000</v>
      </c>
      <c r="M983">
        <f>SUMIF([1]!Tabla1708[Consignatario],B983,[1]!Tabla1708[Monto])</f>
        <v>0</v>
      </c>
      <c r="N983">
        <f>SUMIF([1]!Tabla1726[Consignatario],B983,[1]!Tabla1726[Monto])</f>
        <v>0</v>
      </c>
      <c r="O983">
        <f>SUMIF([1]!Tabla1730[Consignatario],B983,[1]!Tabla1730[1730])</f>
        <v>0</v>
      </c>
      <c r="P983">
        <f>SUMIF([1]!Tabla1739[Consignatario],B983,[1]!Tabla1739[1739])</f>
        <v>0</v>
      </c>
      <c r="Q983">
        <f>SUMIF([1]!Tabla21[Consignatario],B983,[1]!Tabla21[1664-1670])</f>
        <v>0</v>
      </c>
      <c r="R983">
        <f>SUM(Tabla62[[#This Row],[1661]:[Entrearmadas]])</f>
        <v>4000</v>
      </c>
    </row>
    <row r="984" spans="1:18" x14ac:dyDescent="0.3">
      <c r="A984">
        <v>983</v>
      </c>
      <c r="B984" t="str" cm="1">
        <f t="array" ref="B984">INDEX([1]!Tabla1[#Data], A984, 2)</f>
        <v>Fernández, Pedro</v>
      </c>
      <c r="C984">
        <f>SUMIF([1]!Tabla1661[Consignatario],B984,[1]!Tabla1661[1661])</f>
        <v>4160</v>
      </c>
      <c r="D984">
        <f>SUMIF([1]!Tabla11[Consignatario],B984,[1]!Tabla11[1662])</f>
        <v>0</v>
      </c>
      <c r="E984">
        <f>SUMIF([1]!Tabla12[Consignatario],B984,[1]!Tabla12[1670])</f>
        <v>0</v>
      </c>
      <c r="F984">
        <f>SUMIF([1]!Tabla10[Consignatario],B984,[1]!Tabla10[1672])</f>
        <v>0</v>
      </c>
      <c r="G984">
        <f>SUMIF([1]!Tabla9[Consignatarios],B984,[1]!Tabla9[1675])</f>
        <v>0</v>
      </c>
      <c r="H984">
        <f>SUMIF([1]!Tabla8[Consignatarios],B984,[1]!Tabla8[1678])</f>
        <v>0</v>
      </c>
      <c r="I984">
        <f>SUMIF([1]!Tabla4[Consignatario],B984,[1]!Tabla4[Monto])</f>
        <v>0</v>
      </c>
      <c r="J984">
        <f>SUMIF([1]!Tabla2[Consignatario],B984, [1]!Tabla2[Monto])</f>
        <v>0</v>
      </c>
      <c r="K984">
        <f>SUMIF([1]!Tabla3[Consignatario],B984,[1]!Tabla3[Monto])</f>
        <v>0</v>
      </c>
      <c r="L984">
        <f>SUMIF([1]!Tabla5[Consignatario],B984,[1]!Tabla5[Monto])</f>
        <v>0</v>
      </c>
      <c r="M984">
        <f>SUMIF([1]!Tabla1708[Consignatario],B984,[1]!Tabla1708[Monto])</f>
        <v>0</v>
      </c>
      <c r="N984">
        <f>SUMIF([1]!Tabla1726[Consignatario],B984,[1]!Tabla1726[Monto])</f>
        <v>0</v>
      </c>
      <c r="O984">
        <f>SUMIF([1]!Tabla1730[Consignatario],B984,[1]!Tabla1730[1730])</f>
        <v>0</v>
      </c>
      <c r="P984">
        <f>SUMIF([1]!Tabla1739[Consignatario],B984,[1]!Tabla1739[1739])</f>
        <v>0</v>
      </c>
      <c r="Q984">
        <f>SUMIF([1]!Tabla21[Consignatario],B984,[1]!Tabla21[1664-1670])</f>
        <v>0</v>
      </c>
      <c r="R984">
        <f>SUM(Tabla62[[#This Row],[1661]:[Entrearmadas]])</f>
        <v>4160</v>
      </c>
    </row>
    <row r="985" spans="1:18" x14ac:dyDescent="0.3">
      <c r="A985">
        <v>984</v>
      </c>
      <c r="B985" t="str" cm="1">
        <f t="array" ref="B985">INDEX([1]!Tabla1[#Data], A985, 2)</f>
        <v>Fernández, Simón</v>
      </c>
      <c r="C985">
        <f>SUMIF([1]!Tabla1661[Consignatario],B985,[1]!Tabla1661[1661])</f>
        <v>0</v>
      </c>
      <c r="D985">
        <f>SUMIF([1]!Tabla11[Consignatario],B985,[1]!Tabla11[1662])</f>
        <v>0</v>
      </c>
      <c r="E985">
        <f>SUMIF([1]!Tabla12[Consignatario],B985,[1]!Tabla12[1670])</f>
        <v>0</v>
      </c>
      <c r="F985">
        <f>SUMIF([1]!Tabla10[Consignatario],B985,[1]!Tabla10[1672])</f>
        <v>0</v>
      </c>
      <c r="G985">
        <f>SUMIF([1]!Tabla9[Consignatarios],B985,[1]!Tabla9[1675])</f>
        <v>0</v>
      </c>
      <c r="H985">
        <f>SUMIF([1]!Tabla8[Consignatarios],B985,[1]!Tabla8[1678])</f>
        <v>0</v>
      </c>
      <c r="I985">
        <f>SUMIF([1]!Tabla4[Consignatario],B985,[1]!Tabla4[Monto])</f>
        <v>0</v>
      </c>
      <c r="J985">
        <f>SUMIF([1]!Tabla2[Consignatario],B985, [1]!Tabla2[Monto])</f>
        <v>0</v>
      </c>
      <c r="K985">
        <f>SUMIF([1]!Tabla3[Consignatario],B985,[1]!Tabla3[Monto])</f>
        <v>200</v>
      </c>
      <c r="L985">
        <f>SUMIF([1]!Tabla5[Consignatario],B985,[1]!Tabla5[Monto])</f>
        <v>0</v>
      </c>
      <c r="M985">
        <f>SUMIF([1]!Tabla1708[Consignatario],B985,[1]!Tabla1708[Monto])</f>
        <v>0</v>
      </c>
      <c r="N985">
        <f>SUMIF([1]!Tabla1726[Consignatario],B985,[1]!Tabla1726[Monto])</f>
        <v>0</v>
      </c>
      <c r="O985">
        <f>SUMIF([1]!Tabla1730[Consignatario],B985,[1]!Tabla1730[1730])</f>
        <v>0</v>
      </c>
      <c r="P985">
        <f>SUMIF([1]!Tabla1739[Consignatario],B985,[1]!Tabla1739[1739])</f>
        <v>0</v>
      </c>
      <c r="Q985">
        <f>SUMIF([1]!Tabla21[Consignatario],B985,[1]!Tabla21[1664-1670])</f>
        <v>0</v>
      </c>
      <c r="R985">
        <f>SUM(Tabla62[[#This Row],[1661]:[Entrearmadas]])</f>
        <v>200</v>
      </c>
    </row>
    <row r="986" spans="1:18" x14ac:dyDescent="0.3">
      <c r="A986">
        <v>985</v>
      </c>
      <c r="B986" t="str" cm="1">
        <f t="array" ref="B986">INDEX([1]!Tabla1[#Data], A986, 2)</f>
        <v>Ferniz de Lavanda, Juan</v>
      </c>
      <c r="C986">
        <f>SUMIF([1]!Tabla1661[Consignatario],B986,[1]!Tabla1661[1661])</f>
        <v>0</v>
      </c>
      <c r="D986">
        <f>SUMIF([1]!Tabla11[Consignatario],B986,[1]!Tabla11[1662])</f>
        <v>0</v>
      </c>
      <c r="E986">
        <f>SUMIF([1]!Tabla12[Consignatario],B986,[1]!Tabla12[1670])</f>
        <v>0</v>
      </c>
      <c r="F986">
        <f>SUMIF([1]!Tabla10[Consignatario],B986,[1]!Tabla10[1672])</f>
        <v>0</v>
      </c>
      <c r="G986">
        <f>SUMIF([1]!Tabla9[Consignatarios],B986,[1]!Tabla9[1675])</f>
        <v>0</v>
      </c>
      <c r="H986">
        <f>SUMIF([1]!Tabla8[Consignatarios],B986,[1]!Tabla8[1678])</f>
        <v>0</v>
      </c>
      <c r="I986">
        <f>SUMIF([1]!Tabla4[Consignatario],B986,[1]!Tabla4[Monto])</f>
        <v>0</v>
      </c>
      <c r="J986">
        <f>SUMIF([1]!Tabla2[Consignatario],B986, [1]!Tabla2[Monto])</f>
        <v>0</v>
      </c>
      <c r="K986">
        <f>SUMIF([1]!Tabla3[Consignatario],B986,[1]!Tabla3[Monto])</f>
        <v>6480</v>
      </c>
      <c r="L986">
        <f>SUMIF([1]!Tabla5[Consignatario],B986,[1]!Tabla5[Monto])</f>
        <v>0</v>
      </c>
      <c r="M986">
        <f>SUMIF([1]!Tabla1708[Consignatario],B986,[1]!Tabla1708[Monto])</f>
        <v>0</v>
      </c>
      <c r="N986">
        <f>SUMIF([1]!Tabla1726[Consignatario],B986,[1]!Tabla1726[Monto])</f>
        <v>0</v>
      </c>
      <c r="O986">
        <f>SUMIF([1]!Tabla1730[Consignatario],B986,[1]!Tabla1730[1730])</f>
        <v>0</v>
      </c>
      <c r="P986">
        <f>SUMIF([1]!Tabla1739[Consignatario],B986,[1]!Tabla1739[1739])</f>
        <v>0</v>
      </c>
      <c r="Q986">
        <f>SUMIF([1]!Tabla21[Consignatario],B986,[1]!Tabla21[1664-1670])</f>
        <v>0</v>
      </c>
      <c r="R986">
        <f>SUM(Tabla62[[#This Row],[1661]:[Entrearmadas]])</f>
        <v>6480</v>
      </c>
    </row>
    <row r="987" spans="1:18" x14ac:dyDescent="0.3">
      <c r="A987">
        <v>986</v>
      </c>
      <c r="B987" t="str" cm="1">
        <f t="array" ref="B987">INDEX([1]!Tabla1[#Data], A987, 2)</f>
        <v>Ferreira, Antonio</v>
      </c>
      <c r="C987">
        <f>SUMIF([1]!Tabla1661[Consignatario],B987,[1]!Tabla1661[1661])</f>
        <v>0</v>
      </c>
      <c r="D987">
        <f>SUMIF([1]!Tabla11[Consignatario],B987,[1]!Tabla11[1662])</f>
        <v>0</v>
      </c>
      <c r="E987">
        <f>SUMIF([1]!Tabla12[Consignatario],B987,[1]!Tabla12[1670])</f>
        <v>0</v>
      </c>
      <c r="F987">
        <f>SUMIF([1]!Tabla10[Consignatario],B987,[1]!Tabla10[1672])</f>
        <v>0</v>
      </c>
      <c r="G987">
        <f>SUMIF([1]!Tabla9[Consignatarios],B987,[1]!Tabla9[1675])</f>
        <v>0</v>
      </c>
      <c r="H987">
        <f>SUMIF([1]!Tabla8[Consignatarios],B987,[1]!Tabla8[1678])</f>
        <v>0</v>
      </c>
      <c r="I987">
        <f>SUMIF([1]!Tabla4[Consignatario],B987,[1]!Tabla4[Monto])</f>
        <v>20324</v>
      </c>
      <c r="J987">
        <f>SUMIF([1]!Tabla2[Consignatario],B987, [1]!Tabla2[Monto])</f>
        <v>0</v>
      </c>
      <c r="K987">
        <f>SUMIF([1]!Tabla3[Consignatario],B987,[1]!Tabla3[Monto])</f>
        <v>0</v>
      </c>
      <c r="L987">
        <f>SUMIF([1]!Tabla5[Consignatario],B987,[1]!Tabla5[Monto])</f>
        <v>0</v>
      </c>
      <c r="M987">
        <f>SUMIF([1]!Tabla1708[Consignatario],B987,[1]!Tabla1708[Monto])</f>
        <v>0</v>
      </c>
      <c r="N987">
        <f>SUMIF([1]!Tabla1726[Consignatario],B987,[1]!Tabla1726[Monto])</f>
        <v>0</v>
      </c>
      <c r="O987">
        <f>SUMIF([1]!Tabla1730[Consignatario],B987,[1]!Tabla1730[1730])</f>
        <v>0</v>
      </c>
      <c r="P987">
        <f>SUMIF([1]!Tabla1739[Consignatario],B987,[1]!Tabla1739[1739])</f>
        <v>0</v>
      </c>
      <c r="Q987">
        <f>SUMIF([1]!Tabla21[Consignatario],B987,[1]!Tabla21[1664-1670])</f>
        <v>0</v>
      </c>
      <c r="R987">
        <f>SUM(Tabla62[[#This Row],[1661]:[Entrearmadas]])</f>
        <v>20324</v>
      </c>
    </row>
    <row r="988" spans="1:18" x14ac:dyDescent="0.3">
      <c r="A988">
        <v>987</v>
      </c>
      <c r="B988" t="str" cm="1">
        <f t="array" ref="B988">INDEX([1]!Tabla1[#Data], A988, 2)</f>
        <v>Ferrer de los Prados y Saavedra, Juan</v>
      </c>
      <c r="C988">
        <f>SUMIF([1]!Tabla1661[Consignatario],B988,[1]!Tabla1661[1661])</f>
        <v>0</v>
      </c>
      <c r="D988">
        <f>SUMIF([1]!Tabla11[Consignatario],B988,[1]!Tabla11[1662])</f>
        <v>0</v>
      </c>
      <c r="E988">
        <f>SUMIF([1]!Tabla12[Consignatario],B988,[1]!Tabla12[1670])</f>
        <v>0</v>
      </c>
      <c r="F988">
        <f>SUMIF([1]!Tabla10[Consignatario],B988,[1]!Tabla10[1672])</f>
        <v>0</v>
      </c>
      <c r="G988">
        <f>SUMIF([1]!Tabla9[Consignatarios],B988,[1]!Tabla9[1675])</f>
        <v>0</v>
      </c>
      <c r="H988">
        <f>SUMIF([1]!Tabla8[Consignatarios],B988,[1]!Tabla8[1678])</f>
        <v>0</v>
      </c>
      <c r="I988">
        <f>SUMIF([1]!Tabla4[Consignatario],B988,[1]!Tabla4[Monto])</f>
        <v>0</v>
      </c>
      <c r="J988">
        <f>SUMIF([1]!Tabla2[Consignatario],B988, [1]!Tabla2[Monto])</f>
        <v>0</v>
      </c>
      <c r="K988">
        <f>SUMIF([1]!Tabla3[Consignatario],B988,[1]!Tabla3[Monto])</f>
        <v>4000</v>
      </c>
      <c r="L988">
        <f>SUMIF([1]!Tabla5[Consignatario],B988,[1]!Tabla5[Monto])</f>
        <v>0</v>
      </c>
      <c r="M988">
        <f>SUMIF([1]!Tabla1708[Consignatario],B988,[1]!Tabla1708[Monto])</f>
        <v>0</v>
      </c>
      <c r="N988">
        <f>SUMIF([1]!Tabla1726[Consignatario],B988,[1]!Tabla1726[Monto])</f>
        <v>0</v>
      </c>
      <c r="O988">
        <f>SUMIF([1]!Tabla1730[Consignatario],B988,[1]!Tabla1730[1730])</f>
        <v>0</v>
      </c>
      <c r="P988">
        <f>SUMIF([1]!Tabla1739[Consignatario],B988,[1]!Tabla1739[1739])</f>
        <v>0</v>
      </c>
      <c r="Q988">
        <f>SUMIF([1]!Tabla21[Consignatario],B988,[1]!Tabla21[1664-1670])</f>
        <v>0</v>
      </c>
      <c r="R988">
        <f>SUM(Tabla62[[#This Row],[1661]:[Entrearmadas]])</f>
        <v>4000</v>
      </c>
    </row>
    <row r="989" spans="1:18" x14ac:dyDescent="0.3">
      <c r="A989">
        <v>988</v>
      </c>
      <c r="B989" t="str" cm="1">
        <f t="array" ref="B989">INDEX([1]!Tabla1[#Data], A989, 2)</f>
        <v>Ferrer, Esteban</v>
      </c>
      <c r="C989">
        <f>SUMIF([1]!Tabla1661[Consignatario],B989,[1]!Tabla1661[1661])</f>
        <v>0</v>
      </c>
      <c r="D989">
        <f>SUMIF([1]!Tabla11[Consignatario],B989,[1]!Tabla11[1662])</f>
        <v>0</v>
      </c>
      <c r="E989">
        <f>SUMIF([1]!Tabla12[Consignatario],B989,[1]!Tabla12[1670])</f>
        <v>0</v>
      </c>
      <c r="F989">
        <f>SUMIF([1]!Tabla10[Consignatario],B989,[1]!Tabla10[1672])</f>
        <v>0</v>
      </c>
      <c r="G989">
        <f>SUMIF([1]!Tabla9[Consignatarios],B989,[1]!Tabla9[1675])</f>
        <v>0</v>
      </c>
      <c r="H989">
        <f>SUMIF([1]!Tabla8[Consignatarios],B989,[1]!Tabla8[1678])</f>
        <v>0</v>
      </c>
      <c r="I989">
        <f>SUMIF([1]!Tabla4[Consignatario],B989,[1]!Tabla4[Monto])</f>
        <v>0</v>
      </c>
      <c r="J989">
        <f>SUMIF([1]!Tabla2[Consignatario],B989, [1]!Tabla2[Monto])</f>
        <v>0</v>
      </c>
      <c r="K989">
        <f>SUMIF([1]!Tabla3[Consignatario],B989,[1]!Tabla3[Monto])</f>
        <v>0</v>
      </c>
      <c r="L989">
        <f>SUMIF([1]!Tabla5[Consignatario],B989,[1]!Tabla5[Monto])</f>
        <v>18000</v>
      </c>
      <c r="M989">
        <f>SUMIF([1]!Tabla1708[Consignatario],B989,[1]!Tabla1708[Monto])</f>
        <v>71037</v>
      </c>
      <c r="N989">
        <f>SUMIF([1]!Tabla1726[Consignatario],B989,[1]!Tabla1726[Monto])</f>
        <v>0</v>
      </c>
      <c r="O989">
        <f>SUMIF([1]!Tabla1730[Consignatario],B989,[1]!Tabla1730[1730])</f>
        <v>0</v>
      </c>
      <c r="P989">
        <f>SUMIF([1]!Tabla1739[Consignatario],B989,[1]!Tabla1739[1739])</f>
        <v>0</v>
      </c>
      <c r="Q989">
        <f>SUMIF([1]!Tabla21[Consignatario],B989,[1]!Tabla21[1664-1670])</f>
        <v>0</v>
      </c>
      <c r="R989">
        <f>SUM(Tabla62[[#This Row],[1661]:[Entrearmadas]])</f>
        <v>89037</v>
      </c>
    </row>
    <row r="990" spans="1:18" x14ac:dyDescent="0.3">
      <c r="A990">
        <v>989</v>
      </c>
      <c r="B990" t="str" cm="1">
        <f t="array" ref="B990">INDEX([1]!Tabla1[#Data], A990, 2)</f>
        <v>Ferrer, Pedro</v>
      </c>
      <c r="C990">
        <f>SUMIF([1]!Tabla1661[Consignatario],B990,[1]!Tabla1661[1661])</f>
        <v>0</v>
      </c>
      <c r="D990">
        <f>SUMIF([1]!Tabla11[Consignatario],B990,[1]!Tabla11[1662])</f>
        <v>0</v>
      </c>
      <c r="E990">
        <f>SUMIF([1]!Tabla12[Consignatario],B990,[1]!Tabla12[1670])</f>
        <v>0</v>
      </c>
      <c r="F990">
        <f>SUMIF([1]!Tabla10[Consignatario],B990,[1]!Tabla10[1672])</f>
        <v>0</v>
      </c>
      <c r="G990">
        <f>SUMIF([1]!Tabla9[Consignatarios],B990,[1]!Tabla9[1675])</f>
        <v>0</v>
      </c>
      <c r="H990">
        <f>SUMIF([1]!Tabla8[Consignatarios],B990,[1]!Tabla8[1678])</f>
        <v>0</v>
      </c>
      <c r="I990">
        <f>SUMIF([1]!Tabla4[Consignatario],B990,[1]!Tabla4[Monto])</f>
        <v>0</v>
      </c>
      <c r="J990">
        <f>SUMIF([1]!Tabla2[Consignatario],B990, [1]!Tabla2[Monto])</f>
        <v>56350</v>
      </c>
      <c r="K990">
        <f>SUMIF([1]!Tabla3[Consignatario],B990,[1]!Tabla3[Monto])</f>
        <v>26418</v>
      </c>
      <c r="L990">
        <f>SUMIF([1]!Tabla5[Consignatario],B990,[1]!Tabla5[Monto])</f>
        <v>0</v>
      </c>
      <c r="M990">
        <f>SUMIF([1]!Tabla1708[Consignatario],B990,[1]!Tabla1708[Monto])</f>
        <v>0</v>
      </c>
      <c r="N990">
        <f>SUMIF([1]!Tabla1726[Consignatario],B990,[1]!Tabla1726[Monto])</f>
        <v>0</v>
      </c>
      <c r="O990">
        <f>SUMIF([1]!Tabla1730[Consignatario],B990,[1]!Tabla1730[1730])</f>
        <v>0</v>
      </c>
      <c r="P990">
        <f>SUMIF([1]!Tabla1739[Consignatario],B990,[1]!Tabla1739[1739])</f>
        <v>0</v>
      </c>
      <c r="Q990">
        <f>SUMIF([1]!Tabla21[Consignatario],B990,[1]!Tabla21[1664-1670])</f>
        <v>0</v>
      </c>
      <c r="R990">
        <f>SUM(Tabla62[[#This Row],[1661]:[Entrearmadas]])</f>
        <v>82768</v>
      </c>
    </row>
    <row r="991" spans="1:18" x14ac:dyDescent="0.3">
      <c r="A991">
        <v>990</v>
      </c>
      <c r="B991" t="str" cm="1">
        <f t="array" ref="B991">INDEX([1]!Tabla1[#Data], A991, 2)</f>
        <v>Figueroa, Diego de</v>
      </c>
      <c r="C991">
        <f>SUMIF([1]!Tabla1661[Consignatario],B991,[1]!Tabla1661[1661])</f>
        <v>0</v>
      </c>
      <c r="D991">
        <f>SUMIF([1]!Tabla11[Consignatario],B991,[1]!Tabla11[1662])</f>
        <v>0</v>
      </c>
      <c r="E991">
        <f>SUMIF([1]!Tabla12[Consignatario],B991,[1]!Tabla12[1670])</f>
        <v>0</v>
      </c>
      <c r="F991">
        <f>SUMIF([1]!Tabla10[Consignatario],B991,[1]!Tabla10[1672])</f>
        <v>0</v>
      </c>
      <c r="G991">
        <f>SUMIF([1]!Tabla9[Consignatarios],B991,[1]!Tabla9[1675])</f>
        <v>0</v>
      </c>
      <c r="H991">
        <f>SUMIF([1]!Tabla8[Consignatarios],B991,[1]!Tabla8[1678])</f>
        <v>280</v>
      </c>
      <c r="I991">
        <f>SUMIF([1]!Tabla4[Consignatario],B991,[1]!Tabla4[Monto])</f>
        <v>0</v>
      </c>
      <c r="J991">
        <f>SUMIF([1]!Tabla2[Consignatario],B991, [1]!Tabla2[Monto])</f>
        <v>0</v>
      </c>
      <c r="K991">
        <f>SUMIF([1]!Tabla3[Consignatario],B991,[1]!Tabla3[Monto])</f>
        <v>0</v>
      </c>
      <c r="L991">
        <f>SUMIF([1]!Tabla5[Consignatario],B991,[1]!Tabla5[Monto])</f>
        <v>0</v>
      </c>
      <c r="M991">
        <f>SUMIF([1]!Tabla1708[Consignatario],B991,[1]!Tabla1708[Monto])</f>
        <v>0</v>
      </c>
      <c r="N991">
        <f>SUMIF([1]!Tabla1726[Consignatario],B991,[1]!Tabla1726[Monto])</f>
        <v>0</v>
      </c>
      <c r="O991">
        <f>SUMIF([1]!Tabla1730[Consignatario],B991,[1]!Tabla1730[1730])</f>
        <v>0</v>
      </c>
      <c r="P991">
        <f>SUMIF([1]!Tabla1739[Consignatario],B991,[1]!Tabla1739[1739])</f>
        <v>0</v>
      </c>
      <c r="Q991">
        <f>SUMIF([1]!Tabla21[Consignatario],B991,[1]!Tabla21[1664-1670])</f>
        <v>0</v>
      </c>
      <c r="R991">
        <f>SUM(Tabla62[[#This Row],[1661]:[Entrearmadas]])</f>
        <v>280</v>
      </c>
    </row>
    <row r="992" spans="1:18" x14ac:dyDescent="0.3">
      <c r="A992">
        <v>991</v>
      </c>
      <c r="B992" t="str" cm="1">
        <f t="array" ref="B992">INDEX([1]!Tabla1[#Data], A992, 2)</f>
        <v>Figueroa, Francisco Antonio de</v>
      </c>
      <c r="C992">
        <f>SUMIF([1]!Tabla1661[Consignatario],B992,[1]!Tabla1661[1661])</f>
        <v>0</v>
      </c>
      <c r="D992">
        <f>SUMIF([1]!Tabla11[Consignatario],B992,[1]!Tabla11[1662])</f>
        <v>0</v>
      </c>
      <c r="E992">
        <f>SUMIF([1]!Tabla12[Consignatario],B992,[1]!Tabla12[1670])</f>
        <v>0</v>
      </c>
      <c r="F992">
        <f>SUMIF([1]!Tabla10[Consignatario],B992,[1]!Tabla10[1672])</f>
        <v>0</v>
      </c>
      <c r="G992">
        <f>SUMIF([1]!Tabla9[Consignatarios],B992,[1]!Tabla9[1675])</f>
        <v>0</v>
      </c>
      <c r="H992">
        <f>SUMIF([1]!Tabla8[Consignatarios],B992,[1]!Tabla8[1678])</f>
        <v>115004</v>
      </c>
      <c r="I992">
        <f>SUMIF([1]!Tabla4[Consignatario],B992,[1]!Tabla4[Monto])</f>
        <v>120911</v>
      </c>
      <c r="J992">
        <f>SUMIF([1]!Tabla2[Consignatario],B992, [1]!Tabla2[Monto])</f>
        <v>106981</v>
      </c>
      <c r="K992">
        <f>SUMIF([1]!Tabla3[Consignatario],B992,[1]!Tabla3[Monto])</f>
        <v>0</v>
      </c>
      <c r="L992">
        <f>SUMIF([1]!Tabla5[Consignatario],B992,[1]!Tabla5[Monto])</f>
        <v>0</v>
      </c>
      <c r="M992">
        <f>SUMIF([1]!Tabla1708[Consignatario],B992,[1]!Tabla1708[Monto])</f>
        <v>0</v>
      </c>
      <c r="N992">
        <f>SUMIF([1]!Tabla1726[Consignatario],B992,[1]!Tabla1726[Monto])</f>
        <v>0</v>
      </c>
      <c r="O992">
        <f>SUMIF([1]!Tabla1730[Consignatario],B992,[1]!Tabla1730[1730])</f>
        <v>0</v>
      </c>
      <c r="P992">
        <f>SUMIF([1]!Tabla1739[Consignatario],B992,[1]!Tabla1739[1739])</f>
        <v>0</v>
      </c>
      <c r="Q992">
        <f>SUMIF([1]!Tabla21[Consignatario],B992,[1]!Tabla21[1664-1670])</f>
        <v>0</v>
      </c>
      <c r="R992">
        <f>SUM(Tabla62[[#This Row],[1661]:[Entrearmadas]])</f>
        <v>342896</v>
      </c>
    </row>
    <row r="993" spans="1:18" x14ac:dyDescent="0.3">
      <c r="A993">
        <v>992</v>
      </c>
      <c r="B993" t="str" cm="1">
        <f t="array" ref="B993">INDEX([1]!Tabla1[#Data], A993, 2)</f>
        <v>Figueroa, Gregorio de</v>
      </c>
      <c r="C993">
        <f>SUMIF([1]!Tabla1661[Consignatario],B993,[1]!Tabla1661[1661])</f>
        <v>0</v>
      </c>
      <c r="D993">
        <f>SUMIF([1]!Tabla11[Consignatario],B993,[1]!Tabla11[1662])</f>
        <v>0</v>
      </c>
      <c r="E993">
        <f>SUMIF([1]!Tabla12[Consignatario],B993,[1]!Tabla12[1670])</f>
        <v>0</v>
      </c>
      <c r="F993">
        <f>SUMIF([1]!Tabla10[Consignatario],B993,[1]!Tabla10[1672])</f>
        <v>5000</v>
      </c>
      <c r="G993">
        <f>SUMIF([1]!Tabla9[Consignatarios],B993,[1]!Tabla9[1675])</f>
        <v>0</v>
      </c>
      <c r="H993">
        <f>SUMIF([1]!Tabla8[Consignatarios],B993,[1]!Tabla8[1678])</f>
        <v>0</v>
      </c>
      <c r="I993">
        <f>SUMIF([1]!Tabla4[Consignatario],B993,[1]!Tabla4[Monto])</f>
        <v>0</v>
      </c>
      <c r="J993">
        <f>SUMIF([1]!Tabla2[Consignatario],B993, [1]!Tabla2[Monto])</f>
        <v>0</v>
      </c>
      <c r="K993">
        <f>SUMIF([1]!Tabla3[Consignatario],B993,[1]!Tabla3[Monto])</f>
        <v>0</v>
      </c>
      <c r="L993">
        <f>SUMIF([1]!Tabla5[Consignatario],B993,[1]!Tabla5[Monto])</f>
        <v>0</v>
      </c>
      <c r="M993">
        <f>SUMIF([1]!Tabla1708[Consignatario],B993,[1]!Tabla1708[Monto])</f>
        <v>0</v>
      </c>
      <c r="N993">
        <f>SUMIF([1]!Tabla1726[Consignatario],B993,[1]!Tabla1726[Monto])</f>
        <v>0</v>
      </c>
      <c r="O993">
        <f>SUMIF([1]!Tabla1730[Consignatario],B993,[1]!Tabla1730[1730])</f>
        <v>0</v>
      </c>
      <c r="P993">
        <f>SUMIF([1]!Tabla1739[Consignatario],B993,[1]!Tabla1739[1739])</f>
        <v>0</v>
      </c>
      <c r="Q993">
        <f>SUMIF([1]!Tabla21[Consignatario],B993,[1]!Tabla21[1664-1670])</f>
        <v>0</v>
      </c>
      <c r="R993">
        <f>SUM(Tabla62[[#This Row],[1661]:[Entrearmadas]])</f>
        <v>5000</v>
      </c>
    </row>
    <row r="994" spans="1:18" x14ac:dyDescent="0.3">
      <c r="A994">
        <v>993</v>
      </c>
      <c r="B994" t="str" cm="1">
        <f t="array" ref="B994">INDEX([1]!Tabla1[#Data], A994, 2)</f>
        <v>Figueroa, Joaquin de</v>
      </c>
      <c r="C994">
        <f>SUMIF([1]!Tabla1661[Consignatario],B994,[1]!Tabla1661[1661])</f>
        <v>0</v>
      </c>
      <c r="D994">
        <f>SUMIF([1]!Tabla11[Consignatario],B994,[1]!Tabla11[1662])</f>
        <v>0</v>
      </c>
      <c r="E994">
        <f>SUMIF([1]!Tabla12[Consignatario],B994,[1]!Tabla12[1670])</f>
        <v>0</v>
      </c>
      <c r="F994">
        <f>SUMIF([1]!Tabla10[Consignatario],B994,[1]!Tabla10[1672])</f>
        <v>0</v>
      </c>
      <c r="G994">
        <f>SUMIF([1]!Tabla9[Consignatarios],B994,[1]!Tabla9[1675])</f>
        <v>0</v>
      </c>
      <c r="H994">
        <f>SUMIF([1]!Tabla8[Consignatarios],B994,[1]!Tabla8[1678])</f>
        <v>0</v>
      </c>
      <c r="I994">
        <f>SUMIF([1]!Tabla4[Consignatario],B994,[1]!Tabla4[Monto])</f>
        <v>0</v>
      </c>
      <c r="J994">
        <f>SUMIF([1]!Tabla2[Consignatario],B994, [1]!Tabla2[Monto])</f>
        <v>0</v>
      </c>
      <c r="K994">
        <f>SUMIF([1]!Tabla3[Consignatario],B994,[1]!Tabla3[Monto])</f>
        <v>0</v>
      </c>
      <c r="L994">
        <f>SUMIF([1]!Tabla5[Consignatario],B994,[1]!Tabla5[Monto])</f>
        <v>0</v>
      </c>
      <c r="M994">
        <f>SUMIF([1]!Tabla1708[Consignatario],B994,[1]!Tabla1708[Monto])</f>
        <v>0</v>
      </c>
      <c r="N994">
        <f>SUMIF([1]!Tabla1726[Consignatario],B994,[1]!Tabla1726[Monto])</f>
        <v>0</v>
      </c>
      <c r="O994">
        <f>SUMIF([1]!Tabla1730[Consignatario],B994,[1]!Tabla1730[1730])</f>
        <v>0</v>
      </c>
      <c r="P994">
        <f>SUMIF([1]!Tabla1739[Consignatario],B994,[1]!Tabla1739[1739])</f>
        <v>15200</v>
      </c>
      <c r="Q994">
        <f>SUMIF([1]!Tabla21[Consignatario],B994,[1]!Tabla21[1664-1670])</f>
        <v>0</v>
      </c>
      <c r="R994">
        <f>SUM(Tabla62[[#This Row],[1661]:[Entrearmadas]])</f>
        <v>15200</v>
      </c>
    </row>
    <row r="995" spans="1:18" x14ac:dyDescent="0.3">
      <c r="A995">
        <v>994</v>
      </c>
      <c r="B995" t="str" cm="1">
        <f t="array" ref="B995">INDEX([1]!Tabla1[#Data], A995, 2)</f>
        <v>Figueroa, Nicolás de</v>
      </c>
      <c r="C995">
        <f>SUMIF([1]!Tabla1661[Consignatario],B995,[1]!Tabla1661[1661])</f>
        <v>0</v>
      </c>
      <c r="D995">
        <f>SUMIF([1]!Tabla11[Consignatario],B995,[1]!Tabla11[1662])</f>
        <v>0</v>
      </c>
      <c r="E995">
        <f>SUMIF([1]!Tabla12[Consignatario],B995,[1]!Tabla12[1670])</f>
        <v>0</v>
      </c>
      <c r="F995">
        <f>SUMIF([1]!Tabla10[Consignatario],B995,[1]!Tabla10[1672])</f>
        <v>0</v>
      </c>
      <c r="G995">
        <f>SUMIF([1]!Tabla9[Consignatarios],B995,[1]!Tabla9[1675])</f>
        <v>0</v>
      </c>
      <c r="H995">
        <f>SUMIF([1]!Tabla8[Consignatarios],B995,[1]!Tabla8[1678])</f>
        <v>0</v>
      </c>
      <c r="I995">
        <f>SUMIF([1]!Tabla4[Consignatario],B995,[1]!Tabla4[Monto])</f>
        <v>0</v>
      </c>
      <c r="J995">
        <f>SUMIF([1]!Tabla2[Consignatario],B995, [1]!Tabla2[Monto])</f>
        <v>17400</v>
      </c>
      <c r="K995">
        <f>SUMIF([1]!Tabla3[Consignatario],B995,[1]!Tabla3[Monto])</f>
        <v>0</v>
      </c>
      <c r="L995">
        <f>SUMIF([1]!Tabla5[Consignatario],B995,[1]!Tabla5[Monto])</f>
        <v>0</v>
      </c>
      <c r="M995">
        <f>SUMIF([1]!Tabla1708[Consignatario],B995,[1]!Tabla1708[Monto])</f>
        <v>0</v>
      </c>
      <c r="N995">
        <f>SUMIF([1]!Tabla1726[Consignatario],B995,[1]!Tabla1726[Monto])</f>
        <v>0</v>
      </c>
      <c r="O995">
        <f>SUMIF([1]!Tabla1730[Consignatario],B995,[1]!Tabla1730[1730])</f>
        <v>0</v>
      </c>
      <c r="P995">
        <f>SUMIF([1]!Tabla1739[Consignatario],B995,[1]!Tabla1739[1739])</f>
        <v>0</v>
      </c>
      <c r="Q995">
        <f>SUMIF([1]!Tabla21[Consignatario],B995,[1]!Tabla21[1664-1670])</f>
        <v>0</v>
      </c>
      <c r="R995">
        <f>SUM(Tabla62[[#This Row],[1661]:[Entrearmadas]])</f>
        <v>17400</v>
      </c>
    </row>
    <row r="996" spans="1:18" x14ac:dyDescent="0.3">
      <c r="A996">
        <v>995</v>
      </c>
      <c r="B996" t="str" cm="1">
        <f t="array" ref="B996">INDEX([1]!Tabla1[#Data], A996, 2)</f>
        <v>Figueroa, Pedro de</v>
      </c>
      <c r="C996">
        <f>SUMIF([1]!Tabla1661[Consignatario],B996,[1]!Tabla1661[1661])</f>
        <v>0</v>
      </c>
      <c r="D996">
        <f>SUMIF([1]!Tabla11[Consignatario],B996,[1]!Tabla11[1662])</f>
        <v>0</v>
      </c>
      <c r="E996">
        <f>SUMIF([1]!Tabla12[Consignatario],B996,[1]!Tabla12[1670])</f>
        <v>0</v>
      </c>
      <c r="F996">
        <f>SUMIF([1]!Tabla10[Consignatario],B996,[1]!Tabla10[1672])</f>
        <v>0</v>
      </c>
      <c r="G996">
        <f>SUMIF([1]!Tabla9[Consignatarios],B996,[1]!Tabla9[1675])</f>
        <v>0</v>
      </c>
      <c r="H996">
        <f>SUMIF([1]!Tabla8[Consignatarios],B996,[1]!Tabla8[1678])</f>
        <v>0</v>
      </c>
      <c r="I996">
        <f>SUMIF([1]!Tabla4[Consignatario],B996,[1]!Tabla4[Monto])</f>
        <v>0</v>
      </c>
      <c r="J996">
        <f>SUMIF([1]!Tabla2[Consignatario],B996, [1]!Tabla2[Monto])</f>
        <v>0</v>
      </c>
      <c r="K996">
        <f>SUMIF([1]!Tabla3[Consignatario],B996,[1]!Tabla3[Monto])</f>
        <v>0</v>
      </c>
      <c r="L996">
        <f>SUMIF([1]!Tabla5[Consignatario],B996,[1]!Tabla5[Monto])</f>
        <v>0</v>
      </c>
      <c r="M996">
        <f>SUMIF([1]!Tabla1708[Consignatario],B996,[1]!Tabla1708[Monto])</f>
        <v>0</v>
      </c>
      <c r="N996">
        <f>SUMIF([1]!Tabla1726[Consignatario],B996,[1]!Tabla1726[Monto])</f>
        <v>3663</v>
      </c>
      <c r="O996">
        <f>SUMIF([1]!Tabla1730[Consignatario],B996,[1]!Tabla1730[1730])</f>
        <v>0</v>
      </c>
      <c r="P996">
        <f>SUMIF([1]!Tabla1739[Consignatario],B996,[1]!Tabla1739[1739])</f>
        <v>0</v>
      </c>
      <c r="Q996">
        <f>SUMIF([1]!Tabla21[Consignatario],B996,[1]!Tabla21[1664-1670])</f>
        <v>0</v>
      </c>
      <c r="R996">
        <f>SUM(Tabla62[[#This Row],[1661]:[Entrearmadas]])</f>
        <v>3663</v>
      </c>
    </row>
    <row r="997" spans="1:18" x14ac:dyDescent="0.3">
      <c r="A997">
        <v>996</v>
      </c>
      <c r="B997" t="str" cm="1">
        <f t="array" ref="B997">INDEX([1]!Tabla1[#Data], A997, 2)</f>
        <v>Flor y Zurbarán, Bartolomé de</v>
      </c>
      <c r="C997">
        <f>SUMIF([1]!Tabla1661[Consignatario],B997,[1]!Tabla1661[1661])</f>
        <v>0</v>
      </c>
      <c r="D997">
        <f>SUMIF([1]!Tabla11[Consignatario],B997,[1]!Tabla11[1662])</f>
        <v>0</v>
      </c>
      <c r="E997">
        <f>SUMIF([1]!Tabla12[Consignatario],B997,[1]!Tabla12[1670])</f>
        <v>0</v>
      </c>
      <c r="F997">
        <f>SUMIF([1]!Tabla10[Consignatario],B997,[1]!Tabla10[1672])</f>
        <v>0</v>
      </c>
      <c r="G997">
        <f>SUMIF([1]!Tabla9[Consignatarios],B997,[1]!Tabla9[1675])</f>
        <v>0</v>
      </c>
      <c r="H997">
        <f>SUMIF([1]!Tabla8[Consignatarios],B997,[1]!Tabla8[1678])</f>
        <v>0</v>
      </c>
      <c r="I997">
        <f>SUMIF([1]!Tabla4[Consignatario],B997,[1]!Tabla4[Monto])</f>
        <v>0</v>
      </c>
      <c r="J997">
        <f>SUMIF([1]!Tabla2[Consignatario],B997, [1]!Tabla2[Monto])</f>
        <v>0</v>
      </c>
      <c r="K997">
        <f>SUMIF([1]!Tabla3[Consignatario],B997,[1]!Tabla3[Monto])</f>
        <v>0</v>
      </c>
      <c r="L997">
        <f>SUMIF([1]!Tabla5[Consignatario],B997,[1]!Tabla5[Monto])</f>
        <v>0</v>
      </c>
      <c r="M997">
        <f>SUMIF([1]!Tabla1708[Consignatario],B997,[1]!Tabla1708[Monto])</f>
        <v>27840</v>
      </c>
      <c r="N997">
        <f>SUMIF([1]!Tabla1726[Consignatario],B997,[1]!Tabla1726[Monto])</f>
        <v>0</v>
      </c>
      <c r="O997">
        <f>SUMIF([1]!Tabla1730[Consignatario],B997,[1]!Tabla1730[1730])</f>
        <v>0</v>
      </c>
      <c r="P997">
        <f>SUMIF([1]!Tabla1739[Consignatario],B997,[1]!Tabla1739[1739])</f>
        <v>0</v>
      </c>
      <c r="Q997">
        <f>SUMIF([1]!Tabla21[Consignatario],B997,[1]!Tabla21[1664-1670])</f>
        <v>0</v>
      </c>
      <c r="R997">
        <f>SUM(Tabla62[[#This Row],[1661]:[Entrearmadas]])</f>
        <v>27840</v>
      </c>
    </row>
    <row r="998" spans="1:18" x14ac:dyDescent="0.3">
      <c r="A998">
        <v>997</v>
      </c>
      <c r="B998" t="str" cm="1">
        <f t="array" ref="B998">INDEX([1]!Tabla1[#Data], A998, 2)</f>
        <v>Flores Pardo, Salvador de</v>
      </c>
      <c r="C998">
        <f>SUMIF([1]!Tabla1661[Consignatario],B998,[1]!Tabla1661[1661])</f>
        <v>0</v>
      </c>
      <c r="D998">
        <f>SUMIF([1]!Tabla11[Consignatario],B998,[1]!Tabla11[1662])</f>
        <v>0</v>
      </c>
      <c r="E998">
        <f>SUMIF([1]!Tabla12[Consignatario],B998,[1]!Tabla12[1670])</f>
        <v>0</v>
      </c>
      <c r="F998">
        <f>SUMIF([1]!Tabla10[Consignatario],B998,[1]!Tabla10[1672])</f>
        <v>0</v>
      </c>
      <c r="G998">
        <f>SUMIF([1]!Tabla9[Consignatarios],B998,[1]!Tabla9[1675])</f>
        <v>0</v>
      </c>
      <c r="H998">
        <f>SUMIF([1]!Tabla8[Consignatarios],B998,[1]!Tabla8[1678])</f>
        <v>0</v>
      </c>
      <c r="I998">
        <f>SUMIF([1]!Tabla4[Consignatario],B998,[1]!Tabla4[Monto])</f>
        <v>300</v>
      </c>
      <c r="J998">
        <f>SUMIF([1]!Tabla2[Consignatario],B998, [1]!Tabla2[Monto])</f>
        <v>0</v>
      </c>
      <c r="K998">
        <f>SUMIF([1]!Tabla3[Consignatario],B998,[1]!Tabla3[Monto])</f>
        <v>0</v>
      </c>
      <c r="L998">
        <f>SUMIF([1]!Tabla5[Consignatario],B998,[1]!Tabla5[Monto])</f>
        <v>0</v>
      </c>
      <c r="M998">
        <f>SUMIF([1]!Tabla1708[Consignatario],B998,[1]!Tabla1708[Monto])</f>
        <v>0</v>
      </c>
      <c r="N998">
        <f>SUMIF([1]!Tabla1726[Consignatario],B998,[1]!Tabla1726[Monto])</f>
        <v>0</v>
      </c>
      <c r="O998">
        <f>SUMIF([1]!Tabla1730[Consignatario],B998,[1]!Tabla1730[1730])</f>
        <v>0</v>
      </c>
      <c r="P998">
        <f>SUMIF([1]!Tabla1739[Consignatario],B998,[1]!Tabla1739[1739])</f>
        <v>0</v>
      </c>
      <c r="Q998">
        <f>SUMIF([1]!Tabla21[Consignatario],B998,[1]!Tabla21[1664-1670])</f>
        <v>0</v>
      </c>
      <c r="R998">
        <f>SUM(Tabla62[[#This Row],[1661]:[Entrearmadas]])</f>
        <v>300</v>
      </c>
    </row>
    <row r="999" spans="1:18" x14ac:dyDescent="0.3">
      <c r="A999">
        <v>998</v>
      </c>
      <c r="B999" t="str" cm="1">
        <f t="array" ref="B999">INDEX([1]!Tabla1[#Data], A999, 2)</f>
        <v>Flores, Juan</v>
      </c>
      <c r="C999">
        <f>SUMIF([1]!Tabla1661[Consignatario],B999,[1]!Tabla1661[1661])</f>
        <v>0</v>
      </c>
      <c r="D999">
        <f>SUMIF([1]!Tabla11[Consignatario],B999,[1]!Tabla11[1662])</f>
        <v>0</v>
      </c>
      <c r="E999">
        <f>SUMIF([1]!Tabla12[Consignatario],B999,[1]!Tabla12[1670])</f>
        <v>0</v>
      </c>
      <c r="F999">
        <f>SUMIF([1]!Tabla10[Consignatario],B999,[1]!Tabla10[1672])</f>
        <v>0</v>
      </c>
      <c r="G999">
        <f>SUMIF([1]!Tabla9[Consignatarios],B999,[1]!Tabla9[1675])</f>
        <v>0</v>
      </c>
      <c r="H999">
        <f>SUMIF([1]!Tabla8[Consignatarios],B999,[1]!Tabla8[1678])</f>
        <v>0</v>
      </c>
      <c r="I999">
        <f>SUMIF([1]!Tabla4[Consignatario],B999,[1]!Tabla4[Monto])</f>
        <v>0</v>
      </c>
      <c r="J999">
        <f>SUMIF([1]!Tabla2[Consignatario],B999, [1]!Tabla2[Monto])</f>
        <v>0</v>
      </c>
      <c r="K999">
        <f>SUMIF([1]!Tabla3[Consignatario],B999,[1]!Tabla3[Monto])</f>
        <v>28000</v>
      </c>
      <c r="L999">
        <f>SUMIF([1]!Tabla5[Consignatario],B999,[1]!Tabla5[Monto])</f>
        <v>4100</v>
      </c>
      <c r="M999">
        <f>SUMIF([1]!Tabla1708[Consignatario],B999,[1]!Tabla1708[Monto])</f>
        <v>0</v>
      </c>
      <c r="N999">
        <f>SUMIF([1]!Tabla1726[Consignatario],B999,[1]!Tabla1726[Monto])</f>
        <v>0</v>
      </c>
      <c r="O999">
        <f>SUMIF([1]!Tabla1730[Consignatario],B999,[1]!Tabla1730[1730])</f>
        <v>0</v>
      </c>
      <c r="P999">
        <f>SUMIF([1]!Tabla1739[Consignatario],B999,[1]!Tabla1739[1739])</f>
        <v>0</v>
      </c>
      <c r="Q999">
        <f>SUMIF([1]!Tabla21[Consignatario],B999,[1]!Tabla21[1664-1670])</f>
        <v>0</v>
      </c>
      <c r="R999">
        <f>SUM(Tabla62[[#This Row],[1661]:[Entrearmadas]])</f>
        <v>32100</v>
      </c>
    </row>
    <row r="1000" spans="1:18" x14ac:dyDescent="0.3">
      <c r="A1000">
        <v>999</v>
      </c>
      <c r="B1000" t="str" cm="1">
        <f t="array" ref="B1000">INDEX([1]!Tabla1[#Data], A1000, 2)</f>
        <v>Flores, Lucas</v>
      </c>
      <c r="C1000">
        <f>SUMIF([1]!Tabla1661[Consignatario],B1000,[1]!Tabla1661[1661])</f>
        <v>0</v>
      </c>
      <c r="D1000">
        <f>SUMIF([1]!Tabla11[Consignatario],B1000,[1]!Tabla11[1662])</f>
        <v>0</v>
      </c>
      <c r="E1000">
        <f>SUMIF([1]!Tabla12[Consignatario],B1000,[1]!Tabla12[1670])</f>
        <v>0</v>
      </c>
      <c r="F1000">
        <f>SUMIF([1]!Tabla10[Consignatario],B1000,[1]!Tabla10[1672])</f>
        <v>0</v>
      </c>
      <c r="G1000">
        <f>SUMIF([1]!Tabla9[Consignatarios],B1000,[1]!Tabla9[1675])</f>
        <v>0</v>
      </c>
      <c r="H1000">
        <f>SUMIF([1]!Tabla8[Consignatarios],B1000,[1]!Tabla8[1678])</f>
        <v>0</v>
      </c>
      <c r="I1000">
        <f>SUMIF([1]!Tabla4[Consignatario],B1000,[1]!Tabla4[Monto])</f>
        <v>0</v>
      </c>
      <c r="J1000">
        <f>SUMIF([1]!Tabla2[Consignatario],B1000, [1]!Tabla2[Monto])</f>
        <v>24000</v>
      </c>
      <c r="K1000">
        <f>SUMIF([1]!Tabla3[Consignatario],B1000,[1]!Tabla3[Monto])</f>
        <v>0</v>
      </c>
      <c r="L1000">
        <f>SUMIF([1]!Tabla5[Consignatario],B1000,[1]!Tabla5[Monto])</f>
        <v>0</v>
      </c>
      <c r="M1000">
        <f>SUMIF([1]!Tabla1708[Consignatario],B1000,[1]!Tabla1708[Monto])</f>
        <v>20518</v>
      </c>
      <c r="N1000">
        <f>SUMIF([1]!Tabla1726[Consignatario],B1000,[1]!Tabla1726[Monto])</f>
        <v>0</v>
      </c>
      <c r="O1000">
        <f>SUMIF([1]!Tabla1730[Consignatario],B1000,[1]!Tabla1730[1730])</f>
        <v>0</v>
      </c>
      <c r="P1000">
        <f>SUMIF([1]!Tabla1739[Consignatario],B1000,[1]!Tabla1739[1739])</f>
        <v>0</v>
      </c>
      <c r="Q1000">
        <f>SUMIF([1]!Tabla21[Consignatario],B1000,[1]!Tabla21[1664-1670])</f>
        <v>0</v>
      </c>
      <c r="R1000">
        <f>SUM(Tabla62[[#This Row],[1661]:[Entrearmadas]])</f>
        <v>44518</v>
      </c>
    </row>
    <row r="1001" spans="1:18" x14ac:dyDescent="0.3">
      <c r="A1001">
        <v>1000</v>
      </c>
      <c r="B1001" t="str" cm="1">
        <f t="array" ref="B1001">INDEX([1]!Tabla1[#Data], A1001, 2)</f>
        <v>Flores, Luis</v>
      </c>
      <c r="C1001">
        <f>SUMIF([1]!Tabla1661[Consignatario],B1001,[1]!Tabla1661[1661])</f>
        <v>0</v>
      </c>
      <c r="D1001">
        <f>SUMIF([1]!Tabla11[Consignatario],B1001,[1]!Tabla11[1662])</f>
        <v>0</v>
      </c>
      <c r="E1001">
        <f>SUMIF([1]!Tabla12[Consignatario],B1001,[1]!Tabla12[1670])</f>
        <v>0</v>
      </c>
      <c r="F1001">
        <f>SUMIF([1]!Tabla10[Consignatario],B1001,[1]!Tabla10[1672])</f>
        <v>0</v>
      </c>
      <c r="G1001">
        <f>SUMIF([1]!Tabla9[Consignatarios],B1001,[1]!Tabla9[1675])</f>
        <v>0</v>
      </c>
      <c r="H1001">
        <f>SUMIF([1]!Tabla8[Consignatarios],B1001,[1]!Tabla8[1678])</f>
        <v>16526</v>
      </c>
      <c r="I1001">
        <f>SUMIF([1]!Tabla4[Consignatario],B1001,[1]!Tabla4[Monto])</f>
        <v>25400</v>
      </c>
      <c r="J1001">
        <f>SUMIF([1]!Tabla2[Consignatario],B1001, [1]!Tabla2[Monto])</f>
        <v>0</v>
      </c>
      <c r="K1001">
        <f>SUMIF([1]!Tabla3[Consignatario],B1001,[1]!Tabla3[Monto])</f>
        <v>49284</v>
      </c>
      <c r="L1001">
        <f>SUMIF([1]!Tabla5[Consignatario],B1001,[1]!Tabla5[Monto])</f>
        <v>30450</v>
      </c>
      <c r="M1001">
        <f>SUMIF([1]!Tabla1708[Consignatario],B1001,[1]!Tabla1708[Monto])</f>
        <v>0</v>
      </c>
      <c r="N1001">
        <f>SUMIF([1]!Tabla1726[Consignatario],B1001,[1]!Tabla1726[Monto])</f>
        <v>0</v>
      </c>
      <c r="O1001">
        <f>SUMIF([1]!Tabla1730[Consignatario],B1001,[1]!Tabla1730[1730])</f>
        <v>0</v>
      </c>
      <c r="P1001">
        <f>SUMIF([1]!Tabla1739[Consignatario],B1001,[1]!Tabla1739[1739])</f>
        <v>0</v>
      </c>
      <c r="Q1001">
        <f>SUMIF([1]!Tabla21[Consignatario],B1001,[1]!Tabla21[1664-1670])</f>
        <v>0</v>
      </c>
      <c r="R1001">
        <f>SUM(Tabla62[[#This Row],[1661]:[Entrearmadas]])</f>
        <v>121660</v>
      </c>
    </row>
    <row r="1002" spans="1:18" x14ac:dyDescent="0.3">
      <c r="A1002">
        <v>1001</v>
      </c>
      <c r="B1002" t="str" cm="1">
        <f t="array" ref="B1002">INDEX([1]!Tabla1[#Data], A1002, 2)</f>
        <v>Flores, Manuel de</v>
      </c>
      <c r="C1002">
        <f>SUMIF([1]!Tabla1661[Consignatario],B1002,[1]!Tabla1661[1661])</f>
        <v>0</v>
      </c>
      <c r="D1002">
        <f>SUMIF([1]!Tabla11[Consignatario],B1002,[1]!Tabla11[1662])</f>
        <v>0</v>
      </c>
      <c r="E1002">
        <f>SUMIF([1]!Tabla12[Consignatario],B1002,[1]!Tabla12[1670])</f>
        <v>0</v>
      </c>
      <c r="F1002">
        <f>SUMIF([1]!Tabla10[Consignatario],B1002,[1]!Tabla10[1672])</f>
        <v>0</v>
      </c>
      <c r="G1002">
        <f>SUMIF([1]!Tabla9[Consignatarios],B1002,[1]!Tabla9[1675])</f>
        <v>0</v>
      </c>
      <c r="H1002">
        <f>SUMIF([1]!Tabla8[Consignatarios],B1002,[1]!Tabla8[1678])</f>
        <v>0</v>
      </c>
      <c r="I1002">
        <f>SUMIF([1]!Tabla4[Consignatario],B1002,[1]!Tabla4[Monto])</f>
        <v>0</v>
      </c>
      <c r="J1002">
        <f>SUMIF([1]!Tabla2[Consignatario],B1002, [1]!Tabla2[Monto])</f>
        <v>0</v>
      </c>
      <c r="K1002">
        <f>SUMIF([1]!Tabla3[Consignatario],B1002,[1]!Tabla3[Monto])</f>
        <v>0</v>
      </c>
      <c r="L1002">
        <f>SUMIF([1]!Tabla5[Consignatario],B1002,[1]!Tabla5[Monto])</f>
        <v>0</v>
      </c>
      <c r="M1002">
        <f>SUMIF([1]!Tabla1708[Consignatario],B1002,[1]!Tabla1708[Monto])</f>
        <v>0</v>
      </c>
      <c r="N1002">
        <f>SUMIF([1]!Tabla1726[Consignatario],B1002,[1]!Tabla1726[Monto])</f>
        <v>0</v>
      </c>
      <c r="O1002">
        <f>SUMIF([1]!Tabla1730[Consignatario],B1002,[1]!Tabla1730[1730])</f>
        <v>0</v>
      </c>
      <c r="P1002">
        <f>SUMIF([1]!Tabla1739[Consignatario],B1002,[1]!Tabla1739[1739])</f>
        <v>6000</v>
      </c>
      <c r="Q1002">
        <f>SUMIF([1]!Tabla21[Consignatario],B1002,[1]!Tabla21[1664-1670])</f>
        <v>0</v>
      </c>
      <c r="R1002">
        <f>SUM(Tabla62[[#This Row],[1661]:[Entrearmadas]])</f>
        <v>6000</v>
      </c>
    </row>
    <row r="1003" spans="1:18" x14ac:dyDescent="0.3">
      <c r="A1003">
        <v>1002</v>
      </c>
      <c r="B1003" t="str" cm="1">
        <f t="array" ref="B1003">INDEX([1]!Tabla1[#Data], A1003, 2)</f>
        <v>Fonseca, Francisco de</v>
      </c>
      <c r="C1003">
        <f>SUMIF([1]!Tabla1661[Consignatario],B1003,[1]!Tabla1661[1661])</f>
        <v>400</v>
      </c>
      <c r="D1003">
        <f>SUMIF([1]!Tabla11[Consignatario],B1003,[1]!Tabla11[1662])</f>
        <v>0</v>
      </c>
      <c r="E1003">
        <f>SUMIF([1]!Tabla12[Consignatario],B1003,[1]!Tabla12[1670])</f>
        <v>0</v>
      </c>
      <c r="F1003">
        <f>SUMIF([1]!Tabla10[Consignatario],B1003,[1]!Tabla10[1672])</f>
        <v>350</v>
      </c>
      <c r="G1003">
        <f>SUMIF([1]!Tabla9[Consignatarios],B1003,[1]!Tabla9[1675])</f>
        <v>0</v>
      </c>
      <c r="H1003">
        <f>SUMIF([1]!Tabla8[Consignatarios],B1003,[1]!Tabla8[1678])</f>
        <v>3260</v>
      </c>
      <c r="I1003">
        <f>SUMIF([1]!Tabla4[Consignatario],B1003,[1]!Tabla4[Monto])</f>
        <v>0</v>
      </c>
      <c r="J1003">
        <f>SUMIF([1]!Tabla2[Consignatario],B1003, [1]!Tabla2[Monto])</f>
        <v>0</v>
      </c>
      <c r="K1003">
        <f>SUMIF([1]!Tabla3[Consignatario],B1003,[1]!Tabla3[Monto])</f>
        <v>0</v>
      </c>
      <c r="L1003">
        <f>SUMIF([1]!Tabla5[Consignatario],B1003,[1]!Tabla5[Monto])</f>
        <v>0</v>
      </c>
      <c r="M1003">
        <f>SUMIF([1]!Tabla1708[Consignatario],B1003,[1]!Tabla1708[Monto])</f>
        <v>0</v>
      </c>
      <c r="N1003">
        <f>SUMIF([1]!Tabla1726[Consignatario],B1003,[1]!Tabla1726[Monto])</f>
        <v>0</v>
      </c>
      <c r="O1003">
        <f>SUMIF([1]!Tabla1730[Consignatario],B1003,[1]!Tabla1730[1730])</f>
        <v>0</v>
      </c>
      <c r="P1003">
        <f>SUMIF([1]!Tabla1739[Consignatario],B1003,[1]!Tabla1739[1739])</f>
        <v>0</v>
      </c>
      <c r="Q1003">
        <f>SUMIF([1]!Tabla21[Consignatario],B1003,[1]!Tabla21[1664-1670])</f>
        <v>0</v>
      </c>
      <c r="R1003">
        <f>SUM(Tabla62[[#This Row],[1661]:[Entrearmadas]])</f>
        <v>4010</v>
      </c>
    </row>
    <row r="1004" spans="1:18" x14ac:dyDescent="0.3">
      <c r="A1004">
        <v>1003</v>
      </c>
      <c r="B1004" t="str" cm="1">
        <f t="array" ref="B1004">INDEX([1]!Tabla1[#Data], A1004, 2)</f>
        <v>Fontecha, Pedro de</v>
      </c>
      <c r="C1004">
        <f>SUMIF([1]!Tabla1661[Consignatario],B1004,[1]!Tabla1661[1661])</f>
        <v>0</v>
      </c>
      <c r="D1004">
        <f>SUMIF([1]!Tabla11[Consignatario],B1004,[1]!Tabla11[1662])</f>
        <v>0</v>
      </c>
      <c r="E1004">
        <f>SUMIF([1]!Tabla12[Consignatario],B1004,[1]!Tabla12[1670])</f>
        <v>0</v>
      </c>
      <c r="F1004">
        <f>SUMIF([1]!Tabla10[Consignatario],B1004,[1]!Tabla10[1672])</f>
        <v>0</v>
      </c>
      <c r="G1004">
        <f>SUMIF([1]!Tabla9[Consignatarios],B1004,[1]!Tabla9[1675])</f>
        <v>0</v>
      </c>
      <c r="H1004">
        <f>SUMIF([1]!Tabla8[Consignatarios],B1004,[1]!Tabla8[1678])</f>
        <v>0</v>
      </c>
      <c r="I1004">
        <f>SUMIF([1]!Tabla4[Consignatario],B1004,[1]!Tabla4[Monto])</f>
        <v>0</v>
      </c>
      <c r="J1004">
        <f>SUMIF([1]!Tabla2[Consignatario],B1004, [1]!Tabla2[Monto])</f>
        <v>0</v>
      </c>
      <c r="K1004">
        <f>SUMIF([1]!Tabla3[Consignatario],B1004,[1]!Tabla3[Monto])</f>
        <v>1260</v>
      </c>
      <c r="L1004">
        <f>SUMIF([1]!Tabla5[Consignatario],B1004,[1]!Tabla5[Monto])</f>
        <v>0</v>
      </c>
      <c r="M1004">
        <f>SUMIF([1]!Tabla1708[Consignatario],B1004,[1]!Tabla1708[Monto])</f>
        <v>0</v>
      </c>
      <c r="N1004">
        <f>SUMIF([1]!Tabla1726[Consignatario],B1004,[1]!Tabla1726[Monto])</f>
        <v>0</v>
      </c>
      <c r="O1004">
        <f>SUMIF([1]!Tabla1730[Consignatario],B1004,[1]!Tabla1730[1730])</f>
        <v>0</v>
      </c>
      <c r="P1004">
        <f>SUMIF([1]!Tabla1739[Consignatario],B1004,[1]!Tabla1739[1739])</f>
        <v>0</v>
      </c>
      <c r="Q1004">
        <f>SUMIF([1]!Tabla21[Consignatario],B1004,[1]!Tabla21[1664-1670])</f>
        <v>0</v>
      </c>
      <c r="R1004">
        <f>SUM(Tabla62[[#This Row],[1661]:[Entrearmadas]])</f>
        <v>1260</v>
      </c>
    </row>
    <row r="1005" spans="1:18" x14ac:dyDescent="0.3">
      <c r="A1005">
        <v>1004</v>
      </c>
      <c r="B1005" t="str" cm="1">
        <f t="array" ref="B1005">INDEX([1]!Tabla1[#Data], A1005, 2)</f>
        <v>Frances Enríquez, Pedro</v>
      </c>
      <c r="C1005">
        <f>SUMIF([1]!Tabla1661[Consignatario],B1005,[1]!Tabla1661[1661])</f>
        <v>0</v>
      </c>
      <c r="D1005">
        <f>SUMIF([1]!Tabla11[Consignatario],B1005,[1]!Tabla11[1662])</f>
        <v>0</v>
      </c>
      <c r="E1005">
        <f>SUMIF([1]!Tabla12[Consignatario],B1005,[1]!Tabla12[1670])</f>
        <v>0</v>
      </c>
      <c r="F1005">
        <f>SUMIF([1]!Tabla10[Consignatario],B1005,[1]!Tabla10[1672])</f>
        <v>0</v>
      </c>
      <c r="G1005">
        <f>SUMIF([1]!Tabla9[Consignatarios],B1005,[1]!Tabla9[1675])</f>
        <v>0</v>
      </c>
      <c r="H1005">
        <f>SUMIF([1]!Tabla8[Consignatarios],B1005,[1]!Tabla8[1678])</f>
        <v>0</v>
      </c>
      <c r="I1005">
        <f>SUMIF([1]!Tabla4[Consignatario],B1005,[1]!Tabla4[Monto])</f>
        <v>0</v>
      </c>
      <c r="J1005">
        <f>SUMIF([1]!Tabla2[Consignatario],B1005, [1]!Tabla2[Monto])</f>
        <v>0</v>
      </c>
      <c r="K1005">
        <f>SUMIF([1]!Tabla3[Consignatario],B1005,[1]!Tabla3[Monto])</f>
        <v>0</v>
      </c>
      <c r="L1005">
        <f>SUMIF([1]!Tabla5[Consignatario],B1005,[1]!Tabla5[Monto])</f>
        <v>0</v>
      </c>
      <c r="M1005">
        <f>SUMIF([1]!Tabla1708[Consignatario],B1005,[1]!Tabla1708[Monto])</f>
        <v>0</v>
      </c>
      <c r="N1005">
        <f>SUMIF([1]!Tabla1726[Consignatario],B1005,[1]!Tabla1726[Monto])</f>
        <v>0</v>
      </c>
      <c r="O1005">
        <f>SUMIF([1]!Tabla1730[Consignatario],B1005,[1]!Tabla1730[1730])</f>
        <v>0</v>
      </c>
      <c r="P1005">
        <f>SUMIF([1]!Tabla1739[Consignatario],B1005,[1]!Tabla1739[1739])</f>
        <v>0</v>
      </c>
      <c r="Q1005">
        <f>SUMIF([1]!Tabla21[Consignatario],B1005,[1]!Tabla21[1664-1670])</f>
        <v>0</v>
      </c>
      <c r="R1005">
        <f>SUM(Tabla62[[#This Row],[1661]:[Entrearmadas]])</f>
        <v>0</v>
      </c>
    </row>
    <row r="1006" spans="1:18" x14ac:dyDescent="0.3">
      <c r="A1006">
        <v>1005</v>
      </c>
      <c r="B1006" t="str" cm="1">
        <f t="array" ref="B1006">INDEX([1]!Tabla1[#Data], A1006, 2)</f>
        <v>Francisco Joseph</v>
      </c>
      <c r="C1006">
        <f>SUMIF([1]!Tabla1661[Consignatario],B1006,[1]!Tabla1661[1661])</f>
        <v>0</v>
      </c>
      <c r="D1006">
        <f>SUMIF([1]!Tabla11[Consignatario],B1006,[1]!Tabla11[1662])</f>
        <v>0</v>
      </c>
      <c r="E1006">
        <f>SUMIF([1]!Tabla12[Consignatario],B1006,[1]!Tabla12[1670])</f>
        <v>0</v>
      </c>
      <c r="F1006">
        <f>SUMIF([1]!Tabla10[Consignatario],B1006,[1]!Tabla10[1672])</f>
        <v>0</v>
      </c>
      <c r="G1006">
        <f>SUMIF([1]!Tabla9[Consignatarios],B1006,[1]!Tabla9[1675])</f>
        <v>0</v>
      </c>
      <c r="H1006">
        <f>SUMIF([1]!Tabla8[Consignatarios],B1006,[1]!Tabla8[1678])</f>
        <v>0</v>
      </c>
      <c r="I1006">
        <f>SUMIF([1]!Tabla4[Consignatario],B1006,[1]!Tabla4[Monto])</f>
        <v>0</v>
      </c>
      <c r="J1006">
        <f>SUMIF([1]!Tabla2[Consignatario],B1006, [1]!Tabla2[Monto])</f>
        <v>0</v>
      </c>
      <c r="K1006">
        <f>SUMIF([1]!Tabla3[Consignatario],B1006,[1]!Tabla3[Monto])</f>
        <v>0</v>
      </c>
      <c r="L1006">
        <f>SUMIF([1]!Tabla5[Consignatario],B1006,[1]!Tabla5[Monto])</f>
        <v>400</v>
      </c>
      <c r="M1006">
        <f>SUMIF([1]!Tabla1708[Consignatario],B1006,[1]!Tabla1708[Monto])</f>
        <v>0</v>
      </c>
      <c r="N1006">
        <f>SUMIF([1]!Tabla1726[Consignatario],B1006,[1]!Tabla1726[Monto])</f>
        <v>0</v>
      </c>
      <c r="O1006">
        <f>SUMIF([1]!Tabla1730[Consignatario],B1006,[1]!Tabla1730[1730])</f>
        <v>0</v>
      </c>
      <c r="P1006">
        <f>SUMIF([1]!Tabla1739[Consignatario],B1006,[1]!Tabla1739[1739])</f>
        <v>0</v>
      </c>
      <c r="Q1006">
        <f>SUMIF([1]!Tabla21[Consignatario],B1006,[1]!Tabla21[1664-1670])</f>
        <v>0</v>
      </c>
      <c r="R1006">
        <f>SUM(Tabla62[[#This Row],[1661]:[Entrearmadas]])</f>
        <v>400</v>
      </c>
    </row>
    <row r="1007" spans="1:18" x14ac:dyDescent="0.3">
      <c r="A1007">
        <v>1006</v>
      </c>
      <c r="B1007" t="str" cm="1">
        <f t="array" ref="B1007">INDEX([1]!Tabla1[#Data], A1007, 2)</f>
        <v>Franco, Andrés</v>
      </c>
      <c r="C1007">
        <f>SUMIF([1]!Tabla1661[Consignatario],B1007,[1]!Tabla1661[1661])</f>
        <v>0</v>
      </c>
      <c r="D1007">
        <f>SUMIF([1]!Tabla11[Consignatario],B1007,[1]!Tabla11[1662])</f>
        <v>0</v>
      </c>
      <c r="E1007">
        <f>SUMIF([1]!Tabla12[Consignatario],B1007,[1]!Tabla12[1670])</f>
        <v>0</v>
      </c>
      <c r="F1007">
        <f>SUMIF([1]!Tabla10[Consignatario],B1007,[1]!Tabla10[1672])</f>
        <v>0</v>
      </c>
      <c r="G1007">
        <f>SUMIF([1]!Tabla9[Consignatarios],B1007,[1]!Tabla9[1675])</f>
        <v>0</v>
      </c>
      <c r="H1007">
        <f>SUMIF([1]!Tabla8[Consignatarios],B1007,[1]!Tabla8[1678])</f>
        <v>80</v>
      </c>
      <c r="I1007">
        <f>SUMIF([1]!Tabla4[Consignatario],B1007,[1]!Tabla4[Monto])</f>
        <v>0</v>
      </c>
      <c r="J1007">
        <f>SUMIF([1]!Tabla2[Consignatario],B1007, [1]!Tabla2[Monto])</f>
        <v>13828</v>
      </c>
      <c r="K1007">
        <f>SUMIF([1]!Tabla3[Consignatario],B1007,[1]!Tabla3[Monto])</f>
        <v>0</v>
      </c>
      <c r="L1007">
        <f>SUMIF([1]!Tabla5[Consignatario],B1007,[1]!Tabla5[Monto])</f>
        <v>0</v>
      </c>
      <c r="M1007">
        <f>SUMIF([1]!Tabla1708[Consignatario],B1007,[1]!Tabla1708[Monto])</f>
        <v>0</v>
      </c>
      <c r="N1007">
        <f>SUMIF([1]!Tabla1726[Consignatario],B1007,[1]!Tabla1726[Monto])</f>
        <v>0</v>
      </c>
      <c r="O1007">
        <f>SUMIF([1]!Tabla1730[Consignatario],B1007,[1]!Tabla1730[1730])</f>
        <v>0</v>
      </c>
      <c r="P1007">
        <f>SUMIF([1]!Tabla1739[Consignatario],B1007,[1]!Tabla1739[1739])</f>
        <v>0</v>
      </c>
      <c r="Q1007">
        <f>SUMIF([1]!Tabla21[Consignatario],B1007,[1]!Tabla21[1664-1670])</f>
        <v>0</v>
      </c>
      <c r="R1007">
        <f>SUM(Tabla62[[#This Row],[1661]:[Entrearmadas]])</f>
        <v>13908</v>
      </c>
    </row>
    <row r="1008" spans="1:18" x14ac:dyDescent="0.3">
      <c r="A1008">
        <v>1007</v>
      </c>
      <c r="B1008" t="str" cm="1">
        <f t="array" ref="B1008">INDEX([1]!Tabla1[#Data], A1008, 2)</f>
        <v>Fraso, Pedro</v>
      </c>
      <c r="C1008">
        <f>SUMIF([1]!Tabla1661[Consignatario],B1008,[1]!Tabla1661[1661])</f>
        <v>0</v>
      </c>
      <c r="D1008">
        <f>SUMIF([1]!Tabla11[Consignatario],B1008,[1]!Tabla11[1662])</f>
        <v>0</v>
      </c>
      <c r="E1008">
        <f>SUMIF([1]!Tabla12[Consignatario],B1008,[1]!Tabla12[1670])</f>
        <v>0</v>
      </c>
      <c r="F1008">
        <f>SUMIF([1]!Tabla10[Consignatario],B1008,[1]!Tabla10[1672])</f>
        <v>0</v>
      </c>
      <c r="G1008">
        <f>SUMIF([1]!Tabla9[Consignatarios],B1008,[1]!Tabla9[1675])</f>
        <v>0</v>
      </c>
      <c r="H1008">
        <f>SUMIF([1]!Tabla8[Consignatarios],B1008,[1]!Tabla8[1678])</f>
        <v>0</v>
      </c>
      <c r="I1008">
        <f>SUMIF([1]!Tabla4[Consignatario],B1008,[1]!Tabla4[Monto])</f>
        <v>0</v>
      </c>
      <c r="J1008">
        <f>SUMIF([1]!Tabla2[Consignatario],B1008, [1]!Tabla2[Monto])</f>
        <v>0</v>
      </c>
      <c r="K1008">
        <f>SUMIF([1]!Tabla3[Consignatario],B1008,[1]!Tabla3[Monto])</f>
        <v>67770</v>
      </c>
      <c r="L1008">
        <f>SUMIF([1]!Tabla5[Consignatario],B1008,[1]!Tabla5[Monto])</f>
        <v>0</v>
      </c>
      <c r="M1008">
        <f>SUMIF([1]!Tabla1708[Consignatario],B1008,[1]!Tabla1708[Monto])</f>
        <v>0</v>
      </c>
      <c r="N1008">
        <f>SUMIF([1]!Tabla1726[Consignatario],B1008,[1]!Tabla1726[Monto])</f>
        <v>0</v>
      </c>
      <c r="O1008">
        <f>SUMIF([1]!Tabla1730[Consignatario],B1008,[1]!Tabla1730[1730])</f>
        <v>0</v>
      </c>
      <c r="P1008">
        <f>SUMIF([1]!Tabla1739[Consignatario],B1008,[1]!Tabla1739[1739])</f>
        <v>0</v>
      </c>
      <c r="Q1008">
        <f>SUMIF([1]!Tabla21[Consignatario],B1008,[1]!Tabla21[1664-1670])</f>
        <v>0</v>
      </c>
      <c r="R1008">
        <f>SUM(Tabla62[[#This Row],[1661]:[Entrearmadas]])</f>
        <v>67770</v>
      </c>
    </row>
    <row r="1009" spans="1:18" x14ac:dyDescent="0.3">
      <c r="A1009">
        <v>1008</v>
      </c>
      <c r="B1009" t="str" cm="1">
        <f t="array" ref="B1009">INDEX([1]!Tabla1[#Data], A1009, 2)</f>
        <v>Fray Esteban</v>
      </c>
      <c r="C1009">
        <f>SUMIF([1]!Tabla1661[Consignatario],B1009,[1]!Tabla1661[1661])</f>
        <v>0</v>
      </c>
      <c r="D1009">
        <f>SUMIF([1]!Tabla11[Consignatario],B1009,[1]!Tabla11[1662])</f>
        <v>0</v>
      </c>
      <c r="E1009">
        <f>SUMIF([1]!Tabla12[Consignatario],B1009,[1]!Tabla12[1670])</f>
        <v>0</v>
      </c>
      <c r="F1009">
        <f>SUMIF([1]!Tabla10[Consignatario],B1009,[1]!Tabla10[1672])</f>
        <v>0</v>
      </c>
      <c r="G1009">
        <f>SUMIF([1]!Tabla9[Consignatarios],B1009,[1]!Tabla9[1675])</f>
        <v>0</v>
      </c>
      <c r="H1009">
        <f>SUMIF([1]!Tabla8[Consignatarios],B1009,[1]!Tabla8[1678])</f>
        <v>0</v>
      </c>
      <c r="I1009">
        <f>SUMIF([1]!Tabla4[Consignatario],B1009,[1]!Tabla4[Monto])</f>
        <v>0</v>
      </c>
      <c r="J1009">
        <f>SUMIF([1]!Tabla2[Consignatario],B1009, [1]!Tabla2[Monto])</f>
        <v>0</v>
      </c>
      <c r="K1009">
        <f>SUMIF([1]!Tabla3[Consignatario],B1009,[1]!Tabla3[Monto])</f>
        <v>2500</v>
      </c>
      <c r="L1009">
        <f>SUMIF([1]!Tabla5[Consignatario],B1009,[1]!Tabla5[Monto])</f>
        <v>0</v>
      </c>
      <c r="M1009">
        <f>SUMIF([1]!Tabla1708[Consignatario],B1009,[1]!Tabla1708[Monto])</f>
        <v>0</v>
      </c>
      <c r="N1009">
        <f>SUMIF([1]!Tabla1726[Consignatario],B1009,[1]!Tabla1726[Monto])</f>
        <v>0</v>
      </c>
      <c r="O1009">
        <f>SUMIF([1]!Tabla1730[Consignatario],B1009,[1]!Tabla1730[1730])</f>
        <v>0</v>
      </c>
      <c r="P1009">
        <f>SUMIF([1]!Tabla1739[Consignatario],B1009,[1]!Tabla1739[1739])</f>
        <v>0</v>
      </c>
      <c r="Q1009">
        <f>SUMIF([1]!Tabla21[Consignatario],B1009,[1]!Tabla21[1664-1670])</f>
        <v>0</v>
      </c>
      <c r="R1009">
        <f>SUM(Tabla62[[#This Row],[1661]:[Entrearmadas]])</f>
        <v>2500</v>
      </c>
    </row>
    <row r="1010" spans="1:18" x14ac:dyDescent="0.3">
      <c r="A1010">
        <v>1009</v>
      </c>
      <c r="B1010" t="str" cm="1">
        <f t="array" ref="B1010">INDEX([1]!Tabla1[#Data], A1010, 2)</f>
        <v>Freire, Antonio</v>
      </c>
      <c r="C1010">
        <f>SUMIF([1]!Tabla1661[Consignatario],B1010,[1]!Tabla1661[1661])</f>
        <v>0</v>
      </c>
      <c r="D1010">
        <f>SUMIF([1]!Tabla11[Consignatario],B1010,[1]!Tabla11[1662])</f>
        <v>0</v>
      </c>
      <c r="E1010">
        <f>SUMIF([1]!Tabla12[Consignatario],B1010,[1]!Tabla12[1670])</f>
        <v>0</v>
      </c>
      <c r="F1010">
        <f>SUMIF([1]!Tabla10[Consignatario],B1010,[1]!Tabla10[1672])</f>
        <v>0</v>
      </c>
      <c r="G1010">
        <f>SUMIF([1]!Tabla9[Consignatarios],B1010,[1]!Tabla9[1675])</f>
        <v>95300</v>
      </c>
      <c r="H1010">
        <f>SUMIF([1]!Tabla8[Consignatarios],B1010,[1]!Tabla8[1678])</f>
        <v>0</v>
      </c>
      <c r="I1010">
        <f>SUMIF([1]!Tabla4[Consignatario],B1010,[1]!Tabla4[Monto])</f>
        <v>0</v>
      </c>
      <c r="J1010">
        <f>SUMIF([1]!Tabla2[Consignatario],B1010, [1]!Tabla2[Monto])</f>
        <v>0</v>
      </c>
      <c r="K1010">
        <f>SUMIF([1]!Tabla3[Consignatario],B1010,[1]!Tabla3[Monto])</f>
        <v>0</v>
      </c>
      <c r="L1010">
        <f>SUMIF([1]!Tabla5[Consignatario],B1010,[1]!Tabla5[Monto])</f>
        <v>0</v>
      </c>
      <c r="M1010">
        <f>SUMIF([1]!Tabla1708[Consignatario],B1010,[1]!Tabla1708[Monto])</f>
        <v>0</v>
      </c>
      <c r="N1010">
        <f>SUMIF([1]!Tabla1726[Consignatario],B1010,[1]!Tabla1726[Monto])</f>
        <v>0</v>
      </c>
      <c r="O1010">
        <f>SUMIF([1]!Tabla1730[Consignatario],B1010,[1]!Tabla1730[1730])</f>
        <v>0</v>
      </c>
      <c r="P1010">
        <f>SUMIF([1]!Tabla1739[Consignatario],B1010,[1]!Tabla1739[1739])</f>
        <v>0</v>
      </c>
      <c r="Q1010">
        <f>SUMIF([1]!Tabla21[Consignatario],B1010,[1]!Tabla21[1664-1670])</f>
        <v>0</v>
      </c>
      <c r="R1010">
        <f>SUM(Tabla62[[#This Row],[1661]:[Entrearmadas]])</f>
        <v>95300</v>
      </c>
    </row>
    <row r="1011" spans="1:18" x14ac:dyDescent="0.3">
      <c r="A1011">
        <v>1010</v>
      </c>
      <c r="B1011" t="str" cm="1">
        <f t="array" ref="B1011">INDEX([1]!Tabla1[#Data], A1011, 2)</f>
        <v>Frías Dávila, Florián de</v>
      </c>
      <c r="C1011">
        <f>SUMIF([1]!Tabla1661[Consignatario],B1011,[1]!Tabla1661[1661])</f>
        <v>0</v>
      </c>
      <c r="D1011">
        <f>SUMIF([1]!Tabla11[Consignatario],B1011,[1]!Tabla11[1662])</f>
        <v>0</v>
      </c>
      <c r="E1011">
        <f>SUMIF([1]!Tabla12[Consignatario],B1011,[1]!Tabla12[1670])</f>
        <v>0</v>
      </c>
      <c r="F1011">
        <f>SUMIF([1]!Tabla10[Consignatario],B1011,[1]!Tabla10[1672])</f>
        <v>0</v>
      </c>
      <c r="G1011">
        <f>SUMIF([1]!Tabla9[Consignatarios],B1011,[1]!Tabla9[1675])</f>
        <v>0</v>
      </c>
      <c r="H1011">
        <f>SUMIF([1]!Tabla8[Consignatarios],B1011,[1]!Tabla8[1678])</f>
        <v>0</v>
      </c>
      <c r="I1011">
        <f>SUMIF([1]!Tabla4[Consignatario],B1011,[1]!Tabla4[Monto])</f>
        <v>25594</v>
      </c>
      <c r="J1011">
        <f>SUMIF([1]!Tabla2[Consignatario],B1011, [1]!Tabla2[Monto])</f>
        <v>0</v>
      </c>
      <c r="K1011">
        <f>SUMIF([1]!Tabla3[Consignatario],B1011,[1]!Tabla3[Monto])</f>
        <v>0</v>
      </c>
      <c r="L1011">
        <f>SUMIF([1]!Tabla5[Consignatario],B1011,[1]!Tabla5[Monto])</f>
        <v>6000</v>
      </c>
      <c r="M1011">
        <f>SUMIF([1]!Tabla1708[Consignatario],B1011,[1]!Tabla1708[Monto])</f>
        <v>0</v>
      </c>
      <c r="N1011">
        <f>SUMIF([1]!Tabla1726[Consignatario],B1011,[1]!Tabla1726[Monto])</f>
        <v>0</v>
      </c>
      <c r="O1011">
        <f>SUMIF([1]!Tabla1730[Consignatario],B1011,[1]!Tabla1730[1730])</f>
        <v>0</v>
      </c>
      <c r="P1011">
        <f>SUMIF([1]!Tabla1739[Consignatario],B1011,[1]!Tabla1739[1739])</f>
        <v>0</v>
      </c>
      <c r="Q1011">
        <f>SUMIF([1]!Tabla21[Consignatario],B1011,[1]!Tabla21[1664-1670])</f>
        <v>0</v>
      </c>
      <c r="R1011">
        <f>SUM(Tabla62[[#This Row],[1661]:[Entrearmadas]])</f>
        <v>31594</v>
      </c>
    </row>
    <row r="1012" spans="1:18" x14ac:dyDescent="0.3">
      <c r="A1012">
        <v>1011</v>
      </c>
      <c r="B1012" t="str" cm="1">
        <f t="array" ref="B1012">INDEX([1]!Tabla1[#Data], A1012, 2)</f>
        <v>Frías, Josefa de</v>
      </c>
      <c r="C1012">
        <f>SUMIF([1]!Tabla1661[Consignatario],B1012,[1]!Tabla1661[1661])</f>
        <v>0</v>
      </c>
      <c r="D1012">
        <f>SUMIF([1]!Tabla11[Consignatario],B1012,[1]!Tabla11[1662])</f>
        <v>0</v>
      </c>
      <c r="E1012">
        <f>SUMIF([1]!Tabla12[Consignatario],B1012,[1]!Tabla12[1670])</f>
        <v>0</v>
      </c>
      <c r="F1012">
        <f>SUMIF([1]!Tabla10[Consignatario],B1012,[1]!Tabla10[1672])</f>
        <v>0</v>
      </c>
      <c r="G1012">
        <f>SUMIF([1]!Tabla9[Consignatarios],B1012,[1]!Tabla9[1675])</f>
        <v>0</v>
      </c>
      <c r="H1012">
        <f>SUMIF([1]!Tabla8[Consignatarios],B1012,[1]!Tabla8[1678])</f>
        <v>8000</v>
      </c>
      <c r="I1012">
        <f>SUMIF([1]!Tabla4[Consignatario],B1012,[1]!Tabla4[Monto])</f>
        <v>0</v>
      </c>
      <c r="J1012">
        <f>SUMIF([1]!Tabla2[Consignatario],B1012, [1]!Tabla2[Monto])</f>
        <v>0</v>
      </c>
      <c r="K1012">
        <f>SUMIF([1]!Tabla3[Consignatario],B1012,[1]!Tabla3[Monto])</f>
        <v>0</v>
      </c>
      <c r="L1012">
        <f>SUMIF([1]!Tabla5[Consignatario],B1012,[1]!Tabla5[Monto])</f>
        <v>0</v>
      </c>
      <c r="M1012">
        <f>SUMIF([1]!Tabla1708[Consignatario],B1012,[1]!Tabla1708[Monto])</f>
        <v>0</v>
      </c>
      <c r="N1012">
        <f>SUMIF([1]!Tabla1726[Consignatario],B1012,[1]!Tabla1726[Monto])</f>
        <v>0</v>
      </c>
      <c r="O1012">
        <f>SUMIF([1]!Tabla1730[Consignatario],B1012,[1]!Tabla1730[1730])</f>
        <v>0</v>
      </c>
      <c r="P1012">
        <f>SUMIF([1]!Tabla1739[Consignatario],B1012,[1]!Tabla1739[1739])</f>
        <v>0</v>
      </c>
      <c r="Q1012">
        <f>SUMIF([1]!Tabla21[Consignatario],B1012,[1]!Tabla21[1664-1670])</f>
        <v>0</v>
      </c>
      <c r="R1012">
        <f>SUM(Tabla62[[#This Row],[1661]:[Entrearmadas]])</f>
        <v>8000</v>
      </c>
    </row>
    <row r="1013" spans="1:18" x14ac:dyDescent="0.3">
      <c r="A1013">
        <v>1012</v>
      </c>
      <c r="B1013" t="str" cm="1">
        <f t="array" ref="B1013">INDEX([1]!Tabla1[#Data], A1013, 2)</f>
        <v>Frías, Juan Manuel de</v>
      </c>
      <c r="C1013">
        <f>SUMIF([1]!Tabla1661[Consignatario],B1013,[1]!Tabla1661[1661])</f>
        <v>0</v>
      </c>
      <c r="D1013">
        <f>SUMIF([1]!Tabla11[Consignatario],B1013,[1]!Tabla11[1662])</f>
        <v>0</v>
      </c>
      <c r="E1013">
        <f>SUMIF([1]!Tabla12[Consignatario],B1013,[1]!Tabla12[1670])</f>
        <v>0</v>
      </c>
      <c r="F1013">
        <f>SUMIF([1]!Tabla10[Consignatario],B1013,[1]!Tabla10[1672])</f>
        <v>0</v>
      </c>
      <c r="G1013">
        <f>SUMIF([1]!Tabla9[Consignatarios],B1013,[1]!Tabla9[1675])</f>
        <v>0</v>
      </c>
      <c r="H1013">
        <f>SUMIF([1]!Tabla8[Consignatarios],B1013,[1]!Tabla8[1678])</f>
        <v>46786</v>
      </c>
      <c r="I1013">
        <f>SUMIF([1]!Tabla4[Consignatario],B1013,[1]!Tabla4[Monto])</f>
        <v>22588</v>
      </c>
      <c r="J1013">
        <f>SUMIF([1]!Tabla2[Consignatario],B1013, [1]!Tabla2[Monto])</f>
        <v>25004</v>
      </c>
      <c r="K1013">
        <f>SUMIF([1]!Tabla3[Consignatario],B1013,[1]!Tabla3[Monto])</f>
        <v>320</v>
      </c>
      <c r="L1013">
        <f>SUMIF([1]!Tabla5[Consignatario],B1013,[1]!Tabla5[Monto])</f>
        <v>0</v>
      </c>
      <c r="M1013">
        <f>SUMIF([1]!Tabla1708[Consignatario],B1013,[1]!Tabla1708[Monto])</f>
        <v>0</v>
      </c>
      <c r="N1013">
        <f>SUMIF([1]!Tabla1726[Consignatario],B1013,[1]!Tabla1726[Monto])</f>
        <v>0</v>
      </c>
      <c r="O1013">
        <f>SUMIF([1]!Tabla1730[Consignatario],B1013,[1]!Tabla1730[1730])</f>
        <v>0</v>
      </c>
      <c r="P1013">
        <f>SUMIF([1]!Tabla1739[Consignatario],B1013,[1]!Tabla1739[1739])</f>
        <v>0</v>
      </c>
      <c r="Q1013">
        <f>SUMIF([1]!Tabla21[Consignatario],B1013,[1]!Tabla21[1664-1670])</f>
        <v>0</v>
      </c>
      <c r="R1013">
        <f>SUM(Tabla62[[#This Row],[1661]:[Entrearmadas]])</f>
        <v>94698</v>
      </c>
    </row>
    <row r="1014" spans="1:18" x14ac:dyDescent="0.3">
      <c r="A1014">
        <v>1013</v>
      </c>
      <c r="B1014" t="str" cm="1">
        <f t="array" ref="B1014">INDEX([1]!Tabla1[#Data], A1014, 2)</f>
        <v>Fuente Encalada, Tomas Manuel de la</v>
      </c>
      <c r="C1014">
        <f>SUMIF([1]!Tabla1661[Consignatario],B1014,[1]!Tabla1661[1661])</f>
        <v>0</v>
      </c>
      <c r="D1014">
        <f>SUMIF([1]!Tabla11[Consignatario],B1014,[1]!Tabla11[1662])</f>
        <v>0</v>
      </c>
      <c r="E1014">
        <f>SUMIF([1]!Tabla12[Consignatario],B1014,[1]!Tabla12[1670])</f>
        <v>0</v>
      </c>
      <c r="F1014">
        <f>SUMIF([1]!Tabla10[Consignatario],B1014,[1]!Tabla10[1672])</f>
        <v>0</v>
      </c>
      <c r="G1014">
        <f>SUMIF([1]!Tabla9[Consignatarios],B1014,[1]!Tabla9[1675])</f>
        <v>0</v>
      </c>
      <c r="H1014">
        <f>SUMIF([1]!Tabla8[Consignatarios],B1014,[1]!Tabla8[1678])</f>
        <v>0</v>
      </c>
      <c r="I1014">
        <f>SUMIF([1]!Tabla4[Consignatario],B1014,[1]!Tabla4[Monto])</f>
        <v>0</v>
      </c>
      <c r="J1014">
        <f>SUMIF([1]!Tabla2[Consignatario],B1014, [1]!Tabla2[Monto])</f>
        <v>12258</v>
      </c>
      <c r="K1014">
        <f>SUMIF([1]!Tabla3[Consignatario],B1014,[1]!Tabla3[Monto])</f>
        <v>0</v>
      </c>
      <c r="L1014">
        <f>SUMIF([1]!Tabla5[Consignatario],B1014,[1]!Tabla5[Monto])</f>
        <v>0</v>
      </c>
      <c r="M1014">
        <f>SUMIF([1]!Tabla1708[Consignatario],B1014,[1]!Tabla1708[Monto])</f>
        <v>0</v>
      </c>
      <c r="N1014">
        <f>SUMIF([1]!Tabla1726[Consignatario],B1014,[1]!Tabla1726[Monto])</f>
        <v>0</v>
      </c>
      <c r="O1014">
        <f>SUMIF([1]!Tabla1730[Consignatario],B1014,[1]!Tabla1730[1730])</f>
        <v>0</v>
      </c>
      <c r="P1014">
        <f>SUMIF([1]!Tabla1739[Consignatario],B1014,[1]!Tabla1739[1739])</f>
        <v>0</v>
      </c>
      <c r="Q1014">
        <f>SUMIF([1]!Tabla21[Consignatario],B1014,[1]!Tabla21[1664-1670])</f>
        <v>0</v>
      </c>
      <c r="R1014">
        <f>SUM(Tabla62[[#This Row],[1661]:[Entrearmadas]])</f>
        <v>12258</v>
      </c>
    </row>
    <row r="1015" spans="1:18" x14ac:dyDescent="0.3">
      <c r="A1015">
        <v>1014</v>
      </c>
      <c r="B1015" t="str" cm="1">
        <f t="array" ref="B1015">INDEX([1]!Tabla1[#Data], A1015, 2)</f>
        <v>Fuente, Francisco Antonio de la</v>
      </c>
      <c r="C1015">
        <f>SUMIF([1]!Tabla1661[Consignatario],B1015,[1]!Tabla1661[1661])</f>
        <v>0</v>
      </c>
      <c r="D1015">
        <f>SUMIF([1]!Tabla11[Consignatario],B1015,[1]!Tabla11[1662])</f>
        <v>0</v>
      </c>
      <c r="E1015">
        <f>SUMIF([1]!Tabla12[Consignatario],B1015,[1]!Tabla12[1670])</f>
        <v>0</v>
      </c>
      <c r="F1015">
        <f>SUMIF([1]!Tabla10[Consignatario],B1015,[1]!Tabla10[1672])</f>
        <v>0</v>
      </c>
      <c r="G1015">
        <f>SUMIF([1]!Tabla9[Consignatarios],B1015,[1]!Tabla9[1675])</f>
        <v>0</v>
      </c>
      <c r="H1015">
        <f>SUMIF([1]!Tabla8[Consignatarios],B1015,[1]!Tabla8[1678])</f>
        <v>0</v>
      </c>
      <c r="I1015">
        <f>SUMIF([1]!Tabla4[Consignatario],B1015,[1]!Tabla4[Monto])</f>
        <v>0</v>
      </c>
      <c r="J1015">
        <f>SUMIF([1]!Tabla2[Consignatario],B1015, [1]!Tabla2[Monto])</f>
        <v>0</v>
      </c>
      <c r="K1015">
        <f>SUMIF([1]!Tabla3[Consignatario],B1015,[1]!Tabla3[Monto])</f>
        <v>0</v>
      </c>
      <c r="L1015">
        <f>SUMIF([1]!Tabla5[Consignatario],B1015,[1]!Tabla5[Monto])</f>
        <v>0</v>
      </c>
      <c r="M1015">
        <f>SUMIF([1]!Tabla1708[Consignatario],B1015,[1]!Tabla1708[Monto])</f>
        <v>0</v>
      </c>
      <c r="N1015">
        <f>SUMIF([1]!Tabla1726[Consignatario],B1015,[1]!Tabla1726[Monto])</f>
        <v>0</v>
      </c>
      <c r="O1015">
        <f>SUMIF([1]!Tabla1730[Consignatario],B1015,[1]!Tabla1730[1730])</f>
        <v>78000</v>
      </c>
      <c r="P1015">
        <f>SUMIF([1]!Tabla1739[Consignatario],B1015,[1]!Tabla1739[1739])</f>
        <v>100000</v>
      </c>
      <c r="Q1015">
        <f>SUMIF([1]!Tabla21[Consignatario],B1015,[1]!Tabla21[1664-1670])</f>
        <v>0</v>
      </c>
      <c r="R1015">
        <f>SUM(Tabla62[[#This Row],[1661]:[Entrearmadas]])</f>
        <v>178000</v>
      </c>
    </row>
    <row r="1016" spans="1:18" x14ac:dyDescent="0.3">
      <c r="A1016">
        <v>1015</v>
      </c>
      <c r="B1016" t="str" cm="1">
        <f t="array" ref="B1016">INDEX([1]!Tabla1[#Data], A1016, 2)</f>
        <v>Fuente, Francisco de la</v>
      </c>
      <c r="C1016">
        <f>SUMIF([1]!Tabla1661[Consignatario],B1016,[1]!Tabla1661[1661])</f>
        <v>0</v>
      </c>
      <c r="D1016">
        <f>SUMIF([1]!Tabla11[Consignatario],B1016,[1]!Tabla11[1662])</f>
        <v>0</v>
      </c>
      <c r="E1016">
        <f>SUMIF([1]!Tabla12[Consignatario],B1016,[1]!Tabla12[1670])</f>
        <v>0</v>
      </c>
      <c r="F1016">
        <f>SUMIF([1]!Tabla10[Consignatario],B1016,[1]!Tabla10[1672])</f>
        <v>0</v>
      </c>
      <c r="G1016">
        <f>SUMIF([1]!Tabla9[Consignatarios],B1016,[1]!Tabla9[1675])</f>
        <v>0</v>
      </c>
      <c r="H1016">
        <f>SUMIF([1]!Tabla8[Consignatarios],B1016,[1]!Tabla8[1678])</f>
        <v>0</v>
      </c>
      <c r="I1016">
        <f>SUMIF([1]!Tabla4[Consignatario],B1016,[1]!Tabla4[Monto])</f>
        <v>0</v>
      </c>
      <c r="J1016">
        <f>SUMIF([1]!Tabla2[Consignatario],B1016, [1]!Tabla2[Monto])</f>
        <v>0</v>
      </c>
      <c r="K1016">
        <f>SUMIF([1]!Tabla3[Consignatario],B1016,[1]!Tabla3[Monto])</f>
        <v>0</v>
      </c>
      <c r="L1016">
        <f>SUMIF([1]!Tabla5[Consignatario],B1016,[1]!Tabla5[Monto])</f>
        <v>120388</v>
      </c>
      <c r="M1016">
        <f>SUMIF([1]!Tabla1708[Consignatario],B1016,[1]!Tabla1708[Monto])</f>
        <v>0</v>
      </c>
      <c r="N1016">
        <f>SUMIF([1]!Tabla1726[Consignatario],B1016,[1]!Tabla1726[Monto])</f>
        <v>0</v>
      </c>
      <c r="O1016">
        <f>SUMIF([1]!Tabla1730[Consignatario],B1016,[1]!Tabla1730[1730])</f>
        <v>0</v>
      </c>
      <c r="P1016">
        <f>SUMIF([1]!Tabla1739[Consignatario],B1016,[1]!Tabla1739[1739])</f>
        <v>0</v>
      </c>
      <c r="Q1016">
        <f>SUMIF([1]!Tabla21[Consignatario],B1016,[1]!Tabla21[1664-1670])</f>
        <v>0</v>
      </c>
      <c r="R1016">
        <f>SUM(Tabla62[[#This Row],[1661]:[Entrearmadas]])</f>
        <v>120388</v>
      </c>
    </row>
    <row r="1017" spans="1:18" x14ac:dyDescent="0.3">
      <c r="A1017">
        <v>1016</v>
      </c>
      <c r="B1017" t="str" cm="1">
        <f t="array" ref="B1017">INDEX([1]!Tabla1[#Data], A1017, 2)</f>
        <v>Fuente, Gregorio de la</v>
      </c>
      <c r="C1017">
        <f>SUMIF([1]!Tabla1661[Consignatario],B1017,[1]!Tabla1661[1661])</f>
        <v>0</v>
      </c>
      <c r="D1017">
        <f>SUMIF([1]!Tabla11[Consignatario],B1017,[1]!Tabla11[1662])</f>
        <v>0</v>
      </c>
      <c r="E1017">
        <f>SUMIF([1]!Tabla12[Consignatario],B1017,[1]!Tabla12[1670])</f>
        <v>0</v>
      </c>
      <c r="F1017">
        <f>SUMIF([1]!Tabla10[Consignatario],B1017,[1]!Tabla10[1672])</f>
        <v>0</v>
      </c>
      <c r="G1017">
        <f>SUMIF([1]!Tabla9[Consignatarios],B1017,[1]!Tabla9[1675])</f>
        <v>0</v>
      </c>
      <c r="H1017">
        <f>SUMIF([1]!Tabla8[Consignatarios],B1017,[1]!Tabla8[1678])</f>
        <v>0</v>
      </c>
      <c r="I1017">
        <f>SUMIF([1]!Tabla4[Consignatario],B1017,[1]!Tabla4[Monto])</f>
        <v>0</v>
      </c>
      <c r="J1017">
        <f>SUMIF([1]!Tabla2[Consignatario],B1017, [1]!Tabla2[Monto])</f>
        <v>0</v>
      </c>
      <c r="K1017">
        <f>SUMIF([1]!Tabla3[Consignatario],B1017,[1]!Tabla3[Monto])</f>
        <v>0</v>
      </c>
      <c r="L1017">
        <f>SUMIF([1]!Tabla5[Consignatario],B1017,[1]!Tabla5[Monto])</f>
        <v>0</v>
      </c>
      <c r="M1017">
        <f>SUMIF([1]!Tabla1708[Consignatario],B1017,[1]!Tabla1708[Monto])</f>
        <v>0</v>
      </c>
      <c r="N1017">
        <f>SUMIF([1]!Tabla1726[Consignatario],B1017,[1]!Tabla1726[Monto])</f>
        <v>0</v>
      </c>
      <c r="O1017">
        <f>SUMIF([1]!Tabla1730[Consignatario],B1017,[1]!Tabla1730[1730])</f>
        <v>0</v>
      </c>
      <c r="P1017">
        <f>SUMIF([1]!Tabla1739[Consignatario],B1017,[1]!Tabla1739[1739])</f>
        <v>153200</v>
      </c>
      <c r="Q1017">
        <f>SUMIF([1]!Tabla21[Consignatario],B1017,[1]!Tabla21[1664-1670])</f>
        <v>0</v>
      </c>
      <c r="R1017">
        <f>SUM(Tabla62[[#This Row],[1661]:[Entrearmadas]])</f>
        <v>153200</v>
      </c>
    </row>
    <row r="1018" spans="1:18" x14ac:dyDescent="0.3">
      <c r="A1018">
        <v>1017</v>
      </c>
      <c r="B1018" t="str" cm="1">
        <f t="array" ref="B1018">INDEX([1]!Tabla1[#Data], A1018, 2)</f>
        <v>Fuente, Lorenzo de la</v>
      </c>
      <c r="C1018">
        <f>SUMIF([1]!Tabla1661[Consignatario],B1018,[1]!Tabla1661[1661])</f>
        <v>0</v>
      </c>
      <c r="D1018">
        <f>SUMIF([1]!Tabla11[Consignatario],B1018,[1]!Tabla11[1662])</f>
        <v>0</v>
      </c>
      <c r="E1018">
        <f>SUMIF([1]!Tabla12[Consignatario],B1018,[1]!Tabla12[1670])</f>
        <v>0</v>
      </c>
      <c r="F1018">
        <f>SUMIF([1]!Tabla10[Consignatario],B1018,[1]!Tabla10[1672])</f>
        <v>0</v>
      </c>
      <c r="G1018">
        <f>SUMIF([1]!Tabla9[Consignatarios],B1018,[1]!Tabla9[1675])</f>
        <v>0</v>
      </c>
      <c r="H1018">
        <f>SUMIF([1]!Tabla8[Consignatarios],B1018,[1]!Tabla8[1678])</f>
        <v>0</v>
      </c>
      <c r="I1018">
        <f>SUMIF([1]!Tabla4[Consignatario],B1018,[1]!Tabla4[Monto])</f>
        <v>0</v>
      </c>
      <c r="J1018">
        <f>SUMIF([1]!Tabla2[Consignatario],B1018, [1]!Tabla2[Monto])</f>
        <v>0</v>
      </c>
      <c r="K1018">
        <f>SUMIF([1]!Tabla3[Consignatario],B1018,[1]!Tabla3[Monto])</f>
        <v>0</v>
      </c>
      <c r="L1018">
        <f>SUMIF([1]!Tabla5[Consignatario],B1018,[1]!Tabla5[Monto])</f>
        <v>16000</v>
      </c>
      <c r="M1018">
        <f>SUMIF([1]!Tabla1708[Consignatario],B1018,[1]!Tabla1708[Monto])</f>
        <v>0</v>
      </c>
      <c r="N1018">
        <f>SUMIF([1]!Tabla1726[Consignatario],B1018,[1]!Tabla1726[Monto])</f>
        <v>0</v>
      </c>
      <c r="O1018">
        <f>SUMIF([1]!Tabla1730[Consignatario],B1018,[1]!Tabla1730[1730])</f>
        <v>0</v>
      </c>
      <c r="P1018">
        <f>SUMIF([1]!Tabla1739[Consignatario],B1018,[1]!Tabla1739[1739])</f>
        <v>0</v>
      </c>
      <c r="Q1018">
        <f>SUMIF([1]!Tabla21[Consignatario],B1018,[1]!Tabla21[1664-1670])</f>
        <v>0</v>
      </c>
      <c r="R1018">
        <f>SUM(Tabla62[[#This Row],[1661]:[Entrearmadas]])</f>
        <v>16000</v>
      </c>
    </row>
    <row r="1019" spans="1:18" x14ac:dyDescent="0.3">
      <c r="A1019">
        <v>1018</v>
      </c>
      <c r="B1019" t="str" cm="1">
        <f t="array" ref="B1019">INDEX([1]!Tabla1[#Data], A1019, 2)</f>
        <v>Fuente, Luis de la</v>
      </c>
      <c r="C1019">
        <f>SUMIF([1]!Tabla1661[Consignatario],B1019,[1]!Tabla1661[1661])</f>
        <v>0</v>
      </c>
      <c r="D1019">
        <f>SUMIF([1]!Tabla11[Consignatario],B1019,[1]!Tabla11[1662])</f>
        <v>0</v>
      </c>
      <c r="E1019">
        <f>SUMIF([1]!Tabla12[Consignatario],B1019,[1]!Tabla12[1670])</f>
        <v>0</v>
      </c>
      <c r="F1019">
        <f>SUMIF([1]!Tabla10[Consignatario],B1019,[1]!Tabla10[1672])</f>
        <v>0</v>
      </c>
      <c r="G1019">
        <f>SUMIF([1]!Tabla9[Consignatarios],B1019,[1]!Tabla9[1675])</f>
        <v>0</v>
      </c>
      <c r="H1019">
        <f>SUMIF([1]!Tabla8[Consignatarios],B1019,[1]!Tabla8[1678])</f>
        <v>0</v>
      </c>
      <c r="I1019">
        <f>SUMIF([1]!Tabla4[Consignatario],B1019,[1]!Tabla4[Monto])</f>
        <v>0</v>
      </c>
      <c r="J1019">
        <f>SUMIF([1]!Tabla2[Consignatario],B1019, [1]!Tabla2[Monto])</f>
        <v>0</v>
      </c>
      <c r="K1019">
        <f>SUMIF([1]!Tabla3[Consignatario],B1019,[1]!Tabla3[Monto])</f>
        <v>0</v>
      </c>
      <c r="L1019">
        <f>SUMIF([1]!Tabla5[Consignatario],B1019,[1]!Tabla5[Monto])</f>
        <v>6000</v>
      </c>
      <c r="M1019">
        <f>SUMIF([1]!Tabla1708[Consignatario],B1019,[1]!Tabla1708[Monto])</f>
        <v>0</v>
      </c>
      <c r="N1019">
        <f>SUMIF([1]!Tabla1726[Consignatario],B1019,[1]!Tabla1726[Monto])</f>
        <v>0</v>
      </c>
      <c r="O1019">
        <f>SUMIF([1]!Tabla1730[Consignatario],B1019,[1]!Tabla1730[1730])</f>
        <v>0</v>
      </c>
      <c r="P1019">
        <f>SUMIF([1]!Tabla1739[Consignatario],B1019,[1]!Tabla1739[1739])</f>
        <v>0</v>
      </c>
      <c r="Q1019">
        <f>SUMIF([1]!Tabla21[Consignatario],B1019,[1]!Tabla21[1664-1670])</f>
        <v>0</v>
      </c>
      <c r="R1019">
        <f>SUM(Tabla62[[#This Row],[1661]:[Entrearmadas]])</f>
        <v>6000</v>
      </c>
    </row>
    <row r="1020" spans="1:18" x14ac:dyDescent="0.3">
      <c r="A1020">
        <v>1019</v>
      </c>
      <c r="B1020" t="str" cm="1">
        <f t="array" ref="B1020">INDEX([1]!Tabla1[#Data], A1020, 2)</f>
        <v>Fuente, Manuel de la</v>
      </c>
      <c r="C1020">
        <f>SUMIF([1]!Tabla1661[Consignatario],B1020,[1]!Tabla1661[1661])</f>
        <v>0</v>
      </c>
      <c r="D1020">
        <f>SUMIF([1]!Tabla11[Consignatario],B1020,[1]!Tabla11[1662])</f>
        <v>0</v>
      </c>
      <c r="E1020">
        <f>SUMIF([1]!Tabla12[Consignatario],B1020,[1]!Tabla12[1670])</f>
        <v>0</v>
      </c>
      <c r="F1020">
        <f>SUMIF([1]!Tabla10[Consignatario],B1020,[1]!Tabla10[1672])</f>
        <v>0</v>
      </c>
      <c r="G1020">
        <f>SUMIF([1]!Tabla9[Consignatarios],B1020,[1]!Tabla9[1675])</f>
        <v>0</v>
      </c>
      <c r="H1020">
        <f>SUMIF([1]!Tabla8[Consignatarios],B1020,[1]!Tabla8[1678])</f>
        <v>0</v>
      </c>
      <c r="I1020">
        <f>SUMIF([1]!Tabla4[Consignatario],B1020,[1]!Tabla4[Monto])</f>
        <v>0</v>
      </c>
      <c r="J1020">
        <f>SUMIF([1]!Tabla2[Consignatario],B1020, [1]!Tabla2[Monto])</f>
        <v>0</v>
      </c>
      <c r="K1020">
        <f>SUMIF([1]!Tabla3[Consignatario],B1020,[1]!Tabla3[Monto])</f>
        <v>0</v>
      </c>
      <c r="L1020">
        <f>SUMIF([1]!Tabla5[Consignatario],B1020,[1]!Tabla5[Monto])</f>
        <v>0</v>
      </c>
      <c r="M1020">
        <f>SUMIF([1]!Tabla1708[Consignatario],B1020,[1]!Tabla1708[Monto])</f>
        <v>0</v>
      </c>
      <c r="N1020">
        <f>SUMIF([1]!Tabla1726[Consignatario],B1020,[1]!Tabla1726[Monto])</f>
        <v>0</v>
      </c>
      <c r="O1020">
        <f>SUMIF([1]!Tabla1730[Consignatario],B1020,[1]!Tabla1730[1730])</f>
        <v>0</v>
      </c>
      <c r="P1020">
        <f>SUMIF([1]!Tabla1739[Consignatario],B1020,[1]!Tabla1739[1739])</f>
        <v>44708</v>
      </c>
      <c r="Q1020">
        <f>SUMIF([1]!Tabla21[Consignatario],B1020,[1]!Tabla21[1664-1670])</f>
        <v>0</v>
      </c>
      <c r="R1020">
        <f>SUM(Tabla62[[#This Row],[1661]:[Entrearmadas]])</f>
        <v>44708</v>
      </c>
    </row>
    <row r="1021" spans="1:18" x14ac:dyDescent="0.3">
      <c r="A1021">
        <v>1020</v>
      </c>
      <c r="B1021" t="str" cm="1">
        <f t="array" ref="B1021">INDEX([1]!Tabla1[#Data], A1021, 2)</f>
        <v>Fuentes y Antelo, Alonso</v>
      </c>
      <c r="C1021">
        <f>SUMIF([1]!Tabla1661[Consignatario],B1021,[1]!Tabla1661[1661])</f>
        <v>0</v>
      </c>
      <c r="D1021">
        <f>SUMIF([1]!Tabla11[Consignatario],B1021,[1]!Tabla11[1662])</f>
        <v>0</v>
      </c>
      <c r="E1021">
        <f>SUMIF([1]!Tabla12[Consignatario],B1021,[1]!Tabla12[1670])</f>
        <v>0</v>
      </c>
      <c r="F1021">
        <f>SUMIF([1]!Tabla10[Consignatario],B1021,[1]!Tabla10[1672])</f>
        <v>0</v>
      </c>
      <c r="G1021">
        <f>SUMIF([1]!Tabla9[Consignatarios],B1021,[1]!Tabla9[1675])</f>
        <v>0</v>
      </c>
      <c r="H1021">
        <f>SUMIF([1]!Tabla8[Consignatarios],B1021,[1]!Tabla8[1678])</f>
        <v>0</v>
      </c>
      <c r="I1021">
        <f>SUMIF([1]!Tabla4[Consignatario],B1021,[1]!Tabla4[Monto])</f>
        <v>0</v>
      </c>
      <c r="J1021">
        <f>SUMIF([1]!Tabla2[Consignatario],B1021, [1]!Tabla2[Monto])</f>
        <v>0</v>
      </c>
      <c r="K1021">
        <f>SUMIF([1]!Tabla3[Consignatario],B1021,[1]!Tabla3[Monto])</f>
        <v>0</v>
      </c>
      <c r="L1021">
        <f>SUMIF([1]!Tabla5[Consignatario],B1021,[1]!Tabla5[Monto])</f>
        <v>0</v>
      </c>
      <c r="M1021">
        <f>SUMIF([1]!Tabla1708[Consignatario],B1021,[1]!Tabla1708[Monto])</f>
        <v>4230</v>
      </c>
      <c r="N1021">
        <f>SUMIF([1]!Tabla1726[Consignatario],B1021,[1]!Tabla1726[Monto])</f>
        <v>0</v>
      </c>
      <c r="O1021">
        <f>SUMIF([1]!Tabla1730[Consignatario],B1021,[1]!Tabla1730[1730])</f>
        <v>0</v>
      </c>
      <c r="P1021">
        <f>SUMIF([1]!Tabla1739[Consignatario],B1021,[1]!Tabla1739[1739])</f>
        <v>0</v>
      </c>
      <c r="Q1021">
        <f>SUMIF([1]!Tabla21[Consignatario],B1021,[1]!Tabla21[1664-1670])</f>
        <v>0</v>
      </c>
      <c r="R1021">
        <f>SUM(Tabla62[[#This Row],[1661]:[Entrearmadas]])</f>
        <v>4230</v>
      </c>
    </row>
    <row r="1022" spans="1:18" x14ac:dyDescent="0.3">
      <c r="A1022">
        <v>1021</v>
      </c>
      <c r="B1022" t="str" cm="1">
        <f t="array" ref="B1022">INDEX([1]!Tabla1[#Data], A1022, 2)</f>
        <v>Fuentes y Antelo, Antonio</v>
      </c>
      <c r="C1022">
        <f>SUMIF([1]!Tabla1661[Consignatario],B1022,[1]!Tabla1661[1661])</f>
        <v>0</v>
      </c>
      <c r="D1022">
        <f>SUMIF([1]!Tabla11[Consignatario],B1022,[1]!Tabla11[1662])</f>
        <v>0</v>
      </c>
      <c r="E1022">
        <f>SUMIF([1]!Tabla12[Consignatario],B1022,[1]!Tabla12[1670])</f>
        <v>0</v>
      </c>
      <c r="F1022">
        <f>SUMIF([1]!Tabla10[Consignatario],B1022,[1]!Tabla10[1672])</f>
        <v>0</v>
      </c>
      <c r="G1022">
        <f>SUMIF([1]!Tabla9[Consignatarios],B1022,[1]!Tabla9[1675])</f>
        <v>0</v>
      </c>
      <c r="H1022">
        <f>SUMIF([1]!Tabla8[Consignatarios],B1022,[1]!Tabla8[1678])</f>
        <v>0</v>
      </c>
      <c r="I1022">
        <f>SUMIF([1]!Tabla4[Consignatario],B1022,[1]!Tabla4[Monto])</f>
        <v>0</v>
      </c>
      <c r="J1022">
        <f>SUMIF([1]!Tabla2[Consignatario],B1022, [1]!Tabla2[Monto])</f>
        <v>0</v>
      </c>
      <c r="K1022">
        <f>SUMIF([1]!Tabla3[Consignatario],B1022,[1]!Tabla3[Monto])</f>
        <v>0</v>
      </c>
      <c r="L1022">
        <f>SUMIF([1]!Tabla5[Consignatario],B1022,[1]!Tabla5[Monto])</f>
        <v>0</v>
      </c>
      <c r="M1022">
        <f>SUMIF([1]!Tabla1708[Consignatario],B1022,[1]!Tabla1708[Monto])</f>
        <v>52557</v>
      </c>
      <c r="N1022">
        <f>SUMIF([1]!Tabla1726[Consignatario],B1022,[1]!Tabla1726[Monto])</f>
        <v>0</v>
      </c>
      <c r="O1022">
        <f>SUMIF([1]!Tabla1730[Consignatario],B1022,[1]!Tabla1730[1730])</f>
        <v>0</v>
      </c>
      <c r="P1022">
        <f>SUMIF([1]!Tabla1739[Consignatario],B1022,[1]!Tabla1739[1739])</f>
        <v>0</v>
      </c>
      <c r="Q1022">
        <f>SUMIF([1]!Tabla21[Consignatario],B1022,[1]!Tabla21[1664-1670])</f>
        <v>0</v>
      </c>
      <c r="R1022">
        <f>SUM(Tabla62[[#This Row],[1661]:[Entrearmadas]])</f>
        <v>52557</v>
      </c>
    </row>
    <row r="1023" spans="1:18" x14ac:dyDescent="0.3">
      <c r="A1023">
        <v>1022</v>
      </c>
      <c r="B1023" t="str" cm="1">
        <f t="array" ref="B1023">INDEX([1]!Tabla1[#Data], A1023, 2)</f>
        <v>Fuentes, Alonso de</v>
      </c>
      <c r="C1023">
        <f>SUMIF([1]!Tabla1661[Consignatario],B1023,[1]!Tabla1661[1661])</f>
        <v>0</v>
      </c>
      <c r="D1023">
        <f>SUMIF([1]!Tabla11[Consignatario],B1023,[1]!Tabla11[1662])</f>
        <v>0</v>
      </c>
      <c r="E1023">
        <f>SUMIF([1]!Tabla12[Consignatario],B1023,[1]!Tabla12[1670])</f>
        <v>0</v>
      </c>
      <c r="F1023">
        <f>SUMIF([1]!Tabla10[Consignatario],B1023,[1]!Tabla10[1672])</f>
        <v>0</v>
      </c>
      <c r="G1023">
        <f>SUMIF([1]!Tabla9[Consignatarios],B1023,[1]!Tabla9[1675])</f>
        <v>0</v>
      </c>
      <c r="H1023">
        <f>SUMIF([1]!Tabla8[Consignatarios],B1023,[1]!Tabla8[1678])</f>
        <v>0</v>
      </c>
      <c r="I1023">
        <f>SUMIF([1]!Tabla4[Consignatario],B1023,[1]!Tabla4[Monto])</f>
        <v>0</v>
      </c>
      <c r="J1023">
        <f>SUMIF([1]!Tabla2[Consignatario],B1023, [1]!Tabla2[Monto])</f>
        <v>0</v>
      </c>
      <c r="K1023">
        <f>SUMIF([1]!Tabla3[Consignatario],B1023,[1]!Tabla3[Monto])</f>
        <v>8000</v>
      </c>
      <c r="L1023">
        <f>SUMIF([1]!Tabla5[Consignatario],B1023,[1]!Tabla5[Monto])</f>
        <v>0</v>
      </c>
      <c r="M1023">
        <f>SUMIF([1]!Tabla1708[Consignatario],B1023,[1]!Tabla1708[Monto])</f>
        <v>0</v>
      </c>
      <c r="N1023">
        <f>SUMIF([1]!Tabla1726[Consignatario],B1023,[1]!Tabla1726[Monto])</f>
        <v>0</v>
      </c>
      <c r="O1023">
        <f>SUMIF([1]!Tabla1730[Consignatario],B1023,[1]!Tabla1730[1730])</f>
        <v>0</v>
      </c>
      <c r="P1023">
        <f>SUMIF([1]!Tabla1739[Consignatario],B1023,[1]!Tabla1739[1739])</f>
        <v>0</v>
      </c>
      <c r="Q1023">
        <f>SUMIF([1]!Tabla21[Consignatario],B1023,[1]!Tabla21[1664-1670])</f>
        <v>0</v>
      </c>
      <c r="R1023">
        <f>SUM(Tabla62[[#This Row],[1661]:[Entrearmadas]])</f>
        <v>8000</v>
      </c>
    </row>
    <row r="1024" spans="1:18" x14ac:dyDescent="0.3">
      <c r="A1024">
        <v>1023</v>
      </c>
      <c r="B1024" t="str" cm="1">
        <f t="array" ref="B1024">INDEX([1]!Tabla1[#Data], A1024, 2)</f>
        <v>Fuentes, Antonio</v>
      </c>
      <c r="C1024">
        <f>SUMIF([1]!Tabla1661[Consignatario],B1024,[1]!Tabla1661[1661])</f>
        <v>1910</v>
      </c>
      <c r="D1024">
        <f>SUMIF([1]!Tabla11[Consignatario],B1024,[1]!Tabla11[1662])</f>
        <v>0</v>
      </c>
      <c r="E1024">
        <f>SUMIF([1]!Tabla12[Consignatario],B1024,[1]!Tabla12[1670])</f>
        <v>0</v>
      </c>
      <c r="F1024">
        <f>SUMIF([1]!Tabla10[Consignatario],B1024,[1]!Tabla10[1672])</f>
        <v>0</v>
      </c>
      <c r="G1024">
        <f>SUMIF([1]!Tabla9[Consignatarios],B1024,[1]!Tabla9[1675])</f>
        <v>0</v>
      </c>
      <c r="H1024">
        <f>SUMIF([1]!Tabla8[Consignatarios],B1024,[1]!Tabla8[1678])</f>
        <v>0</v>
      </c>
      <c r="I1024">
        <f>SUMIF([1]!Tabla4[Consignatario],B1024,[1]!Tabla4[Monto])</f>
        <v>0</v>
      </c>
      <c r="J1024">
        <f>SUMIF([1]!Tabla2[Consignatario],B1024, [1]!Tabla2[Monto])</f>
        <v>0</v>
      </c>
      <c r="K1024">
        <f>SUMIF([1]!Tabla3[Consignatario],B1024,[1]!Tabla3[Monto])</f>
        <v>0</v>
      </c>
      <c r="L1024">
        <f>SUMIF([1]!Tabla5[Consignatario],B1024,[1]!Tabla5[Monto])</f>
        <v>0</v>
      </c>
      <c r="M1024">
        <f>SUMIF([1]!Tabla1708[Consignatario],B1024,[1]!Tabla1708[Monto])</f>
        <v>0</v>
      </c>
      <c r="N1024">
        <f>SUMIF([1]!Tabla1726[Consignatario],B1024,[1]!Tabla1726[Monto])</f>
        <v>0</v>
      </c>
      <c r="O1024">
        <f>SUMIF([1]!Tabla1730[Consignatario],B1024,[1]!Tabla1730[1730])</f>
        <v>0</v>
      </c>
      <c r="P1024">
        <f>SUMIF([1]!Tabla1739[Consignatario],B1024,[1]!Tabla1739[1739])</f>
        <v>0</v>
      </c>
      <c r="Q1024">
        <f>SUMIF([1]!Tabla21[Consignatario],B1024,[1]!Tabla21[1664-1670])</f>
        <v>0</v>
      </c>
      <c r="R1024">
        <f>SUM(Tabla62[[#This Row],[1661]:[Entrearmadas]])</f>
        <v>1910</v>
      </c>
    </row>
    <row r="1025" spans="1:18" x14ac:dyDescent="0.3">
      <c r="A1025">
        <v>1024</v>
      </c>
      <c r="B1025" t="str" cm="1">
        <f t="array" ref="B1025">INDEX([1]!Tabla1[#Data], A1025, 2)</f>
        <v>Fuentes, Diego de</v>
      </c>
      <c r="C1025">
        <f>SUMIF([1]!Tabla1661[Consignatario],B1025,[1]!Tabla1661[1661])</f>
        <v>0</v>
      </c>
      <c r="D1025">
        <f>SUMIF([1]!Tabla11[Consignatario],B1025,[1]!Tabla11[1662])</f>
        <v>0</v>
      </c>
      <c r="E1025">
        <f>SUMIF([1]!Tabla12[Consignatario],B1025,[1]!Tabla12[1670])</f>
        <v>0</v>
      </c>
      <c r="F1025">
        <f>SUMIF([1]!Tabla10[Consignatario],B1025,[1]!Tabla10[1672])</f>
        <v>0</v>
      </c>
      <c r="G1025">
        <f>SUMIF([1]!Tabla9[Consignatarios],B1025,[1]!Tabla9[1675])</f>
        <v>0</v>
      </c>
      <c r="H1025">
        <f>SUMIF([1]!Tabla8[Consignatarios],B1025,[1]!Tabla8[1678])</f>
        <v>452</v>
      </c>
      <c r="I1025">
        <f>SUMIF([1]!Tabla4[Consignatario],B1025,[1]!Tabla4[Monto])</f>
        <v>0</v>
      </c>
      <c r="J1025">
        <f>SUMIF([1]!Tabla2[Consignatario],B1025, [1]!Tabla2[Monto])</f>
        <v>0</v>
      </c>
      <c r="K1025">
        <f>SUMIF([1]!Tabla3[Consignatario],B1025,[1]!Tabla3[Monto])</f>
        <v>0</v>
      </c>
      <c r="L1025">
        <f>SUMIF([1]!Tabla5[Consignatario],B1025,[1]!Tabla5[Monto])</f>
        <v>0</v>
      </c>
      <c r="M1025">
        <f>SUMIF([1]!Tabla1708[Consignatario],B1025,[1]!Tabla1708[Monto])</f>
        <v>0</v>
      </c>
      <c r="N1025">
        <f>SUMIF([1]!Tabla1726[Consignatario],B1025,[1]!Tabla1726[Monto])</f>
        <v>0</v>
      </c>
      <c r="O1025">
        <f>SUMIF([1]!Tabla1730[Consignatario],B1025,[1]!Tabla1730[1730])</f>
        <v>0</v>
      </c>
      <c r="P1025">
        <f>SUMIF([1]!Tabla1739[Consignatario],B1025,[1]!Tabla1739[1739])</f>
        <v>0</v>
      </c>
      <c r="Q1025">
        <f>SUMIF([1]!Tabla21[Consignatario],B1025,[1]!Tabla21[1664-1670])</f>
        <v>0</v>
      </c>
      <c r="R1025">
        <f>SUM(Tabla62[[#This Row],[1661]:[Entrearmadas]])</f>
        <v>452</v>
      </c>
    </row>
    <row r="1026" spans="1:18" x14ac:dyDescent="0.3">
      <c r="A1026">
        <v>1025</v>
      </c>
      <c r="B1026" t="str" cm="1">
        <f t="array" ref="B1026">INDEX([1]!Tabla1[#Data], A1026, 2)</f>
        <v>Fuentes, Félix de</v>
      </c>
      <c r="C1026">
        <f>SUMIF([1]!Tabla1661[Consignatario],B1026,[1]!Tabla1661[1661])</f>
        <v>0</v>
      </c>
      <c r="D1026">
        <f>SUMIF([1]!Tabla11[Consignatario],B1026,[1]!Tabla11[1662])</f>
        <v>0</v>
      </c>
      <c r="E1026">
        <f>SUMIF([1]!Tabla12[Consignatario],B1026,[1]!Tabla12[1670])</f>
        <v>0</v>
      </c>
      <c r="F1026">
        <f>SUMIF([1]!Tabla10[Consignatario],B1026,[1]!Tabla10[1672])</f>
        <v>0</v>
      </c>
      <c r="G1026">
        <f>SUMIF([1]!Tabla9[Consignatarios],B1026,[1]!Tabla9[1675])</f>
        <v>0</v>
      </c>
      <c r="H1026">
        <f>SUMIF([1]!Tabla8[Consignatarios],B1026,[1]!Tabla8[1678])</f>
        <v>0</v>
      </c>
      <c r="I1026">
        <f>SUMIF([1]!Tabla4[Consignatario],B1026,[1]!Tabla4[Monto])</f>
        <v>30844</v>
      </c>
      <c r="J1026">
        <f>SUMIF([1]!Tabla2[Consignatario],B1026, [1]!Tabla2[Monto])</f>
        <v>0</v>
      </c>
      <c r="K1026">
        <f>SUMIF([1]!Tabla3[Consignatario],B1026,[1]!Tabla3[Monto])</f>
        <v>0</v>
      </c>
      <c r="L1026">
        <f>SUMIF([1]!Tabla5[Consignatario],B1026,[1]!Tabla5[Monto])</f>
        <v>0</v>
      </c>
      <c r="M1026">
        <f>SUMIF([1]!Tabla1708[Consignatario],B1026,[1]!Tabla1708[Monto])</f>
        <v>0</v>
      </c>
      <c r="N1026">
        <f>SUMIF([1]!Tabla1726[Consignatario],B1026,[1]!Tabla1726[Monto])</f>
        <v>0</v>
      </c>
      <c r="O1026">
        <f>SUMIF([1]!Tabla1730[Consignatario],B1026,[1]!Tabla1730[1730])</f>
        <v>0</v>
      </c>
      <c r="P1026">
        <f>SUMIF([1]!Tabla1739[Consignatario],B1026,[1]!Tabla1739[1739])</f>
        <v>0</v>
      </c>
      <c r="Q1026">
        <f>SUMIF([1]!Tabla21[Consignatario],B1026,[1]!Tabla21[1664-1670])</f>
        <v>0</v>
      </c>
      <c r="R1026">
        <f>SUM(Tabla62[[#This Row],[1661]:[Entrearmadas]])</f>
        <v>30844</v>
      </c>
    </row>
    <row r="1027" spans="1:18" x14ac:dyDescent="0.3">
      <c r="A1027">
        <v>1026</v>
      </c>
      <c r="B1027" t="str" cm="1">
        <f t="array" ref="B1027">INDEX([1]!Tabla1[#Data], A1027, 2)</f>
        <v>Fuentes, Pedro de</v>
      </c>
      <c r="C1027">
        <f>SUMIF([1]!Tabla1661[Consignatario],B1027,[1]!Tabla1661[1661])</f>
        <v>0</v>
      </c>
      <c r="D1027">
        <f>SUMIF([1]!Tabla11[Consignatario],B1027,[1]!Tabla11[1662])</f>
        <v>0</v>
      </c>
      <c r="E1027">
        <f>SUMIF([1]!Tabla12[Consignatario],B1027,[1]!Tabla12[1670])</f>
        <v>0</v>
      </c>
      <c r="F1027">
        <f>SUMIF([1]!Tabla10[Consignatario],B1027,[1]!Tabla10[1672])</f>
        <v>0</v>
      </c>
      <c r="G1027">
        <f>SUMIF([1]!Tabla9[Consignatarios],B1027,[1]!Tabla9[1675])</f>
        <v>0</v>
      </c>
      <c r="H1027">
        <f>SUMIF([1]!Tabla8[Consignatarios],B1027,[1]!Tabla8[1678])</f>
        <v>0</v>
      </c>
      <c r="I1027">
        <f>SUMIF([1]!Tabla4[Consignatario],B1027,[1]!Tabla4[Monto])</f>
        <v>0</v>
      </c>
      <c r="J1027">
        <f>SUMIF([1]!Tabla2[Consignatario],B1027, [1]!Tabla2[Monto])</f>
        <v>10000</v>
      </c>
      <c r="K1027">
        <f>SUMIF([1]!Tabla3[Consignatario],B1027,[1]!Tabla3[Monto])</f>
        <v>0</v>
      </c>
      <c r="L1027">
        <f>SUMIF([1]!Tabla5[Consignatario],B1027,[1]!Tabla5[Monto])</f>
        <v>0</v>
      </c>
      <c r="M1027">
        <f>SUMIF([1]!Tabla1708[Consignatario],B1027,[1]!Tabla1708[Monto])</f>
        <v>0</v>
      </c>
      <c r="N1027">
        <f>SUMIF([1]!Tabla1726[Consignatario],B1027,[1]!Tabla1726[Monto])</f>
        <v>0</v>
      </c>
      <c r="O1027">
        <f>SUMIF([1]!Tabla1730[Consignatario],B1027,[1]!Tabla1730[1730])</f>
        <v>0</v>
      </c>
      <c r="P1027">
        <f>SUMIF([1]!Tabla1739[Consignatario],B1027,[1]!Tabla1739[1739])</f>
        <v>0</v>
      </c>
      <c r="Q1027">
        <f>SUMIF([1]!Tabla21[Consignatario],B1027,[1]!Tabla21[1664-1670])</f>
        <v>0</v>
      </c>
      <c r="R1027">
        <f>SUM(Tabla62[[#This Row],[1661]:[Entrearmadas]])</f>
        <v>10000</v>
      </c>
    </row>
    <row r="1028" spans="1:18" x14ac:dyDescent="0.3">
      <c r="A1028">
        <v>1027</v>
      </c>
      <c r="B1028" t="str" cm="1">
        <f t="array" ref="B1028">INDEX([1]!Tabla1[#Data], A1028, 2)</f>
        <v>Fuertes, Gaspar</v>
      </c>
      <c r="C1028">
        <f>SUMIF([1]!Tabla1661[Consignatario],B1028,[1]!Tabla1661[1661])</f>
        <v>0</v>
      </c>
      <c r="D1028">
        <f>SUMIF([1]!Tabla11[Consignatario],B1028,[1]!Tabla11[1662])</f>
        <v>0</v>
      </c>
      <c r="E1028">
        <f>SUMIF([1]!Tabla12[Consignatario],B1028,[1]!Tabla12[1670])</f>
        <v>21500</v>
      </c>
      <c r="F1028">
        <f>SUMIF([1]!Tabla10[Consignatario],B1028,[1]!Tabla10[1672])</f>
        <v>22250</v>
      </c>
      <c r="G1028">
        <f>SUMIF([1]!Tabla9[Consignatarios],B1028,[1]!Tabla9[1675])</f>
        <v>0</v>
      </c>
      <c r="H1028">
        <f>SUMIF([1]!Tabla8[Consignatarios],B1028,[1]!Tabla8[1678])</f>
        <v>0</v>
      </c>
      <c r="I1028">
        <f>SUMIF([1]!Tabla4[Consignatario],B1028,[1]!Tabla4[Monto])</f>
        <v>0</v>
      </c>
      <c r="J1028">
        <f>SUMIF([1]!Tabla2[Consignatario],B1028, [1]!Tabla2[Monto])</f>
        <v>0</v>
      </c>
      <c r="K1028">
        <f>SUMIF([1]!Tabla3[Consignatario],B1028,[1]!Tabla3[Monto])</f>
        <v>0</v>
      </c>
      <c r="L1028">
        <f>SUMIF([1]!Tabla5[Consignatario],B1028,[1]!Tabla5[Monto])</f>
        <v>0</v>
      </c>
      <c r="M1028">
        <f>SUMIF([1]!Tabla1708[Consignatario],B1028,[1]!Tabla1708[Monto])</f>
        <v>0</v>
      </c>
      <c r="N1028">
        <f>SUMIF([1]!Tabla1726[Consignatario],B1028,[1]!Tabla1726[Monto])</f>
        <v>0</v>
      </c>
      <c r="O1028">
        <f>SUMIF([1]!Tabla1730[Consignatario],B1028,[1]!Tabla1730[1730])</f>
        <v>0</v>
      </c>
      <c r="P1028">
        <f>SUMIF([1]!Tabla1739[Consignatario],B1028,[1]!Tabla1739[1739])</f>
        <v>0</v>
      </c>
      <c r="Q1028">
        <f>SUMIF([1]!Tabla21[Consignatario],B1028,[1]!Tabla21[1664-1670])</f>
        <v>0</v>
      </c>
      <c r="R1028">
        <f>SUM(Tabla62[[#This Row],[1661]:[Entrearmadas]])</f>
        <v>43750</v>
      </c>
    </row>
    <row r="1029" spans="1:18" x14ac:dyDescent="0.3">
      <c r="A1029">
        <v>1028</v>
      </c>
      <c r="B1029" t="str" cm="1">
        <f t="array" ref="B1029">INDEX([1]!Tabla1[#Data], A1029, 2)</f>
        <v>Furne, Pedro de</v>
      </c>
      <c r="C1029">
        <f>SUMIF([1]!Tabla1661[Consignatario],B1029,[1]!Tabla1661[1661])</f>
        <v>0</v>
      </c>
      <c r="D1029">
        <f>SUMIF([1]!Tabla11[Consignatario],B1029,[1]!Tabla11[1662])</f>
        <v>0</v>
      </c>
      <c r="E1029">
        <f>SUMIF([1]!Tabla12[Consignatario],B1029,[1]!Tabla12[1670])</f>
        <v>0</v>
      </c>
      <c r="F1029">
        <f>SUMIF([1]!Tabla10[Consignatario],B1029,[1]!Tabla10[1672])</f>
        <v>0</v>
      </c>
      <c r="G1029">
        <f>SUMIF([1]!Tabla9[Consignatarios],B1029,[1]!Tabla9[1675])</f>
        <v>0</v>
      </c>
      <c r="H1029">
        <f>SUMIF([1]!Tabla8[Consignatarios],B1029,[1]!Tabla8[1678])</f>
        <v>0</v>
      </c>
      <c r="I1029">
        <f>SUMIF([1]!Tabla4[Consignatario],B1029,[1]!Tabla4[Monto])</f>
        <v>0</v>
      </c>
      <c r="J1029">
        <f>SUMIF([1]!Tabla2[Consignatario],B1029, [1]!Tabla2[Monto])</f>
        <v>0</v>
      </c>
      <c r="K1029">
        <f>SUMIF([1]!Tabla3[Consignatario],B1029,[1]!Tabla3[Monto])</f>
        <v>0</v>
      </c>
      <c r="L1029">
        <f>SUMIF([1]!Tabla5[Consignatario],B1029,[1]!Tabla5[Monto])</f>
        <v>0</v>
      </c>
      <c r="M1029">
        <f>SUMIF([1]!Tabla1708[Consignatario],B1029,[1]!Tabla1708[Monto])</f>
        <v>0</v>
      </c>
      <c r="N1029">
        <f>SUMIF([1]!Tabla1726[Consignatario],B1029,[1]!Tabla1726[Monto])</f>
        <v>0</v>
      </c>
      <c r="O1029">
        <f>SUMIF([1]!Tabla1730[Consignatario],B1029,[1]!Tabla1730[1730])</f>
        <v>619692</v>
      </c>
      <c r="P1029">
        <f>SUMIF([1]!Tabla1739[Consignatario],B1029,[1]!Tabla1739[1739])</f>
        <v>0</v>
      </c>
      <c r="Q1029">
        <f>SUMIF([1]!Tabla21[Consignatario],B1029,[1]!Tabla21[1664-1670])</f>
        <v>0</v>
      </c>
      <c r="R1029">
        <f>SUM(Tabla62[[#This Row],[1661]:[Entrearmadas]])</f>
        <v>619692</v>
      </c>
    </row>
    <row r="1030" spans="1:18" x14ac:dyDescent="0.3">
      <c r="A1030">
        <v>1029</v>
      </c>
      <c r="B1030" t="str" cm="1">
        <f t="array" ref="B1030">INDEX([1]!Tabla1[#Data], A1030, 2)</f>
        <v>Fuster Sifuentes, Juan</v>
      </c>
      <c r="C1030">
        <f>SUMIF([1]!Tabla1661[Consignatario],B1030,[1]!Tabla1661[1661])</f>
        <v>0</v>
      </c>
      <c r="D1030">
        <f>SUMIF([1]!Tabla11[Consignatario],B1030,[1]!Tabla11[1662])</f>
        <v>0</v>
      </c>
      <c r="E1030">
        <f>SUMIF([1]!Tabla12[Consignatario],B1030,[1]!Tabla12[1670])</f>
        <v>0</v>
      </c>
      <c r="F1030">
        <f>SUMIF([1]!Tabla10[Consignatario],B1030,[1]!Tabla10[1672])</f>
        <v>0</v>
      </c>
      <c r="G1030">
        <f>SUMIF([1]!Tabla9[Consignatarios],B1030,[1]!Tabla9[1675])</f>
        <v>0</v>
      </c>
      <c r="H1030">
        <f>SUMIF([1]!Tabla8[Consignatarios],B1030,[1]!Tabla8[1678])</f>
        <v>0</v>
      </c>
      <c r="I1030">
        <f>SUMIF([1]!Tabla4[Consignatario],B1030,[1]!Tabla4[Monto])</f>
        <v>0</v>
      </c>
      <c r="J1030">
        <f>SUMIF([1]!Tabla2[Consignatario],B1030, [1]!Tabla2[Monto])</f>
        <v>2000</v>
      </c>
      <c r="K1030">
        <f>SUMIF([1]!Tabla3[Consignatario],B1030,[1]!Tabla3[Monto])</f>
        <v>0</v>
      </c>
      <c r="L1030">
        <f>SUMIF([1]!Tabla5[Consignatario],B1030,[1]!Tabla5[Monto])</f>
        <v>0</v>
      </c>
      <c r="M1030">
        <f>SUMIF([1]!Tabla1708[Consignatario],B1030,[1]!Tabla1708[Monto])</f>
        <v>0</v>
      </c>
      <c r="N1030">
        <f>SUMIF([1]!Tabla1726[Consignatario],B1030,[1]!Tabla1726[Monto])</f>
        <v>0</v>
      </c>
      <c r="O1030">
        <f>SUMIF([1]!Tabla1730[Consignatario],B1030,[1]!Tabla1730[1730])</f>
        <v>0</v>
      </c>
      <c r="P1030">
        <f>SUMIF([1]!Tabla1739[Consignatario],B1030,[1]!Tabla1739[1739])</f>
        <v>0</v>
      </c>
      <c r="Q1030">
        <f>SUMIF([1]!Tabla21[Consignatario],B1030,[1]!Tabla21[1664-1670])</f>
        <v>0</v>
      </c>
      <c r="R1030">
        <f>SUM(Tabla62[[#This Row],[1661]:[Entrearmadas]])</f>
        <v>2000</v>
      </c>
    </row>
    <row r="1031" spans="1:18" x14ac:dyDescent="0.3">
      <c r="A1031">
        <v>1030</v>
      </c>
      <c r="B1031" t="str" cm="1">
        <f t="array" ref="B1031">INDEX([1]!Tabla1[#Data], A1031, 2)</f>
        <v>Gadorazo, Juan de</v>
      </c>
      <c r="C1031">
        <f>SUMIF([1]!Tabla1661[Consignatario],B1031,[1]!Tabla1661[1661])</f>
        <v>0</v>
      </c>
      <c r="D1031">
        <f>SUMIF([1]!Tabla11[Consignatario],B1031,[1]!Tabla11[1662])</f>
        <v>0</v>
      </c>
      <c r="E1031">
        <f>SUMIF([1]!Tabla12[Consignatario],B1031,[1]!Tabla12[1670])</f>
        <v>0</v>
      </c>
      <c r="F1031">
        <f>SUMIF([1]!Tabla10[Consignatario],B1031,[1]!Tabla10[1672])</f>
        <v>0</v>
      </c>
      <c r="G1031">
        <f>SUMIF([1]!Tabla9[Consignatarios],B1031,[1]!Tabla9[1675])</f>
        <v>720</v>
      </c>
      <c r="H1031">
        <f>SUMIF([1]!Tabla8[Consignatarios],B1031,[1]!Tabla8[1678])</f>
        <v>0</v>
      </c>
      <c r="I1031">
        <f>SUMIF([1]!Tabla4[Consignatario],B1031,[1]!Tabla4[Monto])</f>
        <v>0</v>
      </c>
      <c r="J1031">
        <f>SUMIF([1]!Tabla2[Consignatario],B1031, [1]!Tabla2[Monto])</f>
        <v>0</v>
      </c>
      <c r="K1031">
        <f>SUMIF([1]!Tabla3[Consignatario],B1031,[1]!Tabla3[Monto])</f>
        <v>0</v>
      </c>
      <c r="L1031">
        <f>SUMIF([1]!Tabla5[Consignatario],B1031,[1]!Tabla5[Monto])</f>
        <v>0</v>
      </c>
      <c r="M1031">
        <f>SUMIF([1]!Tabla1708[Consignatario],B1031,[1]!Tabla1708[Monto])</f>
        <v>0</v>
      </c>
      <c r="N1031">
        <f>SUMIF([1]!Tabla1726[Consignatario],B1031,[1]!Tabla1726[Monto])</f>
        <v>0</v>
      </c>
      <c r="O1031">
        <f>SUMIF([1]!Tabla1730[Consignatario],B1031,[1]!Tabla1730[1730])</f>
        <v>0</v>
      </c>
      <c r="P1031">
        <f>SUMIF([1]!Tabla1739[Consignatario],B1031,[1]!Tabla1739[1739])</f>
        <v>0</v>
      </c>
      <c r="Q1031">
        <f>SUMIF([1]!Tabla21[Consignatario],B1031,[1]!Tabla21[1664-1670])</f>
        <v>0</v>
      </c>
      <c r="R1031">
        <f>SUM(Tabla62[[#This Row],[1661]:[Entrearmadas]])</f>
        <v>720</v>
      </c>
    </row>
    <row r="1032" spans="1:18" x14ac:dyDescent="0.3">
      <c r="A1032">
        <v>1031</v>
      </c>
      <c r="B1032" t="str" cm="1">
        <f t="array" ref="B1032">INDEX([1]!Tabla1[#Data], A1032, 2)</f>
        <v>Gago, Pedro</v>
      </c>
      <c r="C1032">
        <f>SUMIF([1]!Tabla1661[Consignatario],B1032,[1]!Tabla1661[1661])</f>
        <v>0</v>
      </c>
      <c r="D1032">
        <f>SUMIF([1]!Tabla11[Consignatario],B1032,[1]!Tabla11[1662])</f>
        <v>0</v>
      </c>
      <c r="E1032">
        <f>SUMIF([1]!Tabla12[Consignatario],B1032,[1]!Tabla12[1670])</f>
        <v>0</v>
      </c>
      <c r="F1032">
        <f>SUMIF([1]!Tabla10[Consignatario],B1032,[1]!Tabla10[1672])</f>
        <v>2404</v>
      </c>
      <c r="G1032">
        <f>SUMIF([1]!Tabla9[Consignatarios],B1032,[1]!Tabla9[1675])</f>
        <v>0</v>
      </c>
      <c r="H1032">
        <f>SUMIF([1]!Tabla8[Consignatarios],B1032,[1]!Tabla8[1678])</f>
        <v>0</v>
      </c>
      <c r="I1032">
        <f>SUMIF([1]!Tabla4[Consignatario],B1032,[1]!Tabla4[Monto])</f>
        <v>0</v>
      </c>
      <c r="J1032">
        <f>SUMIF([1]!Tabla2[Consignatario],B1032, [1]!Tabla2[Monto])</f>
        <v>0</v>
      </c>
      <c r="K1032">
        <f>SUMIF([1]!Tabla3[Consignatario],B1032,[1]!Tabla3[Monto])</f>
        <v>0</v>
      </c>
      <c r="L1032">
        <f>SUMIF([1]!Tabla5[Consignatario],B1032,[1]!Tabla5[Monto])</f>
        <v>0</v>
      </c>
      <c r="M1032">
        <f>SUMIF([1]!Tabla1708[Consignatario],B1032,[1]!Tabla1708[Monto])</f>
        <v>0</v>
      </c>
      <c r="N1032">
        <f>SUMIF([1]!Tabla1726[Consignatario],B1032,[1]!Tabla1726[Monto])</f>
        <v>0</v>
      </c>
      <c r="O1032">
        <f>SUMIF([1]!Tabla1730[Consignatario],B1032,[1]!Tabla1730[1730])</f>
        <v>0</v>
      </c>
      <c r="P1032">
        <f>SUMIF([1]!Tabla1739[Consignatario],B1032,[1]!Tabla1739[1739])</f>
        <v>0</v>
      </c>
      <c r="Q1032">
        <f>SUMIF([1]!Tabla21[Consignatario],B1032,[1]!Tabla21[1664-1670])</f>
        <v>0</v>
      </c>
      <c r="R1032">
        <f>SUM(Tabla62[[#This Row],[1661]:[Entrearmadas]])</f>
        <v>2404</v>
      </c>
    </row>
    <row r="1033" spans="1:18" x14ac:dyDescent="0.3">
      <c r="A1033">
        <v>1032</v>
      </c>
      <c r="B1033" t="str" cm="1">
        <f t="array" ref="B1033">INDEX([1]!Tabla1[#Data], A1033, 2)</f>
        <v>Galarreta, Juan de</v>
      </c>
      <c r="C1033">
        <f>SUMIF([1]!Tabla1661[Consignatario],B1033,[1]!Tabla1661[1661])</f>
        <v>33385</v>
      </c>
      <c r="D1033">
        <f>SUMIF([1]!Tabla11[Consignatario],B1033,[1]!Tabla11[1662])</f>
        <v>41000</v>
      </c>
      <c r="E1033">
        <f>SUMIF([1]!Tabla12[Consignatario],B1033,[1]!Tabla12[1670])</f>
        <v>0</v>
      </c>
      <c r="F1033">
        <f>SUMIF([1]!Tabla10[Consignatario],B1033,[1]!Tabla10[1672])</f>
        <v>0</v>
      </c>
      <c r="G1033">
        <f>SUMIF([1]!Tabla9[Consignatarios],B1033,[1]!Tabla9[1675])</f>
        <v>0</v>
      </c>
      <c r="H1033">
        <f>SUMIF([1]!Tabla8[Consignatarios],B1033,[1]!Tabla8[1678])</f>
        <v>0</v>
      </c>
      <c r="I1033">
        <f>SUMIF([1]!Tabla4[Consignatario],B1033,[1]!Tabla4[Monto])</f>
        <v>0</v>
      </c>
      <c r="J1033">
        <f>SUMIF([1]!Tabla2[Consignatario],B1033, [1]!Tabla2[Monto])</f>
        <v>0</v>
      </c>
      <c r="K1033">
        <f>SUMIF([1]!Tabla3[Consignatario],B1033,[1]!Tabla3[Monto])</f>
        <v>0</v>
      </c>
      <c r="L1033">
        <f>SUMIF([1]!Tabla5[Consignatario],B1033,[1]!Tabla5[Monto])</f>
        <v>0</v>
      </c>
      <c r="M1033">
        <f>SUMIF([1]!Tabla1708[Consignatario],B1033,[1]!Tabla1708[Monto])</f>
        <v>0</v>
      </c>
      <c r="N1033">
        <f>SUMIF([1]!Tabla1726[Consignatario],B1033,[1]!Tabla1726[Monto])</f>
        <v>0</v>
      </c>
      <c r="O1033">
        <f>SUMIF([1]!Tabla1730[Consignatario],B1033,[1]!Tabla1730[1730])</f>
        <v>0</v>
      </c>
      <c r="P1033">
        <f>SUMIF([1]!Tabla1739[Consignatario],B1033,[1]!Tabla1739[1739])</f>
        <v>0</v>
      </c>
      <c r="Q1033">
        <f>SUMIF([1]!Tabla21[Consignatario],B1033,[1]!Tabla21[1664-1670])</f>
        <v>0</v>
      </c>
      <c r="R1033">
        <f>SUM(Tabla62[[#This Row],[1661]:[Entrearmadas]])</f>
        <v>74385</v>
      </c>
    </row>
    <row r="1034" spans="1:18" x14ac:dyDescent="0.3">
      <c r="A1034">
        <v>1033</v>
      </c>
      <c r="B1034" t="str" cm="1">
        <f t="array" ref="B1034">INDEX([1]!Tabla1[#Data], A1034, 2)</f>
        <v>Galeano, Joseph</v>
      </c>
      <c r="C1034">
        <f>SUMIF([1]!Tabla1661[Consignatario],B1034,[1]!Tabla1661[1661])</f>
        <v>0</v>
      </c>
      <c r="D1034">
        <f>SUMIF([1]!Tabla11[Consignatario],B1034,[1]!Tabla11[1662])</f>
        <v>0</v>
      </c>
      <c r="E1034">
        <f>SUMIF([1]!Tabla12[Consignatario],B1034,[1]!Tabla12[1670])</f>
        <v>0</v>
      </c>
      <c r="F1034">
        <f>SUMIF([1]!Tabla10[Consignatario],B1034,[1]!Tabla10[1672])</f>
        <v>0</v>
      </c>
      <c r="G1034">
        <f>SUMIF([1]!Tabla9[Consignatarios],B1034,[1]!Tabla9[1675])</f>
        <v>0</v>
      </c>
      <c r="H1034">
        <f>SUMIF([1]!Tabla8[Consignatarios],B1034,[1]!Tabla8[1678])</f>
        <v>0</v>
      </c>
      <c r="I1034">
        <f>SUMIF([1]!Tabla4[Consignatario],B1034,[1]!Tabla4[Monto])</f>
        <v>0</v>
      </c>
      <c r="J1034">
        <f>SUMIF([1]!Tabla2[Consignatario],B1034, [1]!Tabla2[Monto])</f>
        <v>0</v>
      </c>
      <c r="K1034">
        <f>SUMIF([1]!Tabla3[Consignatario],B1034,[1]!Tabla3[Monto])</f>
        <v>0</v>
      </c>
      <c r="L1034">
        <f>SUMIF([1]!Tabla5[Consignatario],B1034,[1]!Tabla5[Monto])</f>
        <v>20388</v>
      </c>
      <c r="M1034">
        <f>SUMIF([1]!Tabla1708[Consignatario],B1034,[1]!Tabla1708[Monto])</f>
        <v>0</v>
      </c>
      <c r="N1034">
        <f>SUMIF([1]!Tabla1726[Consignatario],B1034,[1]!Tabla1726[Monto])</f>
        <v>0</v>
      </c>
      <c r="O1034">
        <f>SUMIF([1]!Tabla1730[Consignatario],B1034,[1]!Tabla1730[1730])</f>
        <v>0</v>
      </c>
      <c r="P1034">
        <f>SUMIF([1]!Tabla1739[Consignatario],B1034,[1]!Tabla1739[1739])</f>
        <v>0</v>
      </c>
      <c r="Q1034">
        <f>SUMIF([1]!Tabla21[Consignatario],B1034,[1]!Tabla21[1664-1670])</f>
        <v>0</v>
      </c>
      <c r="R1034">
        <f>SUM(Tabla62[[#This Row],[1661]:[Entrearmadas]])</f>
        <v>20388</v>
      </c>
    </row>
    <row r="1035" spans="1:18" x14ac:dyDescent="0.3">
      <c r="A1035">
        <v>1034</v>
      </c>
      <c r="B1035" t="str" cm="1">
        <f t="array" ref="B1035">INDEX([1]!Tabla1[#Data], A1035, 2)</f>
        <v>Galindo y Rosas, Luis</v>
      </c>
      <c r="C1035">
        <f>SUMIF([1]!Tabla1661[Consignatario],B1035,[1]!Tabla1661[1661])</f>
        <v>0</v>
      </c>
      <c r="D1035">
        <f>SUMIF([1]!Tabla11[Consignatario],B1035,[1]!Tabla11[1662])</f>
        <v>0</v>
      </c>
      <c r="E1035">
        <f>SUMIF([1]!Tabla12[Consignatario],B1035,[1]!Tabla12[1670])</f>
        <v>0</v>
      </c>
      <c r="F1035">
        <f>SUMIF([1]!Tabla10[Consignatario],B1035,[1]!Tabla10[1672])</f>
        <v>0</v>
      </c>
      <c r="G1035">
        <f>SUMIF([1]!Tabla9[Consignatarios],B1035,[1]!Tabla9[1675])</f>
        <v>0</v>
      </c>
      <c r="H1035">
        <f>SUMIF([1]!Tabla8[Consignatarios],B1035,[1]!Tabla8[1678])</f>
        <v>0</v>
      </c>
      <c r="I1035">
        <f>SUMIF([1]!Tabla4[Consignatario],B1035,[1]!Tabla4[Monto])</f>
        <v>0</v>
      </c>
      <c r="J1035">
        <f>SUMIF([1]!Tabla2[Consignatario],B1035, [1]!Tabla2[Monto])</f>
        <v>0</v>
      </c>
      <c r="K1035">
        <f>SUMIF([1]!Tabla3[Consignatario],B1035,[1]!Tabla3[Monto])</f>
        <v>0</v>
      </c>
      <c r="L1035">
        <f>SUMIF([1]!Tabla5[Consignatario],B1035,[1]!Tabla5[Monto])</f>
        <v>0</v>
      </c>
      <c r="M1035">
        <f>SUMIF([1]!Tabla1708[Consignatario],B1035,[1]!Tabla1708[Monto])</f>
        <v>0</v>
      </c>
      <c r="N1035">
        <f>SUMIF([1]!Tabla1726[Consignatario],B1035,[1]!Tabla1726[Monto])</f>
        <v>13104</v>
      </c>
      <c r="O1035">
        <f>SUMIF([1]!Tabla1730[Consignatario],B1035,[1]!Tabla1730[1730])</f>
        <v>0</v>
      </c>
      <c r="P1035">
        <f>SUMIF([1]!Tabla1739[Consignatario],B1035,[1]!Tabla1739[1739])</f>
        <v>0</v>
      </c>
      <c r="Q1035">
        <f>SUMIF([1]!Tabla21[Consignatario],B1035,[1]!Tabla21[1664-1670])</f>
        <v>0</v>
      </c>
      <c r="R1035">
        <f>SUM(Tabla62[[#This Row],[1661]:[Entrearmadas]])</f>
        <v>13104</v>
      </c>
    </row>
    <row r="1036" spans="1:18" x14ac:dyDescent="0.3">
      <c r="A1036">
        <v>1035</v>
      </c>
      <c r="B1036" t="str" cm="1">
        <f t="array" ref="B1036">INDEX([1]!Tabla1[#Data], A1036, 2)</f>
        <v>Gallardo, Diego</v>
      </c>
      <c r="C1036">
        <f>SUMIF([1]!Tabla1661[Consignatario],B1036,[1]!Tabla1661[1661])</f>
        <v>0</v>
      </c>
      <c r="D1036">
        <f>SUMIF([1]!Tabla11[Consignatario],B1036,[1]!Tabla11[1662])</f>
        <v>0</v>
      </c>
      <c r="E1036">
        <f>SUMIF([1]!Tabla12[Consignatario],B1036,[1]!Tabla12[1670])</f>
        <v>0</v>
      </c>
      <c r="F1036">
        <f>SUMIF([1]!Tabla10[Consignatario],B1036,[1]!Tabla10[1672])</f>
        <v>0</v>
      </c>
      <c r="G1036">
        <f>SUMIF([1]!Tabla9[Consignatarios],B1036,[1]!Tabla9[1675])</f>
        <v>0</v>
      </c>
      <c r="H1036">
        <f>SUMIF([1]!Tabla8[Consignatarios],B1036,[1]!Tabla8[1678])</f>
        <v>4200</v>
      </c>
      <c r="I1036">
        <f>SUMIF([1]!Tabla4[Consignatario],B1036,[1]!Tabla4[Monto])</f>
        <v>0</v>
      </c>
      <c r="J1036">
        <f>SUMIF([1]!Tabla2[Consignatario],B1036, [1]!Tabla2[Monto])</f>
        <v>0</v>
      </c>
      <c r="K1036">
        <f>SUMIF([1]!Tabla3[Consignatario],B1036,[1]!Tabla3[Monto])</f>
        <v>0</v>
      </c>
      <c r="L1036">
        <f>SUMIF([1]!Tabla5[Consignatario],B1036,[1]!Tabla5[Monto])</f>
        <v>0</v>
      </c>
      <c r="M1036">
        <f>SUMIF([1]!Tabla1708[Consignatario],B1036,[1]!Tabla1708[Monto])</f>
        <v>0</v>
      </c>
      <c r="N1036">
        <f>SUMIF([1]!Tabla1726[Consignatario],B1036,[1]!Tabla1726[Monto])</f>
        <v>0</v>
      </c>
      <c r="O1036">
        <f>SUMIF([1]!Tabla1730[Consignatario],B1036,[1]!Tabla1730[1730])</f>
        <v>0</v>
      </c>
      <c r="P1036">
        <f>SUMIF([1]!Tabla1739[Consignatario],B1036,[1]!Tabla1739[1739])</f>
        <v>0</v>
      </c>
      <c r="Q1036">
        <f>SUMIF([1]!Tabla21[Consignatario],B1036,[1]!Tabla21[1664-1670])</f>
        <v>0</v>
      </c>
      <c r="R1036">
        <f>SUM(Tabla62[[#This Row],[1661]:[Entrearmadas]])</f>
        <v>4200</v>
      </c>
    </row>
    <row r="1037" spans="1:18" x14ac:dyDescent="0.3">
      <c r="A1037">
        <v>1036</v>
      </c>
      <c r="B1037" t="str" cm="1">
        <f t="array" ref="B1037">INDEX([1]!Tabla1[#Data], A1037, 2)</f>
        <v>Gallardo, Marcos</v>
      </c>
      <c r="C1037">
        <f>SUMIF([1]!Tabla1661[Consignatario],B1037,[1]!Tabla1661[1661])</f>
        <v>5000</v>
      </c>
      <c r="D1037">
        <f>SUMIF([1]!Tabla11[Consignatario],B1037,[1]!Tabla11[1662])</f>
        <v>0</v>
      </c>
      <c r="E1037">
        <f>SUMIF([1]!Tabla12[Consignatario],B1037,[1]!Tabla12[1670])</f>
        <v>0</v>
      </c>
      <c r="F1037">
        <f>SUMIF([1]!Tabla10[Consignatario],B1037,[1]!Tabla10[1672])</f>
        <v>0</v>
      </c>
      <c r="G1037">
        <f>SUMIF([1]!Tabla9[Consignatarios],B1037,[1]!Tabla9[1675])</f>
        <v>0</v>
      </c>
      <c r="H1037">
        <f>SUMIF([1]!Tabla8[Consignatarios],B1037,[1]!Tabla8[1678])</f>
        <v>0</v>
      </c>
      <c r="I1037">
        <f>SUMIF([1]!Tabla4[Consignatario],B1037,[1]!Tabla4[Monto])</f>
        <v>0</v>
      </c>
      <c r="J1037">
        <f>SUMIF([1]!Tabla2[Consignatario],B1037, [1]!Tabla2[Monto])</f>
        <v>0</v>
      </c>
      <c r="K1037">
        <f>SUMIF([1]!Tabla3[Consignatario],B1037,[1]!Tabla3[Monto])</f>
        <v>0</v>
      </c>
      <c r="L1037">
        <f>SUMIF([1]!Tabla5[Consignatario],B1037,[1]!Tabla5[Monto])</f>
        <v>0</v>
      </c>
      <c r="M1037">
        <f>SUMIF([1]!Tabla1708[Consignatario],B1037,[1]!Tabla1708[Monto])</f>
        <v>0</v>
      </c>
      <c r="N1037">
        <f>SUMIF([1]!Tabla1726[Consignatario],B1037,[1]!Tabla1726[Monto])</f>
        <v>0</v>
      </c>
      <c r="O1037">
        <f>SUMIF([1]!Tabla1730[Consignatario],B1037,[1]!Tabla1730[1730])</f>
        <v>0</v>
      </c>
      <c r="P1037">
        <f>SUMIF([1]!Tabla1739[Consignatario],B1037,[1]!Tabla1739[1739])</f>
        <v>0</v>
      </c>
      <c r="Q1037">
        <f>SUMIF([1]!Tabla21[Consignatario],B1037,[1]!Tabla21[1664-1670])</f>
        <v>0</v>
      </c>
      <c r="R1037">
        <f>SUM(Tabla62[[#This Row],[1661]:[Entrearmadas]])</f>
        <v>5000</v>
      </c>
    </row>
    <row r="1038" spans="1:18" x14ac:dyDescent="0.3">
      <c r="A1038">
        <v>1037</v>
      </c>
      <c r="B1038" t="str" cm="1">
        <f t="array" ref="B1038">INDEX([1]!Tabla1[#Data], A1038, 2)</f>
        <v>Gallegos, Diego Fausto</v>
      </c>
      <c r="C1038">
        <f>SUMIF([1]!Tabla1661[Consignatario],B1038,[1]!Tabla1661[1661])</f>
        <v>0</v>
      </c>
      <c r="D1038">
        <f>SUMIF([1]!Tabla11[Consignatario],B1038,[1]!Tabla11[1662])</f>
        <v>0</v>
      </c>
      <c r="E1038">
        <f>SUMIF([1]!Tabla12[Consignatario],B1038,[1]!Tabla12[1670])</f>
        <v>0</v>
      </c>
      <c r="F1038">
        <f>SUMIF([1]!Tabla10[Consignatario],B1038,[1]!Tabla10[1672])</f>
        <v>0</v>
      </c>
      <c r="G1038">
        <f>SUMIF([1]!Tabla9[Consignatarios],B1038,[1]!Tabla9[1675])</f>
        <v>0</v>
      </c>
      <c r="H1038">
        <f>SUMIF([1]!Tabla8[Consignatarios],B1038,[1]!Tabla8[1678])</f>
        <v>53333</v>
      </c>
      <c r="I1038">
        <f>SUMIF([1]!Tabla4[Consignatario],B1038,[1]!Tabla4[Monto])</f>
        <v>0</v>
      </c>
      <c r="J1038">
        <f>SUMIF([1]!Tabla2[Consignatario],B1038, [1]!Tabla2[Monto])</f>
        <v>0</v>
      </c>
      <c r="K1038">
        <f>SUMIF([1]!Tabla3[Consignatario],B1038,[1]!Tabla3[Monto])</f>
        <v>0</v>
      </c>
      <c r="L1038">
        <f>SUMIF([1]!Tabla5[Consignatario],B1038,[1]!Tabla5[Monto])</f>
        <v>0</v>
      </c>
      <c r="M1038">
        <f>SUMIF([1]!Tabla1708[Consignatario],B1038,[1]!Tabla1708[Monto])</f>
        <v>0</v>
      </c>
      <c r="N1038">
        <f>SUMIF([1]!Tabla1726[Consignatario],B1038,[1]!Tabla1726[Monto])</f>
        <v>0</v>
      </c>
      <c r="O1038">
        <f>SUMIF([1]!Tabla1730[Consignatario],B1038,[1]!Tabla1730[1730])</f>
        <v>0</v>
      </c>
      <c r="P1038">
        <f>SUMIF([1]!Tabla1739[Consignatario],B1038,[1]!Tabla1739[1739])</f>
        <v>0</v>
      </c>
      <c r="Q1038">
        <f>SUMIF([1]!Tabla21[Consignatario],B1038,[1]!Tabla21[1664-1670])</f>
        <v>0</v>
      </c>
      <c r="R1038">
        <f>SUM(Tabla62[[#This Row],[1661]:[Entrearmadas]])</f>
        <v>53333</v>
      </c>
    </row>
    <row r="1039" spans="1:18" x14ac:dyDescent="0.3">
      <c r="A1039">
        <v>1038</v>
      </c>
      <c r="B1039" t="str" cm="1">
        <f t="array" ref="B1039">INDEX([1]!Tabla1[#Data], A1039, 2)</f>
        <v>Gallegos, Francisco</v>
      </c>
      <c r="C1039">
        <f>SUMIF([1]!Tabla1661[Consignatario],B1039,[1]!Tabla1661[1661])</f>
        <v>0</v>
      </c>
      <c r="D1039">
        <f>SUMIF([1]!Tabla11[Consignatario],B1039,[1]!Tabla11[1662])</f>
        <v>0</v>
      </c>
      <c r="E1039">
        <f>SUMIF([1]!Tabla12[Consignatario],B1039,[1]!Tabla12[1670])</f>
        <v>0</v>
      </c>
      <c r="F1039">
        <f>SUMIF([1]!Tabla10[Consignatario],B1039,[1]!Tabla10[1672])</f>
        <v>0</v>
      </c>
      <c r="G1039">
        <f>SUMIF([1]!Tabla9[Consignatarios],B1039,[1]!Tabla9[1675])</f>
        <v>0</v>
      </c>
      <c r="H1039">
        <f>SUMIF([1]!Tabla8[Consignatarios],B1039,[1]!Tabla8[1678])</f>
        <v>0</v>
      </c>
      <c r="I1039">
        <f>SUMIF([1]!Tabla4[Consignatario],B1039,[1]!Tabla4[Monto])</f>
        <v>0</v>
      </c>
      <c r="J1039">
        <f>SUMIF([1]!Tabla2[Consignatario],B1039, [1]!Tabla2[Monto])</f>
        <v>6100</v>
      </c>
      <c r="K1039">
        <f>SUMIF([1]!Tabla3[Consignatario],B1039,[1]!Tabla3[Monto])</f>
        <v>0</v>
      </c>
      <c r="L1039">
        <f>SUMIF([1]!Tabla5[Consignatario],B1039,[1]!Tabla5[Monto])</f>
        <v>0</v>
      </c>
      <c r="M1039">
        <f>SUMIF([1]!Tabla1708[Consignatario],B1039,[1]!Tabla1708[Monto])</f>
        <v>0</v>
      </c>
      <c r="N1039">
        <f>SUMIF([1]!Tabla1726[Consignatario],B1039,[1]!Tabla1726[Monto])</f>
        <v>0</v>
      </c>
      <c r="O1039">
        <f>SUMIF([1]!Tabla1730[Consignatario],B1039,[1]!Tabla1730[1730])</f>
        <v>0</v>
      </c>
      <c r="P1039">
        <f>SUMIF([1]!Tabla1739[Consignatario],B1039,[1]!Tabla1739[1739])</f>
        <v>0</v>
      </c>
      <c r="Q1039">
        <f>SUMIF([1]!Tabla21[Consignatario],B1039,[1]!Tabla21[1664-1670])</f>
        <v>0</v>
      </c>
      <c r="R1039">
        <f>SUM(Tabla62[[#This Row],[1661]:[Entrearmadas]])</f>
        <v>6100</v>
      </c>
    </row>
    <row r="1040" spans="1:18" x14ac:dyDescent="0.3">
      <c r="A1040">
        <v>1039</v>
      </c>
      <c r="B1040" t="str" cm="1">
        <f t="array" ref="B1040">INDEX([1]!Tabla1[#Data], A1040, 2)</f>
        <v>Gallegos, Gerónimo</v>
      </c>
      <c r="C1040">
        <f>SUMIF([1]!Tabla1661[Consignatario],B1040,[1]!Tabla1661[1661])</f>
        <v>0</v>
      </c>
      <c r="D1040">
        <f>SUMIF([1]!Tabla11[Consignatario],B1040,[1]!Tabla11[1662])</f>
        <v>0</v>
      </c>
      <c r="E1040">
        <f>SUMIF([1]!Tabla12[Consignatario],B1040,[1]!Tabla12[1670])</f>
        <v>0</v>
      </c>
      <c r="F1040">
        <f>SUMIF([1]!Tabla10[Consignatario],B1040,[1]!Tabla10[1672])</f>
        <v>0</v>
      </c>
      <c r="G1040">
        <f>SUMIF([1]!Tabla9[Consignatarios],B1040,[1]!Tabla9[1675])</f>
        <v>0</v>
      </c>
      <c r="H1040">
        <f>SUMIF([1]!Tabla8[Consignatarios],B1040,[1]!Tabla8[1678])</f>
        <v>0</v>
      </c>
      <c r="I1040">
        <f>SUMIF([1]!Tabla4[Consignatario],B1040,[1]!Tabla4[Monto])</f>
        <v>0</v>
      </c>
      <c r="J1040">
        <f>SUMIF([1]!Tabla2[Consignatario],B1040, [1]!Tabla2[Monto])</f>
        <v>0</v>
      </c>
      <c r="K1040">
        <f>SUMIF([1]!Tabla3[Consignatario],B1040,[1]!Tabla3[Monto])</f>
        <v>0</v>
      </c>
      <c r="L1040">
        <f>SUMIF([1]!Tabla5[Consignatario],B1040,[1]!Tabla5[Monto])</f>
        <v>3520</v>
      </c>
      <c r="M1040">
        <f>SUMIF([1]!Tabla1708[Consignatario],B1040,[1]!Tabla1708[Monto])</f>
        <v>114241</v>
      </c>
      <c r="N1040">
        <f>SUMIF([1]!Tabla1726[Consignatario],B1040,[1]!Tabla1726[Monto])</f>
        <v>62200</v>
      </c>
      <c r="O1040">
        <f>SUMIF([1]!Tabla1730[Consignatario],B1040,[1]!Tabla1730[1730])</f>
        <v>0</v>
      </c>
      <c r="P1040">
        <f>SUMIF([1]!Tabla1739[Consignatario],B1040,[1]!Tabla1739[1739])</f>
        <v>0</v>
      </c>
      <c r="Q1040">
        <f>SUMIF([1]!Tabla21[Consignatario],B1040,[1]!Tabla21[1664-1670])</f>
        <v>0</v>
      </c>
      <c r="R1040">
        <f>SUM(Tabla62[[#This Row],[1661]:[Entrearmadas]])</f>
        <v>179961</v>
      </c>
    </row>
    <row r="1041" spans="1:18" x14ac:dyDescent="0.3">
      <c r="A1041">
        <v>1040</v>
      </c>
      <c r="B1041" t="str" cm="1">
        <f t="array" ref="B1041">INDEX([1]!Tabla1[#Data], A1041, 2)</f>
        <v>Gallegos, Juan</v>
      </c>
      <c r="C1041">
        <f>SUMIF([1]!Tabla1661[Consignatario],B1041,[1]!Tabla1661[1661])</f>
        <v>0</v>
      </c>
      <c r="D1041">
        <f>SUMIF([1]!Tabla11[Consignatario],B1041,[1]!Tabla11[1662])</f>
        <v>0</v>
      </c>
      <c r="E1041">
        <f>SUMIF([1]!Tabla12[Consignatario],B1041,[1]!Tabla12[1670])</f>
        <v>0</v>
      </c>
      <c r="F1041">
        <f>SUMIF([1]!Tabla10[Consignatario],B1041,[1]!Tabla10[1672])</f>
        <v>0</v>
      </c>
      <c r="G1041">
        <f>SUMIF([1]!Tabla9[Consignatarios],B1041,[1]!Tabla9[1675])</f>
        <v>0</v>
      </c>
      <c r="H1041">
        <f>SUMIF([1]!Tabla8[Consignatarios],B1041,[1]!Tabla8[1678])</f>
        <v>0</v>
      </c>
      <c r="I1041">
        <f>SUMIF([1]!Tabla4[Consignatario],B1041,[1]!Tabla4[Monto])</f>
        <v>248981</v>
      </c>
      <c r="J1041">
        <f>SUMIF([1]!Tabla2[Consignatario],B1041, [1]!Tabla2[Monto])</f>
        <v>0</v>
      </c>
      <c r="K1041">
        <f>SUMIF([1]!Tabla3[Consignatario],B1041,[1]!Tabla3[Monto])</f>
        <v>0</v>
      </c>
      <c r="L1041">
        <f>SUMIF([1]!Tabla5[Consignatario],B1041,[1]!Tabla5[Monto])</f>
        <v>0</v>
      </c>
      <c r="M1041">
        <f>SUMIF([1]!Tabla1708[Consignatario],B1041,[1]!Tabla1708[Monto])</f>
        <v>0</v>
      </c>
      <c r="N1041">
        <f>SUMIF([1]!Tabla1726[Consignatario],B1041,[1]!Tabla1726[Monto])</f>
        <v>0</v>
      </c>
      <c r="O1041">
        <f>SUMIF([1]!Tabla1730[Consignatario],B1041,[1]!Tabla1730[1730])</f>
        <v>0</v>
      </c>
      <c r="P1041">
        <f>SUMIF([1]!Tabla1739[Consignatario],B1041,[1]!Tabla1739[1739])</f>
        <v>0</v>
      </c>
      <c r="Q1041">
        <f>SUMIF([1]!Tabla21[Consignatario],B1041,[1]!Tabla21[1664-1670])</f>
        <v>0</v>
      </c>
      <c r="R1041">
        <f>SUM(Tabla62[[#This Row],[1661]:[Entrearmadas]])</f>
        <v>248981</v>
      </c>
    </row>
    <row r="1042" spans="1:18" x14ac:dyDescent="0.3">
      <c r="A1042">
        <v>1041</v>
      </c>
      <c r="B1042" t="str" cm="1">
        <f t="array" ref="B1042">INDEX([1]!Tabla1[#Data], A1042, 2)</f>
        <v>Gallo, Manuel</v>
      </c>
      <c r="C1042">
        <f>SUMIF([1]!Tabla1661[Consignatario],B1042,[1]!Tabla1661[1661])</f>
        <v>0</v>
      </c>
      <c r="D1042">
        <f>SUMIF([1]!Tabla11[Consignatario],B1042,[1]!Tabla11[1662])</f>
        <v>0</v>
      </c>
      <c r="E1042">
        <f>SUMIF([1]!Tabla12[Consignatario],B1042,[1]!Tabla12[1670])</f>
        <v>0</v>
      </c>
      <c r="F1042">
        <f>SUMIF([1]!Tabla10[Consignatario],B1042,[1]!Tabla10[1672])</f>
        <v>0</v>
      </c>
      <c r="G1042">
        <f>SUMIF([1]!Tabla9[Consignatarios],B1042,[1]!Tabla9[1675])</f>
        <v>0</v>
      </c>
      <c r="H1042">
        <f>SUMIF([1]!Tabla8[Consignatarios],B1042,[1]!Tabla8[1678])</f>
        <v>0</v>
      </c>
      <c r="I1042">
        <f>SUMIF([1]!Tabla4[Consignatario],B1042,[1]!Tabla4[Monto])</f>
        <v>0</v>
      </c>
      <c r="J1042">
        <f>SUMIF([1]!Tabla2[Consignatario],B1042, [1]!Tabla2[Monto])</f>
        <v>0</v>
      </c>
      <c r="K1042">
        <f>SUMIF([1]!Tabla3[Consignatario],B1042,[1]!Tabla3[Monto])</f>
        <v>150</v>
      </c>
      <c r="L1042">
        <f>SUMIF([1]!Tabla5[Consignatario],B1042,[1]!Tabla5[Monto])</f>
        <v>0</v>
      </c>
      <c r="M1042">
        <f>SUMIF([1]!Tabla1708[Consignatario],B1042,[1]!Tabla1708[Monto])</f>
        <v>0</v>
      </c>
      <c r="N1042">
        <f>SUMIF([1]!Tabla1726[Consignatario],B1042,[1]!Tabla1726[Monto])</f>
        <v>0</v>
      </c>
      <c r="O1042">
        <f>SUMIF([1]!Tabla1730[Consignatario],B1042,[1]!Tabla1730[1730])</f>
        <v>0</v>
      </c>
      <c r="P1042">
        <f>SUMIF([1]!Tabla1739[Consignatario],B1042,[1]!Tabla1739[1739])</f>
        <v>0</v>
      </c>
      <c r="Q1042">
        <f>SUMIF([1]!Tabla21[Consignatario],B1042,[1]!Tabla21[1664-1670])</f>
        <v>0</v>
      </c>
      <c r="R1042">
        <f>SUM(Tabla62[[#This Row],[1661]:[Entrearmadas]])</f>
        <v>150</v>
      </c>
    </row>
    <row r="1043" spans="1:18" x14ac:dyDescent="0.3">
      <c r="A1043">
        <v>1042</v>
      </c>
      <c r="B1043" t="str" cm="1">
        <f t="array" ref="B1043">INDEX([1]!Tabla1[#Data], A1043, 2)</f>
        <v>Gálvez, Pedro Martín de</v>
      </c>
      <c r="C1043">
        <f>SUMIF([1]!Tabla1661[Consignatario],B1043,[1]!Tabla1661[1661])</f>
        <v>0</v>
      </c>
      <c r="D1043">
        <f>SUMIF([1]!Tabla11[Consignatario],B1043,[1]!Tabla11[1662])</f>
        <v>0</v>
      </c>
      <c r="E1043">
        <f>SUMIF([1]!Tabla12[Consignatario],B1043,[1]!Tabla12[1670])</f>
        <v>0</v>
      </c>
      <c r="F1043">
        <f>SUMIF([1]!Tabla10[Consignatario],B1043,[1]!Tabla10[1672])</f>
        <v>500</v>
      </c>
      <c r="G1043">
        <f>SUMIF([1]!Tabla9[Consignatarios],B1043,[1]!Tabla9[1675])</f>
        <v>0</v>
      </c>
      <c r="H1043">
        <f>SUMIF([1]!Tabla8[Consignatarios],B1043,[1]!Tabla8[1678])</f>
        <v>0</v>
      </c>
      <c r="I1043">
        <f>SUMIF([1]!Tabla4[Consignatario],B1043,[1]!Tabla4[Monto])</f>
        <v>0</v>
      </c>
      <c r="J1043">
        <f>SUMIF([1]!Tabla2[Consignatario],B1043, [1]!Tabla2[Monto])</f>
        <v>0</v>
      </c>
      <c r="K1043">
        <f>SUMIF([1]!Tabla3[Consignatario],B1043,[1]!Tabla3[Monto])</f>
        <v>0</v>
      </c>
      <c r="L1043">
        <f>SUMIF([1]!Tabla5[Consignatario],B1043,[1]!Tabla5[Monto])</f>
        <v>0</v>
      </c>
      <c r="M1043">
        <f>SUMIF([1]!Tabla1708[Consignatario],B1043,[1]!Tabla1708[Monto])</f>
        <v>0</v>
      </c>
      <c r="N1043">
        <f>SUMIF([1]!Tabla1726[Consignatario],B1043,[1]!Tabla1726[Monto])</f>
        <v>0</v>
      </c>
      <c r="O1043">
        <f>SUMIF([1]!Tabla1730[Consignatario],B1043,[1]!Tabla1730[1730])</f>
        <v>0</v>
      </c>
      <c r="P1043">
        <f>SUMIF([1]!Tabla1739[Consignatario],B1043,[1]!Tabla1739[1739])</f>
        <v>0</v>
      </c>
      <c r="Q1043">
        <f>SUMIF([1]!Tabla21[Consignatario],B1043,[1]!Tabla21[1664-1670])</f>
        <v>0</v>
      </c>
      <c r="R1043">
        <f>SUM(Tabla62[[#This Row],[1661]:[Entrearmadas]])</f>
        <v>500</v>
      </c>
    </row>
    <row r="1044" spans="1:18" x14ac:dyDescent="0.3">
      <c r="A1044">
        <v>1043</v>
      </c>
      <c r="B1044" t="str" cm="1">
        <f t="array" ref="B1044">INDEX([1]!Tabla1[#Data], A1044, 2)</f>
        <v>Gamarra, Joseph de</v>
      </c>
      <c r="C1044">
        <f>SUMIF([1]!Tabla1661[Consignatario],B1044,[1]!Tabla1661[1661])</f>
        <v>0</v>
      </c>
      <c r="D1044">
        <f>SUMIF([1]!Tabla11[Consignatario],B1044,[1]!Tabla11[1662])</f>
        <v>0</v>
      </c>
      <c r="E1044">
        <f>SUMIF([1]!Tabla12[Consignatario],B1044,[1]!Tabla12[1670])</f>
        <v>0</v>
      </c>
      <c r="F1044">
        <f>SUMIF([1]!Tabla10[Consignatario],B1044,[1]!Tabla10[1672])</f>
        <v>0</v>
      </c>
      <c r="G1044">
        <f>SUMIF([1]!Tabla9[Consignatarios],B1044,[1]!Tabla9[1675])</f>
        <v>0</v>
      </c>
      <c r="H1044">
        <f>SUMIF([1]!Tabla8[Consignatarios],B1044,[1]!Tabla8[1678])</f>
        <v>0</v>
      </c>
      <c r="I1044">
        <f>SUMIF([1]!Tabla4[Consignatario],B1044,[1]!Tabla4[Monto])</f>
        <v>10828</v>
      </c>
      <c r="J1044">
        <f>SUMIF([1]!Tabla2[Consignatario],B1044, [1]!Tabla2[Monto])</f>
        <v>0</v>
      </c>
      <c r="K1044">
        <f>SUMIF([1]!Tabla3[Consignatario],B1044,[1]!Tabla3[Monto])</f>
        <v>89296</v>
      </c>
      <c r="L1044">
        <f>SUMIF([1]!Tabla5[Consignatario],B1044,[1]!Tabla5[Monto])</f>
        <v>0</v>
      </c>
      <c r="M1044">
        <f>SUMIF([1]!Tabla1708[Consignatario],B1044,[1]!Tabla1708[Monto])</f>
        <v>0</v>
      </c>
      <c r="N1044">
        <f>SUMIF([1]!Tabla1726[Consignatario],B1044,[1]!Tabla1726[Monto])</f>
        <v>0</v>
      </c>
      <c r="O1044">
        <f>SUMIF([1]!Tabla1730[Consignatario],B1044,[1]!Tabla1730[1730])</f>
        <v>0</v>
      </c>
      <c r="P1044">
        <f>SUMIF([1]!Tabla1739[Consignatario],B1044,[1]!Tabla1739[1739])</f>
        <v>0</v>
      </c>
      <c r="Q1044">
        <f>SUMIF([1]!Tabla21[Consignatario],B1044,[1]!Tabla21[1664-1670])</f>
        <v>0</v>
      </c>
      <c r="R1044">
        <f>SUM(Tabla62[[#This Row],[1661]:[Entrearmadas]])</f>
        <v>100124</v>
      </c>
    </row>
    <row r="1045" spans="1:18" x14ac:dyDescent="0.3">
      <c r="A1045">
        <v>1044</v>
      </c>
      <c r="B1045" t="str" cm="1">
        <f t="array" ref="B1045">INDEX([1]!Tabla1[#Data], A1045, 2)</f>
        <v>Gamarra, Juan de</v>
      </c>
      <c r="C1045">
        <f>SUMIF([1]!Tabla1661[Consignatario],B1045,[1]!Tabla1661[1661])</f>
        <v>0</v>
      </c>
      <c r="D1045">
        <f>SUMIF([1]!Tabla11[Consignatario],B1045,[1]!Tabla11[1662])</f>
        <v>0</v>
      </c>
      <c r="E1045">
        <f>SUMIF([1]!Tabla12[Consignatario],B1045,[1]!Tabla12[1670])</f>
        <v>0</v>
      </c>
      <c r="F1045">
        <f>SUMIF([1]!Tabla10[Consignatario],B1045,[1]!Tabla10[1672])</f>
        <v>0</v>
      </c>
      <c r="G1045">
        <f>SUMIF([1]!Tabla9[Consignatarios],B1045,[1]!Tabla9[1675])</f>
        <v>0</v>
      </c>
      <c r="H1045">
        <f>SUMIF([1]!Tabla8[Consignatarios],B1045,[1]!Tabla8[1678])</f>
        <v>0</v>
      </c>
      <c r="I1045">
        <f>SUMIF([1]!Tabla4[Consignatario],B1045,[1]!Tabla4[Monto])</f>
        <v>0</v>
      </c>
      <c r="J1045">
        <f>SUMIF([1]!Tabla2[Consignatario],B1045, [1]!Tabla2[Monto])</f>
        <v>5842</v>
      </c>
      <c r="K1045">
        <f>SUMIF([1]!Tabla3[Consignatario],B1045,[1]!Tabla3[Monto])</f>
        <v>0</v>
      </c>
      <c r="L1045">
        <f>SUMIF([1]!Tabla5[Consignatario],B1045,[1]!Tabla5[Monto])</f>
        <v>0</v>
      </c>
      <c r="M1045">
        <f>SUMIF([1]!Tabla1708[Consignatario],B1045,[1]!Tabla1708[Monto])</f>
        <v>0</v>
      </c>
      <c r="N1045">
        <f>SUMIF([1]!Tabla1726[Consignatario],B1045,[1]!Tabla1726[Monto])</f>
        <v>0</v>
      </c>
      <c r="O1045">
        <f>SUMIF([1]!Tabla1730[Consignatario],B1045,[1]!Tabla1730[1730])</f>
        <v>0</v>
      </c>
      <c r="P1045">
        <f>SUMIF([1]!Tabla1739[Consignatario],B1045,[1]!Tabla1739[1739])</f>
        <v>0</v>
      </c>
      <c r="Q1045">
        <f>SUMIF([1]!Tabla21[Consignatario],B1045,[1]!Tabla21[1664-1670])</f>
        <v>0</v>
      </c>
      <c r="R1045">
        <f>SUM(Tabla62[[#This Row],[1661]:[Entrearmadas]])</f>
        <v>5842</v>
      </c>
    </row>
    <row r="1046" spans="1:18" x14ac:dyDescent="0.3">
      <c r="A1046">
        <v>1045</v>
      </c>
      <c r="B1046" t="str" cm="1">
        <f t="array" ref="B1046">INDEX([1]!Tabla1[#Data], A1046, 2)</f>
        <v>Gamboa, Bernardo</v>
      </c>
      <c r="C1046">
        <f>SUMIF([1]!Tabla1661[Consignatario],B1046,[1]!Tabla1661[1661])</f>
        <v>0</v>
      </c>
      <c r="D1046">
        <f>SUMIF([1]!Tabla11[Consignatario],B1046,[1]!Tabla11[1662])</f>
        <v>0</v>
      </c>
      <c r="E1046">
        <f>SUMIF([1]!Tabla12[Consignatario],B1046,[1]!Tabla12[1670])</f>
        <v>0</v>
      </c>
      <c r="F1046">
        <f>SUMIF([1]!Tabla10[Consignatario],B1046,[1]!Tabla10[1672])</f>
        <v>0</v>
      </c>
      <c r="G1046">
        <f>SUMIF([1]!Tabla9[Consignatarios],B1046,[1]!Tabla9[1675])</f>
        <v>0</v>
      </c>
      <c r="H1046">
        <f>SUMIF([1]!Tabla8[Consignatarios],B1046,[1]!Tabla8[1678])</f>
        <v>0</v>
      </c>
      <c r="I1046">
        <f>SUMIF([1]!Tabla4[Consignatario],B1046,[1]!Tabla4[Monto])</f>
        <v>0</v>
      </c>
      <c r="J1046">
        <f>SUMIF([1]!Tabla2[Consignatario],B1046, [1]!Tabla2[Monto])</f>
        <v>0</v>
      </c>
      <c r="K1046">
        <f>SUMIF([1]!Tabla3[Consignatario],B1046,[1]!Tabla3[Monto])</f>
        <v>0</v>
      </c>
      <c r="L1046">
        <f>SUMIF([1]!Tabla5[Consignatario],B1046,[1]!Tabla5[Monto])</f>
        <v>0</v>
      </c>
      <c r="M1046">
        <f>SUMIF([1]!Tabla1708[Consignatario],B1046,[1]!Tabla1708[Monto])</f>
        <v>700</v>
      </c>
      <c r="N1046">
        <f>SUMIF([1]!Tabla1726[Consignatario],B1046,[1]!Tabla1726[Monto])</f>
        <v>0</v>
      </c>
      <c r="O1046">
        <f>SUMIF([1]!Tabla1730[Consignatario],B1046,[1]!Tabla1730[1730])</f>
        <v>0</v>
      </c>
      <c r="P1046">
        <f>SUMIF([1]!Tabla1739[Consignatario],B1046,[1]!Tabla1739[1739])</f>
        <v>0</v>
      </c>
      <c r="Q1046">
        <f>SUMIF([1]!Tabla21[Consignatario],B1046,[1]!Tabla21[1664-1670])</f>
        <v>0</v>
      </c>
      <c r="R1046">
        <f>SUM(Tabla62[[#This Row],[1661]:[Entrearmadas]])</f>
        <v>700</v>
      </c>
    </row>
    <row r="1047" spans="1:18" x14ac:dyDescent="0.3">
      <c r="A1047">
        <v>1046</v>
      </c>
      <c r="B1047" t="str" cm="1">
        <f t="array" ref="B1047">INDEX([1]!Tabla1[#Data], A1047, 2)</f>
        <v>Gamuciaga, Santiago de</v>
      </c>
      <c r="C1047">
        <f>SUMIF([1]!Tabla1661[Consignatario],B1047,[1]!Tabla1661[1661])</f>
        <v>0</v>
      </c>
      <c r="D1047">
        <f>SUMIF([1]!Tabla11[Consignatario],B1047,[1]!Tabla11[1662])</f>
        <v>0</v>
      </c>
      <c r="E1047">
        <f>SUMIF([1]!Tabla12[Consignatario],B1047,[1]!Tabla12[1670])</f>
        <v>0</v>
      </c>
      <c r="F1047">
        <f>SUMIF([1]!Tabla10[Consignatario],B1047,[1]!Tabla10[1672])</f>
        <v>0</v>
      </c>
      <c r="G1047">
        <f>SUMIF([1]!Tabla9[Consignatarios],B1047,[1]!Tabla9[1675])</f>
        <v>0</v>
      </c>
      <c r="H1047">
        <f>SUMIF([1]!Tabla8[Consignatarios],B1047,[1]!Tabla8[1678])</f>
        <v>0</v>
      </c>
      <c r="I1047">
        <f>SUMIF([1]!Tabla4[Consignatario],B1047,[1]!Tabla4[Monto])</f>
        <v>0</v>
      </c>
      <c r="J1047">
        <f>SUMIF([1]!Tabla2[Consignatario],B1047, [1]!Tabla2[Monto])</f>
        <v>0</v>
      </c>
      <c r="K1047">
        <f>SUMIF([1]!Tabla3[Consignatario],B1047,[1]!Tabla3[Monto])</f>
        <v>45620</v>
      </c>
      <c r="L1047">
        <f>SUMIF([1]!Tabla5[Consignatario],B1047,[1]!Tabla5[Monto])</f>
        <v>0</v>
      </c>
      <c r="M1047">
        <f>SUMIF([1]!Tabla1708[Consignatario],B1047,[1]!Tabla1708[Monto])</f>
        <v>0</v>
      </c>
      <c r="N1047">
        <f>SUMIF([1]!Tabla1726[Consignatario],B1047,[1]!Tabla1726[Monto])</f>
        <v>0</v>
      </c>
      <c r="O1047">
        <f>SUMIF([1]!Tabla1730[Consignatario],B1047,[1]!Tabla1730[1730])</f>
        <v>0</v>
      </c>
      <c r="P1047">
        <f>SUMIF([1]!Tabla1739[Consignatario],B1047,[1]!Tabla1739[1739])</f>
        <v>0</v>
      </c>
      <c r="Q1047">
        <f>SUMIF([1]!Tabla21[Consignatario],B1047,[1]!Tabla21[1664-1670])</f>
        <v>0</v>
      </c>
      <c r="R1047">
        <f>SUM(Tabla62[[#This Row],[1661]:[Entrearmadas]])</f>
        <v>45620</v>
      </c>
    </row>
    <row r="1048" spans="1:18" x14ac:dyDescent="0.3">
      <c r="A1048">
        <v>1047</v>
      </c>
      <c r="B1048" t="str" cm="1">
        <f t="array" ref="B1048">INDEX([1]!Tabla1[#Data], A1048, 2)</f>
        <v>Gandara, Ventura</v>
      </c>
      <c r="C1048">
        <f>SUMIF([1]!Tabla1661[Consignatario],B1048,[1]!Tabla1661[1661])</f>
        <v>0</v>
      </c>
      <c r="D1048">
        <f>SUMIF([1]!Tabla11[Consignatario],B1048,[1]!Tabla11[1662])</f>
        <v>0</v>
      </c>
      <c r="E1048">
        <f>SUMIF([1]!Tabla12[Consignatario],B1048,[1]!Tabla12[1670])</f>
        <v>0</v>
      </c>
      <c r="F1048">
        <f>SUMIF([1]!Tabla10[Consignatario],B1048,[1]!Tabla10[1672])</f>
        <v>0</v>
      </c>
      <c r="G1048">
        <f>SUMIF([1]!Tabla9[Consignatarios],B1048,[1]!Tabla9[1675])</f>
        <v>0</v>
      </c>
      <c r="H1048">
        <f>SUMIF([1]!Tabla8[Consignatarios],B1048,[1]!Tabla8[1678])</f>
        <v>0</v>
      </c>
      <c r="I1048">
        <f>SUMIF([1]!Tabla4[Consignatario],B1048,[1]!Tabla4[Monto])</f>
        <v>0</v>
      </c>
      <c r="J1048">
        <f>SUMIF([1]!Tabla2[Consignatario],B1048, [1]!Tabla2[Monto])</f>
        <v>0</v>
      </c>
      <c r="K1048">
        <f>SUMIF([1]!Tabla3[Consignatario],B1048,[1]!Tabla3[Monto])</f>
        <v>0</v>
      </c>
      <c r="L1048">
        <f>SUMIF([1]!Tabla5[Consignatario],B1048,[1]!Tabla5[Monto])</f>
        <v>0</v>
      </c>
      <c r="M1048">
        <f>SUMIF([1]!Tabla1708[Consignatario],B1048,[1]!Tabla1708[Monto])</f>
        <v>4000</v>
      </c>
      <c r="N1048">
        <f>SUMIF([1]!Tabla1726[Consignatario],B1048,[1]!Tabla1726[Monto])</f>
        <v>0</v>
      </c>
      <c r="O1048">
        <f>SUMIF([1]!Tabla1730[Consignatario],B1048,[1]!Tabla1730[1730])</f>
        <v>0</v>
      </c>
      <c r="P1048">
        <f>SUMIF([1]!Tabla1739[Consignatario],B1048,[1]!Tabla1739[1739])</f>
        <v>0</v>
      </c>
      <c r="Q1048">
        <f>SUMIF([1]!Tabla21[Consignatario],B1048,[1]!Tabla21[1664-1670])</f>
        <v>0</v>
      </c>
      <c r="R1048">
        <f>SUM(Tabla62[[#This Row],[1661]:[Entrearmadas]])</f>
        <v>4000</v>
      </c>
    </row>
    <row r="1049" spans="1:18" x14ac:dyDescent="0.3">
      <c r="A1049">
        <v>1048</v>
      </c>
      <c r="B1049" t="str" cm="1">
        <f t="array" ref="B1049">INDEX([1]!Tabla1[#Data], A1049, 2)</f>
        <v>Gárate, Pedro de</v>
      </c>
      <c r="C1049">
        <f>SUMIF([1]!Tabla1661[Consignatario],B1049,[1]!Tabla1661[1661])</f>
        <v>0</v>
      </c>
      <c r="D1049">
        <f>SUMIF([1]!Tabla11[Consignatario],B1049,[1]!Tabla11[1662])</f>
        <v>0</v>
      </c>
      <c r="E1049">
        <f>SUMIF([1]!Tabla12[Consignatario],B1049,[1]!Tabla12[1670])</f>
        <v>0</v>
      </c>
      <c r="F1049">
        <f>SUMIF([1]!Tabla10[Consignatario],B1049,[1]!Tabla10[1672])</f>
        <v>0</v>
      </c>
      <c r="G1049">
        <f>SUMIF([1]!Tabla9[Consignatarios],B1049,[1]!Tabla9[1675])</f>
        <v>0</v>
      </c>
      <c r="H1049">
        <f>SUMIF([1]!Tabla8[Consignatarios],B1049,[1]!Tabla8[1678])</f>
        <v>520</v>
      </c>
      <c r="I1049">
        <f>SUMIF([1]!Tabla4[Consignatario],B1049,[1]!Tabla4[Monto])</f>
        <v>0</v>
      </c>
      <c r="J1049">
        <f>SUMIF([1]!Tabla2[Consignatario],B1049, [1]!Tabla2[Monto])</f>
        <v>0</v>
      </c>
      <c r="K1049">
        <f>SUMIF([1]!Tabla3[Consignatario],B1049,[1]!Tabla3[Monto])</f>
        <v>0</v>
      </c>
      <c r="L1049">
        <f>SUMIF([1]!Tabla5[Consignatario],B1049,[1]!Tabla5[Monto])</f>
        <v>0</v>
      </c>
      <c r="M1049">
        <f>SUMIF([1]!Tabla1708[Consignatario],B1049,[1]!Tabla1708[Monto])</f>
        <v>0</v>
      </c>
      <c r="N1049">
        <f>SUMIF([1]!Tabla1726[Consignatario],B1049,[1]!Tabla1726[Monto])</f>
        <v>0</v>
      </c>
      <c r="O1049">
        <f>SUMIF([1]!Tabla1730[Consignatario],B1049,[1]!Tabla1730[1730])</f>
        <v>0</v>
      </c>
      <c r="P1049">
        <f>SUMIF([1]!Tabla1739[Consignatario],B1049,[1]!Tabla1739[1739])</f>
        <v>0</v>
      </c>
      <c r="Q1049">
        <f>SUMIF([1]!Tabla21[Consignatario],B1049,[1]!Tabla21[1664-1670])</f>
        <v>0</v>
      </c>
      <c r="R1049">
        <f>SUM(Tabla62[[#This Row],[1661]:[Entrearmadas]])</f>
        <v>520</v>
      </c>
    </row>
    <row r="1050" spans="1:18" x14ac:dyDescent="0.3">
      <c r="A1050">
        <v>1049</v>
      </c>
      <c r="B1050" t="str" cm="1">
        <f t="array" ref="B1050">INDEX([1]!Tabla1[#Data], A1050, 2)</f>
        <v>Garavito, Juan</v>
      </c>
      <c r="C1050">
        <f>SUMIF([1]!Tabla1661[Consignatario],B1050,[1]!Tabla1661[1661])</f>
        <v>0</v>
      </c>
      <c r="D1050">
        <f>SUMIF([1]!Tabla11[Consignatario],B1050,[1]!Tabla11[1662])</f>
        <v>0</v>
      </c>
      <c r="E1050">
        <f>SUMIF([1]!Tabla12[Consignatario],B1050,[1]!Tabla12[1670])</f>
        <v>0</v>
      </c>
      <c r="F1050">
        <f>SUMIF([1]!Tabla10[Consignatario],B1050,[1]!Tabla10[1672])</f>
        <v>0</v>
      </c>
      <c r="G1050">
        <f>SUMIF([1]!Tabla9[Consignatarios],B1050,[1]!Tabla9[1675])</f>
        <v>0</v>
      </c>
      <c r="H1050">
        <f>SUMIF([1]!Tabla8[Consignatarios],B1050,[1]!Tabla8[1678])</f>
        <v>0</v>
      </c>
      <c r="I1050">
        <f>SUMIF([1]!Tabla4[Consignatario],B1050,[1]!Tabla4[Monto])</f>
        <v>0</v>
      </c>
      <c r="J1050">
        <f>SUMIF([1]!Tabla2[Consignatario],B1050, [1]!Tabla2[Monto])</f>
        <v>0</v>
      </c>
      <c r="K1050">
        <f>SUMIF([1]!Tabla3[Consignatario],B1050,[1]!Tabla3[Monto])</f>
        <v>200</v>
      </c>
      <c r="L1050">
        <f>SUMIF([1]!Tabla5[Consignatario],B1050,[1]!Tabla5[Monto])</f>
        <v>0</v>
      </c>
      <c r="M1050">
        <f>SUMIF([1]!Tabla1708[Consignatario],B1050,[1]!Tabla1708[Monto])</f>
        <v>0</v>
      </c>
      <c r="N1050">
        <f>SUMIF([1]!Tabla1726[Consignatario],B1050,[1]!Tabla1726[Monto])</f>
        <v>0</v>
      </c>
      <c r="O1050">
        <f>SUMIF([1]!Tabla1730[Consignatario],B1050,[1]!Tabla1730[1730])</f>
        <v>0</v>
      </c>
      <c r="P1050">
        <f>SUMIF([1]!Tabla1739[Consignatario],B1050,[1]!Tabla1739[1739])</f>
        <v>0</v>
      </c>
      <c r="Q1050">
        <f>SUMIF([1]!Tabla21[Consignatario],B1050,[1]!Tabla21[1664-1670])</f>
        <v>0</v>
      </c>
      <c r="R1050">
        <f>SUM(Tabla62[[#This Row],[1661]:[Entrearmadas]])</f>
        <v>200</v>
      </c>
    </row>
    <row r="1051" spans="1:18" x14ac:dyDescent="0.3">
      <c r="A1051">
        <v>1050</v>
      </c>
      <c r="B1051" t="str" cm="1">
        <f t="array" ref="B1051">INDEX([1]!Tabla1[#Data], A1051, 2)</f>
        <v>Garay, Valentín de</v>
      </c>
      <c r="C1051">
        <f>SUMIF([1]!Tabla1661[Consignatario],B1051,[1]!Tabla1661[1661])</f>
        <v>0</v>
      </c>
      <c r="D1051">
        <f>SUMIF([1]!Tabla11[Consignatario],B1051,[1]!Tabla11[1662])</f>
        <v>0</v>
      </c>
      <c r="E1051">
        <f>SUMIF([1]!Tabla12[Consignatario],B1051,[1]!Tabla12[1670])</f>
        <v>0</v>
      </c>
      <c r="F1051">
        <f>SUMIF([1]!Tabla10[Consignatario],B1051,[1]!Tabla10[1672])</f>
        <v>0</v>
      </c>
      <c r="G1051">
        <f>SUMIF([1]!Tabla9[Consignatarios],B1051,[1]!Tabla9[1675])</f>
        <v>0</v>
      </c>
      <c r="H1051">
        <f>SUMIF([1]!Tabla8[Consignatarios],B1051,[1]!Tabla8[1678])</f>
        <v>450</v>
      </c>
      <c r="I1051">
        <f>SUMIF([1]!Tabla4[Consignatario],B1051,[1]!Tabla4[Monto])</f>
        <v>0</v>
      </c>
      <c r="J1051">
        <f>SUMIF([1]!Tabla2[Consignatario],B1051, [1]!Tabla2[Monto])</f>
        <v>0</v>
      </c>
      <c r="K1051">
        <f>SUMIF([1]!Tabla3[Consignatario],B1051,[1]!Tabla3[Monto])</f>
        <v>0</v>
      </c>
      <c r="L1051">
        <f>SUMIF([1]!Tabla5[Consignatario],B1051,[1]!Tabla5[Monto])</f>
        <v>0</v>
      </c>
      <c r="M1051">
        <f>SUMIF([1]!Tabla1708[Consignatario],B1051,[1]!Tabla1708[Monto])</f>
        <v>0</v>
      </c>
      <c r="N1051">
        <f>SUMIF([1]!Tabla1726[Consignatario],B1051,[1]!Tabla1726[Monto])</f>
        <v>0</v>
      </c>
      <c r="O1051">
        <f>SUMIF([1]!Tabla1730[Consignatario],B1051,[1]!Tabla1730[1730])</f>
        <v>0</v>
      </c>
      <c r="P1051">
        <f>SUMIF([1]!Tabla1739[Consignatario],B1051,[1]!Tabla1739[1739])</f>
        <v>0</v>
      </c>
      <c r="Q1051">
        <f>SUMIF([1]!Tabla21[Consignatario],B1051,[1]!Tabla21[1664-1670])</f>
        <v>0</v>
      </c>
      <c r="R1051">
        <f>SUM(Tabla62[[#This Row],[1661]:[Entrearmadas]])</f>
        <v>450</v>
      </c>
    </row>
    <row r="1052" spans="1:18" x14ac:dyDescent="0.3">
      <c r="A1052">
        <v>1051</v>
      </c>
      <c r="B1052" t="str" cm="1">
        <f t="array" ref="B1052">INDEX([1]!Tabla1[#Data], A1052, 2)</f>
        <v>Garazatúa, Joseph de</v>
      </c>
      <c r="C1052">
        <f>SUMIF([1]!Tabla1661[Consignatario],B1052,[1]!Tabla1661[1661])</f>
        <v>0</v>
      </c>
      <c r="D1052">
        <f>SUMIF([1]!Tabla11[Consignatario],B1052,[1]!Tabla11[1662])</f>
        <v>0</v>
      </c>
      <c r="E1052">
        <f>SUMIF([1]!Tabla12[Consignatario],B1052,[1]!Tabla12[1670])</f>
        <v>0</v>
      </c>
      <c r="F1052">
        <f>SUMIF([1]!Tabla10[Consignatario],B1052,[1]!Tabla10[1672])</f>
        <v>0</v>
      </c>
      <c r="G1052">
        <f>SUMIF([1]!Tabla9[Consignatarios],B1052,[1]!Tabla9[1675])</f>
        <v>0</v>
      </c>
      <c r="H1052">
        <f>SUMIF([1]!Tabla8[Consignatarios],B1052,[1]!Tabla8[1678])</f>
        <v>0</v>
      </c>
      <c r="I1052">
        <f>SUMIF([1]!Tabla4[Consignatario],B1052,[1]!Tabla4[Monto])</f>
        <v>0</v>
      </c>
      <c r="J1052">
        <f>SUMIF([1]!Tabla2[Consignatario],B1052, [1]!Tabla2[Monto])</f>
        <v>0</v>
      </c>
      <c r="K1052">
        <f>SUMIF([1]!Tabla3[Consignatario],B1052,[1]!Tabla3[Monto])</f>
        <v>0</v>
      </c>
      <c r="L1052">
        <f>SUMIF([1]!Tabla5[Consignatario],B1052,[1]!Tabla5[Monto])</f>
        <v>232620</v>
      </c>
      <c r="M1052">
        <f>SUMIF([1]!Tabla1708[Consignatario],B1052,[1]!Tabla1708[Monto])</f>
        <v>0</v>
      </c>
      <c r="N1052">
        <f>SUMIF([1]!Tabla1726[Consignatario],B1052,[1]!Tabla1726[Monto])</f>
        <v>0</v>
      </c>
      <c r="O1052">
        <f>SUMIF([1]!Tabla1730[Consignatario],B1052,[1]!Tabla1730[1730])</f>
        <v>0</v>
      </c>
      <c r="P1052">
        <f>SUMIF([1]!Tabla1739[Consignatario],B1052,[1]!Tabla1739[1739])</f>
        <v>0</v>
      </c>
      <c r="Q1052">
        <f>SUMIF([1]!Tabla21[Consignatario],B1052,[1]!Tabla21[1664-1670])</f>
        <v>0</v>
      </c>
      <c r="R1052">
        <f>SUM(Tabla62[[#This Row],[1661]:[Entrearmadas]])</f>
        <v>232620</v>
      </c>
    </row>
    <row r="1053" spans="1:18" x14ac:dyDescent="0.3">
      <c r="A1053">
        <v>1052</v>
      </c>
      <c r="B1053" t="str" cm="1">
        <f t="array" ref="B1053">INDEX([1]!Tabla1[#Data], A1053, 2)</f>
        <v>Garcés, Juan</v>
      </c>
      <c r="C1053">
        <f>SUMIF([1]!Tabla1661[Consignatario],B1053,[1]!Tabla1661[1661])</f>
        <v>0</v>
      </c>
      <c r="D1053">
        <f>SUMIF([1]!Tabla11[Consignatario],B1053,[1]!Tabla11[1662])</f>
        <v>0</v>
      </c>
      <c r="E1053">
        <f>SUMIF([1]!Tabla12[Consignatario],B1053,[1]!Tabla12[1670])</f>
        <v>0</v>
      </c>
      <c r="F1053">
        <f>SUMIF([1]!Tabla10[Consignatario],B1053,[1]!Tabla10[1672])</f>
        <v>0</v>
      </c>
      <c r="G1053">
        <f>SUMIF([1]!Tabla9[Consignatarios],B1053,[1]!Tabla9[1675])</f>
        <v>0</v>
      </c>
      <c r="H1053">
        <f>SUMIF([1]!Tabla8[Consignatarios],B1053,[1]!Tabla8[1678])</f>
        <v>0</v>
      </c>
      <c r="I1053">
        <f>SUMIF([1]!Tabla4[Consignatario],B1053,[1]!Tabla4[Monto])</f>
        <v>0</v>
      </c>
      <c r="J1053">
        <f>SUMIF([1]!Tabla2[Consignatario],B1053, [1]!Tabla2[Monto])</f>
        <v>600</v>
      </c>
      <c r="K1053">
        <f>SUMIF([1]!Tabla3[Consignatario],B1053,[1]!Tabla3[Monto])</f>
        <v>0</v>
      </c>
      <c r="L1053">
        <f>SUMIF([1]!Tabla5[Consignatario],B1053,[1]!Tabla5[Monto])</f>
        <v>0</v>
      </c>
      <c r="M1053">
        <f>SUMIF([1]!Tabla1708[Consignatario],B1053,[1]!Tabla1708[Monto])</f>
        <v>0</v>
      </c>
      <c r="N1053">
        <f>SUMIF([1]!Tabla1726[Consignatario],B1053,[1]!Tabla1726[Monto])</f>
        <v>0</v>
      </c>
      <c r="O1053">
        <f>SUMIF([1]!Tabla1730[Consignatario],B1053,[1]!Tabla1730[1730])</f>
        <v>0</v>
      </c>
      <c r="P1053">
        <f>SUMIF([1]!Tabla1739[Consignatario],B1053,[1]!Tabla1739[1739])</f>
        <v>0</v>
      </c>
      <c r="Q1053">
        <f>SUMIF([1]!Tabla21[Consignatario],B1053,[1]!Tabla21[1664-1670])</f>
        <v>0</v>
      </c>
      <c r="R1053">
        <f>SUM(Tabla62[[#This Row],[1661]:[Entrearmadas]])</f>
        <v>600</v>
      </c>
    </row>
    <row r="1054" spans="1:18" x14ac:dyDescent="0.3">
      <c r="A1054">
        <v>1053</v>
      </c>
      <c r="B1054" t="str" cm="1">
        <f t="array" ref="B1054">INDEX([1]!Tabla1[#Data], A1054, 2)</f>
        <v>Garci Carbonel, Francisco</v>
      </c>
      <c r="C1054">
        <f>SUMIF([1]!Tabla1661[Consignatario],B1054,[1]!Tabla1661[1661])</f>
        <v>0</v>
      </c>
      <c r="D1054">
        <f>SUMIF([1]!Tabla11[Consignatario],B1054,[1]!Tabla11[1662])</f>
        <v>0</v>
      </c>
      <c r="E1054">
        <f>SUMIF([1]!Tabla12[Consignatario],B1054,[1]!Tabla12[1670])</f>
        <v>0</v>
      </c>
      <c r="F1054">
        <f>SUMIF([1]!Tabla10[Consignatario],B1054,[1]!Tabla10[1672])</f>
        <v>0</v>
      </c>
      <c r="G1054">
        <f>SUMIF([1]!Tabla9[Consignatarios],B1054,[1]!Tabla9[1675])</f>
        <v>0</v>
      </c>
      <c r="H1054">
        <f>SUMIF([1]!Tabla8[Consignatarios],B1054,[1]!Tabla8[1678])</f>
        <v>0</v>
      </c>
      <c r="I1054">
        <f>SUMIF([1]!Tabla4[Consignatario],B1054,[1]!Tabla4[Monto])</f>
        <v>0</v>
      </c>
      <c r="J1054">
        <f>SUMIF([1]!Tabla2[Consignatario],B1054, [1]!Tabla2[Monto])</f>
        <v>0</v>
      </c>
      <c r="K1054">
        <f>SUMIF([1]!Tabla3[Consignatario],B1054,[1]!Tabla3[Monto])</f>
        <v>0</v>
      </c>
      <c r="L1054">
        <f>SUMIF([1]!Tabla5[Consignatario],B1054,[1]!Tabla5[Monto])</f>
        <v>0</v>
      </c>
      <c r="M1054">
        <f>SUMIF([1]!Tabla1708[Consignatario],B1054,[1]!Tabla1708[Monto])</f>
        <v>0</v>
      </c>
      <c r="N1054">
        <f>SUMIF([1]!Tabla1726[Consignatario],B1054,[1]!Tabla1726[Monto])</f>
        <v>0</v>
      </c>
      <c r="O1054">
        <f>SUMIF([1]!Tabla1730[Consignatario],B1054,[1]!Tabla1730[1730])</f>
        <v>18483</v>
      </c>
      <c r="P1054">
        <f>SUMIF([1]!Tabla1739[Consignatario],B1054,[1]!Tabla1739[1739])</f>
        <v>0</v>
      </c>
      <c r="Q1054">
        <f>SUMIF([1]!Tabla21[Consignatario],B1054,[1]!Tabla21[1664-1670])</f>
        <v>0</v>
      </c>
      <c r="R1054">
        <f>SUM(Tabla62[[#This Row],[1661]:[Entrearmadas]])</f>
        <v>18483</v>
      </c>
    </row>
    <row r="1055" spans="1:18" x14ac:dyDescent="0.3">
      <c r="A1055">
        <v>1054</v>
      </c>
      <c r="B1055" t="str" cm="1">
        <f t="array" ref="B1055">INDEX([1]!Tabla1[#Data], A1055, 2)</f>
        <v>García Álvarez, Francisco</v>
      </c>
      <c r="C1055">
        <f>SUMIF([1]!Tabla1661[Consignatario],B1055,[1]!Tabla1661[1661])</f>
        <v>0</v>
      </c>
      <c r="D1055">
        <f>SUMIF([1]!Tabla11[Consignatario],B1055,[1]!Tabla11[1662])</f>
        <v>0</v>
      </c>
      <c r="E1055">
        <f>SUMIF([1]!Tabla12[Consignatario],B1055,[1]!Tabla12[1670])</f>
        <v>0</v>
      </c>
      <c r="F1055">
        <f>SUMIF([1]!Tabla10[Consignatario],B1055,[1]!Tabla10[1672])</f>
        <v>0</v>
      </c>
      <c r="G1055">
        <f>SUMIF([1]!Tabla9[Consignatarios],B1055,[1]!Tabla9[1675])</f>
        <v>0</v>
      </c>
      <c r="H1055">
        <f>SUMIF([1]!Tabla8[Consignatarios],B1055,[1]!Tabla8[1678])</f>
        <v>0</v>
      </c>
      <c r="I1055">
        <f>SUMIF([1]!Tabla4[Consignatario],B1055,[1]!Tabla4[Monto])</f>
        <v>0</v>
      </c>
      <c r="J1055">
        <f>SUMIF([1]!Tabla2[Consignatario],B1055, [1]!Tabla2[Monto])</f>
        <v>0</v>
      </c>
      <c r="K1055">
        <f>SUMIF([1]!Tabla3[Consignatario],B1055,[1]!Tabla3[Monto])</f>
        <v>0</v>
      </c>
      <c r="L1055">
        <f>SUMIF([1]!Tabla5[Consignatario],B1055,[1]!Tabla5[Monto])</f>
        <v>26643</v>
      </c>
      <c r="M1055">
        <f>SUMIF([1]!Tabla1708[Consignatario],B1055,[1]!Tabla1708[Monto])</f>
        <v>0</v>
      </c>
      <c r="N1055">
        <f>SUMIF([1]!Tabla1726[Consignatario],B1055,[1]!Tabla1726[Monto])</f>
        <v>0</v>
      </c>
      <c r="O1055">
        <f>SUMIF([1]!Tabla1730[Consignatario],B1055,[1]!Tabla1730[1730])</f>
        <v>74800</v>
      </c>
      <c r="P1055">
        <f>SUMIF([1]!Tabla1739[Consignatario],B1055,[1]!Tabla1739[1739])</f>
        <v>0</v>
      </c>
      <c r="Q1055">
        <f>SUMIF([1]!Tabla21[Consignatario],B1055,[1]!Tabla21[1664-1670])</f>
        <v>0</v>
      </c>
      <c r="R1055">
        <f>SUM(Tabla62[[#This Row],[1661]:[Entrearmadas]])</f>
        <v>101443</v>
      </c>
    </row>
    <row r="1056" spans="1:18" x14ac:dyDescent="0.3">
      <c r="A1056">
        <v>1055</v>
      </c>
      <c r="B1056" t="str" cm="1">
        <f t="array" ref="B1056">INDEX([1]!Tabla1[#Data], A1056, 2)</f>
        <v>García Baquero, Francisco</v>
      </c>
      <c r="C1056">
        <f>SUMIF([1]!Tabla1661[Consignatario],B1056,[1]!Tabla1661[1661])</f>
        <v>28200</v>
      </c>
      <c r="D1056">
        <f>SUMIF([1]!Tabla11[Consignatario],B1056,[1]!Tabla11[1662])</f>
        <v>0</v>
      </c>
      <c r="E1056">
        <f>SUMIF([1]!Tabla12[Consignatario],B1056,[1]!Tabla12[1670])</f>
        <v>57500</v>
      </c>
      <c r="F1056">
        <f>SUMIF([1]!Tabla10[Consignatario],B1056,[1]!Tabla10[1672])</f>
        <v>56825</v>
      </c>
      <c r="G1056">
        <f>SUMIF([1]!Tabla9[Consignatarios],B1056,[1]!Tabla9[1675])</f>
        <v>3500</v>
      </c>
      <c r="H1056">
        <f>SUMIF([1]!Tabla8[Consignatarios],B1056,[1]!Tabla8[1678])</f>
        <v>0</v>
      </c>
      <c r="I1056">
        <f>SUMIF([1]!Tabla4[Consignatario],B1056,[1]!Tabla4[Monto])</f>
        <v>0</v>
      </c>
      <c r="J1056">
        <f>SUMIF([1]!Tabla2[Consignatario],B1056, [1]!Tabla2[Monto])</f>
        <v>0</v>
      </c>
      <c r="K1056">
        <f>SUMIF([1]!Tabla3[Consignatario],B1056,[1]!Tabla3[Monto])</f>
        <v>0</v>
      </c>
      <c r="L1056">
        <f>SUMIF([1]!Tabla5[Consignatario],B1056,[1]!Tabla5[Monto])</f>
        <v>0</v>
      </c>
      <c r="M1056">
        <f>SUMIF([1]!Tabla1708[Consignatario],B1056,[1]!Tabla1708[Monto])</f>
        <v>0</v>
      </c>
      <c r="N1056">
        <f>SUMIF([1]!Tabla1726[Consignatario],B1056,[1]!Tabla1726[Monto])</f>
        <v>0</v>
      </c>
      <c r="O1056">
        <f>SUMIF([1]!Tabla1730[Consignatario],B1056,[1]!Tabla1730[1730])</f>
        <v>0</v>
      </c>
      <c r="P1056">
        <f>SUMIF([1]!Tabla1739[Consignatario],B1056,[1]!Tabla1739[1739])</f>
        <v>0</v>
      </c>
      <c r="Q1056">
        <f>SUMIF([1]!Tabla21[Consignatario],B1056,[1]!Tabla21[1664-1670])</f>
        <v>0</v>
      </c>
      <c r="R1056">
        <f>SUM(Tabla62[[#This Row],[1661]:[Entrearmadas]])</f>
        <v>146025</v>
      </c>
    </row>
    <row r="1057" spans="1:18" x14ac:dyDescent="0.3">
      <c r="A1057">
        <v>1056</v>
      </c>
      <c r="B1057" t="str" cm="1">
        <f t="array" ref="B1057">INDEX([1]!Tabla1[#Data], A1057, 2)</f>
        <v>García Baquero, Pedro</v>
      </c>
      <c r="C1057">
        <f>SUMIF([1]!Tabla1661[Consignatario],B1057,[1]!Tabla1661[1661])</f>
        <v>70328</v>
      </c>
      <c r="D1057">
        <f>SUMIF([1]!Tabla11[Consignatario],B1057,[1]!Tabla11[1662])</f>
        <v>50500</v>
      </c>
      <c r="E1057">
        <f>SUMIF([1]!Tabla12[Consignatario],B1057,[1]!Tabla12[1670])</f>
        <v>100500</v>
      </c>
      <c r="F1057">
        <f>SUMIF([1]!Tabla10[Consignatario],B1057,[1]!Tabla10[1672])</f>
        <v>163090</v>
      </c>
      <c r="G1057">
        <f>SUMIF([1]!Tabla9[Consignatarios],B1057,[1]!Tabla9[1675])</f>
        <v>0</v>
      </c>
      <c r="H1057">
        <f>SUMIF([1]!Tabla8[Consignatarios],B1057,[1]!Tabla8[1678])</f>
        <v>0</v>
      </c>
      <c r="I1057">
        <f>SUMIF([1]!Tabla4[Consignatario],B1057,[1]!Tabla4[Monto])</f>
        <v>0</v>
      </c>
      <c r="J1057">
        <f>SUMIF([1]!Tabla2[Consignatario],B1057, [1]!Tabla2[Monto])</f>
        <v>0</v>
      </c>
      <c r="K1057">
        <f>SUMIF([1]!Tabla3[Consignatario],B1057,[1]!Tabla3[Monto])</f>
        <v>0</v>
      </c>
      <c r="L1057">
        <f>SUMIF([1]!Tabla5[Consignatario],B1057,[1]!Tabla5[Monto])</f>
        <v>0</v>
      </c>
      <c r="M1057">
        <f>SUMIF([1]!Tabla1708[Consignatario],B1057,[1]!Tabla1708[Monto])</f>
        <v>0</v>
      </c>
      <c r="N1057">
        <f>SUMIF([1]!Tabla1726[Consignatario],B1057,[1]!Tabla1726[Monto])</f>
        <v>0</v>
      </c>
      <c r="O1057">
        <f>SUMIF([1]!Tabla1730[Consignatario],B1057,[1]!Tabla1730[1730])</f>
        <v>0</v>
      </c>
      <c r="P1057">
        <f>SUMIF([1]!Tabla1739[Consignatario],B1057,[1]!Tabla1739[1739])</f>
        <v>0</v>
      </c>
      <c r="Q1057">
        <f>SUMIF([1]!Tabla21[Consignatario],B1057,[1]!Tabla21[1664-1670])</f>
        <v>0</v>
      </c>
      <c r="R1057">
        <f>SUM(Tabla62[[#This Row],[1661]:[Entrearmadas]])</f>
        <v>384418</v>
      </c>
    </row>
    <row r="1058" spans="1:18" x14ac:dyDescent="0.3">
      <c r="A1058">
        <v>1057</v>
      </c>
      <c r="B1058" t="str" cm="1">
        <f t="array" ref="B1058">INDEX([1]!Tabla1[#Data], A1058, 2)</f>
        <v>García Bravo, Fernando</v>
      </c>
      <c r="C1058">
        <f>SUMIF([1]!Tabla1661[Consignatario],B1058,[1]!Tabla1661[1661])</f>
        <v>0</v>
      </c>
      <c r="D1058">
        <f>SUMIF([1]!Tabla11[Consignatario],B1058,[1]!Tabla11[1662])</f>
        <v>0</v>
      </c>
      <c r="E1058">
        <f>SUMIF([1]!Tabla12[Consignatario],B1058,[1]!Tabla12[1670])</f>
        <v>0</v>
      </c>
      <c r="F1058">
        <f>SUMIF([1]!Tabla10[Consignatario],B1058,[1]!Tabla10[1672])</f>
        <v>0</v>
      </c>
      <c r="G1058">
        <f>SUMIF([1]!Tabla9[Consignatarios],B1058,[1]!Tabla9[1675])</f>
        <v>0</v>
      </c>
      <c r="H1058">
        <f>SUMIF([1]!Tabla8[Consignatarios],B1058,[1]!Tabla8[1678])</f>
        <v>0</v>
      </c>
      <c r="I1058">
        <f>SUMIF([1]!Tabla4[Consignatario],B1058,[1]!Tabla4[Monto])</f>
        <v>0</v>
      </c>
      <c r="J1058">
        <f>SUMIF([1]!Tabla2[Consignatario],B1058, [1]!Tabla2[Monto])</f>
        <v>0</v>
      </c>
      <c r="K1058">
        <f>SUMIF([1]!Tabla3[Consignatario],B1058,[1]!Tabla3[Monto])</f>
        <v>4000</v>
      </c>
      <c r="L1058">
        <f>SUMIF([1]!Tabla5[Consignatario],B1058,[1]!Tabla5[Monto])</f>
        <v>0</v>
      </c>
      <c r="M1058">
        <f>SUMIF([1]!Tabla1708[Consignatario],B1058,[1]!Tabla1708[Monto])</f>
        <v>0</v>
      </c>
      <c r="N1058">
        <f>SUMIF([1]!Tabla1726[Consignatario],B1058,[1]!Tabla1726[Monto])</f>
        <v>0</v>
      </c>
      <c r="O1058">
        <f>SUMIF([1]!Tabla1730[Consignatario],B1058,[1]!Tabla1730[1730])</f>
        <v>0</v>
      </c>
      <c r="P1058">
        <f>SUMIF([1]!Tabla1739[Consignatario],B1058,[1]!Tabla1739[1739])</f>
        <v>0</v>
      </c>
      <c r="Q1058">
        <f>SUMIF([1]!Tabla21[Consignatario],B1058,[1]!Tabla21[1664-1670])</f>
        <v>0</v>
      </c>
      <c r="R1058">
        <f>SUM(Tabla62[[#This Row],[1661]:[Entrearmadas]])</f>
        <v>4000</v>
      </c>
    </row>
    <row r="1059" spans="1:18" x14ac:dyDescent="0.3">
      <c r="A1059">
        <v>1058</v>
      </c>
      <c r="B1059" t="str" cm="1">
        <f t="array" ref="B1059">INDEX([1]!Tabla1[#Data], A1059, 2)</f>
        <v>García Cabello, Joseph</v>
      </c>
      <c r="C1059">
        <f>SUMIF([1]!Tabla1661[Consignatario],B1059,[1]!Tabla1661[1661])</f>
        <v>0</v>
      </c>
      <c r="D1059">
        <f>SUMIF([1]!Tabla11[Consignatario],B1059,[1]!Tabla11[1662])</f>
        <v>0</v>
      </c>
      <c r="E1059">
        <f>SUMIF([1]!Tabla12[Consignatario],B1059,[1]!Tabla12[1670])</f>
        <v>0</v>
      </c>
      <c r="F1059">
        <f>SUMIF([1]!Tabla10[Consignatario],B1059,[1]!Tabla10[1672])</f>
        <v>0</v>
      </c>
      <c r="G1059">
        <f>SUMIF([1]!Tabla9[Consignatarios],B1059,[1]!Tabla9[1675])</f>
        <v>0</v>
      </c>
      <c r="H1059">
        <f>SUMIF([1]!Tabla8[Consignatarios],B1059,[1]!Tabla8[1678])</f>
        <v>0</v>
      </c>
      <c r="I1059">
        <f>SUMIF([1]!Tabla4[Consignatario],B1059,[1]!Tabla4[Monto])</f>
        <v>0</v>
      </c>
      <c r="J1059">
        <f>SUMIF([1]!Tabla2[Consignatario],B1059, [1]!Tabla2[Monto])</f>
        <v>0</v>
      </c>
      <c r="K1059">
        <f>SUMIF([1]!Tabla3[Consignatario],B1059,[1]!Tabla3[Monto])</f>
        <v>0</v>
      </c>
      <c r="L1059">
        <f>SUMIF([1]!Tabla5[Consignatario],B1059,[1]!Tabla5[Monto])</f>
        <v>272</v>
      </c>
      <c r="M1059">
        <f>SUMIF([1]!Tabla1708[Consignatario],B1059,[1]!Tabla1708[Monto])</f>
        <v>0</v>
      </c>
      <c r="N1059">
        <f>SUMIF([1]!Tabla1726[Consignatario],B1059,[1]!Tabla1726[Monto])</f>
        <v>0</v>
      </c>
      <c r="O1059">
        <f>SUMIF([1]!Tabla1730[Consignatario],B1059,[1]!Tabla1730[1730])</f>
        <v>0</v>
      </c>
      <c r="P1059">
        <f>SUMIF([1]!Tabla1739[Consignatario],B1059,[1]!Tabla1739[1739])</f>
        <v>0</v>
      </c>
      <c r="Q1059">
        <f>SUMIF([1]!Tabla21[Consignatario],B1059,[1]!Tabla21[1664-1670])</f>
        <v>0</v>
      </c>
      <c r="R1059">
        <f>SUM(Tabla62[[#This Row],[1661]:[Entrearmadas]])</f>
        <v>272</v>
      </c>
    </row>
    <row r="1060" spans="1:18" x14ac:dyDescent="0.3">
      <c r="A1060">
        <v>1059</v>
      </c>
      <c r="B1060" t="str" cm="1">
        <f t="array" ref="B1060">INDEX([1]!Tabla1[#Data], A1060, 2)</f>
        <v>García Carrillo, Francisco</v>
      </c>
      <c r="C1060">
        <f>SUMIF([1]!Tabla1661[Consignatario],B1060,[1]!Tabla1661[1661])</f>
        <v>0</v>
      </c>
      <c r="D1060">
        <f>SUMIF([1]!Tabla11[Consignatario],B1060,[1]!Tabla11[1662])</f>
        <v>0</v>
      </c>
      <c r="E1060">
        <f>SUMIF([1]!Tabla12[Consignatario],B1060,[1]!Tabla12[1670])</f>
        <v>0</v>
      </c>
      <c r="F1060">
        <f>SUMIF([1]!Tabla10[Consignatario],B1060,[1]!Tabla10[1672])</f>
        <v>0</v>
      </c>
      <c r="G1060">
        <f>SUMIF([1]!Tabla9[Consignatarios],B1060,[1]!Tabla9[1675])</f>
        <v>0</v>
      </c>
      <c r="H1060">
        <f>SUMIF([1]!Tabla8[Consignatarios],B1060,[1]!Tabla8[1678])</f>
        <v>0</v>
      </c>
      <c r="I1060">
        <f>SUMIF([1]!Tabla4[Consignatario],B1060,[1]!Tabla4[Monto])</f>
        <v>2962</v>
      </c>
      <c r="J1060">
        <f>SUMIF([1]!Tabla2[Consignatario],B1060, [1]!Tabla2[Monto])</f>
        <v>4000</v>
      </c>
      <c r="K1060">
        <f>SUMIF([1]!Tabla3[Consignatario],B1060,[1]!Tabla3[Monto])</f>
        <v>8160</v>
      </c>
      <c r="L1060">
        <f>SUMIF([1]!Tabla5[Consignatario],B1060,[1]!Tabla5[Monto])</f>
        <v>0</v>
      </c>
      <c r="M1060">
        <f>SUMIF([1]!Tabla1708[Consignatario],B1060,[1]!Tabla1708[Monto])</f>
        <v>0</v>
      </c>
      <c r="N1060">
        <f>SUMIF([1]!Tabla1726[Consignatario],B1060,[1]!Tabla1726[Monto])</f>
        <v>0</v>
      </c>
      <c r="O1060">
        <f>SUMIF([1]!Tabla1730[Consignatario],B1060,[1]!Tabla1730[1730])</f>
        <v>0</v>
      </c>
      <c r="P1060">
        <f>SUMIF([1]!Tabla1739[Consignatario],B1060,[1]!Tabla1739[1739])</f>
        <v>0</v>
      </c>
      <c r="Q1060">
        <f>SUMIF([1]!Tabla21[Consignatario],B1060,[1]!Tabla21[1664-1670])</f>
        <v>0</v>
      </c>
      <c r="R1060">
        <f>SUM(Tabla62[[#This Row],[1661]:[Entrearmadas]])</f>
        <v>15122</v>
      </c>
    </row>
    <row r="1061" spans="1:18" x14ac:dyDescent="0.3">
      <c r="A1061">
        <v>1060</v>
      </c>
      <c r="B1061" t="str" cm="1">
        <f t="array" ref="B1061">INDEX([1]!Tabla1[#Data], A1061, 2)</f>
        <v>García Ciudad, Alonso</v>
      </c>
      <c r="C1061">
        <f>SUMIF([1]!Tabla1661[Consignatario],B1061,[1]!Tabla1661[1661])</f>
        <v>0</v>
      </c>
      <c r="D1061">
        <f>SUMIF([1]!Tabla11[Consignatario],B1061,[1]!Tabla11[1662])</f>
        <v>0</v>
      </c>
      <c r="E1061">
        <f>SUMIF([1]!Tabla12[Consignatario],B1061,[1]!Tabla12[1670])</f>
        <v>0</v>
      </c>
      <c r="F1061">
        <f>SUMIF([1]!Tabla10[Consignatario],B1061,[1]!Tabla10[1672])</f>
        <v>0</v>
      </c>
      <c r="G1061">
        <f>SUMIF([1]!Tabla9[Consignatarios],B1061,[1]!Tabla9[1675])</f>
        <v>0</v>
      </c>
      <c r="H1061">
        <f>SUMIF([1]!Tabla8[Consignatarios],B1061,[1]!Tabla8[1678])</f>
        <v>0</v>
      </c>
      <c r="I1061">
        <f>SUMIF([1]!Tabla4[Consignatario],B1061,[1]!Tabla4[Monto])</f>
        <v>0</v>
      </c>
      <c r="J1061">
        <f>SUMIF([1]!Tabla2[Consignatario],B1061, [1]!Tabla2[Monto])</f>
        <v>0</v>
      </c>
      <c r="K1061">
        <f>SUMIF([1]!Tabla3[Consignatario],B1061,[1]!Tabla3[Monto])</f>
        <v>0</v>
      </c>
      <c r="L1061">
        <f>SUMIF([1]!Tabla5[Consignatario],B1061,[1]!Tabla5[Monto])</f>
        <v>23800</v>
      </c>
      <c r="M1061">
        <f>SUMIF([1]!Tabla1708[Consignatario],B1061,[1]!Tabla1708[Monto])</f>
        <v>0</v>
      </c>
      <c r="N1061">
        <f>SUMIF([1]!Tabla1726[Consignatario],B1061,[1]!Tabla1726[Monto])</f>
        <v>0</v>
      </c>
      <c r="O1061">
        <f>SUMIF([1]!Tabla1730[Consignatario],B1061,[1]!Tabla1730[1730])</f>
        <v>0</v>
      </c>
      <c r="P1061">
        <f>SUMIF([1]!Tabla1739[Consignatario],B1061,[1]!Tabla1739[1739])</f>
        <v>0</v>
      </c>
      <c r="Q1061">
        <f>SUMIF([1]!Tabla21[Consignatario],B1061,[1]!Tabla21[1664-1670])</f>
        <v>0</v>
      </c>
      <c r="R1061">
        <f>SUM(Tabla62[[#This Row],[1661]:[Entrearmadas]])</f>
        <v>23800</v>
      </c>
    </row>
    <row r="1062" spans="1:18" x14ac:dyDescent="0.3">
      <c r="A1062">
        <v>1061</v>
      </c>
      <c r="B1062" t="str" cm="1">
        <f t="array" ref="B1062">INDEX([1]!Tabla1[#Data], A1062, 2)</f>
        <v>García Ciudad, Gregorio</v>
      </c>
      <c r="C1062">
        <f>SUMIF([1]!Tabla1661[Consignatario],B1062,[1]!Tabla1661[1661])</f>
        <v>0</v>
      </c>
      <c r="D1062">
        <f>SUMIF([1]!Tabla11[Consignatario],B1062,[1]!Tabla11[1662])</f>
        <v>0</v>
      </c>
      <c r="E1062">
        <f>SUMIF([1]!Tabla12[Consignatario],B1062,[1]!Tabla12[1670])</f>
        <v>0</v>
      </c>
      <c r="F1062">
        <f>SUMIF([1]!Tabla10[Consignatario],B1062,[1]!Tabla10[1672])</f>
        <v>82817</v>
      </c>
      <c r="G1062">
        <f>SUMIF([1]!Tabla9[Consignatarios],B1062,[1]!Tabla9[1675])</f>
        <v>91400</v>
      </c>
      <c r="H1062">
        <f>SUMIF([1]!Tabla8[Consignatarios],B1062,[1]!Tabla8[1678])</f>
        <v>0</v>
      </c>
      <c r="I1062">
        <f>SUMIF([1]!Tabla4[Consignatario],B1062,[1]!Tabla4[Monto])</f>
        <v>82473</v>
      </c>
      <c r="J1062">
        <f>SUMIF([1]!Tabla2[Consignatario],B1062, [1]!Tabla2[Monto])</f>
        <v>0</v>
      </c>
      <c r="K1062">
        <f>SUMIF([1]!Tabla3[Consignatario],B1062,[1]!Tabla3[Monto])</f>
        <v>0</v>
      </c>
      <c r="L1062">
        <f>SUMIF([1]!Tabla5[Consignatario],B1062,[1]!Tabla5[Monto])</f>
        <v>0</v>
      </c>
      <c r="M1062">
        <f>SUMIF([1]!Tabla1708[Consignatario],B1062,[1]!Tabla1708[Monto])</f>
        <v>0</v>
      </c>
      <c r="N1062">
        <f>SUMIF([1]!Tabla1726[Consignatario],B1062,[1]!Tabla1726[Monto])</f>
        <v>0</v>
      </c>
      <c r="O1062">
        <f>SUMIF([1]!Tabla1730[Consignatario],B1062,[1]!Tabla1730[1730])</f>
        <v>0</v>
      </c>
      <c r="P1062">
        <f>SUMIF([1]!Tabla1739[Consignatario],B1062,[1]!Tabla1739[1739])</f>
        <v>0</v>
      </c>
      <c r="Q1062">
        <f>SUMIF([1]!Tabla21[Consignatario],B1062,[1]!Tabla21[1664-1670])</f>
        <v>0</v>
      </c>
      <c r="R1062">
        <f>SUM(Tabla62[[#This Row],[1661]:[Entrearmadas]])</f>
        <v>256690</v>
      </c>
    </row>
    <row r="1063" spans="1:18" x14ac:dyDescent="0.3">
      <c r="A1063">
        <v>1062</v>
      </c>
      <c r="B1063" t="str" cm="1">
        <f t="array" ref="B1063">INDEX([1]!Tabla1[#Data], A1063, 2)</f>
        <v>García Corrales, Gabriel</v>
      </c>
      <c r="C1063">
        <f>SUMIF([1]!Tabla1661[Consignatario],B1063,[1]!Tabla1661[1661])</f>
        <v>0</v>
      </c>
      <c r="D1063">
        <f>SUMIF([1]!Tabla11[Consignatario],B1063,[1]!Tabla11[1662])</f>
        <v>0</v>
      </c>
      <c r="E1063">
        <f>SUMIF([1]!Tabla12[Consignatario],B1063,[1]!Tabla12[1670])</f>
        <v>0</v>
      </c>
      <c r="F1063">
        <f>SUMIF([1]!Tabla10[Consignatario],B1063,[1]!Tabla10[1672])</f>
        <v>0</v>
      </c>
      <c r="G1063">
        <f>SUMIF([1]!Tabla9[Consignatarios],B1063,[1]!Tabla9[1675])</f>
        <v>0</v>
      </c>
      <c r="H1063">
        <f>SUMIF([1]!Tabla8[Consignatarios],B1063,[1]!Tabla8[1678])</f>
        <v>0</v>
      </c>
      <c r="I1063">
        <f>SUMIF([1]!Tabla4[Consignatario],B1063,[1]!Tabla4[Monto])</f>
        <v>48</v>
      </c>
      <c r="J1063">
        <f>SUMIF([1]!Tabla2[Consignatario],B1063, [1]!Tabla2[Monto])</f>
        <v>0</v>
      </c>
      <c r="K1063">
        <f>SUMIF([1]!Tabla3[Consignatario],B1063,[1]!Tabla3[Monto])</f>
        <v>0</v>
      </c>
      <c r="L1063">
        <f>SUMIF([1]!Tabla5[Consignatario],B1063,[1]!Tabla5[Monto])</f>
        <v>0</v>
      </c>
      <c r="M1063">
        <f>SUMIF([1]!Tabla1708[Consignatario],B1063,[1]!Tabla1708[Monto])</f>
        <v>0</v>
      </c>
      <c r="N1063">
        <f>SUMIF([1]!Tabla1726[Consignatario],B1063,[1]!Tabla1726[Monto])</f>
        <v>0</v>
      </c>
      <c r="O1063">
        <f>SUMIF([1]!Tabla1730[Consignatario],B1063,[1]!Tabla1730[1730])</f>
        <v>0</v>
      </c>
      <c r="P1063">
        <f>SUMIF([1]!Tabla1739[Consignatario],B1063,[1]!Tabla1739[1739])</f>
        <v>0</v>
      </c>
      <c r="Q1063">
        <f>SUMIF([1]!Tabla21[Consignatario],B1063,[1]!Tabla21[1664-1670])</f>
        <v>0</v>
      </c>
      <c r="R1063">
        <f>SUM(Tabla62[[#This Row],[1661]:[Entrearmadas]])</f>
        <v>48</v>
      </c>
    </row>
    <row r="1064" spans="1:18" x14ac:dyDescent="0.3">
      <c r="A1064">
        <v>1063</v>
      </c>
      <c r="B1064" t="str" cm="1">
        <f t="array" ref="B1064">INDEX([1]!Tabla1[#Data], A1064, 2)</f>
        <v>García Dávila, Juan</v>
      </c>
      <c r="C1064">
        <f>SUMIF([1]!Tabla1661[Consignatario],B1064,[1]!Tabla1661[1661])</f>
        <v>12000</v>
      </c>
      <c r="D1064">
        <f>SUMIF([1]!Tabla11[Consignatario],B1064,[1]!Tabla11[1662])</f>
        <v>0</v>
      </c>
      <c r="E1064">
        <f>SUMIF([1]!Tabla12[Consignatario],B1064,[1]!Tabla12[1670])</f>
        <v>0</v>
      </c>
      <c r="F1064">
        <f>SUMIF([1]!Tabla10[Consignatario],B1064,[1]!Tabla10[1672])</f>
        <v>0</v>
      </c>
      <c r="G1064">
        <f>SUMIF([1]!Tabla9[Consignatarios],B1064,[1]!Tabla9[1675])</f>
        <v>0</v>
      </c>
      <c r="H1064">
        <f>SUMIF([1]!Tabla8[Consignatarios],B1064,[1]!Tabla8[1678])</f>
        <v>0</v>
      </c>
      <c r="I1064">
        <f>SUMIF([1]!Tabla4[Consignatario],B1064,[1]!Tabla4[Monto])</f>
        <v>0</v>
      </c>
      <c r="J1064">
        <f>SUMIF([1]!Tabla2[Consignatario],B1064, [1]!Tabla2[Monto])</f>
        <v>0</v>
      </c>
      <c r="K1064">
        <f>SUMIF([1]!Tabla3[Consignatario],B1064,[1]!Tabla3[Monto])</f>
        <v>0</v>
      </c>
      <c r="L1064">
        <f>SUMIF([1]!Tabla5[Consignatario],B1064,[1]!Tabla5[Monto])</f>
        <v>0</v>
      </c>
      <c r="M1064">
        <f>SUMIF([1]!Tabla1708[Consignatario],B1064,[1]!Tabla1708[Monto])</f>
        <v>0</v>
      </c>
      <c r="N1064">
        <f>SUMIF([1]!Tabla1726[Consignatario],B1064,[1]!Tabla1726[Monto])</f>
        <v>0</v>
      </c>
      <c r="O1064">
        <f>SUMIF([1]!Tabla1730[Consignatario],B1064,[1]!Tabla1730[1730])</f>
        <v>0</v>
      </c>
      <c r="P1064">
        <f>SUMIF([1]!Tabla1739[Consignatario],B1064,[1]!Tabla1739[1739])</f>
        <v>0</v>
      </c>
      <c r="Q1064">
        <f>SUMIF([1]!Tabla21[Consignatario],B1064,[1]!Tabla21[1664-1670])</f>
        <v>0</v>
      </c>
      <c r="R1064">
        <f>SUM(Tabla62[[#This Row],[1661]:[Entrearmadas]])</f>
        <v>12000</v>
      </c>
    </row>
    <row r="1065" spans="1:18" x14ac:dyDescent="0.3">
      <c r="A1065">
        <v>1064</v>
      </c>
      <c r="B1065" t="str" cm="1">
        <f t="array" ref="B1065">INDEX([1]!Tabla1[#Data], A1065, 2)</f>
        <v>García de Alfaro, Francisco</v>
      </c>
      <c r="C1065">
        <f>SUMIF([1]!Tabla1661[Consignatario],B1065,[1]!Tabla1661[1661])</f>
        <v>0</v>
      </c>
      <c r="D1065">
        <f>SUMIF([1]!Tabla11[Consignatario],B1065,[1]!Tabla11[1662])</f>
        <v>0</v>
      </c>
      <c r="E1065">
        <f>SUMIF([1]!Tabla12[Consignatario],B1065,[1]!Tabla12[1670])</f>
        <v>0</v>
      </c>
      <c r="F1065">
        <f>SUMIF([1]!Tabla10[Consignatario],B1065,[1]!Tabla10[1672])</f>
        <v>0</v>
      </c>
      <c r="G1065">
        <f>SUMIF([1]!Tabla9[Consignatarios],B1065,[1]!Tabla9[1675])</f>
        <v>0</v>
      </c>
      <c r="H1065">
        <f>SUMIF([1]!Tabla8[Consignatarios],B1065,[1]!Tabla8[1678])</f>
        <v>0</v>
      </c>
      <c r="I1065">
        <f>SUMIF([1]!Tabla4[Consignatario],B1065,[1]!Tabla4[Monto])</f>
        <v>0</v>
      </c>
      <c r="J1065">
        <f>SUMIF([1]!Tabla2[Consignatario],B1065, [1]!Tabla2[Monto])</f>
        <v>186543</v>
      </c>
      <c r="K1065">
        <f>SUMIF([1]!Tabla3[Consignatario],B1065,[1]!Tabla3[Monto])</f>
        <v>211750</v>
      </c>
      <c r="L1065">
        <f>SUMIF([1]!Tabla5[Consignatario],B1065,[1]!Tabla5[Monto])</f>
        <v>422728</v>
      </c>
      <c r="M1065">
        <f>SUMIF([1]!Tabla1708[Consignatario],B1065,[1]!Tabla1708[Monto])</f>
        <v>0</v>
      </c>
      <c r="N1065">
        <f>SUMIF([1]!Tabla1726[Consignatario],B1065,[1]!Tabla1726[Monto])</f>
        <v>0</v>
      </c>
      <c r="O1065">
        <f>SUMIF([1]!Tabla1730[Consignatario],B1065,[1]!Tabla1730[1730])</f>
        <v>0</v>
      </c>
      <c r="P1065">
        <f>SUMIF([1]!Tabla1739[Consignatario],B1065,[1]!Tabla1739[1739])</f>
        <v>0</v>
      </c>
      <c r="Q1065">
        <f>SUMIF([1]!Tabla21[Consignatario],B1065,[1]!Tabla21[1664-1670])</f>
        <v>0</v>
      </c>
      <c r="R1065">
        <f>SUM(Tabla62[[#This Row],[1661]:[Entrearmadas]])</f>
        <v>821021</v>
      </c>
    </row>
    <row r="1066" spans="1:18" x14ac:dyDescent="0.3">
      <c r="A1066">
        <v>1065</v>
      </c>
      <c r="B1066" t="str" cm="1">
        <f t="array" ref="B1066">INDEX([1]!Tabla1[#Data], A1066, 2)</f>
        <v>García de Alvarado, Francisco</v>
      </c>
      <c r="C1066">
        <f>SUMIF([1]!Tabla1661[Consignatario],B1066,[1]!Tabla1661[1661])</f>
        <v>0</v>
      </c>
      <c r="D1066">
        <f>SUMIF([1]!Tabla11[Consignatario],B1066,[1]!Tabla11[1662])</f>
        <v>0</v>
      </c>
      <c r="E1066">
        <f>SUMIF([1]!Tabla12[Consignatario],B1066,[1]!Tabla12[1670])</f>
        <v>0</v>
      </c>
      <c r="F1066">
        <f>SUMIF([1]!Tabla10[Consignatario],B1066,[1]!Tabla10[1672])</f>
        <v>0</v>
      </c>
      <c r="G1066">
        <f>SUMIF([1]!Tabla9[Consignatarios],B1066,[1]!Tabla9[1675])</f>
        <v>0</v>
      </c>
      <c r="H1066">
        <f>SUMIF([1]!Tabla8[Consignatarios],B1066,[1]!Tabla8[1678])</f>
        <v>0</v>
      </c>
      <c r="I1066">
        <f>SUMIF([1]!Tabla4[Consignatario],B1066,[1]!Tabla4[Monto])</f>
        <v>0</v>
      </c>
      <c r="J1066">
        <f>SUMIF([1]!Tabla2[Consignatario],B1066, [1]!Tabla2[Monto])</f>
        <v>0</v>
      </c>
      <c r="K1066">
        <f>SUMIF([1]!Tabla3[Consignatario],B1066,[1]!Tabla3[Monto])</f>
        <v>0</v>
      </c>
      <c r="L1066">
        <f>SUMIF([1]!Tabla5[Consignatario],B1066,[1]!Tabla5[Monto])</f>
        <v>0</v>
      </c>
      <c r="M1066">
        <f>SUMIF([1]!Tabla1708[Consignatario],B1066,[1]!Tabla1708[Monto])</f>
        <v>0</v>
      </c>
      <c r="N1066">
        <f>SUMIF([1]!Tabla1726[Consignatario],B1066,[1]!Tabla1726[Monto])</f>
        <v>0</v>
      </c>
      <c r="O1066">
        <f>SUMIF([1]!Tabla1730[Consignatario],B1066,[1]!Tabla1730[1730])</f>
        <v>0</v>
      </c>
      <c r="P1066">
        <f>SUMIF([1]!Tabla1739[Consignatario],B1066,[1]!Tabla1739[1739])</f>
        <v>0</v>
      </c>
      <c r="Q1066">
        <f>SUMIF([1]!Tabla21[Consignatario],B1066,[1]!Tabla21[1664-1670])</f>
        <v>270</v>
      </c>
      <c r="R1066">
        <f>SUM(Tabla62[[#This Row],[1661]:[Entrearmadas]])</f>
        <v>270</v>
      </c>
    </row>
    <row r="1067" spans="1:18" x14ac:dyDescent="0.3">
      <c r="A1067">
        <v>1066</v>
      </c>
      <c r="B1067" t="str" cm="1">
        <f t="array" ref="B1067">INDEX([1]!Tabla1[#Data], A1067, 2)</f>
        <v>García de Arancilla, Cristóbal</v>
      </c>
      <c r="C1067">
        <f>SUMIF([1]!Tabla1661[Consignatario],B1067,[1]!Tabla1661[1661])</f>
        <v>0</v>
      </c>
      <c r="D1067">
        <f>SUMIF([1]!Tabla11[Consignatario],B1067,[1]!Tabla11[1662])</f>
        <v>0</v>
      </c>
      <c r="E1067">
        <f>SUMIF([1]!Tabla12[Consignatario],B1067,[1]!Tabla12[1670])</f>
        <v>0</v>
      </c>
      <c r="F1067">
        <f>SUMIF([1]!Tabla10[Consignatario],B1067,[1]!Tabla10[1672])</f>
        <v>0</v>
      </c>
      <c r="G1067">
        <f>SUMIF([1]!Tabla9[Consignatarios],B1067,[1]!Tabla9[1675])</f>
        <v>0</v>
      </c>
      <c r="H1067">
        <f>SUMIF([1]!Tabla8[Consignatarios],B1067,[1]!Tabla8[1678])</f>
        <v>0</v>
      </c>
      <c r="I1067">
        <f>SUMIF([1]!Tabla4[Consignatario],B1067,[1]!Tabla4[Monto])</f>
        <v>0</v>
      </c>
      <c r="J1067">
        <f>SUMIF([1]!Tabla2[Consignatario],B1067, [1]!Tabla2[Monto])</f>
        <v>0</v>
      </c>
      <c r="K1067">
        <f>SUMIF([1]!Tabla3[Consignatario],B1067,[1]!Tabla3[Monto])</f>
        <v>0</v>
      </c>
      <c r="L1067">
        <f>SUMIF([1]!Tabla5[Consignatario],B1067,[1]!Tabla5[Monto])</f>
        <v>0</v>
      </c>
      <c r="M1067">
        <f>SUMIF([1]!Tabla1708[Consignatario],B1067,[1]!Tabla1708[Monto])</f>
        <v>5145</v>
      </c>
      <c r="N1067">
        <f>SUMIF([1]!Tabla1726[Consignatario],B1067,[1]!Tabla1726[Monto])</f>
        <v>0</v>
      </c>
      <c r="O1067">
        <f>SUMIF([1]!Tabla1730[Consignatario],B1067,[1]!Tabla1730[1730])</f>
        <v>0</v>
      </c>
      <c r="P1067">
        <f>SUMIF([1]!Tabla1739[Consignatario],B1067,[1]!Tabla1739[1739])</f>
        <v>0</v>
      </c>
      <c r="Q1067">
        <f>SUMIF([1]!Tabla21[Consignatario],B1067,[1]!Tabla21[1664-1670])</f>
        <v>0</v>
      </c>
      <c r="R1067">
        <f>SUM(Tabla62[[#This Row],[1661]:[Entrearmadas]])</f>
        <v>5145</v>
      </c>
    </row>
    <row r="1068" spans="1:18" x14ac:dyDescent="0.3">
      <c r="A1068">
        <v>1067</v>
      </c>
      <c r="B1068" t="str" cm="1">
        <f t="array" ref="B1068">INDEX([1]!Tabla1[#Data], A1068, 2)</f>
        <v>García de Escobar, Sebastián</v>
      </c>
      <c r="C1068">
        <f>SUMIF([1]!Tabla1661[Consignatario],B1068,[1]!Tabla1661[1661])</f>
        <v>0</v>
      </c>
      <c r="D1068">
        <f>SUMIF([1]!Tabla11[Consignatario],B1068,[1]!Tabla11[1662])</f>
        <v>0</v>
      </c>
      <c r="E1068">
        <f>SUMIF([1]!Tabla12[Consignatario],B1068,[1]!Tabla12[1670])</f>
        <v>0</v>
      </c>
      <c r="F1068">
        <f>SUMIF([1]!Tabla10[Consignatario],B1068,[1]!Tabla10[1672])</f>
        <v>0</v>
      </c>
      <c r="G1068">
        <f>SUMIF([1]!Tabla9[Consignatarios],B1068,[1]!Tabla9[1675])</f>
        <v>0</v>
      </c>
      <c r="H1068">
        <f>SUMIF([1]!Tabla8[Consignatarios],B1068,[1]!Tabla8[1678])</f>
        <v>0</v>
      </c>
      <c r="I1068">
        <f>SUMIF([1]!Tabla4[Consignatario],B1068,[1]!Tabla4[Monto])</f>
        <v>0</v>
      </c>
      <c r="J1068">
        <f>SUMIF([1]!Tabla2[Consignatario],B1068, [1]!Tabla2[Monto])</f>
        <v>0</v>
      </c>
      <c r="K1068">
        <f>SUMIF([1]!Tabla3[Consignatario],B1068,[1]!Tabla3[Monto])</f>
        <v>0</v>
      </c>
      <c r="L1068">
        <f>SUMIF([1]!Tabla5[Consignatario],B1068,[1]!Tabla5[Monto])</f>
        <v>0</v>
      </c>
      <c r="M1068">
        <f>SUMIF([1]!Tabla1708[Consignatario],B1068,[1]!Tabla1708[Monto])</f>
        <v>0</v>
      </c>
      <c r="N1068">
        <f>SUMIF([1]!Tabla1726[Consignatario],B1068,[1]!Tabla1726[Monto])</f>
        <v>63608</v>
      </c>
      <c r="O1068">
        <f>SUMIF([1]!Tabla1730[Consignatario],B1068,[1]!Tabla1730[1730])</f>
        <v>0</v>
      </c>
      <c r="P1068">
        <f>SUMIF([1]!Tabla1739[Consignatario],B1068,[1]!Tabla1739[1739])</f>
        <v>0</v>
      </c>
      <c r="Q1068">
        <f>SUMIF([1]!Tabla21[Consignatario],B1068,[1]!Tabla21[1664-1670])</f>
        <v>0</v>
      </c>
      <c r="R1068">
        <f>SUM(Tabla62[[#This Row],[1661]:[Entrearmadas]])</f>
        <v>63608</v>
      </c>
    </row>
    <row r="1069" spans="1:18" x14ac:dyDescent="0.3">
      <c r="A1069">
        <v>1068</v>
      </c>
      <c r="B1069" t="str" cm="1">
        <f t="array" ref="B1069">INDEX([1]!Tabla1[#Data], A1069, 2)</f>
        <v>García de Espinosa</v>
      </c>
      <c r="C1069">
        <f>SUMIF([1]!Tabla1661[Consignatario],B1069,[1]!Tabla1661[1661])</f>
        <v>0</v>
      </c>
      <c r="D1069">
        <f>SUMIF([1]!Tabla11[Consignatario],B1069,[1]!Tabla11[1662])</f>
        <v>0</v>
      </c>
      <c r="E1069">
        <f>SUMIF([1]!Tabla12[Consignatario],B1069,[1]!Tabla12[1670])</f>
        <v>0</v>
      </c>
      <c r="F1069">
        <f>SUMIF([1]!Tabla10[Consignatario],B1069,[1]!Tabla10[1672])</f>
        <v>0</v>
      </c>
      <c r="G1069">
        <f>SUMIF([1]!Tabla9[Consignatarios],B1069,[1]!Tabla9[1675])</f>
        <v>0</v>
      </c>
      <c r="H1069">
        <f>SUMIF([1]!Tabla8[Consignatarios],B1069,[1]!Tabla8[1678])</f>
        <v>0</v>
      </c>
      <c r="I1069">
        <f>SUMIF([1]!Tabla4[Consignatario],B1069,[1]!Tabla4[Monto])</f>
        <v>0</v>
      </c>
      <c r="J1069">
        <f>SUMIF([1]!Tabla2[Consignatario],B1069, [1]!Tabla2[Monto])</f>
        <v>0</v>
      </c>
      <c r="K1069">
        <f>SUMIF([1]!Tabla3[Consignatario],B1069,[1]!Tabla3[Monto])</f>
        <v>0</v>
      </c>
      <c r="L1069">
        <f>SUMIF([1]!Tabla5[Consignatario],B1069,[1]!Tabla5[Monto])</f>
        <v>0</v>
      </c>
      <c r="M1069">
        <f>SUMIF([1]!Tabla1708[Consignatario],B1069,[1]!Tabla1708[Monto])</f>
        <v>472</v>
      </c>
      <c r="N1069">
        <f>SUMIF([1]!Tabla1726[Consignatario],B1069,[1]!Tabla1726[Monto])</f>
        <v>0</v>
      </c>
      <c r="O1069">
        <f>SUMIF([1]!Tabla1730[Consignatario],B1069,[1]!Tabla1730[1730])</f>
        <v>0</v>
      </c>
      <c r="P1069">
        <f>SUMIF([1]!Tabla1739[Consignatario],B1069,[1]!Tabla1739[1739])</f>
        <v>0</v>
      </c>
      <c r="Q1069">
        <f>SUMIF([1]!Tabla21[Consignatario],B1069,[1]!Tabla21[1664-1670])</f>
        <v>0</v>
      </c>
      <c r="R1069">
        <f>SUM(Tabla62[[#This Row],[1661]:[Entrearmadas]])</f>
        <v>472</v>
      </c>
    </row>
    <row r="1070" spans="1:18" x14ac:dyDescent="0.3">
      <c r="A1070">
        <v>1069</v>
      </c>
      <c r="B1070" t="str" cm="1">
        <f t="array" ref="B1070">INDEX([1]!Tabla1[#Data], A1070, 2)</f>
        <v>García de Espinosa, Joseph</v>
      </c>
      <c r="C1070">
        <f>SUMIF([1]!Tabla1661[Consignatario],B1070,[1]!Tabla1661[1661])</f>
        <v>0</v>
      </c>
      <c r="D1070">
        <f>SUMIF([1]!Tabla11[Consignatario],B1070,[1]!Tabla11[1662])</f>
        <v>0</v>
      </c>
      <c r="E1070">
        <f>SUMIF([1]!Tabla12[Consignatario],B1070,[1]!Tabla12[1670])</f>
        <v>35000</v>
      </c>
      <c r="F1070">
        <f>SUMIF([1]!Tabla10[Consignatario],B1070,[1]!Tabla10[1672])</f>
        <v>0</v>
      </c>
      <c r="G1070">
        <f>SUMIF([1]!Tabla9[Consignatarios],B1070,[1]!Tabla9[1675])</f>
        <v>0</v>
      </c>
      <c r="H1070">
        <f>SUMIF([1]!Tabla8[Consignatarios],B1070,[1]!Tabla8[1678])</f>
        <v>0</v>
      </c>
      <c r="I1070">
        <f>SUMIF([1]!Tabla4[Consignatario],B1070,[1]!Tabla4[Monto])</f>
        <v>0</v>
      </c>
      <c r="J1070">
        <f>SUMIF([1]!Tabla2[Consignatario],B1070, [1]!Tabla2[Monto])</f>
        <v>0</v>
      </c>
      <c r="K1070">
        <f>SUMIF([1]!Tabla3[Consignatario],B1070,[1]!Tabla3[Monto])</f>
        <v>0</v>
      </c>
      <c r="L1070">
        <f>SUMIF([1]!Tabla5[Consignatario],B1070,[1]!Tabla5[Monto])</f>
        <v>0</v>
      </c>
      <c r="M1070">
        <f>SUMIF([1]!Tabla1708[Consignatario],B1070,[1]!Tabla1708[Monto])</f>
        <v>0</v>
      </c>
      <c r="N1070">
        <f>SUMIF([1]!Tabla1726[Consignatario],B1070,[1]!Tabla1726[Monto])</f>
        <v>0</v>
      </c>
      <c r="O1070">
        <f>SUMIF([1]!Tabla1730[Consignatario],B1070,[1]!Tabla1730[1730])</f>
        <v>0</v>
      </c>
      <c r="P1070">
        <f>SUMIF([1]!Tabla1739[Consignatario],B1070,[1]!Tabla1739[1739])</f>
        <v>0</v>
      </c>
      <c r="Q1070">
        <f>SUMIF([1]!Tabla21[Consignatario],B1070,[1]!Tabla21[1664-1670])</f>
        <v>0</v>
      </c>
      <c r="R1070">
        <f>SUM(Tabla62[[#This Row],[1661]:[Entrearmadas]])</f>
        <v>35000</v>
      </c>
    </row>
    <row r="1071" spans="1:18" x14ac:dyDescent="0.3">
      <c r="A1071">
        <v>1070</v>
      </c>
      <c r="B1071" t="str" cm="1">
        <f t="array" ref="B1071">INDEX([1]!Tabla1[#Data], A1071, 2)</f>
        <v>García de Flores, Francisco</v>
      </c>
      <c r="C1071">
        <f>SUMIF([1]!Tabla1661[Consignatario],B1071,[1]!Tabla1661[1661])</f>
        <v>2500</v>
      </c>
      <c r="D1071">
        <f>SUMIF([1]!Tabla11[Consignatario],B1071,[1]!Tabla11[1662])</f>
        <v>0</v>
      </c>
      <c r="E1071">
        <f>SUMIF([1]!Tabla12[Consignatario],B1071,[1]!Tabla12[1670])</f>
        <v>0</v>
      </c>
      <c r="F1071">
        <f>SUMIF([1]!Tabla10[Consignatario],B1071,[1]!Tabla10[1672])</f>
        <v>0</v>
      </c>
      <c r="G1071">
        <f>SUMIF([1]!Tabla9[Consignatarios],B1071,[1]!Tabla9[1675])</f>
        <v>0</v>
      </c>
      <c r="H1071">
        <f>SUMIF([1]!Tabla8[Consignatarios],B1071,[1]!Tabla8[1678])</f>
        <v>0</v>
      </c>
      <c r="I1071">
        <f>SUMIF([1]!Tabla4[Consignatario],B1071,[1]!Tabla4[Monto])</f>
        <v>0</v>
      </c>
      <c r="J1071">
        <f>SUMIF([1]!Tabla2[Consignatario],B1071, [1]!Tabla2[Monto])</f>
        <v>0</v>
      </c>
      <c r="K1071">
        <f>SUMIF([1]!Tabla3[Consignatario],B1071,[1]!Tabla3[Monto])</f>
        <v>0</v>
      </c>
      <c r="L1071">
        <f>SUMIF([1]!Tabla5[Consignatario],B1071,[1]!Tabla5[Monto])</f>
        <v>0</v>
      </c>
      <c r="M1071">
        <f>SUMIF([1]!Tabla1708[Consignatario],B1071,[1]!Tabla1708[Monto])</f>
        <v>0</v>
      </c>
      <c r="N1071">
        <f>SUMIF([1]!Tabla1726[Consignatario],B1071,[1]!Tabla1726[Monto])</f>
        <v>0</v>
      </c>
      <c r="O1071">
        <f>SUMIF([1]!Tabla1730[Consignatario],B1071,[1]!Tabla1730[1730])</f>
        <v>0</v>
      </c>
      <c r="P1071">
        <f>SUMIF([1]!Tabla1739[Consignatario],B1071,[1]!Tabla1739[1739])</f>
        <v>0</v>
      </c>
      <c r="Q1071">
        <f>SUMIF([1]!Tabla21[Consignatario],B1071,[1]!Tabla21[1664-1670])</f>
        <v>0</v>
      </c>
      <c r="R1071">
        <f>SUM(Tabla62[[#This Row],[1661]:[Entrearmadas]])</f>
        <v>2500</v>
      </c>
    </row>
    <row r="1072" spans="1:18" x14ac:dyDescent="0.3">
      <c r="A1072">
        <v>1071</v>
      </c>
      <c r="B1072" t="str" cm="1">
        <f t="array" ref="B1072">INDEX([1]!Tabla1[#Data], A1072, 2)</f>
        <v>García de Jáuregui, Juan</v>
      </c>
      <c r="C1072">
        <f>SUMIF([1]!Tabla1661[Consignatario],B1072,[1]!Tabla1661[1661])</f>
        <v>0</v>
      </c>
      <c r="D1072">
        <f>SUMIF([1]!Tabla11[Consignatario],B1072,[1]!Tabla11[1662])</f>
        <v>0</v>
      </c>
      <c r="E1072">
        <f>SUMIF([1]!Tabla12[Consignatario],B1072,[1]!Tabla12[1670])</f>
        <v>0</v>
      </c>
      <c r="F1072">
        <f>SUMIF([1]!Tabla10[Consignatario],B1072,[1]!Tabla10[1672])</f>
        <v>0</v>
      </c>
      <c r="G1072">
        <f>SUMIF([1]!Tabla9[Consignatarios],B1072,[1]!Tabla9[1675])</f>
        <v>0</v>
      </c>
      <c r="H1072">
        <f>SUMIF([1]!Tabla8[Consignatarios],B1072,[1]!Tabla8[1678])</f>
        <v>0</v>
      </c>
      <c r="I1072">
        <f>SUMIF([1]!Tabla4[Consignatario],B1072,[1]!Tabla4[Monto])</f>
        <v>0</v>
      </c>
      <c r="J1072">
        <f>SUMIF([1]!Tabla2[Consignatario],B1072, [1]!Tabla2[Monto])</f>
        <v>0</v>
      </c>
      <c r="K1072">
        <f>SUMIF([1]!Tabla3[Consignatario],B1072,[1]!Tabla3[Monto])</f>
        <v>26560</v>
      </c>
      <c r="L1072">
        <f>SUMIF([1]!Tabla5[Consignatario],B1072,[1]!Tabla5[Monto])</f>
        <v>0</v>
      </c>
      <c r="M1072">
        <f>SUMIF([1]!Tabla1708[Consignatario],B1072,[1]!Tabla1708[Monto])</f>
        <v>0</v>
      </c>
      <c r="N1072">
        <f>SUMIF([1]!Tabla1726[Consignatario],B1072,[1]!Tabla1726[Monto])</f>
        <v>0</v>
      </c>
      <c r="O1072">
        <f>SUMIF([1]!Tabla1730[Consignatario],B1072,[1]!Tabla1730[1730])</f>
        <v>0</v>
      </c>
      <c r="P1072">
        <f>SUMIF([1]!Tabla1739[Consignatario],B1072,[1]!Tabla1739[1739])</f>
        <v>0</v>
      </c>
      <c r="Q1072">
        <f>SUMIF([1]!Tabla21[Consignatario],B1072,[1]!Tabla21[1664-1670])</f>
        <v>0</v>
      </c>
      <c r="R1072">
        <f>SUM(Tabla62[[#This Row],[1661]:[Entrearmadas]])</f>
        <v>26560</v>
      </c>
    </row>
    <row r="1073" spans="1:18" x14ac:dyDescent="0.3">
      <c r="A1073">
        <v>1072</v>
      </c>
      <c r="B1073" t="str" cm="1">
        <f t="array" ref="B1073">INDEX([1]!Tabla1[#Data], A1073, 2)</f>
        <v>García de Jerez, Alonso</v>
      </c>
      <c r="C1073">
        <f>SUMIF([1]!Tabla1661[Consignatario],B1073,[1]!Tabla1661[1661])</f>
        <v>0</v>
      </c>
      <c r="D1073">
        <f>SUMIF([1]!Tabla11[Consignatario],B1073,[1]!Tabla11[1662])</f>
        <v>0</v>
      </c>
      <c r="E1073">
        <f>SUMIF([1]!Tabla12[Consignatario],B1073,[1]!Tabla12[1670])</f>
        <v>0</v>
      </c>
      <c r="F1073">
        <f>SUMIF([1]!Tabla10[Consignatario],B1073,[1]!Tabla10[1672])</f>
        <v>0</v>
      </c>
      <c r="G1073">
        <f>SUMIF([1]!Tabla9[Consignatarios],B1073,[1]!Tabla9[1675])</f>
        <v>0</v>
      </c>
      <c r="H1073">
        <f>SUMIF([1]!Tabla8[Consignatarios],B1073,[1]!Tabla8[1678])</f>
        <v>0</v>
      </c>
      <c r="I1073">
        <f>SUMIF([1]!Tabla4[Consignatario],B1073,[1]!Tabla4[Monto])</f>
        <v>23433</v>
      </c>
      <c r="J1073">
        <f>SUMIF([1]!Tabla2[Consignatario],B1073, [1]!Tabla2[Monto])</f>
        <v>0</v>
      </c>
      <c r="K1073">
        <f>SUMIF([1]!Tabla3[Consignatario],B1073,[1]!Tabla3[Monto])</f>
        <v>0</v>
      </c>
      <c r="L1073">
        <f>SUMIF([1]!Tabla5[Consignatario],B1073,[1]!Tabla5[Monto])</f>
        <v>0</v>
      </c>
      <c r="M1073">
        <f>SUMIF([1]!Tabla1708[Consignatario],B1073,[1]!Tabla1708[Monto])</f>
        <v>0</v>
      </c>
      <c r="N1073">
        <f>SUMIF([1]!Tabla1726[Consignatario],B1073,[1]!Tabla1726[Monto])</f>
        <v>0</v>
      </c>
      <c r="O1073">
        <f>SUMIF([1]!Tabla1730[Consignatario],B1073,[1]!Tabla1730[1730])</f>
        <v>0</v>
      </c>
      <c r="P1073">
        <f>SUMIF([1]!Tabla1739[Consignatario],B1073,[1]!Tabla1739[1739])</f>
        <v>0</v>
      </c>
      <c r="Q1073">
        <f>SUMIF([1]!Tabla21[Consignatario],B1073,[1]!Tabla21[1664-1670])</f>
        <v>0</v>
      </c>
      <c r="R1073">
        <f>SUM(Tabla62[[#This Row],[1661]:[Entrearmadas]])</f>
        <v>23433</v>
      </c>
    </row>
    <row r="1074" spans="1:18" x14ac:dyDescent="0.3">
      <c r="A1074">
        <v>1073</v>
      </c>
      <c r="B1074" t="str" cm="1">
        <f t="array" ref="B1074">INDEX([1]!Tabla1[#Data], A1074, 2)</f>
        <v>García de la Cuesta, Juan</v>
      </c>
      <c r="C1074">
        <f>SUMIF([1]!Tabla1661[Consignatario],B1074,[1]!Tabla1661[1661])</f>
        <v>0</v>
      </c>
      <c r="D1074">
        <f>SUMIF([1]!Tabla11[Consignatario],B1074,[1]!Tabla11[1662])</f>
        <v>0</v>
      </c>
      <c r="E1074">
        <f>SUMIF([1]!Tabla12[Consignatario],B1074,[1]!Tabla12[1670])</f>
        <v>0</v>
      </c>
      <c r="F1074">
        <f>SUMIF([1]!Tabla10[Consignatario],B1074,[1]!Tabla10[1672])</f>
        <v>0</v>
      </c>
      <c r="G1074">
        <f>SUMIF([1]!Tabla9[Consignatarios],B1074,[1]!Tabla9[1675])</f>
        <v>63200</v>
      </c>
      <c r="H1074">
        <f>SUMIF([1]!Tabla8[Consignatarios],B1074,[1]!Tabla8[1678])</f>
        <v>86244</v>
      </c>
      <c r="I1074">
        <f>SUMIF([1]!Tabla4[Consignatario],B1074,[1]!Tabla4[Monto])</f>
        <v>255187</v>
      </c>
      <c r="J1074">
        <f>SUMIF([1]!Tabla2[Consignatario],B1074, [1]!Tabla2[Monto])</f>
        <v>0</v>
      </c>
      <c r="K1074">
        <f>SUMIF([1]!Tabla3[Consignatario],B1074,[1]!Tabla3[Monto])</f>
        <v>0</v>
      </c>
      <c r="L1074">
        <f>SUMIF([1]!Tabla5[Consignatario],B1074,[1]!Tabla5[Monto])</f>
        <v>0</v>
      </c>
      <c r="M1074">
        <f>SUMIF([1]!Tabla1708[Consignatario],B1074,[1]!Tabla1708[Monto])</f>
        <v>0</v>
      </c>
      <c r="N1074">
        <f>SUMIF([1]!Tabla1726[Consignatario],B1074,[1]!Tabla1726[Monto])</f>
        <v>0</v>
      </c>
      <c r="O1074">
        <f>SUMIF([1]!Tabla1730[Consignatario],B1074,[1]!Tabla1730[1730])</f>
        <v>0</v>
      </c>
      <c r="P1074">
        <f>SUMIF([1]!Tabla1739[Consignatario],B1074,[1]!Tabla1739[1739])</f>
        <v>0</v>
      </c>
      <c r="Q1074">
        <f>SUMIF([1]!Tabla21[Consignatario],B1074,[1]!Tabla21[1664-1670])</f>
        <v>0</v>
      </c>
      <c r="R1074">
        <f>SUM(Tabla62[[#This Row],[1661]:[Entrearmadas]])</f>
        <v>404631</v>
      </c>
    </row>
    <row r="1075" spans="1:18" x14ac:dyDescent="0.3">
      <c r="A1075">
        <v>1074</v>
      </c>
      <c r="B1075" t="str" cm="1">
        <f t="array" ref="B1075">INDEX([1]!Tabla1[#Data], A1075, 2)</f>
        <v>García de la Cueva, Antonio</v>
      </c>
      <c r="C1075">
        <f>SUMIF([1]!Tabla1661[Consignatario],B1075,[1]!Tabla1661[1661])</f>
        <v>0</v>
      </c>
      <c r="D1075">
        <f>SUMIF([1]!Tabla11[Consignatario],B1075,[1]!Tabla11[1662])</f>
        <v>0</v>
      </c>
      <c r="E1075">
        <f>SUMIF([1]!Tabla12[Consignatario],B1075,[1]!Tabla12[1670])</f>
        <v>0</v>
      </c>
      <c r="F1075">
        <f>SUMIF([1]!Tabla10[Consignatario],B1075,[1]!Tabla10[1672])</f>
        <v>0</v>
      </c>
      <c r="G1075">
        <f>SUMIF([1]!Tabla9[Consignatarios],B1075,[1]!Tabla9[1675])</f>
        <v>0</v>
      </c>
      <c r="H1075">
        <f>SUMIF([1]!Tabla8[Consignatarios],B1075,[1]!Tabla8[1678])</f>
        <v>0</v>
      </c>
      <c r="I1075">
        <f>SUMIF([1]!Tabla4[Consignatario],B1075,[1]!Tabla4[Monto])</f>
        <v>0</v>
      </c>
      <c r="J1075">
        <f>SUMIF([1]!Tabla2[Consignatario],B1075, [1]!Tabla2[Monto])</f>
        <v>0</v>
      </c>
      <c r="K1075">
        <f>SUMIF([1]!Tabla3[Consignatario],B1075,[1]!Tabla3[Monto])</f>
        <v>0</v>
      </c>
      <c r="L1075">
        <f>SUMIF([1]!Tabla5[Consignatario],B1075,[1]!Tabla5[Monto])</f>
        <v>350</v>
      </c>
      <c r="M1075">
        <f>SUMIF([1]!Tabla1708[Consignatario],B1075,[1]!Tabla1708[Monto])</f>
        <v>144</v>
      </c>
      <c r="N1075">
        <f>SUMIF([1]!Tabla1726[Consignatario],B1075,[1]!Tabla1726[Monto])</f>
        <v>0</v>
      </c>
      <c r="O1075">
        <f>SUMIF([1]!Tabla1730[Consignatario],B1075,[1]!Tabla1730[1730])</f>
        <v>0</v>
      </c>
      <c r="P1075">
        <f>SUMIF([1]!Tabla1739[Consignatario],B1075,[1]!Tabla1739[1739])</f>
        <v>0</v>
      </c>
      <c r="Q1075">
        <f>SUMIF([1]!Tabla21[Consignatario],B1075,[1]!Tabla21[1664-1670])</f>
        <v>0</v>
      </c>
      <c r="R1075">
        <f>SUM(Tabla62[[#This Row],[1661]:[Entrearmadas]])</f>
        <v>494</v>
      </c>
    </row>
    <row r="1076" spans="1:18" x14ac:dyDescent="0.3">
      <c r="A1076">
        <v>1075</v>
      </c>
      <c r="B1076" t="str" cm="1">
        <f t="array" ref="B1076">INDEX([1]!Tabla1[#Data], A1076, 2)</f>
        <v>García de la Cueva, Juan</v>
      </c>
      <c r="C1076">
        <f>SUMIF([1]!Tabla1661[Consignatario],B1076,[1]!Tabla1661[1661])</f>
        <v>0</v>
      </c>
      <c r="D1076">
        <f>SUMIF([1]!Tabla11[Consignatario],B1076,[1]!Tabla11[1662])</f>
        <v>0</v>
      </c>
      <c r="E1076">
        <f>SUMIF([1]!Tabla12[Consignatario],B1076,[1]!Tabla12[1670])</f>
        <v>0</v>
      </c>
      <c r="F1076">
        <f>SUMIF([1]!Tabla10[Consignatario],B1076,[1]!Tabla10[1672])</f>
        <v>0</v>
      </c>
      <c r="G1076">
        <f>SUMIF([1]!Tabla9[Consignatarios],B1076,[1]!Tabla9[1675])</f>
        <v>0</v>
      </c>
      <c r="H1076">
        <f>SUMIF([1]!Tabla8[Consignatarios],B1076,[1]!Tabla8[1678])</f>
        <v>0</v>
      </c>
      <c r="I1076">
        <f>SUMIF([1]!Tabla4[Consignatario],B1076,[1]!Tabla4[Monto])</f>
        <v>0</v>
      </c>
      <c r="J1076">
        <f>SUMIF([1]!Tabla2[Consignatario],B1076, [1]!Tabla2[Monto])</f>
        <v>0</v>
      </c>
      <c r="K1076">
        <f>SUMIF([1]!Tabla3[Consignatario],B1076,[1]!Tabla3[Monto])</f>
        <v>0</v>
      </c>
      <c r="L1076">
        <f>SUMIF([1]!Tabla5[Consignatario],B1076,[1]!Tabla5[Monto])</f>
        <v>0</v>
      </c>
      <c r="M1076">
        <f>SUMIF([1]!Tabla1708[Consignatario],B1076,[1]!Tabla1708[Monto])</f>
        <v>0</v>
      </c>
      <c r="N1076">
        <f>SUMIF([1]!Tabla1726[Consignatario],B1076,[1]!Tabla1726[Monto])</f>
        <v>0</v>
      </c>
      <c r="O1076">
        <f>SUMIF([1]!Tabla1730[Consignatario],B1076,[1]!Tabla1730[1730])</f>
        <v>0</v>
      </c>
      <c r="P1076">
        <f>SUMIF([1]!Tabla1739[Consignatario],B1076,[1]!Tabla1739[1739])</f>
        <v>0</v>
      </c>
      <c r="Q1076">
        <f>SUMIF([1]!Tabla21[Consignatario],B1076,[1]!Tabla21[1664-1670])</f>
        <v>70000</v>
      </c>
      <c r="R1076">
        <f>SUM(Tabla62[[#This Row],[1661]:[Entrearmadas]])</f>
        <v>70000</v>
      </c>
    </row>
    <row r="1077" spans="1:18" x14ac:dyDescent="0.3">
      <c r="A1077">
        <v>1076</v>
      </c>
      <c r="B1077" t="str" cm="1">
        <f t="array" ref="B1077">INDEX([1]!Tabla1[#Data], A1077, 2)</f>
        <v>García de la Fuente, Juan</v>
      </c>
      <c r="C1077">
        <f>SUMIF([1]!Tabla1661[Consignatario],B1077,[1]!Tabla1661[1661])</f>
        <v>157544</v>
      </c>
      <c r="D1077">
        <f>SUMIF([1]!Tabla11[Consignatario],B1077,[1]!Tabla11[1662])</f>
        <v>0</v>
      </c>
      <c r="E1077">
        <f>SUMIF([1]!Tabla12[Consignatario],B1077,[1]!Tabla12[1670])</f>
        <v>0</v>
      </c>
      <c r="F1077">
        <f>SUMIF([1]!Tabla10[Consignatario],B1077,[1]!Tabla10[1672])</f>
        <v>0</v>
      </c>
      <c r="G1077">
        <f>SUMIF([1]!Tabla9[Consignatarios],B1077,[1]!Tabla9[1675])</f>
        <v>0</v>
      </c>
      <c r="H1077">
        <f>SUMIF([1]!Tabla8[Consignatarios],B1077,[1]!Tabla8[1678])</f>
        <v>0</v>
      </c>
      <c r="I1077">
        <f>SUMIF([1]!Tabla4[Consignatario],B1077,[1]!Tabla4[Monto])</f>
        <v>0</v>
      </c>
      <c r="J1077">
        <f>SUMIF([1]!Tabla2[Consignatario],B1077, [1]!Tabla2[Monto])</f>
        <v>0</v>
      </c>
      <c r="K1077">
        <f>SUMIF([1]!Tabla3[Consignatario],B1077,[1]!Tabla3[Monto])</f>
        <v>0</v>
      </c>
      <c r="L1077">
        <f>SUMIF([1]!Tabla5[Consignatario],B1077,[1]!Tabla5[Monto])</f>
        <v>0</v>
      </c>
      <c r="M1077">
        <f>SUMIF([1]!Tabla1708[Consignatario],B1077,[1]!Tabla1708[Monto])</f>
        <v>0</v>
      </c>
      <c r="N1077">
        <f>SUMIF([1]!Tabla1726[Consignatario],B1077,[1]!Tabla1726[Monto])</f>
        <v>0</v>
      </c>
      <c r="O1077">
        <f>SUMIF([1]!Tabla1730[Consignatario],B1077,[1]!Tabla1730[1730])</f>
        <v>0</v>
      </c>
      <c r="P1077">
        <f>SUMIF([1]!Tabla1739[Consignatario],B1077,[1]!Tabla1739[1739])</f>
        <v>0</v>
      </c>
      <c r="Q1077">
        <f>SUMIF([1]!Tabla21[Consignatario],B1077,[1]!Tabla21[1664-1670])</f>
        <v>0</v>
      </c>
      <c r="R1077">
        <f>SUM(Tabla62[[#This Row],[1661]:[Entrearmadas]])</f>
        <v>157544</v>
      </c>
    </row>
    <row r="1078" spans="1:18" x14ac:dyDescent="0.3">
      <c r="A1078">
        <v>1077</v>
      </c>
      <c r="B1078" t="str" cm="1">
        <f t="array" ref="B1078">INDEX([1]!Tabla1[#Data], A1078, 2)</f>
        <v>García de la Huerta, Pedro</v>
      </c>
      <c r="C1078">
        <f>SUMIF([1]!Tabla1661[Consignatario],B1078,[1]!Tabla1661[1661])</f>
        <v>0</v>
      </c>
      <c r="D1078">
        <f>SUMIF([1]!Tabla11[Consignatario],B1078,[1]!Tabla11[1662])</f>
        <v>0</v>
      </c>
      <c r="E1078">
        <f>SUMIF([1]!Tabla12[Consignatario],B1078,[1]!Tabla12[1670])</f>
        <v>0</v>
      </c>
      <c r="F1078">
        <f>SUMIF([1]!Tabla10[Consignatario],B1078,[1]!Tabla10[1672])</f>
        <v>0</v>
      </c>
      <c r="G1078">
        <f>SUMIF([1]!Tabla9[Consignatarios],B1078,[1]!Tabla9[1675])</f>
        <v>0</v>
      </c>
      <c r="H1078">
        <f>SUMIF([1]!Tabla8[Consignatarios],B1078,[1]!Tabla8[1678])</f>
        <v>0</v>
      </c>
      <c r="I1078">
        <f>SUMIF([1]!Tabla4[Consignatario],B1078,[1]!Tabla4[Monto])</f>
        <v>0</v>
      </c>
      <c r="J1078">
        <f>SUMIF([1]!Tabla2[Consignatario],B1078, [1]!Tabla2[Monto])</f>
        <v>0</v>
      </c>
      <c r="K1078">
        <f>SUMIF([1]!Tabla3[Consignatario],B1078,[1]!Tabla3[Monto])</f>
        <v>0</v>
      </c>
      <c r="L1078">
        <f>SUMIF([1]!Tabla5[Consignatario],B1078,[1]!Tabla5[Monto])</f>
        <v>0</v>
      </c>
      <c r="M1078">
        <f>SUMIF([1]!Tabla1708[Consignatario],B1078,[1]!Tabla1708[Monto])</f>
        <v>42000</v>
      </c>
      <c r="N1078">
        <f>SUMIF([1]!Tabla1726[Consignatario],B1078,[1]!Tabla1726[Monto])</f>
        <v>0</v>
      </c>
      <c r="O1078">
        <f>SUMIF([1]!Tabla1730[Consignatario],B1078,[1]!Tabla1730[1730])</f>
        <v>0</v>
      </c>
      <c r="P1078">
        <f>SUMIF([1]!Tabla1739[Consignatario],B1078,[1]!Tabla1739[1739])</f>
        <v>0</v>
      </c>
      <c r="Q1078">
        <f>SUMIF([1]!Tabla21[Consignatario],B1078,[1]!Tabla21[1664-1670])</f>
        <v>0</v>
      </c>
      <c r="R1078">
        <f>SUM(Tabla62[[#This Row],[1661]:[Entrearmadas]])</f>
        <v>42000</v>
      </c>
    </row>
    <row r="1079" spans="1:18" x14ac:dyDescent="0.3">
      <c r="A1079">
        <v>1078</v>
      </c>
      <c r="B1079" t="str" cm="1">
        <f t="array" ref="B1079">INDEX([1]!Tabla1[#Data], A1079, 2)</f>
        <v>García de la Peña, Diego</v>
      </c>
      <c r="C1079">
        <f>SUMIF([1]!Tabla1661[Consignatario],B1079,[1]!Tabla1661[1661])</f>
        <v>0</v>
      </c>
      <c r="D1079">
        <f>SUMIF([1]!Tabla11[Consignatario],B1079,[1]!Tabla11[1662])</f>
        <v>0</v>
      </c>
      <c r="E1079">
        <f>SUMIF([1]!Tabla12[Consignatario],B1079,[1]!Tabla12[1670])</f>
        <v>0</v>
      </c>
      <c r="F1079">
        <f>SUMIF([1]!Tabla10[Consignatario],B1079,[1]!Tabla10[1672])</f>
        <v>0</v>
      </c>
      <c r="G1079">
        <f>SUMIF([1]!Tabla9[Consignatarios],B1079,[1]!Tabla9[1675])</f>
        <v>0</v>
      </c>
      <c r="H1079">
        <f>SUMIF([1]!Tabla8[Consignatarios],B1079,[1]!Tabla8[1678])</f>
        <v>0</v>
      </c>
      <c r="I1079">
        <f>SUMIF([1]!Tabla4[Consignatario],B1079,[1]!Tabla4[Monto])</f>
        <v>0</v>
      </c>
      <c r="J1079">
        <f>SUMIF([1]!Tabla2[Consignatario],B1079, [1]!Tabla2[Monto])</f>
        <v>0</v>
      </c>
      <c r="K1079">
        <f>SUMIF([1]!Tabla3[Consignatario],B1079,[1]!Tabla3[Monto])</f>
        <v>0</v>
      </c>
      <c r="L1079">
        <f>SUMIF([1]!Tabla5[Consignatario],B1079,[1]!Tabla5[Monto])</f>
        <v>0</v>
      </c>
      <c r="M1079">
        <f>SUMIF([1]!Tabla1708[Consignatario],B1079,[1]!Tabla1708[Monto])</f>
        <v>0</v>
      </c>
      <c r="N1079">
        <f>SUMIF([1]!Tabla1726[Consignatario],B1079,[1]!Tabla1726[Monto])</f>
        <v>0</v>
      </c>
      <c r="O1079">
        <f>SUMIF([1]!Tabla1730[Consignatario],B1079,[1]!Tabla1730[1730])</f>
        <v>0</v>
      </c>
      <c r="P1079">
        <f>SUMIF([1]!Tabla1739[Consignatario],B1079,[1]!Tabla1739[1739])</f>
        <v>0</v>
      </c>
      <c r="Q1079">
        <f>SUMIF([1]!Tabla21[Consignatario],B1079,[1]!Tabla21[1664-1670])</f>
        <v>0</v>
      </c>
      <c r="R1079">
        <f>SUM(Tabla62[[#This Row],[1661]:[Entrearmadas]])</f>
        <v>0</v>
      </c>
    </row>
    <row r="1080" spans="1:18" x14ac:dyDescent="0.3">
      <c r="A1080">
        <v>1079</v>
      </c>
      <c r="B1080" t="str" cm="1">
        <f t="array" ref="B1080">INDEX([1]!Tabla1[#Data], A1080, 2)</f>
        <v>García de la Puente, Alonso</v>
      </c>
      <c r="C1080">
        <f>SUMIF([1]!Tabla1661[Consignatario],B1080,[1]!Tabla1661[1661])</f>
        <v>0</v>
      </c>
      <c r="D1080">
        <f>SUMIF([1]!Tabla11[Consignatario],B1080,[1]!Tabla11[1662])</f>
        <v>0</v>
      </c>
      <c r="E1080">
        <f>SUMIF([1]!Tabla12[Consignatario],B1080,[1]!Tabla12[1670])</f>
        <v>0</v>
      </c>
      <c r="F1080">
        <f>SUMIF([1]!Tabla10[Consignatario],B1080,[1]!Tabla10[1672])</f>
        <v>0</v>
      </c>
      <c r="G1080">
        <f>SUMIF([1]!Tabla9[Consignatarios],B1080,[1]!Tabla9[1675])</f>
        <v>0</v>
      </c>
      <c r="H1080">
        <f>SUMIF([1]!Tabla8[Consignatarios],B1080,[1]!Tabla8[1678])</f>
        <v>0</v>
      </c>
      <c r="I1080">
        <f>SUMIF([1]!Tabla4[Consignatario],B1080,[1]!Tabla4[Monto])</f>
        <v>0</v>
      </c>
      <c r="J1080">
        <f>SUMIF([1]!Tabla2[Consignatario],B1080, [1]!Tabla2[Monto])</f>
        <v>0</v>
      </c>
      <c r="K1080">
        <f>SUMIF([1]!Tabla3[Consignatario],B1080,[1]!Tabla3[Monto])</f>
        <v>0</v>
      </c>
      <c r="L1080">
        <f>SUMIF([1]!Tabla5[Consignatario],B1080,[1]!Tabla5[Monto])</f>
        <v>12908</v>
      </c>
      <c r="M1080">
        <f>SUMIF([1]!Tabla1708[Consignatario],B1080,[1]!Tabla1708[Monto])</f>
        <v>0</v>
      </c>
      <c r="N1080">
        <f>SUMIF([1]!Tabla1726[Consignatario],B1080,[1]!Tabla1726[Monto])</f>
        <v>0</v>
      </c>
      <c r="O1080">
        <f>SUMIF([1]!Tabla1730[Consignatario],B1080,[1]!Tabla1730[1730])</f>
        <v>0</v>
      </c>
      <c r="P1080">
        <f>SUMIF([1]!Tabla1739[Consignatario],B1080,[1]!Tabla1739[1739])</f>
        <v>0</v>
      </c>
      <c r="Q1080">
        <f>SUMIF([1]!Tabla21[Consignatario],B1080,[1]!Tabla21[1664-1670])</f>
        <v>0</v>
      </c>
      <c r="R1080">
        <f>SUM(Tabla62[[#This Row],[1661]:[Entrearmadas]])</f>
        <v>12908</v>
      </c>
    </row>
    <row r="1081" spans="1:18" x14ac:dyDescent="0.3">
      <c r="A1081">
        <v>1080</v>
      </c>
      <c r="B1081" t="str" cm="1">
        <f t="array" ref="B1081">INDEX([1]!Tabla1[#Data], A1081, 2)</f>
        <v>García de la Puente, Juan</v>
      </c>
      <c r="C1081">
        <f>SUMIF([1]!Tabla1661[Consignatario],B1081,[1]!Tabla1661[1661])</f>
        <v>0</v>
      </c>
      <c r="D1081">
        <f>SUMIF([1]!Tabla11[Consignatario],B1081,[1]!Tabla11[1662])</f>
        <v>0</v>
      </c>
      <c r="E1081">
        <f>SUMIF([1]!Tabla12[Consignatario],B1081,[1]!Tabla12[1670])</f>
        <v>0</v>
      </c>
      <c r="F1081">
        <f>SUMIF([1]!Tabla10[Consignatario],B1081,[1]!Tabla10[1672])</f>
        <v>0</v>
      </c>
      <c r="G1081">
        <f>SUMIF([1]!Tabla9[Consignatarios],B1081,[1]!Tabla9[1675])</f>
        <v>0</v>
      </c>
      <c r="H1081">
        <f>SUMIF([1]!Tabla8[Consignatarios],B1081,[1]!Tabla8[1678])</f>
        <v>0</v>
      </c>
      <c r="I1081">
        <f>SUMIF([1]!Tabla4[Consignatario],B1081,[1]!Tabla4[Monto])</f>
        <v>0</v>
      </c>
      <c r="J1081">
        <f>SUMIF([1]!Tabla2[Consignatario],B1081, [1]!Tabla2[Monto])</f>
        <v>6000</v>
      </c>
      <c r="K1081">
        <f>SUMIF([1]!Tabla3[Consignatario],B1081,[1]!Tabla3[Monto])</f>
        <v>15940</v>
      </c>
      <c r="L1081">
        <f>SUMIF([1]!Tabla5[Consignatario],B1081,[1]!Tabla5[Monto])</f>
        <v>0</v>
      </c>
      <c r="M1081">
        <f>SUMIF([1]!Tabla1708[Consignatario],B1081,[1]!Tabla1708[Monto])</f>
        <v>0</v>
      </c>
      <c r="N1081">
        <f>SUMIF([1]!Tabla1726[Consignatario],B1081,[1]!Tabla1726[Monto])</f>
        <v>0</v>
      </c>
      <c r="O1081">
        <f>SUMIF([1]!Tabla1730[Consignatario],B1081,[1]!Tabla1730[1730])</f>
        <v>0</v>
      </c>
      <c r="P1081">
        <f>SUMIF([1]!Tabla1739[Consignatario],B1081,[1]!Tabla1739[1739])</f>
        <v>0</v>
      </c>
      <c r="Q1081">
        <f>SUMIF([1]!Tabla21[Consignatario],B1081,[1]!Tabla21[1664-1670])</f>
        <v>0</v>
      </c>
      <c r="R1081">
        <f>SUM(Tabla62[[#This Row],[1661]:[Entrearmadas]])</f>
        <v>21940</v>
      </c>
    </row>
    <row r="1082" spans="1:18" x14ac:dyDescent="0.3">
      <c r="A1082">
        <v>1081</v>
      </c>
      <c r="B1082" t="str" cm="1">
        <f t="array" ref="B1082">INDEX([1]!Tabla1[#Data], A1082, 2)</f>
        <v>García de la Puerta, Pedro</v>
      </c>
      <c r="C1082">
        <f>SUMIF([1]!Tabla1661[Consignatario],B1082,[1]!Tabla1661[1661])</f>
        <v>0</v>
      </c>
      <c r="D1082">
        <f>SUMIF([1]!Tabla11[Consignatario],B1082,[1]!Tabla11[1662])</f>
        <v>0</v>
      </c>
      <c r="E1082">
        <f>SUMIF([1]!Tabla12[Consignatario],B1082,[1]!Tabla12[1670])</f>
        <v>0</v>
      </c>
      <c r="F1082">
        <f>SUMIF([1]!Tabla10[Consignatario],B1082,[1]!Tabla10[1672])</f>
        <v>0</v>
      </c>
      <c r="G1082">
        <f>SUMIF([1]!Tabla9[Consignatarios],B1082,[1]!Tabla9[1675])</f>
        <v>0</v>
      </c>
      <c r="H1082">
        <f>SUMIF([1]!Tabla8[Consignatarios],B1082,[1]!Tabla8[1678])</f>
        <v>0</v>
      </c>
      <c r="I1082">
        <f>SUMIF([1]!Tabla4[Consignatario],B1082,[1]!Tabla4[Monto])</f>
        <v>0</v>
      </c>
      <c r="J1082">
        <f>SUMIF([1]!Tabla2[Consignatario],B1082, [1]!Tabla2[Monto])</f>
        <v>0</v>
      </c>
      <c r="K1082">
        <f>SUMIF([1]!Tabla3[Consignatario],B1082,[1]!Tabla3[Monto])</f>
        <v>0</v>
      </c>
      <c r="L1082">
        <f>SUMIF([1]!Tabla5[Consignatario],B1082,[1]!Tabla5[Monto])</f>
        <v>20000</v>
      </c>
      <c r="M1082">
        <f>SUMIF([1]!Tabla1708[Consignatario],B1082,[1]!Tabla1708[Monto])</f>
        <v>0</v>
      </c>
      <c r="N1082">
        <f>SUMIF([1]!Tabla1726[Consignatario],B1082,[1]!Tabla1726[Monto])</f>
        <v>0</v>
      </c>
      <c r="O1082">
        <f>SUMIF([1]!Tabla1730[Consignatario],B1082,[1]!Tabla1730[1730])</f>
        <v>0</v>
      </c>
      <c r="P1082">
        <f>SUMIF([1]!Tabla1739[Consignatario],B1082,[1]!Tabla1739[1739])</f>
        <v>0</v>
      </c>
      <c r="Q1082">
        <f>SUMIF([1]!Tabla21[Consignatario],B1082,[1]!Tabla21[1664-1670])</f>
        <v>0</v>
      </c>
      <c r="R1082">
        <f>SUM(Tabla62[[#This Row],[1661]:[Entrearmadas]])</f>
        <v>20000</v>
      </c>
    </row>
    <row r="1083" spans="1:18" x14ac:dyDescent="0.3">
      <c r="A1083">
        <v>1082</v>
      </c>
      <c r="B1083" t="str" cm="1">
        <f t="array" ref="B1083">INDEX([1]!Tabla1[#Data], A1083, 2)</f>
        <v>García de la Vega, Joseph</v>
      </c>
      <c r="C1083">
        <f>SUMIF([1]!Tabla1661[Consignatario],B1083,[1]!Tabla1661[1661])</f>
        <v>0</v>
      </c>
      <c r="D1083">
        <f>SUMIF([1]!Tabla11[Consignatario],B1083,[1]!Tabla11[1662])</f>
        <v>0</v>
      </c>
      <c r="E1083">
        <f>SUMIF([1]!Tabla12[Consignatario],B1083,[1]!Tabla12[1670])</f>
        <v>0</v>
      </c>
      <c r="F1083">
        <f>SUMIF([1]!Tabla10[Consignatario],B1083,[1]!Tabla10[1672])</f>
        <v>0</v>
      </c>
      <c r="G1083">
        <f>SUMIF([1]!Tabla9[Consignatarios],B1083,[1]!Tabla9[1675])</f>
        <v>0</v>
      </c>
      <c r="H1083">
        <f>SUMIF([1]!Tabla8[Consignatarios],B1083,[1]!Tabla8[1678])</f>
        <v>0</v>
      </c>
      <c r="I1083">
        <f>SUMIF([1]!Tabla4[Consignatario],B1083,[1]!Tabla4[Monto])</f>
        <v>0</v>
      </c>
      <c r="J1083">
        <f>SUMIF([1]!Tabla2[Consignatario],B1083, [1]!Tabla2[Monto])</f>
        <v>0</v>
      </c>
      <c r="K1083">
        <f>SUMIF([1]!Tabla3[Consignatario],B1083,[1]!Tabla3[Monto])</f>
        <v>0</v>
      </c>
      <c r="L1083">
        <f>SUMIF([1]!Tabla5[Consignatario],B1083,[1]!Tabla5[Monto])</f>
        <v>0</v>
      </c>
      <c r="M1083">
        <f>SUMIF([1]!Tabla1708[Consignatario],B1083,[1]!Tabla1708[Monto])</f>
        <v>48000</v>
      </c>
      <c r="N1083">
        <f>SUMIF([1]!Tabla1726[Consignatario],B1083,[1]!Tabla1726[Monto])</f>
        <v>0</v>
      </c>
      <c r="O1083">
        <f>SUMIF([1]!Tabla1730[Consignatario],B1083,[1]!Tabla1730[1730])</f>
        <v>0</v>
      </c>
      <c r="P1083">
        <f>SUMIF([1]!Tabla1739[Consignatario],B1083,[1]!Tabla1739[1739])</f>
        <v>0</v>
      </c>
      <c r="Q1083">
        <f>SUMIF([1]!Tabla21[Consignatario],B1083,[1]!Tabla21[1664-1670])</f>
        <v>0</v>
      </c>
      <c r="R1083">
        <f>SUM(Tabla62[[#This Row],[1661]:[Entrearmadas]])</f>
        <v>48000</v>
      </c>
    </row>
    <row r="1084" spans="1:18" x14ac:dyDescent="0.3">
      <c r="A1084">
        <v>1083</v>
      </c>
      <c r="B1084" t="str" cm="1">
        <f t="array" ref="B1084">INDEX([1]!Tabla1[#Data], A1084, 2)</f>
        <v>García de las Alas, Francisco</v>
      </c>
      <c r="C1084">
        <f>SUMIF([1]!Tabla1661[Consignatario],B1084,[1]!Tabla1661[1661])</f>
        <v>0</v>
      </c>
      <c r="D1084">
        <f>SUMIF([1]!Tabla11[Consignatario],B1084,[1]!Tabla11[1662])</f>
        <v>0</v>
      </c>
      <c r="E1084">
        <f>SUMIF([1]!Tabla12[Consignatario],B1084,[1]!Tabla12[1670])</f>
        <v>0</v>
      </c>
      <c r="F1084">
        <f>SUMIF([1]!Tabla10[Consignatario],B1084,[1]!Tabla10[1672])</f>
        <v>0</v>
      </c>
      <c r="G1084">
        <f>SUMIF([1]!Tabla9[Consignatarios],B1084,[1]!Tabla9[1675])</f>
        <v>8640</v>
      </c>
      <c r="H1084">
        <f>SUMIF([1]!Tabla8[Consignatarios],B1084,[1]!Tabla8[1678])</f>
        <v>12132</v>
      </c>
      <c r="I1084">
        <f>SUMIF([1]!Tabla4[Consignatario],B1084,[1]!Tabla4[Monto])</f>
        <v>36580</v>
      </c>
      <c r="J1084">
        <f>SUMIF([1]!Tabla2[Consignatario],B1084, [1]!Tabla2[Monto])</f>
        <v>0</v>
      </c>
      <c r="K1084">
        <f>SUMIF([1]!Tabla3[Consignatario],B1084,[1]!Tabla3[Monto])</f>
        <v>0</v>
      </c>
      <c r="L1084">
        <f>SUMIF([1]!Tabla5[Consignatario],B1084,[1]!Tabla5[Monto])</f>
        <v>0</v>
      </c>
      <c r="M1084">
        <f>SUMIF([1]!Tabla1708[Consignatario],B1084,[1]!Tabla1708[Monto])</f>
        <v>0</v>
      </c>
      <c r="N1084">
        <f>SUMIF([1]!Tabla1726[Consignatario],B1084,[1]!Tabla1726[Monto])</f>
        <v>0</v>
      </c>
      <c r="O1084">
        <f>SUMIF([1]!Tabla1730[Consignatario],B1084,[1]!Tabla1730[1730])</f>
        <v>0</v>
      </c>
      <c r="P1084">
        <f>SUMIF([1]!Tabla1739[Consignatario],B1084,[1]!Tabla1739[1739])</f>
        <v>0</v>
      </c>
      <c r="Q1084">
        <f>SUMIF([1]!Tabla21[Consignatario],B1084,[1]!Tabla21[1664-1670])</f>
        <v>0</v>
      </c>
      <c r="R1084">
        <f>SUM(Tabla62[[#This Row],[1661]:[Entrearmadas]])</f>
        <v>57352</v>
      </c>
    </row>
    <row r="1085" spans="1:18" x14ac:dyDescent="0.3">
      <c r="A1085">
        <v>1084</v>
      </c>
      <c r="B1085" t="str" cm="1">
        <f t="array" ref="B1085">INDEX([1]!Tabla1[#Data], A1085, 2)</f>
        <v>García de las Alas, Ignacio</v>
      </c>
      <c r="C1085">
        <f>SUMIF([1]!Tabla1661[Consignatario],B1085,[1]!Tabla1661[1661])</f>
        <v>0</v>
      </c>
      <c r="D1085">
        <f>SUMIF([1]!Tabla11[Consignatario],B1085,[1]!Tabla11[1662])</f>
        <v>0</v>
      </c>
      <c r="E1085">
        <f>SUMIF([1]!Tabla12[Consignatario],B1085,[1]!Tabla12[1670])</f>
        <v>0</v>
      </c>
      <c r="F1085">
        <f>SUMIF([1]!Tabla10[Consignatario],B1085,[1]!Tabla10[1672])</f>
        <v>0</v>
      </c>
      <c r="G1085">
        <f>SUMIF([1]!Tabla9[Consignatarios],B1085,[1]!Tabla9[1675])</f>
        <v>0</v>
      </c>
      <c r="H1085">
        <f>SUMIF([1]!Tabla8[Consignatarios],B1085,[1]!Tabla8[1678])</f>
        <v>5557</v>
      </c>
      <c r="I1085">
        <f>SUMIF([1]!Tabla4[Consignatario],B1085,[1]!Tabla4[Monto])</f>
        <v>0</v>
      </c>
      <c r="J1085">
        <f>SUMIF([1]!Tabla2[Consignatario],B1085, [1]!Tabla2[Monto])</f>
        <v>0</v>
      </c>
      <c r="K1085">
        <f>SUMIF([1]!Tabla3[Consignatario],B1085,[1]!Tabla3[Monto])</f>
        <v>0</v>
      </c>
      <c r="L1085">
        <f>SUMIF([1]!Tabla5[Consignatario],B1085,[1]!Tabla5[Monto])</f>
        <v>0</v>
      </c>
      <c r="M1085">
        <f>SUMIF([1]!Tabla1708[Consignatario],B1085,[1]!Tabla1708[Monto])</f>
        <v>0</v>
      </c>
      <c r="N1085">
        <f>SUMIF([1]!Tabla1726[Consignatario],B1085,[1]!Tabla1726[Monto])</f>
        <v>0</v>
      </c>
      <c r="O1085">
        <f>SUMIF([1]!Tabla1730[Consignatario],B1085,[1]!Tabla1730[1730])</f>
        <v>0</v>
      </c>
      <c r="P1085">
        <f>SUMIF([1]!Tabla1739[Consignatario],B1085,[1]!Tabla1739[1739])</f>
        <v>0</v>
      </c>
      <c r="Q1085">
        <f>SUMIF([1]!Tabla21[Consignatario],B1085,[1]!Tabla21[1664-1670])</f>
        <v>0</v>
      </c>
      <c r="R1085">
        <f>SUM(Tabla62[[#This Row],[1661]:[Entrearmadas]])</f>
        <v>5557</v>
      </c>
    </row>
    <row r="1086" spans="1:18" x14ac:dyDescent="0.3">
      <c r="A1086">
        <v>1085</v>
      </c>
      <c r="B1086" t="str" cm="1">
        <f t="array" ref="B1086">INDEX([1]!Tabla1[#Data], A1086, 2)</f>
        <v>García de Lemos, Antonio</v>
      </c>
      <c r="C1086">
        <f>SUMIF([1]!Tabla1661[Consignatario],B1086,[1]!Tabla1661[1661])</f>
        <v>0</v>
      </c>
      <c r="D1086">
        <f>SUMIF([1]!Tabla11[Consignatario],B1086,[1]!Tabla11[1662])</f>
        <v>0</v>
      </c>
      <c r="E1086">
        <f>SUMIF([1]!Tabla12[Consignatario],B1086,[1]!Tabla12[1670])</f>
        <v>0</v>
      </c>
      <c r="F1086">
        <f>SUMIF([1]!Tabla10[Consignatario],B1086,[1]!Tabla10[1672])</f>
        <v>0</v>
      </c>
      <c r="G1086">
        <f>SUMIF([1]!Tabla9[Consignatarios],B1086,[1]!Tabla9[1675])</f>
        <v>0</v>
      </c>
      <c r="H1086">
        <f>SUMIF([1]!Tabla8[Consignatarios],B1086,[1]!Tabla8[1678])</f>
        <v>0</v>
      </c>
      <c r="I1086">
        <f>SUMIF([1]!Tabla4[Consignatario],B1086,[1]!Tabla4[Monto])</f>
        <v>0</v>
      </c>
      <c r="J1086">
        <f>SUMIF([1]!Tabla2[Consignatario],B1086, [1]!Tabla2[Monto])</f>
        <v>0</v>
      </c>
      <c r="K1086">
        <f>SUMIF([1]!Tabla3[Consignatario],B1086,[1]!Tabla3[Monto])</f>
        <v>0</v>
      </c>
      <c r="L1086">
        <f>SUMIF([1]!Tabla5[Consignatario],B1086,[1]!Tabla5[Monto])</f>
        <v>0</v>
      </c>
      <c r="M1086">
        <f>SUMIF([1]!Tabla1708[Consignatario],B1086,[1]!Tabla1708[Monto])</f>
        <v>2000</v>
      </c>
      <c r="N1086">
        <f>SUMIF([1]!Tabla1726[Consignatario],B1086,[1]!Tabla1726[Monto])</f>
        <v>0</v>
      </c>
      <c r="O1086">
        <f>SUMIF([1]!Tabla1730[Consignatario],B1086,[1]!Tabla1730[1730])</f>
        <v>0</v>
      </c>
      <c r="P1086">
        <f>SUMIF([1]!Tabla1739[Consignatario],B1086,[1]!Tabla1739[1739])</f>
        <v>0</v>
      </c>
      <c r="Q1086">
        <f>SUMIF([1]!Tabla21[Consignatario],B1086,[1]!Tabla21[1664-1670])</f>
        <v>0</v>
      </c>
      <c r="R1086">
        <f>SUM(Tabla62[[#This Row],[1661]:[Entrearmadas]])</f>
        <v>2000</v>
      </c>
    </row>
    <row r="1087" spans="1:18" x14ac:dyDescent="0.3">
      <c r="A1087">
        <v>1086</v>
      </c>
      <c r="B1087" t="str" cm="1">
        <f t="array" ref="B1087">INDEX([1]!Tabla1[#Data], A1087, 2)</f>
        <v>García de Lledeas, Joseph</v>
      </c>
      <c r="C1087">
        <f>SUMIF([1]!Tabla1661[Consignatario],B1087,[1]!Tabla1661[1661])</f>
        <v>0</v>
      </c>
      <c r="D1087">
        <f>SUMIF([1]!Tabla11[Consignatario],B1087,[1]!Tabla11[1662])</f>
        <v>0</v>
      </c>
      <c r="E1087">
        <f>SUMIF([1]!Tabla12[Consignatario],B1087,[1]!Tabla12[1670])</f>
        <v>0</v>
      </c>
      <c r="F1087">
        <f>SUMIF([1]!Tabla10[Consignatario],B1087,[1]!Tabla10[1672])</f>
        <v>0</v>
      </c>
      <c r="G1087">
        <f>SUMIF([1]!Tabla9[Consignatarios],B1087,[1]!Tabla9[1675])</f>
        <v>0</v>
      </c>
      <c r="H1087">
        <f>SUMIF([1]!Tabla8[Consignatarios],B1087,[1]!Tabla8[1678])</f>
        <v>0</v>
      </c>
      <c r="I1087">
        <f>SUMIF([1]!Tabla4[Consignatario],B1087,[1]!Tabla4[Monto])</f>
        <v>0</v>
      </c>
      <c r="J1087">
        <f>SUMIF([1]!Tabla2[Consignatario],B1087, [1]!Tabla2[Monto])</f>
        <v>0</v>
      </c>
      <c r="K1087">
        <f>SUMIF([1]!Tabla3[Consignatario],B1087,[1]!Tabla3[Monto])</f>
        <v>0</v>
      </c>
      <c r="L1087">
        <f>SUMIF([1]!Tabla5[Consignatario],B1087,[1]!Tabla5[Monto])</f>
        <v>0</v>
      </c>
      <c r="M1087">
        <f>SUMIF([1]!Tabla1708[Consignatario],B1087,[1]!Tabla1708[Monto])</f>
        <v>51160</v>
      </c>
      <c r="N1087">
        <f>SUMIF([1]!Tabla1726[Consignatario],B1087,[1]!Tabla1726[Monto])</f>
        <v>0</v>
      </c>
      <c r="O1087">
        <f>SUMIF([1]!Tabla1730[Consignatario],B1087,[1]!Tabla1730[1730])</f>
        <v>0</v>
      </c>
      <c r="P1087">
        <f>SUMIF([1]!Tabla1739[Consignatario],B1087,[1]!Tabla1739[1739])</f>
        <v>0</v>
      </c>
      <c r="Q1087">
        <f>SUMIF([1]!Tabla21[Consignatario],B1087,[1]!Tabla21[1664-1670])</f>
        <v>0</v>
      </c>
      <c r="R1087">
        <f>SUM(Tabla62[[#This Row],[1661]:[Entrearmadas]])</f>
        <v>51160</v>
      </c>
    </row>
    <row r="1088" spans="1:18" x14ac:dyDescent="0.3">
      <c r="A1088">
        <v>1087</v>
      </c>
      <c r="B1088" t="str" cm="1">
        <f t="array" ref="B1088">INDEX([1]!Tabla1[#Data], A1088, 2)</f>
        <v>García de Ojeda, Francisco</v>
      </c>
      <c r="C1088">
        <f>SUMIF([1]!Tabla1661[Consignatario],B1088,[1]!Tabla1661[1661])</f>
        <v>0</v>
      </c>
      <c r="D1088">
        <f>SUMIF([1]!Tabla11[Consignatario],B1088,[1]!Tabla11[1662])</f>
        <v>0</v>
      </c>
      <c r="E1088">
        <f>SUMIF([1]!Tabla12[Consignatario],B1088,[1]!Tabla12[1670])</f>
        <v>0</v>
      </c>
      <c r="F1088">
        <f>SUMIF([1]!Tabla10[Consignatario],B1088,[1]!Tabla10[1672])</f>
        <v>500</v>
      </c>
      <c r="G1088">
        <f>SUMIF([1]!Tabla9[Consignatarios],B1088,[1]!Tabla9[1675])</f>
        <v>0</v>
      </c>
      <c r="H1088">
        <f>SUMIF([1]!Tabla8[Consignatarios],B1088,[1]!Tabla8[1678])</f>
        <v>0</v>
      </c>
      <c r="I1088">
        <f>SUMIF([1]!Tabla4[Consignatario],B1088,[1]!Tabla4[Monto])</f>
        <v>0</v>
      </c>
      <c r="J1088">
        <f>SUMIF([1]!Tabla2[Consignatario],B1088, [1]!Tabla2[Monto])</f>
        <v>0</v>
      </c>
      <c r="K1088">
        <f>SUMIF([1]!Tabla3[Consignatario],B1088,[1]!Tabla3[Monto])</f>
        <v>0</v>
      </c>
      <c r="L1088">
        <f>SUMIF([1]!Tabla5[Consignatario],B1088,[1]!Tabla5[Monto])</f>
        <v>0</v>
      </c>
      <c r="M1088">
        <f>SUMIF([1]!Tabla1708[Consignatario],B1088,[1]!Tabla1708[Monto])</f>
        <v>0</v>
      </c>
      <c r="N1088">
        <f>SUMIF([1]!Tabla1726[Consignatario],B1088,[1]!Tabla1726[Monto])</f>
        <v>0</v>
      </c>
      <c r="O1088">
        <f>SUMIF([1]!Tabla1730[Consignatario],B1088,[1]!Tabla1730[1730])</f>
        <v>0</v>
      </c>
      <c r="P1088">
        <f>SUMIF([1]!Tabla1739[Consignatario],B1088,[1]!Tabla1739[1739])</f>
        <v>0</v>
      </c>
      <c r="Q1088">
        <f>SUMIF([1]!Tabla21[Consignatario],B1088,[1]!Tabla21[1664-1670])</f>
        <v>0</v>
      </c>
      <c r="R1088">
        <f>SUM(Tabla62[[#This Row],[1661]:[Entrearmadas]])</f>
        <v>500</v>
      </c>
    </row>
    <row r="1089" spans="1:18" x14ac:dyDescent="0.3">
      <c r="A1089">
        <v>1088</v>
      </c>
      <c r="B1089" t="str" cm="1">
        <f t="array" ref="B1089">INDEX([1]!Tabla1[#Data], A1089, 2)</f>
        <v>García de Ortega, Pedro</v>
      </c>
      <c r="C1089">
        <f>SUMIF([1]!Tabla1661[Consignatario],B1089,[1]!Tabla1661[1661])</f>
        <v>0</v>
      </c>
      <c r="D1089">
        <f>SUMIF([1]!Tabla11[Consignatario],B1089,[1]!Tabla11[1662])</f>
        <v>0</v>
      </c>
      <c r="E1089">
        <f>SUMIF([1]!Tabla12[Consignatario],B1089,[1]!Tabla12[1670])</f>
        <v>0</v>
      </c>
      <c r="F1089">
        <f>SUMIF([1]!Tabla10[Consignatario],B1089,[1]!Tabla10[1672])</f>
        <v>0</v>
      </c>
      <c r="G1089">
        <f>SUMIF([1]!Tabla9[Consignatarios],B1089,[1]!Tabla9[1675])</f>
        <v>0</v>
      </c>
      <c r="H1089">
        <f>SUMIF([1]!Tabla8[Consignatarios],B1089,[1]!Tabla8[1678])</f>
        <v>22700</v>
      </c>
      <c r="I1089">
        <f>SUMIF([1]!Tabla4[Consignatario],B1089,[1]!Tabla4[Monto])</f>
        <v>0</v>
      </c>
      <c r="J1089">
        <f>SUMIF([1]!Tabla2[Consignatario],B1089, [1]!Tabla2[Monto])</f>
        <v>0</v>
      </c>
      <c r="K1089">
        <f>SUMIF([1]!Tabla3[Consignatario],B1089,[1]!Tabla3[Monto])</f>
        <v>0</v>
      </c>
      <c r="L1089">
        <f>SUMIF([1]!Tabla5[Consignatario],B1089,[1]!Tabla5[Monto])</f>
        <v>0</v>
      </c>
      <c r="M1089">
        <f>SUMIF([1]!Tabla1708[Consignatario],B1089,[1]!Tabla1708[Monto])</f>
        <v>0</v>
      </c>
      <c r="N1089">
        <f>SUMIF([1]!Tabla1726[Consignatario],B1089,[1]!Tabla1726[Monto])</f>
        <v>0</v>
      </c>
      <c r="O1089">
        <f>SUMIF([1]!Tabla1730[Consignatario],B1089,[1]!Tabla1730[1730])</f>
        <v>0</v>
      </c>
      <c r="P1089">
        <f>SUMIF([1]!Tabla1739[Consignatario],B1089,[1]!Tabla1739[1739])</f>
        <v>0</v>
      </c>
      <c r="Q1089">
        <f>SUMIF([1]!Tabla21[Consignatario],B1089,[1]!Tabla21[1664-1670])</f>
        <v>0</v>
      </c>
      <c r="R1089">
        <f>SUM(Tabla62[[#This Row],[1661]:[Entrearmadas]])</f>
        <v>22700</v>
      </c>
    </row>
    <row r="1090" spans="1:18" x14ac:dyDescent="0.3">
      <c r="A1090">
        <v>1089</v>
      </c>
      <c r="B1090" t="str" cm="1">
        <f t="array" ref="B1090">INDEX([1]!Tabla1[#Data], A1090, 2)</f>
        <v>García de Ovalle, Pedro</v>
      </c>
      <c r="C1090">
        <f>SUMIF([1]!Tabla1661[Consignatario],B1090,[1]!Tabla1661[1661])</f>
        <v>0</v>
      </c>
      <c r="D1090">
        <f>SUMIF([1]!Tabla11[Consignatario],B1090,[1]!Tabla11[1662])</f>
        <v>0</v>
      </c>
      <c r="E1090">
        <f>SUMIF([1]!Tabla12[Consignatario],B1090,[1]!Tabla12[1670])</f>
        <v>0</v>
      </c>
      <c r="F1090">
        <f>SUMIF([1]!Tabla10[Consignatario],B1090,[1]!Tabla10[1672])</f>
        <v>0</v>
      </c>
      <c r="G1090">
        <f>SUMIF([1]!Tabla9[Consignatarios],B1090,[1]!Tabla9[1675])</f>
        <v>0</v>
      </c>
      <c r="H1090">
        <f>SUMIF([1]!Tabla8[Consignatarios],B1090,[1]!Tabla8[1678])</f>
        <v>18813</v>
      </c>
      <c r="I1090">
        <f>SUMIF([1]!Tabla4[Consignatario],B1090,[1]!Tabla4[Monto])</f>
        <v>0</v>
      </c>
      <c r="J1090">
        <f>SUMIF([1]!Tabla2[Consignatario],B1090, [1]!Tabla2[Monto])</f>
        <v>0</v>
      </c>
      <c r="K1090">
        <f>SUMIF([1]!Tabla3[Consignatario],B1090,[1]!Tabla3[Monto])</f>
        <v>0</v>
      </c>
      <c r="L1090">
        <f>SUMIF([1]!Tabla5[Consignatario],B1090,[1]!Tabla5[Monto])</f>
        <v>0</v>
      </c>
      <c r="M1090">
        <f>SUMIF([1]!Tabla1708[Consignatario],B1090,[1]!Tabla1708[Monto])</f>
        <v>0</v>
      </c>
      <c r="N1090">
        <f>SUMIF([1]!Tabla1726[Consignatario],B1090,[1]!Tabla1726[Monto])</f>
        <v>0</v>
      </c>
      <c r="O1090">
        <f>SUMIF([1]!Tabla1730[Consignatario],B1090,[1]!Tabla1730[1730])</f>
        <v>0</v>
      </c>
      <c r="P1090">
        <f>SUMIF([1]!Tabla1739[Consignatario],B1090,[1]!Tabla1739[1739])</f>
        <v>0</v>
      </c>
      <c r="Q1090">
        <f>SUMIF([1]!Tabla21[Consignatario],B1090,[1]!Tabla21[1664-1670])</f>
        <v>0</v>
      </c>
      <c r="R1090">
        <f>SUM(Tabla62[[#This Row],[1661]:[Entrearmadas]])</f>
        <v>18813</v>
      </c>
    </row>
    <row r="1091" spans="1:18" x14ac:dyDescent="0.3">
      <c r="A1091">
        <v>1090</v>
      </c>
      <c r="B1091" t="str" cm="1">
        <f t="array" ref="B1091">INDEX([1]!Tabla1[#Data], A1091, 2)</f>
        <v>García de Palacios, Joseph</v>
      </c>
      <c r="C1091">
        <f>SUMIF([1]!Tabla1661[Consignatario],B1091,[1]!Tabla1661[1661])</f>
        <v>0</v>
      </c>
      <c r="D1091">
        <f>SUMIF([1]!Tabla11[Consignatario],B1091,[1]!Tabla11[1662])</f>
        <v>0</v>
      </c>
      <c r="E1091">
        <f>SUMIF([1]!Tabla12[Consignatario],B1091,[1]!Tabla12[1670])</f>
        <v>0</v>
      </c>
      <c r="F1091">
        <f>SUMIF([1]!Tabla10[Consignatario],B1091,[1]!Tabla10[1672])</f>
        <v>0</v>
      </c>
      <c r="G1091">
        <f>SUMIF([1]!Tabla9[Consignatarios],B1091,[1]!Tabla9[1675])</f>
        <v>0</v>
      </c>
      <c r="H1091">
        <f>SUMIF([1]!Tabla8[Consignatarios],B1091,[1]!Tabla8[1678])</f>
        <v>0</v>
      </c>
      <c r="I1091">
        <f>SUMIF([1]!Tabla4[Consignatario],B1091,[1]!Tabla4[Monto])</f>
        <v>0</v>
      </c>
      <c r="J1091">
        <f>SUMIF([1]!Tabla2[Consignatario],B1091, [1]!Tabla2[Monto])</f>
        <v>594</v>
      </c>
      <c r="K1091">
        <f>SUMIF([1]!Tabla3[Consignatario],B1091,[1]!Tabla3[Monto])</f>
        <v>0</v>
      </c>
      <c r="L1091">
        <f>SUMIF([1]!Tabla5[Consignatario],B1091,[1]!Tabla5[Monto])</f>
        <v>0</v>
      </c>
      <c r="M1091">
        <f>SUMIF([1]!Tabla1708[Consignatario],B1091,[1]!Tabla1708[Monto])</f>
        <v>0</v>
      </c>
      <c r="N1091">
        <f>SUMIF([1]!Tabla1726[Consignatario],B1091,[1]!Tabla1726[Monto])</f>
        <v>0</v>
      </c>
      <c r="O1091">
        <f>SUMIF([1]!Tabla1730[Consignatario],B1091,[1]!Tabla1730[1730])</f>
        <v>0</v>
      </c>
      <c r="P1091">
        <f>SUMIF([1]!Tabla1739[Consignatario],B1091,[1]!Tabla1739[1739])</f>
        <v>0</v>
      </c>
      <c r="Q1091">
        <f>SUMIF([1]!Tabla21[Consignatario],B1091,[1]!Tabla21[1664-1670])</f>
        <v>0</v>
      </c>
      <c r="R1091">
        <f>SUM(Tabla62[[#This Row],[1661]:[Entrearmadas]])</f>
        <v>594</v>
      </c>
    </row>
    <row r="1092" spans="1:18" x14ac:dyDescent="0.3">
      <c r="A1092">
        <v>1091</v>
      </c>
      <c r="B1092" t="str" cm="1">
        <f t="array" ref="B1092">INDEX([1]!Tabla1[#Data], A1092, 2)</f>
        <v>García de Samames, Lorenzo</v>
      </c>
      <c r="C1092">
        <f>SUMIF([1]!Tabla1661[Consignatario],B1092,[1]!Tabla1661[1661])</f>
        <v>0</v>
      </c>
      <c r="D1092">
        <f>SUMIF([1]!Tabla11[Consignatario],B1092,[1]!Tabla11[1662])</f>
        <v>0</v>
      </c>
      <c r="E1092">
        <f>SUMIF([1]!Tabla12[Consignatario],B1092,[1]!Tabla12[1670])</f>
        <v>0</v>
      </c>
      <c r="F1092">
        <f>SUMIF([1]!Tabla10[Consignatario],B1092,[1]!Tabla10[1672])</f>
        <v>0</v>
      </c>
      <c r="G1092">
        <f>SUMIF([1]!Tabla9[Consignatarios],B1092,[1]!Tabla9[1675])</f>
        <v>0</v>
      </c>
      <c r="H1092">
        <f>SUMIF([1]!Tabla8[Consignatarios],B1092,[1]!Tabla8[1678])</f>
        <v>0</v>
      </c>
      <c r="I1092">
        <f>SUMIF([1]!Tabla4[Consignatario],B1092,[1]!Tabla4[Monto])</f>
        <v>0</v>
      </c>
      <c r="J1092">
        <f>SUMIF([1]!Tabla2[Consignatario],B1092, [1]!Tabla2[Monto])</f>
        <v>0</v>
      </c>
      <c r="K1092">
        <f>SUMIF([1]!Tabla3[Consignatario],B1092,[1]!Tabla3[Monto])</f>
        <v>2100</v>
      </c>
      <c r="L1092">
        <f>SUMIF([1]!Tabla5[Consignatario],B1092,[1]!Tabla5[Monto])</f>
        <v>0</v>
      </c>
      <c r="M1092">
        <f>SUMIF([1]!Tabla1708[Consignatario],B1092,[1]!Tabla1708[Monto])</f>
        <v>0</v>
      </c>
      <c r="N1092">
        <f>SUMIF([1]!Tabla1726[Consignatario],B1092,[1]!Tabla1726[Monto])</f>
        <v>0</v>
      </c>
      <c r="O1092">
        <f>SUMIF([1]!Tabla1730[Consignatario],B1092,[1]!Tabla1730[1730])</f>
        <v>0</v>
      </c>
      <c r="P1092">
        <f>SUMIF([1]!Tabla1739[Consignatario],B1092,[1]!Tabla1739[1739])</f>
        <v>0</v>
      </c>
      <c r="Q1092">
        <f>SUMIF([1]!Tabla21[Consignatario],B1092,[1]!Tabla21[1664-1670])</f>
        <v>0</v>
      </c>
      <c r="R1092">
        <f>SUM(Tabla62[[#This Row],[1661]:[Entrearmadas]])</f>
        <v>2100</v>
      </c>
    </row>
    <row r="1093" spans="1:18" x14ac:dyDescent="0.3">
      <c r="A1093">
        <v>1092</v>
      </c>
      <c r="B1093" t="str" cm="1">
        <f t="array" ref="B1093">INDEX([1]!Tabla1[#Data], A1093, 2)</f>
        <v>García de Sarsoza, Manuel</v>
      </c>
      <c r="C1093">
        <f>SUMIF([1]!Tabla1661[Consignatario],B1093,[1]!Tabla1661[1661])</f>
        <v>0</v>
      </c>
      <c r="D1093">
        <f>SUMIF([1]!Tabla11[Consignatario],B1093,[1]!Tabla11[1662])</f>
        <v>0</v>
      </c>
      <c r="E1093">
        <f>SUMIF([1]!Tabla12[Consignatario],B1093,[1]!Tabla12[1670])</f>
        <v>0</v>
      </c>
      <c r="F1093">
        <f>SUMIF([1]!Tabla10[Consignatario],B1093,[1]!Tabla10[1672])</f>
        <v>0</v>
      </c>
      <c r="G1093">
        <f>SUMIF([1]!Tabla9[Consignatarios],B1093,[1]!Tabla9[1675])</f>
        <v>0</v>
      </c>
      <c r="H1093">
        <f>SUMIF([1]!Tabla8[Consignatarios],B1093,[1]!Tabla8[1678])</f>
        <v>0</v>
      </c>
      <c r="I1093">
        <f>SUMIF([1]!Tabla4[Consignatario],B1093,[1]!Tabla4[Monto])</f>
        <v>0</v>
      </c>
      <c r="J1093">
        <f>SUMIF([1]!Tabla2[Consignatario],B1093, [1]!Tabla2[Monto])</f>
        <v>28550</v>
      </c>
      <c r="K1093">
        <f>SUMIF([1]!Tabla3[Consignatario],B1093,[1]!Tabla3[Monto])</f>
        <v>10000</v>
      </c>
      <c r="L1093">
        <f>SUMIF([1]!Tabla5[Consignatario],B1093,[1]!Tabla5[Monto])</f>
        <v>0</v>
      </c>
      <c r="M1093">
        <f>SUMIF([1]!Tabla1708[Consignatario],B1093,[1]!Tabla1708[Monto])</f>
        <v>0</v>
      </c>
      <c r="N1093">
        <f>SUMIF([1]!Tabla1726[Consignatario],B1093,[1]!Tabla1726[Monto])</f>
        <v>0</v>
      </c>
      <c r="O1093">
        <f>SUMIF([1]!Tabla1730[Consignatario],B1093,[1]!Tabla1730[1730])</f>
        <v>0</v>
      </c>
      <c r="P1093">
        <f>SUMIF([1]!Tabla1739[Consignatario],B1093,[1]!Tabla1739[1739])</f>
        <v>0</v>
      </c>
      <c r="Q1093">
        <f>SUMIF([1]!Tabla21[Consignatario],B1093,[1]!Tabla21[1664-1670])</f>
        <v>0</v>
      </c>
      <c r="R1093">
        <f>SUM(Tabla62[[#This Row],[1661]:[Entrearmadas]])</f>
        <v>38550</v>
      </c>
    </row>
    <row r="1094" spans="1:18" x14ac:dyDescent="0.3">
      <c r="A1094">
        <v>1093</v>
      </c>
      <c r="B1094" t="str" cm="1">
        <f t="array" ref="B1094">INDEX([1]!Tabla1[#Data], A1094, 2)</f>
        <v>García de Segovia, Juan Esteban</v>
      </c>
      <c r="C1094">
        <f>SUMIF([1]!Tabla1661[Consignatario],B1094,[1]!Tabla1661[1661])</f>
        <v>0</v>
      </c>
      <c r="D1094">
        <f>SUMIF([1]!Tabla11[Consignatario],B1094,[1]!Tabla11[1662])</f>
        <v>0</v>
      </c>
      <c r="E1094">
        <f>SUMIF([1]!Tabla12[Consignatario],B1094,[1]!Tabla12[1670])</f>
        <v>0</v>
      </c>
      <c r="F1094">
        <f>SUMIF([1]!Tabla10[Consignatario],B1094,[1]!Tabla10[1672])</f>
        <v>0</v>
      </c>
      <c r="G1094">
        <f>SUMIF([1]!Tabla9[Consignatarios],B1094,[1]!Tabla9[1675])</f>
        <v>0</v>
      </c>
      <c r="H1094">
        <f>SUMIF([1]!Tabla8[Consignatarios],B1094,[1]!Tabla8[1678])</f>
        <v>0</v>
      </c>
      <c r="I1094">
        <f>SUMIF([1]!Tabla4[Consignatario],B1094,[1]!Tabla4[Monto])</f>
        <v>0</v>
      </c>
      <c r="J1094">
        <f>SUMIF([1]!Tabla2[Consignatario],B1094, [1]!Tabla2[Monto])</f>
        <v>24288</v>
      </c>
      <c r="K1094">
        <f>SUMIF([1]!Tabla3[Consignatario],B1094,[1]!Tabla3[Monto])</f>
        <v>10000</v>
      </c>
      <c r="L1094">
        <f>SUMIF([1]!Tabla5[Consignatario],B1094,[1]!Tabla5[Monto])</f>
        <v>0</v>
      </c>
      <c r="M1094">
        <f>SUMIF([1]!Tabla1708[Consignatario],B1094,[1]!Tabla1708[Monto])</f>
        <v>0</v>
      </c>
      <c r="N1094">
        <f>SUMIF([1]!Tabla1726[Consignatario],B1094,[1]!Tabla1726[Monto])</f>
        <v>0</v>
      </c>
      <c r="O1094">
        <f>SUMIF([1]!Tabla1730[Consignatario],B1094,[1]!Tabla1730[1730])</f>
        <v>0</v>
      </c>
      <c r="P1094">
        <f>SUMIF([1]!Tabla1739[Consignatario],B1094,[1]!Tabla1739[1739])</f>
        <v>0</v>
      </c>
      <c r="Q1094">
        <f>SUMIF([1]!Tabla21[Consignatario],B1094,[1]!Tabla21[1664-1670])</f>
        <v>0</v>
      </c>
      <c r="R1094">
        <f>SUM(Tabla62[[#This Row],[1661]:[Entrearmadas]])</f>
        <v>34288</v>
      </c>
    </row>
    <row r="1095" spans="1:18" x14ac:dyDescent="0.3">
      <c r="A1095">
        <v>1094</v>
      </c>
      <c r="B1095" t="str" cm="1">
        <f t="array" ref="B1095">INDEX([1]!Tabla1[#Data], A1095, 2)</f>
        <v>García de Torquemada, Juan</v>
      </c>
      <c r="C1095">
        <f>SUMIF([1]!Tabla1661[Consignatario],B1095,[1]!Tabla1661[1661])</f>
        <v>0</v>
      </c>
      <c r="D1095">
        <f>SUMIF([1]!Tabla11[Consignatario],B1095,[1]!Tabla11[1662])</f>
        <v>0</v>
      </c>
      <c r="E1095">
        <f>SUMIF([1]!Tabla12[Consignatario],B1095,[1]!Tabla12[1670])</f>
        <v>0</v>
      </c>
      <c r="F1095">
        <f>SUMIF([1]!Tabla10[Consignatario],B1095,[1]!Tabla10[1672])</f>
        <v>8590</v>
      </c>
      <c r="G1095">
        <f>SUMIF([1]!Tabla9[Consignatarios],B1095,[1]!Tabla9[1675])</f>
        <v>0</v>
      </c>
      <c r="H1095">
        <f>SUMIF([1]!Tabla8[Consignatarios],B1095,[1]!Tabla8[1678])</f>
        <v>0</v>
      </c>
      <c r="I1095">
        <f>SUMIF([1]!Tabla4[Consignatario],B1095,[1]!Tabla4[Monto])</f>
        <v>0</v>
      </c>
      <c r="J1095">
        <f>SUMIF([1]!Tabla2[Consignatario],B1095, [1]!Tabla2[Monto])</f>
        <v>0</v>
      </c>
      <c r="K1095">
        <f>SUMIF([1]!Tabla3[Consignatario],B1095,[1]!Tabla3[Monto])</f>
        <v>0</v>
      </c>
      <c r="L1095">
        <f>SUMIF([1]!Tabla5[Consignatario],B1095,[1]!Tabla5[Monto])</f>
        <v>0</v>
      </c>
      <c r="M1095">
        <f>SUMIF([1]!Tabla1708[Consignatario],B1095,[1]!Tabla1708[Monto])</f>
        <v>0</v>
      </c>
      <c r="N1095">
        <f>SUMIF([1]!Tabla1726[Consignatario],B1095,[1]!Tabla1726[Monto])</f>
        <v>0</v>
      </c>
      <c r="O1095">
        <f>SUMIF([1]!Tabla1730[Consignatario],B1095,[1]!Tabla1730[1730])</f>
        <v>0</v>
      </c>
      <c r="P1095">
        <f>SUMIF([1]!Tabla1739[Consignatario],B1095,[1]!Tabla1739[1739])</f>
        <v>0</v>
      </c>
      <c r="Q1095">
        <f>SUMIF([1]!Tabla21[Consignatario],B1095,[1]!Tabla21[1664-1670])</f>
        <v>15848</v>
      </c>
      <c r="R1095">
        <f>SUM(Tabla62[[#This Row],[1661]:[Entrearmadas]])</f>
        <v>24438</v>
      </c>
    </row>
    <row r="1096" spans="1:18" x14ac:dyDescent="0.3">
      <c r="A1096">
        <v>1095</v>
      </c>
      <c r="B1096" t="str" cm="1">
        <f t="array" ref="B1096">INDEX([1]!Tabla1[#Data], A1096, 2)</f>
        <v>García de Vega, Joseph</v>
      </c>
      <c r="C1096">
        <f>SUMIF([1]!Tabla1661[Consignatario],B1096,[1]!Tabla1661[1661])</f>
        <v>0</v>
      </c>
      <c r="D1096">
        <f>SUMIF([1]!Tabla11[Consignatario],B1096,[1]!Tabla11[1662])</f>
        <v>0</v>
      </c>
      <c r="E1096">
        <f>SUMIF([1]!Tabla12[Consignatario],B1096,[1]!Tabla12[1670])</f>
        <v>0</v>
      </c>
      <c r="F1096">
        <f>SUMIF([1]!Tabla10[Consignatario],B1096,[1]!Tabla10[1672])</f>
        <v>0</v>
      </c>
      <c r="G1096">
        <f>SUMIF([1]!Tabla9[Consignatarios],B1096,[1]!Tabla9[1675])</f>
        <v>0</v>
      </c>
      <c r="H1096">
        <f>SUMIF([1]!Tabla8[Consignatarios],B1096,[1]!Tabla8[1678])</f>
        <v>0</v>
      </c>
      <c r="I1096">
        <f>SUMIF([1]!Tabla4[Consignatario],B1096,[1]!Tabla4[Monto])</f>
        <v>0</v>
      </c>
      <c r="J1096">
        <f>SUMIF([1]!Tabla2[Consignatario],B1096, [1]!Tabla2[Monto])</f>
        <v>0</v>
      </c>
      <c r="K1096">
        <f>SUMIF([1]!Tabla3[Consignatario],B1096,[1]!Tabla3[Monto])</f>
        <v>0</v>
      </c>
      <c r="L1096">
        <f>SUMIF([1]!Tabla5[Consignatario],B1096,[1]!Tabla5[Monto])</f>
        <v>0</v>
      </c>
      <c r="M1096">
        <f>SUMIF([1]!Tabla1708[Consignatario],B1096,[1]!Tabla1708[Monto])</f>
        <v>1050</v>
      </c>
      <c r="N1096">
        <f>SUMIF([1]!Tabla1726[Consignatario],B1096,[1]!Tabla1726[Monto])</f>
        <v>0</v>
      </c>
      <c r="O1096">
        <f>SUMIF([1]!Tabla1730[Consignatario],B1096,[1]!Tabla1730[1730])</f>
        <v>0</v>
      </c>
      <c r="P1096">
        <f>SUMIF([1]!Tabla1739[Consignatario],B1096,[1]!Tabla1739[1739])</f>
        <v>0</v>
      </c>
      <c r="Q1096">
        <f>SUMIF([1]!Tabla21[Consignatario],B1096,[1]!Tabla21[1664-1670])</f>
        <v>0</v>
      </c>
      <c r="R1096">
        <f>SUM(Tabla62[[#This Row],[1661]:[Entrearmadas]])</f>
        <v>1050</v>
      </c>
    </row>
    <row r="1097" spans="1:18" x14ac:dyDescent="0.3">
      <c r="A1097">
        <v>1096</v>
      </c>
      <c r="B1097" t="str" cm="1">
        <f t="array" ref="B1097">INDEX([1]!Tabla1[#Data], A1097, 2)</f>
        <v>García del Hoyo, Francisco</v>
      </c>
      <c r="C1097">
        <f>SUMIF([1]!Tabla1661[Consignatario],B1097,[1]!Tabla1661[1661])</f>
        <v>2500</v>
      </c>
      <c r="D1097">
        <f>SUMIF([1]!Tabla11[Consignatario],B1097,[1]!Tabla11[1662])</f>
        <v>0</v>
      </c>
      <c r="E1097">
        <f>SUMIF([1]!Tabla12[Consignatario],B1097,[1]!Tabla12[1670])</f>
        <v>0</v>
      </c>
      <c r="F1097">
        <f>SUMIF([1]!Tabla10[Consignatario],B1097,[1]!Tabla10[1672])</f>
        <v>0</v>
      </c>
      <c r="G1097">
        <f>SUMIF([1]!Tabla9[Consignatarios],B1097,[1]!Tabla9[1675])</f>
        <v>0</v>
      </c>
      <c r="H1097">
        <f>SUMIF([1]!Tabla8[Consignatarios],B1097,[1]!Tabla8[1678])</f>
        <v>0</v>
      </c>
      <c r="I1097">
        <f>SUMIF([1]!Tabla4[Consignatario],B1097,[1]!Tabla4[Monto])</f>
        <v>0</v>
      </c>
      <c r="J1097">
        <f>SUMIF([1]!Tabla2[Consignatario],B1097, [1]!Tabla2[Monto])</f>
        <v>0</v>
      </c>
      <c r="K1097">
        <f>SUMIF([1]!Tabla3[Consignatario],B1097,[1]!Tabla3[Monto])</f>
        <v>0</v>
      </c>
      <c r="L1097">
        <f>SUMIF([1]!Tabla5[Consignatario],B1097,[1]!Tabla5[Monto])</f>
        <v>0</v>
      </c>
      <c r="M1097">
        <f>SUMIF([1]!Tabla1708[Consignatario],B1097,[1]!Tabla1708[Monto])</f>
        <v>0</v>
      </c>
      <c r="N1097">
        <f>SUMIF([1]!Tabla1726[Consignatario],B1097,[1]!Tabla1726[Monto])</f>
        <v>0</v>
      </c>
      <c r="O1097">
        <f>SUMIF([1]!Tabla1730[Consignatario],B1097,[1]!Tabla1730[1730])</f>
        <v>0</v>
      </c>
      <c r="P1097">
        <f>SUMIF([1]!Tabla1739[Consignatario],B1097,[1]!Tabla1739[1739])</f>
        <v>0</v>
      </c>
      <c r="Q1097">
        <f>SUMIF([1]!Tabla21[Consignatario],B1097,[1]!Tabla21[1664-1670])</f>
        <v>0</v>
      </c>
      <c r="R1097">
        <f>SUM(Tabla62[[#This Row],[1661]:[Entrearmadas]])</f>
        <v>2500</v>
      </c>
    </row>
    <row r="1098" spans="1:18" x14ac:dyDescent="0.3">
      <c r="A1098">
        <v>1097</v>
      </c>
      <c r="B1098" t="str" cm="1">
        <f t="array" ref="B1098">INDEX([1]!Tabla1[#Data], A1098, 2)</f>
        <v>García del Pino, Cristóbal</v>
      </c>
      <c r="C1098">
        <f>SUMIF([1]!Tabla1661[Consignatario],B1098,[1]!Tabla1661[1661])</f>
        <v>0</v>
      </c>
      <c r="D1098">
        <f>SUMIF([1]!Tabla11[Consignatario],B1098,[1]!Tabla11[1662])</f>
        <v>0</v>
      </c>
      <c r="E1098">
        <f>SUMIF([1]!Tabla12[Consignatario],B1098,[1]!Tabla12[1670])</f>
        <v>0</v>
      </c>
      <c r="F1098">
        <f>SUMIF([1]!Tabla10[Consignatario],B1098,[1]!Tabla10[1672])</f>
        <v>3000</v>
      </c>
      <c r="G1098">
        <f>SUMIF([1]!Tabla9[Consignatarios],B1098,[1]!Tabla9[1675])</f>
        <v>0</v>
      </c>
      <c r="H1098">
        <f>SUMIF([1]!Tabla8[Consignatarios],B1098,[1]!Tabla8[1678])</f>
        <v>0</v>
      </c>
      <c r="I1098">
        <f>SUMIF([1]!Tabla4[Consignatario],B1098,[1]!Tabla4[Monto])</f>
        <v>0</v>
      </c>
      <c r="J1098">
        <f>SUMIF([1]!Tabla2[Consignatario],B1098, [1]!Tabla2[Monto])</f>
        <v>0</v>
      </c>
      <c r="K1098">
        <f>SUMIF([1]!Tabla3[Consignatario],B1098,[1]!Tabla3[Monto])</f>
        <v>0</v>
      </c>
      <c r="L1098">
        <f>SUMIF([1]!Tabla5[Consignatario],B1098,[1]!Tabla5[Monto])</f>
        <v>0</v>
      </c>
      <c r="M1098">
        <f>SUMIF([1]!Tabla1708[Consignatario],B1098,[1]!Tabla1708[Monto])</f>
        <v>0</v>
      </c>
      <c r="N1098">
        <f>SUMIF([1]!Tabla1726[Consignatario],B1098,[1]!Tabla1726[Monto])</f>
        <v>0</v>
      </c>
      <c r="O1098">
        <f>SUMIF([1]!Tabla1730[Consignatario],B1098,[1]!Tabla1730[1730])</f>
        <v>0</v>
      </c>
      <c r="P1098">
        <f>SUMIF([1]!Tabla1739[Consignatario],B1098,[1]!Tabla1739[1739])</f>
        <v>0</v>
      </c>
      <c r="Q1098">
        <f>SUMIF([1]!Tabla21[Consignatario],B1098,[1]!Tabla21[1664-1670])</f>
        <v>0</v>
      </c>
      <c r="R1098">
        <f>SUM(Tabla62[[#This Row],[1661]:[Entrearmadas]])</f>
        <v>3000</v>
      </c>
    </row>
    <row r="1099" spans="1:18" x14ac:dyDescent="0.3">
      <c r="A1099">
        <v>1098</v>
      </c>
      <c r="B1099" t="str" cm="1">
        <f t="array" ref="B1099">INDEX([1]!Tabla1[#Data], A1099, 2)</f>
        <v>García Durán, Alonso</v>
      </c>
      <c r="C1099">
        <f>SUMIF([1]!Tabla1661[Consignatario],B1099,[1]!Tabla1661[1661])</f>
        <v>0</v>
      </c>
      <c r="D1099">
        <f>SUMIF([1]!Tabla11[Consignatario],B1099,[1]!Tabla11[1662])</f>
        <v>0</v>
      </c>
      <c r="E1099">
        <f>SUMIF([1]!Tabla12[Consignatario],B1099,[1]!Tabla12[1670])</f>
        <v>0</v>
      </c>
      <c r="F1099">
        <f>SUMIF([1]!Tabla10[Consignatario],B1099,[1]!Tabla10[1672])</f>
        <v>0</v>
      </c>
      <c r="G1099">
        <f>SUMIF([1]!Tabla9[Consignatarios],B1099,[1]!Tabla9[1675])</f>
        <v>0</v>
      </c>
      <c r="H1099">
        <f>SUMIF([1]!Tabla8[Consignatarios],B1099,[1]!Tabla8[1678])</f>
        <v>0</v>
      </c>
      <c r="I1099">
        <f>SUMIF([1]!Tabla4[Consignatario],B1099,[1]!Tabla4[Monto])</f>
        <v>0</v>
      </c>
      <c r="J1099">
        <f>SUMIF([1]!Tabla2[Consignatario],B1099, [1]!Tabla2[Monto])</f>
        <v>0</v>
      </c>
      <c r="K1099">
        <f>SUMIF([1]!Tabla3[Consignatario],B1099,[1]!Tabla3[Monto])</f>
        <v>0</v>
      </c>
      <c r="L1099">
        <f>SUMIF([1]!Tabla5[Consignatario],B1099,[1]!Tabla5[Monto])</f>
        <v>3626</v>
      </c>
      <c r="M1099">
        <f>SUMIF([1]!Tabla1708[Consignatario],B1099,[1]!Tabla1708[Monto])</f>
        <v>0</v>
      </c>
      <c r="N1099">
        <f>SUMIF([1]!Tabla1726[Consignatario],B1099,[1]!Tabla1726[Monto])</f>
        <v>0</v>
      </c>
      <c r="O1099">
        <f>SUMIF([1]!Tabla1730[Consignatario],B1099,[1]!Tabla1730[1730])</f>
        <v>0</v>
      </c>
      <c r="P1099">
        <f>SUMIF([1]!Tabla1739[Consignatario],B1099,[1]!Tabla1739[1739])</f>
        <v>0</v>
      </c>
      <c r="Q1099">
        <f>SUMIF([1]!Tabla21[Consignatario],B1099,[1]!Tabla21[1664-1670])</f>
        <v>0</v>
      </c>
      <c r="R1099">
        <f>SUM(Tabla62[[#This Row],[1661]:[Entrearmadas]])</f>
        <v>3626</v>
      </c>
    </row>
    <row r="1100" spans="1:18" x14ac:dyDescent="0.3">
      <c r="A1100">
        <v>1099</v>
      </c>
      <c r="B1100" t="str" cm="1">
        <f t="array" ref="B1100">INDEX([1]!Tabla1[#Data], A1100, 2)</f>
        <v>García Guerrero, Juan</v>
      </c>
      <c r="C1100">
        <f>SUMIF([1]!Tabla1661[Consignatario],B1100,[1]!Tabla1661[1661])</f>
        <v>0</v>
      </c>
      <c r="D1100">
        <f>SUMIF([1]!Tabla11[Consignatario],B1100,[1]!Tabla11[1662])</f>
        <v>0</v>
      </c>
      <c r="E1100">
        <f>SUMIF([1]!Tabla12[Consignatario],B1100,[1]!Tabla12[1670])</f>
        <v>0</v>
      </c>
      <c r="F1100">
        <f>SUMIF([1]!Tabla10[Consignatario],B1100,[1]!Tabla10[1672])</f>
        <v>0</v>
      </c>
      <c r="G1100">
        <f>SUMIF([1]!Tabla9[Consignatarios],B1100,[1]!Tabla9[1675])</f>
        <v>0</v>
      </c>
      <c r="H1100">
        <f>SUMIF([1]!Tabla8[Consignatarios],B1100,[1]!Tabla8[1678])</f>
        <v>0</v>
      </c>
      <c r="I1100">
        <f>SUMIF([1]!Tabla4[Consignatario],B1100,[1]!Tabla4[Monto])</f>
        <v>0</v>
      </c>
      <c r="J1100">
        <f>SUMIF([1]!Tabla2[Consignatario],B1100, [1]!Tabla2[Monto])</f>
        <v>0</v>
      </c>
      <c r="K1100">
        <f>SUMIF([1]!Tabla3[Consignatario],B1100,[1]!Tabla3[Monto])</f>
        <v>280</v>
      </c>
      <c r="L1100">
        <f>SUMIF([1]!Tabla5[Consignatario],B1100,[1]!Tabla5[Monto])</f>
        <v>0</v>
      </c>
      <c r="M1100">
        <f>SUMIF([1]!Tabla1708[Consignatario],B1100,[1]!Tabla1708[Monto])</f>
        <v>0</v>
      </c>
      <c r="N1100">
        <f>SUMIF([1]!Tabla1726[Consignatario],B1100,[1]!Tabla1726[Monto])</f>
        <v>0</v>
      </c>
      <c r="O1100">
        <f>SUMIF([1]!Tabla1730[Consignatario],B1100,[1]!Tabla1730[1730])</f>
        <v>0</v>
      </c>
      <c r="P1100">
        <f>SUMIF([1]!Tabla1739[Consignatario],B1100,[1]!Tabla1739[1739])</f>
        <v>0</v>
      </c>
      <c r="Q1100">
        <f>SUMIF([1]!Tabla21[Consignatario],B1100,[1]!Tabla21[1664-1670])</f>
        <v>0</v>
      </c>
      <c r="R1100">
        <f>SUM(Tabla62[[#This Row],[1661]:[Entrearmadas]])</f>
        <v>280</v>
      </c>
    </row>
    <row r="1101" spans="1:18" x14ac:dyDescent="0.3">
      <c r="A1101">
        <v>1100</v>
      </c>
      <c r="B1101" t="str" cm="1">
        <f t="array" ref="B1101">INDEX([1]!Tabla1[#Data], A1101, 2)</f>
        <v>García López, Gregorio</v>
      </c>
      <c r="C1101">
        <f>SUMIF([1]!Tabla1661[Consignatario],B1101,[1]!Tabla1661[1661])</f>
        <v>0</v>
      </c>
      <c r="D1101">
        <f>SUMIF([1]!Tabla11[Consignatario],B1101,[1]!Tabla11[1662])</f>
        <v>0</v>
      </c>
      <c r="E1101">
        <f>SUMIF([1]!Tabla12[Consignatario],B1101,[1]!Tabla12[1670])</f>
        <v>0</v>
      </c>
      <c r="F1101">
        <f>SUMIF([1]!Tabla10[Consignatario],B1101,[1]!Tabla10[1672])</f>
        <v>0</v>
      </c>
      <c r="G1101">
        <f>SUMIF([1]!Tabla9[Consignatarios],B1101,[1]!Tabla9[1675])</f>
        <v>0</v>
      </c>
      <c r="H1101">
        <f>SUMIF([1]!Tabla8[Consignatarios],B1101,[1]!Tabla8[1678])</f>
        <v>9950</v>
      </c>
      <c r="I1101">
        <f>SUMIF([1]!Tabla4[Consignatario],B1101,[1]!Tabla4[Monto])</f>
        <v>0</v>
      </c>
      <c r="J1101">
        <f>SUMIF([1]!Tabla2[Consignatario],B1101, [1]!Tabla2[Monto])</f>
        <v>0</v>
      </c>
      <c r="K1101">
        <f>SUMIF([1]!Tabla3[Consignatario],B1101,[1]!Tabla3[Monto])</f>
        <v>0</v>
      </c>
      <c r="L1101">
        <f>SUMIF([1]!Tabla5[Consignatario],B1101,[1]!Tabla5[Monto])</f>
        <v>0</v>
      </c>
      <c r="M1101">
        <f>SUMIF([1]!Tabla1708[Consignatario],B1101,[1]!Tabla1708[Monto])</f>
        <v>0</v>
      </c>
      <c r="N1101">
        <f>SUMIF([1]!Tabla1726[Consignatario],B1101,[1]!Tabla1726[Monto])</f>
        <v>0</v>
      </c>
      <c r="O1101">
        <f>SUMIF([1]!Tabla1730[Consignatario],B1101,[1]!Tabla1730[1730])</f>
        <v>0</v>
      </c>
      <c r="P1101">
        <f>SUMIF([1]!Tabla1739[Consignatario],B1101,[1]!Tabla1739[1739])</f>
        <v>0</v>
      </c>
      <c r="Q1101">
        <f>SUMIF([1]!Tabla21[Consignatario],B1101,[1]!Tabla21[1664-1670])</f>
        <v>0</v>
      </c>
      <c r="R1101">
        <f>SUM(Tabla62[[#This Row],[1661]:[Entrearmadas]])</f>
        <v>9950</v>
      </c>
    </row>
    <row r="1102" spans="1:18" x14ac:dyDescent="0.3">
      <c r="A1102">
        <v>1101</v>
      </c>
      <c r="B1102" t="str" cm="1">
        <f t="array" ref="B1102">INDEX([1]!Tabla1[#Data], A1102, 2)</f>
        <v>García Negrete, Juan Eusebio</v>
      </c>
      <c r="C1102">
        <f>SUMIF([1]!Tabla1661[Consignatario],B1102,[1]!Tabla1661[1661])</f>
        <v>0</v>
      </c>
      <c r="D1102">
        <f>SUMIF([1]!Tabla11[Consignatario],B1102,[1]!Tabla11[1662])</f>
        <v>0</v>
      </c>
      <c r="E1102">
        <f>SUMIF([1]!Tabla12[Consignatario],B1102,[1]!Tabla12[1670])</f>
        <v>0</v>
      </c>
      <c r="F1102">
        <f>SUMIF([1]!Tabla10[Consignatario],B1102,[1]!Tabla10[1672])</f>
        <v>0</v>
      </c>
      <c r="G1102">
        <f>SUMIF([1]!Tabla9[Consignatarios],B1102,[1]!Tabla9[1675])</f>
        <v>42500</v>
      </c>
      <c r="H1102">
        <f>SUMIF([1]!Tabla8[Consignatarios],B1102,[1]!Tabla8[1678])</f>
        <v>0</v>
      </c>
      <c r="I1102">
        <f>SUMIF([1]!Tabla4[Consignatario],B1102,[1]!Tabla4[Monto])</f>
        <v>0</v>
      </c>
      <c r="J1102">
        <f>SUMIF([1]!Tabla2[Consignatario],B1102, [1]!Tabla2[Monto])</f>
        <v>0</v>
      </c>
      <c r="K1102">
        <f>SUMIF([1]!Tabla3[Consignatario],B1102,[1]!Tabla3[Monto])</f>
        <v>0</v>
      </c>
      <c r="L1102">
        <f>SUMIF([1]!Tabla5[Consignatario],B1102,[1]!Tabla5[Monto])</f>
        <v>0</v>
      </c>
      <c r="M1102">
        <f>SUMIF([1]!Tabla1708[Consignatario],B1102,[1]!Tabla1708[Monto])</f>
        <v>0</v>
      </c>
      <c r="N1102">
        <f>SUMIF([1]!Tabla1726[Consignatario],B1102,[1]!Tabla1726[Monto])</f>
        <v>0</v>
      </c>
      <c r="O1102">
        <f>SUMIF([1]!Tabla1730[Consignatario],B1102,[1]!Tabla1730[1730])</f>
        <v>0</v>
      </c>
      <c r="P1102">
        <f>SUMIF([1]!Tabla1739[Consignatario],B1102,[1]!Tabla1739[1739])</f>
        <v>0</v>
      </c>
      <c r="Q1102">
        <f>SUMIF([1]!Tabla21[Consignatario],B1102,[1]!Tabla21[1664-1670])</f>
        <v>0</v>
      </c>
      <c r="R1102">
        <f>SUM(Tabla62[[#This Row],[1661]:[Entrearmadas]])</f>
        <v>42500</v>
      </c>
    </row>
    <row r="1103" spans="1:18" x14ac:dyDescent="0.3">
      <c r="A1103">
        <v>1102</v>
      </c>
      <c r="B1103" t="str" cm="1">
        <f t="array" ref="B1103">INDEX([1]!Tabla1[#Data], A1103, 2)</f>
        <v>García Picado, Francisco</v>
      </c>
      <c r="C1103">
        <f>SUMIF([1]!Tabla1661[Consignatario],B1103,[1]!Tabla1661[1661])</f>
        <v>0</v>
      </c>
      <c r="D1103">
        <f>SUMIF([1]!Tabla11[Consignatario],B1103,[1]!Tabla11[1662])</f>
        <v>0</v>
      </c>
      <c r="E1103">
        <f>SUMIF([1]!Tabla12[Consignatario],B1103,[1]!Tabla12[1670])</f>
        <v>0</v>
      </c>
      <c r="F1103">
        <f>SUMIF([1]!Tabla10[Consignatario],B1103,[1]!Tabla10[1672])</f>
        <v>0</v>
      </c>
      <c r="G1103">
        <f>SUMIF([1]!Tabla9[Consignatarios],B1103,[1]!Tabla9[1675])</f>
        <v>0</v>
      </c>
      <c r="H1103">
        <f>SUMIF([1]!Tabla8[Consignatarios],B1103,[1]!Tabla8[1678])</f>
        <v>9200</v>
      </c>
      <c r="I1103">
        <f>SUMIF([1]!Tabla4[Consignatario],B1103,[1]!Tabla4[Monto])</f>
        <v>0</v>
      </c>
      <c r="J1103">
        <f>SUMIF([1]!Tabla2[Consignatario],B1103, [1]!Tabla2[Monto])</f>
        <v>0</v>
      </c>
      <c r="K1103">
        <f>SUMIF([1]!Tabla3[Consignatario],B1103,[1]!Tabla3[Monto])</f>
        <v>0</v>
      </c>
      <c r="L1103">
        <f>SUMIF([1]!Tabla5[Consignatario],B1103,[1]!Tabla5[Monto])</f>
        <v>0</v>
      </c>
      <c r="M1103">
        <f>SUMIF([1]!Tabla1708[Consignatario],B1103,[1]!Tabla1708[Monto])</f>
        <v>0</v>
      </c>
      <c r="N1103">
        <f>SUMIF([1]!Tabla1726[Consignatario],B1103,[1]!Tabla1726[Monto])</f>
        <v>0</v>
      </c>
      <c r="O1103">
        <f>SUMIF([1]!Tabla1730[Consignatario],B1103,[1]!Tabla1730[1730])</f>
        <v>0</v>
      </c>
      <c r="P1103">
        <f>SUMIF([1]!Tabla1739[Consignatario],B1103,[1]!Tabla1739[1739])</f>
        <v>0</v>
      </c>
      <c r="Q1103">
        <f>SUMIF([1]!Tabla21[Consignatario],B1103,[1]!Tabla21[1664-1670])</f>
        <v>0</v>
      </c>
      <c r="R1103">
        <f>SUM(Tabla62[[#This Row],[1661]:[Entrearmadas]])</f>
        <v>9200</v>
      </c>
    </row>
    <row r="1104" spans="1:18" x14ac:dyDescent="0.3">
      <c r="A1104">
        <v>1103</v>
      </c>
      <c r="B1104" t="str" cm="1">
        <f t="array" ref="B1104">INDEX([1]!Tabla1[#Data], A1104, 2)</f>
        <v>García Pinillo, Francisco</v>
      </c>
      <c r="C1104">
        <f>SUMIF([1]!Tabla1661[Consignatario],B1104,[1]!Tabla1661[1661])</f>
        <v>0</v>
      </c>
      <c r="D1104">
        <f>SUMIF([1]!Tabla11[Consignatario],B1104,[1]!Tabla11[1662])</f>
        <v>0</v>
      </c>
      <c r="E1104">
        <f>SUMIF([1]!Tabla12[Consignatario],B1104,[1]!Tabla12[1670])</f>
        <v>0</v>
      </c>
      <c r="F1104">
        <f>SUMIF([1]!Tabla10[Consignatario],B1104,[1]!Tabla10[1672])</f>
        <v>300</v>
      </c>
      <c r="G1104">
        <f>SUMIF([1]!Tabla9[Consignatarios],B1104,[1]!Tabla9[1675])</f>
        <v>0</v>
      </c>
      <c r="H1104">
        <f>SUMIF([1]!Tabla8[Consignatarios],B1104,[1]!Tabla8[1678])</f>
        <v>0</v>
      </c>
      <c r="I1104">
        <f>SUMIF([1]!Tabla4[Consignatario],B1104,[1]!Tabla4[Monto])</f>
        <v>0</v>
      </c>
      <c r="J1104">
        <f>SUMIF([1]!Tabla2[Consignatario],B1104, [1]!Tabla2[Monto])</f>
        <v>0</v>
      </c>
      <c r="K1104">
        <f>SUMIF([1]!Tabla3[Consignatario],B1104,[1]!Tabla3[Monto])</f>
        <v>0</v>
      </c>
      <c r="L1104">
        <f>SUMIF([1]!Tabla5[Consignatario],B1104,[1]!Tabla5[Monto])</f>
        <v>0</v>
      </c>
      <c r="M1104">
        <f>SUMIF([1]!Tabla1708[Consignatario],B1104,[1]!Tabla1708[Monto])</f>
        <v>0</v>
      </c>
      <c r="N1104">
        <f>SUMIF([1]!Tabla1726[Consignatario],B1104,[1]!Tabla1726[Monto])</f>
        <v>0</v>
      </c>
      <c r="O1104">
        <f>SUMIF([1]!Tabla1730[Consignatario],B1104,[1]!Tabla1730[1730])</f>
        <v>0</v>
      </c>
      <c r="P1104">
        <f>SUMIF([1]!Tabla1739[Consignatario],B1104,[1]!Tabla1739[1739])</f>
        <v>0</v>
      </c>
      <c r="Q1104">
        <f>SUMIF([1]!Tabla21[Consignatario],B1104,[1]!Tabla21[1664-1670])</f>
        <v>0</v>
      </c>
      <c r="R1104">
        <f>SUM(Tabla62[[#This Row],[1661]:[Entrearmadas]])</f>
        <v>300</v>
      </c>
    </row>
    <row r="1105" spans="1:18" x14ac:dyDescent="0.3">
      <c r="A1105">
        <v>1104</v>
      </c>
      <c r="B1105" t="str" cm="1">
        <f t="array" ref="B1105">INDEX([1]!Tabla1[#Data], A1105, 2)</f>
        <v>García Prieto, Juan</v>
      </c>
      <c r="C1105">
        <f>SUMIF([1]!Tabla1661[Consignatario],B1105,[1]!Tabla1661[1661])</f>
        <v>18956</v>
      </c>
      <c r="D1105">
        <f>SUMIF([1]!Tabla11[Consignatario],B1105,[1]!Tabla11[1662])</f>
        <v>16000</v>
      </c>
      <c r="E1105">
        <f>SUMIF([1]!Tabla12[Consignatario],B1105,[1]!Tabla12[1670])</f>
        <v>49500</v>
      </c>
      <c r="F1105">
        <f>SUMIF([1]!Tabla10[Consignatario],B1105,[1]!Tabla10[1672])</f>
        <v>38514</v>
      </c>
      <c r="G1105">
        <f>SUMIF([1]!Tabla9[Consignatarios],B1105,[1]!Tabla9[1675])</f>
        <v>64500</v>
      </c>
      <c r="H1105">
        <f>SUMIF([1]!Tabla8[Consignatarios],B1105,[1]!Tabla8[1678])</f>
        <v>87600</v>
      </c>
      <c r="I1105">
        <f>SUMIF([1]!Tabla4[Consignatario],B1105,[1]!Tabla4[Monto])</f>
        <v>98918</v>
      </c>
      <c r="J1105">
        <f>SUMIF([1]!Tabla2[Consignatario],B1105, [1]!Tabla2[Monto])</f>
        <v>192008</v>
      </c>
      <c r="K1105">
        <f>SUMIF([1]!Tabla3[Consignatario],B1105,[1]!Tabla3[Monto])</f>
        <v>0</v>
      </c>
      <c r="L1105">
        <f>SUMIF([1]!Tabla5[Consignatario],B1105,[1]!Tabla5[Monto])</f>
        <v>0</v>
      </c>
      <c r="M1105">
        <f>SUMIF([1]!Tabla1708[Consignatario],B1105,[1]!Tabla1708[Monto])</f>
        <v>0</v>
      </c>
      <c r="N1105">
        <f>SUMIF([1]!Tabla1726[Consignatario],B1105,[1]!Tabla1726[Monto])</f>
        <v>0</v>
      </c>
      <c r="O1105">
        <f>SUMIF([1]!Tabla1730[Consignatario],B1105,[1]!Tabla1730[1730])</f>
        <v>0</v>
      </c>
      <c r="P1105">
        <f>SUMIF([1]!Tabla1739[Consignatario],B1105,[1]!Tabla1739[1739])</f>
        <v>0</v>
      </c>
      <c r="Q1105">
        <f>SUMIF([1]!Tabla21[Consignatario],B1105,[1]!Tabla21[1664-1670])</f>
        <v>5000</v>
      </c>
      <c r="R1105">
        <f>SUM(Tabla62[[#This Row],[1661]:[Entrearmadas]])</f>
        <v>570996</v>
      </c>
    </row>
    <row r="1106" spans="1:18" x14ac:dyDescent="0.3">
      <c r="A1106">
        <v>1105</v>
      </c>
      <c r="B1106" t="str" cm="1">
        <f t="array" ref="B1106">INDEX([1]!Tabla1[#Data], A1106, 2)</f>
        <v>García Pumarino, Rodrigo</v>
      </c>
      <c r="C1106">
        <f>SUMIF([1]!Tabla1661[Consignatario],B1106,[1]!Tabla1661[1661])</f>
        <v>0</v>
      </c>
      <c r="D1106">
        <f>SUMIF([1]!Tabla11[Consignatario],B1106,[1]!Tabla11[1662])</f>
        <v>0</v>
      </c>
      <c r="E1106">
        <f>SUMIF([1]!Tabla12[Consignatario],B1106,[1]!Tabla12[1670])</f>
        <v>0</v>
      </c>
      <c r="F1106">
        <f>SUMIF([1]!Tabla10[Consignatario],B1106,[1]!Tabla10[1672])</f>
        <v>0</v>
      </c>
      <c r="G1106">
        <f>SUMIF([1]!Tabla9[Consignatarios],B1106,[1]!Tabla9[1675])</f>
        <v>0</v>
      </c>
      <c r="H1106">
        <f>SUMIF([1]!Tabla8[Consignatarios],B1106,[1]!Tabla8[1678])</f>
        <v>39861</v>
      </c>
      <c r="I1106">
        <f>SUMIF([1]!Tabla4[Consignatario],B1106,[1]!Tabla4[Monto])</f>
        <v>53737</v>
      </c>
      <c r="J1106">
        <f>SUMIF([1]!Tabla2[Consignatario],B1106, [1]!Tabla2[Monto])</f>
        <v>81520</v>
      </c>
      <c r="K1106">
        <f>SUMIF([1]!Tabla3[Consignatario],B1106,[1]!Tabla3[Monto])</f>
        <v>133664</v>
      </c>
      <c r="L1106">
        <f>SUMIF([1]!Tabla5[Consignatario],B1106,[1]!Tabla5[Monto])</f>
        <v>0</v>
      </c>
      <c r="M1106">
        <f>SUMIF([1]!Tabla1708[Consignatario],B1106,[1]!Tabla1708[Monto])</f>
        <v>0</v>
      </c>
      <c r="N1106">
        <f>SUMIF([1]!Tabla1726[Consignatario],B1106,[1]!Tabla1726[Monto])</f>
        <v>0</v>
      </c>
      <c r="O1106">
        <f>SUMIF([1]!Tabla1730[Consignatario],B1106,[1]!Tabla1730[1730])</f>
        <v>0</v>
      </c>
      <c r="P1106">
        <f>SUMIF([1]!Tabla1739[Consignatario],B1106,[1]!Tabla1739[1739])</f>
        <v>0</v>
      </c>
      <c r="Q1106">
        <f>SUMIF([1]!Tabla21[Consignatario],B1106,[1]!Tabla21[1664-1670])</f>
        <v>0</v>
      </c>
      <c r="R1106">
        <f>SUM(Tabla62[[#This Row],[1661]:[Entrearmadas]])</f>
        <v>308782</v>
      </c>
    </row>
    <row r="1107" spans="1:18" x14ac:dyDescent="0.3">
      <c r="A1107">
        <v>1106</v>
      </c>
      <c r="B1107" t="str" cm="1">
        <f t="array" ref="B1107">INDEX([1]!Tabla1[#Data], A1107, 2)</f>
        <v>García Romero, Cristóbal</v>
      </c>
      <c r="C1107">
        <f>SUMIF([1]!Tabla1661[Consignatario],B1107,[1]!Tabla1661[1661])</f>
        <v>0</v>
      </c>
      <c r="D1107">
        <f>SUMIF([1]!Tabla11[Consignatario],B1107,[1]!Tabla11[1662])</f>
        <v>0</v>
      </c>
      <c r="E1107">
        <f>SUMIF([1]!Tabla12[Consignatario],B1107,[1]!Tabla12[1670])</f>
        <v>0</v>
      </c>
      <c r="F1107">
        <f>SUMIF([1]!Tabla10[Consignatario],B1107,[1]!Tabla10[1672])</f>
        <v>0</v>
      </c>
      <c r="G1107">
        <f>SUMIF([1]!Tabla9[Consignatarios],B1107,[1]!Tabla9[1675])</f>
        <v>0</v>
      </c>
      <c r="H1107">
        <f>SUMIF([1]!Tabla8[Consignatarios],B1107,[1]!Tabla8[1678])</f>
        <v>0</v>
      </c>
      <c r="I1107">
        <f>SUMIF([1]!Tabla4[Consignatario],B1107,[1]!Tabla4[Monto])</f>
        <v>0</v>
      </c>
      <c r="J1107">
        <f>SUMIF([1]!Tabla2[Consignatario],B1107, [1]!Tabla2[Monto])</f>
        <v>0</v>
      </c>
      <c r="K1107">
        <f>SUMIF([1]!Tabla3[Consignatario],B1107,[1]!Tabla3[Monto])</f>
        <v>0</v>
      </c>
      <c r="L1107">
        <f>SUMIF([1]!Tabla5[Consignatario],B1107,[1]!Tabla5[Monto])</f>
        <v>4800</v>
      </c>
      <c r="M1107">
        <f>SUMIF([1]!Tabla1708[Consignatario],B1107,[1]!Tabla1708[Monto])</f>
        <v>0</v>
      </c>
      <c r="N1107">
        <f>SUMIF([1]!Tabla1726[Consignatario],B1107,[1]!Tabla1726[Monto])</f>
        <v>0</v>
      </c>
      <c r="O1107">
        <f>SUMIF([1]!Tabla1730[Consignatario],B1107,[1]!Tabla1730[1730])</f>
        <v>0</v>
      </c>
      <c r="P1107">
        <f>SUMIF([1]!Tabla1739[Consignatario],B1107,[1]!Tabla1739[1739])</f>
        <v>0</v>
      </c>
      <c r="Q1107">
        <f>SUMIF([1]!Tabla21[Consignatario],B1107,[1]!Tabla21[1664-1670])</f>
        <v>0</v>
      </c>
      <c r="R1107">
        <f>SUM(Tabla62[[#This Row],[1661]:[Entrearmadas]])</f>
        <v>4800</v>
      </c>
    </row>
    <row r="1108" spans="1:18" x14ac:dyDescent="0.3">
      <c r="A1108">
        <v>1107</v>
      </c>
      <c r="B1108" t="str" cm="1">
        <f t="array" ref="B1108">INDEX([1]!Tabla1[#Data], A1108, 2)</f>
        <v>García Serrato, Juan</v>
      </c>
      <c r="C1108">
        <f>SUMIF([1]!Tabla1661[Consignatario],B1108,[1]!Tabla1661[1661])</f>
        <v>0</v>
      </c>
      <c r="D1108">
        <f>SUMIF([1]!Tabla11[Consignatario],B1108,[1]!Tabla11[1662])</f>
        <v>0</v>
      </c>
      <c r="E1108">
        <f>SUMIF([1]!Tabla12[Consignatario],B1108,[1]!Tabla12[1670])</f>
        <v>0</v>
      </c>
      <c r="F1108">
        <f>SUMIF([1]!Tabla10[Consignatario],B1108,[1]!Tabla10[1672])</f>
        <v>0</v>
      </c>
      <c r="G1108">
        <f>SUMIF([1]!Tabla9[Consignatarios],B1108,[1]!Tabla9[1675])</f>
        <v>0</v>
      </c>
      <c r="H1108">
        <f>SUMIF([1]!Tabla8[Consignatarios],B1108,[1]!Tabla8[1678])</f>
        <v>2100</v>
      </c>
      <c r="I1108">
        <f>SUMIF([1]!Tabla4[Consignatario],B1108,[1]!Tabla4[Monto])</f>
        <v>0</v>
      </c>
      <c r="J1108">
        <f>SUMIF([1]!Tabla2[Consignatario],B1108, [1]!Tabla2[Monto])</f>
        <v>300</v>
      </c>
      <c r="K1108">
        <f>SUMIF([1]!Tabla3[Consignatario],B1108,[1]!Tabla3[Monto])</f>
        <v>4100</v>
      </c>
      <c r="L1108">
        <f>SUMIF([1]!Tabla5[Consignatario],B1108,[1]!Tabla5[Monto])</f>
        <v>0</v>
      </c>
      <c r="M1108">
        <f>SUMIF([1]!Tabla1708[Consignatario],B1108,[1]!Tabla1708[Monto])</f>
        <v>0</v>
      </c>
      <c r="N1108">
        <f>SUMIF([1]!Tabla1726[Consignatario],B1108,[1]!Tabla1726[Monto])</f>
        <v>0</v>
      </c>
      <c r="O1108">
        <f>SUMIF([1]!Tabla1730[Consignatario],B1108,[1]!Tabla1730[1730])</f>
        <v>0</v>
      </c>
      <c r="P1108">
        <f>SUMIF([1]!Tabla1739[Consignatario],B1108,[1]!Tabla1739[1739])</f>
        <v>0</v>
      </c>
      <c r="Q1108">
        <f>SUMIF([1]!Tabla21[Consignatario],B1108,[1]!Tabla21[1664-1670])</f>
        <v>0</v>
      </c>
      <c r="R1108">
        <f>SUM(Tabla62[[#This Row],[1661]:[Entrearmadas]])</f>
        <v>6500</v>
      </c>
    </row>
    <row r="1109" spans="1:18" x14ac:dyDescent="0.3">
      <c r="A1109">
        <v>1108</v>
      </c>
      <c r="B1109" t="str" cm="1">
        <f t="array" ref="B1109">INDEX([1]!Tabla1[#Data], A1109, 2)</f>
        <v>García Treve, Bartolomé</v>
      </c>
      <c r="C1109">
        <f>SUMIF([1]!Tabla1661[Consignatario],B1109,[1]!Tabla1661[1661])</f>
        <v>0</v>
      </c>
      <c r="D1109">
        <f>SUMIF([1]!Tabla11[Consignatario],B1109,[1]!Tabla11[1662])</f>
        <v>0</v>
      </c>
      <c r="E1109">
        <f>SUMIF([1]!Tabla12[Consignatario],B1109,[1]!Tabla12[1670])</f>
        <v>0</v>
      </c>
      <c r="F1109">
        <f>SUMIF([1]!Tabla10[Consignatario],B1109,[1]!Tabla10[1672])</f>
        <v>21360</v>
      </c>
      <c r="G1109">
        <f>SUMIF([1]!Tabla9[Consignatarios],B1109,[1]!Tabla9[1675])</f>
        <v>0</v>
      </c>
      <c r="H1109">
        <f>SUMIF([1]!Tabla8[Consignatarios],B1109,[1]!Tabla8[1678])</f>
        <v>0</v>
      </c>
      <c r="I1109">
        <f>SUMIF([1]!Tabla4[Consignatario],B1109,[1]!Tabla4[Monto])</f>
        <v>0</v>
      </c>
      <c r="J1109">
        <f>SUMIF([1]!Tabla2[Consignatario],B1109, [1]!Tabla2[Monto])</f>
        <v>0</v>
      </c>
      <c r="K1109">
        <f>SUMIF([1]!Tabla3[Consignatario],B1109,[1]!Tabla3[Monto])</f>
        <v>0</v>
      </c>
      <c r="L1109">
        <f>SUMIF([1]!Tabla5[Consignatario],B1109,[1]!Tabla5[Monto])</f>
        <v>0</v>
      </c>
      <c r="M1109">
        <f>SUMIF([1]!Tabla1708[Consignatario],B1109,[1]!Tabla1708[Monto])</f>
        <v>0</v>
      </c>
      <c r="N1109">
        <f>SUMIF([1]!Tabla1726[Consignatario],B1109,[1]!Tabla1726[Monto])</f>
        <v>0</v>
      </c>
      <c r="O1109">
        <f>SUMIF([1]!Tabla1730[Consignatario],B1109,[1]!Tabla1730[1730])</f>
        <v>0</v>
      </c>
      <c r="P1109">
        <f>SUMIF([1]!Tabla1739[Consignatario],B1109,[1]!Tabla1739[1739])</f>
        <v>0</v>
      </c>
      <c r="Q1109">
        <f>SUMIF([1]!Tabla21[Consignatario],B1109,[1]!Tabla21[1664-1670])</f>
        <v>0</v>
      </c>
      <c r="R1109">
        <f>SUM(Tabla62[[#This Row],[1661]:[Entrearmadas]])</f>
        <v>21360</v>
      </c>
    </row>
    <row r="1110" spans="1:18" x14ac:dyDescent="0.3">
      <c r="A1110">
        <v>1109</v>
      </c>
      <c r="B1110" t="str" cm="1">
        <f t="array" ref="B1110">INDEX([1]!Tabla1[#Data], A1110, 2)</f>
        <v>García Trevez, Bartolomé</v>
      </c>
      <c r="C1110">
        <f>SUMIF([1]!Tabla1661[Consignatario],B1110,[1]!Tabla1661[1661])</f>
        <v>0</v>
      </c>
      <c r="D1110">
        <f>SUMIF([1]!Tabla11[Consignatario],B1110,[1]!Tabla11[1662])</f>
        <v>0</v>
      </c>
      <c r="E1110">
        <f>SUMIF([1]!Tabla12[Consignatario],B1110,[1]!Tabla12[1670])</f>
        <v>0</v>
      </c>
      <c r="F1110">
        <f>SUMIF([1]!Tabla10[Consignatario],B1110,[1]!Tabla10[1672])</f>
        <v>2830</v>
      </c>
      <c r="G1110">
        <f>SUMIF([1]!Tabla9[Consignatarios],B1110,[1]!Tabla9[1675])</f>
        <v>0</v>
      </c>
      <c r="H1110">
        <f>SUMIF([1]!Tabla8[Consignatarios],B1110,[1]!Tabla8[1678])</f>
        <v>0</v>
      </c>
      <c r="I1110">
        <f>SUMIF([1]!Tabla4[Consignatario],B1110,[1]!Tabla4[Monto])</f>
        <v>7004</v>
      </c>
      <c r="J1110">
        <f>SUMIF([1]!Tabla2[Consignatario],B1110, [1]!Tabla2[Monto])</f>
        <v>1500</v>
      </c>
      <c r="K1110">
        <f>SUMIF([1]!Tabla3[Consignatario],B1110,[1]!Tabla3[Monto])</f>
        <v>0</v>
      </c>
      <c r="L1110">
        <f>SUMIF([1]!Tabla5[Consignatario],B1110,[1]!Tabla5[Monto])</f>
        <v>0</v>
      </c>
      <c r="M1110">
        <f>SUMIF([1]!Tabla1708[Consignatario],B1110,[1]!Tabla1708[Monto])</f>
        <v>0</v>
      </c>
      <c r="N1110">
        <f>SUMIF([1]!Tabla1726[Consignatario],B1110,[1]!Tabla1726[Monto])</f>
        <v>0</v>
      </c>
      <c r="O1110">
        <f>SUMIF([1]!Tabla1730[Consignatario],B1110,[1]!Tabla1730[1730])</f>
        <v>0</v>
      </c>
      <c r="P1110">
        <f>SUMIF([1]!Tabla1739[Consignatario],B1110,[1]!Tabla1739[1739])</f>
        <v>0</v>
      </c>
      <c r="Q1110">
        <f>SUMIF([1]!Tabla21[Consignatario],B1110,[1]!Tabla21[1664-1670])</f>
        <v>0</v>
      </c>
      <c r="R1110">
        <f>SUM(Tabla62[[#This Row],[1661]:[Entrearmadas]])</f>
        <v>11334</v>
      </c>
    </row>
    <row r="1111" spans="1:18" x14ac:dyDescent="0.3">
      <c r="A1111">
        <v>1110</v>
      </c>
      <c r="B1111" t="str" cm="1">
        <f t="array" ref="B1111">INDEX([1]!Tabla1[#Data], A1111, 2)</f>
        <v>García Varela, Juan</v>
      </c>
      <c r="C1111">
        <f>SUMIF([1]!Tabla1661[Consignatario],B1111,[1]!Tabla1661[1661])</f>
        <v>0</v>
      </c>
      <c r="D1111">
        <f>SUMIF([1]!Tabla11[Consignatario],B1111,[1]!Tabla11[1662])</f>
        <v>0</v>
      </c>
      <c r="E1111">
        <f>SUMIF([1]!Tabla12[Consignatario],B1111,[1]!Tabla12[1670])</f>
        <v>0</v>
      </c>
      <c r="F1111">
        <f>SUMIF([1]!Tabla10[Consignatario],B1111,[1]!Tabla10[1672])</f>
        <v>0</v>
      </c>
      <c r="G1111">
        <f>SUMIF([1]!Tabla9[Consignatarios],B1111,[1]!Tabla9[1675])</f>
        <v>20000</v>
      </c>
      <c r="H1111">
        <f>SUMIF([1]!Tabla8[Consignatarios],B1111,[1]!Tabla8[1678])</f>
        <v>13477</v>
      </c>
      <c r="I1111">
        <f>SUMIF([1]!Tabla4[Consignatario],B1111,[1]!Tabla4[Monto])</f>
        <v>12170</v>
      </c>
      <c r="J1111">
        <f>SUMIF([1]!Tabla2[Consignatario],B1111, [1]!Tabla2[Monto])</f>
        <v>31614</v>
      </c>
      <c r="K1111">
        <f>SUMIF([1]!Tabla3[Consignatario],B1111,[1]!Tabla3[Monto])</f>
        <v>46448</v>
      </c>
      <c r="L1111">
        <f>SUMIF([1]!Tabla5[Consignatario],B1111,[1]!Tabla5[Monto])</f>
        <v>0</v>
      </c>
      <c r="M1111">
        <f>SUMIF([1]!Tabla1708[Consignatario],B1111,[1]!Tabla1708[Monto])</f>
        <v>0</v>
      </c>
      <c r="N1111">
        <f>SUMIF([1]!Tabla1726[Consignatario],B1111,[1]!Tabla1726[Monto])</f>
        <v>0</v>
      </c>
      <c r="O1111">
        <f>SUMIF([1]!Tabla1730[Consignatario],B1111,[1]!Tabla1730[1730])</f>
        <v>0</v>
      </c>
      <c r="P1111">
        <f>SUMIF([1]!Tabla1739[Consignatario],B1111,[1]!Tabla1739[1739])</f>
        <v>0</v>
      </c>
      <c r="Q1111">
        <f>SUMIF([1]!Tabla21[Consignatario],B1111,[1]!Tabla21[1664-1670])</f>
        <v>0</v>
      </c>
      <c r="R1111">
        <f>SUM(Tabla62[[#This Row],[1661]:[Entrearmadas]])</f>
        <v>123709</v>
      </c>
    </row>
    <row r="1112" spans="1:18" x14ac:dyDescent="0.3">
      <c r="A1112">
        <v>1111</v>
      </c>
      <c r="B1112" t="str" cm="1">
        <f t="array" ref="B1112">INDEX([1]!Tabla1[#Data], A1112, 2)</f>
        <v>García, Bartolomé</v>
      </c>
      <c r="C1112">
        <f>SUMIF([1]!Tabla1661[Consignatario],B1112,[1]!Tabla1661[1661])</f>
        <v>0</v>
      </c>
      <c r="D1112">
        <f>SUMIF([1]!Tabla11[Consignatario],B1112,[1]!Tabla11[1662])</f>
        <v>0</v>
      </c>
      <c r="E1112">
        <f>SUMIF([1]!Tabla12[Consignatario],B1112,[1]!Tabla12[1670])</f>
        <v>0</v>
      </c>
      <c r="F1112">
        <f>SUMIF([1]!Tabla10[Consignatario],B1112,[1]!Tabla10[1672])</f>
        <v>0</v>
      </c>
      <c r="G1112">
        <f>SUMIF([1]!Tabla9[Consignatarios],B1112,[1]!Tabla9[1675])</f>
        <v>1600</v>
      </c>
      <c r="H1112">
        <f>SUMIF([1]!Tabla8[Consignatarios],B1112,[1]!Tabla8[1678])</f>
        <v>6307</v>
      </c>
      <c r="I1112">
        <f>SUMIF([1]!Tabla4[Consignatario],B1112,[1]!Tabla4[Monto])</f>
        <v>0</v>
      </c>
      <c r="J1112">
        <f>SUMIF([1]!Tabla2[Consignatario],B1112, [1]!Tabla2[Monto])</f>
        <v>30376</v>
      </c>
      <c r="K1112">
        <f>SUMIF([1]!Tabla3[Consignatario],B1112,[1]!Tabla3[Monto])</f>
        <v>0</v>
      </c>
      <c r="L1112">
        <f>SUMIF([1]!Tabla5[Consignatario],B1112,[1]!Tabla5[Monto])</f>
        <v>0</v>
      </c>
      <c r="M1112">
        <f>SUMIF([1]!Tabla1708[Consignatario],B1112,[1]!Tabla1708[Monto])</f>
        <v>0</v>
      </c>
      <c r="N1112">
        <f>SUMIF([1]!Tabla1726[Consignatario],B1112,[1]!Tabla1726[Monto])</f>
        <v>0</v>
      </c>
      <c r="O1112">
        <f>SUMIF([1]!Tabla1730[Consignatario],B1112,[1]!Tabla1730[1730])</f>
        <v>0</v>
      </c>
      <c r="P1112">
        <f>SUMIF([1]!Tabla1739[Consignatario],B1112,[1]!Tabla1739[1739])</f>
        <v>0</v>
      </c>
      <c r="Q1112">
        <f>SUMIF([1]!Tabla21[Consignatario],B1112,[1]!Tabla21[1664-1670])</f>
        <v>0</v>
      </c>
      <c r="R1112">
        <f>SUM(Tabla62[[#This Row],[1661]:[Entrearmadas]])</f>
        <v>38283</v>
      </c>
    </row>
    <row r="1113" spans="1:18" x14ac:dyDescent="0.3">
      <c r="A1113">
        <v>1112</v>
      </c>
      <c r="B1113" t="str" cm="1">
        <f t="array" ref="B1113">INDEX([1]!Tabla1[#Data], A1113, 2)</f>
        <v>García, Blas</v>
      </c>
      <c r="C1113">
        <f>SUMIF([1]!Tabla1661[Consignatario],B1113,[1]!Tabla1661[1661])</f>
        <v>0</v>
      </c>
      <c r="D1113">
        <f>SUMIF([1]!Tabla11[Consignatario],B1113,[1]!Tabla11[1662])</f>
        <v>0</v>
      </c>
      <c r="E1113">
        <f>SUMIF([1]!Tabla12[Consignatario],B1113,[1]!Tabla12[1670])</f>
        <v>0</v>
      </c>
      <c r="F1113">
        <f>SUMIF([1]!Tabla10[Consignatario],B1113,[1]!Tabla10[1672])</f>
        <v>0</v>
      </c>
      <c r="G1113">
        <f>SUMIF([1]!Tabla9[Consignatarios],B1113,[1]!Tabla9[1675])</f>
        <v>0</v>
      </c>
      <c r="H1113">
        <f>SUMIF([1]!Tabla8[Consignatarios],B1113,[1]!Tabla8[1678])</f>
        <v>0</v>
      </c>
      <c r="I1113">
        <f>SUMIF([1]!Tabla4[Consignatario],B1113,[1]!Tabla4[Monto])</f>
        <v>0</v>
      </c>
      <c r="J1113">
        <f>SUMIF([1]!Tabla2[Consignatario],B1113, [1]!Tabla2[Monto])</f>
        <v>0</v>
      </c>
      <c r="K1113">
        <f>SUMIF([1]!Tabla3[Consignatario],B1113,[1]!Tabla3[Monto])</f>
        <v>14000</v>
      </c>
      <c r="L1113">
        <f>SUMIF([1]!Tabla5[Consignatario],B1113,[1]!Tabla5[Monto])</f>
        <v>0</v>
      </c>
      <c r="M1113">
        <f>SUMIF([1]!Tabla1708[Consignatario],B1113,[1]!Tabla1708[Monto])</f>
        <v>0</v>
      </c>
      <c r="N1113">
        <f>SUMIF([1]!Tabla1726[Consignatario],B1113,[1]!Tabla1726[Monto])</f>
        <v>0</v>
      </c>
      <c r="O1113">
        <f>SUMIF([1]!Tabla1730[Consignatario],B1113,[1]!Tabla1730[1730])</f>
        <v>0</v>
      </c>
      <c r="P1113">
        <f>SUMIF([1]!Tabla1739[Consignatario],B1113,[1]!Tabla1739[1739])</f>
        <v>0</v>
      </c>
      <c r="Q1113">
        <f>SUMIF([1]!Tabla21[Consignatario],B1113,[1]!Tabla21[1664-1670])</f>
        <v>0</v>
      </c>
      <c r="R1113">
        <f>SUM(Tabla62[[#This Row],[1661]:[Entrearmadas]])</f>
        <v>14000</v>
      </c>
    </row>
    <row r="1114" spans="1:18" x14ac:dyDescent="0.3">
      <c r="A1114">
        <v>1113</v>
      </c>
      <c r="B1114" t="str" cm="1">
        <f t="array" ref="B1114">INDEX([1]!Tabla1[#Data], A1114, 2)</f>
        <v>García, Diego</v>
      </c>
      <c r="C1114">
        <f>SUMIF([1]!Tabla1661[Consignatario],B1114,[1]!Tabla1661[1661])</f>
        <v>0</v>
      </c>
      <c r="D1114">
        <f>SUMIF([1]!Tabla11[Consignatario],B1114,[1]!Tabla11[1662])</f>
        <v>0</v>
      </c>
      <c r="E1114">
        <f>SUMIF([1]!Tabla12[Consignatario],B1114,[1]!Tabla12[1670])</f>
        <v>0</v>
      </c>
      <c r="F1114">
        <f>SUMIF([1]!Tabla10[Consignatario],B1114,[1]!Tabla10[1672])</f>
        <v>0</v>
      </c>
      <c r="G1114">
        <f>SUMIF([1]!Tabla9[Consignatarios],B1114,[1]!Tabla9[1675])</f>
        <v>0</v>
      </c>
      <c r="H1114">
        <f>SUMIF([1]!Tabla8[Consignatarios],B1114,[1]!Tabla8[1678])</f>
        <v>0</v>
      </c>
      <c r="I1114">
        <f>SUMIF([1]!Tabla4[Consignatario],B1114,[1]!Tabla4[Monto])</f>
        <v>0</v>
      </c>
      <c r="J1114">
        <f>SUMIF([1]!Tabla2[Consignatario],B1114, [1]!Tabla2[Monto])</f>
        <v>0</v>
      </c>
      <c r="K1114">
        <f>SUMIF([1]!Tabla3[Consignatario],B1114,[1]!Tabla3[Monto])</f>
        <v>0</v>
      </c>
      <c r="L1114">
        <f>SUMIF([1]!Tabla5[Consignatario],B1114,[1]!Tabla5[Monto])</f>
        <v>8000</v>
      </c>
      <c r="M1114">
        <f>SUMIF([1]!Tabla1708[Consignatario],B1114,[1]!Tabla1708[Monto])</f>
        <v>0</v>
      </c>
      <c r="N1114">
        <f>SUMIF([1]!Tabla1726[Consignatario],B1114,[1]!Tabla1726[Monto])</f>
        <v>0</v>
      </c>
      <c r="O1114">
        <f>SUMIF([1]!Tabla1730[Consignatario],B1114,[1]!Tabla1730[1730])</f>
        <v>0</v>
      </c>
      <c r="P1114">
        <f>SUMIF([1]!Tabla1739[Consignatario],B1114,[1]!Tabla1739[1739])</f>
        <v>0</v>
      </c>
      <c r="Q1114">
        <f>SUMIF([1]!Tabla21[Consignatario],B1114,[1]!Tabla21[1664-1670])</f>
        <v>0</v>
      </c>
      <c r="R1114">
        <f>SUM(Tabla62[[#This Row],[1661]:[Entrearmadas]])</f>
        <v>8000</v>
      </c>
    </row>
    <row r="1115" spans="1:18" x14ac:dyDescent="0.3">
      <c r="A1115">
        <v>1114</v>
      </c>
      <c r="B1115" t="str" cm="1">
        <f t="array" ref="B1115">INDEX([1]!Tabla1[#Data], A1115, 2)</f>
        <v>García, Francisco</v>
      </c>
      <c r="C1115">
        <f>SUMIF([1]!Tabla1661[Consignatario],B1115,[1]!Tabla1661[1661])</f>
        <v>0</v>
      </c>
      <c r="D1115">
        <f>SUMIF([1]!Tabla11[Consignatario],B1115,[1]!Tabla11[1662])</f>
        <v>0</v>
      </c>
      <c r="E1115">
        <f>SUMIF([1]!Tabla12[Consignatario],B1115,[1]!Tabla12[1670])</f>
        <v>0</v>
      </c>
      <c r="F1115">
        <f>SUMIF([1]!Tabla10[Consignatario],B1115,[1]!Tabla10[1672])</f>
        <v>0</v>
      </c>
      <c r="G1115">
        <f>SUMIF([1]!Tabla9[Consignatarios],B1115,[1]!Tabla9[1675])</f>
        <v>0</v>
      </c>
      <c r="H1115">
        <f>SUMIF([1]!Tabla8[Consignatarios],B1115,[1]!Tabla8[1678])</f>
        <v>3062</v>
      </c>
      <c r="I1115">
        <f>SUMIF([1]!Tabla4[Consignatario],B1115,[1]!Tabla4[Monto])</f>
        <v>0</v>
      </c>
      <c r="J1115">
        <f>SUMIF([1]!Tabla2[Consignatario],B1115, [1]!Tabla2[Monto])</f>
        <v>33800</v>
      </c>
      <c r="K1115">
        <f>SUMIF([1]!Tabla3[Consignatario],B1115,[1]!Tabla3[Monto])</f>
        <v>0</v>
      </c>
      <c r="L1115">
        <f>SUMIF([1]!Tabla5[Consignatario],B1115,[1]!Tabla5[Monto])</f>
        <v>0</v>
      </c>
      <c r="M1115">
        <f>SUMIF([1]!Tabla1708[Consignatario],B1115,[1]!Tabla1708[Monto])</f>
        <v>0</v>
      </c>
      <c r="N1115">
        <f>SUMIF([1]!Tabla1726[Consignatario],B1115,[1]!Tabla1726[Monto])</f>
        <v>0</v>
      </c>
      <c r="O1115">
        <f>SUMIF([1]!Tabla1730[Consignatario],B1115,[1]!Tabla1730[1730])</f>
        <v>0</v>
      </c>
      <c r="P1115">
        <f>SUMIF([1]!Tabla1739[Consignatario],B1115,[1]!Tabla1739[1739])</f>
        <v>0</v>
      </c>
      <c r="Q1115">
        <f>SUMIF([1]!Tabla21[Consignatario],B1115,[1]!Tabla21[1664-1670])</f>
        <v>0</v>
      </c>
      <c r="R1115">
        <f>SUM(Tabla62[[#This Row],[1661]:[Entrearmadas]])</f>
        <v>36862</v>
      </c>
    </row>
    <row r="1116" spans="1:18" x14ac:dyDescent="0.3">
      <c r="A1116">
        <v>1115</v>
      </c>
      <c r="B1116" t="str" cm="1">
        <f t="array" ref="B1116">INDEX([1]!Tabla1[#Data], A1116, 2)</f>
        <v>García, Joseph</v>
      </c>
      <c r="C1116">
        <f>SUMIF([1]!Tabla1661[Consignatario],B1116,[1]!Tabla1661[1661])</f>
        <v>0</v>
      </c>
      <c r="D1116">
        <f>SUMIF([1]!Tabla11[Consignatario],B1116,[1]!Tabla11[1662])</f>
        <v>0</v>
      </c>
      <c r="E1116">
        <f>SUMIF([1]!Tabla12[Consignatario],B1116,[1]!Tabla12[1670])</f>
        <v>0</v>
      </c>
      <c r="F1116">
        <f>SUMIF([1]!Tabla10[Consignatario],B1116,[1]!Tabla10[1672])</f>
        <v>0</v>
      </c>
      <c r="G1116">
        <f>SUMIF([1]!Tabla9[Consignatarios],B1116,[1]!Tabla9[1675])</f>
        <v>0</v>
      </c>
      <c r="H1116">
        <f>SUMIF([1]!Tabla8[Consignatarios],B1116,[1]!Tabla8[1678])</f>
        <v>0</v>
      </c>
      <c r="I1116">
        <f>SUMIF([1]!Tabla4[Consignatario],B1116,[1]!Tabla4[Monto])</f>
        <v>0</v>
      </c>
      <c r="J1116">
        <f>SUMIF([1]!Tabla2[Consignatario],B1116, [1]!Tabla2[Monto])</f>
        <v>0</v>
      </c>
      <c r="K1116">
        <f>SUMIF([1]!Tabla3[Consignatario],B1116,[1]!Tabla3[Monto])</f>
        <v>0</v>
      </c>
      <c r="L1116">
        <f>SUMIF([1]!Tabla5[Consignatario],B1116,[1]!Tabla5[Monto])</f>
        <v>500</v>
      </c>
      <c r="M1116">
        <f>SUMIF([1]!Tabla1708[Consignatario],B1116,[1]!Tabla1708[Monto])</f>
        <v>0</v>
      </c>
      <c r="N1116">
        <f>SUMIF([1]!Tabla1726[Consignatario],B1116,[1]!Tabla1726[Monto])</f>
        <v>0</v>
      </c>
      <c r="O1116">
        <f>SUMIF([1]!Tabla1730[Consignatario],B1116,[1]!Tabla1730[1730])</f>
        <v>0</v>
      </c>
      <c r="P1116">
        <f>SUMIF([1]!Tabla1739[Consignatario],B1116,[1]!Tabla1739[1739])</f>
        <v>0</v>
      </c>
      <c r="Q1116">
        <f>SUMIF([1]!Tabla21[Consignatario],B1116,[1]!Tabla21[1664-1670])</f>
        <v>0</v>
      </c>
      <c r="R1116">
        <f>SUM(Tabla62[[#This Row],[1661]:[Entrearmadas]])</f>
        <v>500</v>
      </c>
    </row>
    <row r="1117" spans="1:18" x14ac:dyDescent="0.3">
      <c r="A1117">
        <v>1116</v>
      </c>
      <c r="B1117" t="str" cm="1">
        <f t="array" ref="B1117">INDEX([1]!Tabla1[#Data], A1117, 2)</f>
        <v>García, Juan</v>
      </c>
      <c r="C1117">
        <f>SUMIF([1]!Tabla1661[Consignatario],B1117,[1]!Tabla1661[1661])</f>
        <v>0</v>
      </c>
      <c r="D1117">
        <f>SUMIF([1]!Tabla11[Consignatario],B1117,[1]!Tabla11[1662])</f>
        <v>0</v>
      </c>
      <c r="E1117">
        <f>SUMIF([1]!Tabla12[Consignatario],B1117,[1]!Tabla12[1670])</f>
        <v>0</v>
      </c>
      <c r="F1117">
        <f>SUMIF([1]!Tabla10[Consignatario],B1117,[1]!Tabla10[1672])</f>
        <v>0</v>
      </c>
      <c r="G1117">
        <f>SUMIF([1]!Tabla9[Consignatarios],B1117,[1]!Tabla9[1675])</f>
        <v>0</v>
      </c>
      <c r="H1117">
        <f>SUMIF([1]!Tabla8[Consignatarios],B1117,[1]!Tabla8[1678])</f>
        <v>0</v>
      </c>
      <c r="I1117">
        <f>SUMIF([1]!Tabla4[Consignatario],B1117,[1]!Tabla4[Monto])</f>
        <v>0</v>
      </c>
      <c r="J1117">
        <f>SUMIF([1]!Tabla2[Consignatario],B1117, [1]!Tabla2[Monto])</f>
        <v>17535</v>
      </c>
      <c r="K1117">
        <f>SUMIF([1]!Tabla3[Consignatario],B1117,[1]!Tabla3[Monto])</f>
        <v>0</v>
      </c>
      <c r="L1117">
        <f>SUMIF([1]!Tabla5[Consignatario],B1117,[1]!Tabla5[Monto])</f>
        <v>0</v>
      </c>
      <c r="M1117">
        <f>SUMIF([1]!Tabla1708[Consignatario],B1117,[1]!Tabla1708[Monto])</f>
        <v>0</v>
      </c>
      <c r="N1117">
        <f>SUMIF([1]!Tabla1726[Consignatario],B1117,[1]!Tabla1726[Monto])</f>
        <v>0</v>
      </c>
      <c r="O1117">
        <f>SUMIF([1]!Tabla1730[Consignatario],B1117,[1]!Tabla1730[1730])</f>
        <v>0</v>
      </c>
      <c r="P1117">
        <f>SUMIF([1]!Tabla1739[Consignatario],B1117,[1]!Tabla1739[1739])</f>
        <v>0</v>
      </c>
      <c r="Q1117">
        <f>SUMIF([1]!Tabla21[Consignatario],B1117,[1]!Tabla21[1664-1670])</f>
        <v>0</v>
      </c>
      <c r="R1117">
        <f>SUM(Tabla62[[#This Row],[1661]:[Entrearmadas]])</f>
        <v>17535</v>
      </c>
    </row>
    <row r="1118" spans="1:18" x14ac:dyDescent="0.3">
      <c r="A1118">
        <v>1117</v>
      </c>
      <c r="B1118" t="str" cm="1">
        <f t="array" ref="B1118">INDEX([1]!Tabla1[#Data], A1118, 2)</f>
        <v>García, Juan Esteban</v>
      </c>
      <c r="C1118">
        <f>SUMIF([1]!Tabla1661[Consignatario],B1118,[1]!Tabla1661[1661])</f>
        <v>0</v>
      </c>
      <c r="D1118">
        <f>SUMIF([1]!Tabla11[Consignatario],B1118,[1]!Tabla11[1662])</f>
        <v>0</v>
      </c>
      <c r="E1118">
        <f>SUMIF([1]!Tabla12[Consignatario],B1118,[1]!Tabla12[1670])</f>
        <v>0</v>
      </c>
      <c r="F1118">
        <f>SUMIF([1]!Tabla10[Consignatario],B1118,[1]!Tabla10[1672])</f>
        <v>0</v>
      </c>
      <c r="G1118">
        <f>SUMIF([1]!Tabla9[Consignatarios],B1118,[1]!Tabla9[1675])</f>
        <v>0</v>
      </c>
      <c r="H1118">
        <f>SUMIF([1]!Tabla8[Consignatarios],B1118,[1]!Tabla8[1678])</f>
        <v>0</v>
      </c>
      <c r="I1118">
        <f>SUMIF([1]!Tabla4[Consignatario],B1118,[1]!Tabla4[Monto])</f>
        <v>0</v>
      </c>
      <c r="J1118">
        <f>SUMIF([1]!Tabla2[Consignatario],B1118, [1]!Tabla2[Monto])</f>
        <v>288</v>
      </c>
      <c r="K1118">
        <f>SUMIF([1]!Tabla3[Consignatario],B1118,[1]!Tabla3[Monto])</f>
        <v>0</v>
      </c>
      <c r="L1118">
        <f>SUMIF([1]!Tabla5[Consignatario],B1118,[1]!Tabla5[Monto])</f>
        <v>22000</v>
      </c>
      <c r="M1118">
        <f>SUMIF([1]!Tabla1708[Consignatario],B1118,[1]!Tabla1708[Monto])</f>
        <v>0</v>
      </c>
      <c r="N1118">
        <f>SUMIF([1]!Tabla1726[Consignatario],B1118,[1]!Tabla1726[Monto])</f>
        <v>0</v>
      </c>
      <c r="O1118">
        <f>SUMIF([1]!Tabla1730[Consignatario],B1118,[1]!Tabla1730[1730])</f>
        <v>0</v>
      </c>
      <c r="P1118">
        <f>SUMIF([1]!Tabla1739[Consignatario],B1118,[1]!Tabla1739[1739])</f>
        <v>0</v>
      </c>
      <c r="Q1118">
        <f>SUMIF([1]!Tabla21[Consignatario],B1118,[1]!Tabla21[1664-1670])</f>
        <v>0</v>
      </c>
      <c r="R1118">
        <f>SUM(Tabla62[[#This Row],[1661]:[Entrearmadas]])</f>
        <v>22288</v>
      </c>
    </row>
    <row r="1119" spans="1:18" x14ac:dyDescent="0.3">
      <c r="A1119">
        <v>1118</v>
      </c>
      <c r="B1119" t="str" cm="1">
        <f t="array" ref="B1119">INDEX([1]!Tabla1[#Data], A1119, 2)</f>
        <v>García, Juan Eusebio</v>
      </c>
      <c r="C1119">
        <f>SUMIF([1]!Tabla1661[Consignatario],B1119,[1]!Tabla1661[1661])</f>
        <v>0</v>
      </c>
      <c r="D1119">
        <f>SUMIF([1]!Tabla11[Consignatario],B1119,[1]!Tabla11[1662])</f>
        <v>0</v>
      </c>
      <c r="E1119">
        <f>SUMIF([1]!Tabla12[Consignatario],B1119,[1]!Tabla12[1670])</f>
        <v>0</v>
      </c>
      <c r="F1119">
        <f>SUMIF([1]!Tabla10[Consignatario],B1119,[1]!Tabla10[1672])</f>
        <v>0</v>
      </c>
      <c r="G1119">
        <f>SUMIF([1]!Tabla9[Consignatarios],B1119,[1]!Tabla9[1675])</f>
        <v>187000</v>
      </c>
      <c r="H1119">
        <f>SUMIF([1]!Tabla8[Consignatarios],B1119,[1]!Tabla8[1678])</f>
        <v>0</v>
      </c>
      <c r="I1119">
        <f>SUMIF([1]!Tabla4[Consignatario],B1119,[1]!Tabla4[Monto])</f>
        <v>0</v>
      </c>
      <c r="J1119">
        <f>SUMIF([1]!Tabla2[Consignatario],B1119, [1]!Tabla2[Monto])</f>
        <v>0</v>
      </c>
      <c r="K1119">
        <f>SUMIF([1]!Tabla3[Consignatario],B1119,[1]!Tabla3[Monto])</f>
        <v>0</v>
      </c>
      <c r="L1119">
        <f>SUMIF([1]!Tabla5[Consignatario],B1119,[1]!Tabla5[Monto])</f>
        <v>0</v>
      </c>
      <c r="M1119">
        <f>SUMIF([1]!Tabla1708[Consignatario],B1119,[1]!Tabla1708[Monto])</f>
        <v>0</v>
      </c>
      <c r="N1119">
        <f>SUMIF([1]!Tabla1726[Consignatario],B1119,[1]!Tabla1726[Monto])</f>
        <v>0</v>
      </c>
      <c r="O1119">
        <f>SUMIF([1]!Tabla1730[Consignatario],B1119,[1]!Tabla1730[1730])</f>
        <v>0</v>
      </c>
      <c r="P1119">
        <f>SUMIF([1]!Tabla1739[Consignatario],B1119,[1]!Tabla1739[1739])</f>
        <v>0</v>
      </c>
      <c r="Q1119">
        <f>SUMIF([1]!Tabla21[Consignatario],B1119,[1]!Tabla21[1664-1670])</f>
        <v>0</v>
      </c>
      <c r="R1119">
        <f>SUM(Tabla62[[#This Row],[1661]:[Entrearmadas]])</f>
        <v>187000</v>
      </c>
    </row>
    <row r="1120" spans="1:18" x14ac:dyDescent="0.3">
      <c r="A1120">
        <v>1119</v>
      </c>
      <c r="B1120" t="str" cm="1">
        <f t="array" ref="B1120">INDEX([1]!Tabla1[#Data], A1120, 2)</f>
        <v>García, Lorenzo de</v>
      </c>
      <c r="C1120">
        <f>SUMIF([1]!Tabla1661[Consignatario],B1120,[1]!Tabla1661[1661])</f>
        <v>0</v>
      </c>
      <c r="D1120">
        <f>SUMIF([1]!Tabla11[Consignatario],B1120,[1]!Tabla11[1662])</f>
        <v>0</v>
      </c>
      <c r="E1120">
        <f>SUMIF([1]!Tabla12[Consignatario],B1120,[1]!Tabla12[1670])</f>
        <v>0</v>
      </c>
      <c r="F1120">
        <f>SUMIF([1]!Tabla10[Consignatario],B1120,[1]!Tabla10[1672])</f>
        <v>0</v>
      </c>
      <c r="G1120">
        <f>SUMIF([1]!Tabla9[Consignatarios],B1120,[1]!Tabla9[1675])</f>
        <v>350000</v>
      </c>
      <c r="H1120">
        <f>SUMIF([1]!Tabla8[Consignatarios],B1120,[1]!Tabla8[1678])</f>
        <v>0</v>
      </c>
      <c r="I1120">
        <f>SUMIF([1]!Tabla4[Consignatario],B1120,[1]!Tabla4[Monto])</f>
        <v>0</v>
      </c>
      <c r="J1120">
        <f>SUMIF([1]!Tabla2[Consignatario],B1120, [1]!Tabla2[Monto])</f>
        <v>0</v>
      </c>
      <c r="K1120">
        <f>SUMIF([1]!Tabla3[Consignatario],B1120,[1]!Tabla3[Monto])</f>
        <v>0</v>
      </c>
      <c r="L1120">
        <f>SUMIF([1]!Tabla5[Consignatario],B1120,[1]!Tabla5[Monto])</f>
        <v>0</v>
      </c>
      <c r="M1120">
        <f>SUMIF([1]!Tabla1708[Consignatario],B1120,[1]!Tabla1708[Monto])</f>
        <v>0</v>
      </c>
      <c r="N1120">
        <f>SUMIF([1]!Tabla1726[Consignatario],B1120,[1]!Tabla1726[Monto])</f>
        <v>0</v>
      </c>
      <c r="O1120">
        <f>SUMIF([1]!Tabla1730[Consignatario],B1120,[1]!Tabla1730[1730])</f>
        <v>0</v>
      </c>
      <c r="P1120">
        <f>SUMIF([1]!Tabla1739[Consignatario],B1120,[1]!Tabla1739[1739])</f>
        <v>0</v>
      </c>
      <c r="Q1120">
        <f>SUMIF([1]!Tabla21[Consignatario],B1120,[1]!Tabla21[1664-1670])</f>
        <v>0</v>
      </c>
      <c r="R1120">
        <f>SUM(Tabla62[[#This Row],[1661]:[Entrearmadas]])</f>
        <v>350000</v>
      </c>
    </row>
    <row r="1121" spans="1:18" x14ac:dyDescent="0.3">
      <c r="A1121">
        <v>1120</v>
      </c>
      <c r="B1121" t="str" cm="1">
        <f t="array" ref="B1121">INDEX([1]!Tabla1[#Data], A1121, 2)</f>
        <v>García, Miguel</v>
      </c>
      <c r="C1121">
        <f>SUMIF([1]!Tabla1661[Consignatario],B1121,[1]!Tabla1661[1661])</f>
        <v>0</v>
      </c>
      <c r="D1121">
        <f>SUMIF([1]!Tabla11[Consignatario],B1121,[1]!Tabla11[1662])</f>
        <v>0</v>
      </c>
      <c r="E1121">
        <f>SUMIF([1]!Tabla12[Consignatario],B1121,[1]!Tabla12[1670])</f>
        <v>0</v>
      </c>
      <c r="F1121">
        <f>SUMIF([1]!Tabla10[Consignatario],B1121,[1]!Tabla10[1672])</f>
        <v>0</v>
      </c>
      <c r="G1121">
        <f>SUMIF([1]!Tabla9[Consignatarios],B1121,[1]!Tabla9[1675])</f>
        <v>0</v>
      </c>
      <c r="H1121">
        <f>SUMIF([1]!Tabla8[Consignatarios],B1121,[1]!Tabla8[1678])</f>
        <v>0</v>
      </c>
      <c r="I1121">
        <f>SUMIF([1]!Tabla4[Consignatario],B1121,[1]!Tabla4[Monto])</f>
        <v>0</v>
      </c>
      <c r="J1121">
        <f>SUMIF([1]!Tabla2[Consignatario],B1121, [1]!Tabla2[Monto])</f>
        <v>964</v>
      </c>
      <c r="K1121">
        <f>SUMIF([1]!Tabla3[Consignatario],B1121,[1]!Tabla3[Monto])</f>
        <v>0</v>
      </c>
      <c r="L1121">
        <f>SUMIF([1]!Tabla5[Consignatario],B1121,[1]!Tabla5[Monto])</f>
        <v>0</v>
      </c>
      <c r="M1121">
        <f>SUMIF([1]!Tabla1708[Consignatario],B1121,[1]!Tabla1708[Monto])</f>
        <v>0</v>
      </c>
      <c r="N1121">
        <f>SUMIF([1]!Tabla1726[Consignatario],B1121,[1]!Tabla1726[Monto])</f>
        <v>0</v>
      </c>
      <c r="O1121">
        <f>SUMIF([1]!Tabla1730[Consignatario],B1121,[1]!Tabla1730[1730])</f>
        <v>0</v>
      </c>
      <c r="P1121">
        <f>SUMIF([1]!Tabla1739[Consignatario],B1121,[1]!Tabla1739[1739])</f>
        <v>0</v>
      </c>
      <c r="Q1121">
        <f>SUMIF([1]!Tabla21[Consignatario],B1121,[1]!Tabla21[1664-1670])</f>
        <v>0</v>
      </c>
      <c r="R1121">
        <f>SUM(Tabla62[[#This Row],[1661]:[Entrearmadas]])</f>
        <v>964</v>
      </c>
    </row>
    <row r="1122" spans="1:18" x14ac:dyDescent="0.3">
      <c r="A1122">
        <v>1121</v>
      </c>
      <c r="B1122" t="str" cm="1">
        <f t="array" ref="B1122">INDEX([1]!Tabla1[#Data], A1122, 2)</f>
        <v>García, Pedro</v>
      </c>
      <c r="C1122">
        <f>SUMIF([1]!Tabla1661[Consignatario],B1122,[1]!Tabla1661[1661])</f>
        <v>0</v>
      </c>
      <c r="D1122">
        <f>SUMIF([1]!Tabla11[Consignatario],B1122,[1]!Tabla11[1662])</f>
        <v>0</v>
      </c>
      <c r="E1122">
        <f>SUMIF([1]!Tabla12[Consignatario],B1122,[1]!Tabla12[1670])</f>
        <v>0</v>
      </c>
      <c r="F1122">
        <f>SUMIF([1]!Tabla10[Consignatario],B1122,[1]!Tabla10[1672])</f>
        <v>0</v>
      </c>
      <c r="G1122">
        <f>SUMIF([1]!Tabla9[Consignatarios],B1122,[1]!Tabla9[1675])</f>
        <v>0</v>
      </c>
      <c r="H1122">
        <f>SUMIF([1]!Tabla8[Consignatarios],B1122,[1]!Tabla8[1678])</f>
        <v>0</v>
      </c>
      <c r="I1122">
        <f>SUMIF([1]!Tabla4[Consignatario],B1122,[1]!Tabla4[Monto])</f>
        <v>0</v>
      </c>
      <c r="J1122">
        <f>SUMIF([1]!Tabla2[Consignatario],B1122, [1]!Tabla2[Monto])</f>
        <v>0</v>
      </c>
      <c r="K1122">
        <f>SUMIF([1]!Tabla3[Consignatario],B1122,[1]!Tabla3[Monto])</f>
        <v>0</v>
      </c>
      <c r="L1122">
        <f>SUMIF([1]!Tabla5[Consignatario],B1122,[1]!Tabla5[Monto])</f>
        <v>12880</v>
      </c>
      <c r="M1122">
        <f>SUMIF([1]!Tabla1708[Consignatario],B1122,[1]!Tabla1708[Monto])</f>
        <v>0</v>
      </c>
      <c r="N1122">
        <f>SUMIF([1]!Tabla1726[Consignatario],B1122,[1]!Tabla1726[Monto])</f>
        <v>0</v>
      </c>
      <c r="O1122">
        <f>SUMIF([1]!Tabla1730[Consignatario],B1122,[1]!Tabla1730[1730])</f>
        <v>0</v>
      </c>
      <c r="P1122">
        <f>SUMIF([1]!Tabla1739[Consignatario],B1122,[1]!Tabla1739[1739])</f>
        <v>0</v>
      </c>
      <c r="Q1122">
        <f>SUMIF([1]!Tabla21[Consignatario],B1122,[1]!Tabla21[1664-1670])</f>
        <v>0</v>
      </c>
      <c r="R1122">
        <f>SUM(Tabla62[[#This Row],[1661]:[Entrearmadas]])</f>
        <v>12880</v>
      </c>
    </row>
    <row r="1123" spans="1:18" x14ac:dyDescent="0.3">
      <c r="A1123">
        <v>1122</v>
      </c>
      <c r="B1123" t="str" cm="1">
        <f t="array" ref="B1123">INDEX([1]!Tabla1[#Data], A1123, 2)</f>
        <v>García, Sebastián</v>
      </c>
      <c r="C1123">
        <f>SUMIF([1]!Tabla1661[Consignatario],B1123,[1]!Tabla1661[1661])</f>
        <v>0</v>
      </c>
      <c r="D1123">
        <f>SUMIF([1]!Tabla11[Consignatario],B1123,[1]!Tabla11[1662])</f>
        <v>0</v>
      </c>
      <c r="E1123">
        <f>SUMIF([1]!Tabla12[Consignatario],B1123,[1]!Tabla12[1670])</f>
        <v>0</v>
      </c>
      <c r="F1123">
        <f>SUMIF([1]!Tabla10[Consignatario],B1123,[1]!Tabla10[1672])</f>
        <v>0</v>
      </c>
      <c r="G1123">
        <f>SUMIF([1]!Tabla9[Consignatarios],B1123,[1]!Tabla9[1675])</f>
        <v>0</v>
      </c>
      <c r="H1123">
        <f>SUMIF([1]!Tabla8[Consignatarios],B1123,[1]!Tabla8[1678])</f>
        <v>0</v>
      </c>
      <c r="I1123">
        <f>SUMIF([1]!Tabla4[Consignatario],B1123,[1]!Tabla4[Monto])</f>
        <v>0</v>
      </c>
      <c r="J1123">
        <f>SUMIF([1]!Tabla2[Consignatario],B1123, [1]!Tabla2[Monto])</f>
        <v>1200</v>
      </c>
      <c r="K1123">
        <f>SUMIF([1]!Tabla3[Consignatario],B1123,[1]!Tabla3[Monto])</f>
        <v>0</v>
      </c>
      <c r="L1123">
        <f>SUMIF([1]!Tabla5[Consignatario],B1123,[1]!Tabla5[Monto])</f>
        <v>0</v>
      </c>
      <c r="M1123">
        <f>SUMIF([1]!Tabla1708[Consignatario],B1123,[1]!Tabla1708[Monto])</f>
        <v>0</v>
      </c>
      <c r="N1123">
        <f>SUMIF([1]!Tabla1726[Consignatario],B1123,[1]!Tabla1726[Monto])</f>
        <v>0</v>
      </c>
      <c r="O1123">
        <f>SUMIF([1]!Tabla1730[Consignatario],B1123,[1]!Tabla1730[1730])</f>
        <v>0</v>
      </c>
      <c r="P1123">
        <f>SUMIF([1]!Tabla1739[Consignatario],B1123,[1]!Tabla1739[1739])</f>
        <v>0</v>
      </c>
      <c r="Q1123">
        <f>SUMIF([1]!Tabla21[Consignatario],B1123,[1]!Tabla21[1664-1670])</f>
        <v>0</v>
      </c>
      <c r="R1123">
        <f>SUM(Tabla62[[#This Row],[1661]:[Entrearmadas]])</f>
        <v>1200</v>
      </c>
    </row>
    <row r="1124" spans="1:18" x14ac:dyDescent="0.3">
      <c r="A1124">
        <v>1123</v>
      </c>
      <c r="B1124" t="str" cm="1">
        <f t="array" ref="B1124">INDEX([1]!Tabla1[#Data], A1124, 2)</f>
        <v>García, Tomás</v>
      </c>
      <c r="C1124">
        <f>SUMIF([1]!Tabla1661[Consignatario],B1124,[1]!Tabla1661[1661])</f>
        <v>0</v>
      </c>
      <c r="D1124">
        <f>SUMIF([1]!Tabla11[Consignatario],B1124,[1]!Tabla11[1662])</f>
        <v>0</v>
      </c>
      <c r="E1124">
        <f>SUMIF([1]!Tabla12[Consignatario],B1124,[1]!Tabla12[1670])</f>
        <v>0</v>
      </c>
      <c r="F1124">
        <f>SUMIF([1]!Tabla10[Consignatario],B1124,[1]!Tabla10[1672])</f>
        <v>720</v>
      </c>
      <c r="G1124">
        <f>SUMIF([1]!Tabla9[Consignatarios],B1124,[1]!Tabla9[1675])</f>
        <v>0</v>
      </c>
      <c r="H1124">
        <f>SUMIF([1]!Tabla8[Consignatarios],B1124,[1]!Tabla8[1678])</f>
        <v>0</v>
      </c>
      <c r="I1124">
        <f>SUMIF([1]!Tabla4[Consignatario],B1124,[1]!Tabla4[Monto])</f>
        <v>0</v>
      </c>
      <c r="J1124">
        <f>SUMIF([1]!Tabla2[Consignatario],B1124, [1]!Tabla2[Monto])</f>
        <v>0</v>
      </c>
      <c r="K1124">
        <f>SUMIF([1]!Tabla3[Consignatario],B1124,[1]!Tabla3[Monto])</f>
        <v>0</v>
      </c>
      <c r="L1124">
        <f>SUMIF([1]!Tabla5[Consignatario],B1124,[1]!Tabla5[Monto])</f>
        <v>16000</v>
      </c>
      <c r="M1124">
        <f>SUMIF([1]!Tabla1708[Consignatario],B1124,[1]!Tabla1708[Monto])</f>
        <v>0</v>
      </c>
      <c r="N1124">
        <f>SUMIF([1]!Tabla1726[Consignatario],B1124,[1]!Tabla1726[Monto])</f>
        <v>0</v>
      </c>
      <c r="O1124">
        <f>SUMIF([1]!Tabla1730[Consignatario],B1124,[1]!Tabla1730[1730])</f>
        <v>300</v>
      </c>
      <c r="P1124">
        <f>SUMIF([1]!Tabla1739[Consignatario],B1124,[1]!Tabla1739[1739])</f>
        <v>0</v>
      </c>
      <c r="Q1124">
        <f>SUMIF([1]!Tabla21[Consignatario],B1124,[1]!Tabla21[1664-1670])</f>
        <v>0</v>
      </c>
      <c r="R1124">
        <f>SUM(Tabla62[[#This Row],[1661]:[Entrearmadas]])</f>
        <v>17020</v>
      </c>
    </row>
    <row r="1125" spans="1:18" x14ac:dyDescent="0.3">
      <c r="A1125">
        <v>1124</v>
      </c>
      <c r="B1125" t="str" cm="1">
        <f t="array" ref="B1125">INDEX([1]!Tabla1[#Data], A1125, 2)</f>
        <v>Garcilaso de la Vega</v>
      </c>
      <c r="C1125">
        <f>SUMIF([1]!Tabla1661[Consignatario],B1125,[1]!Tabla1661[1661])</f>
        <v>0</v>
      </c>
      <c r="D1125">
        <f>SUMIF([1]!Tabla11[Consignatario],B1125,[1]!Tabla11[1662])</f>
        <v>39500</v>
      </c>
      <c r="E1125">
        <f>SUMIF([1]!Tabla12[Consignatario],B1125,[1]!Tabla12[1670])</f>
        <v>0</v>
      </c>
      <c r="F1125">
        <f>SUMIF([1]!Tabla10[Consignatario],B1125,[1]!Tabla10[1672])</f>
        <v>0</v>
      </c>
      <c r="G1125">
        <f>SUMIF([1]!Tabla9[Consignatarios],B1125,[1]!Tabla9[1675])</f>
        <v>0</v>
      </c>
      <c r="H1125">
        <f>SUMIF([1]!Tabla8[Consignatarios],B1125,[1]!Tabla8[1678])</f>
        <v>0</v>
      </c>
      <c r="I1125">
        <f>SUMIF([1]!Tabla4[Consignatario],B1125,[1]!Tabla4[Monto])</f>
        <v>0</v>
      </c>
      <c r="J1125">
        <f>SUMIF([1]!Tabla2[Consignatario],B1125, [1]!Tabla2[Monto])</f>
        <v>0</v>
      </c>
      <c r="K1125">
        <f>SUMIF([1]!Tabla3[Consignatario],B1125,[1]!Tabla3[Monto])</f>
        <v>0</v>
      </c>
      <c r="L1125">
        <f>SUMIF([1]!Tabla5[Consignatario],B1125,[1]!Tabla5[Monto])</f>
        <v>0</v>
      </c>
      <c r="M1125">
        <f>SUMIF([1]!Tabla1708[Consignatario],B1125,[1]!Tabla1708[Monto])</f>
        <v>0</v>
      </c>
      <c r="N1125">
        <f>SUMIF([1]!Tabla1726[Consignatario],B1125,[1]!Tabla1726[Monto])</f>
        <v>0</v>
      </c>
      <c r="O1125">
        <f>SUMIF([1]!Tabla1730[Consignatario],B1125,[1]!Tabla1730[1730])</f>
        <v>0</v>
      </c>
      <c r="P1125">
        <f>SUMIF([1]!Tabla1739[Consignatario],B1125,[1]!Tabla1739[1739])</f>
        <v>0</v>
      </c>
      <c r="Q1125">
        <f>SUMIF([1]!Tabla21[Consignatario],B1125,[1]!Tabla21[1664-1670])</f>
        <v>0</v>
      </c>
      <c r="R1125">
        <f>SUM(Tabla62[[#This Row],[1661]:[Entrearmadas]])</f>
        <v>39500</v>
      </c>
    </row>
    <row r="1126" spans="1:18" x14ac:dyDescent="0.3">
      <c r="A1126">
        <v>1125</v>
      </c>
      <c r="B1126" t="str" cm="1">
        <f t="array" ref="B1126">INDEX([1]!Tabla1[#Data], A1126, 2)</f>
        <v>Gardo de Figueroa, Bernardo</v>
      </c>
      <c r="C1126">
        <f>SUMIF([1]!Tabla1661[Consignatario],B1126,[1]!Tabla1661[1661])</f>
        <v>0</v>
      </c>
      <c r="D1126">
        <f>SUMIF([1]!Tabla11[Consignatario],B1126,[1]!Tabla11[1662])</f>
        <v>0</v>
      </c>
      <c r="E1126">
        <f>SUMIF([1]!Tabla12[Consignatario],B1126,[1]!Tabla12[1670])</f>
        <v>0</v>
      </c>
      <c r="F1126">
        <f>SUMIF([1]!Tabla10[Consignatario],B1126,[1]!Tabla10[1672])</f>
        <v>0</v>
      </c>
      <c r="G1126">
        <f>SUMIF([1]!Tabla9[Consignatarios],B1126,[1]!Tabla9[1675])</f>
        <v>0</v>
      </c>
      <c r="H1126">
        <f>SUMIF([1]!Tabla8[Consignatarios],B1126,[1]!Tabla8[1678])</f>
        <v>0</v>
      </c>
      <c r="I1126">
        <f>SUMIF([1]!Tabla4[Consignatario],B1126,[1]!Tabla4[Monto])</f>
        <v>0</v>
      </c>
      <c r="J1126">
        <f>SUMIF([1]!Tabla2[Consignatario],B1126, [1]!Tabla2[Monto])</f>
        <v>0</v>
      </c>
      <c r="K1126">
        <f>SUMIF([1]!Tabla3[Consignatario],B1126,[1]!Tabla3[Monto])</f>
        <v>8000</v>
      </c>
      <c r="L1126">
        <f>SUMIF([1]!Tabla5[Consignatario],B1126,[1]!Tabla5[Monto])</f>
        <v>0</v>
      </c>
      <c r="M1126">
        <f>SUMIF([1]!Tabla1708[Consignatario],B1126,[1]!Tabla1708[Monto])</f>
        <v>0</v>
      </c>
      <c r="N1126">
        <f>SUMIF([1]!Tabla1726[Consignatario],B1126,[1]!Tabla1726[Monto])</f>
        <v>0</v>
      </c>
      <c r="O1126">
        <f>SUMIF([1]!Tabla1730[Consignatario],B1126,[1]!Tabla1730[1730])</f>
        <v>0</v>
      </c>
      <c r="P1126">
        <f>SUMIF([1]!Tabla1739[Consignatario],B1126,[1]!Tabla1739[1739])</f>
        <v>0</v>
      </c>
      <c r="Q1126">
        <f>SUMIF([1]!Tabla21[Consignatario],B1126,[1]!Tabla21[1664-1670])</f>
        <v>0</v>
      </c>
      <c r="R1126">
        <f>SUM(Tabla62[[#This Row],[1661]:[Entrearmadas]])</f>
        <v>8000</v>
      </c>
    </row>
    <row r="1127" spans="1:18" x14ac:dyDescent="0.3">
      <c r="A1127">
        <v>1126</v>
      </c>
      <c r="B1127" t="str" cm="1">
        <f t="array" ref="B1127">INDEX([1]!Tabla1[#Data], A1127, 2)</f>
        <v>Garibaldi, Diego de</v>
      </c>
      <c r="C1127">
        <f>SUMIF([1]!Tabla1661[Consignatario],B1127,[1]!Tabla1661[1661])</f>
        <v>0</v>
      </c>
      <c r="D1127">
        <f>SUMIF([1]!Tabla11[Consignatario],B1127,[1]!Tabla11[1662])</f>
        <v>0</v>
      </c>
      <c r="E1127">
        <f>SUMIF([1]!Tabla12[Consignatario],B1127,[1]!Tabla12[1670])</f>
        <v>0</v>
      </c>
      <c r="F1127">
        <f>SUMIF([1]!Tabla10[Consignatario],B1127,[1]!Tabla10[1672])</f>
        <v>1136</v>
      </c>
      <c r="G1127">
        <f>SUMIF([1]!Tabla9[Consignatarios],B1127,[1]!Tabla9[1675])</f>
        <v>0</v>
      </c>
      <c r="H1127">
        <f>SUMIF([1]!Tabla8[Consignatarios],B1127,[1]!Tabla8[1678])</f>
        <v>0</v>
      </c>
      <c r="I1127">
        <f>SUMIF([1]!Tabla4[Consignatario],B1127,[1]!Tabla4[Monto])</f>
        <v>0</v>
      </c>
      <c r="J1127">
        <f>SUMIF([1]!Tabla2[Consignatario],B1127, [1]!Tabla2[Monto])</f>
        <v>0</v>
      </c>
      <c r="K1127">
        <f>SUMIF([1]!Tabla3[Consignatario],B1127,[1]!Tabla3[Monto])</f>
        <v>0</v>
      </c>
      <c r="L1127">
        <f>SUMIF([1]!Tabla5[Consignatario],B1127,[1]!Tabla5[Monto])</f>
        <v>0</v>
      </c>
      <c r="M1127">
        <f>SUMIF([1]!Tabla1708[Consignatario],B1127,[1]!Tabla1708[Monto])</f>
        <v>0</v>
      </c>
      <c r="N1127">
        <f>SUMIF([1]!Tabla1726[Consignatario],B1127,[1]!Tabla1726[Monto])</f>
        <v>0</v>
      </c>
      <c r="O1127">
        <f>SUMIF([1]!Tabla1730[Consignatario],B1127,[1]!Tabla1730[1730])</f>
        <v>0</v>
      </c>
      <c r="P1127">
        <f>SUMIF([1]!Tabla1739[Consignatario],B1127,[1]!Tabla1739[1739])</f>
        <v>0</v>
      </c>
      <c r="Q1127">
        <f>SUMIF([1]!Tabla21[Consignatario],B1127,[1]!Tabla21[1664-1670])</f>
        <v>0</v>
      </c>
      <c r="R1127">
        <f>SUM(Tabla62[[#This Row],[1661]:[Entrearmadas]])</f>
        <v>1136</v>
      </c>
    </row>
    <row r="1128" spans="1:18" x14ac:dyDescent="0.3">
      <c r="A1128">
        <v>1127</v>
      </c>
      <c r="B1128" t="str" cm="1">
        <f t="array" ref="B1128">INDEX([1]!Tabla1[#Data], A1128, 2)</f>
        <v>Garibaldi, Domingo</v>
      </c>
      <c r="C1128">
        <f>SUMIF([1]!Tabla1661[Consignatario],B1128,[1]!Tabla1661[1661])</f>
        <v>0</v>
      </c>
      <c r="D1128">
        <f>SUMIF([1]!Tabla11[Consignatario],B1128,[1]!Tabla11[1662])</f>
        <v>0</v>
      </c>
      <c r="E1128">
        <f>SUMIF([1]!Tabla12[Consignatario],B1128,[1]!Tabla12[1670])</f>
        <v>0</v>
      </c>
      <c r="F1128">
        <f>SUMIF([1]!Tabla10[Consignatario],B1128,[1]!Tabla10[1672])</f>
        <v>0</v>
      </c>
      <c r="G1128">
        <f>SUMIF([1]!Tabla9[Consignatarios],B1128,[1]!Tabla9[1675])</f>
        <v>0</v>
      </c>
      <c r="H1128">
        <f>SUMIF([1]!Tabla8[Consignatarios],B1128,[1]!Tabla8[1678])</f>
        <v>0</v>
      </c>
      <c r="I1128">
        <f>SUMIF([1]!Tabla4[Consignatario],B1128,[1]!Tabla4[Monto])</f>
        <v>0</v>
      </c>
      <c r="J1128">
        <f>SUMIF([1]!Tabla2[Consignatario],B1128, [1]!Tabla2[Monto])</f>
        <v>0</v>
      </c>
      <c r="K1128">
        <f>SUMIF([1]!Tabla3[Consignatario],B1128,[1]!Tabla3[Monto])</f>
        <v>800</v>
      </c>
      <c r="L1128">
        <f>SUMIF([1]!Tabla5[Consignatario],B1128,[1]!Tabla5[Monto])</f>
        <v>0</v>
      </c>
      <c r="M1128">
        <f>SUMIF([1]!Tabla1708[Consignatario],B1128,[1]!Tabla1708[Monto])</f>
        <v>0</v>
      </c>
      <c r="N1128">
        <f>SUMIF([1]!Tabla1726[Consignatario],B1128,[1]!Tabla1726[Monto])</f>
        <v>0</v>
      </c>
      <c r="O1128">
        <f>SUMIF([1]!Tabla1730[Consignatario],B1128,[1]!Tabla1730[1730])</f>
        <v>0</v>
      </c>
      <c r="P1128">
        <f>SUMIF([1]!Tabla1739[Consignatario],B1128,[1]!Tabla1739[1739])</f>
        <v>0</v>
      </c>
      <c r="Q1128">
        <f>SUMIF([1]!Tabla21[Consignatario],B1128,[1]!Tabla21[1664-1670])</f>
        <v>0</v>
      </c>
      <c r="R1128">
        <f>SUM(Tabla62[[#This Row],[1661]:[Entrearmadas]])</f>
        <v>800</v>
      </c>
    </row>
    <row r="1129" spans="1:18" x14ac:dyDescent="0.3">
      <c r="A1129">
        <v>1128</v>
      </c>
      <c r="B1129" t="str" cm="1">
        <f t="array" ref="B1129">INDEX([1]!Tabla1[#Data], A1129, 2)</f>
        <v>Garibaldi, Pablo de</v>
      </c>
      <c r="C1129">
        <f>SUMIF([1]!Tabla1661[Consignatario],B1129,[1]!Tabla1661[1661])</f>
        <v>0</v>
      </c>
      <c r="D1129">
        <f>SUMIF([1]!Tabla11[Consignatario],B1129,[1]!Tabla11[1662])</f>
        <v>0</v>
      </c>
      <c r="E1129">
        <f>SUMIF([1]!Tabla12[Consignatario],B1129,[1]!Tabla12[1670])</f>
        <v>0</v>
      </c>
      <c r="F1129">
        <f>SUMIF([1]!Tabla10[Consignatario],B1129,[1]!Tabla10[1672])</f>
        <v>0</v>
      </c>
      <c r="G1129">
        <f>SUMIF([1]!Tabla9[Consignatarios],B1129,[1]!Tabla9[1675])</f>
        <v>0</v>
      </c>
      <c r="H1129">
        <f>SUMIF([1]!Tabla8[Consignatarios],B1129,[1]!Tabla8[1678])</f>
        <v>0</v>
      </c>
      <c r="I1129">
        <f>SUMIF([1]!Tabla4[Consignatario],B1129,[1]!Tabla4[Monto])</f>
        <v>0</v>
      </c>
      <c r="J1129">
        <f>SUMIF([1]!Tabla2[Consignatario],B1129, [1]!Tabla2[Monto])</f>
        <v>8150</v>
      </c>
      <c r="K1129">
        <f>SUMIF([1]!Tabla3[Consignatario],B1129,[1]!Tabla3[Monto])</f>
        <v>0</v>
      </c>
      <c r="L1129">
        <f>SUMIF([1]!Tabla5[Consignatario],B1129,[1]!Tabla5[Monto])</f>
        <v>0</v>
      </c>
      <c r="M1129">
        <f>SUMIF([1]!Tabla1708[Consignatario],B1129,[1]!Tabla1708[Monto])</f>
        <v>0</v>
      </c>
      <c r="N1129">
        <f>SUMIF([1]!Tabla1726[Consignatario],B1129,[1]!Tabla1726[Monto])</f>
        <v>0</v>
      </c>
      <c r="O1129">
        <f>SUMIF([1]!Tabla1730[Consignatario],B1129,[1]!Tabla1730[1730])</f>
        <v>0</v>
      </c>
      <c r="P1129">
        <f>SUMIF([1]!Tabla1739[Consignatario],B1129,[1]!Tabla1739[1739])</f>
        <v>0</v>
      </c>
      <c r="Q1129">
        <f>SUMIF([1]!Tabla21[Consignatario],B1129,[1]!Tabla21[1664-1670])</f>
        <v>0</v>
      </c>
      <c r="R1129">
        <f>SUM(Tabla62[[#This Row],[1661]:[Entrearmadas]])</f>
        <v>8150</v>
      </c>
    </row>
    <row r="1130" spans="1:18" x14ac:dyDescent="0.3">
      <c r="A1130">
        <v>1129</v>
      </c>
      <c r="B1130" t="str" cm="1">
        <f t="array" ref="B1130">INDEX([1]!Tabla1[#Data], A1130, 2)</f>
        <v>Garibaldo, Jacinto de</v>
      </c>
      <c r="C1130">
        <f>SUMIF([1]!Tabla1661[Consignatario],B1130,[1]!Tabla1661[1661])</f>
        <v>28800</v>
      </c>
      <c r="D1130">
        <f>SUMIF([1]!Tabla11[Consignatario],B1130,[1]!Tabla11[1662])</f>
        <v>0</v>
      </c>
      <c r="E1130">
        <f>SUMIF([1]!Tabla12[Consignatario],B1130,[1]!Tabla12[1670])</f>
        <v>0</v>
      </c>
      <c r="F1130">
        <f>SUMIF([1]!Tabla10[Consignatario],B1130,[1]!Tabla10[1672])</f>
        <v>0</v>
      </c>
      <c r="G1130">
        <f>SUMIF([1]!Tabla9[Consignatarios],B1130,[1]!Tabla9[1675])</f>
        <v>0</v>
      </c>
      <c r="H1130">
        <f>SUMIF([1]!Tabla8[Consignatarios],B1130,[1]!Tabla8[1678])</f>
        <v>0</v>
      </c>
      <c r="I1130">
        <f>SUMIF([1]!Tabla4[Consignatario],B1130,[1]!Tabla4[Monto])</f>
        <v>0</v>
      </c>
      <c r="J1130">
        <f>SUMIF([1]!Tabla2[Consignatario],B1130, [1]!Tabla2[Monto])</f>
        <v>0</v>
      </c>
      <c r="K1130">
        <f>SUMIF([1]!Tabla3[Consignatario],B1130,[1]!Tabla3[Monto])</f>
        <v>0</v>
      </c>
      <c r="L1130">
        <f>SUMIF([1]!Tabla5[Consignatario],B1130,[1]!Tabla5[Monto])</f>
        <v>0</v>
      </c>
      <c r="M1130">
        <f>SUMIF([1]!Tabla1708[Consignatario],B1130,[1]!Tabla1708[Monto])</f>
        <v>0</v>
      </c>
      <c r="N1130">
        <f>SUMIF([1]!Tabla1726[Consignatario],B1130,[1]!Tabla1726[Monto])</f>
        <v>0</v>
      </c>
      <c r="O1130">
        <f>SUMIF([1]!Tabla1730[Consignatario],B1130,[1]!Tabla1730[1730])</f>
        <v>0</v>
      </c>
      <c r="P1130">
        <f>SUMIF([1]!Tabla1739[Consignatario],B1130,[1]!Tabla1739[1739])</f>
        <v>0</v>
      </c>
      <c r="Q1130">
        <f>SUMIF([1]!Tabla21[Consignatario],B1130,[1]!Tabla21[1664-1670])</f>
        <v>0</v>
      </c>
      <c r="R1130">
        <f>SUM(Tabla62[[#This Row],[1661]:[Entrearmadas]])</f>
        <v>28800</v>
      </c>
    </row>
    <row r="1131" spans="1:18" x14ac:dyDescent="0.3">
      <c r="A1131">
        <v>1130</v>
      </c>
      <c r="B1131" t="str" cm="1">
        <f t="array" ref="B1131">INDEX([1]!Tabla1[#Data], A1131, 2)</f>
        <v>Garma y Puente, Félix de la</v>
      </c>
      <c r="C1131">
        <f>SUMIF([1]!Tabla1661[Consignatario],B1131,[1]!Tabla1661[1661])</f>
        <v>0</v>
      </c>
      <c r="D1131">
        <f>SUMIF([1]!Tabla11[Consignatario],B1131,[1]!Tabla11[1662])</f>
        <v>0</v>
      </c>
      <c r="E1131">
        <f>SUMIF([1]!Tabla12[Consignatario],B1131,[1]!Tabla12[1670])</f>
        <v>0</v>
      </c>
      <c r="F1131">
        <f>SUMIF([1]!Tabla10[Consignatario],B1131,[1]!Tabla10[1672])</f>
        <v>0</v>
      </c>
      <c r="G1131">
        <f>SUMIF([1]!Tabla9[Consignatarios],B1131,[1]!Tabla9[1675])</f>
        <v>0</v>
      </c>
      <c r="H1131">
        <f>SUMIF([1]!Tabla8[Consignatarios],B1131,[1]!Tabla8[1678])</f>
        <v>0</v>
      </c>
      <c r="I1131">
        <f>SUMIF([1]!Tabla4[Consignatario],B1131,[1]!Tabla4[Monto])</f>
        <v>0</v>
      </c>
      <c r="J1131">
        <f>SUMIF([1]!Tabla2[Consignatario],B1131, [1]!Tabla2[Monto])</f>
        <v>0</v>
      </c>
      <c r="K1131">
        <f>SUMIF([1]!Tabla3[Consignatario],B1131,[1]!Tabla3[Monto])</f>
        <v>6000</v>
      </c>
      <c r="L1131">
        <f>SUMIF([1]!Tabla5[Consignatario],B1131,[1]!Tabla5[Monto])</f>
        <v>0</v>
      </c>
      <c r="M1131">
        <f>SUMIF([1]!Tabla1708[Consignatario],B1131,[1]!Tabla1708[Monto])</f>
        <v>0</v>
      </c>
      <c r="N1131">
        <f>SUMIF([1]!Tabla1726[Consignatario],B1131,[1]!Tabla1726[Monto])</f>
        <v>0</v>
      </c>
      <c r="O1131">
        <f>SUMIF([1]!Tabla1730[Consignatario],B1131,[1]!Tabla1730[1730])</f>
        <v>0</v>
      </c>
      <c r="P1131">
        <f>SUMIF([1]!Tabla1739[Consignatario],B1131,[1]!Tabla1739[1739])</f>
        <v>0</v>
      </c>
      <c r="Q1131">
        <f>SUMIF([1]!Tabla21[Consignatario],B1131,[1]!Tabla21[1664-1670])</f>
        <v>0</v>
      </c>
      <c r="R1131">
        <f>SUM(Tabla62[[#This Row],[1661]:[Entrearmadas]])</f>
        <v>6000</v>
      </c>
    </row>
    <row r="1132" spans="1:18" x14ac:dyDescent="0.3">
      <c r="A1132">
        <v>1131</v>
      </c>
      <c r="B1132" t="str" cm="1">
        <f t="array" ref="B1132">INDEX([1]!Tabla1[#Data], A1132, 2)</f>
        <v>Garnialdo, Jacinto de</v>
      </c>
      <c r="C1132">
        <f>SUMIF([1]!Tabla1661[Consignatario],B1132,[1]!Tabla1661[1661])</f>
        <v>0</v>
      </c>
      <c r="D1132">
        <f>SUMIF([1]!Tabla11[Consignatario],B1132,[1]!Tabla11[1662])</f>
        <v>0</v>
      </c>
      <c r="E1132">
        <f>SUMIF([1]!Tabla12[Consignatario],B1132,[1]!Tabla12[1670])</f>
        <v>0</v>
      </c>
      <c r="F1132">
        <f>SUMIF([1]!Tabla10[Consignatario],B1132,[1]!Tabla10[1672])</f>
        <v>0</v>
      </c>
      <c r="G1132">
        <f>SUMIF([1]!Tabla9[Consignatarios],B1132,[1]!Tabla9[1675])</f>
        <v>0</v>
      </c>
      <c r="H1132">
        <f>SUMIF([1]!Tabla8[Consignatarios],B1132,[1]!Tabla8[1678])</f>
        <v>37816</v>
      </c>
      <c r="I1132">
        <f>SUMIF([1]!Tabla4[Consignatario],B1132,[1]!Tabla4[Monto])</f>
        <v>0</v>
      </c>
      <c r="J1132">
        <f>SUMIF([1]!Tabla2[Consignatario],B1132, [1]!Tabla2[Monto])</f>
        <v>0</v>
      </c>
      <c r="K1132">
        <f>SUMIF([1]!Tabla3[Consignatario],B1132,[1]!Tabla3[Monto])</f>
        <v>0</v>
      </c>
      <c r="L1132">
        <f>SUMIF([1]!Tabla5[Consignatario],B1132,[1]!Tabla5[Monto])</f>
        <v>0</v>
      </c>
      <c r="M1132">
        <f>SUMIF([1]!Tabla1708[Consignatario],B1132,[1]!Tabla1708[Monto])</f>
        <v>0</v>
      </c>
      <c r="N1132">
        <f>SUMIF([1]!Tabla1726[Consignatario],B1132,[1]!Tabla1726[Monto])</f>
        <v>0</v>
      </c>
      <c r="O1132">
        <f>SUMIF([1]!Tabla1730[Consignatario],B1132,[1]!Tabla1730[1730])</f>
        <v>0</v>
      </c>
      <c r="P1132">
        <f>SUMIF([1]!Tabla1739[Consignatario],B1132,[1]!Tabla1739[1739])</f>
        <v>0</v>
      </c>
      <c r="Q1132">
        <f>SUMIF([1]!Tabla21[Consignatario],B1132,[1]!Tabla21[1664-1670])</f>
        <v>0</v>
      </c>
      <c r="R1132">
        <f>SUM(Tabla62[[#This Row],[1661]:[Entrearmadas]])</f>
        <v>37816</v>
      </c>
    </row>
    <row r="1133" spans="1:18" x14ac:dyDescent="0.3">
      <c r="A1133">
        <v>1132</v>
      </c>
      <c r="B1133" t="str" cm="1">
        <f t="array" ref="B1133">INDEX([1]!Tabla1[#Data], A1133, 2)</f>
        <v>Garnica, Sebastián</v>
      </c>
      <c r="C1133">
        <f>SUMIF([1]!Tabla1661[Consignatario],B1133,[1]!Tabla1661[1661])</f>
        <v>0</v>
      </c>
      <c r="D1133">
        <f>SUMIF([1]!Tabla11[Consignatario],B1133,[1]!Tabla11[1662])</f>
        <v>0</v>
      </c>
      <c r="E1133">
        <f>SUMIF([1]!Tabla12[Consignatario],B1133,[1]!Tabla12[1670])</f>
        <v>0</v>
      </c>
      <c r="F1133">
        <f>SUMIF([1]!Tabla10[Consignatario],B1133,[1]!Tabla10[1672])</f>
        <v>14433</v>
      </c>
      <c r="G1133">
        <f>SUMIF([1]!Tabla9[Consignatarios],B1133,[1]!Tabla9[1675])</f>
        <v>0</v>
      </c>
      <c r="H1133">
        <f>SUMIF([1]!Tabla8[Consignatarios],B1133,[1]!Tabla8[1678])</f>
        <v>0</v>
      </c>
      <c r="I1133">
        <f>SUMIF([1]!Tabla4[Consignatario],B1133,[1]!Tabla4[Monto])</f>
        <v>0</v>
      </c>
      <c r="J1133">
        <f>SUMIF([1]!Tabla2[Consignatario],B1133, [1]!Tabla2[Monto])</f>
        <v>0</v>
      </c>
      <c r="K1133">
        <f>SUMIF([1]!Tabla3[Consignatario],B1133,[1]!Tabla3[Monto])</f>
        <v>0</v>
      </c>
      <c r="L1133">
        <f>SUMIF([1]!Tabla5[Consignatario],B1133,[1]!Tabla5[Monto])</f>
        <v>0</v>
      </c>
      <c r="M1133">
        <f>SUMIF([1]!Tabla1708[Consignatario],B1133,[1]!Tabla1708[Monto])</f>
        <v>0</v>
      </c>
      <c r="N1133">
        <f>SUMIF([1]!Tabla1726[Consignatario],B1133,[1]!Tabla1726[Monto])</f>
        <v>0</v>
      </c>
      <c r="O1133">
        <f>SUMIF([1]!Tabla1730[Consignatario],B1133,[1]!Tabla1730[1730])</f>
        <v>0</v>
      </c>
      <c r="P1133">
        <f>SUMIF([1]!Tabla1739[Consignatario],B1133,[1]!Tabla1739[1739])</f>
        <v>0</v>
      </c>
      <c r="Q1133">
        <f>SUMIF([1]!Tabla21[Consignatario],B1133,[1]!Tabla21[1664-1670])</f>
        <v>0</v>
      </c>
      <c r="R1133">
        <f>SUM(Tabla62[[#This Row],[1661]:[Entrearmadas]])</f>
        <v>14433</v>
      </c>
    </row>
    <row r="1134" spans="1:18" x14ac:dyDescent="0.3">
      <c r="A1134">
        <v>1133</v>
      </c>
      <c r="B1134" t="str" cm="1">
        <f t="array" ref="B1134">INDEX([1]!Tabla1[#Data], A1134, 2)</f>
        <v>Garnica, Sebastián de</v>
      </c>
      <c r="C1134">
        <f>SUMIF([1]!Tabla1661[Consignatario],B1134,[1]!Tabla1661[1661])</f>
        <v>10800</v>
      </c>
      <c r="D1134">
        <f>SUMIF([1]!Tabla11[Consignatario],B1134,[1]!Tabla11[1662])</f>
        <v>0</v>
      </c>
      <c r="E1134">
        <f>SUMIF([1]!Tabla12[Consignatario],B1134,[1]!Tabla12[1670])</f>
        <v>0</v>
      </c>
      <c r="F1134">
        <f>SUMIF([1]!Tabla10[Consignatario],B1134,[1]!Tabla10[1672])</f>
        <v>0</v>
      </c>
      <c r="G1134">
        <f>SUMIF([1]!Tabla9[Consignatarios],B1134,[1]!Tabla9[1675])</f>
        <v>0</v>
      </c>
      <c r="H1134">
        <f>SUMIF([1]!Tabla8[Consignatarios],B1134,[1]!Tabla8[1678])</f>
        <v>0</v>
      </c>
      <c r="I1134">
        <f>SUMIF([1]!Tabla4[Consignatario],B1134,[1]!Tabla4[Monto])</f>
        <v>0</v>
      </c>
      <c r="J1134">
        <f>SUMIF([1]!Tabla2[Consignatario],B1134, [1]!Tabla2[Monto])</f>
        <v>0</v>
      </c>
      <c r="K1134">
        <f>SUMIF([1]!Tabla3[Consignatario],B1134,[1]!Tabla3[Monto])</f>
        <v>0</v>
      </c>
      <c r="L1134">
        <f>SUMIF([1]!Tabla5[Consignatario],B1134,[1]!Tabla5[Monto])</f>
        <v>0</v>
      </c>
      <c r="M1134">
        <f>SUMIF([1]!Tabla1708[Consignatario],B1134,[1]!Tabla1708[Monto])</f>
        <v>0</v>
      </c>
      <c r="N1134">
        <f>SUMIF([1]!Tabla1726[Consignatario],B1134,[1]!Tabla1726[Monto])</f>
        <v>0</v>
      </c>
      <c r="O1134">
        <f>SUMIF([1]!Tabla1730[Consignatario],B1134,[1]!Tabla1730[1730])</f>
        <v>0</v>
      </c>
      <c r="P1134">
        <f>SUMIF([1]!Tabla1739[Consignatario],B1134,[1]!Tabla1739[1739])</f>
        <v>0</v>
      </c>
      <c r="Q1134">
        <f>SUMIF([1]!Tabla21[Consignatario],B1134,[1]!Tabla21[1664-1670])</f>
        <v>0</v>
      </c>
      <c r="R1134">
        <f>SUM(Tabla62[[#This Row],[1661]:[Entrearmadas]])</f>
        <v>10800</v>
      </c>
    </row>
    <row r="1135" spans="1:18" x14ac:dyDescent="0.3">
      <c r="A1135">
        <v>1134</v>
      </c>
      <c r="B1135" t="str" cm="1">
        <f t="array" ref="B1135">INDEX([1]!Tabla1[#Data], A1135, 2)</f>
        <v>Garrastegui, Nicolás de</v>
      </c>
      <c r="C1135">
        <f>SUMIF([1]!Tabla1661[Consignatario],B1135,[1]!Tabla1661[1661])</f>
        <v>0</v>
      </c>
      <c r="D1135">
        <f>SUMIF([1]!Tabla11[Consignatario],B1135,[1]!Tabla11[1662])</f>
        <v>0</v>
      </c>
      <c r="E1135">
        <f>SUMIF([1]!Tabla12[Consignatario],B1135,[1]!Tabla12[1670])</f>
        <v>0</v>
      </c>
      <c r="F1135">
        <f>SUMIF([1]!Tabla10[Consignatario],B1135,[1]!Tabla10[1672])</f>
        <v>262655</v>
      </c>
      <c r="G1135">
        <f>SUMIF([1]!Tabla9[Consignatarios],B1135,[1]!Tabla9[1675])</f>
        <v>0</v>
      </c>
      <c r="H1135">
        <f>SUMIF([1]!Tabla8[Consignatarios],B1135,[1]!Tabla8[1678])</f>
        <v>0</v>
      </c>
      <c r="I1135">
        <f>SUMIF([1]!Tabla4[Consignatario],B1135,[1]!Tabla4[Monto])</f>
        <v>0</v>
      </c>
      <c r="J1135">
        <f>SUMIF([1]!Tabla2[Consignatario],B1135, [1]!Tabla2[Monto])</f>
        <v>0</v>
      </c>
      <c r="K1135">
        <f>SUMIF([1]!Tabla3[Consignatario],B1135,[1]!Tabla3[Monto])</f>
        <v>0</v>
      </c>
      <c r="L1135">
        <f>SUMIF([1]!Tabla5[Consignatario],B1135,[1]!Tabla5[Monto])</f>
        <v>0</v>
      </c>
      <c r="M1135">
        <f>SUMIF([1]!Tabla1708[Consignatario],B1135,[1]!Tabla1708[Monto])</f>
        <v>0</v>
      </c>
      <c r="N1135">
        <f>SUMIF([1]!Tabla1726[Consignatario],B1135,[1]!Tabla1726[Monto])</f>
        <v>0</v>
      </c>
      <c r="O1135">
        <f>SUMIF([1]!Tabla1730[Consignatario],B1135,[1]!Tabla1730[1730])</f>
        <v>0</v>
      </c>
      <c r="P1135">
        <f>SUMIF([1]!Tabla1739[Consignatario],B1135,[1]!Tabla1739[1739])</f>
        <v>0</v>
      </c>
      <c r="Q1135">
        <f>SUMIF([1]!Tabla21[Consignatario],B1135,[1]!Tabla21[1664-1670])</f>
        <v>0</v>
      </c>
      <c r="R1135">
        <f>SUM(Tabla62[[#This Row],[1661]:[Entrearmadas]])</f>
        <v>262655</v>
      </c>
    </row>
    <row r="1136" spans="1:18" x14ac:dyDescent="0.3">
      <c r="A1136">
        <v>1135</v>
      </c>
      <c r="B1136" t="str" cm="1">
        <f t="array" ref="B1136">INDEX([1]!Tabla1[#Data], A1136, 2)</f>
        <v>Garraza, Juan de</v>
      </c>
      <c r="C1136">
        <f>SUMIF([1]!Tabla1661[Consignatario],B1136,[1]!Tabla1661[1661])</f>
        <v>0</v>
      </c>
      <c r="D1136">
        <f>SUMIF([1]!Tabla11[Consignatario],B1136,[1]!Tabla11[1662])</f>
        <v>0</v>
      </c>
      <c r="E1136">
        <f>SUMIF([1]!Tabla12[Consignatario],B1136,[1]!Tabla12[1670])</f>
        <v>0</v>
      </c>
      <c r="F1136">
        <f>SUMIF([1]!Tabla10[Consignatario],B1136,[1]!Tabla10[1672])</f>
        <v>0</v>
      </c>
      <c r="G1136">
        <f>SUMIF([1]!Tabla9[Consignatarios],B1136,[1]!Tabla9[1675])</f>
        <v>0</v>
      </c>
      <c r="H1136">
        <f>SUMIF([1]!Tabla8[Consignatarios],B1136,[1]!Tabla8[1678])</f>
        <v>0</v>
      </c>
      <c r="I1136">
        <f>SUMIF([1]!Tabla4[Consignatario],B1136,[1]!Tabla4[Monto])</f>
        <v>0</v>
      </c>
      <c r="J1136">
        <f>SUMIF([1]!Tabla2[Consignatario],B1136, [1]!Tabla2[Monto])</f>
        <v>69298</v>
      </c>
      <c r="K1136">
        <f>SUMIF([1]!Tabla3[Consignatario],B1136,[1]!Tabla3[Monto])</f>
        <v>0</v>
      </c>
      <c r="L1136">
        <f>SUMIF([1]!Tabla5[Consignatario],B1136,[1]!Tabla5[Monto])</f>
        <v>0</v>
      </c>
      <c r="M1136">
        <f>SUMIF([1]!Tabla1708[Consignatario],B1136,[1]!Tabla1708[Monto])</f>
        <v>0</v>
      </c>
      <c r="N1136">
        <f>SUMIF([1]!Tabla1726[Consignatario],B1136,[1]!Tabla1726[Monto])</f>
        <v>0</v>
      </c>
      <c r="O1136">
        <f>SUMIF([1]!Tabla1730[Consignatario],B1136,[1]!Tabla1730[1730])</f>
        <v>0</v>
      </c>
      <c r="P1136">
        <f>SUMIF([1]!Tabla1739[Consignatario],B1136,[1]!Tabla1739[1739])</f>
        <v>0</v>
      </c>
      <c r="Q1136">
        <f>SUMIF([1]!Tabla21[Consignatario],B1136,[1]!Tabla21[1664-1670])</f>
        <v>0</v>
      </c>
      <c r="R1136">
        <f>SUM(Tabla62[[#This Row],[1661]:[Entrearmadas]])</f>
        <v>69298</v>
      </c>
    </row>
    <row r="1137" spans="1:18" x14ac:dyDescent="0.3">
      <c r="A1137">
        <v>1136</v>
      </c>
      <c r="B1137" t="str" cm="1">
        <f t="array" ref="B1137">INDEX([1]!Tabla1[#Data], A1137, 2)</f>
        <v>Garrido, Esteban</v>
      </c>
      <c r="C1137">
        <f>SUMIF([1]!Tabla1661[Consignatario],B1137,[1]!Tabla1661[1661])</f>
        <v>0</v>
      </c>
      <c r="D1137">
        <f>SUMIF([1]!Tabla11[Consignatario],B1137,[1]!Tabla11[1662])</f>
        <v>0</v>
      </c>
      <c r="E1137">
        <f>SUMIF([1]!Tabla12[Consignatario],B1137,[1]!Tabla12[1670])</f>
        <v>0</v>
      </c>
      <c r="F1137">
        <f>SUMIF([1]!Tabla10[Consignatario],B1137,[1]!Tabla10[1672])</f>
        <v>0</v>
      </c>
      <c r="G1137">
        <f>SUMIF([1]!Tabla9[Consignatarios],B1137,[1]!Tabla9[1675])</f>
        <v>0</v>
      </c>
      <c r="H1137">
        <f>SUMIF([1]!Tabla8[Consignatarios],B1137,[1]!Tabla8[1678])</f>
        <v>0</v>
      </c>
      <c r="I1137">
        <f>SUMIF([1]!Tabla4[Consignatario],B1137,[1]!Tabla4[Monto])</f>
        <v>0</v>
      </c>
      <c r="J1137">
        <f>SUMIF([1]!Tabla2[Consignatario],B1137, [1]!Tabla2[Monto])</f>
        <v>0</v>
      </c>
      <c r="K1137">
        <f>SUMIF([1]!Tabla3[Consignatario],B1137,[1]!Tabla3[Monto])</f>
        <v>0</v>
      </c>
      <c r="L1137">
        <f>SUMIF([1]!Tabla5[Consignatario],B1137,[1]!Tabla5[Monto])</f>
        <v>0</v>
      </c>
      <c r="M1137">
        <f>SUMIF([1]!Tabla1708[Consignatario],B1137,[1]!Tabla1708[Monto])</f>
        <v>0</v>
      </c>
      <c r="N1137">
        <f>SUMIF([1]!Tabla1726[Consignatario],B1137,[1]!Tabla1726[Monto])</f>
        <v>0</v>
      </c>
      <c r="O1137">
        <f>SUMIF([1]!Tabla1730[Consignatario],B1137,[1]!Tabla1730[1730])</f>
        <v>0</v>
      </c>
      <c r="P1137">
        <f>SUMIF([1]!Tabla1739[Consignatario],B1137,[1]!Tabla1739[1739])</f>
        <v>6750</v>
      </c>
      <c r="Q1137">
        <f>SUMIF([1]!Tabla21[Consignatario],B1137,[1]!Tabla21[1664-1670])</f>
        <v>0</v>
      </c>
      <c r="R1137">
        <f>SUM(Tabla62[[#This Row],[1661]:[Entrearmadas]])</f>
        <v>6750</v>
      </c>
    </row>
    <row r="1138" spans="1:18" x14ac:dyDescent="0.3">
      <c r="A1138">
        <v>1137</v>
      </c>
      <c r="B1138" t="str" cm="1">
        <f t="array" ref="B1138">INDEX([1]!Tabla1[#Data], A1138, 2)</f>
        <v>Garrido, Miguel</v>
      </c>
      <c r="C1138">
        <f>SUMIF([1]!Tabla1661[Consignatario],B1138,[1]!Tabla1661[1661])</f>
        <v>0</v>
      </c>
      <c r="D1138">
        <f>SUMIF([1]!Tabla11[Consignatario],B1138,[1]!Tabla11[1662])</f>
        <v>0</v>
      </c>
      <c r="E1138">
        <f>SUMIF([1]!Tabla12[Consignatario],B1138,[1]!Tabla12[1670])</f>
        <v>0</v>
      </c>
      <c r="F1138">
        <f>SUMIF([1]!Tabla10[Consignatario],B1138,[1]!Tabla10[1672])</f>
        <v>0</v>
      </c>
      <c r="G1138">
        <f>SUMIF([1]!Tabla9[Consignatarios],B1138,[1]!Tabla9[1675])</f>
        <v>8300</v>
      </c>
      <c r="H1138">
        <f>SUMIF([1]!Tabla8[Consignatarios],B1138,[1]!Tabla8[1678])</f>
        <v>14000</v>
      </c>
      <c r="I1138">
        <f>SUMIF([1]!Tabla4[Consignatario],B1138,[1]!Tabla4[Monto])</f>
        <v>0</v>
      </c>
      <c r="J1138">
        <f>SUMIF([1]!Tabla2[Consignatario],B1138, [1]!Tabla2[Monto])</f>
        <v>0</v>
      </c>
      <c r="K1138">
        <f>SUMIF([1]!Tabla3[Consignatario],B1138,[1]!Tabla3[Monto])</f>
        <v>0</v>
      </c>
      <c r="L1138">
        <f>SUMIF([1]!Tabla5[Consignatario],B1138,[1]!Tabla5[Monto])</f>
        <v>0</v>
      </c>
      <c r="M1138">
        <f>SUMIF([1]!Tabla1708[Consignatario],B1138,[1]!Tabla1708[Monto])</f>
        <v>0</v>
      </c>
      <c r="N1138">
        <f>SUMIF([1]!Tabla1726[Consignatario],B1138,[1]!Tabla1726[Monto])</f>
        <v>0</v>
      </c>
      <c r="O1138">
        <f>SUMIF([1]!Tabla1730[Consignatario],B1138,[1]!Tabla1730[1730])</f>
        <v>0</v>
      </c>
      <c r="P1138">
        <f>SUMIF([1]!Tabla1739[Consignatario],B1138,[1]!Tabla1739[1739])</f>
        <v>0</v>
      </c>
      <c r="Q1138">
        <f>SUMIF([1]!Tabla21[Consignatario],B1138,[1]!Tabla21[1664-1670])</f>
        <v>0</v>
      </c>
      <c r="R1138">
        <f>SUM(Tabla62[[#This Row],[1661]:[Entrearmadas]])</f>
        <v>22300</v>
      </c>
    </row>
    <row r="1139" spans="1:18" x14ac:dyDescent="0.3">
      <c r="A1139">
        <v>1138</v>
      </c>
      <c r="B1139" t="str" cm="1">
        <f t="array" ref="B1139">INDEX([1]!Tabla1[#Data], A1139, 2)</f>
        <v>Gasa, Francisco</v>
      </c>
      <c r="C1139">
        <f>SUMIF([1]!Tabla1661[Consignatario],B1139,[1]!Tabla1661[1661])</f>
        <v>0</v>
      </c>
      <c r="D1139">
        <f>SUMIF([1]!Tabla11[Consignatario],B1139,[1]!Tabla11[1662])</f>
        <v>0</v>
      </c>
      <c r="E1139">
        <f>SUMIF([1]!Tabla12[Consignatario],B1139,[1]!Tabla12[1670])</f>
        <v>0</v>
      </c>
      <c r="F1139">
        <f>SUMIF([1]!Tabla10[Consignatario],B1139,[1]!Tabla10[1672])</f>
        <v>0</v>
      </c>
      <c r="G1139">
        <f>SUMIF([1]!Tabla9[Consignatarios],B1139,[1]!Tabla9[1675])</f>
        <v>0</v>
      </c>
      <c r="H1139">
        <f>SUMIF([1]!Tabla8[Consignatarios],B1139,[1]!Tabla8[1678])</f>
        <v>0</v>
      </c>
      <c r="I1139">
        <f>SUMIF([1]!Tabla4[Consignatario],B1139,[1]!Tabla4[Monto])</f>
        <v>0</v>
      </c>
      <c r="J1139">
        <f>SUMIF([1]!Tabla2[Consignatario],B1139, [1]!Tabla2[Monto])</f>
        <v>0</v>
      </c>
      <c r="K1139">
        <f>SUMIF([1]!Tabla3[Consignatario],B1139,[1]!Tabla3[Monto])</f>
        <v>3500</v>
      </c>
      <c r="L1139">
        <f>SUMIF([1]!Tabla5[Consignatario],B1139,[1]!Tabla5[Monto])</f>
        <v>0</v>
      </c>
      <c r="M1139">
        <f>SUMIF([1]!Tabla1708[Consignatario],B1139,[1]!Tabla1708[Monto])</f>
        <v>0</v>
      </c>
      <c r="N1139">
        <f>SUMIF([1]!Tabla1726[Consignatario],B1139,[1]!Tabla1726[Monto])</f>
        <v>0</v>
      </c>
      <c r="O1139">
        <f>SUMIF([1]!Tabla1730[Consignatario],B1139,[1]!Tabla1730[1730])</f>
        <v>0</v>
      </c>
      <c r="P1139">
        <f>SUMIF([1]!Tabla1739[Consignatario],B1139,[1]!Tabla1739[1739])</f>
        <v>0</v>
      </c>
      <c r="Q1139">
        <f>SUMIF([1]!Tabla21[Consignatario],B1139,[1]!Tabla21[1664-1670])</f>
        <v>0</v>
      </c>
      <c r="R1139">
        <f>SUM(Tabla62[[#This Row],[1661]:[Entrearmadas]])</f>
        <v>3500</v>
      </c>
    </row>
    <row r="1140" spans="1:18" x14ac:dyDescent="0.3">
      <c r="A1140">
        <v>1139</v>
      </c>
      <c r="B1140" t="str" cm="1">
        <f t="array" ref="B1140">INDEX([1]!Tabla1[#Data], A1140, 2)</f>
        <v>Gastañadui, Francisco</v>
      </c>
      <c r="C1140">
        <f>SUMIF([1]!Tabla1661[Consignatario],B1140,[1]!Tabla1661[1661])</f>
        <v>0</v>
      </c>
      <c r="D1140">
        <f>SUMIF([1]!Tabla11[Consignatario],B1140,[1]!Tabla11[1662])</f>
        <v>0</v>
      </c>
      <c r="E1140">
        <f>SUMIF([1]!Tabla12[Consignatario],B1140,[1]!Tabla12[1670])</f>
        <v>0</v>
      </c>
      <c r="F1140">
        <f>SUMIF([1]!Tabla10[Consignatario],B1140,[1]!Tabla10[1672])</f>
        <v>0</v>
      </c>
      <c r="G1140">
        <f>SUMIF([1]!Tabla9[Consignatarios],B1140,[1]!Tabla9[1675])</f>
        <v>0</v>
      </c>
      <c r="H1140">
        <f>SUMIF([1]!Tabla8[Consignatarios],B1140,[1]!Tabla8[1678])</f>
        <v>0</v>
      </c>
      <c r="I1140">
        <f>SUMIF([1]!Tabla4[Consignatario],B1140,[1]!Tabla4[Monto])</f>
        <v>0</v>
      </c>
      <c r="J1140">
        <f>SUMIF([1]!Tabla2[Consignatario],B1140, [1]!Tabla2[Monto])</f>
        <v>0</v>
      </c>
      <c r="K1140">
        <f>SUMIF([1]!Tabla3[Consignatario],B1140,[1]!Tabla3[Monto])</f>
        <v>0</v>
      </c>
      <c r="L1140">
        <f>SUMIF([1]!Tabla5[Consignatario],B1140,[1]!Tabla5[Monto])</f>
        <v>0</v>
      </c>
      <c r="M1140">
        <f>SUMIF([1]!Tabla1708[Consignatario],B1140,[1]!Tabla1708[Monto])</f>
        <v>0</v>
      </c>
      <c r="N1140">
        <f>SUMIF([1]!Tabla1726[Consignatario],B1140,[1]!Tabla1726[Monto])</f>
        <v>278816</v>
      </c>
      <c r="O1140">
        <f>SUMIF([1]!Tabla1730[Consignatario],B1140,[1]!Tabla1730[1730])</f>
        <v>0</v>
      </c>
      <c r="P1140">
        <f>SUMIF([1]!Tabla1739[Consignatario],B1140,[1]!Tabla1739[1739])</f>
        <v>0</v>
      </c>
      <c r="Q1140">
        <f>SUMIF([1]!Tabla21[Consignatario],B1140,[1]!Tabla21[1664-1670])</f>
        <v>0</v>
      </c>
      <c r="R1140">
        <f>SUM(Tabla62[[#This Row],[1661]:[Entrearmadas]])</f>
        <v>278816</v>
      </c>
    </row>
    <row r="1141" spans="1:18" x14ac:dyDescent="0.3">
      <c r="A1141">
        <v>1140</v>
      </c>
      <c r="B1141" t="str" cm="1">
        <f t="array" ref="B1141">INDEX([1]!Tabla1[#Data], A1141, 2)</f>
        <v>Gatica, Juan de</v>
      </c>
      <c r="C1141">
        <f>SUMIF([1]!Tabla1661[Consignatario],B1141,[1]!Tabla1661[1661])</f>
        <v>0</v>
      </c>
      <c r="D1141">
        <f>SUMIF([1]!Tabla11[Consignatario],B1141,[1]!Tabla11[1662])</f>
        <v>0</v>
      </c>
      <c r="E1141">
        <f>SUMIF([1]!Tabla12[Consignatario],B1141,[1]!Tabla12[1670])</f>
        <v>0</v>
      </c>
      <c r="F1141">
        <f>SUMIF([1]!Tabla10[Consignatario],B1141,[1]!Tabla10[1672])</f>
        <v>0</v>
      </c>
      <c r="G1141">
        <f>SUMIF([1]!Tabla9[Consignatarios],B1141,[1]!Tabla9[1675])</f>
        <v>0</v>
      </c>
      <c r="H1141">
        <f>SUMIF([1]!Tabla8[Consignatarios],B1141,[1]!Tabla8[1678])</f>
        <v>0</v>
      </c>
      <c r="I1141">
        <f>SUMIF([1]!Tabla4[Consignatario],B1141,[1]!Tabla4[Monto])</f>
        <v>0</v>
      </c>
      <c r="J1141">
        <f>SUMIF([1]!Tabla2[Consignatario],B1141, [1]!Tabla2[Monto])</f>
        <v>0</v>
      </c>
      <c r="K1141">
        <f>SUMIF([1]!Tabla3[Consignatario],B1141,[1]!Tabla3[Monto])</f>
        <v>0</v>
      </c>
      <c r="L1141">
        <f>SUMIF([1]!Tabla5[Consignatario],B1141,[1]!Tabla5[Monto])</f>
        <v>0</v>
      </c>
      <c r="M1141">
        <f>SUMIF([1]!Tabla1708[Consignatario],B1141,[1]!Tabla1708[Monto])</f>
        <v>3200</v>
      </c>
      <c r="N1141">
        <f>SUMIF([1]!Tabla1726[Consignatario],B1141,[1]!Tabla1726[Monto])</f>
        <v>0</v>
      </c>
      <c r="O1141">
        <f>SUMIF([1]!Tabla1730[Consignatario],B1141,[1]!Tabla1730[1730])</f>
        <v>0</v>
      </c>
      <c r="P1141">
        <f>SUMIF([1]!Tabla1739[Consignatario],B1141,[1]!Tabla1739[1739])</f>
        <v>0</v>
      </c>
      <c r="Q1141">
        <f>SUMIF([1]!Tabla21[Consignatario],B1141,[1]!Tabla21[1664-1670])</f>
        <v>0</v>
      </c>
      <c r="R1141">
        <f>SUM(Tabla62[[#This Row],[1661]:[Entrearmadas]])</f>
        <v>3200</v>
      </c>
    </row>
    <row r="1142" spans="1:18" x14ac:dyDescent="0.3">
      <c r="A1142">
        <v>1141</v>
      </c>
      <c r="B1142" t="str" cm="1">
        <f t="array" ref="B1142">INDEX([1]!Tabla1[#Data], A1142, 2)</f>
        <v>Gavina, Mateo de</v>
      </c>
      <c r="C1142">
        <f>SUMIF([1]!Tabla1661[Consignatario],B1142,[1]!Tabla1661[1661])</f>
        <v>16408</v>
      </c>
      <c r="D1142">
        <f>SUMIF([1]!Tabla11[Consignatario],B1142,[1]!Tabla11[1662])</f>
        <v>0</v>
      </c>
      <c r="E1142">
        <f>SUMIF([1]!Tabla12[Consignatario],B1142,[1]!Tabla12[1670])</f>
        <v>0</v>
      </c>
      <c r="F1142">
        <f>SUMIF([1]!Tabla10[Consignatario],B1142,[1]!Tabla10[1672])</f>
        <v>0</v>
      </c>
      <c r="G1142">
        <f>SUMIF([1]!Tabla9[Consignatarios],B1142,[1]!Tabla9[1675])</f>
        <v>0</v>
      </c>
      <c r="H1142">
        <f>SUMIF([1]!Tabla8[Consignatarios],B1142,[1]!Tabla8[1678])</f>
        <v>0</v>
      </c>
      <c r="I1142">
        <f>SUMIF([1]!Tabla4[Consignatario],B1142,[1]!Tabla4[Monto])</f>
        <v>0</v>
      </c>
      <c r="J1142">
        <f>SUMIF([1]!Tabla2[Consignatario],B1142, [1]!Tabla2[Monto])</f>
        <v>0</v>
      </c>
      <c r="K1142">
        <f>SUMIF([1]!Tabla3[Consignatario],B1142,[1]!Tabla3[Monto])</f>
        <v>0</v>
      </c>
      <c r="L1142">
        <f>SUMIF([1]!Tabla5[Consignatario],B1142,[1]!Tabla5[Monto])</f>
        <v>0</v>
      </c>
      <c r="M1142">
        <f>SUMIF([1]!Tabla1708[Consignatario],B1142,[1]!Tabla1708[Monto])</f>
        <v>0</v>
      </c>
      <c r="N1142">
        <f>SUMIF([1]!Tabla1726[Consignatario],B1142,[1]!Tabla1726[Monto])</f>
        <v>0</v>
      </c>
      <c r="O1142">
        <f>SUMIF([1]!Tabla1730[Consignatario],B1142,[1]!Tabla1730[1730])</f>
        <v>0</v>
      </c>
      <c r="P1142">
        <f>SUMIF([1]!Tabla1739[Consignatario],B1142,[1]!Tabla1739[1739])</f>
        <v>0</v>
      </c>
      <c r="Q1142">
        <f>SUMIF([1]!Tabla21[Consignatario],B1142,[1]!Tabla21[1664-1670])</f>
        <v>0</v>
      </c>
      <c r="R1142">
        <f>SUM(Tabla62[[#This Row],[1661]:[Entrearmadas]])</f>
        <v>16408</v>
      </c>
    </row>
    <row r="1143" spans="1:18" x14ac:dyDescent="0.3">
      <c r="A1143">
        <v>1142</v>
      </c>
      <c r="B1143" t="str" cm="1">
        <f t="array" ref="B1143">INDEX([1]!Tabla1[#Data], A1143, 2)</f>
        <v>Geldres, Laureano</v>
      </c>
      <c r="C1143">
        <f>SUMIF([1]!Tabla1661[Consignatario],B1143,[1]!Tabla1661[1661])</f>
        <v>93646</v>
      </c>
      <c r="D1143">
        <f>SUMIF([1]!Tabla11[Consignatario],B1143,[1]!Tabla11[1662])</f>
        <v>0</v>
      </c>
      <c r="E1143">
        <f>SUMIF([1]!Tabla12[Consignatario],B1143,[1]!Tabla12[1670])</f>
        <v>0</v>
      </c>
      <c r="F1143">
        <f>SUMIF([1]!Tabla10[Consignatario],B1143,[1]!Tabla10[1672])</f>
        <v>0</v>
      </c>
      <c r="G1143">
        <f>SUMIF([1]!Tabla9[Consignatarios],B1143,[1]!Tabla9[1675])</f>
        <v>0</v>
      </c>
      <c r="H1143">
        <f>SUMIF([1]!Tabla8[Consignatarios],B1143,[1]!Tabla8[1678])</f>
        <v>0</v>
      </c>
      <c r="I1143">
        <f>SUMIF([1]!Tabla4[Consignatario],B1143,[1]!Tabla4[Monto])</f>
        <v>0</v>
      </c>
      <c r="J1143">
        <f>SUMIF([1]!Tabla2[Consignatario],B1143, [1]!Tabla2[Monto])</f>
        <v>0</v>
      </c>
      <c r="K1143">
        <f>SUMIF([1]!Tabla3[Consignatario],B1143,[1]!Tabla3[Monto])</f>
        <v>0</v>
      </c>
      <c r="L1143">
        <f>SUMIF([1]!Tabla5[Consignatario],B1143,[1]!Tabla5[Monto])</f>
        <v>0</v>
      </c>
      <c r="M1143">
        <f>SUMIF([1]!Tabla1708[Consignatario],B1143,[1]!Tabla1708[Monto])</f>
        <v>0</v>
      </c>
      <c r="N1143">
        <f>SUMIF([1]!Tabla1726[Consignatario],B1143,[1]!Tabla1726[Monto])</f>
        <v>0</v>
      </c>
      <c r="O1143">
        <f>SUMIF([1]!Tabla1730[Consignatario],B1143,[1]!Tabla1730[1730])</f>
        <v>0</v>
      </c>
      <c r="P1143">
        <f>SUMIF([1]!Tabla1739[Consignatario],B1143,[1]!Tabla1739[1739])</f>
        <v>0</v>
      </c>
      <c r="Q1143">
        <f>SUMIF([1]!Tabla21[Consignatario],B1143,[1]!Tabla21[1664-1670])</f>
        <v>0</v>
      </c>
      <c r="R1143">
        <f>SUM(Tabla62[[#This Row],[1661]:[Entrearmadas]])</f>
        <v>93646</v>
      </c>
    </row>
    <row r="1144" spans="1:18" x14ac:dyDescent="0.3">
      <c r="A1144">
        <v>1143</v>
      </c>
      <c r="B1144" t="str" cm="1">
        <f t="array" ref="B1144">INDEX([1]!Tabla1[#Data], A1144, 2)</f>
        <v>Gendra, Domingo de</v>
      </c>
      <c r="C1144">
        <f>SUMIF([1]!Tabla1661[Consignatario],B1144,[1]!Tabla1661[1661])</f>
        <v>0</v>
      </c>
      <c r="D1144">
        <f>SUMIF([1]!Tabla11[Consignatario],B1144,[1]!Tabla11[1662])</f>
        <v>0</v>
      </c>
      <c r="E1144">
        <f>SUMIF([1]!Tabla12[Consignatario],B1144,[1]!Tabla12[1670])</f>
        <v>0</v>
      </c>
      <c r="F1144">
        <f>SUMIF([1]!Tabla10[Consignatario],B1144,[1]!Tabla10[1672])</f>
        <v>0</v>
      </c>
      <c r="G1144">
        <f>SUMIF([1]!Tabla9[Consignatarios],B1144,[1]!Tabla9[1675])</f>
        <v>0</v>
      </c>
      <c r="H1144">
        <f>SUMIF([1]!Tabla8[Consignatarios],B1144,[1]!Tabla8[1678])</f>
        <v>0</v>
      </c>
      <c r="I1144">
        <f>SUMIF([1]!Tabla4[Consignatario],B1144,[1]!Tabla4[Monto])</f>
        <v>0</v>
      </c>
      <c r="J1144">
        <f>SUMIF([1]!Tabla2[Consignatario],B1144, [1]!Tabla2[Monto])</f>
        <v>6000</v>
      </c>
      <c r="K1144">
        <f>SUMIF([1]!Tabla3[Consignatario],B1144,[1]!Tabla3[Monto])</f>
        <v>0</v>
      </c>
      <c r="L1144">
        <f>SUMIF([1]!Tabla5[Consignatario],B1144,[1]!Tabla5[Monto])</f>
        <v>0</v>
      </c>
      <c r="M1144">
        <f>SUMIF([1]!Tabla1708[Consignatario],B1144,[1]!Tabla1708[Monto])</f>
        <v>0</v>
      </c>
      <c r="N1144">
        <f>SUMIF([1]!Tabla1726[Consignatario],B1144,[1]!Tabla1726[Monto])</f>
        <v>0</v>
      </c>
      <c r="O1144">
        <f>SUMIF([1]!Tabla1730[Consignatario],B1144,[1]!Tabla1730[1730])</f>
        <v>0</v>
      </c>
      <c r="P1144">
        <f>SUMIF([1]!Tabla1739[Consignatario],B1144,[1]!Tabla1739[1739])</f>
        <v>0</v>
      </c>
      <c r="Q1144">
        <f>SUMIF([1]!Tabla21[Consignatario],B1144,[1]!Tabla21[1664-1670])</f>
        <v>0</v>
      </c>
      <c r="R1144">
        <f>SUM(Tabla62[[#This Row],[1661]:[Entrearmadas]])</f>
        <v>6000</v>
      </c>
    </row>
    <row r="1145" spans="1:18" x14ac:dyDescent="0.3">
      <c r="A1145">
        <v>1144</v>
      </c>
      <c r="B1145" t="str" cm="1">
        <f t="array" ref="B1145">INDEX([1]!Tabla1[#Data], A1145, 2)</f>
        <v>Geni, Carlos de</v>
      </c>
      <c r="C1145">
        <f>SUMIF([1]!Tabla1661[Consignatario],B1145,[1]!Tabla1661[1661])</f>
        <v>0</v>
      </c>
      <c r="D1145">
        <f>SUMIF([1]!Tabla11[Consignatario],B1145,[1]!Tabla11[1662])</f>
        <v>0</v>
      </c>
      <c r="E1145">
        <f>SUMIF([1]!Tabla12[Consignatario],B1145,[1]!Tabla12[1670])</f>
        <v>0</v>
      </c>
      <c r="F1145">
        <f>SUMIF([1]!Tabla10[Consignatario],B1145,[1]!Tabla10[1672])</f>
        <v>0</v>
      </c>
      <c r="G1145">
        <f>SUMIF([1]!Tabla9[Consignatarios],B1145,[1]!Tabla9[1675])</f>
        <v>0</v>
      </c>
      <c r="H1145">
        <f>SUMIF([1]!Tabla8[Consignatarios],B1145,[1]!Tabla8[1678])</f>
        <v>0</v>
      </c>
      <c r="I1145">
        <f>SUMIF([1]!Tabla4[Consignatario],B1145,[1]!Tabla4[Monto])</f>
        <v>0</v>
      </c>
      <c r="J1145">
        <f>SUMIF([1]!Tabla2[Consignatario],B1145, [1]!Tabla2[Monto])</f>
        <v>18100</v>
      </c>
      <c r="K1145">
        <f>SUMIF([1]!Tabla3[Consignatario],B1145,[1]!Tabla3[Monto])</f>
        <v>0</v>
      </c>
      <c r="L1145">
        <f>SUMIF([1]!Tabla5[Consignatario],B1145,[1]!Tabla5[Monto])</f>
        <v>0</v>
      </c>
      <c r="M1145">
        <f>SUMIF([1]!Tabla1708[Consignatario],B1145,[1]!Tabla1708[Monto])</f>
        <v>0</v>
      </c>
      <c r="N1145">
        <f>SUMIF([1]!Tabla1726[Consignatario],B1145,[1]!Tabla1726[Monto])</f>
        <v>0</v>
      </c>
      <c r="O1145">
        <f>SUMIF([1]!Tabla1730[Consignatario],B1145,[1]!Tabla1730[1730])</f>
        <v>0</v>
      </c>
      <c r="P1145">
        <f>SUMIF([1]!Tabla1739[Consignatario],B1145,[1]!Tabla1739[1739])</f>
        <v>0</v>
      </c>
      <c r="Q1145">
        <f>SUMIF([1]!Tabla21[Consignatario],B1145,[1]!Tabla21[1664-1670])</f>
        <v>0</v>
      </c>
      <c r="R1145">
        <f>SUM(Tabla62[[#This Row],[1661]:[Entrearmadas]])</f>
        <v>18100</v>
      </c>
    </row>
    <row r="1146" spans="1:18" x14ac:dyDescent="0.3">
      <c r="A1146">
        <v>1145</v>
      </c>
      <c r="B1146" t="str" cm="1">
        <f t="array" ref="B1146">INDEX([1]!Tabla1[#Data], A1146, 2)</f>
        <v>Geran, Esteban</v>
      </c>
      <c r="C1146">
        <f>SUMIF([1]!Tabla1661[Consignatario],B1146,[1]!Tabla1661[1661])</f>
        <v>0</v>
      </c>
      <c r="D1146">
        <f>SUMIF([1]!Tabla11[Consignatario],B1146,[1]!Tabla11[1662])</f>
        <v>0</v>
      </c>
      <c r="E1146">
        <f>SUMIF([1]!Tabla12[Consignatario],B1146,[1]!Tabla12[1670])</f>
        <v>0</v>
      </c>
      <c r="F1146">
        <f>SUMIF([1]!Tabla10[Consignatario],B1146,[1]!Tabla10[1672])</f>
        <v>0</v>
      </c>
      <c r="G1146">
        <f>SUMIF([1]!Tabla9[Consignatarios],B1146,[1]!Tabla9[1675])</f>
        <v>0</v>
      </c>
      <c r="H1146">
        <f>SUMIF([1]!Tabla8[Consignatarios],B1146,[1]!Tabla8[1678])</f>
        <v>0</v>
      </c>
      <c r="I1146">
        <f>SUMIF([1]!Tabla4[Consignatario],B1146,[1]!Tabla4[Monto])</f>
        <v>0</v>
      </c>
      <c r="J1146">
        <f>SUMIF([1]!Tabla2[Consignatario],B1146, [1]!Tabla2[Monto])</f>
        <v>0</v>
      </c>
      <c r="K1146">
        <f>SUMIF([1]!Tabla3[Consignatario],B1146,[1]!Tabla3[Monto])</f>
        <v>0</v>
      </c>
      <c r="L1146">
        <f>SUMIF([1]!Tabla5[Consignatario],B1146,[1]!Tabla5[Monto])</f>
        <v>0</v>
      </c>
      <c r="M1146">
        <f>SUMIF([1]!Tabla1708[Consignatario],B1146,[1]!Tabla1708[Monto])</f>
        <v>0</v>
      </c>
      <c r="N1146">
        <f>SUMIF([1]!Tabla1726[Consignatario],B1146,[1]!Tabla1726[Monto])</f>
        <v>0</v>
      </c>
      <c r="O1146">
        <f>SUMIF([1]!Tabla1730[Consignatario],B1146,[1]!Tabla1730[1730])</f>
        <v>0</v>
      </c>
      <c r="P1146">
        <f>SUMIF([1]!Tabla1739[Consignatario],B1146,[1]!Tabla1739[1739])</f>
        <v>0</v>
      </c>
      <c r="Q1146">
        <f>SUMIF([1]!Tabla21[Consignatario],B1146,[1]!Tabla21[1664-1670])</f>
        <v>0</v>
      </c>
      <c r="R1146">
        <f>SUM(Tabla62[[#This Row],[1661]:[Entrearmadas]])</f>
        <v>0</v>
      </c>
    </row>
    <row r="1147" spans="1:18" x14ac:dyDescent="0.3">
      <c r="A1147">
        <v>1146</v>
      </c>
      <c r="B1147" t="str" cm="1">
        <f t="array" ref="B1147">INDEX([1]!Tabla1[#Data], A1147, 2)</f>
        <v>Gibe, Joseph Antonio</v>
      </c>
      <c r="C1147">
        <f>SUMIF([1]!Tabla1661[Consignatario],B1147,[1]!Tabla1661[1661])</f>
        <v>0</v>
      </c>
      <c r="D1147">
        <f>SUMIF([1]!Tabla11[Consignatario],B1147,[1]!Tabla11[1662])</f>
        <v>0</v>
      </c>
      <c r="E1147">
        <f>SUMIF([1]!Tabla12[Consignatario],B1147,[1]!Tabla12[1670])</f>
        <v>0</v>
      </c>
      <c r="F1147">
        <f>SUMIF([1]!Tabla10[Consignatario],B1147,[1]!Tabla10[1672])</f>
        <v>0</v>
      </c>
      <c r="G1147">
        <f>SUMIF([1]!Tabla9[Consignatarios],B1147,[1]!Tabla9[1675])</f>
        <v>0</v>
      </c>
      <c r="H1147">
        <f>SUMIF([1]!Tabla8[Consignatarios],B1147,[1]!Tabla8[1678])</f>
        <v>0</v>
      </c>
      <c r="I1147">
        <f>SUMIF([1]!Tabla4[Consignatario],B1147,[1]!Tabla4[Monto])</f>
        <v>0</v>
      </c>
      <c r="J1147">
        <f>SUMIF([1]!Tabla2[Consignatario],B1147, [1]!Tabla2[Monto])</f>
        <v>216</v>
      </c>
      <c r="K1147">
        <f>SUMIF([1]!Tabla3[Consignatario],B1147,[1]!Tabla3[Monto])</f>
        <v>0</v>
      </c>
      <c r="L1147">
        <f>SUMIF([1]!Tabla5[Consignatario],B1147,[1]!Tabla5[Monto])</f>
        <v>0</v>
      </c>
      <c r="M1147">
        <f>SUMIF([1]!Tabla1708[Consignatario],B1147,[1]!Tabla1708[Monto])</f>
        <v>0</v>
      </c>
      <c r="N1147">
        <f>SUMIF([1]!Tabla1726[Consignatario],B1147,[1]!Tabla1726[Monto])</f>
        <v>0</v>
      </c>
      <c r="O1147">
        <f>SUMIF([1]!Tabla1730[Consignatario],B1147,[1]!Tabla1730[1730])</f>
        <v>0</v>
      </c>
      <c r="P1147">
        <f>SUMIF([1]!Tabla1739[Consignatario],B1147,[1]!Tabla1739[1739])</f>
        <v>0</v>
      </c>
      <c r="Q1147">
        <f>SUMIF([1]!Tabla21[Consignatario],B1147,[1]!Tabla21[1664-1670])</f>
        <v>0</v>
      </c>
      <c r="R1147">
        <f>SUM(Tabla62[[#This Row],[1661]:[Entrearmadas]])</f>
        <v>216</v>
      </c>
    </row>
    <row r="1148" spans="1:18" x14ac:dyDescent="0.3">
      <c r="A1148">
        <v>1147</v>
      </c>
      <c r="B1148" t="str" cm="1">
        <f t="array" ref="B1148">INDEX([1]!Tabla1[#Data], A1148, 2)</f>
        <v>Giraldino y Ascunza, Nicolás</v>
      </c>
      <c r="C1148">
        <f>SUMIF([1]!Tabla1661[Consignatario],B1148,[1]!Tabla1661[1661])</f>
        <v>0</v>
      </c>
      <c r="D1148">
        <f>SUMIF([1]!Tabla11[Consignatario],B1148,[1]!Tabla11[1662])</f>
        <v>0</v>
      </c>
      <c r="E1148">
        <f>SUMIF([1]!Tabla12[Consignatario],B1148,[1]!Tabla12[1670])</f>
        <v>0</v>
      </c>
      <c r="F1148">
        <f>SUMIF([1]!Tabla10[Consignatario],B1148,[1]!Tabla10[1672])</f>
        <v>0</v>
      </c>
      <c r="G1148">
        <f>SUMIF([1]!Tabla9[Consignatarios],B1148,[1]!Tabla9[1675])</f>
        <v>0</v>
      </c>
      <c r="H1148">
        <f>SUMIF([1]!Tabla8[Consignatarios],B1148,[1]!Tabla8[1678])</f>
        <v>0</v>
      </c>
      <c r="I1148">
        <f>SUMIF([1]!Tabla4[Consignatario],B1148,[1]!Tabla4[Monto])</f>
        <v>0</v>
      </c>
      <c r="J1148">
        <f>SUMIF([1]!Tabla2[Consignatario],B1148, [1]!Tabla2[Monto])</f>
        <v>8000</v>
      </c>
      <c r="K1148">
        <f>SUMIF([1]!Tabla3[Consignatario],B1148,[1]!Tabla3[Monto])</f>
        <v>0</v>
      </c>
      <c r="L1148">
        <f>SUMIF([1]!Tabla5[Consignatario],B1148,[1]!Tabla5[Monto])</f>
        <v>0</v>
      </c>
      <c r="M1148">
        <f>SUMIF([1]!Tabla1708[Consignatario],B1148,[1]!Tabla1708[Monto])</f>
        <v>0</v>
      </c>
      <c r="N1148">
        <f>SUMIF([1]!Tabla1726[Consignatario],B1148,[1]!Tabla1726[Monto])</f>
        <v>0</v>
      </c>
      <c r="O1148">
        <f>SUMIF([1]!Tabla1730[Consignatario],B1148,[1]!Tabla1730[1730])</f>
        <v>0</v>
      </c>
      <c r="P1148">
        <f>SUMIF([1]!Tabla1739[Consignatario],B1148,[1]!Tabla1739[1739])</f>
        <v>0</v>
      </c>
      <c r="Q1148">
        <f>SUMIF([1]!Tabla21[Consignatario],B1148,[1]!Tabla21[1664-1670])</f>
        <v>0</v>
      </c>
      <c r="R1148">
        <f>SUM(Tabla62[[#This Row],[1661]:[Entrearmadas]])</f>
        <v>8000</v>
      </c>
    </row>
    <row r="1149" spans="1:18" x14ac:dyDescent="0.3">
      <c r="A1149">
        <v>1148</v>
      </c>
      <c r="B1149" t="str" cm="1">
        <f t="array" ref="B1149">INDEX([1]!Tabla1[#Data], A1149, 2)</f>
        <v>Girón, Diego</v>
      </c>
      <c r="C1149">
        <f>SUMIF([1]!Tabla1661[Consignatario],B1149,[1]!Tabla1661[1661])</f>
        <v>0</v>
      </c>
      <c r="D1149">
        <f>SUMIF([1]!Tabla11[Consignatario],B1149,[1]!Tabla11[1662])</f>
        <v>0</v>
      </c>
      <c r="E1149">
        <f>SUMIF([1]!Tabla12[Consignatario],B1149,[1]!Tabla12[1670])</f>
        <v>0</v>
      </c>
      <c r="F1149">
        <f>SUMIF([1]!Tabla10[Consignatario],B1149,[1]!Tabla10[1672])</f>
        <v>0</v>
      </c>
      <c r="G1149">
        <f>SUMIF([1]!Tabla9[Consignatarios],B1149,[1]!Tabla9[1675])</f>
        <v>0</v>
      </c>
      <c r="H1149">
        <f>SUMIF([1]!Tabla8[Consignatarios],B1149,[1]!Tabla8[1678])</f>
        <v>5713</v>
      </c>
      <c r="I1149">
        <f>SUMIF([1]!Tabla4[Consignatario],B1149,[1]!Tabla4[Monto])</f>
        <v>0</v>
      </c>
      <c r="J1149">
        <f>SUMIF([1]!Tabla2[Consignatario],B1149, [1]!Tabla2[Monto])</f>
        <v>0</v>
      </c>
      <c r="K1149">
        <f>SUMIF([1]!Tabla3[Consignatario],B1149,[1]!Tabla3[Monto])</f>
        <v>0</v>
      </c>
      <c r="L1149">
        <f>SUMIF([1]!Tabla5[Consignatario],B1149,[1]!Tabla5[Monto])</f>
        <v>0</v>
      </c>
      <c r="M1149">
        <f>SUMIF([1]!Tabla1708[Consignatario],B1149,[1]!Tabla1708[Monto])</f>
        <v>0</v>
      </c>
      <c r="N1149">
        <f>SUMIF([1]!Tabla1726[Consignatario],B1149,[1]!Tabla1726[Monto])</f>
        <v>0</v>
      </c>
      <c r="O1149">
        <f>SUMIF([1]!Tabla1730[Consignatario],B1149,[1]!Tabla1730[1730])</f>
        <v>0</v>
      </c>
      <c r="P1149">
        <f>SUMIF([1]!Tabla1739[Consignatario],B1149,[1]!Tabla1739[1739])</f>
        <v>0</v>
      </c>
      <c r="Q1149">
        <f>SUMIF([1]!Tabla21[Consignatario],B1149,[1]!Tabla21[1664-1670])</f>
        <v>0</v>
      </c>
      <c r="R1149">
        <f>SUM(Tabla62[[#This Row],[1661]:[Entrearmadas]])</f>
        <v>5713</v>
      </c>
    </row>
    <row r="1150" spans="1:18" x14ac:dyDescent="0.3">
      <c r="A1150">
        <v>1149</v>
      </c>
      <c r="B1150" t="str" cm="1">
        <f t="array" ref="B1150">INDEX([1]!Tabla1[#Data], A1150, 2)</f>
        <v>Girón, Francisco</v>
      </c>
      <c r="C1150">
        <f>SUMIF([1]!Tabla1661[Consignatario],B1150,[1]!Tabla1661[1661])</f>
        <v>0</v>
      </c>
      <c r="D1150">
        <f>SUMIF([1]!Tabla11[Consignatario],B1150,[1]!Tabla11[1662])</f>
        <v>0</v>
      </c>
      <c r="E1150">
        <f>SUMIF([1]!Tabla12[Consignatario],B1150,[1]!Tabla12[1670])</f>
        <v>0</v>
      </c>
      <c r="F1150">
        <f>SUMIF([1]!Tabla10[Consignatario],B1150,[1]!Tabla10[1672])</f>
        <v>0</v>
      </c>
      <c r="G1150">
        <f>SUMIF([1]!Tabla9[Consignatarios],B1150,[1]!Tabla9[1675])</f>
        <v>0</v>
      </c>
      <c r="H1150">
        <f>SUMIF([1]!Tabla8[Consignatarios],B1150,[1]!Tabla8[1678])</f>
        <v>0</v>
      </c>
      <c r="I1150">
        <f>SUMIF([1]!Tabla4[Consignatario],B1150,[1]!Tabla4[Monto])</f>
        <v>0</v>
      </c>
      <c r="J1150">
        <f>SUMIF([1]!Tabla2[Consignatario],B1150, [1]!Tabla2[Monto])</f>
        <v>0</v>
      </c>
      <c r="K1150">
        <f>SUMIF([1]!Tabla3[Consignatario],B1150,[1]!Tabla3[Monto])</f>
        <v>0</v>
      </c>
      <c r="L1150">
        <f>SUMIF([1]!Tabla5[Consignatario],B1150,[1]!Tabla5[Monto])</f>
        <v>0</v>
      </c>
      <c r="M1150">
        <f>SUMIF([1]!Tabla1708[Consignatario],B1150,[1]!Tabla1708[Monto])</f>
        <v>0</v>
      </c>
      <c r="N1150">
        <f>SUMIF([1]!Tabla1726[Consignatario],B1150,[1]!Tabla1726[Monto])</f>
        <v>0</v>
      </c>
      <c r="O1150">
        <f>SUMIF([1]!Tabla1730[Consignatario],B1150,[1]!Tabla1730[1730])</f>
        <v>0</v>
      </c>
      <c r="P1150">
        <f>SUMIF([1]!Tabla1739[Consignatario],B1150,[1]!Tabla1739[1739])</f>
        <v>1120</v>
      </c>
      <c r="Q1150">
        <f>SUMIF([1]!Tabla21[Consignatario],B1150,[1]!Tabla21[1664-1670])</f>
        <v>0</v>
      </c>
      <c r="R1150">
        <f>SUM(Tabla62[[#This Row],[1661]:[Entrearmadas]])</f>
        <v>1120</v>
      </c>
    </row>
    <row r="1151" spans="1:18" x14ac:dyDescent="0.3">
      <c r="A1151">
        <v>1150</v>
      </c>
      <c r="B1151" t="str" cm="1">
        <f t="array" ref="B1151">INDEX([1]!Tabla1[#Data], A1151, 2)</f>
        <v>Godiño, Diego</v>
      </c>
      <c r="C1151">
        <f>SUMIF([1]!Tabla1661[Consignatario],B1151,[1]!Tabla1661[1661])</f>
        <v>0</v>
      </c>
      <c r="D1151">
        <f>SUMIF([1]!Tabla11[Consignatario],B1151,[1]!Tabla11[1662])</f>
        <v>0</v>
      </c>
      <c r="E1151">
        <f>SUMIF([1]!Tabla12[Consignatario],B1151,[1]!Tabla12[1670])</f>
        <v>0</v>
      </c>
      <c r="F1151">
        <f>SUMIF([1]!Tabla10[Consignatario],B1151,[1]!Tabla10[1672])</f>
        <v>0</v>
      </c>
      <c r="G1151">
        <f>SUMIF([1]!Tabla9[Consignatarios],B1151,[1]!Tabla9[1675])</f>
        <v>0</v>
      </c>
      <c r="H1151">
        <f>SUMIF([1]!Tabla8[Consignatarios],B1151,[1]!Tabla8[1678])</f>
        <v>0</v>
      </c>
      <c r="I1151">
        <f>SUMIF([1]!Tabla4[Consignatario],B1151,[1]!Tabla4[Monto])</f>
        <v>0</v>
      </c>
      <c r="J1151">
        <f>SUMIF([1]!Tabla2[Consignatario],B1151, [1]!Tabla2[Monto])</f>
        <v>0</v>
      </c>
      <c r="K1151">
        <f>SUMIF([1]!Tabla3[Consignatario],B1151,[1]!Tabla3[Monto])</f>
        <v>0</v>
      </c>
      <c r="L1151">
        <f>SUMIF([1]!Tabla5[Consignatario],B1151,[1]!Tabla5[Monto])</f>
        <v>0</v>
      </c>
      <c r="M1151">
        <f>SUMIF([1]!Tabla1708[Consignatario],B1151,[1]!Tabla1708[Monto])</f>
        <v>16050</v>
      </c>
      <c r="N1151">
        <f>SUMIF([1]!Tabla1726[Consignatario],B1151,[1]!Tabla1726[Monto])</f>
        <v>0</v>
      </c>
      <c r="O1151">
        <f>SUMIF([1]!Tabla1730[Consignatario],B1151,[1]!Tabla1730[1730])</f>
        <v>0</v>
      </c>
      <c r="P1151">
        <f>SUMIF([1]!Tabla1739[Consignatario],B1151,[1]!Tabla1739[1739])</f>
        <v>0</v>
      </c>
      <c r="Q1151">
        <f>SUMIF([1]!Tabla21[Consignatario],B1151,[1]!Tabla21[1664-1670])</f>
        <v>0</v>
      </c>
      <c r="R1151">
        <f>SUM(Tabla62[[#This Row],[1661]:[Entrearmadas]])</f>
        <v>16050</v>
      </c>
    </row>
    <row r="1152" spans="1:18" x14ac:dyDescent="0.3">
      <c r="A1152">
        <v>1151</v>
      </c>
      <c r="B1152" t="str" cm="1">
        <f t="array" ref="B1152">INDEX([1]!Tabla1[#Data], A1152, 2)</f>
        <v>Goenaga, Francisco de</v>
      </c>
      <c r="C1152">
        <f>SUMIF([1]!Tabla1661[Consignatario],B1152,[1]!Tabla1661[1661])</f>
        <v>0</v>
      </c>
      <c r="D1152">
        <f>SUMIF([1]!Tabla11[Consignatario],B1152,[1]!Tabla11[1662])</f>
        <v>0</v>
      </c>
      <c r="E1152">
        <f>SUMIF([1]!Tabla12[Consignatario],B1152,[1]!Tabla12[1670])</f>
        <v>0</v>
      </c>
      <c r="F1152">
        <f>SUMIF([1]!Tabla10[Consignatario],B1152,[1]!Tabla10[1672])</f>
        <v>0</v>
      </c>
      <c r="G1152">
        <f>SUMIF([1]!Tabla9[Consignatarios],B1152,[1]!Tabla9[1675])</f>
        <v>0</v>
      </c>
      <c r="H1152">
        <f>SUMIF([1]!Tabla8[Consignatarios],B1152,[1]!Tabla8[1678])</f>
        <v>0</v>
      </c>
      <c r="I1152">
        <f>SUMIF([1]!Tabla4[Consignatario],B1152,[1]!Tabla4[Monto])</f>
        <v>0</v>
      </c>
      <c r="J1152">
        <f>SUMIF([1]!Tabla2[Consignatario],B1152, [1]!Tabla2[Monto])</f>
        <v>0</v>
      </c>
      <c r="K1152">
        <f>SUMIF([1]!Tabla3[Consignatario],B1152,[1]!Tabla3[Monto])</f>
        <v>0</v>
      </c>
      <c r="L1152">
        <f>SUMIF([1]!Tabla5[Consignatario],B1152,[1]!Tabla5[Monto])</f>
        <v>0</v>
      </c>
      <c r="M1152">
        <f>SUMIF([1]!Tabla1708[Consignatario],B1152,[1]!Tabla1708[Monto])</f>
        <v>0</v>
      </c>
      <c r="N1152">
        <f>SUMIF([1]!Tabla1726[Consignatario],B1152,[1]!Tabla1726[Monto])</f>
        <v>0</v>
      </c>
      <c r="O1152">
        <f>SUMIF([1]!Tabla1730[Consignatario],B1152,[1]!Tabla1730[1730])</f>
        <v>0</v>
      </c>
      <c r="P1152">
        <f>SUMIF([1]!Tabla1739[Consignatario],B1152,[1]!Tabla1739[1739])</f>
        <v>184716</v>
      </c>
      <c r="Q1152">
        <f>SUMIF([1]!Tabla21[Consignatario],B1152,[1]!Tabla21[1664-1670])</f>
        <v>0</v>
      </c>
      <c r="R1152">
        <f>SUM(Tabla62[[#This Row],[1661]:[Entrearmadas]])</f>
        <v>184716</v>
      </c>
    </row>
    <row r="1153" spans="1:18" x14ac:dyDescent="0.3">
      <c r="A1153">
        <v>1152</v>
      </c>
      <c r="B1153" t="str" cm="1">
        <f t="array" ref="B1153">INDEX([1]!Tabla1[#Data], A1153, 2)</f>
        <v>Goicochea, Bartolomé de</v>
      </c>
      <c r="C1153">
        <f>SUMIF([1]!Tabla1661[Consignatario],B1153,[1]!Tabla1661[1661])</f>
        <v>0</v>
      </c>
      <c r="D1153">
        <f>SUMIF([1]!Tabla11[Consignatario],B1153,[1]!Tabla11[1662])</f>
        <v>0</v>
      </c>
      <c r="E1153">
        <f>SUMIF([1]!Tabla12[Consignatario],B1153,[1]!Tabla12[1670])</f>
        <v>0</v>
      </c>
      <c r="F1153">
        <f>SUMIF([1]!Tabla10[Consignatario],B1153,[1]!Tabla10[1672])</f>
        <v>0</v>
      </c>
      <c r="G1153">
        <f>SUMIF([1]!Tabla9[Consignatarios],B1153,[1]!Tabla9[1675])</f>
        <v>0</v>
      </c>
      <c r="H1153">
        <f>SUMIF([1]!Tabla8[Consignatarios],B1153,[1]!Tabla8[1678])</f>
        <v>0</v>
      </c>
      <c r="I1153">
        <f>SUMIF([1]!Tabla4[Consignatario],B1153,[1]!Tabla4[Monto])</f>
        <v>0</v>
      </c>
      <c r="J1153">
        <f>SUMIF([1]!Tabla2[Consignatario],B1153, [1]!Tabla2[Monto])</f>
        <v>0</v>
      </c>
      <c r="K1153">
        <f>SUMIF([1]!Tabla3[Consignatario],B1153,[1]!Tabla3[Monto])</f>
        <v>28400</v>
      </c>
      <c r="L1153">
        <f>SUMIF([1]!Tabla5[Consignatario],B1153,[1]!Tabla5[Monto])</f>
        <v>0</v>
      </c>
      <c r="M1153">
        <f>SUMIF([1]!Tabla1708[Consignatario],B1153,[1]!Tabla1708[Monto])</f>
        <v>0</v>
      </c>
      <c r="N1153">
        <f>SUMIF([1]!Tabla1726[Consignatario],B1153,[1]!Tabla1726[Monto])</f>
        <v>0</v>
      </c>
      <c r="O1153">
        <f>SUMIF([1]!Tabla1730[Consignatario],B1153,[1]!Tabla1730[1730])</f>
        <v>0</v>
      </c>
      <c r="P1153">
        <f>SUMIF([1]!Tabla1739[Consignatario],B1153,[1]!Tabla1739[1739])</f>
        <v>0</v>
      </c>
      <c r="Q1153">
        <f>SUMIF([1]!Tabla21[Consignatario],B1153,[1]!Tabla21[1664-1670])</f>
        <v>0</v>
      </c>
      <c r="R1153">
        <f>SUM(Tabla62[[#This Row],[1661]:[Entrearmadas]])</f>
        <v>28400</v>
      </c>
    </row>
    <row r="1154" spans="1:18" x14ac:dyDescent="0.3">
      <c r="A1154">
        <v>1153</v>
      </c>
      <c r="B1154" t="str" cm="1">
        <f t="array" ref="B1154">INDEX([1]!Tabla1[#Data], A1154, 2)</f>
        <v>Goicochea, Juan de</v>
      </c>
      <c r="C1154">
        <f>SUMIF([1]!Tabla1661[Consignatario],B1154,[1]!Tabla1661[1661])</f>
        <v>0</v>
      </c>
      <c r="D1154">
        <f>SUMIF([1]!Tabla11[Consignatario],B1154,[1]!Tabla11[1662])</f>
        <v>0</v>
      </c>
      <c r="E1154">
        <f>SUMIF([1]!Tabla12[Consignatario],B1154,[1]!Tabla12[1670])</f>
        <v>0</v>
      </c>
      <c r="F1154">
        <f>SUMIF([1]!Tabla10[Consignatario],B1154,[1]!Tabla10[1672])</f>
        <v>0</v>
      </c>
      <c r="G1154">
        <f>SUMIF([1]!Tabla9[Consignatarios],B1154,[1]!Tabla9[1675])</f>
        <v>0</v>
      </c>
      <c r="H1154">
        <f>SUMIF([1]!Tabla8[Consignatarios],B1154,[1]!Tabla8[1678])</f>
        <v>0</v>
      </c>
      <c r="I1154">
        <f>SUMIF([1]!Tabla4[Consignatario],B1154,[1]!Tabla4[Monto])</f>
        <v>0</v>
      </c>
      <c r="J1154">
        <f>SUMIF([1]!Tabla2[Consignatario],B1154, [1]!Tabla2[Monto])</f>
        <v>0</v>
      </c>
      <c r="K1154">
        <f>SUMIF([1]!Tabla3[Consignatario],B1154,[1]!Tabla3[Monto])</f>
        <v>0</v>
      </c>
      <c r="L1154">
        <f>SUMIF([1]!Tabla5[Consignatario],B1154,[1]!Tabla5[Monto])</f>
        <v>0</v>
      </c>
      <c r="M1154">
        <f>SUMIF([1]!Tabla1708[Consignatario],B1154,[1]!Tabla1708[Monto])</f>
        <v>0</v>
      </c>
      <c r="N1154">
        <f>SUMIF([1]!Tabla1726[Consignatario],B1154,[1]!Tabla1726[Monto])</f>
        <v>25999</v>
      </c>
      <c r="O1154">
        <f>SUMIF([1]!Tabla1730[Consignatario],B1154,[1]!Tabla1730[1730])</f>
        <v>0</v>
      </c>
      <c r="P1154">
        <f>SUMIF([1]!Tabla1739[Consignatario],B1154,[1]!Tabla1739[1739])</f>
        <v>0</v>
      </c>
      <c r="Q1154">
        <f>SUMIF([1]!Tabla21[Consignatario],B1154,[1]!Tabla21[1664-1670])</f>
        <v>0</v>
      </c>
      <c r="R1154">
        <f>SUM(Tabla62[[#This Row],[1661]:[Entrearmadas]])</f>
        <v>25999</v>
      </c>
    </row>
    <row r="1155" spans="1:18" x14ac:dyDescent="0.3">
      <c r="A1155">
        <v>1154</v>
      </c>
      <c r="B1155" t="str" cm="1">
        <f t="array" ref="B1155">INDEX([1]!Tabla1[#Data], A1155, 2)</f>
        <v>Goicochea, Pedro de</v>
      </c>
      <c r="C1155">
        <f>SUMIF([1]!Tabla1661[Consignatario],B1155,[1]!Tabla1661[1661])</f>
        <v>0</v>
      </c>
      <c r="D1155">
        <f>SUMIF([1]!Tabla11[Consignatario],B1155,[1]!Tabla11[1662])</f>
        <v>0</v>
      </c>
      <c r="E1155">
        <f>SUMIF([1]!Tabla12[Consignatario],B1155,[1]!Tabla12[1670])</f>
        <v>0</v>
      </c>
      <c r="F1155">
        <f>SUMIF([1]!Tabla10[Consignatario],B1155,[1]!Tabla10[1672])</f>
        <v>0</v>
      </c>
      <c r="G1155">
        <f>SUMIF([1]!Tabla9[Consignatarios],B1155,[1]!Tabla9[1675])</f>
        <v>0</v>
      </c>
      <c r="H1155">
        <f>SUMIF([1]!Tabla8[Consignatarios],B1155,[1]!Tabla8[1678])</f>
        <v>500</v>
      </c>
      <c r="I1155">
        <f>SUMIF([1]!Tabla4[Consignatario],B1155,[1]!Tabla4[Monto])</f>
        <v>0</v>
      </c>
      <c r="J1155">
        <f>SUMIF([1]!Tabla2[Consignatario],B1155, [1]!Tabla2[Monto])</f>
        <v>0</v>
      </c>
      <c r="K1155">
        <f>SUMIF([1]!Tabla3[Consignatario],B1155,[1]!Tabla3[Monto])</f>
        <v>0</v>
      </c>
      <c r="L1155">
        <f>SUMIF([1]!Tabla5[Consignatario],B1155,[1]!Tabla5[Monto])</f>
        <v>0</v>
      </c>
      <c r="M1155">
        <f>SUMIF([1]!Tabla1708[Consignatario],B1155,[1]!Tabla1708[Monto])</f>
        <v>0</v>
      </c>
      <c r="N1155">
        <f>SUMIF([1]!Tabla1726[Consignatario],B1155,[1]!Tabla1726[Monto])</f>
        <v>0</v>
      </c>
      <c r="O1155">
        <f>SUMIF([1]!Tabla1730[Consignatario],B1155,[1]!Tabla1730[1730])</f>
        <v>0</v>
      </c>
      <c r="P1155">
        <f>SUMIF([1]!Tabla1739[Consignatario],B1155,[1]!Tabla1739[1739])</f>
        <v>0</v>
      </c>
      <c r="Q1155">
        <f>SUMIF([1]!Tabla21[Consignatario],B1155,[1]!Tabla21[1664-1670])</f>
        <v>0</v>
      </c>
      <c r="R1155">
        <f>SUM(Tabla62[[#This Row],[1661]:[Entrearmadas]])</f>
        <v>500</v>
      </c>
    </row>
    <row r="1156" spans="1:18" x14ac:dyDescent="0.3">
      <c r="A1156">
        <v>1155</v>
      </c>
      <c r="B1156" t="str" cm="1">
        <f t="array" ref="B1156">INDEX([1]!Tabla1[#Data], A1156, 2)</f>
        <v>Gomendio Urrutia, Francisco de</v>
      </c>
      <c r="C1156">
        <f>SUMIF([1]!Tabla1661[Consignatario],B1156,[1]!Tabla1661[1661])</f>
        <v>0</v>
      </c>
      <c r="D1156">
        <f>SUMIF([1]!Tabla11[Consignatario],B1156,[1]!Tabla11[1662])</f>
        <v>0</v>
      </c>
      <c r="E1156">
        <f>SUMIF([1]!Tabla12[Consignatario],B1156,[1]!Tabla12[1670])</f>
        <v>0</v>
      </c>
      <c r="F1156">
        <f>SUMIF([1]!Tabla10[Consignatario],B1156,[1]!Tabla10[1672])</f>
        <v>0</v>
      </c>
      <c r="G1156">
        <f>SUMIF([1]!Tabla9[Consignatarios],B1156,[1]!Tabla9[1675])</f>
        <v>0</v>
      </c>
      <c r="H1156">
        <f>SUMIF([1]!Tabla8[Consignatarios],B1156,[1]!Tabla8[1678])</f>
        <v>23674</v>
      </c>
      <c r="I1156">
        <f>SUMIF([1]!Tabla4[Consignatario],B1156,[1]!Tabla4[Monto])</f>
        <v>30832</v>
      </c>
      <c r="J1156">
        <f>SUMIF([1]!Tabla2[Consignatario],B1156, [1]!Tabla2[Monto])</f>
        <v>17640</v>
      </c>
      <c r="K1156">
        <f>SUMIF([1]!Tabla3[Consignatario],B1156,[1]!Tabla3[Monto])</f>
        <v>0</v>
      </c>
      <c r="L1156">
        <f>SUMIF([1]!Tabla5[Consignatario],B1156,[1]!Tabla5[Monto])</f>
        <v>0</v>
      </c>
      <c r="M1156">
        <f>SUMIF([1]!Tabla1708[Consignatario],B1156,[1]!Tabla1708[Monto])</f>
        <v>0</v>
      </c>
      <c r="N1156">
        <f>SUMIF([1]!Tabla1726[Consignatario],B1156,[1]!Tabla1726[Monto])</f>
        <v>0</v>
      </c>
      <c r="O1156">
        <f>SUMIF([1]!Tabla1730[Consignatario],B1156,[1]!Tabla1730[1730])</f>
        <v>0</v>
      </c>
      <c r="P1156">
        <f>SUMIF([1]!Tabla1739[Consignatario],B1156,[1]!Tabla1739[1739])</f>
        <v>0</v>
      </c>
      <c r="Q1156">
        <f>SUMIF([1]!Tabla21[Consignatario],B1156,[1]!Tabla21[1664-1670])</f>
        <v>0</v>
      </c>
      <c r="R1156">
        <f>SUM(Tabla62[[#This Row],[1661]:[Entrearmadas]])</f>
        <v>72146</v>
      </c>
    </row>
    <row r="1157" spans="1:18" x14ac:dyDescent="0.3">
      <c r="A1157">
        <v>1156</v>
      </c>
      <c r="B1157" t="str" cm="1">
        <f t="array" ref="B1157">INDEX([1]!Tabla1[#Data], A1157, 2)</f>
        <v>Gomendio Urrutia, Mateo de</v>
      </c>
      <c r="C1157">
        <f>SUMIF([1]!Tabla1661[Consignatario],B1157,[1]!Tabla1661[1661])</f>
        <v>0</v>
      </c>
      <c r="D1157">
        <f>SUMIF([1]!Tabla11[Consignatario],B1157,[1]!Tabla11[1662])</f>
        <v>0</v>
      </c>
      <c r="E1157">
        <f>SUMIF([1]!Tabla12[Consignatario],B1157,[1]!Tabla12[1670])</f>
        <v>0</v>
      </c>
      <c r="F1157">
        <f>SUMIF([1]!Tabla10[Consignatario],B1157,[1]!Tabla10[1672])</f>
        <v>0</v>
      </c>
      <c r="G1157">
        <f>SUMIF([1]!Tabla9[Consignatarios],B1157,[1]!Tabla9[1675])</f>
        <v>0</v>
      </c>
      <c r="H1157">
        <f>SUMIF([1]!Tabla8[Consignatarios],B1157,[1]!Tabla8[1678])</f>
        <v>0</v>
      </c>
      <c r="I1157">
        <f>SUMIF([1]!Tabla4[Consignatario],B1157,[1]!Tabla4[Monto])</f>
        <v>11956</v>
      </c>
      <c r="J1157">
        <f>SUMIF([1]!Tabla2[Consignatario],B1157, [1]!Tabla2[Monto])</f>
        <v>0</v>
      </c>
      <c r="K1157">
        <f>SUMIF([1]!Tabla3[Consignatario],B1157,[1]!Tabla3[Monto])</f>
        <v>0</v>
      </c>
      <c r="L1157">
        <f>SUMIF([1]!Tabla5[Consignatario],B1157,[1]!Tabla5[Monto])</f>
        <v>0</v>
      </c>
      <c r="M1157">
        <f>SUMIF([1]!Tabla1708[Consignatario],B1157,[1]!Tabla1708[Monto])</f>
        <v>0</v>
      </c>
      <c r="N1157">
        <f>SUMIF([1]!Tabla1726[Consignatario],B1157,[1]!Tabla1726[Monto])</f>
        <v>0</v>
      </c>
      <c r="O1157">
        <f>SUMIF([1]!Tabla1730[Consignatario],B1157,[1]!Tabla1730[1730])</f>
        <v>0</v>
      </c>
      <c r="P1157">
        <f>SUMIF([1]!Tabla1739[Consignatario],B1157,[1]!Tabla1739[1739])</f>
        <v>0</v>
      </c>
      <c r="Q1157">
        <f>SUMIF([1]!Tabla21[Consignatario],B1157,[1]!Tabla21[1664-1670])</f>
        <v>0</v>
      </c>
      <c r="R1157">
        <f>SUM(Tabla62[[#This Row],[1661]:[Entrearmadas]])</f>
        <v>11956</v>
      </c>
    </row>
    <row r="1158" spans="1:18" x14ac:dyDescent="0.3">
      <c r="A1158">
        <v>1157</v>
      </c>
      <c r="B1158" t="str" cm="1">
        <f t="array" ref="B1158">INDEX([1]!Tabla1[#Data], A1158, 2)</f>
        <v>Gomendio, Miguel de</v>
      </c>
      <c r="C1158">
        <f>SUMIF([1]!Tabla1661[Consignatario],B1158,[1]!Tabla1661[1661])</f>
        <v>0</v>
      </c>
      <c r="D1158">
        <f>SUMIF([1]!Tabla11[Consignatario],B1158,[1]!Tabla11[1662])</f>
        <v>0</v>
      </c>
      <c r="E1158">
        <f>SUMIF([1]!Tabla12[Consignatario],B1158,[1]!Tabla12[1670])</f>
        <v>0</v>
      </c>
      <c r="F1158">
        <f>SUMIF([1]!Tabla10[Consignatario],B1158,[1]!Tabla10[1672])</f>
        <v>0</v>
      </c>
      <c r="G1158">
        <f>SUMIF([1]!Tabla9[Consignatarios],B1158,[1]!Tabla9[1675])</f>
        <v>0</v>
      </c>
      <c r="H1158">
        <f>SUMIF([1]!Tabla8[Consignatarios],B1158,[1]!Tabla8[1678])</f>
        <v>0</v>
      </c>
      <c r="I1158">
        <f>SUMIF([1]!Tabla4[Consignatario],B1158,[1]!Tabla4[Monto])</f>
        <v>0</v>
      </c>
      <c r="J1158">
        <f>SUMIF([1]!Tabla2[Consignatario],B1158, [1]!Tabla2[Monto])</f>
        <v>0</v>
      </c>
      <c r="K1158">
        <f>SUMIF([1]!Tabla3[Consignatario],B1158,[1]!Tabla3[Monto])</f>
        <v>0</v>
      </c>
      <c r="L1158">
        <f>SUMIF([1]!Tabla5[Consignatario],B1158,[1]!Tabla5[Monto])</f>
        <v>0</v>
      </c>
      <c r="M1158">
        <f>SUMIF([1]!Tabla1708[Consignatario],B1158,[1]!Tabla1708[Monto])</f>
        <v>0</v>
      </c>
      <c r="N1158">
        <f>SUMIF([1]!Tabla1726[Consignatario],B1158,[1]!Tabla1726[Monto])</f>
        <v>0</v>
      </c>
      <c r="O1158">
        <f>SUMIF([1]!Tabla1730[Consignatario],B1158,[1]!Tabla1730[1730])</f>
        <v>0</v>
      </c>
      <c r="P1158">
        <f>SUMIF([1]!Tabla1739[Consignatario],B1158,[1]!Tabla1739[1739])</f>
        <v>0</v>
      </c>
      <c r="Q1158">
        <f>SUMIF([1]!Tabla21[Consignatario],B1158,[1]!Tabla21[1664-1670])</f>
        <v>0</v>
      </c>
      <c r="R1158">
        <f>SUM(Tabla62[[#This Row],[1661]:[Entrearmadas]])</f>
        <v>0</v>
      </c>
    </row>
    <row r="1159" spans="1:18" x14ac:dyDescent="0.3">
      <c r="A1159">
        <v>1158</v>
      </c>
      <c r="B1159" t="str" cm="1">
        <f t="array" ref="B1159">INDEX([1]!Tabla1[#Data], A1159, 2)</f>
        <v>Gómez Barona, Juan</v>
      </c>
      <c r="C1159">
        <f>SUMIF([1]!Tabla1661[Consignatario],B1159,[1]!Tabla1661[1661])</f>
        <v>0</v>
      </c>
      <c r="D1159">
        <f>SUMIF([1]!Tabla11[Consignatario],B1159,[1]!Tabla11[1662])</f>
        <v>0</v>
      </c>
      <c r="E1159">
        <f>SUMIF([1]!Tabla12[Consignatario],B1159,[1]!Tabla12[1670])</f>
        <v>0</v>
      </c>
      <c r="F1159">
        <f>SUMIF([1]!Tabla10[Consignatario],B1159,[1]!Tabla10[1672])</f>
        <v>0</v>
      </c>
      <c r="G1159">
        <f>SUMIF([1]!Tabla9[Consignatarios],B1159,[1]!Tabla9[1675])</f>
        <v>0</v>
      </c>
      <c r="H1159">
        <f>SUMIF([1]!Tabla8[Consignatarios],B1159,[1]!Tabla8[1678])</f>
        <v>0</v>
      </c>
      <c r="I1159">
        <f>SUMIF([1]!Tabla4[Consignatario],B1159,[1]!Tabla4[Monto])</f>
        <v>23834</v>
      </c>
      <c r="J1159">
        <f>SUMIF([1]!Tabla2[Consignatario],B1159, [1]!Tabla2[Monto])</f>
        <v>0</v>
      </c>
      <c r="K1159">
        <f>SUMIF([1]!Tabla3[Consignatario],B1159,[1]!Tabla3[Monto])</f>
        <v>0</v>
      </c>
      <c r="L1159">
        <f>SUMIF([1]!Tabla5[Consignatario],B1159,[1]!Tabla5[Monto])</f>
        <v>0</v>
      </c>
      <c r="M1159">
        <f>SUMIF([1]!Tabla1708[Consignatario],B1159,[1]!Tabla1708[Monto])</f>
        <v>0</v>
      </c>
      <c r="N1159">
        <f>SUMIF([1]!Tabla1726[Consignatario],B1159,[1]!Tabla1726[Monto])</f>
        <v>0</v>
      </c>
      <c r="O1159">
        <f>SUMIF([1]!Tabla1730[Consignatario],B1159,[1]!Tabla1730[1730])</f>
        <v>0</v>
      </c>
      <c r="P1159">
        <f>SUMIF([1]!Tabla1739[Consignatario],B1159,[1]!Tabla1739[1739])</f>
        <v>0</v>
      </c>
      <c r="Q1159">
        <f>SUMIF([1]!Tabla21[Consignatario],B1159,[1]!Tabla21[1664-1670])</f>
        <v>0</v>
      </c>
      <c r="R1159">
        <f>SUM(Tabla62[[#This Row],[1661]:[Entrearmadas]])</f>
        <v>23834</v>
      </c>
    </row>
    <row r="1160" spans="1:18" x14ac:dyDescent="0.3">
      <c r="A1160">
        <v>1159</v>
      </c>
      <c r="B1160" t="str" cm="1">
        <f t="array" ref="B1160">INDEX([1]!Tabla1[#Data], A1160, 2)</f>
        <v>Gómez Boquete, Juan</v>
      </c>
      <c r="C1160">
        <f>SUMIF([1]!Tabla1661[Consignatario],B1160,[1]!Tabla1661[1661])</f>
        <v>0</v>
      </c>
      <c r="D1160">
        <f>SUMIF([1]!Tabla11[Consignatario],B1160,[1]!Tabla11[1662])</f>
        <v>0</v>
      </c>
      <c r="E1160">
        <f>SUMIF([1]!Tabla12[Consignatario],B1160,[1]!Tabla12[1670])</f>
        <v>0</v>
      </c>
      <c r="F1160">
        <f>SUMIF([1]!Tabla10[Consignatario],B1160,[1]!Tabla10[1672])</f>
        <v>0</v>
      </c>
      <c r="G1160">
        <f>SUMIF([1]!Tabla9[Consignatarios],B1160,[1]!Tabla9[1675])</f>
        <v>0</v>
      </c>
      <c r="H1160">
        <f>SUMIF([1]!Tabla8[Consignatarios],B1160,[1]!Tabla8[1678])</f>
        <v>0</v>
      </c>
      <c r="I1160">
        <f>SUMIF([1]!Tabla4[Consignatario],B1160,[1]!Tabla4[Monto])</f>
        <v>0</v>
      </c>
      <c r="J1160">
        <f>SUMIF([1]!Tabla2[Consignatario],B1160, [1]!Tabla2[Monto])</f>
        <v>29260</v>
      </c>
      <c r="K1160">
        <f>SUMIF([1]!Tabla3[Consignatario],B1160,[1]!Tabla3[Monto])</f>
        <v>0</v>
      </c>
      <c r="L1160">
        <f>SUMIF([1]!Tabla5[Consignatario],B1160,[1]!Tabla5[Monto])</f>
        <v>0</v>
      </c>
      <c r="M1160">
        <f>SUMIF([1]!Tabla1708[Consignatario],B1160,[1]!Tabla1708[Monto])</f>
        <v>0</v>
      </c>
      <c r="N1160">
        <f>SUMIF([1]!Tabla1726[Consignatario],B1160,[1]!Tabla1726[Monto])</f>
        <v>0</v>
      </c>
      <c r="O1160">
        <f>SUMIF([1]!Tabla1730[Consignatario],B1160,[1]!Tabla1730[1730])</f>
        <v>0</v>
      </c>
      <c r="P1160">
        <f>SUMIF([1]!Tabla1739[Consignatario],B1160,[1]!Tabla1739[1739])</f>
        <v>0</v>
      </c>
      <c r="Q1160">
        <f>SUMIF([1]!Tabla21[Consignatario],B1160,[1]!Tabla21[1664-1670])</f>
        <v>0</v>
      </c>
      <c r="R1160">
        <f>SUM(Tabla62[[#This Row],[1661]:[Entrearmadas]])</f>
        <v>29260</v>
      </c>
    </row>
    <row r="1161" spans="1:18" x14ac:dyDescent="0.3">
      <c r="A1161">
        <v>1160</v>
      </c>
      <c r="B1161" t="str" cm="1">
        <f t="array" ref="B1161">INDEX([1]!Tabla1[#Data], A1161, 2)</f>
        <v>Gómez Carrillo, Antonio</v>
      </c>
      <c r="C1161">
        <f>SUMIF([1]!Tabla1661[Consignatario],B1161,[1]!Tabla1661[1661])</f>
        <v>0</v>
      </c>
      <c r="D1161">
        <f>SUMIF([1]!Tabla11[Consignatario],B1161,[1]!Tabla11[1662])</f>
        <v>0</v>
      </c>
      <c r="E1161">
        <f>SUMIF([1]!Tabla12[Consignatario],B1161,[1]!Tabla12[1670])</f>
        <v>0</v>
      </c>
      <c r="F1161">
        <f>SUMIF([1]!Tabla10[Consignatario],B1161,[1]!Tabla10[1672])</f>
        <v>0</v>
      </c>
      <c r="G1161">
        <f>SUMIF([1]!Tabla9[Consignatarios],B1161,[1]!Tabla9[1675])</f>
        <v>0</v>
      </c>
      <c r="H1161">
        <f>SUMIF([1]!Tabla8[Consignatarios],B1161,[1]!Tabla8[1678])</f>
        <v>0</v>
      </c>
      <c r="I1161">
        <f>SUMIF([1]!Tabla4[Consignatario],B1161,[1]!Tabla4[Monto])</f>
        <v>0</v>
      </c>
      <c r="J1161">
        <f>SUMIF([1]!Tabla2[Consignatario],B1161, [1]!Tabla2[Monto])</f>
        <v>0</v>
      </c>
      <c r="K1161">
        <f>SUMIF([1]!Tabla3[Consignatario],B1161,[1]!Tabla3[Monto])</f>
        <v>64</v>
      </c>
      <c r="L1161">
        <f>SUMIF([1]!Tabla5[Consignatario],B1161,[1]!Tabla5[Monto])</f>
        <v>0</v>
      </c>
      <c r="M1161">
        <f>SUMIF([1]!Tabla1708[Consignatario],B1161,[1]!Tabla1708[Monto])</f>
        <v>0</v>
      </c>
      <c r="N1161">
        <f>SUMIF([1]!Tabla1726[Consignatario],B1161,[1]!Tabla1726[Monto])</f>
        <v>0</v>
      </c>
      <c r="O1161">
        <f>SUMIF([1]!Tabla1730[Consignatario],B1161,[1]!Tabla1730[1730])</f>
        <v>0</v>
      </c>
      <c r="P1161">
        <f>SUMIF([1]!Tabla1739[Consignatario],B1161,[1]!Tabla1739[1739])</f>
        <v>0</v>
      </c>
      <c r="Q1161">
        <f>SUMIF([1]!Tabla21[Consignatario],B1161,[1]!Tabla21[1664-1670])</f>
        <v>0</v>
      </c>
      <c r="R1161">
        <f>SUM(Tabla62[[#This Row],[1661]:[Entrearmadas]])</f>
        <v>64</v>
      </c>
    </row>
    <row r="1162" spans="1:18" x14ac:dyDescent="0.3">
      <c r="A1162">
        <v>1161</v>
      </c>
      <c r="B1162" t="str" cm="1">
        <f t="array" ref="B1162">INDEX([1]!Tabla1[#Data], A1162, 2)</f>
        <v>Gómez de Balbuena, Juan Joseph</v>
      </c>
      <c r="C1162">
        <f>SUMIF([1]!Tabla1661[Consignatario],B1162,[1]!Tabla1661[1661])</f>
        <v>0</v>
      </c>
      <c r="D1162">
        <f>SUMIF([1]!Tabla11[Consignatario],B1162,[1]!Tabla11[1662])</f>
        <v>0</v>
      </c>
      <c r="E1162">
        <f>SUMIF([1]!Tabla12[Consignatario],B1162,[1]!Tabla12[1670])</f>
        <v>0</v>
      </c>
      <c r="F1162">
        <f>SUMIF([1]!Tabla10[Consignatario],B1162,[1]!Tabla10[1672])</f>
        <v>0</v>
      </c>
      <c r="G1162">
        <f>SUMIF([1]!Tabla9[Consignatarios],B1162,[1]!Tabla9[1675])</f>
        <v>0</v>
      </c>
      <c r="H1162">
        <f>SUMIF([1]!Tabla8[Consignatarios],B1162,[1]!Tabla8[1678])</f>
        <v>0</v>
      </c>
      <c r="I1162">
        <f>SUMIF([1]!Tabla4[Consignatario],B1162,[1]!Tabla4[Monto])</f>
        <v>0</v>
      </c>
      <c r="J1162">
        <f>SUMIF([1]!Tabla2[Consignatario],B1162, [1]!Tabla2[Monto])</f>
        <v>0</v>
      </c>
      <c r="K1162">
        <f>SUMIF([1]!Tabla3[Consignatario],B1162,[1]!Tabla3[Monto])</f>
        <v>0</v>
      </c>
      <c r="L1162">
        <f>SUMIF([1]!Tabla5[Consignatario],B1162,[1]!Tabla5[Monto])</f>
        <v>0</v>
      </c>
      <c r="M1162">
        <f>SUMIF([1]!Tabla1708[Consignatario],B1162,[1]!Tabla1708[Monto])</f>
        <v>0</v>
      </c>
      <c r="N1162">
        <f>SUMIF([1]!Tabla1726[Consignatario],B1162,[1]!Tabla1726[Monto])</f>
        <v>12000</v>
      </c>
      <c r="O1162">
        <f>SUMIF([1]!Tabla1730[Consignatario],B1162,[1]!Tabla1730[1730])</f>
        <v>0</v>
      </c>
      <c r="P1162">
        <f>SUMIF([1]!Tabla1739[Consignatario],B1162,[1]!Tabla1739[1739])</f>
        <v>0</v>
      </c>
      <c r="Q1162">
        <f>SUMIF([1]!Tabla21[Consignatario],B1162,[1]!Tabla21[1664-1670])</f>
        <v>0</v>
      </c>
      <c r="R1162">
        <f>SUM(Tabla62[[#This Row],[1661]:[Entrearmadas]])</f>
        <v>12000</v>
      </c>
    </row>
    <row r="1163" spans="1:18" x14ac:dyDescent="0.3">
      <c r="A1163">
        <v>1162</v>
      </c>
      <c r="B1163" t="str" cm="1">
        <f t="array" ref="B1163">INDEX([1]!Tabla1[#Data], A1163, 2)</f>
        <v>Gómez de Celis de Lamadrid, Antonio</v>
      </c>
      <c r="C1163">
        <f>SUMIF([1]!Tabla1661[Consignatario],B1163,[1]!Tabla1661[1661])</f>
        <v>0</v>
      </c>
      <c r="D1163">
        <f>SUMIF([1]!Tabla11[Consignatario],B1163,[1]!Tabla11[1662])</f>
        <v>0</v>
      </c>
      <c r="E1163">
        <f>SUMIF([1]!Tabla12[Consignatario],B1163,[1]!Tabla12[1670])</f>
        <v>0</v>
      </c>
      <c r="F1163">
        <f>SUMIF([1]!Tabla10[Consignatario],B1163,[1]!Tabla10[1672])</f>
        <v>0</v>
      </c>
      <c r="G1163">
        <f>SUMIF([1]!Tabla9[Consignatarios],B1163,[1]!Tabla9[1675])</f>
        <v>0</v>
      </c>
      <c r="H1163">
        <f>SUMIF([1]!Tabla8[Consignatarios],B1163,[1]!Tabla8[1678])</f>
        <v>0</v>
      </c>
      <c r="I1163">
        <f>SUMIF([1]!Tabla4[Consignatario],B1163,[1]!Tabla4[Monto])</f>
        <v>4400</v>
      </c>
      <c r="J1163">
        <f>SUMIF([1]!Tabla2[Consignatario],B1163, [1]!Tabla2[Monto])</f>
        <v>12000</v>
      </c>
      <c r="K1163">
        <f>SUMIF([1]!Tabla3[Consignatario],B1163,[1]!Tabla3[Monto])</f>
        <v>37760</v>
      </c>
      <c r="L1163">
        <f>SUMIF([1]!Tabla5[Consignatario],B1163,[1]!Tabla5[Monto])</f>
        <v>80700</v>
      </c>
      <c r="M1163">
        <f>SUMIF([1]!Tabla1708[Consignatario],B1163,[1]!Tabla1708[Monto])</f>
        <v>0</v>
      </c>
      <c r="N1163">
        <f>SUMIF([1]!Tabla1726[Consignatario],B1163,[1]!Tabla1726[Monto])</f>
        <v>0</v>
      </c>
      <c r="O1163">
        <f>SUMIF([1]!Tabla1730[Consignatario],B1163,[1]!Tabla1730[1730])</f>
        <v>0</v>
      </c>
      <c r="P1163">
        <f>SUMIF([1]!Tabla1739[Consignatario],B1163,[1]!Tabla1739[1739])</f>
        <v>0</v>
      </c>
      <c r="Q1163">
        <f>SUMIF([1]!Tabla21[Consignatario],B1163,[1]!Tabla21[1664-1670])</f>
        <v>0</v>
      </c>
      <c r="R1163">
        <f>SUM(Tabla62[[#This Row],[1661]:[Entrearmadas]])</f>
        <v>134860</v>
      </c>
    </row>
    <row r="1164" spans="1:18" x14ac:dyDescent="0.3">
      <c r="A1164">
        <v>1163</v>
      </c>
      <c r="B1164" t="str" cm="1">
        <f t="array" ref="B1164">INDEX([1]!Tabla1[#Data], A1164, 2)</f>
        <v>Gómez de Chaves</v>
      </c>
      <c r="C1164">
        <f>SUMIF([1]!Tabla1661[Consignatario],B1164,[1]!Tabla1661[1661])</f>
        <v>0</v>
      </c>
      <c r="D1164">
        <f>SUMIF([1]!Tabla11[Consignatario],B1164,[1]!Tabla11[1662])</f>
        <v>20000</v>
      </c>
      <c r="E1164">
        <f>SUMIF([1]!Tabla12[Consignatario],B1164,[1]!Tabla12[1670])</f>
        <v>0</v>
      </c>
      <c r="F1164">
        <f>SUMIF([1]!Tabla10[Consignatario],B1164,[1]!Tabla10[1672])</f>
        <v>0</v>
      </c>
      <c r="G1164">
        <f>SUMIF([1]!Tabla9[Consignatarios],B1164,[1]!Tabla9[1675])</f>
        <v>0</v>
      </c>
      <c r="H1164">
        <f>SUMIF([1]!Tabla8[Consignatarios],B1164,[1]!Tabla8[1678])</f>
        <v>0</v>
      </c>
      <c r="I1164">
        <f>SUMIF([1]!Tabla4[Consignatario],B1164,[1]!Tabla4[Monto])</f>
        <v>0</v>
      </c>
      <c r="J1164">
        <f>SUMIF([1]!Tabla2[Consignatario],B1164, [1]!Tabla2[Monto])</f>
        <v>0</v>
      </c>
      <c r="K1164">
        <f>SUMIF([1]!Tabla3[Consignatario],B1164,[1]!Tabla3[Monto])</f>
        <v>0</v>
      </c>
      <c r="L1164">
        <f>SUMIF([1]!Tabla5[Consignatario],B1164,[1]!Tabla5[Monto])</f>
        <v>0</v>
      </c>
      <c r="M1164">
        <f>SUMIF([1]!Tabla1708[Consignatario],B1164,[1]!Tabla1708[Monto])</f>
        <v>0</v>
      </c>
      <c r="N1164">
        <f>SUMIF([1]!Tabla1726[Consignatario],B1164,[1]!Tabla1726[Monto])</f>
        <v>0</v>
      </c>
      <c r="O1164">
        <f>SUMIF([1]!Tabla1730[Consignatario],B1164,[1]!Tabla1730[1730])</f>
        <v>0</v>
      </c>
      <c r="P1164">
        <f>SUMIF([1]!Tabla1739[Consignatario],B1164,[1]!Tabla1739[1739])</f>
        <v>0</v>
      </c>
      <c r="Q1164">
        <f>SUMIF([1]!Tabla21[Consignatario],B1164,[1]!Tabla21[1664-1670])</f>
        <v>0</v>
      </c>
      <c r="R1164">
        <f>SUM(Tabla62[[#This Row],[1661]:[Entrearmadas]])</f>
        <v>20000</v>
      </c>
    </row>
    <row r="1165" spans="1:18" x14ac:dyDescent="0.3">
      <c r="A1165">
        <v>1164</v>
      </c>
      <c r="B1165" t="str" cm="1">
        <f t="array" ref="B1165">INDEX([1]!Tabla1[#Data], A1165, 2)</f>
        <v>Gómez de Escobar, Joseph</v>
      </c>
      <c r="C1165">
        <f>SUMIF([1]!Tabla1661[Consignatario],B1165,[1]!Tabla1661[1661])</f>
        <v>8650</v>
      </c>
      <c r="D1165">
        <f>SUMIF([1]!Tabla11[Consignatario],B1165,[1]!Tabla11[1662])</f>
        <v>0</v>
      </c>
      <c r="E1165">
        <f>SUMIF([1]!Tabla12[Consignatario],B1165,[1]!Tabla12[1670])</f>
        <v>0</v>
      </c>
      <c r="F1165">
        <f>SUMIF([1]!Tabla10[Consignatario],B1165,[1]!Tabla10[1672])</f>
        <v>0</v>
      </c>
      <c r="G1165">
        <f>SUMIF([1]!Tabla9[Consignatarios],B1165,[1]!Tabla9[1675])</f>
        <v>0</v>
      </c>
      <c r="H1165">
        <f>SUMIF([1]!Tabla8[Consignatarios],B1165,[1]!Tabla8[1678])</f>
        <v>0</v>
      </c>
      <c r="I1165">
        <f>SUMIF([1]!Tabla4[Consignatario],B1165,[1]!Tabla4[Monto])</f>
        <v>0</v>
      </c>
      <c r="J1165">
        <f>SUMIF([1]!Tabla2[Consignatario],B1165, [1]!Tabla2[Monto])</f>
        <v>0</v>
      </c>
      <c r="K1165">
        <f>SUMIF([1]!Tabla3[Consignatario],B1165,[1]!Tabla3[Monto])</f>
        <v>0</v>
      </c>
      <c r="L1165">
        <f>SUMIF([1]!Tabla5[Consignatario],B1165,[1]!Tabla5[Monto])</f>
        <v>0</v>
      </c>
      <c r="M1165">
        <f>SUMIF([1]!Tabla1708[Consignatario],B1165,[1]!Tabla1708[Monto])</f>
        <v>0</v>
      </c>
      <c r="N1165">
        <f>SUMIF([1]!Tabla1726[Consignatario],B1165,[1]!Tabla1726[Monto])</f>
        <v>0</v>
      </c>
      <c r="O1165">
        <f>SUMIF([1]!Tabla1730[Consignatario],B1165,[1]!Tabla1730[1730])</f>
        <v>0</v>
      </c>
      <c r="P1165">
        <f>SUMIF([1]!Tabla1739[Consignatario],B1165,[1]!Tabla1739[1739])</f>
        <v>0</v>
      </c>
      <c r="Q1165">
        <f>SUMIF([1]!Tabla21[Consignatario],B1165,[1]!Tabla21[1664-1670])</f>
        <v>0</v>
      </c>
      <c r="R1165">
        <f>SUM(Tabla62[[#This Row],[1661]:[Entrearmadas]])</f>
        <v>8650</v>
      </c>
    </row>
    <row r="1166" spans="1:18" x14ac:dyDescent="0.3">
      <c r="A1166">
        <v>1165</v>
      </c>
      <c r="B1166" t="str" cm="1">
        <f t="array" ref="B1166">INDEX([1]!Tabla1[#Data], A1166, 2)</f>
        <v>Gómez de Herrera, Diego</v>
      </c>
      <c r="C1166">
        <f>SUMIF([1]!Tabla1661[Consignatario],B1166,[1]!Tabla1661[1661])</f>
        <v>0</v>
      </c>
      <c r="D1166">
        <f>SUMIF([1]!Tabla11[Consignatario],B1166,[1]!Tabla11[1662])</f>
        <v>0</v>
      </c>
      <c r="E1166">
        <f>SUMIF([1]!Tabla12[Consignatario],B1166,[1]!Tabla12[1670])</f>
        <v>0</v>
      </c>
      <c r="F1166">
        <f>SUMIF([1]!Tabla10[Consignatario],B1166,[1]!Tabla10[1672])</f>
        <v>0</v>
      </c>
      <c r="G1166">
        <f>SUMIF([1]!Tabla9[Consignatarios],B1166,[1]!Tabla9[1675])</f>
        <v>13000</v>
      </c>
      <c r="H1166">
        <f>SUMIF([1]!Tabla8[Consignatarios],B1166,[1]!Tabla8[1678])</f>
        <v>19584</v>
      </c>
      <c r="I1166">
        <f>SUMIF([1]!Tabla4[Consignatario],B1166,[1]!Tabla4[Monto])</f>
        <v>20053</v>
      </c>
      <c r="J1166">
        <f>SUMIF([1]!Tabla2[Consignatario],B1166, [1]!Tabla2[Monto])</f>
        <v>0</v>
      </c>
      <c r="K1166">
        <f>SUMIF([1]!Tabla3[Consignatario],B1166,[1]!Tabla3[Monto])</f>
        <v>0</v>
      </c>
      <c r="L1166">
        <f>SUMIF([1]!Tabla5[Consignatario],B1166,[1]!Tabla5[Monto])</f>
        <v>0</v>
      </c>
      <c r="M1166">
        <f>SUMIF([1]!Tabla1708[Consignatario],B1166,[1]!Tabla1708[Monto])</f>
        <v>0</v>
      </c>
      <c r="N1166">
        <f>SUMIF([1]!Tabla1726[Consignatario],B1166,[1]!Tabla1726[Monto])</f>
        <v>0</v>
      </c>
      <c r="O1166">
        <f>SUMIF([1]!Tabla1730[Consignatario],B1166,[1]!Tabla1730[1730])</f>
        <v>0</v>
      </c>
      <c r="P1166">
        <f>SUMIF([1]!Tabla1739[Consignatario],B1166,[1]!Tabla1739[1739])</f>
        <v>0</v>
      </c>
      <c r="Q1166">
        <f>SUMIF([1]!Tabla21[Consignatario],B1166,[1]!Tabla21[1664-1670])</f>
        <v>0</v>
      </c>
      <c r="R1166">
        <f>SUM(Tabla62[[#This Row],[1661]:[Entrearmadas]])</f>
        <v>52637</v>
      </c>
    </row>
    <row r="1167" spans="1:18" x14ac:dyDescent="0.3">
      <c r="A1167">
        <v>1166</v>
      </c>
      <c r="B1167" t="str" cm="1">
        <f t="array" ref="B1167">INDEX([1]!Tabla1[#Data], A1167, 2)</f>
        <v>Gómez de la Cruz, Luis</v>
      </c>
      <c r="C1167">
        <f>SUMIF([1]!Tabla1661[Consignatario],B1167,[1]!Tabla1661[1661])</f>
        <v>0</v>
      </c>
      <c r="D1167">
        <f>SUMIF([1]!Tabla11[Consignatario],B1167,[1]!Tabla11[1662])</f>
        <v>0</v>
      </c>
      <c r="E1167">
        <f>SUMIF([1]!Tabla12[Consignatario],B1167,[1]!Tabla12[1670])</f>
        <v>0</v>
      </c>
      <c r="F1167">
        <f>SUMIF([1]!Tabla10[Consignatario],B1167,[1]!Tabla10[1672])</f>
        <v>0</v>
      </c>
      <c r="G1167">
        <f>SUMIF([1]!Tabla9[Consignatarios],B1167,[1]!Tabla9[1675])</f>
        <v>0</v>
      </c>
      <c r="H1167">
        <f>SUMIF([1]!Tabla8[Consignatarios],B1167,[1]!Tabla8[1678])</f>
        <v>0</v>
      </c>
      <c r="I1167">
        <f>SUMIF([1]!Tabla4[Consignatario],B1167,[1]!Tabla4[Monto])</f>
        <v>9540</v>
      </c>
      <c r="J1167">
        <f>SUMIF([1]!Tabla2[Consignatario],B1167, [1]!Tabla2[Monto])</f>
        <v>0</v>
      </c>
      <c r="K1167">
        <f>SUMIF([1]!Tabla3[Consignatario],B1167,[1]!Tabla3[Monto])</f>
        <v>0</v>
      </c>
      <c r="L1167">
        <f>SUMIF([1]!Tabla5[Consignatario],B1167,[1]!Tabla5[Monto])</f>
        <v>0</v>
      </c>
      <c r="M1167">
        <f>SUMIF([1]!Tabla1708[Consignatario],B1167,[1]!Tabla1708[Monto])</f>
        <v>0</v>
      </c>
      <c r="N1167">
        <f>SUMIF([1]!Tabla1726[Consignatario],B1167,[1]!Tabla1726[Monto])</f>
        <v>0</v>
      </c>
      <c r="O1167">
        <f>SUMIF([1]!Tabla1730[Consignatario],B1167,[1]!Tabla1730[1730])</f>
        <v>0</v>
      </c>
      <c r="P1167">
        <f>SUMIF([1]!Tabla1739[Consignatario],B1167,[1]!Tabla1739[1739])</f>
        <v>0</v>
      </c>
      <c r="Q1167">
        <f>SUMIF([1]!Tabla21[Consignatario],B1167,[1]!Tabla21[1664-1670])</f>
        <v>0</v>
      </c>
      <c r="R1167">
        <f>SUM(Tabla62[[#This Row],[1661]:[Entrearmadas]])</f>
        <v>9540</v>
      </c>
    </row>
    <row r="1168" spans="1:18" x14ac:dyDescent="0.3">
      <c r="A1168">
        <v>1167</v>
      </c>
      <c r="B1168" t="str" cm="1">
        <f t="array" ref="B1168">INDEX([1]!Tabla1[#Data], A1168, 2)</f>
        <v>Gómez de la Torre, Santiago</v>
      </c>
      <c r="C1168">
        <f>SUMIF([1]!Tabla1661[Consignatario],B1168,[1]!Tabla1661[1661])</f>
        <v>0</v>
      </c>
      <c r="D1168">
        <f>SUMIF([1]!Tabla11[Consignatario],B1168,[1]!Tabla11[1662])</f>
        <v>0</v>
      </c>
      <c r="E1168">
        <f>SUMIF([1]!Tabla12[Consignatario],B1168,[1]!Tabla12[1670])</f>
        <v>0</v>
      </c>
      <c r="F1168">
        <f>SUMIF([1]!Tabla10[Consignatario],B1168,[1]!Tabla10[1672])</f>
        <v>0</v>
      </c>
      <c r="G1168">
        <f>SUMIF([1]!Tabla9[Consignatarios],B1168,[1]!Tabla9[1675])</f>
        <v>0</v>
      </c>
      <c r="H1168">
        <f>SUMIF([1]!Tabla8[Consignatarios],B1168,[1]!Tabla8[1678])</f>
        <v>0</v>
      </c>
      <c r="I1168">
        <f>SUMIF([1]!Tabla4[Consignatario],B1168,[1]!Tabla4[Monto])</f>
        <v>0</v>
      </c>
      <c r="J1168">
        <f>SUMIF([1]!Tabla2[Consignatario],B1168, [1]!Tabla2[Monto])</f>
        <v>0</v>
      </c>
      <c r="K1168">
        <f>SUMIF([1]!Tabla3[Consignatario],B1168,[1]!Tabla3[Monto])</f>
        <v>352</v>
      </c>
      <c r="L1168">
        <f>SUMIF([1]!Tabla5[Consignatario],B1168,[1]!Tabla5[Monto])</f>
        <v>0</v>
      </c>
      <c r="M1168">
        <f>SUMIF([1]!Tabla1708[Consignatario],B1168,[1]!Tabla1708[Monto])</f>
        <v>0</v>
      </c>
      <c r="N1168">
        <f>SUMIF([1]!Tabla1726[Consignatario],B1168,[1]!Tabla1726[Monto])</f>
        <v>0</v>
      </c>
      <c r="O1168">
        <f>SUMIF([1]!Tabla1730[Consignatario],B1168,[1]!Tabla1730[1730])</f>
        <v>0</v>
      </c>
      <c r="P1168">
        <f>SUMIF([1]!Tabla1739[Consignatario],B1168,[1]!Tabla1739[1739])</f>
        <v>0</v>
      </c>
      <c r="Q1168">
        <f>SUMIF([1]!Tabla21[Consignatario],B1168,[1]!Tabla21[1664-1670])</f>
        <v>0</v>
      </c>
      <c r="R1168">
        <f>SUM(Tabla62[[#This Row],[1661]:[Entrearmadas]])</f>
        <v>352</v>
      </c>
    </row>
    <row r="1169" spans="1:18" x14ac:dyDescent="0.3">
      <c r="A1169">
        <v>1168</v>
      </c>
      <c r="B1169" t="str" cm="1">
        <f t="array" ref="B1169">INDEX([1]!Tabla1[#Data], A1169, 2)</f>
        <v>Gómez de los Elgueros, Joseph</v>
      </c>
      <c r="C1169">
        <f>SUMIF([1]!Tabla1661[Consignatario],B1169,[1]!Tabla1661[1661])</f>
        <v>0</v>
      </c>
      <c r="D1169">
        <f>SUMIF([1]!Tabla11[Consignatario],B1169,[1]!Tabla11[1662])</f>
        <v>0</v>
      </c>
      <c r="E1169">
        <f>SUMIF([1]!Tabla12[Consignatario],B1169,[1]!Tabla12[1670])</f>
        <v>0</v>
      </c>
      <c r="F1169">
        <f>SUMIF([1]!Tabla10[Consignatario],B1169,[1]!Tabla10[1672])</f>
        <v>0</v>
      </c>
      <c r="G1169">
        <f>SUMIF([1]!Tabla9[Consignatarios],B1169,[1]!Tabla9[1675])</f>
        <v>0</v>
      </c>
      <c r="H1169">
        <f>SUMIF([1]!Tabla8[Consignatarios],B1169,[1]!Tabla8[1678])</f>
        <v>0</v>
      </c>
      <c r="I1169">
        <f>SUMIF([1]!Tabla4[Consignatario],B1169,[1]!Tabla4[Monto])</f>
        <v>0</v>
      </c>
      <c r="J1169">
        <f>SUMIF([1]!Tabla2[Consignatario],B1169, [1]!Tabla2[Monto])</f>
        <v>0</v>
      </c>
      <c r="K1169">
        <f>SUMIF([1]!Tabla3[Consignatario],B1169,[1]!Tabla3[Monto])</f>
        <v>0</v>
      </c>
      <c r="L1169">
        <f>SUMIF([1]!Tabla5[Consignatario],B1169,[1]!Tabla5[Monto])</f>
        <v>18500</v>
      </c>
      <c r="M1169">
        <f>SUMIF([1]!Tabla1708[Consignatario],B1169,[1]!Tabla1708[Monto])</f>
        <v>0</v>
      </c>
      <c r="N1169">
        <f>SUMIF([1]!Tabla1726[Consignatario],B1169,[1]!Tabla1726[Monto])</f>
        <v>0</v>
      </c>
      <c r="O1169">
        <f>SUMIF([1]!Tabla1730[Consignatario],B1169,[1]!Tabla1730[1730])</f>
        <v>0</v>
      </c>
      <c r="P1169">
        <f>SUMIF([1]!Tabla1739[Consignatario],B1169,[1]!Tabla1739[1739])</f>
        <v>0</v>
      </c>
      <c r="Q1169">
        <f>SUMIF([1]!Tabla21[Consignatario],B1169,[1]!Tabla21[1664-1670])</f>
        <v>0</v>
      </c>
      <c r="R1169">
        <f>SUM(Tabla62[[#This Row],[1661]:[Entrearmadas]])</f>
        <v>18500</v>
      </c>
    </row>
    <row r="1170" spans="1:18" x14ac:dyDescent="0.3">
      <c r="A1170">
        <v>1169</v>
      </c>
      <c r="B1170" t="str" cm="1">
        <f t="array" ref="B1170">INDEX([1]!Tabla1[#Data], A1170, 2)</f>
        <v>Gómez de los Ríos, Jacinto</v>
      </c>
      <c r="C1170">
        <f>SUMIF([1]!Tabla1661[Consignatario],B1170,[1]!Tabla1661[1661])</f>
        <v>0</v>
      </c>
      <c r="D1170">
        <f>SUMIF([1]!Tabla11[Consignatario],B1170,[1]!Tabla11[1662])</f>
        <v>0</v>
      </c>
      <c r="E1170">
        <f>SUMIF([1]!Tabla12[Consignatario],B1170,[1]!Tabla12[1670])</f>
        <v>0</v>
      </c>
      <c r="F1170">
        <f>SUMIF([1]!Tabla10[Consignatario],B1170,[1]!Tabla10[1672])</f>
        <v>0</v>
      </c>
      <c r="G1170">
        <f>SUMIF([1]!Tabla9[Consignatarios],B1170,[1]!Tabla9[1675])</f>
        <v>3400</v>
      </c>
      <c r="H1170">
        <f>SUMIF([1]!Tabla8[Consignatarios],B1170,[1]!Tabla8[1678])</f>
        <v>39938</v>
      </c>
      <c r="I1170">
        <f>SUMIF([1]!Tabla4[Consignatario],B1170,[1]!Tabla4[Monto])</f>
        <v>0</v>
      </c>
      <c r="J1170">
        <f>SUMIF([1]!Tabla2[Consignatario],B1170, [1]!Tabla2[Monto])</f>
        <v>67880</v>
      </c>
      <c r="K1170">
        <f>SUMIF([1]!Tabla3[Consignatario],B1170,[1]!Tabla3[Monto])</f>
        <v>101790</v>
      </c>
      <c r="L1170">
        <f>SUMIF([1]!Tabla5[Consignatario],B1170,[1]!Tabla5[Monto])</f>
        <v>83128</v>
      </c>
      <c r="M1170">
        <f>SUMIF([1]!Tabla1708[Consignatario],B1170,[1]!Tabla1708[Monto])</f>
        <v>0</v>
      </c>
      <c r="N1170">
        <f>SUMIF([1]!Tabla1726[Consignatario],B1170,[1]!Tabla1726[Monto])</f>
        <v>0</v>
      </c>
      <c r="O1170">
        <f>SUMIF([1]!Tabla1730[Consignatario],B1170,[1]!Tabla1730[1730])</f>
        <v>0</v>
      </c>
      <c r="P1170">
        <f>SUMIF([1]!Tabla1739[Consignatario],B1170,[1]!Tabla1739[1739])</f>
        <v>0</v>
      </c>
      <c r="Q1170">
        <f>SUMIF([1]!Tabla21[Consignatario],B1170,[1]!Tabla21[1664-1670])</f>
        <v>0</v>
      </c>
      <c r="R1170">
        <f>SUM(Tabla62[[#This Row],[1661]:[Entrearmadas]])</f>
        <v>296136</v>
      </c>
    </row>
    <row r="1171" spans="1:18" x14ac:dyDescent="0.3">
      <c r="A1171">
        <v>1170</v>
      </c>
      <c r="B1171" t="str" cm="1">
        <f t="array" ref="B1171">INDEX([1]!Tabla1[#Data], A1171, 2)</f>
        <v>Gómez de Lusa, Féliz</v>
      </c>
      <c r="C1171">
        <f>SUMIF([1]!Tabla1661[Consignatario],B1171,[1]!Tabla1661[1661])</f>
        <v>0</v>
      </c>
      <c r="D1171">
        <f>SUMIF([1]!Tabla11[Consignatario],B1171,[1]!Tabla11[1662])</f>
        <v>0</v>
      </c>
      <c r="E1171">
        <f>SUMIF([1]!Tabla12[Consignatario],B1171,[1]!Tabla12[1670])</f>
        <v>0</v>
      </c>
      <c r="F1171">
        <f>SUMIF([1]!Tabla10[Consignatario],B1171,[1]!Tabla10[1672])</f>
        <v>0</v>
      </c>
      <c r="G1171">
        <f>SUMIF([1]!Tabla9[Consignatarios],B1171,[1]!Tabla9[1675])</f>
        <v>0</v>
      </c>
      <c r="H1171">
        <f>SUMIF([1]!Tabla8[Consignatarios],B1171,[1]!Tabla8[1678])</f>
        <v>0</v>
      </c>
      <c r="I1171">
        <f>SUMIF([1]!Tabla4[Consignatario],B1171,[1]!Tabla4[Monto])</f>
        <v>1000</v>
      </c>
      <c r="J1171">
        <f>SUMIF([1]!Tabla2[Consignatario],B1171, [1]!Tabla2[Monto])</f>
        <v>0</v>
      </c>
      <c r="K1171">
        <f>SUMIF([1]!Tabla3[Consignatario],B1171,[1]!Tabla3[Monto])</f>
        <v>0</v>
      </c>
      <c r="L1171">
        <f>SUMIF([1]!Tabla5[Consignatario],B1171,[1]!Tabla5[Monto])</f>
        <v>0</v>
      </c>
      <c r="M1171">
        <f>SUMIF([1]!Tabla1708[Consignatario],B1171,[1]!Tabla1708[Monto])</f>
        <v>0</v>
      </c>
      <c r="N1171">
        <f>SUMIF([1]!Tabla1726[Consignatario],B1171,[1]!Tabla1726[Monto])</f>
        <v>0</v>
      </c>
      <c r="O1171">
        <f>SUMIF([1]!Tabla1730[Consignatario],B1171,[1]!Tabla1730[1730])</f>
        <v>0</v>
      </c>
      <c r="P1171">
        <f>SUMIF([1]!Tabla1739[Consignatario],B1171,[1]!Tabla1739[1739])</f>
        <v>0</v>
      </c>
      <c r="Q1171">
        <f>SUMIF([1]!Tabla21[Consignatario],B1171,[1]!Tabla21[1664-1670])</f>
        <v>0</v>
      </c>
      <c r="R1171">
        <f>SUM(Tabla62[[#This Row],[1661]:[Entrearmadas]])</f>
        <v>1000</v>
      </c>
    </row>
    <row r="1172" spans="1:18" x14ac:dyDescent="0.3">
      <c r="A1172">
        <v>1171</v>
      </c>
      <c r="B1172" t="str" cm="1">
        <f t="array" ref="B1172">INDEX([1]!Tabla1[#Data], A1172, 2)</f>
        <v>Gómez de Paternina, Mateo</v>
      </c>
      <c r="C1172">
        <f>SUMIF([1]!Tabla1661[Consignatario],B1172,[1]!Tabla1661[1661])</f>
        <v>0</v>
      </c>
      <c r="D1172">
        <f>SUMIF([1]!Tabla11[Consignatario],B1172,[1]!Tabla11[1662])</f>
        <v>0</v>
      </c>
      <c r="E1172">
        <f>SUMIF([1]!Tabla12[Consignatario],B1172,[1]!Tabla12[1670])</f>
        <v>0</v>
      </c>
      <c r="F1172">
        <f>SUMIF([1]!Tabla10[Consignatario],B1172,[1]!Tabla10[1672])</f>
        <v>0</v>
      </c>
      <c r="G1172">
        <f>SUMIF([1]!Tabla9[Consignatarios],B1172,[1]!Tabla9[1675])</f>
        <v>0</v>
      </c>
      <c r="H1172">
        <f>SUMIF([1]!Tabla8[Consignatarios],B1172,[1]!Tabla8[1678])</f>
        <v>0</v>
      </c>
      <c r="I1172">
        <f>SUMIF([1]!Tabla4[Consignatario],B1172,[1]!Tabla4[Monto])</f>
        <v>0</v>
      </c>
      <c r="J1172">
        <f>SUMIF([1]!Tabla2[Consignatario],B1172, [1]!Tabla2[Monto])</f>
        <v>0</v>
      </c>
      <c r="K1172">
        <f>SUMIF([1]!Tabla3[Consignatario],B1172,[1]!Tabla3[Monto])</f>
        <v>8000</v>
      </c>
      <c r="L1172">
        <f>SUMIF([1]!Tabla5[Consignatario],B1172,[1]!Tabla5[Monto])</f>
        <v>0</v>
      </c>
      <c r="M1172">
        <f>SUMIF([1]!Tabla1708[Consignatario],B1172,[1]!Tabla1708[Monto])</f>
        <v>0</v>
      </c>
      <c r="N1172">
        <f>SUMIF([1]!Tabla1726[Consignatario],B1172,[1]!Tabla1726[Monto])</f>
        <v>0</v>
      </c>
      <c r="O1172">
        <f>SUMIF([1]!Tabla1730[Consignatario],B1172,[1]!Tabla1730[1730])</f>
        <v>0</v>
      </c>
      <c r="P1172">
        <f>SUMIF([1]!Tabla1739[Consignatario],B1172,[1]!Tabla1739[1739])</f>
        <v>0</v>
      </c>
      <c r="Q1172">
        <f>SUMIF([1]!Tabla21[Consignatario],B1172,[1]!Tabla21[1664-1670])</f>
        <v>0</v>
      </c>
      <c r="R1172">
        <f>SUM(Tabla62[[#This Row],[1661]:[Entrearmadas]])</f>
        <v>8000</v>
      </c>
    </row>
    <row r="1173" spans="1:18" x14ac:dyDescent="0.3">
      <c r="A1173">
        <v>1172</v>
      </c>
      <c r="B1173" t="str" cm="1">
        <f t="array" ref="B1173">INDEX([1]!Tabla1[#Data], A1173, 2)</f>
        <v>Gómez Galán, Fernando</v>
      </c>
      <c r="C1173">
        <f>SUMIF([1]!Tabla1661[Consignatario],B1173,[1]!Tabla1661[1661])</f>
        <v>99561</v>
      </c>
      <c r="D1173">
        <f>SUMIF([1]!Tabla11[Consignatario],B1173,[1]!Tabla11[1662])</f>
        <v>0</v>
      </c>
      <c r="E1173">
        <f>SUMIF([1]!Tabla12[Consignatario],B1173,[1]!Tabla12[1670])</f>
        <v>0</v>
      </c>
      <c r="F1173">
        <f>SUMIF([1]!Tabla10[Consignatario],B1173,[1]!Tabla10[1672])</f>
        <v>0</v>
      </c>
      <c r="G1173">
        <f>SUMIF([1]!Tabla9[Consignatarios],B1173,[1]!Tabla9[1675])</f>
        <v>0</v>
      </c>
      <c r="H1173">
        <f>SUMIF([1]!Tabla8[Consignatarios],B1173,[1]!Tabla8[1678])</f>
        <v>0</v>
      </c>
      <c r="I1173">
        <f>SUMIF([1]!Tabla4[Consignatario],B1173,[1]!Tabla4[Monto])</f>
        <v>0</v>
      </c>
      <c r="J1173">
        <f>SUMIF([1]!Tabla2[Consignatario],B1173, [1]!Tabla2[Monto])</f>
        <v>0</v>
      </c>
      <c r="K1173">
        <f>SUMIF([1]!Tabla3[Consignatario],B1173,[1]!Tabla3[Monto])</f>
        <v>0</v>
      </c>
      <c r="L1173">
        <f>SUMIF([1]!Tabla5[Consignatario],B1173,[1]!Tabla5[Monto])</f>
        <v>0</v>
      </c>
      <c r="M1173">
        <f>SUMIF([1]!Tabla1708[Consignatario],B1173,[1]!Tabla1708[Monto])</f>
        <v>0</v>
      </c>
      <c r="N1173">
        <f>SUMIF([1]!Tabla1726[Consignatario],B1173,[1]!Tabla1726[Monto])</f>
        <v>0</v>
      </c>
      <c r="O1173">
        <f>SUMIF([1]!Tabla1730[Consignatario],B1173,[1]!Tabla1730[1730])</f>
        <v>0</v>
      </c>
      <c r="P1173">
        <f>SUMIF([1]!Tabla1739[Consignatario],B1173,[1]!Tabla1739[1739])</f>
        <v>0</v>
      </c>
      <c r="Q1173">
        <f>SUMIF([1]!Tabla21[Consignatario],B1173,[1]!Tabla21[1664-1670])</f>
        <v>0</v>
      </c>
      <c r="R1173">
        <f>SUM(Tabla62[[#This Row],[1661]:[Entrearmadas]])</f>
        <v>99561</v>
      </c>
    </row>
    <row r="1174" spans="1:18" x14ac:dyDescent="0.3">
      <c r="A1174">
        <v>1173</v>
      </c>
      <c r="B1174" t="str" cm="1">
        <f t="array" ref="B1174">INDEX([1]!Tabla1[#Data], A1174, 2)</f>
        <v>Gómez Garrido, Fernando</v>
      </c>
      <c r="C1174">
        <f>SUMIF([1]!Tabla1661[Consignatario],B1174,[1]!Tabla1661[1661])</f>
        <v>0</v>
      </c>
      <c r="D1174">
        <f>SUMIF([1]!Tabla11[Consignatario],B1174,[1]!Tabla11[1662])</f>
        <v>0</v>
      </c>
      <c r="E1174">
        <f>SUMIF([1]!Tabla12[Consignatario],B1174,[1]!Tabla12[1670])</f>
        <v>0</v>
      </c>
      <c r="F1174">
        <f>SUMIF([1]!Tabla10[Consignatario],B1174,[1]!Tabla10[1672])</f>
        <v>0</v>
      </c>
      <c r="G1174">
        <f>SUMIF([1]!Tabla9[Consignatarios],B1174,[1]!Tabla9[1675])</f>
        <v>30500</v>
      </c>
      <c r="H1174">
        <f>SUMIF([1]!Tabla8[Consignatarios],B1174,[1]!Tabla8[1678])</f>
        <v>20539</v>
      </c>
      <c r="I1174">
        <f>SUMIF([1]!Tabla4[Consignatario],B1174,[1]!Tabla4[Monto])</f>
        <v>0</v>
      </c>
      <c r="J1174">
        <f>SUMIF([1]!Tabla2[Consignatario],B1174, [1]!Tabla2[Monto])</f>
        <v>0</v>
      </c>
      <c r="K1174">
        <f>SUMIF([1]!Tabla3[Consignatario],B1174,[1]!Tabla3[Monto])</f>
        <v>0</v>
      </c>
      <c r="L1174">
        <f>SUMIF([1]!Tabla5[Consignatario],B1174,[1]!Tabla5[Monto])</f>
        <v>0</v>
      </c>
      <c r="M1174">
        <f>SUMIF([1]!Tabla1708[Consignatario],B1174,[1]!Tabla1708[Monto])</f>
        <v>0</v>
      </c>
      <c r="N1174">
        <f>SUMIF([1]!Tabla1726[Consignatario],B1174,[1]!Tabla1726[Monto])</f>
        <v>0</v>
      </c>
      <c r="O1174">
        <f>SUMIF([1]!Tabla1730[Consignatario],B1174,[1]!Tabla1730[1730])</f>
        <v>0</v>
      </c>
      <c r="P1174">
        <f>SUMIF([1]!Tabla1739[Consignatario],B1174,[1]!Tabla1739[1739])</f>
        <v>0</v>
      </c>
      <c r="Q1174">
        <f>SUMIF([1]!Tabla21[Consignatario],B1174,[1]!Tabla21[1664-1670])</f>
        <v>0</v>
      </c>
      <c r="R1174">
        <f>SUM(Tabla62[[#This Row],[1661]:[Entrearmadas]])</f>
        <v>51039</v>
      </c>
    </row>
    <row r="1175" spans="1:18" x14ac:dyDescent="0.3">
      <c r="A1175">
        <v>1174</v>
      </c>
      <c r="B1175" t="str" cm="1">
        <f t="array" ref="B1175">INDEX([1]!Tabla1[#Data], A1175, 2)</f>
        <v>Gómez Martínez, Juan</v>
      </c>
      <c r="C1175">
        <f>SUMIF([1]!Tabla1661[Consignatario],B1175,[1]!Tabla1661[1661])</f>
        <v>0</v>
      </c>
      <c r="D1175">
        <f>SUMIF([1]!Tabla11[Consignatario],B1175,[1]!Tabla11[1662])</f>
        <v>0</v>
      </c>
      <c r="E1175">
        <f>SUMIF([1]!Tabla12[Consignatario],B1175,[1]!Tabla12[1670])</f>
        <v>0</v>
      </c>
      <c r="F1175">
        <f>SUMIF([1]!Tabla10[Consignatario],B1175,[1]!Tabla10[1672])</f>
        <v>0</v>
      </c>
      <c r="G1175">
        <f>SUMIF([1]!Tabla9[Consignatarios],B1175,[1]!Tabla9[1675])</f>
        <v>0</v>
      </c>
      <c r="H1175">
        <f>SUMIF([1]!Tabla8[Consignatarios],B1175,[1]!Tabla8[1678])</f>
        <v>13716</v>
      </c>
      <c r="I1175">
        <f>SUMIF([1]!Tabla4[Consignatario],B1175,[1]!Tabla4[Monto])</f>
        <v>28598</v>
      </c>
      <c r="J1175">
        <f>SUMIF([1]!Tabla2[Consignatario],B1175, [1]!Tabla2[Monto])</f>
        <v>11240</v>
      </c>
      <c r="K1175">
        <f>SUMIF([1]!Tabla3[Consignatario],B1175,[1]!Tabla3[Monto])</f>
        <v>0</v>
      </c>
      <c r="L1175">
        <f>SUMIF([1]!Tabla5[Consignatario],B1175,[1]!Tabla5[Monto])</f>
        <v>0</v>
      </c>
      <c r="M1175">
        <f>SUMIF([1]!Tabla1708[Consignatario],B1175,[1]!Tabla1708[Monto])</f>
        <v>0</v>
      </c>
      <c r="N1175">
        <f>SUMIF([1]!Tabla1726[Consignatario],B1175,[1]!Tabla1726[Monto])</f>
        <v>0</v>
      </c>
      <c r="O1175">
        <f>SUMIF([1]!Tabla1730[Consignatario],B1175,[1]!Tabla1730[1730])</f>
        <v>0</v>
      </c>
      <c r="P1175">
        <f>SUMIF([1]!Tabla1739[Consignatario],B1175,[1]!Tabla1739[1739])</f>
        <v>0</v>
      </c>
      <c r="Q1175">
        <f>SUMIF([1]!Tabla21[Consignatario],B1175,[1]!Tabla21[1664-1670])</f>
        <v>0</v>
      </c>
      <c r="R1175">
        <f>SUM(Tabla62[[#This Row],[1661]:[Entrearmadas]])</f>
        <v>53554</v>
      </c>
    </row>
    <row r="1176" spans="1:18" x14ac:dyDescent="0.3">
      <c r="A1176">
        <v>1175</v>
      </c>
      <c r="B1176" t="str" cm="1">
        <f t="array" ref="B1176">INDEX([1]!Tabla1[#Data], A1176, 2)</f>
        <v>Gómez Morato, Fernando</v>
      </c>
      <c r="C1176">
        <f>SUMIF([1]!Tabla1661[Consignatario],B1176,[1]!Tabla1661[1661])</f>
        <v>0</v>
      </c>
      <c r="D1176">
        <f>SUMIF([1]!Tabla11[Consignatario],B1176,[1]!Tabla11[1662])</f>
        <v>77500</v>
      </c>
      <c r="E1176">
        <f>SUMIF([1]!Tabla12[Consignatario],B1176,[1]!Tabla12[1670])</f>
        <v>0</v>
      </c>
      <c r="F1176">
        <f>SUMIF([1]!Tabla10[Consignatario],B1176,[1]!Tabla10[1672])</f>
        <v>0</v>
      </c>
      <c r="G1176">
        <f>SUMIF([1]!Tabla9[Consignatarios],B1176,[1]!Tabla9[1675])</f>
        <v>0</v>
      </c>
      <c r="H1176">
        <f>SUMIF([1]!Tabla8[Consignatarios],B1176,[1]!Tabla8[1678])</f>
        <v>0</v>
      </c>
      <c r="I1176">
        <f>SUMIF([1]!Tabla4[Consignatario],B1176,[1]!Tabla4[Monto])</f>
        <v>0</v>
      </c>
      <c r="J1176">
        <f>SUMIF([1]!Tabla2[Consignatario],B1176, [1]!Tabla2[Monto])</f>
        <v>0</v>
      </c>
      <c r="K1176">
        <f>SUMIF([1]!Tabla3[Consignatario],B1176,[1]!Tabla3[Monto])</f>
        <v>0</v>
      </c>
      <c r="L1176">
        <f>SUMIF([1]!Tabla5[Consignatario],B1176,[1]!Tabla5[Monto])</f>
        <v>0</v>
      </c>
      <c r="M1176">
        <f>SUMIF([1]!Tabla1708[Consignatario],B1176,[1]!Tabla1708[Monto])</f>
        <v>0</v>
      </c>
      <c r="N1176">
        <f>SUMIF([1]!Tabla1726[Consignatario],B1176,[1]!Tabla1726[Monto])</f>
        <v>0</v>
      </c>
      <c r="O1176">
        <f>SUMIF([1]!Tabla1730[Consignatario],B1176,[1]!Tabla1730[1730])</f>
        <v>0</v>
      </c>
      <c r="P1176">
        <f>SUMIF([1]!Tabla1739[Consignatario],B1176,[1]!Tabla1739[1739])</f>
        <v>0</v>
      </c>
      <c r="Q1176">
        <f>SUMIF([1]!Tabla21[Consignatario],B1176,[1]!Tabla21[1664-1670])</f>
        <v>0</v>
      </c>
      <c r="R1176">
        <f>SUM(Tabla62[[#This Row],[1661]:[Entrearmadas]])</f>
        <v>77500</v>
      </c>
    </row>
    <row r="1177" spans="1:18" x14ac:dyDescent="0.3">
      <c r="A1177">
        <v>1176</v>
      </c>
      <c r="B1177" t="str" cm="1">
        <f t="array" ref="B1177">INDEX([1]!Tabla1[#Data], A1177, 2)</f>
        <v>Gómez Morera, Antonio</v>
      </c>
      <c r="C1177">
        <f>SUMIF([1]!Tabla1661[Consignatario],B1177,[1]!Tabla1661[1661])</f>
        <v>36572</v>
      </c>
      <c r="D1177">
        <f>SUMIF([1]!Tabla11[Consignatario],B1177,[1]!Tabla11[1662])</f>
        <v>0</v>
      </c>
      <c r="E1177">
        <f>SUMIF([1]!Tabla12[Consignatario],B1177,[1]!Tabla12[1670])</f>
        <v>0</v>
      </c>
      <c r="F1177">
        <f>SUMIF([1]!Tabla10[Consignatario],B1177,[1]!Tabla10[1672])</f>
        <v>0</v>
      </c>
      <c r="G1177">
        <f>SUMIF([1]!Tabla9[Consignatarios],B1177,[1]!Tabla9[1675])</f>
        <v>0</v>
      </c>
      <c r="H1177">
        <f>SUMIF([1]!Tabla8[Consignatarios],B1177,[1]!Tabla8[1678])</f>
        <v>0</v>
      </c>
      <c r="I1177">
        <f>SUMIF([1]!Tabla4[Consignatario],B1177,[1]!Tabla4[Monto])</f>
        <v>0</v>
      </c>
      <c r="J1177">
        <f>SUMIF([1]!Tabla2[Consignatario],B1177, [1]!Tabla2[Monto])</f>
        <v>0</v>
      </c>
      <c r="K1177">
        <f>SUMIF([1]!Tabla3[Consignatario],B1177,[1]!Tabla3[Monto])</f>
        <v>0</v>
      </c>
      <c r="L1177">
        <f>SUMIF([1]!Tabla5[Consignatario],B1177,[1]!Tabla5[Monto])</f>
        <v>0</v>
      </c>
      <c r="M1177">
        <f>SUMIF([1]!Tabla1708[Consignatario],B1177,[1]!Tabla1708[Monto])</f>
        <v>0</v>
      </c>
      <c r="N1177">
        <f>SUMIF([1]!Tabla1726[Consignatario],B1177,[1]!Tabla1726[Monto])</f>
        <v>0</v>
      </c>
      <c r="O1177">
        <f>SUMIF([1]!Tabla1730[Consignatario],B1177,[1]!Tabla1730[1730])</f>
        <v>0</v>
      </c>
      <c r="P1177">
        <f>SUMIF([1]!Tabla1739[Consignatario],B1177,[1]!Tabla1739[1739])</f>
        <v>0</v>
      </c>
      <c r="Q1177">
        <f>SUMIF([1]!Tabla21[Consignatario],B1177,[1]!Tabla21[1664-1670])</f>
        <v>0</v>
      </c>
      <c r="R1177">
        <f>SUM(Tabla62[[#This Row],[1661]:[Entrearmadas]])</f>
        <v>36572</v>
      </c>
    </row>
    <row r="1178" spans="1:18" x14ac:dyDescent="0.3">
      <c r="A1178">
        <v>1177</v>
      </c>
      <c r="B1178" t="str" cm="1">
        <f t="array" ref="B1178">INDEX([1]!Tabla1[#Data], A1178, 2)</f>
        <v>Gómez Portaces, Antonio</v>
      </c>
      <c r="C1178">
        <f>SUMIF([1]!Tabla1661[Consignatario],B1178,[1]!Tabla1661[1661])</f>
        <v>10788</v>
      </c>
      <c r="D1178">
        <f>SUMIF([1]!Tabla11[Consignatario],B1178,[1]!Tabla11[1662])</f>
        <v>26200</v>
      </c>
      <c r="E1178">
        <f>SUMIF([1]!Tabla12[Consignatario],B1178,[1]!Tabla12[1670])</f>
        <v>0</v>
      </c>
      <c r="F1178">
        <f>SUMIF([1]!Tabla10[Consignatario],B1178,[1]!Tabla10[1672])</f>
        <v>0</v>
      </c>
      <c r="G1178">
        <f>SUMIF([1]!Tabla9[Consignatarios],B1178,[1]!Tabla9[1675])</f>
        <v>0</v>
      </c>
      <c r="H1178">
        <f>SUMIF([1]!Tabla8[Consignatarios],B1178,[1]!Tabla8[1678])</f>
        <v>0</v>
      </c>
      <c r="I1178">
        <f>SUMIF([1]!Tabla4[Consignatario],B1178,[1]!Tabla4[Monto])</f>
        <v>0</v>
      </c>
      <c r="J1178">
        <f>SUMIF([1]!Tabla2[Consignatario],B1178, [1]!Tabla2[Monto])</f>
        <v>0</v>
      </c>
      <c r="K1178">
        <f>SUMIF([1]!Tabla3[Consignatario],B1178,[1]!Tabla3[Monto])</f>
        <v>0</v>
      </c>
      <c r="L1178">
        <f>SUMIF([1]!Tabla5[Consignatario],B1178,[1]!Tabla5[Monto])</f>
        <v>0</v>
      </c>
      <c r="M1178">
        <f>SUMIF([1]!Tabla1708[Consignatario],B1178,[1]!Tabla1708[Monto])</f>
        <v>0</v>
      </c>
      <c r="N1178">
        <f>SUMIF([1]!Tabla1726[Consignatario],B1178,[1]!Tabla1726[Monto])</f>
        <v>0</v>
      </c>
      <c r="O1178">
        <f>SUMIF([1]!Tabla1730[Consignatario],B1178,[1]!Tabla1730[1730])</f>
        <v>0</v>
      </c>
      <c r="P1178">
        <f>SUMIF([1]!Tabla1739[Consignatario],B1178,[1]!Tabla1739[1739])</f>
        <v>0</v>
      </c>
      <c r="Q1178">
        <f>SUMIF([1]!Tabla21[Consignatario],B1178,[1]!Tabla21[1664-1670])</f>
        <v>0</v>
      </c>
      <c r="R1178">
        <f>SUM(Tabla62[[#This Row],[1661]:[Entrearmadas]])</f>
        <v>36988</v>
      </c>
    </row>
    <row r="1179" spans="1:18" x14ac:dyDescent="0.3">
      <c r="A1179">
        <v>1178</v>
      </c>
      <c r="B1179" t="str" cm="1">
        <f t="array" ref="B1179">INDEX([1]!Tabla1[#Data], A1179, 2)</f>
        <v>Gómez Portazes, Antonio</v>
      </c>
      <c r="C1179">
        <f>SUMIF([1]!Tabla1661[Consignatario],B1179,[1]!Tabla1661[1661])</f>
        <v>0</v>
      </c>
      <c r="D1179">
        <f>SUMIF([1]!Tabla11[Consignatario],B1179,[1]!Tabla11[1662])</f>
        <v>0</v>
      </c>
      <c r="E1179">
        <f>SUMIF([1]!Tabla12[Consignatario],B1179,[1]!Tabla12[1670])</f>
        <v>0</v>
      </c>
      <c r="F1179">
        <f>SUMIF([1]!Tabla10[Consignatario],B1179,[1]!Tabla10[1672])</f>
        <v>26867</v>
      </c>
      <c r="G1179">
        <f>SUMIF([1]!Tabla9[Consignatarios],B1179,[1]!Tabla9[1675])</f>
        <v>0</v>
      </c>
      <c r="H1179">
        <f>SUMIF([1]!Tabla8[Consignatarios],B1179,[1]!Tabla8[1678])</f>
        <v>0</v>
      </c>
      <c r="I1179">
        <f>SUMIF([1]!Tabla4[Consignatario],B1179,[1]!Tabla4[Monto])</f>
        <v>0</v>
      </c>
      <c r="J1179">
        <f>SUMIF([1]!Tabla2[Consignatario],B1179, [1]!Tabla2[Monto])</f>
        <v>0</v>
      </c>
      <c r="K1179">
        <f>SUMIF([1]!Tabla3[Consignatario],B1179,[1]!Tabla3[Monto])</f>
        <v>0</v>
      </c>
      <c r="L1179">
        <f>SUMIF([1]!Tabla5[Consignatario],B1179,[1]!Tabla5[Monto])</f>
        <v>0</v>
      </c>
      <c r="M1179">
        <f>SUMIF([1]!Tabla1708[Consignatario],B1179,[1]!Tabla1708[Monto])</f>
        <v>0</v>
      </c>
      <c r="N1179">
        <f>SUMIF([1]!Tabla1726[Consignatario],B1179,[1]!Tabla1726[Monto])</f>
        <v>0</v>
      </c>
      <c r="O1179">
        <f>SUMIF([1]!Tabla1730[Consignatario],B1179,[1]!Tabla1730[1730])</f>
        <v>0</v>
      </c>
      <c r="P1179">
        <f>SUMIF([1]!Tabla1739[Consignatario],B1179,[1]!Tabla1739[1739])</f>
        <v>0</v>
      </c>
      <c r="Q1179">
        <f>SUMIF([1]!Tabla21[Consignatario],B1179,[1]!Tabla21[1664-1670])</f>
        <v>0</v>
      </c>
      <c r="R1179">
        <f>SUM(Tabla62[[#This Row],[1661]:[Entrearmadas]])</f>
        <v>26867</v>
      </c>
    </row>
    <row r="1180" spans="1:18" x14ac:dyDescent="0.3">
      <c r="A1180">
        <v>1179</v>
      </c>
      <c r="B1180" t="str" cm="1">
        <f t="array" ref="B1180">INDEX([1]!Tabla1[#Data], A1180, 2)</f>
        <v>Gómez Presbitero, Juan</v>
      </c>
      <c r="C1180">
        <f>SUMIF([1]!Tabla1661[Consignatario],B1180,[1]!Tabla1661[1661])</f>
        <v>0</v>
      </c>
      <c r="D1180">
        <f>SUMIF([1]!Tabla11[Consignatario],B1180,[1]!Tabla11[1662])</f>
        <v>0</v>
      </c>
      <c r="E1180">
        <f>SUMIF([1]!Tabla12[Consignatario],B1180,[1]!Tabla12[1670])</f>
        <v>0</v>
      </c>
      <c r="F1180">
        <f>SUMIF([1]!Tabla10[Consignatario],B1180,[1]!Tabla10[1672])</f>
        <v>0</v>
      </c>
      <c r="G1180">
        <f>SUMIF([1]!Tabla9[Consignatarios],B1180,[1]!Tabla9[1675])</f>
        <v>0</v>
      </c>
      <c r="H1180">
        <f>SUMIF([1]!Tabla8[Consignatarios],B1180,[1]!Tabla8[1678])</f>
        <v>0</v>
      </c>
      <c r="I1180">
        <f>SUMIF([1]!Tabla4[Consignatario],B1180,[1]!Tabla4[Monto])</f>
        <v>11300</v>
      </c>
      <c r="J1180">
        <f>SUMIF([1]!Tabla2[Consignatario],B1180, [1]!Tabla2[Monto])</f>
        <v>0</v>
      </c>
      <c r="K1180">
        <f>SUMIF([1]!Tabla3[Consignatario],B1180,[1]!Tabla3[Monto])</f>
        <v>0</v>
      </c>
      <c r="L1180">
        <f>SUMIF([1]!Tabla5[Consignatario],B1180,[1]!Tabla5[Monto])</f>
        <v>0</v>
      </c>
      <c r="M1180">
        <f>SUMIF([1]!Tabla1708[Consignatario],B1180,[1]!Tabla1708[Monto])</f>
        <v>0</v>
      </c>
      <c r="N1180">
        <f>SUMIF([1]!Tabla1726[Consignatario],B1180,[1]!Tabla1726[Monto])</f>
        <v>0</v>
      </c>
      <c r="O1180">
        <f>SUMIF([1]!Tabla1730[Consignatario],B1180,[1]!Tabla1730[1730])</f>
        <v>0</v>
      </c>
      <c r="P1180">
        <f>SUMIF([1]!Tabla1739[Consignatario],B1180,[1]!Tabla1739[1739])</f>
        <v>0</v>
      </c>
      <c r="Q1180">
        <f>SUMIF([1]!Tabla21[Consignatario],B1180,[1]!Tabla21[1664-1670])</f>
        <v>0</v>
      </c>
      <c r="R1180">
        <f>SUM(Tabla62[[#This Row],[1661]:[Entrearmadas]])</f>
        <v>11300</v>
      </c>
    </row>
    <row r="1181" spans="1:18" x14ac:dyDescent="0.3">
      <c r="A1181">
        <v>1180</v>
      </c>
      <c r="B1181" t="str" cm="1">
        <f t="array" ref="B1181">INDEX([1]!Tabla1[#Data], A1181, 2)</f>
        <v>Gómez Remon, Juan</v>
      </c>
      <c r="C1181">
        <f>SUMIF([1]!Tabla1661[Consignatario],B1181,[1]!Tabla1661[1661])</f>
        <v>0</v>
      </c>
      <c r="D1181">
        <f>SUMIF([1]!Tabla11[Consignatario],B1181,[1]!Tabla11[1662])</f>
        <v>0</v>
      </c>
      <c r="E1181">
        <f>SUMIF([1]!Tabla12[Consignatario],B1181,[1]!Tabla12[1670])</f>
        <v>0</v>
      </c>
      <c r="F1181">
        <f>SUMIF([1]!Tabla10[Consignatario],B1181,[1]!Tabla10[1672])</f>
        <v>0</v>
      </c>
      <c r="G1181">
        <f>SUMIF([1]!Tabla9[Consignatarios],B1181,[1]!Tabla9[1675])</f>
        <v>0</v>
      </c>
      <c r="H1181">
        <f>SUMIF([1]!Tabla8[Consignatarios],B1181,[1]!Tabla8[1678])</f>
        <v>0</v>
      </c>
      <c r="I1181">
        <f>SUMIF([1]!Tabla4[Consignatario],B1181,[1]!Tabla4[Monto])</f>
        <v>0</v>
      </c>
      <c r="J1181">
        <f>SUMIF([1]!Tabla2[Consignatario],B1181, [1]!Tabla2[Monto])</f>
        <v>0</v>
      </c>
      <c r="K1181">
        <f>SUMIF([1]!Tabla3[Consignatario],B1181,[1]!Tabla3[Monto])</f>
        <v>0</v>
      </c>
      <c r="L1181">
        <f>SUMIF([1]!Tabla5[Consignatario],B1181,[1]!Tabla5[Monto])</f>
        <v>0</v>
      </c>
      <c r="M1181">
        <f>SUMIF([1]!Tabla1708[Consignatario],B1181,[1]!Tabla1708[Monto])</f>
        <v>0</v>
      </c>
      <c r="N1181">
        <f>SUMIF([1]!Tabla1726[Consignatario],B1181,[1]!Tabla1726[Monto])</f>
        <v>0</v>
      </c>
      <c r="O1181">
        <f>SUMIF([1]!Tabla1730[Consignatario],B1181,[1]!Tabla1730[1730])</f>
        <v>0</v>
      </c>
      <c r="P1181">
        <f>SUMIF([1]!Tabla1739[Consignatario],B1181,[1]!Tabla1739[1739])</f>
        <v>0</v>
      </c>
      <c r="Q1181">
        <f>SUMIF([1]!Tabla21[Consignatario],B1181,[1]!Tabla21[1664-1670])</f>
        <v>7800</v>
      </c>
      <c r="R1181">
        <f>SUM(Tabla62[[#This Row],[1661]:[Entrearmadas]])</f>
        <v>7800</v>
      </c>
    </row>
    <row r="1182" spans="1:18" x14ac:dyDescent="0.3">
      <c r="A1182">
        <v>1181</v>
      </c>
      <c r="B1182" t="str" cm="1">
        <f t="array" ref="B1182">INDEX([1]!Tabla1[#Data], A1182, 2)</f>
        <v>Gómez Sabido, Fernando</v>
      </c>
      <c r="C1182">
        <f>SUMIF([1]!Tabla1661[Consignatario],B1182,[1]!Tabla1661[1661])</f>
        <v>0</v>
      </c>
      <c r="D1182">
        <f>SUMIF([1]!Tabla11[Consignatario],B1182,[1]!Tabla11[1662])</f>
        <v>0</v>
      </c>
      <c r="E1182">
        <f>SUMIF([1]!Tabla12[Consignatario],B1182,[1]!Tabla12[1670])</f>
        <v>43500</v>
      </c>
      <c r="F1182">
        <f>SUMIF([1]!Tabla10[Consignatario],B1182,[1]!Tabla10[1672])</f>
        <v>0</v>
      </c>
      <c r="G1182">
        <f>SUMIF([1]!Tabla9[Consignatarios],B1182,[1]!Tabla9[1675])</f>
        <v>0</v>
      </c>
      <c r="H1182">
        <f>SUMIF([1]!Tabla8[Consignatarios],B1182,[1]!Tabla8[1678])</f>
        <v>0</v>
      </c>
      <c r="I1182">
        <f>SUMIF([1]!Tabla4[Consignatario],B1182,[1]!Tabla4[Monto])</f>
        <v>0</v>
      </c>
      <c r="J1182">
        <f>SUMIF([1]!Tabla2[Consignatario],B1182, [1]!Tabla2[Monto])</f>
        <v>0</v>
      </c>
      <c r="K1182">
        <f>SUMIF([1]!Tabla3[Consignatario],B1182,[1]!Tabla3[Monto])</f>
        <v>0</v>
      </c>
      <c r="L1182">
        <f>SUMIF([1]!Tabla5[Consignatario],B1182,[1]!Tabla5[Monto])</f>
        <v>0</v>
      </c>
      <c r="M1182">
        <f>SUMIF([1]!Tabla1708[Consignatario],B1182,[1]!Tabla1708[Monto])</f>
        <v>0</v>
      </c>
      <c r="N1182">
        <f>SUMIF([1]!Tabla1726[Consignatario],B1182,[1]!Tabla1726[Monto])</f>
        <v>0</v>
      </c>
      <c r="O1182">
        <f>SUMIF([1]!Tabla1730[Consignatario],B1182,[1]!Tabla1730[1730])</f>
        <v>0</v>
      </c>
      <c r="P1182">
        <f>SUMIF([1]!Tabla1739[Consignatario],B1182,[1]!Tabla1739[1739])</f>
        <v>0</v>
      </c>
      <c r="Q1182">
        <f>SUMIF([1]!Tabla21[Consignatario],B1182,[1]!Tabla21[1664-1670])</f>
        <v>0</v>
      </c>
      <c r="R1182">
        <f>SUM(Tabla62[[#This Row],[1661]:[Entrearmadas]])</f>
        <v>43500</v>
      </c>
    </row>
    <row r="1183" spans="1:18" x14ac:dyDescent="0.3">
      <c r="A1183">
        <v>1182</v>
      </c>
      <c r="B1183" t="str" cm="1">
        <f t="array" ref="B1183">INDEX([1]!Tabla1[#Data], A1183, 2)</f>
        <v>Gómez Tugoso, Matías</v>
      </c>
      <c r="C1183">
        <f>SUMIF([1]!Tabla1661[Consignatario],B1183,[1]!Tabla1661[1661])</f>
        <v>0</v>
      </c>
      <c r="D1183">
        <f>SUMIF([1]!Tabla11[Consignatario],B1183,[1]!Tabla11[1662])</f>
        <v>0</v>
      </c>
      <c r="E1183">
        <f>SUMIF([1]!Tabla12[Consignatario],B1183,[1]!Tabla12[1670])</f>
        <v>0</v>
      </c>
      <c r="F1183">
        <f>SUMIF([1]!Tabla10[Consignatario],B1183,[1]!Tabla10[1672])</f>
        <v>0</v>
      </c>
      <c r="G1183">
        <f>SUMIF([1]!Tabla9[Consignatarios],B1183,[1]!Tabla9[1675])</f>
        <v>0</v>
      </c>
      <c r="H1183">
        <f>SUMIF([1]!Tabla8[Consignatarios],B1183,[1]!Tabla8[1678])</f>
        <v>0</v>
      </c>
      <c r="I1183">
        <f>SUMIF([1]!Tabla4[Consignatario],B1183,[1]!Tabla4[Monto])</f>
        <v>0</v>
      </c>
      <c r="J1183">
        <f>SUMIF([1]!Tabla2[Consignatario],B1183, [1]!Tabla2[Monto])</f>
        <v>500</v>
      </c>
      <c r="K1183">
        <f>SUMIF([1]!Tabla3[Consignatario],B1183,[1]!Tabla3[Monto])</f>
        <v>0</v>
      </c>
      <c r="L1183">
        <f>SUMIF([1]!Tabla5[Consignatario],B1183,[1]!Tabla5[Monto])</f>
        <v>0</v>
      </c>
      <c r="M1183">
        <f>SUMIF([1]!Tabla1708[Consignatario],B1183,[1]!Tabla1708[Monto])</f>
        <v>0</v>
      </c>
      <c r="N1183">
        <f>SUMIF([1]!Tabla1726[Consignatario],B1183,[1]!Tabla1726[Monto])</f>
        <v>0</v>
      </c>
      <c r="O1183">
        <f>SUMIF([1]!Tabla1730[Consignatario],B1183,[1]!Tabla1730[1730])</f>
        <v>0</v>
      </c>
      <c r="P1183">
        <f>SUMIF([1]!Tabla1739[Consignatario],B1183,[1]!Tabla1739[1739])</f>
        <v>0</v>
      </c>
      <c r="Q1183">
        <f>SUMIF([1]!Tabla21[Consignatario],B1183,[1]!Tabla21[1664-1670])</f>
        <v>0</v>
      </c>
      <c r="R1183">
        <f>SUM(Tabla62[[#This Row],[1661]:[Entrearmadas]])</f>
        <v>500</v>
      </c>
    </row>
    <row r="1184" spans="1:18" x14ac:dyDescent="0.3">
      <c r="A1184">
        <v>1183</v>
      </c>
      <c r="B1184" t="str" cm="1">
        <f t="array" ref="B1184">INDEX([1]!Tabla1[#Data], A1184, 2)</f>
        <v>Gómez Vásquez, Pedro</v>
      </c>
      <c r="C1184">
        <f>SUMIF([1]!Tabla1661[Consignatario],B1184,[1]!Tabla1661[1661])</f>
        <v>430</v>
      </c>
      <c r="D1184">
        <f>SUMIF([1]!Tabla11[Consignatario],B1184,[1]!Tabla11[1662])</f>
        <v>0</v>
      </c>
      <c r="E1184">
        <f>SUMIF([1]!Tabla12[Consignatario],B1184,[1]!Tabla12[1670])</f>
        <v>0</v>
      </c>
      <c r="F1184">
        <f>SUMIF([1]!Tabla10[Consignatario],B1184,[1]!Tabla10[1672])</f>
        <v>0</v>
      </c>
      <c r="G1184">
        <f>SUMIF([1]!Tabla9[Consignatarios],B1184,[1]!Tabla9[1675])</f>
        <v>0</v>
      </c>
      <c r="H1184">
        <f>SUMIF([1]!Tabla8[Consignatarios],B1184,[1]!Tabla8[1678])</f>
        <v>0</v>
      </c>
      <c r="I1184">
        <f>SUMIF([1]!Tabla4[Consignatario],B1184,[1]!Tabla4[Monto])</f>
        <v>0</v>
      </c>
      <c r="J1184">
        <f>SUMIF([1]!Tabla2[Consignatario],B1184, [1]!Tabla2[Monto])</f>
        <v>0</v>
      </c>
      <c r="K1184">
        <f>SUMIF([1]!Tabla3[Consignatario],B1184,[1]!Tabla3[Monto])</f>
        <v>0</v>
      </c>
      <c r="L1184">
        <f>SUMIF([1]!Tabla5[Consignatario],B1184,[1]!Tabla5[Monto])</f>
        <v>0</v>
      </c>
      <c r="M1184">
        <f>SUMIF([1]!Tabla1708[Consignatario],B1184,[1]!Tabla1708[Monto])</f>
        <v>0</v>
      </c>
      <c r="N1184">
        <f>SUMIF([1]!Tabla1726[Consignatario],B1184,[1]!Tabla1726[Monto])</f>
        <v>0</v>
      </c>
      <c r="O1184">
        <f>SUMIF([1]!Tabla1730[Consignatario],B1184,[1]!Tabla1730[1730])</f>
        <v>0</v>
      </c>
      <c r="P1184">
        <f>SUMIF([1]!Tabla1739[Consignatario],B1184,[1]!Tabla1739[1739])</f>
        <v>0</v>
      </c>
      <c r="Q1184">
        <f>SUMIF([1]!Tabla21[Consignatario],B1184,[1]!Tabla21[1664-1670])</f>
        <v>0</v>
      </c>
      <c r="R1184">
        <f>SUM(Tabla62[[#This Row],[1661]:[Entrearmadas]])</f>
        <v>430</v>
      </c>
    </row>
    <row r="1185" spans="1:18" x14ac:dyDescent="0.3">
      <c r="A1185">
        <v>1184</v>
      </c>
      <c r="B1185" t="str" cm="1">
        <f t="array" ref="B1185">INDEX([1]!Tabla1[#Data], A1185, 2)</f>
        <v>Gómez y Vela de Lara, Sebastián</v>
      </c>
      <c r="C1185">
        <f>SUMIF([1]!Tabla1661[Consignatario],B1185,[1]!Tabla1661[1661])</f>
        <v>0</v>
      </c>
      <c r="D1185">
        <f>SUMIF([1]!Tabla11[Consignatario],B1185,[1]!Tabla11[1662])</f>
        <v>0</v>
      </c>
      <c r="E1185">
        <f>SUMIF([1]!Tabla12[Consignatario],B1185,[1]!Tabla12[1670])</f>
        <v>0</v>
      </c>
      <c r="F1185">
        <f>SUMIF([1]!Tabla10[Consignatario],B1185,[1]!Tabla10[1672])</f>
        <v>0</v>
      </c>
      <c r="G1185">
        <f>SUMIF([1]!Tabla9[Consignatarios],B1185,[1]!Tabla9[1675])</f>
        <v>0</v>
      </c>
      <c r="H1185">
        <f>SUMIF([1]!Tabla8[Consignatarios],B1185,[1]!Tabla8[1678])</f>
        <v>0</v>
      </c>
      <c r="I1185">
        <f>SUMIF([1]!Tabla4[Consignatario],B1185,[1]!Tabla4[Monto])</f>
        <v>0</v>
      </c>
      <c r="J1185">
        <f>SUMIF([1]!Tabla2[Consignatario],B1185, [1]!Tabla2[Monto])</f>
        <v>0</v>
      </c>
      <c r="K1185">
        <f>SUMIF([1]!Tabla3[Consignatario],B1185,[1]!Tabla3[Monto])</f>
        <v>120000</v>
      </c>
      <c r="L1185">
        <f>SUMIF([1]!Tabla5[Consignatario],B1185,[1]!Tabla5[Monto])</f>
        <v>0</v>
      </c>
      <c r="M1185">
        <f>SUMIF([1]!Tabla1708[Consignatario],B1185,[1]!Tabla1708[Monto])</f>
        <v>0</v>
      </c>
      <c r="N1185">
        <f>SUMIF([1]!Tabla1726[Consignatario],B1185,[1]!Tabla1726[Monto])</f>
        <v>0</v>
      </c>
      <c r="O1185">
        <f>SUMIF([1]!Tabla1730[Consignatario],B1185,[1]!Tabla1730[1730])</f>
        <v>0</v>
      </c>
      <c r="P1185">
        <f>SUMIF([1]!Tabla1739[Consignatario],B1185,[1]!Tabla1739[1739])</f>
        <v>0</v>
      </c>
      <c r="Q1185">
        <f>SUMIF([1]!Tabla21[Consignatario],B1185,[1]!Tabla21[1664-1670])</f>
        <v>0</v>
      </c>
      <c r="R1185">
        <f>SUM(Tabla62[[#This Row],[1661]:[Entrearmadas]])</f>
        <v>120000</v>
      </c>
    </row>
    <row r="1186" spans="1:18" x14ac:dyDescent="0.3">
      <c r="A1186">
        <v>1185</v>
      </c>
      <c r="B1186" t="str" cm="1">
        <f t="array" ref="B1186">INDEX([1]!Tabla1[#Data], A1186, 2)</f>
        <v>Gómez, Antonio</v>
      </c>
      <c r="C1186">
        <f>SUMIF([1]!Tabla1661[Consignatario],B1186,[1]!Tabla1661[1661])</f>
        <v>800</v>
      </c>
      <c r="D1186">
        <f>SUMIF([1]!Tabla11[Consignatario],B1186,[1]!Tabla11[1662])</f>
        <v>0</v>
      </c>
      <c r="E1186">
        <f>SUMIF([1]!Tabla12[Consignatario],B1186,[1]!Tabla12[1670])</f>
        <v>0</v>
      </c>
      <c r="F1186">
        <f>SUMIF([1]!Tabla10[Consignatario],B1186,[1]!Tabla10[1672])</f>
        <v>0</v>
      </c>
      <c r="G1186">
        <f>SUMIF([1]!Tabla9[Consignatarios],B1186,[1]!Tabla9[1675])</f>
        <v>0</v>
      </c>
      <c r="H1186">
        <f>SUMIF([1]!Tabla8[Consignatarios],B1186,[1]!Tabla8[1678])</f>
        <v>3156</v>
      </c>
      <c r="I1186">
        <f>SUMIF([1]!Tabla4[Consignatario],B1186,[1]!Tabla4[Monto])</f>
        <v>0</v>
      </c>
      <c r="J1186">
        <f>SUMIF([1]!Tabla2[Consignatario],B1186, [1]!Tabla2[Monto])</f>
        <v>0</v>
      </c>
      <c r="K1186">
        <f>SUMIF([1]!Tabla3[Consignatario],B1186,[1]!Tabla3[Monto])</f>
        <v>0</v>
      </c>
      <c r="L1186">
        <f>SUMIF([1]!Tabla5[Consignatario],B1186,[1]!Tabla5[Monto])</f>
        <v>0</v>
      </c>
      <c r="M1186">
        <f>SUMIF([1]!Tabla1708[Consignatario],B1186,[1]!Tabla1708[Monto])</f>
        <v>0</v>
      </c>
      <c r="N1186">
        <f>SUMIF([1]!Tabla1726[Consignatario],B1186,[1]!Tabla1726[Monto])</f>
        <v>0</v>
      </c>
      <c r="O1186">
        <f>SUMIF([1]!Tabla1730[Consignatario],B1186,[1]!Tabla1730[1730])</f>
        <v>0</v>
      </c>
      <c r="P1186">
        <f>SUMIF([1]!Tabla1739[Consignatario],B1186,[1]!Tabla1739[1739])</f>
        <v>0</v>
      </c>
      <c r="Q1186">
        <f>SUMIF([1]!Tabla21[Consignatario],B1186,[1]!Tabla21[1664-1670])</f>
        <v>0</v>
      </c>
      <c r="R1186">
        <f>SUM(Tabla62[[#This Row],[1661]:[Entrearmadas]])</f>
        <v>3956</v>
      </c>
    </row>
    <row r="1187" spans="1:18" x14ac:dyDescent="0.3">
      <c r="A1187">
        <v>1186</v>
      </c>
      <c r="B1187" t="str" cm="1">
        <f t="array" ref="B1187">INDEX([1]!Tabla1[#Data], A1187, 2)</f>
        <v>Gómez, Fernando</v>
      </c>
      <c r="C1187">
        <f>SUMIF([1]!Tabla1661[Consignatario],B1187,[1]!Tabla1661[1661])</f>
        <v>0</v>
      </c>
      <c r="D1187">
        <f>SUMIF([1]!Tabla11[Consignatario],B1187,[1]!Tabla11[1662])</f>
        <v>0</v>
      </c>
      <c r="E1187">
        <f>SUMIF([1]!Tabla12[Consignatario],B1187,[1]!Tabla12[1670])</f>
        <v>0</v>
      </c>
      <c r="F1187">
        <f>SUMIF([1]!Tabla10[Consignatario],B1187,[1]!Tabla10[1672])</f>
        <v>5000</v>
      </c>
      <c r="G1187">
        <f>SUMIF([1]!Tabla9[Consignatarios],B1187,[1]!Tabla9[1675])</f>
        <v>0</v>
      </c>
      <c r="H1187">
        <f>SUMIF([1]!Tabla8[Consignatarios],B1187,[1]!Tabla8[1678])</f>
        <v>0</v>
      </c>
      <c r="I1187">
        <f>SUMIF([1]!Tabla4[Consignatario],B1187,[1]!Tabla4[Monto])</f>
        <v>0</v>
      </c>
      <c r="J1187">
        <f>SUMIF([1]!Tabla2[Consignatario],B1187, [1]!Tabla2[Monto])</f>
        <v>0</v>
      </c>
      <c r="K1187">
        <f>SUMIF([1]!Tabla3[Consignatario],B1187,[1]!Tabla3[Monto])</f>
        <v>0</v>
      </c>
      <c r="L1187">
        <f>SUMIF([1]!Tabla5[Consignatario],B1187,[1]!Tabla5[Monto])</f>
        <v>0</v>
      </c>
      <c r="M1187">
        <f>SUMIF([1]!Tabla1708[Consignatario],B1187,[1]!Tabla1708[Monto])</f>
        <v>0</v>
      </c>
      <c r="N1187">
        <f>SUMIF([1]!Tabla1726[Consignatario],B1187,[1]!Tabla1726[Monto])</f>
        <v>0</v>
      </c>
      <c r="O1187">
        <f>SUMIF([1]!Tabla1730[Consignatario],B1187,[1]!Tabla1730[1730])</f>
        <v>0</v>
      </c>
      <c r="P1187">
        <f>SUMIF([1]!Tabla1739[Consignatario],B1187,[1]!Tabla1739[1739])</f>
        <v>0</v>
      </c>
      <c r="Q1187">
        <f>SUMIF([1]!Tabla21[Consignatario],B1187,[1]!Tabla21[1664-1670])</f>
        <v>0</v>
      </c>
      <c r="R1187">
        <f>SUM(Tabla62[[#This Row],[1661]:[Entrearmadas]])</f>
        <v>5000</v>
      </c>
    </row>
    <row r="1188" spans="1:18" x14ac:dyDescent="0.3">
      <c r="A1188">
        <v>1187</v>
      </c>
      <c r="B1188" t="str" cm="1">
        <f t="array" ref="B1188">INDEX([1]!Tabla1[#Data], A1188, 2)</f>
        <v>Gómez, Francisco</v>
      </c>
      <c r="C1188">
        <f>SUMIF([1]!Tabla1661[Consignatario],B1188,[1]!Tabla1661[1661])</f>
        <v>0</v>
      </c>
      <c r="D1188">
        <f>SUMIF([1]!Tabla11[Consignatario],B1188,[1]!Tabla11[1662])</f>
        <v>0</v>
      </c>
      <c r="E1188">
        <f>SUMIF([1]!Tabla12[Consignatario],B1188,[1]!Tabla12[1670])</f>
        <v>0</v>
      </c>
      <c r="F1188">
        <f>SUMIF([1]!Tabla10[Consignatario],B1188,[1]!Tabla10[1672])</f>
        <v>0</v>
      </c>
      <c r="G1188">
        <f>SUMIF([1]!Tabla9[Consignatarios],B1188,[1]!Tabla9[1675])</f>
        <v>0</v>
      </c>
      <c r="H1188">
        <f>SUMIF([1]!Tabla8[Consignatarios],B1188,[1]!Tabla8[1678])</f>
        <v>0</v>
      </c>
      <c r="I1188">
        <f>SUMIF([1]!Tabla4[Consignatario],B1188,[1]!Tabla4[Monto])</f>
        <v>0</v>
      </c>
      <c r="J1188">
        <f>SUMIF([1]!Tabla2[Consignatario],B1188, [1]!Tabla2[Monto])</f>
        <v>0</v>
      </c>
      <c r="K1188">
        <f>SUMIF([1]!Tabla3[Consignatario],B1188,[1]!Tabla3[Monto])</f>
        <v>0</v>
      </c>
      <c r="L1188">
        <f>SUMIF([1]!Tabla5[Consignatario],B1188,[1]!Tabla5[Monto])</f>
        <v>0</v>
      </c>
      <c r="M1188">
        <f>SUMIF([1]!Tabla1708[Consignatario],B1188,[1]!Tabla1708[Monto])</f>
        <v>0</v>
      </c>
      <c r="N1188">
        <f>SUMIF([1]!Tabla1726[Consignatario],B1188,[1]!Tabla1726[Monto])</f>
        <v>576</v>
      </c>
      <c r="O1188">
        <f>SUMIF([1]!Tabla1730[Consignatario],B1188,[1]!Tabla1730[1730])</f>
        <v>0</v>
      </c>
      <c r="P1188">
        <f>SUMIF([1]!Tabla1739[Consignatario],B1188,[1]!Tabla1739[1739])</f>
        <v>0</v>
      </c>
      <c r="Q1188">
        <f>SUMIF([1]!Tabla21[Consignatario],B1188,[1]!Tabla21[1664-1670])</f>
        <v>0</v>
      </c>
      <c r="R1188">
        <f>SUM(Tabla62[[#This Row],[1661]:[Entrearmadas]])</f>
        <v>576</v>
      </c>
    </row>
    <row r="1189" spans="1:18" x14ac:dyDescent="0.3">
      <c r="A1189">
        <v>1188</v>
      </c>
      <c r="B1189" t="str" cm="1">
        <f t="array" ref="B1189">INDEX([1]!Tabla1[#Data], A1189, 2)</f>
        <v>Gómez, Francisco Luis</v>
      </c>
      <c r="C1189">
        <f>SUMIF([1]!Tabla1661[Consignatario],B1189,[1]!Tabla1661[1661])</f>
        <v>0</v>
      </c>
      <c r="D1189">
        <f>SUMIF([1]!Tabla11[Consignatario],B1189,[1]!Tabla11[1662])</f>
        <v>0</v>
      </c>
      <c r="E1189">
        <f>SUMIF([1]!Tabla12[Consignatario],B1189,[1]!Tabla12[1670])</f>
        <v>0</v>
      </c>
      <c r="F1189">
        <f>SUMIF([1]!Tabla10[Consignatario],B1189,[1]!Tabla10[1672])</f>
        <v>0</v>
      </c>
      <c r="G1189">
        <f>SUMIF([1]!Tabla9[Consignatarios],B1189,[1]!Tabla9[1675])</f>
        <v>0</v>
      </c>
      <c r="H1189">
        <f>SUMIF([1]!Tabla8[Consignatarios],B1189,[1]!Tabla8[1678])</f>
        <v>0</v>
      </c>
      <c r="I1189">
        <f>SUMIF([1]!Tabla4[Consignatario],B1189,[1]!Tabla4[Monto])</f>
        <v>0</v>
      </c>
      <c r="J1189">
        <f>SUMIF([1]!Tabla2[Consignatario],B1189, [1]!Tabla2[Monto])</f>
        <v>1200</v>
      </c>
      <c r="K1189">
        <f>SUMIF([1]!Tabla3[Consignatario],B1189,[1]!Tabla3[Monto])</f>
        <v>20000</v>
      </c>
      <c r="L1189">
        <f>SUMIF([1]!Tabla5[Consignatario],B1189,[1]!Tabla5[Monto])</f>
        <v>0</v>
      </c>
      <c r="M1189">
        <f>SUMIF([1]!Tabla1708[Consignatario],B1189,[1]!Tabla1708[Monto])</f>
        <v>0</v>
      </c>
      <c r="N1189">
        <f>SUMIF([1]!Tabla1726[Consignatario],B1189,[1]!Tabla1726[Monto])</f>
        <v>0</v>
      </c>
      <c r="O1189">
        <f>SUMIF([1]!Tabla1730[Consignatario],B1189,[1]!Tabla1730[1730])</f>
        <v>0</v>
      </c>
      <c r="P1189">
        <f>SUMIF([1]!Tabla1739[Consignatario],B1189,[1]!Tabla1739[1739])</f>
        <v>0</v>
      </c>
      <c r="Q1189">
        <f>SUMIF([1]!Tabla21[Consignatario],B1189,[1]!Tabla21[1664-1670])</f>
        <v>0</v>
      </c>
      <c r="R1189">
        <f>SUM(Tabla62[[#This Row],[1661]:[Entrearmadas]])</f>
        <v>21200</v>
      </c>
    </row>
    <row r="1190" spans="1:18" x14ac:dyDescent="0.3">
      <c r="A1190">
        <v>1189</v>
      </c>
      <c r="B1190" t="str" cm="1">
        <f t="array" ref="B1190">INDEX([1]!Tabla1[#Data], A1190, 2)</f>
        <v>Gómez, Jacinto</v>
      </c>
      <c r="C1190">
        <f>SUMIF([1]!Tabla1661[Consignatario],B1190,[1]!Tabla1661[1661])</f>
        <v>0</v>
      </c>
      <c r="D1190">
        <f>SUMIF([1]!Tabla11[Consignatario],B1190,[1]!Tabla11[1662])</f>
        <v>0</v>
      </c>
      <c r="E1190">
        <f>SUMIF([1]!Tabla12[Consignatario],B1190,[1]!Tabla12[1670])</f>
        <v>0</v>
      </c>
      <c r="F1190">
        <f>SUMIF([1]!Tabla10[Consignatario],B1190,[1]!Tabla10[1672])</f>
        <v>30249</v>
      </c>
      <c r="G1190">
        <f>SUMIF([1]!Tabla9[Consignatarios],B1190,[1]!Tabla9[1675])</f>
        <v>0</v>
      </c>
      <c r="H1190">
        <f>SUMIF([1]!Tabla8[Consignatarios],B1190,[1]!Tabla8[1678])</f>
        <v>0</v>
      </c>
      <c r="I1190">
        <f>SUMIF([1]!Tabla4[Consignatario],B1190,[1]!Tabla4[Monto])</f>
        <v>36514</v>
      </c>
      <c r="J1190">
        <f>SUMIF([1]!Tabla2[Consignatario],B1190, [1]!Tabla2[Monto])</f>
        <v>0</v>
      </c>
      <c r="K1190">
        <f>SUMIF([1]!Tabla3[Consignatario],B1190,[1]!Tabla3[Monto])</f>
        <v>0</v>
      </c>
      <c r="L1190">
        <f>SUMIF([1]!Tabla5[Consignatario],B1190,[1]!Tabla5[Monto])</f>
        <v>0</v>
      </c>
      <c r="M1190">
        <f>SUMIF([1]!Tabla1708[Consignatario],B1190,[1]!Tabla1708[Monto])</f>
        <v>0</v>
      </c>
      <c r="N1190">
        <f>SUMIF([1]!Tabla1726[Consignatario],B1190,[1]!Tabla1726[Monto])</f>
        <v>0</v>
      </c>
      <c r="O1190">
        <f>SUMIF([1]!Tabla1730[Consignatario],B1190,[1]!Tabla1730[1730])</f>
        <v>0</v>
      </c>
      <c r="P1190">
        <f>SUMIF([1]!Tabla1739[Consignatario],B1190,[1]!Tabla1739[1739])</f>
        <v>0</v>
      </c>
      <c r="Q1190">
        <f>SUMIF([1]!Tabla21[Consignatario],B1190,[1]!Tabla21[1664-1670])</f>
        <v>0</v>
      </c>
      <c r="R1190">
        <f>SUM(Tabla62[[#This Row],[1661]:[Entrearmadas]])</f>
        <v>66763</v>
      </c>
    </row>
    <row r="1191" spans="1:18" x14ac:dyDescent="0.3">
      <c r="A1191">
        <v>1190</v>
      </c>
      <c r="B1191" t="str" cm="1">
        <f t="array" ref="B1191">INDEX([1]!Tabla1[#Data], A1191, 2)</f>
        <v>Gómez, Joseph</v>
      </c>
      <c r="C1191">
        <f>SUMIF([1]!Tabla1661[Consignatario],B1191,[1]!Tabla1661[1661])</f>
        <v>0</v>
      </c>
      <c r="D1191">
        <f>SUMIF([1]!Tabla11[Consignatario],B1191,[1]!Tabla11[1662])</f>
        <v>0</v>
      </c>
      <c r="E1191">
        <f>SUMIF([1]!Tabla12[Consignatario],B1191,[1]!Tabla12[1670])</f>
        <v>0</v>
      </c>
      <c r="F1191">
        <f>SUMIF([1]!Tabla10[Consignatario],B1191,[1]!Tabla10[1672])</f>
        <v>0</v>
      </c>
      <c r="G1191">
        <f>SUMIF([1]!Tabla9[Consignatarios],B1191,[1]!Tabla9[1675])</f>
        <v>0</v>
      </c>
      <c r="H1191">
        <f>SUMIF([1]!Tabla8[Consignatarios],B1191,[1]!Tabla8[1678])</f>
        <v>0</v>
      </c>
      <c r="I1191">
        <f>SUMIF([1]!Tabla4[Consignatario],B1191,[1]!Tabla4[Monto])</f>
        <v>0</v>
      </c>
      <c r="J1191">
        <f>SUMIF([1]!Tabla2[Consignatario],B1191, [1]!Tabla2[Monto])</f>
        <v>0</v>
      </c>
      <c r="K1191">
        <f>SUMIF([1]!Tabla3[Consignatario],B1191,[1]!Tabla3[Monto])</f>
        <v>17300</v>
      </c>
      <c r="L1191">
        <f>SUMIF([1]!Tabla5[Consignatario],B1191,[1]!Tabla5[Monto])</f>
        <v>2850</v>
      </c>
      <c r="M1191">
        <f>SUMIF([1]!Tabla1708[Consignatario],B1191,[1]!Tabla1708[Monto])</f>
        <v>0</v>
      </c>
      <c r="N1191">
        <f>SUMIF([1]!Tabla1726[Consignatario],B1191,[1]!Tabla1726[Monto])</f>
        <v>10000</v>
      </c>
      <c r="O1191">
        <f>SUMIF([1]!Tabla1730[Consignatario],B1191,[1]!Tabla1730[1730])</f>
        <v>0</v>
      </c>
      <c r="P1191">
        <f>SUMIF([1]!Tabla1739[Consignatario],B1191,[1]!Tabla1739[1739])</f>
        <v>0</v>
      </c>
      <c r="Q1191">
        <f>SUMIF([1]!Tabla21[Consignatario],B1191,[1]!Tabla21[1664-1670])</f>
        <v>0</v>
      </c>
      <c r="R1191">
        <f>SUM(Tabla62[[#This Row],[1661]:[Entrearmadas]])</f>
        <v>30150</v>
      </c>
    </row>
    <row r="1192" spans="1:18" x14ac:dyDescent="0.3">
      <c r="A1192">
        <v>1191</v>
      </c>
      <c r="B1192" t="str" cm="1">
        <f t="array" ref="B1192">INDEX([1]!Tabla1[#Data], A1192, 2)</f>
        <v>Gómez, Juan</v>
      </c>
      <c r="C1192">
        <f>SUMIF([1]!Tabla1661[Consignatario],B1192,[1]!Tabla1661[1661])</f>
        <v>0</v>
      </c>
      <c r="D1192">
        <f>SUMIF([1]!Tabla11[Consignatario],B1192,[1]!Tabla11[1662])</f>
        <v>0</v>
      </c>
      <c r="E1192">
        <f>SUMIF([1]!Tabla12[Consignatario],B1192,[1]!Tabla12[1670])</f>
        <v>0</v>
      </c>
      <c r="F1192">
        <f>SUMIF([1]!Tabla10[Consignatario],B1192,[1]!Tabla10[1672])</f>
        <v>5000</v>
      </c>
      <c r="G1192">
        <f>SUMIF([1]!Tabla9[Consignatarios],B1192,[1]!Tabla9[1675])</f>
        <v>11000</v>
      </c>
      <c r="H1192">
        <f>SUMIF([1]!Tabla8[Consignatarios],B1192,[1]!Tabla8[1678])</f>
        <v>0</v>
      </c>
      <c r="I1192">
        <f>SUMIF([1]!Tabla4[Consignatario],B1192,[1]!Tabla4[Monto])</f>
        <v>0</v>
      </c>
      <c r="J1192">
        <f>SUMIF([1]!Tabla2[Consignatario],B1192, [1]!Tabla2[Monto])</f>
        <v>16000</v>
      </c>
      <c r="K1192">
        <f>SUMIF([1]!Tabla3[Consignatario],B1192,[1]!Tabla3[Monto])</f>
        <v>1488</v>
      </c>
      <c r="L1192">
        <f>SUMIF([1]!Tabla5[Consignatario],B1192,[1]!Tabla5[Monto])</f>
        <v>0</v>
      </c>
      <c r="M1192">
        <f>SUMIF([1]!Tabla1708[Consignatario],B1192,[1]!Tabla1708[Monto])</f>
        <v>0</v>
      </c>
      <c r="N1192">
        <f>SUMIF([1]!Tabla1726[Consignatario],B1192,[1]!Tabla1726[Monto])</f>
        <v>0</v>
      </c>
      <c r="O1192">
        <f>SUMIF([1]!Tabla1730[Consignatario],B1192,[1]!Tabla1730[1730])</f>
        <v>0</v>
      </c>
      <c r="P1192">
        <f>SUMIF([1]!Tabla1739[Consignatario],B1192,[1]!Tabla1739[1739])</f>
        <v>0</v>
      </c>
      <c r="Q1192">
        <f>SUMIF([1]!Tabla21[Consignatario],B1192,[1]!Tabla21[1664-1670])</f>
        <v>0</v>
      </c>
      <c r="R1192">
        <f>SUM(Tabla62[[#This Row],[1661]:[Entrearmadas]])</f>
        <v>33488</v>
      </c>
    </row>
    <row r="1193" spans="1:18" x14ac:dyDescent="0.3">
      <c r="A1193">
        <v>1192</v>
      </c>
      <c r="B1193" t="str" cm="1">
        <f t="array" ref="B1193">INDEX([1]!Tabla1[#Data], A1193, 2)</f>
        <v>Gómez, Lorenzo</v>
      </c>
      <c r="C1193">
        <f>SUMIF([1]!Tabla1661[Consignatario],B1193,[1]!Tabla1661[1661])</f>
        <v>0</v>
      </c>
      <c r="D1193">
        <f>SUMIF([1]!Tabla11[Consignatario],B1193,[1]!Tabla11[1662])</f>
        <v>0</v>
      </c>
      <c r="E1193">
        <f>SUMIF([1]!Tabla12[Consignatario],B1193,[1]!Tabla12[1670])</f>
        <v>0</v>
      </c>
      <c r="F1193">
        <f>SUMIF([1]!Tabla10[Consignatario],B1193,[1]!Tabla10[1672])</f>
        <v>1000</v>
      </c>
      <c r="G1193">
        <f>SUMIF([1]!Tabla9[Consignatarios],B1193,[1]!Tabla9[1675])</f>
        <v>0</v>
      </c>
      <c r="H1193">
        <f>SUMIF([1]!Tabla8[Consignatarios],B1193,[1]!Tabla8[1678])</f>
        <v>500</v>
      </c>
      <c r="I1193">
        <f>SUMIF([1]!Tabla4[Consignatario],B1193,[1]!Tabla4[Monto])</f>
        <v>0</v>
      </c>
      <c r="J1193">
        <f>SUMIF([1]!Tabla2[Consignatario],B1193, [1]!Tabla2[Monto])</f>
        <v>720</v>
      </c>
      <c r="K1193">
        <f>SUMIF([1]!Tabla3[Consignatario],B1193,[1]!Tabla3[Monto])</f>
        <v>3040</v>
      </c>
      <c r="L1193">
        <f>SUMIF([1]!Tabla5[Consignatario],B1193,[1]!Tabla5[Monto])</f>
        <v>8240</v>
      </c>
      <c r="M1193">
        <f>SUMIF([1]!Tabla1708[Consignatario],B1193,[1]!Tabla1708[Monto])</f>
        <v>0</v>
      </c>
      <c r="N1193">
        <f>SUMIF([1]!Tabla1726[Consignatario],B1193,[1]!Tabla1726[Monto])</f>
        <v>0</v>
      </c>
      <c r="O1193">
        <f>SUMIF([1]!Tabla1730[Consignatario],B1193,[1]!Tabla1730[1730])</f>
        <v>0</v>
      </c>
      <c r="P1193">
        <f>SUMIF([1]!Tabla1739[Consignatario],B1193,[1]!Tabla1739[1739])</f>
        <v>0</v>
      </c>
      <c r="Q1193">
        <f>SUMIF([1]!Tabla21[Consignatario],B1193,[1]!Tabla21[1664-1670])</f>
        <v>0</v>
      </c>
      <c r="R1193">
        <f>SUM(Tabla62[[#This Row],[1661]:[Entrearmadas]])</f>
        <v>13500</v>
      </c>
    </row>
    <row r="1194" spans="1:18" x14ac:dyDescent="0.3">
      <c r="A1194">
        <v>1193</v>
      </c>
      <c r="B1194" t="str" cm="1">
        <f t="array" ref="B1194">INDEX([1]!Tabla1[#Data], A1194, 2)</f>
        <v>Gómez, Pedro</v>
      </c>
      <c r="C1194">
        <f>SUMIF([1]!Tabla1661[Consignatario],B1194,[1]!Tabla1661[1661])</f>
        <v>0</v>
      </c>
      <c r="D1194">
        <f>SUMIF([1]!Tabla11[Consignatario],B1194,[1]!Tabla11[1662])</f>
        <v>0</v>
      </c>
      <c r="E1194">
        <f>SUMIF([1]!Tabla12[Consignatario],B1194,[1]!Tabla12[1670])</f>
        <v>0</v>
      </c>
      <c r="F1194">
        <f>SUMIF([1]!Tabla10[Consignatario],B1194,[1]!Tabla10[1672])</f>
        <v>0</v>
      </c>
      <c r="G1194">
        <f>SUMIF([1]!Tabla9[Consignatarios],B1194,[1]!Tabla9[1675])</f>
        <v>0</v>
      </c>
      <c r="H1194">
        <f>SUMIF([1]!Tabla8[Consignatarios],B1194,[1]!Tabla8[1678])</f>
        <v>0</v>
      </c>
      <c r="I1194">
        <f>SUMIF([1]!Tabla4[Consignatario],B1194,[1]!Tabla4[Monto])</f>
        <v>0</v>
      </c>
      <c r="J1194">
        <f>SUMIF([1]!Tabla2[Consignatario],B1194, [1]!Tabla2[Monto])</f>
        <v>0</v>
      </c>
      <c r="K1194">
        <f>SUMIF([1]!Tabla3[Consignatario],B1194,[1]!Tabla3[Monto])</f>
        <v>12000</v>
      </c>
      <c r="L1194">
        <f>SUMIF([1]!Tabla5[Consignatario],B1194,[1]!Tabla5[Monto])</f>
        <v>11609</v>
      </c>
      <c r="M1194">
        <f>SUMIF([1]!Tabla1708[Consignatario],B1194,[1]!Tabla1708[Monto])</f>
        <v>71228</v>
      </c>
      <c r="N1194">
        <f>SUMIF([1]!Tabla1726[Consignatario],B1194,[1]!Tabla1726[Monto])</f>
        <v>0</v>
      </c>
      <c r="O1194">
        <f>SUMIF([1]!Tabla1730[Consignatario],B1194,[1]!Tabla1730[1730])</f>
        <v>0</v>
      </c>
      <c r="P1194">
        <f>SUMIF([1]!Tabla1739[Consignatario],B1194,[1]!Tabla1739[1739])</f>
        <v>0</v>
      </c>
      <c r="Q1194">
        <f>SUMIF([1]!Tabla21[Consignatario],B1194,[1]!Tabla21[1664-1670])</f>
        <v>0</v>
      </c>
      <c r="R1194">
        <f>SUM(Tabla62[[#This Row],[1661]:[Entrearmadas]])</f>
        <v>94837</v>
      </c>
    </row>
    <row r="1195" spans="1:18" x14ac:dyDescent="0.3">
      <c r="A1195">
        <v>1194</v>
      </c>
      <c r="B1195" t="str" cm="1">
        <f t="array" ref="B1195">INDEX([1]!Tabla1[#Data], A1195, 2)</f>
        <v>Gómez, Tomás</v>
      </c>
      <c r="C1195">
        <f>SUMIF([1]!Tabla1661[Consignatario],B1195,[1]!Tabla1661[1661])</f>
        <v>0</v>
      </c>
      <c r="D1195">
        <f>SUMIF([1]!Tabla11[Consignatario],B1195,[1]!Tabla11[1662])</f>
        <v>0</v>
      </c>
      <c r="E1195">
        <f>SUMIF([1]!Tabla12[Consignatario],B1195,[1]!Tabla12[1670])</f>
        <v>0</v>
      </c>
      <c r="F1195">
        <f>SUMIF([1]!Tabla10[Consignatario],B1195,[1]!Tabla10[1672])</f>
        <v>0</v>
      </c>
      <c r="G1195">
        <f>SUMIF([1]!Tabla9[Consignatarios],B1195,[1]!Tabla9[1675])</f>
        <v>0</v>
      </c>
      <c r="H1195">
        <f>SUMIF([1]!Tabla8[Consignatarios],B1195,[1]!Tabla8[1678])</f>
        <v>0</v>
      </c>
      <c r="I1195">
        <f>SUMIF([1]!Tabla4[Consignatario],B1195,[1]!Tabla4[Monto])</f>
        <v>0</v>
      </c>
      <c r="J1195">
        <f>SUMIF([1]!Tabla2[Consignatario],B1195, [1]!Tabla2[Monto])</f>
        <v>0</v>
      </c>
      <c r="K1195">
        <f>SUMIF([1]!Tabla3[Consignatario],B1195,[1]!Tabla3[Monto])</f>
        <v>0</v>
      </c>
      <c r="L1195">
        <f>SUMIF([1]!Tabla5[Consignatario],B1195,[1]!Tabla5[Monto])</f>
        <v>950</v>
      </c>
      <c r="M1195">
        <f>SUMIF([1]!Tabla1708[Consignatario],B1195,[1]!Tabla1708[Monto])</f>
        <v>0</v>
      </c>
      <c r="N1195">
        <f>SUMIF([1]!Tabla1726[Consignatario],B1195,[1]!Tabla1726[Monto])</f>
        <v>0</v>
      </c>
      <c r="O1195">
        <f>SUMIF([1]!Tabla1730[Consignatario],B1195,[1]!Tabla1730[1730])</f>
        <v>0</v>
      </c>
      <c r="P1195">
        <f>SUMIF([1]!Tabla1739[Consignatario],B1195,[1]!Tabla1739[1739])</f>
        <v>0</v>
      </c>
      <c r="Q1195">
        <f>SUMIF([1]!Tabla21[Consignatario],B1195,[1]!Tabla21[1664-1670])</f>
        <v>0</v>
      </c>
      <c r="R1195">
        <f>SUM(Tabla62[[#This Row],[1661]:[Entrearmadas]])</f>
        <v>950</v>
      </c>
    </row>
    <row r="1196" spans="1:18" x14ac:dyDescent="0.3">
      <c r="A1196">
        <v>1195</v>
      </c>
      <c r="B1196" t="str" cm="1">
        <f t="array" ref="B1196">INDEX([1]!Tabla1[#Data], A1196, 2)</f>
        <v>Gondra Villela, Domingo de</v>
      </c>
      <c r="C1196">
        <f>SUMIF([1]!Tabla1661[Consignatario],B1196,[1]!Tabla1661[1661])</f>
        <v>0</v>
      </c>
      <c r="D1196">
        <f>SUMIF([1]!Tabla11[Consignatario],B1196,[1]!Tabla11[1662])</f>
        <v>0</v>
      </c>
      <c r="E1196">
        <f>SUMIF([1]!Tabla12[Consignatario],B1196,[1]!Tabla12[1670])</f>
        <v>0</v>
      </c>
      <c r="F1196">
        <f>SUMIF([1]!Tabla10[Consignatario],B1196,[1]!Tabla10[1672])</f>
        <v>0</v>
      </c>
      <c r="G1196">
        <f>SUMIF([1]!Tabla9[Consignatarios],B1196,[1]!Tabla9[1675])</f>
        <v>0</v>
      </c>
      <c r="H1196">
        <f>SUMIF([1]!Tabla8[Consignatarios],B1196,[1]!Tabla8[1678])</f>
        <v>0</v>
      </c>
      <c r="I1196">
        <f>SUMIF([1]!Tabla4[Consignatario],B1196,[1]!Tabla4[Monto])</f>
        <v>0</v>
      </c>
      <c r="J1196">
        <f>SUMIF([1]!Tabla2[Consignatario],B1196, [1]!Tabla2[Monto])</f>
        <v>77300</v>
      </c>
      <c r="K1196">
        <f>SUMIF([1]!Tabla3[Consignatario],B1196,[1]!Tabla3[Monto])</f>
        <v>0</v>
      </c>
      <c r="L1196">
        <f>SUMIF([1]!Tabla5[Consignatario],B1196,[1]!Tabla5[Monto])</f>
        <v>0</v>
      </c>
      <c r="M1196">
        <f>SUMIF([1]!Tabla1708[Consignatario],B1196,[1]!Tabla1708[Monto])</f>
        <v>0</v>
      </c>
      <c r="N1196">
        <f>SUMIF([1]!Tabla1726[Consignatario],B1196,[1]!Tabla1726[Monto])</f>
        <v>0</v>
      </c>
      <c r="O1196">
        <f>SUMIF([1]!Tabla1730[Consignatario],B1196,[1]!Tabla1730[1730])</f>
        <v>0</v>
      </c>
      <c r="P1196">
        <f>SUMIF([1]!Tabla1739[Consignatario],B1196,[1]!Tabla1739[1739])</f>
        <v>0</v>
      </c>
      <c r="Q1196">
        <f>SUMIF([1]!Tabla21[Consignatario],B1196,[1]!Tabla21[1664-1670])</f>
        <v>0</v>
      </c>
      <c r="R1196">
        <f>SUM(Tabla62[[#This Row],[1661]:[Entrearmadas]])</f>
        <v>77300</v>
      </c>
    </row>
    <row r="1197" spans="1:18" x14ac:dyDescent="0.3">
      <c r="A1197">
        <v>1196</v>
      </c>
      <c r="B1197" t="str" cm="1">
        <f t="array" ref="B1197">INDEX([1]!Tabla1[#Data], A1197, 2)</f>
        <v>Gondra Villela, Ventura de</v>
      </c>
      <c r="C1197">
        <f>SUMIF([1]!Tabla1661[Consignatario],B1197,[1]!Tabla1661[1661])</f>
        <v>0</v>
      </c>
      <c r="D1197">
        <f>SUMIF([1]!Tabla11[Consignatario],B1197,[1]!Tabla11[1662])</f>
        <v>0</v>
      </c>
      <c r="E1197">
        <f>SUMIF([1]!Tabla12[Consignatario],B1197,[1]!Tabla12[1670])</f>
        <v>0</v>
      </c>
      <c r="F1197">
        <f>SUMIF([1]!Tabla10[Consignatario],B1197,[1]!Tabla10[1672])</f>
        <v>0</v>
      </c>
      <c r="G1197">
        <f>SUMIF([1]!Tabla9[Consignatarios],B1197,[1]!Tabla9[1675])</f>
        <v>0</v>
      </c>
      <c r="H1197">
        <f>SUMIF([1]!Tabla8[Consignatarios],B1197,[1]!Tabla8[1678])</f>
        <v>0</v>
      </c>
      <c r="I1197">
        <f>SUMIF([1]!Tabla4[Consignatario],B1197,[1]!Tabla4[Monto])</f>
        <v>0</v>
      </c>
      <c r="J1197">
        <f>SUMIF([1]!Tabla2[Consignatario],B1197, [1]!Tabla2[Monto])</f>
        <v>0</v>
      </c>
      <c r="K1197">
        <f>SUMIF([1]!Tabla3[Consignatario],B1197,[1]!Tabla3[Monto])</f>
        <v>27371</v>
      </c>
      <c r="L1197">
        <f>SUMIF([1]!Tabla5[Consignatario],B1197,[1]!Tabla5[Monto])</f>
        <v>17520</v>
      </c>
      <c r="M1197">
        <f>SUMIF([1]!Tabla1708[Consignatario],B1197,[1]!Tabla1708[Monto])</f>
        <v>9640</v>
      </c>
      <c r="N1197">
        <f>SUMIF([1]!Tabla1726[Consignatario],B1197,[1]!Tabla1726[Monto])</f>
        <v>0</v>
      </c>
      <c r="O1197">
        <f>SUMIF([1]!Tabla1730[Consignatario],B1197,[1]!Tabla1730[1730])</f>
        <v>0</v>
      </c>
      <c r="P1197">
        <f>SUMIF([1]!Tabla1739[Consignatario],B1197,[1]!Tabla1739[1739])</f>
        <v>0</v>
      </c>
      <c r="Q1197">
        <f>SUMIF([1]!Tabla21[Consignatario],B1197,[1]!Tabla21[1664-1670])</f>
        <v>0</v>
      </c>
      <c r="R1197">
        <f>SUM(Tabla62[[#This Row],[1661]:[Entrearmadas]])</f>
        <v>54531</v>
      </c>
    </row>
    <row r="1198" spans="1:18" x14ac:dyDescent="0.3">
      <c r="A1198">
        <v>1197</v>
      </c>
      <c r="B1198" t="str" cm="1">
        <f t="array" ref="B1198">INDEX([1]!Tabla1[#Data], A1198, 2)</f>
        <v>Góngora Rico, Miguel de</v>
      </c>
      <c r="C1198">
        <f>SUMIF([1]!Tabla1661[Consignatario],B1198,[1]!Tabla1661[1661])</f>
        <v>0</v>
      </c>
      <c r="D1198">
        <f>SUMIF([1]!Tabla11[Consignatario],B1198,[1]!Tabla11[1662])</f>
        <v>0</v>
      </c>
      <c r="E1198">
        <f>SUMIF([1]!Tabla12[Consignatario],B1198,[1]!Tabla12[1670])</f>
        <v>0</v>
      </c>
      <c r="F1198">
        <f>SUMIF([1]!Tabla10[Consignatario],B1198,[1]!Tabla10[1672])</f>
        <v>0</v>
      </c>
      <c r="G1198">
        <f>SUMIF([1]!Tabla9[Consignatarios],B1198,[1]!Tabla9[1675])</f>
        <v>0</v>
      </c>
      <c r="H1198">
        <f>SUMIF([1]!Tabla8[Consignatarios],B1198,[1]!Tabla8[1678])</f>
        <v>0</v>
      </c>
      <c r="I1198">
        <f>SUMIF([1]!Tabla4[Consignatario],B1198,[1]!Tabla4[Monto])</f>
        <v>0</v>
      </c>
      <c r="J1198">
        <f>SUMIF([1]!Tabla2[Consignatario],B1198, [1]!Tabla2[Monto])</f>
        <v>0</v>
      </c>
      <c r="K1198">
        <f>SUMIF([1]!Tabla3[Consignatario],B1198,[1]!Tabla3[Monto])</f>
        <v>292</v>
      </c>
      <c r="L1198">
        <f>SUMIF([1]!Tabla5[Consignatario],B1198,[1]!Tabla5[Monto])</f>
        <v>0</v>
      </c>
      <c r="M1198">
        <f>SUMIF([1]!Tabla1708[Consignatario],B1198,[1]!Tabla1708[Monto])</f>
        <v>0</v>
      </c>
      <c r="N1198">
        <f>SUMIF([1]!Tabla1726[Consignatario],B1198,[1]!Tabla1726[Monto])</f>
        <v>0</v>
      </c>
      <c r="O1198">
        <f>SUMIF([1]!Tabla1730[Consignatario],B1198,[1]!Tabla1730[1730])</f>
        <v>0</v>
      </c>
      <c r="P1198">
        <f>SUMIF([1]!Tabla1739[Consignatario],B1198,[1]!Tabla1739[1739])</f>
        <v>0</v>
      </c>
      <c r="Q1198">
        <f>SUMIF([1]!Tabla21[Consignatario],B1198,[1]!Tabla21[1664-1670])</f>
        <v>0</v>
      </c>
      <c r="R1198">
        <f>SUM(Tabla62[[#This Row],[1661]:[Entrearmadas]])</f>
        <v>292</v>
      </c>
    </row>
    <row r="1199" spans="1:18" x14ac:dyDescent="0.3">
      <c r="A1199">
        <v>1198</v>
      </c>
      <c r="B1199" t="str" cm="1">
        <f t="array" ref="B1199">INDEX([1]!Tabla1[#Data], A1199, 2)</f>
        <v>Gonzáles Adame, Alonso</v>
      </c>
      <c r="C1199">
        <f>SUMIF([1]!Tabla1661[Consignatario],B1199,[1]!Tabla1661[1661])</f>
        <v>0</v>
      </c>
      <c r="D1199">
        <f>SUMIF([1]!Tabla11[Consignatario],B1199,[1]!Tabla11[1662])</f>
        <v>58000</v>
      </c>
      <c r="E1199">
        <f>SUMIF([1]!Tabla12[Consignatario],B1199,[1]!Tabla12[1670])</f>
        <v>0</v>
      </c>
      <c r="F1199">
        <f>SUMIF([1]!Tabla10[Consignatario],B1199,[1]!Tabla10[1672])</f>
        <v>0</v>
      </c>
      <c r="G1199">
        <f>SUMIF([1]!Tabla9[Consignatarios],B1199,[1]!Tabla9[1675])</f>
        <v>0</v>
      </c>
      <c r="H1199">
        <f>SUMIF([1]!Tabla8[Consignatarios],B1199,[1]!Tabla8[1678])</f>
        <v>0</v>
      </c>
      <c r="I1199">
        <f>SUMIF([1]!Tabla4[Consignatario],B1199,[1]!Tabla4[Monto])</f>
        <v>0</v>
      </c>
      <c r="J1199">
        <f>SUMIF([1]!Tabla2[Consignatario],B1199, [1]!Tabla2[Monto])</f>
        <v>0</v>
      </c>
      <c r="K1199">
        <f>SUMIF([1]!Tabla3[Consignatario],B1199,[1]!Tabla3[Monto])</f>
        <v>0</v>
      </c>
      <c r="L1199">
        <f>SUMIF([1]!Tabla5[Consignatario],B1199,[1]!Tabla5[Monto])</f>
        <v>0</v>
      </c>
      <c r="M1199">
        <f>SUMIF([1]!Tabla1708[Consignatario],B1199,[1]!Tabla1708[Monto])</f>
        <v>0</v>
      </c>
      <c r="N1199">
        <f>SUMIF([1]!Tabla1726[Consignatario],B1199,[1]!Tabla1726[Monto])</f>
        <v>0</v>
      </c>
      <c r="O1199">
        <f>SUMIF([1]!Tabla1730[Consignatario],B1199,[1]!Tabla1730[1730])</f>
        <v>0</v>
      </c>
      <c r="P1199">
        <f>SUMIF([1]!Tabla1739[Consignatario],B1199,[1]!Tabla1739[1739])</f>
        <v>0</v>
      </c>
      <c r="Q1199">
        <f>SUMIF([1]!Tabla21[Consignatario],B1199,[1]!Tabla21[1664-1670])</f>
        <v>0</v>
      </c>
      <c r="R1199">
        <f>SUM(Tabla62[[#This Row],[1661]:[Entrearmadas]])</f>
        <v>58000</v>
      </c>
    </row>
    <row r="1200" spans="1:18" x14ac:dyDescent="0.3">
      <c r="A1200">
        <v>1199</v>
      </c>
      <c r="B1200" t="str" cm="1">
        <f t="array" ref="B1200">INDEX([1]!Tabla1[#Data], A1200, 2)</f>
        <v>Gonzáles Cabezas, Juan</v>
      </c>
      <c r="C1200">
        <f>SUMIF([1]!Tabla1661[Consignatario],B1200,[1]!Tabla1661[1661])</f>
        <v>0</v>
      </c>
      <c r="D1200">
        <f>SUMIF([1]!Tabla11[Consignatario],B1200,[1]!Tabla11[1662])</f>
        <v>0</v>
      </c>
      <c r="E1200">
        <f>SUMIF([1]!Tabla12[Consignatario],B1200,[1]!Tabla12[1670])</f>
        <v>0</v>
      </c>
      <c r="F1200">
        <f>SUMIF([1]!Tabla10[Consignatario],B1200,[1]!Tabla10[1672])</f>
        <v>0</v>
      </c>
      <c r="G1200">
        <f>SUMIF([1]!Tabla9[Consignatarios],B1200,[1]!Tabla9[1675])</f>
        <v>0</v>
      </c>
      <c r="H1200">
        <f>SUMIF([1]!Tabla8[Consignatarios],B1200,[1]!Tabla8[1678])</f>
        <v>0</v>
      </c>
      <c r="I1200">
        <f>SUMIF([1]!Tabla4[Consignatario],B1200,[1]!Tabla4[Monto])</f>
        <v>0</v>
      </c>
      <c r="J1200">
        <f>SUMIF([1]!Tabla2[Consignatario],B1200, [1]!Tabla2[Monto])</f>
        <v>0</v>
      </c>
      <c r="K1200">
        <f>SUMIF([1]!Tabla3[Consignatario],B1200,[1]!Tabla3[Monto])</f>
        <v>0</v>
      </c>
      <c r="L1200">
        <f>SUMIF([1]!Tabla5[Consignatario],B1200,[1]!Tabla5[Monto])</f>
        <v>32000</v>
      </c>
      <c r="M1200">
        <f>SUMIF([1]!Tabla1708[Consignatario],B1200,[1]!Tabla1708[Monto])</f>
        <v>0</v>
      </c>
      <c r="N1200">
        <f>SUMIF([1]!Tabla1726[Consignatario],B1200,[1]!Tabla1726[Monto])</f>
        <v>0</v>
      </c>
      <c r="O1200">
        <f>SUMIF([1]!Tabla1730[Consignatario],B1200,[1]!Tabla1730[1730])</f>
        <v>0</v>
      </c>
      <c r="P1200">
        <f>SUMIF([1]!Tabla1739[Consignatario],B1200,[1]!Tabla1739[1739])</f>
        <v>0</v>
      </c>
      <c r="Q1200">
        <f>SUMIF([1]!Tabla21[Consignatario],B1200,[1]!Tabla21[1664-1670])</f>
        <v>0</v>
      </c>
      <c r="R1200">
        <f>SUM(Tabla62[[#This Row],[1661]:[Entrearmadas]])</f>
        <v>32000</v>
      </c>
    </row>
    <row r="1201" spans="1:18" x14ac:dyDescent="0.3">
      <c r="A1201">
        <v>1200</v>
      </c>
      <c r="B1201" t="str" cm="1">
        <f t="array" ref="B1201">INDEX([1]!Tabla1[#Data], A1201, 2)</f>
        <v>Gonzáles Camino, Matías</v>
      </c>
      <c r="C1201">
        <f>SUMIF([1]!Tabla1661[Consignatario],B1201,[1]!Tabla1661[1661])</f>
        <v>0</v>
      </c>
      <c r="D1201">
        <f>SUMIF([1]!Tabla11[Consignatario],B1201,[1]!Tabla11[1662])</f>
        <v>0</v>
      </c>
      <c r="E1201">
        <f>SUMIF([1]!Tabla12[Consignatario],B1201,[1]!Tabla12[1670])</f>
        <v>0</v>
      </c>
      <c r="F1201">
        <f>SUMIF([1]!Tabla10[Consignatario],B1201,[1]!Tabla10[1672])</f>
        <v>1564</v>
      </c>
      <c r="G1201">
        <f>SUMIF([1]!Tabla9[Consignatarios],B1201,[1]!Tabla9[1675])</f>
        <v>0</v>
      </c>
      <c r="H1201">
        <f>SUMIF([1]!Tabla8[Consignatarios],B1201,[1]!Tabla8[1678])</f>
        <v>0</v>
      </c>
      <c r="I1201">
        <f>SUMIF([1]!Tabla4[Consignatario],B1201,[1]!Tabla4[Monto])</f>
        <v>0</v>
      </c>
      <c r="J1201">
        <f>SUMIF([1]!Tabla2[Consignatario],B1201, [1]!Tabla2[Monto])</f>
        <v>0</v>
      </c>
      <c r="K1201">
        <f>SUMIF([1]!Tabla3[Consignatario],B1201,[1]!Tabla3[Monto])</f>
        <v>0</v>
      </c>
      <c r="L1201">
        <f>SUMIF([1]!Tabla5[Consignatario],B1201,[1]!Tabla5[Monto])</f>
        <v>0</v>
      </c>
      <c r="M1201">
        <f>SUMIF([1]!Tabla1708[Consignatario],B1201,[1]!Tabla1708[Monto])</f>
        <v>0</v>
      </c>
      <c r="N1201">
        <f>SUMIF([1]!Tabla1726[Consignatario],B1201,[1]!Tabla1726[Monto])</f>
        <v>0</v>
      </c>
      <c r="O1201">
        <f>SUMIF([1]!Tabla1730[Consignatario],B1201,[1]!Tabla1730[1730])</f>
        <v>0</v>
      </c>
      <c r="P1201">
        <f>SUMIF([1]!Tabla1739[Consignatario],B1201,[1]!Tabla1739[1739])</f>
        <v>0</v>
      </c>
      <c r="Q1201">
        <f>SUMIF([1]!Tabla21[Consignatario],B1201,[1]!Tabla21[1664-1670])</f>
        <v>0</v>
      </c>
      <c r="R1201">
        <f>SUM(Tabla62[[#This Row],[1661]:[Entrearmadas]])</f>
        <v>1564</v>
      </c>
    </row>
    <row r="1202" spans="1:18" x14ac:dyDescent="0.3">
      <c r="A1202">
        <v>1201</v>
      </c>
      <c r="B1202" t="str" cm="1">
        <f t="array" ref="B1202">INDEX([1]!Tabla1[#Data], A1202, 2)</f>
        <v>Gonzáles Cano, Juan</v>
      </c>
      <c r="C1202">
        <f>SUMIF([1]!Tabla1661[Consignatario],B1202,[1]!Tabla1661[1661])</f>
        <v>0</v>
      </c>
      <c r="D1202">
        <f>SUMIF([1]!Tabla11[Consignatario],B1202,[1]!Tabla11[1662])</f>
        <v>0</v>
      </c>
      <c r="E1202">
        <f>SUMIF([1]!Tabla12[Consignatario],B1202,[1]!Tabla12[1670])</f>
        <v>0</v>
      </c>
      <c r="F1202">
        <f>SUMIF([1]!Tabla10[Consignatario],B1202,[1]!Tabla10[1672])</f>
        <v>0</v>
      </c>
      <c r="G1202">
        <f>SUMIF([1]!Tabla9[Consignatarios],B1202,[1]!Tabla9[1675])</f>
        <v>688</v>
      </c>
      <c r="H1202">
        <f>SUMIF([1]!Tabla8[Consignatarios],B1202,[1]!Tabla8[1678])</f>
        <v>0</v>
      </c>
      <c r="I1202">
        <f>SUMIF([1]!Tabla4[Consignatario],B1202,[1]!Tabla4[Monto])</f>
        <v>0</v>
      </c>
      <c r="J1202">
        <f>SUMIF([1]!Tabla2[Consignatario],B1202, [1]!Tabla2[Monto])</f>
        <v>0</v>
      </c>
      <c r="K1202">
        <f>SUMIF([1]!Tabla3[Consignatario],B1202,[1]!Tabla3[Monto])</f>
        <v>0</v>
      </c>
      <c r="L1202">
        <f>SUMIF([1]!Tabla5[Consignatario],B1202,[1]!Tabla5[Monto])</f>
        <v>0</v>
      </c>
      <c r="M1202">
        <f>SUMIF([1]!Tabla1708[Consignatario],B1202,[1]!Tabla1708[Monto])</f>
        <v>0</v>
      </c>
      <c r="N1202">
        <f>SUMIF([1]!Tabla1726[Consignatario],B1202,[1]!Tabla1726[Monto])</f>
        <v>0</v>
      </c>
      <c r="O1202">
        <f>SUMIF([1]!Tabla1730[Consignatario],B1202,[1]!Tabla1730[1730])</f>
        <v>0</v>
      </c>
      <c r="P1202">
        <f>SUMIF([1]!Tabla1739[Consignatario],B1202,[1]!Tabla1739[1739])</f>
        <v>0</v>
      </c>
      <c r="Q1202">
        <f>SUMIF([1]!Tabla21[Consignatario],B1202,[1]!Tabla21[1664-1670])</f>
        <v>0</v>
      </c>
      <c r="R1202">
        <f>SUM(Tabla62[[#This Row],[1661]:[Entrearmadas]])</f>
        <v>688</v>
      </c>
    </row>
    <row r="1203" spans="1:18" x14ac:dyDescent="0.3">
      <c r="A1203">
        <v>1202</v>
      </c>
      <c r="B1203" t="str" cm="1">
        <f t="array" ref="B1203">INDEX([1]!Tabla1[#Data], A1203, 2)</f>
        <v>Gonzáles Carrasco, Francisco</v>
      </c>
      <c r="C1203">
        <f>SUMIF([1]!Tabla1661[Consignatario],B1203,[1]!Tabla1661[1661])</f>
        <v>7500</v>
      </c>
      <c r="D1203">
        <f>SUMIF([1]!Tabla11[Consignatario],B1203,[1]!Tabla11[1662])</f>
        <v>0</v>
      </c>
      <c r="E1203">
        <f>SUMIF([1]!Tabla12[Consignatario],B1203,[1]!Tabla12[1670])</f>
        <v>0</v>
      </c>
      <c r="F1203">
        <f>SUMIF([1]!Tabla10[Consignatario],B1203,[1]!Tabla10[1672])</f>
        <v>0</v>
      </c>
      <c r="G1203">
        <f>SUMIF([1]!Tabla9[Consignatarios],B1203,[1]!Tabla9[1675])</f>
        <v>0</v>
      </c>
      <c r="H1203">
        <f>SUMIF([1]!Tabla8[Consignatarios],B1203,[1]!Tabla8[1678])</f>
        <v>0</v>
      </c>
      <c r="I1203">
        <f>SUMIF([1]!Tabla4[Consignatario],B1203,[1]!Tabla4[Monto])</f>
        <v>0</v>
      </c>
      <c r="J1203">
        <f>SUMIF([1]!Tabla2[Consignatario],B1203, [1]!Tabla2[Monto])</f>
        <v>45622</v>
      </c>
      <c r="K1203">
        <f>SUMIF([1]!Tabla3[Consignatario],B1203,[1]!Tabla3[Monto])</f>
        <v>97302</v>
      </c>
      <c r="L1203">
        <f>SUMIF([1]!Tabla5[Consignatario],B1203,[1]!Tabla5[Monto])</f>
        <v>31433</v>
      </c>
      <c r="M1203">
        <f>SUMIF([1]!Tabla1708[Consignatario],B1203,[1]!Tabla1708[Monto])</f>
        <v>0</v>
      </c>
      <c r="N1203">
        <f>SUMIF([1]!Tabla1726[Consignatario],B1203,[1]!Tabla1726[Monto])</f>
        <v>0</v>
      </c>
      <c r="O1203">
        <f>SUMIF([1]!Tabla1730[Consignatario],B1203,[1]!Tabla1730[1730])</f>
        <v>0</v>
      </c>
      <c r="P1203">
        <f>SUMIF([1]!Tabla1739[Consignatario],B1203,[1]!Tabla1739[1739])</f>
        <v>0</v>
      </c>
      <c r="Q1203">
        <f>SUMIF([1]!Tabla21[Consignatario],B1203,[1]!Tabla21[1664-1670])</f>
        <v>3084</v>
      </c>
      <c r="R1203">
        <f>SUM(Tabla62[[#This Row],[1661]:[Entrearmadas]])</f>
        <v>184941</v>
      </c>
    </row>
    <row r="1204" spans="1:18" x14ac:dyDescent="0.3">
      <c r="A1204">
        <v>1203</v>
      </c>
      <c r="B1204" t="str" cm="1">
        <f t="array" ref="B1204">INDEX([1]!Tabla1[#Data], A1204, 2)</f>
        <v>Gonzáles Carrasco, Juan</v>
      </c>
      <c r="C1204">
        <f>SUMIF([1]!Tabla1661[Consignatario],B1204,[1]!Tabla1661[1661])</f>
        <v>0</v>
      </c>
      <c r="D1204">
        <f>SUMIF([1]!Tabla11[Consignatario],B1204,[1]!Tabla11[1662])</f>
        <v>0</v>
      </c>
      <c r="E1204">
        <f>SUMIF([1]!Tabla12[Consignatario],B1204,[1]!Tabla12[1670])</f>
        <v>0</v>
      </c>
      <c r="F1204">
        <f>SUMIF([1]!Tabla10[Consignatario],B1204,[1]!Tabla10[1672])</f>
        <v>0</v>
      </c>
      <c r="G1204">
        <f>SUMIF([1]!Tabla9[Consignatarios],B1204,[1]!Tabla9[1675])</f>
        <v>0</v>
      </c>
      <c r="H1204">
        <f>SUMIF([1]!Tabla8[Consignatarios],B1204,[1]!Tabla8[1678])</f>
        <v>0</v>
      </c>
      <c r="I1204">
        <f>SUMIF([1]!Tabla4[Consignatario],B1204,[1]!Tabla4[Monto])</f>
        <v>2900</v>
      </c>
      <c r="J1204">
        <f>SUMIF([1]!Tabla2[Consignatario],B1204, [1]!Tabla2[Monto])</f>
        <v>0</v>
      </c>
      <c r="K1204">
        <f>SUMIF([1]!Tabla3[Consignatario],B1204,[1]!Tabla3[Monto])</f>
        <v>0</v>
      </c>
      <c r="L1204">
        <f>SUMIF([1]!Tabla5[Consignatario],B1204,[1]!Tabla5[Monto])</f>
        <v>0</v>
      </c>
      <c r="M1204">
        <f>SUMIF([1]!Tabla1708[Consignatario],B1204,[1]!Tabla1708[Monto])</f>
        <v>0</v>
      </c>
      <c r="N1204">
        <f>SUMIF([1]!Tabla1726[Consignatario],B1204,[1]!Tabla1726[Monto])</f>
        <v>0</v>
      </c>
      <c r="O1204">
        <f>SUMIF([1]!Tabla1730[Consignatario],B1204,[1]!Tabla1730[1730])</f>
        <v>0</v>
      </c>
      <c r="P1204">
        <f>SUMIF([1]!Tabla1739[Consignatario],B1204,[1]!Tabla1739[1739])</f>
        <v>0</v>
      </c>
      <c r="Q1204">
        <f>SUMIF([1]!Tabla21[Consignatario],B1204,[1]!Tabla21[1664-1670])</f>
        <v>0</v>
      </c>
      <c r="R1204">
        <f>SUM(Tabla62[[#This Row],[1661]:[Entrearmadas]])</f>
        <v>2900</v>
      </c>
    </row>
    <row r="1205" spans="1:18" x14ac:dyDescent="0.3">
      <c r="A1205">
        <v>1204</v>
      </c>
      <c r="B1205" t="str" cm="1">
        <f t="array" ref="B1205">INDEX([1]!Tabla1[#Data], A1205, 2)</f>
        <v>Gonzáles Carrasquero, Juan</v>
      </c>
      <c r="C1205">
        <f>SUMIF([1]!Tabla1661[Consignatario],B1205,[1]!Tabla1661[1661])</f>
        <v>0</v>
      </c>
      <c r="D1205">
        <f>SUMIF([1]!Tabla11[Consignatario],B1205,[1]!Tabla11[1662])</f>
        <v>0</v>
      </c>
      <c r="E1205">
        <f>SUMIF([1]!Tabla12[Consignatario],B1205,[1]!Tabla12[1670])</f>
        <v>0</v>
      </c>
      <c r="F1205">
        <f>SUMIF([1]!Tabla10[Consignatario],B1205,[1]!Tabla10[1672])</f>
        <v>0</v>
      </c>
      <c r="G1205">
        <f>SUMIF([1]!Tabla9[Consignatarios],B1205,[1]!Tabla9[1675])</f>
        <v>0</v>
      </c>
      <c r="H1205">
        <f>SUMIF([1]!Tabla8[Consignatarios],B1205,[1]!Tabla8[1678])</f>
        <v>0</v>
      </c>
      <c r="I1205">
        <f>SUMIF([1]!Tabla4[Consignatario],B1205,[1]!Tabla4[Monto])</f>
        <v>0</v>
      </c>
      <c r="J1205">
        <f>SUMIF([1]!Tabla2[Consignatario],B1205, [1]!Tabla2[Monto])</f>
        <v>0</v>
      </c>
      <c r="K1205">
        <f>SUMIF([1]!Tabla3[Consignatario],B1205,[1]!Tabla3[Monto])</f>
        <v>0</v>
      </c>
      <c r="L1205">
        <f>SUMIF([1]!Tabla5[Consignatario],B1205,[1]!Tabla5[Monto])</f>
        <v>46613</v>
      </c>
      <c r="M1205">
        <f>SUMIF([1]!Tabla1708[Consignatario],B1205,[1]!Tabla1708[Monto])</f>
        <v>0</v>
      </c>
      <c r="N1205">
        <f>SUMIF([1]!Tabla1726[Consignatario],B1205,[1]!Tabla1726[Monto])</f>
        <v>0</v>
      </c>
      <c r="O1205">
        <f>SUMIF([1]!Tabla1730[Consignatario],B1205,[1]!Tabla1730[1730])</f>
        <v>0</v>
      </c>
      <c r="P1205">
        <f>SUMIF([1]!Tabla1739[Consignatario],B1205,[1]!Tabla1739[1739])</f>
        <v>0</v>
      </c>
      <c r="Q1205">
        <f>SUMIF([1]!Tabla21[Consignatario],B1205,[1]!Tabla21[1664-1670])</f>
        <v>0</v>
      </c>
      <c r="R1205">
        <f>SUM(Tabla62[[#This Row],[1661]:[Entrearmadas]])</f>
        <v>46613</v>
      </c>
    </row>
    <row r="1206" spans="1:18" x14ac:dyDescent="0.3">
      <c r="A1206">
        <v>1205</v>
      </c>
      <c r="B1206" t="str" cm="1">
        <f t="array" ref="B1206">INDEX([1]!Tabla1[#Data], A1206, 2)</f>
        <v>Gonzáles Catalán, Juan</v>
      </c>
      <c r="C1206">
        <f>SUMIF([1]!Tabla1661[Consignatario],B1206,[1]!Tabla1661[1661])</f>
        <v>0</v>
      </c>
      <c r="D1206">
        <f>SUMIF([1]!Tabla11[Consignatario],B1206,[1]!Tabla11[1662])</f>
        <v>0</v>
      </c>
      <c r="E1206">
        <f>SUMIF([1]!Tabla12[Consignatario],B1206,[1]!Tabla12[1670])</f>
        <v>0</v>
      </c>
      <c r="F1206">
        <f>SUMIF([1]!Tabla10[Consignatario],B1206,[1]!Tabla10[1672])</f>
        <v>0</v>
      </c>
      <c r="G1206">
        <f>SUMIF([1]!Tabla9[Consignatarios],B1206,[1]!Tabla9[1675])</f>
        <v>0</v>
      </c>
      <c r="H1206">
        <f>SUMIF([1]!Tabla8[Consignatarios],B1206,[1]!Tabla8[1678])</f>
        <v>0</v>
      </c>
      <c r="I1206">
        <f>SUMIF([1]!Tabla4[Consignatario],B1206,[1]!Tabla4[Monto])</f>
        <v>0</v>
      </c>
      <c r="J1206">
        <f>SUMIF([1]!Tabla2[Consignatario],B1206, [1]!Tabla2[Monto])</f>
        <v>0</v>
      </c>
      <c r="K1206">
        <f>SUMIF([1]!Tabla3[Consignatario],B1206,[1]!Tabla3[Monto])</f>
        <v>0</v>
      </c>
      <c r="L1206">
        <f>SUMIF([1]!Tabla5[Consignatario],B1206,[1]!Tabla5[Monto])</f>
        <v>4200</v>
      </c>
      <c r="M1206">
        <f>SUMIF([1]!Tabla1708[Consignatario],B1206,[1]!Tabla1708[Monto])</f>
        <v>0</v>
      </c>
      <c r="N1206">
        <f>SUMIF([1]!Tabla1726[Consignatario],B1206,[1]!Tabla1726[Monto])</f>
        <v>0</v>
      </c>
      <c r="O1206">
        <f>SUMIF([1]!Tabla1730[Consignatario],B1206,[1]!Tabla1730[1730])</f>
        <v>0</v>
      </c>
      <c r="P1206">
        <f>SUMIF([1]!Tabla1739[Consignatario],B1206,[1]!Tabla1739[1739])</f>
        <v>0</v>
      </c>
      <c r="Q1206">
        <f>SUMIF([1]!Tabla21[Consignatario],B1206,[1]!Tabla21[1664-1670])</f>
        <v>0</v>
      </c>
      <c r="R1206">
        <f>SUM(Tabla62[[#This Row],[1661]:[Entrearmadas]])</f>
        <v>4200</v>
      </c>
    </row>
    <row r="1207" spans="1:18" x14ac:dyDescent="0.3">
      <c r="A1207">
        <v>1206</v>
      </c>
      <c r="B1207" t="str" cm="1">
        <f t="array" ref="B1207">INDEX([1]!Tabla1[#Data], A1207, 2)</f>
        <v>Gonzáles Cossio, Juan</v>
      </c>
      <c r="C1207">
        <f>SUMIF([1]!Tabla1661[Consignatario],B1207,[1]!Tabla1661[1661])</f>
        <v>0</v>
      </c>
      <c r="D1207">
        <f>SUMIF([1]!Tabla11[Consignatario],B1207,[1]!Tabla11[1662])</f>
        <v>0</v>
      </c>
      <c r="E1207">
        <f>SUMIF([1]!Tabla12[Consignatario],B1207,[1]!Tabla12[1670])</f>
        <v>0</v>
      </c>
      <c r="F1207">
        <f>SUMIF([1]!Tabla10[Consignatario],B1207,[1]!Tabla10[1672])</f>
        <v>0</v>
      </c>
      <c r="G1207">
        <f>SUMIF([1]!Tabla9[Consignatarios],B1207,[1]!Tabla9[1675])</f>
        <v>0</v>
      </c>
      <c r="H1207">
        <f>SUMIF([1]!Tabla8[Consignatarios],B1207,[1]!Tabla8[1678])</f>
        <v>0</v>
      </c>
      <c r="I1207">
        <f>SUMIF([1]!Tabla4[Consignatario],B1207,[1]!Tabla4[Monto])</f>
        <v>0</v>
      </c>
      <c r="J1207">
        <f>SUMIF([1]!Tabla2[Consignatario],B1207, [1]!Tabla2[Monto])</f>
        <v>0</v>
      </c>
      <c r="K1207">
        <f>SUMIF([1]!Tabla3[Consignatario],B1207,[1]!Tabla3[Monto])</f>
        <v>0</v>
      </c>
      <c r="L1207">
        <f>SUMIF([1]!Tabla5[Consignatario],B1207,[1]!Tabla5[Monto])</f>
        <v>0</v>
      </c>
      <c r="M1207">
        <f>SUMIF([1]!Tabla1708[Consignatario],B1207,[1]!Tabla1708[Monto])</f>
        <v>0</v>
      </c>
      <c r="N1207">
        <f>SUMIF([1]!Tabla1726[Consignatario],B1207,[1]!Tabla1726[Monto])</f>
        <v>0</v>
      </c>
      <c r="O1207">
        <f>SUMIF([1]!Tabla1730[Consignatario],B1207,[1]!Tabla1730[1730])</f>
        <v>76984</v>
      </c>
      <c r="P1207">
        <f>SUMIF([1]!Tabla1739[Consignatario],B1207,[1]!Tabla1739[1739])</f>
        <v>83360</v>
      </c>
      <c r="Q1207">
        <f>SUMIF([1]!Tabla21[Consignatario],B1207,[1]!Tabla21[1664-1670])</f>
        <v>0</v>
      </c>
      <c r="R1207">
        <f>SUM(Tabla62[[#This Row],[1661]:[Entrearmadas]])</f>
        <v>160344</v>
      </c>
    </row>
    <row r="1208" spans="1:18" x14ac:dyDescent="0.3">
      <c r="A1208">
        <v>1207</v>
      </c>
      <c r="B1208" t="str" cm="1">
        <f t="array" ref="B1208">INDEX([1]!Tabla1[#Data], A1208, 2)</f>
        <v>Gonzáles de Apodaca, Francisco</v>
      </c>
      <c r="C1208">
        <f>SUMIF([1]!Tabla1661[Consignatario],B1208,[1]!Tabla1661[1661])</f>
        <v>0</v>
      </c>
      <c r="D1208">
        <f>SUMIF([1]!Tabla11[Consignatario],B1208,[1]!Tabla11[1662])</f>
        <v>0</v>
      </c>
      <c r="E1208">
        <f>SUMIF([1]!Tabla12[Consignatario],B1208,[1]!Tabla12[1670])</f>
        <v>0</v>
      </c>
      <c r="F1208">
        <f>SUMIF([1]!Tabla10[Consignatario],B1208,[1]!Tabla10[1672])</f>
        <v>0</v>
      </c>
      <c r="G1208">
        <f>SUMIF([1]!Tabla9[Consignatarios],B1208,[1]!Tabla9[1675])</f>
        <v>0</v>
      </c>
      <c r="H1208">
        <f>SUMIF([1]!Tabla8[Consignatarios],B1208,[1]!Tabla8[1678])</f>
        <v>0</v>
      </c>
      <c r="I1208">
        <f>SUMIF([1]!Tabla4[Consignatario],B1208,[1]!Tabla4[Monto])</f>
        <v>0</v>
      </c>
      <c r="J1208">
        <f>SUMIF([1]!Tabla2[Consignatario],B1208, [1]!Tabla2[Monto])</f>
        <v>0</v>
      </c>
      <c r="K1208">
        <f>SUMIF([1]!Tabla3[Consignatario],B1208,[1]!Tabla3[Monto])</f>
        <v>1740</v>
      </c>
      <c r="L1208">
        <f>SUMIF([1]!Tabla5[Consignatario],B1208,[1]!Tabla5[Monto])</f>
        <v>0</v>
      </c>
      <c r="M1208">
        <f>SUMIF([1]!Tabla1708[Consignatario],B1208,[1]!Tabla1708[Monto])</f>
        <v>0</v>
      </c>
      <c r="N1208">
        <f>SUMIF([1]!Tabla1726[Consignatario],B1208,[1]!Tabla1726[Monto])</f>
        <v>0</v>
      </c>
      <c r="O1208">
        <f>SUMIF([1]!Tabla1730[Consignatario],B1208,[1]!Tabla1730[1730])</f>
        <v>0</v>
      </c>
      <c r="P1208">
        <f>SUMIF([1]!Tabla1739[Consignatario],B1208,[1]!Tabla1739[1739])</f>
        <v>0</v>
      </c>
      <c r="Q1208">
        <f>SUMIF([1]!Tabla21[Consignatario],B1208,[1]!Tabla21[1664-1670])</f>
        <v>0</v>
      </c>
      <c r="R1208">
        <f>SUM(Tabla62[[#This Row],[1661]:[Entrearmadas]])</f>
        <v>1740</v>
      </c>
    </row>
    <row r="1209" spans="1:18" x14ac:dyDescent="0.3">
      <c r="A1209">
        <v>1208</v>
      </c>
      <c r="B1209" t="str" cm="1">
        <f t="array" ref="B1209">INDEX([1]!Tabla1[#Data], A1209, 2)</f>
        <v>Gonzáles de Asiego, Juan</v>
      </c>
      <c r="C1209">
        <f>SUMIF([1]!Tabla1661[Consignatario],B1209,[1]!Tabla1661[1661])</f>
        <v>0</v>
      </c>
      <c r="D1209">
        <f>SUMIF([1]!Tabla11[Consignatario],B1209,[1]!Tabla11[1662])</f>
        <v>0</v>
      </c>
      <c r="E1209">
        <f>SUMIF([1]!Tabla12[Consignatario],B1209,[1]!Tabla12[1670])</f>
        <v>0</v>
      </c>
      <c r="F1209">
        <f>SUMIF([1]!Tabla10[Consignatario],B1209,[1]!Tabla10[1672])</f>
        <v>0</v>
      </c>
      <c r="G1209">
        <f>SUMIF([1]!Tabla9[Consignatarios],B1209,[1]!Tabla9[1675])</f>
        <v>0</v>
      </c>
      <c r="H1209">
        <f>SUMIF([1]!Tabla8[Consignatarios],B1209,[1]!Tabla8[1678])</f>
        <v>0</v>
      </c>
      <c r="I1209">
        <f>SUMIF([1]!Tabla4[Consignatario],B1209,[1]!Tabla4[Monto])</f>
        <v>0</v>
      </c>
      <c r="J1209">
        <f>SUMIF([1]!Tabla2[Consignatario],B1209, [1]!Tabla2[Monto])</f>
        <v>0</v>
      </c>
      <c r="K1209">
        <f>SUMIF([1]!Tabla3[Consignatario],B1209,[1]!Tabla3[Monto])</f>
        <v>0</v>
      </c>
      <c r="L1209">
        <f>SUMIF([1]!Tabla5[Consignatario],B1209,[1]!Tabla5[Monto])</f>
        <v>0</v>
      </c>
      <c r="M1209">
        <f>SUMIF([1]!Tabla1708[Consignatario],B1209,[1]!Tabla1708[Monto])</f>
        <v>136002</v>
      </c>
      <c r="N1209">
        <f>SUMIF([1]!Tabla1726[Consignatario],B1209,[1]!Tabla1726[Monto])</f>
        <v>0</v>
      </c>
      <c r="O1209">
        <f>SUMIF([1]!Tabla1730[Consignatario],B1209,[1]!Tabla1730[1730])</f>
        <v>0</v>
      </c>
      <c r="P1209">
        <f>SUMIF([1]!Tabla1739[Consignatario],B1209,[1]!Tabla1739[1739])</f>
        <v>0</v>
      </c>
      <c r="Q1209">
        <f>SUMIF([1]!Tabla21[Consignatario],B1209,[1]!Tabla21[1664-1670])</f>
        <v>0</v>
      </c>
      <c r="R1209">
        <f>SUM(Tabla62[[#This Row],[1661]:[Entrearmadas]])</f>
        <v>136002</v>
      </c>
    </row>
    <row r="1210" spans="1:18" x14ac:dyDescent="0.3">
      <c r="A1210">
        <v>1209</v>
      </c>
      <c r="B1210" t="str" cm="1">
        <f t="array" ref="B1210">INDEX([1]!Tabla1[#Data], A1210, 2)</f>
        <v>Gonzáles de Ayala, Joseph</v>
      </c>
      <c r="C1210">
        <f>SUMIF([1]!Tabla1661[Consignatario],B1210,[1]!Tabla1661[1661])</f>
        <v>0</v>
      </c>
      <c r="D1210">
        <f>SUMIF([1]!Tabla11[Consignatario],B1210,[1]!Tabla11[1662])</f>
        <v>0</v>
      </c>
      <c r="E1210">
        <f>SUMIF([1]!Tabla12[Consignatario],B1210,[1]!Tabla12[1670])</f>
        <v>0</v>
      </c>
      <c r="F1210">
        <f>SUMIF([1]!Tabla10[Consignatario],B1210,[1]!Tabla10[1672])</f>
        <v>0</v>
      </c>
      <c r="G1210">
        <f>SUMIF([1]!Tabla9[Consignatarios],B1210,[1]!Tabla9[1675])</f>
        <v>0</v>
      </c>
      <c r="H1210">
        <f>SUMIF([1]!Tabla8[Consignatarios],B1210,[1]!Tabla8[1678])</f>
        <v>2640</v>
      </c>
      <c r="I1210">
        <f>SUMIF([1]!Tabla4[Consignatario],B1210,[1]!Tabla4[Monto])</f>
        <v>3452</v>
      </c>
      <c r="J1210">
        <f>SUMIF([1]!Tabla2[Consignatario],B1210, [1]!Tabla2[Monto])</f>
        <v>0</v>
      </c>
      <c r="K1210">
        <f>SUMIF([1]!Tabla3[Consignatario],B1210,[1]!Tabla3[Monto])</f>
        <v>0</v>
      </c>
      <c r="L1210">
        <f>SUMIF([1]!Tabla5[Consignatario],B1210,[1]!Tabla5[Monto])</f>
        <v>0</v>
      </c>
      <c r="M1210">
        <f>SUMIF([1]!Tabla1708[Consignatario],B1210,[1]!Tabla1708[Monto])</f>
        <v>0</v>
      </c>
      <c r="N1210">
        <f>SUMIF([1]!Tabla1726[Consignatario],B1210,[1]!Tabla1726[Monto])</f>
        <v>0</v>
      </c>
      <c r="O1210">
        <f>SUMIF([1]!Tabla1730[Consignatario],B1210,[1]!Tabla1730[1730])</f>
        <v>0</v>
      </c>
      <c r="P1210">
        <f>SUMIF([1]!Tabla1739[Consignatario],B1210,[1]!Tabla1739[1739])</f>
        <v>0</v>
      </c>
      <c r="Q1210">
        <f>SUMIF([1]!Tabla21[Consignatario],B1210,[1]!Tabla21[1664-1670])</f>
        <v>0</v>
      </c>
      <c r="R1210">
        <f>SUM(Tabla62[[#This Row],[1661]:[Entrearmadas]])</f>
        <v>6092</v>
      </c>
    </row>
    <row r="1211" spans="1:18" x14ac:dyDescent="0.3">
      <c r="A1211">
        <v>1210</v>
      </c>
      <c r="B1211" t="str" cm="1">
        <f t="array" ref="B1211">INDEX([1]!Tabla1[#Data], A1211, 2)</f>
        <v>Gonzáles de Castro, Manuel</v>
      </c>
      <c r="C1211">
        <f>SUMIF([1]!Tabla1661[Consignatario],B1211,[1]!Tabla1661[1661])</f>
        <v>0</v>
      </c>
      <c r="D1211">
        <f>SUMIF([1]!Tabla11[Consignatario],B1211,[1]!Tabla11[1662])</f>
        <v>0</v>
      </c>
      <c r="E1211">
        <f>SUMIF([1]!Tabla12[Consignatario],B1211,[1]!Tabla12[1670])</f>
        <v>0</v>
      </c>
      <c r="F1211">
        <f>SUMIF([1]!Tabla10[Consignatario],B1211,[1]!Tabla10[1672])</f>
        <v>0</v>
      </c>
      <c r="G1211">
        <f>SUMIF([1]!Tabla9[Consignatarios],B1211,[1]!Tabla9[1675])</f>
        <v>0</v>
      </c>
      <c r="H1211">
        <f>SUMIF([1]!Tabla8[Consignatarios],B1211,[1]!Tabla8[1678])</f>
        <v>26430</v>
      </c>
      <c r="I1211">
        <f>SUMIF([1]!Tabla4[Consignatario],B1211,[1]!Tabla4[Monto])</f>
        <v>0</v>
      </c>
      <c r="J1211">
        <f>SUMIF([1]!Tabla2[Consignatario],B1211, [1]!Tabla2[Monto])</f>
        <v>33316</v>
      </c>
      <c r="K1211">
        <f>SUMIF([1]!Tabla3[Consignatario],B1211,[1]!Tabla3[Monto])</f>
        <v>92800</v>
      </c>
      <c r="L1211">
        <f>SUMIF([1]!Tabla5[Consignatario],B1211,[1]!Tabla5[Monto])</f>
        <v>12000</v>
      </c>
      <c r="M1211">
        <f>SUMIF([1]!Tabla1708[Consignatario],B1211,[1]!Tabla1708[Monto])</f>
        <v>0</v>
      </c>
      <c r="N1211">
        <f>SUMIF([1]!Tabla1726[Consignatario],B1211,[1]!Tabla1726[Monto])</f>
        <v>0</v>
      </c>
      <c r="O1211">
        <f>SUMIF([1]!Tabla1730[Consignatario],B1211,[1]!Tabla1730[1730])</f>
        <v>0</v>
      </c>
      <c r="P1211">
        <f>SUMIF([1]!Tabla1739[Consignatario],B1211,[1]!Tabla1739[1739])</f>
        <v>0</v>
      </c>
      <c r="Q1211">
        <f>SUMIF([1]!Tabla21[Consignatario],B1211,[1]!Tabla21[1664-1670])</f>
        <v>0</v>
      </c>
      <c r="R1211">
        <f>SUM(Tabla62[[#This Row],[1661]:[Entrearmadas]])</f>
        <v>164546</v>
      </c>
    </row>
    <row r="1212" spans="1:18" x14ac:dyDescent="0.3">
      <c r="A1212">
        <v>1211</v>
      </c>
      <c r="B1212" t="str" cm="1">
        <f t="array" ref="B1212">INDEX([1]!Tabla1[#Data], A1212, 2)</f>
        <v>Gonzáles de la Bárcena, Domingo</v>
      </c>
      <c r="C1212">
        <f>SUMIF([1]!Tabla1661[Consignatario],B1212,[1]!Tabla1661[1661])</f>
        <v>0</v>
      </c>
      <c r="D1212">
        <f>SUMIF([1]!Tabla11[Consignatario],B1212,[1]!Tabla11[1662])</f>
        <v>0</v>
      </c>
      <c r="E1212">
        <f>SUMIF([1]!Tabla12[Consignatario],B1212,[1]!Tabla12[1670])</f>
        <v>0</v>
      </c>
      <c r="F1212">
        <f>SUMIF([1]!Tabla10[Consignatario],B1212,[1]!Tabla10[1672])</f>
        <v>0</v>
      </c>
      <c r="G1212">
        <f>SUMIF([1]!Tabla9[Consignatarios],B1212,[1]!Tabla9[1675])</f>
        <v>0</v>
      </c>
      <c r="H1212">
        <f>SUMIF([1]!Tabla8[Consignatarios],B1212,[1]!Tabla8[1678])</f>
        <v>0</v>
      </c>
      <c r="I1212">
        <f>SUMIF([1]!Tabla4[Consignatario],B1212,[1]!Tabla4[Monto])</f>
        <v>0</v>
      </c>
      <c r="J1212">
        <f>SUMIF([1]!Tabla2[Consignatario],B1212, [1]!Tabla2[Monto])</f>
        <v>0</v>
      </c>
      <c r="K1212">
        <f>SUMIF([1]!Tabla3[Consignatario],B1212,[1]!Tabla3[Monto])</f>
        <v>0</v>
      </c>
      <c r="L1212">
        <f>SUMIF([1]!Tabla5[Consignatario],B1212,[1]!Tabla5[Monto])</f>
        <v>60800</v>
      </c>
      <c r="M1212">
        <f>SUMIF([1]!Tabla1708[Consignatario],B1212,[1]!Tabla1708[Monto])</f>
        <v>0</v>
      </c>
      <c r="N1212">
        <f>SUMIF([1]!Tabla1726[Consignatario],B1212,[1]!Tabla1726[Monto])</f>
        <v>0</v>
      </c>
      <c r="O1212">
        <f>SUMIF([1]!Tabla1730[Consignatario],B1212,[1]!Tabla1730[1730])</f>
        <v>0</v>
      </c>
      <c r="P1212">
        <f>SUMIF([1]!Tabla1739[Consignatario],B1212,[1]!Tabla1739[1739])</f>
        <v>0</v>
      </c>
      <c r="Q1212">
        <f>SUMIF([1]!Tabla21[Consignatario],B1212,[1]!Tabla21[1664-1670])</f>
        <v>0</v>
      </c>
      <c r="R1212">
        <f>SUM(Tabla62[[#This Row],[1661]:[Entrearmadas]])</f>
        <v>60800</v>
      </c>
    </row>
    <row r="1213" spans="1:18" x14ac:dyDescent="0.3">
      <c r="A1213">
        <v>1212</v>
      </c>
      <c r="B1213" t="str" cm="1">
        <f t="array" ref="B1213">INDEX([1]!Tabla1[#Data], A1213, 2)</f>
        <v>Gonzáles de la Fuente, Alonso</v>
      </c>
      <c r="C1213">
        <f>SUMIF([1]!Tabla1661[Consignatario],B1213,[1]!Tabla1661[1661])</f>
        <v>2400</v>
      </c>
      <c r="D1213">
        <f>SUMIF([1]!Tabla11[Consignatario],B1213,[1]!Tabla11[1662])</f>
        <v>33500</v>
      </c>
      <c r="E1213">
        <f>SUMIF([1]!Tabla12[Consignatario],B1213,[1]!Tabla12[1670])</f>
        <v>0</v>
      </c>
      <c r="F1213">
        <f>SUMIF([1]!Tabla10[Consignatario],B1213,[1]!Tabla10[1672])</f>
        <v>0</v>
      </c>
      <c r="G1213">
        <f>SUMIF([1]!Tabla9[Consignatarios],B1213,[1]!Tabla9[1675])</f>
        <v>0</v>
      </c>
      <c r="H1213">
        <f>SUMIF([1]!Tabla8[Consignatarios],B1213,[1]!Tabla8[1678])</f>
        <v>0</v>
      </c>
      <c r="I1213">
        <f>SUMIF([1]!Tabla4[Consignatario],B1213,[1]!Tabla4[Monto])</f>
        <v>0</v>
      </c>
      <c r="J1213">
        <f>SUMIF([1]!Tabla2[Consignatario],B1213, [1]!Tabla2[Monto])</f>
        <v>0</v>
      </c>
      <c r="K1213">
        <f>SUMIF([1]!Tabla3[Consignatario],B1213,[1]!Tabla3[Monto])</f>
        <v>0</v>
      </c>
      <c r="L1213">
        <f>SUMIF([1]!Tabla5[Consignatario],B1213,[1]!Tabla5[Monto])</f>
        <v>0</v>
      </c>
      <c r="M1213">
        <f>SUMIF([1]!Tabla1708[Consignatario],B1213,[1]!Tabla1708[Monto])</f>
        <v>0</v>
      </c>
      <c r="N1213">
        <f>SUMIF([1]!Tabla1726[Consignatario],B1213,[1]!Tabla1726[Monto])</f>
        <v>0</v>
      </c>
      <c r="O1213">
        <f>SUMIF([1]!Tabla1730[Consignatario],B1213,[1]!Tabla1730[1730])</f>
        <v>0</v>
      </c>
      <c r="P1213">
        <f>SUMIF([1]!Tabla1739[Consignatario],B1213,[1]!Tabla1739[1739])</f>
        <v>0</v>
      </c>
      <c r="Q1213">
        <f>SUMIF([1]!Tabla21[Consignatario],B1213,[1]!Tabla21[1664-1670])</f>
        <v>8000</v>
      </c>
      <c r="R1213">
        <f>SUM(Tabla62[[#This Row],[1661]:[Entrearmadas]])</f>
        <v>43900</v>
      </c>
    </row>
    <row r="1214" spans="1:18" x14ac:dyDescent="0.3">
      <c r="A1214">
        <v>1213</v>
      </c>
      <c r="B1214" t="str" cm="1">
        <f t="array" ref="B1214">INDEX([1]!Tabla1[#Data], A1214, 2)</f>
        <v>Gonzáles de Lamadrid, Manuel</v>
      </c>
      <c r="C1214">
        <f>SUMIF([1]!Tabla1661[Consignatario],B1214,[1]!Tabla1661[1661])</f>
        <v>0</v>
      </c>
      <c r="D1214">
        <f>SUMIF([1]!Tabla11[Consignatario],B1214,[1]!Tabla11[1662])</f>
        <v>0</v>
      </c>
      <c r="E1214">
        <f>SUMIF([1]!Tabla12[Consignatario],B1214,[1]!Tabla12[1670])</f>
        <v>0</v>
      </c>
      <c r="F1214">
        <f>SUMIF([1]!Tabla10[Consignatario],B1214,[1]!Tabla10[1672])</f>
        <v>0</v>
      </c>
      <c r="G1214">
        <f>SUMIF([1]!Tabla9[Consignatarios],B1214,[1]!Tabla9[1675])</f>
        <v>0</v>
      </c>
      <c r="H1214">
        <f>SUMIF([1]!Tabla8[Consignatarios],B1214,[1]!Tabla8[1678])</f>
        <v>28155</v>
      </c>
      <c r="I1214">
        <f>SUMIF([1]!Tabla4[Consignatario],B1214,[1]!Tabla4[Monto])</f>
        <v>0</v>
      </c>
      <c r="J1214">
        <f>SUMIF([1]!Tabla2[Consignatario],B1214, [1]!Tabla2[Monto])</f>
        <v>0</v>
      </c>
      <c r="K1214">
        <f>SUMIF([1]!Tabla3[Consignatario],B1214,[1]!Tabla3[Monto])</f>
        <v>0</v>
      </c>
      <c r="L1214">
        <f>SUMIF([1]!Tabla5[Consignatario],B1214,[1]!Tabla5[Monto])</f>
        <v>0</v>
      </c>
      <c r="M1214">
        <f>SUMIF([1]!Tabla1708[Consignatario],B1214,[1]!Tabla1708[Monto])</f>
        <v>0</v>
      </c>
      <c r="N1214">
        <f>SUMIF([1]!Tabla1726[Consignatario],B1214,[1]!Tabla1726[Monto])</f>
        <v>0</v>
      </c>
      <c r="O1214">
        <f>SUMIF([1]!Tabla1730[Consignatario],B1214,[1]!Tabla1730[1730])</f>
        <v>0</v>
      </c>
      <c r="P1214">
        <f>SUMIF([1]!Tabla1739[Consignatario],B1214,[1]!Tabla1739[1739])</f>
        <v>0</v>
      </c>
      <c r="Q1214">
        <f>SUMIF([1]!Tabla21[Consignatario],B1214,[1]!Tabla21[1664-1670])</f>
        <v>0</v>
      </c>
      <c r="R1214">
        <f>SUM(Tabla62[[#This Row],[1661]:[Entrearmadas]])</f>
        <v>28155</v>
      </c>
    </row>
    <row r="1215" spans="1:18" x14ac:dyDescent="0.3">
      <c r="A1215">
        <v>1214</v>
      </c>
      <c r="B1215" t="str" cm="1">
        <f t="array" ref="B1215">INDEX([1]!Tabla1[#Data], A1215, 2)</f>
        <v>Gonzáles de Lamadrid, Miguel</v>
      </c>
      <c r="C1215">
        <f>SUMIF([1]!Tabla1661[Consignatario],B1215,[1]!Tabla1661[1661])</f>
        <v>0</v>
      </c>
      <c r="D1215">
        <f>SUMIF([1]!Tabla11[Consignatario],B1215,[1]!Tabla11[1662])</f>
        <v>0</v>
      </c>
      <c r="E1215">
        <f>SUMIF([1]!Tabla12[Consignatario],B1215,[1]!Tabla12[1670])</f>
        <v>0</v>
      </c>
      <c r="F1215">
        <f>SUMIF([1]!Tabla10[Consignatario],B1215,[1]!Tabla10[1672])</f>
        <v>0</v>
      </c>
      <c r="G1215">
        <f>SUMIF([1]!Tabla9[Consignatarios],B1215,[1]!Tabla9[1675])</f>
        <v>0</v>
      </c>
      <c r="H1215">
        <f>SUMIF([1]!Tabla8[Consignatarios],B1215,[1]!Tabla8[1678])</f>
        <v>300</v>
      </c>
      <c r="I1215">
        <f>SUMIF([1]!Tabla4[Consignatario],B1215,[1]!Tabla4[Monto])</f>
        <v>0</v>
      </c>
      <c r="J1215">
        <f>SUMIF([1]!Tabla2[Consignatario],B1215, [1]!Tabla2[Monto])</f>
        <v>0</v>
      </c>
      <c r="K1215">
        <f>SUMIF([1]!Tabla3[Consignatario],B1215,[1]!Tabla3[Monto])</f>
        <v>0</v>
      </c>
      <c r="L1215">
        <f>SUMIF([1]!Tabla5[Consignatario],B1215,[1]!Tabla5[Monto])</f>
        <v>0</v>
      </c>
      <c r="M1215">
        <f>SUMIF([1]!Tabla1708[Consignatario],B1215,[1]!Tabla1708[Monto])</f>
        <v>0</v>
      </c>
      <c r="N1215">
        <f>SUMIF([1]!Tabla1726[Consignatario],B1215,[1]!Tabla1726[Monto])</f>
        <v>0</v>
      </c>
      <c r="O1215">
        <f>SUMIF([1]!Tabla1730[Consignatario],B1215,[1]!Tabla1730[1730])</f>
        <v>0</v>
      </c>
      <c r="P1215">
        <f>SUMIF([1]!Tabla1739[Consignatario],B1215,[1]!Tabla1739[1739])</f>
        <v>0</v>
      </c>
      <c r="Q1215">
        <f>SUMIF([1]!Tabla21[Consignatario],B1215,[1]!Tabla21[1664-1670])</f>
        <v>0</v>
      </c>
      <c r="R1215">
        <f>SUM(Tabla62[[#This Row],[1661]:[Entrearmadas]])</f>
        <v>300</v>
      </c>
    </row>
    <row r="1216" spans="1:18" x14ac:dyDescent="0.3">
      <c r="A1216">
        <v>1215</v>
      </c>
      <c r="B1216" t="str" cm="1">
        <f t="array" ref="B1216">INDEX([1]!Tabla1[#Data], A1216, 2)</f>
        <v>Gonzáles de las Heras, Diego</v>
      </c>
      <c r="C1216">
        <f>SUMIF([1]!Tabla1661[Consignatario],B1216,[1]!Tabla1661[1661])</f>
        <v>0</v>
      </c>
      <c r="D1216">
        <f>SUMIF([1]!Tabla11[Consignatario],B1216,[1]!Tabla11[1662])</f>
        <v>0</v>
      </c>
      <c r="E1216">
        <f>SUMIF([1]!Tabla12[Consignatario],B1216,[1]!Tabla12[1670])</f>
        <v>0</v>
      </c>
      <c r="F1216">
        <f>SUMIF([1]!Tabla10[Consignatario],B1216,[1]!Tabla10[1672])</f>
        <v>0</v>
      </c>
      <c r="G1216">
        <f>SUMIF([1]!Tabla9[Consignatarios],B1216,[1]!Tabla9[1675])</f>
        <v>0</v>
      </c>
      <c r="H1216">
        <f>SUMIF([1]!Tabla8[Consignatarios],B1216,[1]!Tabla8[1678])</f>
        <v>0</v>
      </c>
      <c r="I1216">
        <f>SUMIF([1]!Tabla4[Consignatario],B1216,[1]!Tabla4[Monto])</f>
        <v>0</v>
      </c>
      <c r="J1216">
        <f>SUMIF([1]!Tabla2[Consignatario],B1216, [1]!Tabla2[Monto])</f>
        <v>0</v>
      </c>
      <c r="K1216">
        <f>SUMIF([1]!Tabla3[Consignatario],B1216,[1]!Tabla3[Monto])</f>
        <v>0</v>
      </c>
      <c r="L1216">
        <f>SUMIF([1]!Tabla5[Consignatario],B1216,[1]!Tabla5[Monto])</f>
        <v>4705</v>
      </c>
      <c r="M1216">
        <f>SUMIF([1]!Tabla1708[Consignatario],B1216,[1]!Tabla1708[Monto])</f>
        <v>0</v>
      </c>
      <c r="N1216">
        <f>SUMIF([1]!Tabla1726[Consignatario],B1216,[1]!Tabla1726[Monto])</f>
        <v>0</v>
      </c>
      <c r="O1216">
        <f>SUMIF([1]!Tabla1730[Consignatario],B1216,[1]!Tabla1730[1730])</f>
        <v>0</v>
      </c>
      <c r="P1216">
        <f>SUMIF([1]!Tabla1739[Consignatario],B1216,[1]!Tabla1739[1739])</f>
        <v>0</v>
      </c>
      <c r="Q1216">
        <f>SUMIF([1]!Tabla21[Consignatario],B1216,[1]!Tabla21[1664-1670])</f>
        <v>0</v>
      </c>
      <c r="R1216">
        <f>SUM(Tabla62[[#This Row],[1661]:[Entrearmadas]])</f>
        <v>4705</v>
      </c>
    </row>
    <row r="1217" spans="1:18" x14ac:dyDescent="0.3">
      <c r="A1217">
        <v>1216</v>
      </c>
      <c r="B1217" t="str" cm="1">
        <f t="array" ref="B1217">INDEX([1]!Tabla1[#Data], A1217, 2)</f>
        <v>Gonzáles de Luna, Luis</v>
      </c>
      <c r="C1217">
        <f>SUMIF([1]!Tabla1661[Consignatario],B1217,[1]!Tabla1661[1661])</f>
        <v>0</v>
      </c>
      <c r="D1217">
        <f>SUMIF([1]!Tabla11[Consignatario],B1217,[1]!Tabla11[1662])</f>
        <v>0</v>
      </c>
      <c r="E1217">
        <f>SUMIF([1]!Tabla12[Consignatario],B1217,[1]!Tabla12[1670])</f>
        <v>0</v>
      </c>
      <c r="F1217">
        <f>SUMIF([1]!Tabla10[Consignatario],B1217,[1]!Tabla10[1672])</f>
        <v>0</v>
      </c>
      <c r="G1217">
        <f>SUMIF([1]!Tabla9[Consignatarios],B1217,[1]!Tabla9[1675])</f>
        <v>0</v>
      </c>
      <c r="H1217">
        <f>SUMIF([1]!Tabla8[Consignatarios],B1217,[1]!Tabla8[1678])</f>
        <v>15866</v>
      </c>
      <c r="I1217">
        <f>SUMIF([1]!Tabla4[Consignatario],B1217,[1]!Tabla4[Monto])</f>
        <v>0</v>
      </c>
      <c r="J1217">
        <f>SUMIF([1]!Tabla2[Consignatario],B1217, [1]!Tabla2[Monto])</f>
        <v>30940</v>
      </c>
      <c r="K1217">
        <f>SUMIF([1]!Tabla3[Consignatario],B1217,[1]!Tabla3[Monto])</f>
        <v>21200</v>
      </c>
      <c r="L1217">
        <f>SUMIF([1]!Tabla5[Consignatario],B1217,[1]!Tabla5[Monto])</f>
        <v>0</v>
      </c>
      <c r="M1217">
        <f>SUMIF([1]!Tabla1708[Consignatario],B1217,[1]!Tabla1708[Monto])</f>
        <v>0</v>
      </c>
      <c r="N1217">
        <f>SUMIF([1]!Tabla1726[Consignatario],B1217,[1]!Tabla1726[Monto])</f>
        <v>0</v>
      </c>
      <c r="O1217">
        <f>SUMIF([1]!Tabla1730[Consignatario],B1217,[1]!Tabla1730[1730])</f>
        <v>0</v>
      </c>
      <c r="P1217">
        <f>SUMIF([1]!Tabla1739[Consignatario],B1217,[1]!Tabla1739[1739])</f>
        <v>0</v>
      </c>
      <c r="Q1217">
        <f>SUMIF([1]!Tabla21[Consignatario],B1217,[1]!Tabla21[1664-1670])</f>
        <v>0</v>
      </c>
      <c r="R1217">
        <f>SUM(Tabla62[[#This Row],[1661]:[Entrearmadas]])</f>
        <v>68006</v>
      </c>
    </row>
    <row r="1218" spans="1:18" x14ac:dyDescent="0.3">
      <c r="A1218">
        <v>1217</v>
      </c>
      <c r="B1218" t="str" cm="1">
        <f t="array" ref="B1218">INDEX([1]!Tabla1[#Data], A1218, 2)</f>
        <v>Gonzáles de Miñano, Esteban</v>
      </c>
      <c r="C1218">
        <f>SUMIF([1]!Tabla1661[Consignatario],B1218,[1]!Tabla1661[1661])</f>
        <v>0</v>
      </c>
      <c r="D1218">
        <f>SUMIF([1]!Tabla11[Consignatario],B1218,[1]!Tabla11[1662])</f>
        <v>0</v>
      </c>
      <c r="E1218">
        <f>SUMIF([1]!Tabla12[Consignatario],B1218,[1]!Tabla12[1670])</f>
        <v>0</v>
      </c>
      <c r="F1218">
        <f>SUMIF([1]!Tabla10[Consignatario],B1218,[1]!Tabla10[1672])</f>
        <v>0</v>
      </c>
      <c r="G1218">
        <f>SUMIF([1]!Tabla9[Consignatarios],B1218,[1]!Tabla9[1675])</f>
        <v>0</v>
      </c>
      <c r="H1218">
        <f>SUMIF([1]!Tabla8[Consignatarios],B1218,[1]!Tabla8[1678])</f>
        <v>0</v>
      </c>
      <c r="I1218">
        <f>SUMIF([1]!Tabla4[Consignatario],B1218,[1]!Tabla4[Monto])</f>
        <v>0</v>
      </c>
      <c r="J1218">
        <f>SUMIF([1]!Tabla2[Consignatario],B1218, [1]!Tabla2[Monto])</f>
        <v>0</v>
      </c>
      <c r="K1218">
        <f>SUMIF([1]!Tabla3[Consignatario],B1218,[1]!Tabla3[Monto])</f>
        <v>2432</v>
      </c>
      <c r="L1218">
        <f>SUMIF([1]!Tabla5[Consignatario],B1218,[1]!Tabla5[Monto])</f>
        <v>0</v>
      </c>
      <c r="M1218">
        <f>SUMIF([1]!Tabla1708[Consignatario],B1218,[1]!Tabla1708[Monto])</f>
        <v>0</v>
      </c>
      <c r="N1218">
        <f>SUMIF([1]!Tabla1726[Consignatario],B1218,[1]!Tabla1726[Monto])</f>
        <v>0</v>
      </c>
      <c r="O1218">
        <f>SUMIF([1]!Tabla1730[Consignatario],B1218,[1]!Tabla1730[1730])</f>
        <v>0</v>
      </c>
      <c r="P1218">
        <f>SUMIF([1]!Tabla1739[Consignatario],B1218,[1]!Tabla1739[1739])</f>
        <v>0</v>
      </c>
      <c r="Q1218">
        <f>SUMIF([1]!Tabla21[Consignatario],B1218,[1]!Tabla21[1664-1670])</f>
        <v>0</v>
      </c>
      <c r="R1218">
        <f>SUM(Tabla62[[#This Row],[1661]:[Entrearmadas]])</f>
        <v>2432</v>
      </c>
    </row>
    <row r="1219" spans="1:18" x14ac:dyDescent="0.3">
      <c r="A1219">
        <v>1218</v>
      </c>
      <c r="B1219" t="str" cm="1">
        <f t="array" ref="B1219">INDEX([1]!Tabla1[#Data], A1219, 2)</f>
        <v>Gonzáles de Rivero, Diego</v>
      </c>
      <c r="C1219">
        <f>SUMIF([1]!Tabla1661[Consignatario],B1219,[1]!Tabla1661[1661])</f>
        <v>0</v>
      </c>
      <c r="D1219">
        <f>SUMIF([1]!Tabla11[Consignatario],B1219,[1]!Tabla11[1662])</f>
        <v>0</v>
      </c>
      <c r="E1219">
        <f>SUMIF([1]!Tabla12[Consignatario],B1219,[1]!Tabla12[1670])</f>
        <v>0</v>
      </c>
      <c r="F1219">
        <f>SUMIF([1]!Tabla10[Consignatario],B1219,[1]!Tabla10[1672])</f>
        <v>0</v>
      </c>
      <c r="G1219">
        <f>SUMIF([1]!Tabla9[Consignatarios],B1219,[1]!Tabla9[1675])</f>
        <v>0</v>
      </c>
      <c r="H1219">
        <f>SUMIF([1]!Tabla8[Consignatarios],B1219,[1]!Tabla8[1678])</f>
        <v>0</v>
      </c>
      <c r="I1219">
        <f>SUMIF([1]!Tabla4[Consignatario],B1219,[1]!Tabla4[Monto])</f>
        <v>0</v>
      </c>
      <c r="J1219">
        <f>SUMIF([1]!Tabla2[Consignatario],B1219, [1]!Tabla2[Monto])</f>
        <v>0</v>
      </c>
      <c r="K1219">
        <f>SUMIF([1]!Tabla3[Consignatario],B1219,[1]!Tabla3[Monto])</f>
        <v>0</v>
      </c>
      <c r="L1219">
        <f>SUMIF([1]!Tabla5[Consignatario],B1219,[1]!Tabla5[Monto])</f>
        <v>0</v>
      </c>
      <c r="M1219">
        <f>SUMIF([1]!Tabla1708[Consignatario],B1219,[1]!Tabla1708[Monto])</f>
        <v>0</v>
      </c>
      <c r="N1219">
        <f>SUMIF([1]!Tabla1726[Consignatario],B1219,[1]!Tabla1726[Monto])</f>
        <v>12000</v>
      </c>
      <c r="O1219">
        <f>SUMIF([1]!Tabla1730[Consignatario],B1219,[1]!Tabla1730[1730])</f>
        <v>0</v>
      </c>
      <c r="P1219">
        <f>SUMIF([1]!Tabla1739[Consignatario],B1219,[1]!Tabla1739[1739])</f>
        <v>0</v>
      </c>
      <c r="Q1219">
        <f>SUMIF([1]!Tabla21[Consignatario],B1219,[1]!Tabla21[1664-1670])</f>
        <v>0</v>
      </c>
      <c r="R1219">
        <f>SUM(Tabla62[[#This Row],[1661]:[Entrearmadas]])</f>
        <v>12000</v>
      </c>
    </row>
    <row r="1220" spans="1:18" x14ac:dyDescent="0.3">
      <c r="A1220">
        <v>1219</v>
      </c>
      <c r="B1220" t="str" cm="1">
        <f t="array" ref="B1220">INDEX([1]!Tabla1[#Data], A1220, 2)</f>
        <v>Gonzáles de San Jines, Mateo</v>
      </c>
      <c r="C1220">
        <f>SUMIF([1]!Tabla1661[Consignatario],B1220,[1]!Tabla1661[1661])</f>
        <v>0</v>
      </c>
      <c r="D1220">
        <f>SUMIF([1]!Tabla11[Consignatario],B1220,[1]!Tabla11[1662])</f>
        <v>0</v>
      </c>
      <c r="E1220">
        <f>SUMIF([1]!Tabla12[Consignatario],B1220,[1]!Tabla12[1670])</f>
        <v>0</v>
      </c>
      <c r="F1220">
        <f>SUMIF([1]!Tabla10[Consignatario],B1220,[1]!Tabla10[1672])</f>
        <v>0</v>
      </c>
      <c r="G1220">
        <f>SUMIF([1]!Tabla9[Consignatarios],B1220,[1]!Tabla9[1675])</f>
        <v>0</v>
      </c>
      <c r="H1220">
        <f>SUMIF([1]!Tabla8[Consignatarios],B1220,[1]!Tabla8[1678])</f>
        <v>13985</v>
      </c>
      <c r="I1220">
        <f>SUMIF([1]!Tabla4[Consignatario],B1220,[1]!Tabla4[Monto])</f>
        <v>58735</v>
      </c>
      <c r="J1220">
        <f>SUMIF([1]!Tabla2[Consignatario],B1220, [1]!Tabla2[Monto])</f>
        <v>0</v>
      </c>
      <c r="K1220">
        <f>SUMIF([1]!Tabla3[Consignatario],B1220,[1]!Tabla3[Monto])</f>
        <v>0</v>
      </c>
      <c r="L1220">
        <f>SUMIF([1]!Tabla5[Consignatario],B1220,[1]!Tabla5[Monto])</f>
        <v>0</v>
      </c>
      <c r="M1220">
        <f>SUMIF([1]!Tabla1708[Consignatario],B1220,[1]!Tabla1708[Monto])</f>
        <v>0</v>
      </c>
      <c r="N1220">
        <f>SUMIF([1]!Tabla1726[Consignatario],B1220,[1]!Tabla1726[Monto])</f>
        <v>0</v>
      </c>
      <c r="O1220">
        <f>SUMIF([1]!Tabla1730[Consignatario],B1220,[1]!Tabla1730[1730])</f>
        <v>0</v>
      </c>
      <c r="P1220">
        <f>SUMIF([1]!Tabla1739[Consignatario],B1220,[1]!Tabla1739[1739])</f>
        <v>0</v>
      </c>
      <c r="Q1220">
        <f>SUMIF([1]!Tabla21[Consignatario],B1220,[1]!Tabla21[1664-1670])</f>
        <v>0</v>
      </c>
      <c r="R1220">
        <f>SUM(Tabla62[[#This Row],[1661]:[Entrearmadas]])</f>
        <v>72720</v>
      </c>
    </row>
    <row r="1221" spans="1:18" x14ac:dyDescent="0.3">
      <c r="A1221">
        <v>1220</v>
      </c>
      <c r="B1221" t="str" cm="1">
        <f t="array" ref="B1221">INDEX([1]!Tabla1[#Data], A1221, 2)</f>
        <v>Gonzáles de Sanjines, Mateo</v>
      </c>
      <c r="C1221">
        <f>SUMIF([1]!Tabla1661[Consignatario],B1221,[1]!Tabla1661[1661])</f>
        <v>0</v>
      </c>
      <c r="D1221">
        <f>SUMIF([1]!Tabla11[Consignatario],B1221,[1]!Tabla11[1662])</f>
        <v>0</v>
      </c>
      <c r="E1221">
        <f>SUMIF([1]!Tabla12[Consignatario],B1221,[1]!Tabla12[1670])</f>
        <v>0</v>
      </c>
      <c r="F1221">
        <f>SUMIF([1]!Tabla10[Consignatario],B1221,[1]!Tabla10[1672])</f>
        <v>0</v>
      </c>
      <c r="G1221">
        <f>SUMIF([1]!Tabla9[Consignatarios],B1221,[1]!Tabla9[1675])</f>
        <v>0</v>
      </c>
      <c r="H1221">
        <f>SUMIF([1]!Tabla8[Consignatarios],B1221,[1]!Tabla8[1678])</f>
        <v>0</v>
      </c>
      <c r="I1221">
        <f>SUMIF([1]!Tabla4[Consignatario],B1221,[1]!Tabla4[Monto])</f>
        <v>0</v>
      </c>
      <c r="J1221">
        <f>SUMIF([1]!Tabla2[Consignatario],B1221, [1]!Tabla2[Monto])</f>
        <v>0</v>
      </c>
      <c r="K1221">
        <f>SUMIF([1]!Tabla3[Consignatario],B1221,[1]!Tabla3[Monto])</f>
        <v>0</v>
      </c>
      <c r="L1221">
        <f>SUMIF([1]!Tabla5[Consignatario],B1221,[1]!Tabla5[Monto])</f>
        <v>54000</v>
      </c>
      <c r="M1221">
        <f>SUMIF([1]!Tabla1708[Consignatario],B1221,[1]!Tabla1708[Monto])</f>
        <v>0</v>
      </c>
      <c r="N1221">
        <f>SUMIF([1]!Tabla1726[Consignatario],B1221,[1]!Tabla1726[Monto])</f>
        <v>0</v>
      </c>
      <c r="O1221">
        <f>SUMIF([1]!Tabla1730[Consignatario],B1221,[1]!Tabla1730[1730])</f>
        <v>0</v>
      </c>
      <c r="P1221">
        <f>SUMIF([1]!Tabla1739[Consignatario],B1221,[1]!Tabla1739[1739])</f>
        <v>0</v>
      </c>
      <c r="Q1221">
        <f>SUMIF([1]!Tabla21[Consignatario],B1221,[1]!Tabla21[1664-1670])</f>
        <v>0</v>
      </c>
      <c r="R1221">
        <f>SUM(Tabla62[[#This Row],[1661]:[Entrearmadas]])</f>
        <v>54000</v>
      </c>
    </row>
    <row r="1222" spans="1:18" x14ac:dyDescent="0.3">
      <c r="A1222">
        <v>1221</v>
      </c>
      <c r="B1222" t="str" cm="1">
        <f t="array" ref="B1222">INDEX([1]!Tabla1[#Data], A1222, 2)</f>
        <v>Gonzáles de Suso, Diego</v>
      </c>
      <c r="C1222">
        <f>SUMIF([1]!Tabla1661[Consignatario],B1222,[1]!Tabla1661[1661])</f>
        <v>0</v>
      </c>
      <c r="D1222">
        <f>SUMIF([1]!Tabla11[Consignatario],B1222,[1]!Tabla11[1662])</f>
        <v>0</v>
      </c>
      <c r="E1222">
        <f>SUMIF([1]!Tabla12[Consignatario],B1222,[1]!Tabla12[1670])</f>
        <v>0</v>
      </c>
      <c r="F1222">
        <f>SUMIF([1]!Tabla10[Consignatario],B1222,[1]!Tabla10[1672])</f>
        <v>28998</v>
      </c>
      <c r="G1222">
        <f>SUMIF([1]!Tabla9[Consignatarios],B1222,[1]!Tabla9[1675])</f>
        <v>0</v>
      </c>
      <c r="H1222">
        <f>SUMIF([1]!Tabla8[Consignatarios],B1222,[1]!Tabla8[1678])</f>
        <v>0</v>
      </c>
      <c r="I1222">
        <f>SUMIF([1]!Tabla4[Consignatario],B1222,[1]!Tabla4[Monto])</f>
        <v>0</v>
      </c>
      <c r="J1222">
        <f>SUMIF([1]!Tabla2[Consignatario],B1222, [1]!Tabla2[Monto])</f>
        <v>0</v>
      </c>
      <c r="K1222">
        <f>SUMIF([1]!Tabla3[Consignatario],B1222,[1]!Tabla3[Monto])</f>
        <v>0</v>
      </c>
      <c r="L1222">
        <f>SUMIF([1]!Tabla5[Consignatario],B1222,[1]!Tabla5[Monto])</f>
        <v>2750</v>
      </c>
      <c r="M1222">
        <f>SUMIF([1]!Tabla1708[Consignatario],B1222,[1]!Tabla1708[Monto])</f>
        <v>0</v>
      </c>
      <c r="N1222">
        <f>SUMIF([1]!Tabla1726[Consignatario],B1222,[1]!Tabla1726[Monto])</f>
        <v>0</v>
      </c>
      <c r="O1222">
        <f>SUMIF([1]!Tabla1730[Consignatario],B1222,[1]!Tabla1730[1730])</f>
        <v>0</v>
      </c>
      <c r="P1222">
        <f>SUMIF([1]!Tabla1739[Consignatario],B1222,[1]!Tabla1739[1739])</f>
        <v>0</v>
      </c>
      <c r="Q1222">
        <f>SUMIF([1]!Tabla21[Consignatario],B1222,[1]!Tabla21[1664-1670])</f>
        <v>0</v>
      </c>
      <c r="R1222">
        <f>SUM(Tabla62[[#This Row],[1661]:[Entrearmadas]])</f>
        <v>31748</v>
      </c>
    </row>
    <row r="1223" spans="1:18" x14ac:dyDescent="0.3">
      <c r="A1223">
        <v>1222</v>
      </c>
      <c r="B1223" t="str" cm="1">
        <f t="array" ref="B1223">INDEX([1]!Tabla1[#Data], A1223, 2)</f>
        <v>Gonzáles de Suso, Miguel</v>
      </c>
      <c r="C1223">
        <f>SUMIF([1]!Tabla1661[Consignatario],B1223,[1]!Tabla1661[1661])</f>
        <v>0</v>
      </c>
      <c r="D1223">
        <f>SUMIF([1]!Tabla11[Consignatario],B1223,[1]!Tabla11[1662])</f>
        <v>0</v>
      </c>
      <c r="E1223">
        <f>SUMIF([1]!Tabla12[Consignatario],B1223,[1]!Tabla12[1670])</f>
        <v>0</v>
      </c>
      <c r="F1223">
        <f>SUMIF([1]!Tabla10[Consignatario],B1223,[1]!Tabla10[1672])</f>
        <v>0</v>
      </c>
      <c r="G1223">
        <f>SUMIF([1]!Tabla9[Consignatarios],B1223,[1]!Tabla9[1675])</f>
        <v>0</v>
      </c>
      <c r="H1223">
        <f>SUMIF([1]!Tabla8[Consignatarios],B1223,[1]!Tabla8[1678])</f>
        <v>0</v>
      </c>
      <c r="I1223">
        <f>SUMIF([1]!Tabla4[Consignatario],B1223,[1]!Tabla4[Monto])</f>
        <v>0</v>
      </c>
      <c r="J1223">
        <f>SUMIF([1]!Tabla2[Consignatario],B1223, [1]!Tabla2[Monto])</f>
        <v>0</v>
      </c>
      <c r="K1223">
        <f>SUMIF([1]!Tabla3[Consignatario],B1223,[1]!Tabla3[Monto])</f>
        <v>0</v>
      </c>
      <c r="L1223">
        <f>SUMIF([1]!Tabla5[Consignatario],B1223,[1]!Tabla5[Monto])</f>
        <v>2667</v>
      </c>
      <c r="M1223">
        <f>SUMIF([1]!Tabla1708[Consignatario],B1223,[1]!Tabla1708[Monto])</f>
        <v>0</v>
      </c>
      <c r="N1223">
        <f>SUMIF([1]!Tabla1726[Consignatario],B1223,[1]!Tabla1726[Monto])</f>
        <v>0</v>
      </c>
      <c r="O1223">
        <f>SUMIF([1]!Tabla1730[Consignatario],B1223,[1]!Tabla1730[1730])</f>
        <v>0</v>
      </c>
      <c r="P1223">
        <f>SUMIF([1]!Tabla1739[Consignatario],B1223,[1]!Tabla1739[1739])</f>
        <v>0</v>
      </c>
      <c r="Q1223">
        <f>SUMIF([1]!Tabla21[Consignatario],B1223,[1]!Tabla21[1664-1670])</f>
        <v>0</v>
      </c>
      <c r="R1223">
        <f>SUM(Tabla62[[#This Row],[1661]:[Entrearmadas]])</f>
        <v>2667</v>
      </c>
    </row>
    <row r="1224" spans="1:18" x14ac:dyDescent="0.3">
      <c r="A1224">
        <v>1223</v>
      </c>
      <c r="B1224" t="str" cm="1">
        <f t="array" ref="B1224">INDEX([1]!Tabla1[#Data], A1224, 2)</f>
        <v>Gonzáles de Villafranca, Manuel</v>
      </c>
      <c r="C1224">
        <f>SUMIF([1]!Tabla1661[Consignatario],B1224,[1]!Tabla1661[1661])</f>
        <v>0</v>
      </c>
      <c r="D1224">
        <f>SUMIF([1]!Tabla11[Consignatario],B1224,[1]!Tabla11[1662])</f>
        <v>0</v>
      </c>
      <c r="E1224">
        <f>SUMIF([1]!Tabla12[Consignatario],B1224,[1]!Tabla12[1670])</f>
        <v>0</v>
      </c>
      <c r="F1224">
        <f>SUMIF([1]!Tabla10[Consignatario],B1224,[1]!Tabla10[1672])</f>
        <v>0</v>
      </c>
      <c r="G1224">
        <f>SUMIF([1]!Tabla9[Consignatarios],B1224,[1]!Tabla9[1675])</f>
        <v>0</v>
      </c>
      <c r="H1224">
        <f>SUMIF([1]!Tabla8[Consignatarios],B1224,[1]!Tabla8[1678])</f>
        <v>0</v>
      </c>
      <c r="I1224">
        <f>SUMIF([1]!Tabla4[Consignatario],B1224,[1]!Tabla4[Monto])</f>
        <v>0</v>
      </c>
      <c r="J1224">
        <f>SUMIF([1]!Tabla2[Consignatario],B1224, [1]!Tabla2[Monto])</f>
        <v>0</v>
      </c>
      <c r="K1224">
        <f>SUMIF([1]!Tabla3[Consignatario],B1224,[1]!Tabla3[Monto])</f>
        <v>3800</v>
      </c>
      <c r="L1224">
        <f>SUMIF([1]!Tabla5[Consignatario],B1224,[1]!Tabla5[Monto])</f>
        <v>0</v>
      </c>
      <c r="M1224">
        <f>SUMIF([1]!Tabla1708[Consignatario],B1224,[1]!Tabla1708[Monto])</f>
        <v>0</v>
      </c>
      <c r="N1224">
        <f>SUMIF([1]!Tabla1726[Consignatario],B1224,[1]!Tabla1726[Monto])</f>
        <v>0</v>
      </c>
      <c r="O1224">
        <f>SUMIF([1]!Tabla1730[Consignatario],B1224,[1]!Tabla1730[1730])</f>
        <v>0</v>
      </c>
      <c r="P1224">
        <f>SUMIF([1]!Tabla1739[Consignatario],B1224,[1]!Tabla1739[1739])</f>
        <v>0</v>
      </c>
      <c r="Q1224">
        <f>SUMIF([1]!Tabla21[Consignatario],B1224,[1]!Tabla21[1664-1670])</f>
        <v>0</v>
      </c>
      <c r="R1224">
        <f>SUM(Tabla62[[#This Row],[1661]:[Entrearmadas]])</f>
        <v>3800</v>
      </c>
    </row>
    <row r="1225" spans="1:18" x14ac:dyDescent="0.3">
      <c r="A1225">
        <v>1224</v>
      </c>
      <c r="B1225" t="str" cm="1">
        <f t="array" ref="B1225">INDEX([1]!Tabla1[#Data], A1225, 2)</f>
        <v>Gonzáles de Zamudio, Martín</v>
      </c>
      <c r="C1225">
        <f>SUMIF([1]!Tabla1661[Consignatario],B1225,[1]!Tabla1661[1661])</f>
        <v>0</v>
      </c>
      <c r="D1225">
        <f>SUMIF([1]!Tabla11[Consignatario],B1225,[1]!Tabla11[1662])</f>
        <v>0</v>
      </c>
      <c r="E1225">
        <f>SUMIF([1]!Tabla12[Consignatario],B1225,[1]!Tabla12[1670])</f>
        <v>0</v>
      </c>
      <c r="F1225">
        <f>SUMIF([1]!Tabla10[Consignatario],B1225,[1]!Tabla10[1672])</f>
        <v>0</v>
      </c>
      <c r="G1225">
        <f>SUMIF([1]!Tabla9[Consignatarios],B1225,[1]!Tabla9[1675])</f>
        <v>0</v>
      </c>
      <c r="H1225">
        <f>SUMIF([1]!Tabla8[Consignatarios],B1225,[1]!Tabla8[1678])</f>
        <v>0</v>
      </c>
      <c r="I1225">
        <f>SUMIF([1]!Tabla4[Consignatario],B1225,[1]!Tabla4[Monto])</f>
        <v>0</v>
      </c>
      <c r="J1225">
        <f>SUMIF([1]!Tabla2[Consignatario],B1225, [1]!Tabla2[Monto])</f>
        <v>0</v>
      </c>
      <c r="K1225">
        <f>SUMIF([1]!Tabla3[Consignatario],B1225,[1]!Tabla3[Monto])</f>
        <v>12278</v>
      </c>
      <c r="L1225">
        <f>SUMIF([1]!Tabla5[Consignatario],B1225,[1]!Tabla5[Monto])</f>
        <v>0</v>
      </c>
      <c r="M1225">
        <f>SUMIF([1]!Tabla1708[Consignatario],B1225,[1]!Tabla1708[Monto])</f>
        <v>0</v>
      </c>
      <c r="N1225">
        <f>SUMIF([1]!Tabla1726[Consignatario],B1225,[1]!Tabla1726[Monto])</f>
        <v>0</v>
      </c>
      <c r="O1225">
        <f>SUMIF([1]!Tabla1730[Consignatario],B1225,[1]!Tabla1730[1730])</f>
        <v>0</v>
      </c>
      <c r="P1225">
        <f>SUMIF([1]!Tabla1739[Consignatario],B1225,[1]!Tabla1739[1739])</f>
        <v>0</v>
      </c>
      <c r="Q1225">
        <f>SUMIF([1]!Tabla21[Consignatario],B1225,[1]!Tabla21[1664-1670])</f>
        <v>0</v>
      </c>
      <c r="R1225">
        <f>SUM(Tabla62[[#This Row],[1661]:[Entrearmadas]])</f>
        <v>12278</v>
      </c>
    </row>
    <row r="1226" spans="1:18" x14ac:dyDescent="0.3">
      <c r="A1226">
        <v>1225</v>
      </c>
      <c r="B1226" t="str" cm="1">
        <f t="array" ref="B1226">INDEX([1]!Tabla1[#Data], A1226, 2)</f>
        <v>Gonzáles Deza, Juan</v>
      </c>
      <c r="C1226">
        <f>SUMIF([1]!Tabla1661[Consignatario],B1226,[1]!Tabla1661[1661])</f>
        <v>14116</v>
      </c>
      <c r="D1226">
        <f>SUMIF([1]!Tabla11[Consignatario],B1226,[1]!Tabla11[1662])</f>
        <v>0</v>
      </c>
      <c r="E1226">
        <f>SUMIF([1]!Tabla12[Consignatario],B1226,[1]!Tabla12[1670])</f>
        <v>0</v>
      </c>
      <c r="F1226">
        <f>SUMIF([1]!Tabla10[Consignatario],B1226,[1]!Tabla10[1672])</f>
        <v>0</v>
      </c>
      <c r="G1226">
        <f>SUMIF([1]!Tabla9[Consignatarios],B1226,[1]!Tabla9[1675])</f>
        <v>0</v>
      </c>
      <c r="H1226">
        <f>SUMIF([1]!Tabla8[Consignatarios],B1226,[1]!Tabla8[1678])</f>
        <v>0</v>
      </c>
      <c r="I1226">
        <f>SUMIF([1]!Tabla4[Consignatario],B1226,[1]!Tabla4[Monto])</f>
        <v>0</v>
      </c>
      <c r="J1226">
        <f>SUMIF([1]!Tabla2[Consignatario],B1226, [1]!Tabla2[Monto])</f>
        <v>0</v>
      </c>
      <c r="K1226">
        <f>SUMIF([1]!Tabla3[Consignatario],B1226,[1]!Tabla3[Monto])</f>
        <v>0</v>
      </c>
      <c r="L1226">
        <f>SUMIF([1]!Tabla5[Consignatario],B1226,[1]!Tabla5[Monto])</f>
        <v>0</v>
      </c>
      <c r="M1226">
        <f>SUMIF([1]!Tabla1708[Consignatario],B1226,[1]!Tabla1708[Monto])</f>
        <v>0</v>
      </c>
      <c r="N1226">
        <f>SUMIF([1]!Tabla1726[Consignatario],B1226,[1]!Tabla1726[Monto])</f>
        <v>0</v>
      </c>
      <c r="O1226">
        <f>SUMIF([1]!Tabla1730[Consignatario],B1226,[1]!Tabla1730[1730])</f>
        <v>0</v>
      </c>
      <c r="P1226">
        <f>SUMIF([1]!Tabla1739[Consignatario],B1226,[1]!Tabla1739[1739])</f>
        <v>0</v>
      </c>
      <c r="Q1226">
        <f>SUMIF([1]!Tabla21[Consignatario],B1226,[1]!Tabla21[1664-1670])</f>
        <v>0</v>
      </c>
      <c r="R1226">
        <f>SUM(Tabla62[[#This Row],[1661]:[Entrearmadas]])</f>
        <v>14116</v>
      </c>
    </row>
    <row r="1227" spans="1:18" x14ac:dyDescent="0.3">
      <c r="A1227">
        <v>1226</v>
      </c>
      <c r="B1227" t="str" cm="1">
        <f t="array" ref="B1227">INDEX([1]!Tabla1[#Data], A1227, 2)</f>
        <v>Gonzáles Galeano, Francisco</v>
      </c>
      <c r="C1227">
        <f>SUMIF([1]!Tabla1661[Consignatario],B1227,[1]!Tabla1661[1661])</f>
        <v>68680</v>
      </c>
      <c r="D1227">
        <f>SUMIF([1]!Tabla11[Consignatario],B1227,[1]!Tabla11[1662])</f>
        <v>49000</v>
      </c>
      <c r="E1227">
        <f>SUMIF([1]!Tabla12[Consignatario],B1227,[1]!Tabla12[1670])</f>
        <v>0</v>
      </c>
      <c r="F1227">
        <f>SUMIF([1]!Tabla10[Consignatario],B1227,[1]!Tabla10[1672])</f>
        <v>36623</v>
      </c>
      <c r="G1227">
        <f>SUMIF([1]!Tabla9[Consignatarios],B1227,[1]!Tabla9[1675])</f>
        <v>31000</v>
      </c>
      <c r="H1227">
        <f>SUMIF([1]!Tabla8[Consignatarios],B1227,[1]!Tabla8[1678])</f>
        <v>29195</v>
      </c>
      <c r="I1227">
        <f>SUMIF([1]!Tabla4[Consignatario],B1227,[1]!Tabla4[Monto])</f>
        <v>0</v>
      </c>
      <c r="J1227">
        <f>SUMIF([1]!Tabla2[Consignatario],B1227, [1]!Tabla2[Monto])</f>
        <v>0</v>
      </c>
      <c r="K1227">
        <f>SUMIF([1]!Tabla3[Consignatario],B1227,[1]!Tabla3[Monto])</f>
        <v>0</v>
      </c>
      <c r="L1227">
        <f>SUMIF([1]!Tabla5[Consignatario],B1227,[1]!Tabla5[Monto])</f>
        <v>0</v>
      </c>
      <c r="M1227">
        <f>SUMIF([1]!Tabla1708[Consignatario],B1227,[1]!Tabla1708[Monto])</f>
        <v>0</v>
      </c>
      <c r="N1227">
        <f>SUMIF([1]!Tabla1726[Consignatario],B1227,[1]!Tabla1726[Monto])</f>
        <v>0</v>
      </c>
      <c r="O1227">
        <f>SUMIF([1]!Tabla1730[Consignatario],B1227,[1]!Tabla1730[1730])</f>
        <v>0</v>
      </c>
      <c r="P1227">
        <f>SUMIF([1]!Tabla1739[Consignatario],B1227,[1]!Tabla1739[1739])</f>
        <v>0</v>
      </c>
      <c r="Q1227">
        <f>SUMIF([1]!Tabla21[Consignatario],B1227,[1]!Tabla21[1664-1670])</f>
        <v>0</v>
      </c>
      <c r="R1227">
        <f>SUM(Tabla62[[#This Row],[1661]:[Entrearmadas]])</f>
        <v>214498</v>
      </c>
    </row>
    <row r="1228" spans="1:18" x14ac:dyDescent="0.3">
      <c r="A1228">
        <v>1227</v>
      </c>
      <c r="B1228" t="str" cm="1">
        <f t="array" ref="B1228">INDEX([1]!Tabla1[#Data], A1228, 2)</f>
        <v>Gonzáles Galeano, Tomás</v>
      </c>
      <c r="C1228">
        <f>SUMIF([1]!Tabla1661[Consignatario],B1228,[1]!Tabla1661[1661])</f>
        <v>0</v>
      </c>
      <c r="D1228">
        <f>SUMIF([1]!Tabla11[Consignatario],B1228,[1]!Tabla11[1662])</f>
        <v>0</v>
      </c>
      <c r="E1228">
        <f>SUMIF([1]!Tabla12[Consignatario],B1228,[1]!Tabla12[1670])</f>
        <v>0</v>
      </c>
      <c r="F1228">
        <f>SUMIF([1]!Tabla10[Consignatario],B1228,[1]!Tabla10[1672])</f>
        <v>0</v>
      </c>
      <c r="G1228">
        <f>SUMIF([1]!Tabla9[Consignatarios],B1228,[1]!Tabla9[1675])</f>
        <v>0</v>
      </c>
      <c r="H1228">
        <f>SUMIF([1]!Tabla8[Consignatarios],B1228,[1]!Tabla8[1678])</f>
        <v>13499</v>
      </c>
      <c r="I1228">
        <f>SUMIF([1]!Tabla4[Consignatario],B1228,[1]!Tabla4[Monto])</f>
        <v>63326</v>
      </c>
      <c r="J1228">
        <f>SUMIF([1]!Tabla2[Consignatario],B1228, [1]!Tabla2[Monto])</f>
        <v>74160</v>
      </c>
      <c r="K1228">
        <f>SUMIF([1]!Tabla3[Consignatario],B1228,[1]!Tabla3[Monto])</f>
        <v>84498</v>
      </c>
      <c r="L1228">
        <f>SUMIF([1]!Tabla5[Consignatario],B1228,[1]!Tabla5[Monto])</f>
        <v>0</v>
      </c>
      <c r="M1228">
        <f>SUMIF([1]!Tabla1708[Consignatario],B1228,[1]!Tabla1708[Monto])</f>
        <v>0</v>
      </c>
      <c r="N1228">
        <f>SUMIF([1]!Tabla1726[Consignatario],B1228,[1]!Tabla1726[Monto])</f>
        <v>0</v>
      </c>
      <c r="O1228">
        <f>SUMIF([1]!Tabla1730[Consignatario],B1228,[1]!Tabla1730[1730])</f>
        <v>0</v>
      </c>
      <c r="P1228">
        <f>SUMIF([1]!Tabla1739[Consignatario],B1228,[1]!Tabla1739[1739])</f>
        <v>0</v>
      </c>
      <c r="Q1228">
        <f>SUMIF([1]!Tabla21[Consignatario],B1228,[1]!Tabla21[1664-1670])</f>
        <v>0</v>
      </c>
      <c r="R1228">
        <f>SUM(Tabla62[[#This Row],[1661]:[Entrearmadas]])</f>
        <v>235483</v>
      </c>
    </row>
    <row r="1229" spans="1:18" x14ac:dyDescent="0.3">
      <c r="A1229">
        <v>1228</v>
      </c>
      <c r="B1229" t="str" cm="1">
        <f t="array" ref="B1229">INDEX([1]!Tabla1[#Data], A1229, 2)</f>
        <v>Gonzáles Peláez, Juan</v>
      </c>
      <c r="C1229">
        <f>SUMIF([1]!Tabla1661[Consignatario],B1229,[1]!Tabla1661[1661])</f>
        <v>0</v>
      </c>
      <c r="D1229">
        <f>SUMIF([1]!Tabla11[Consignatario],B1229,[1]!Tabla11[1662])</f>
        <v>0</v>
      </c>
      <c r="E1229">
        <f>SUMIF([1]!Tabla12[Consignatario],B1229,[1]!Tabla12[1670])</f>
        <v>0</v>
      </c>
      <c r="F1229">
        <f>SUMIF([1]!Tabla10[Consignatario],B1229,[1]!Tabla10[1672])</f>
        <v>0</v>
      </c>
      <c r="G1229">
        <f>SUMIF([1]!Tabla9[Consignatarios],B1229,[1]!Tabla9[1675])</f>
        <v>0</v>
      </c>
      <c r="H1229">
        <f>SUMIF([1]!Tabla8[Consignatarios],B1229,[1]!Tabla8[1678])</f>
        <v>7000</v>
      </c>
      <c r="I1229">
        <f>SUMIF([1]!Tabla4[Consignatario],B1229,[1]!Tabla4[Monto])</f>
        <v>0</v>
      </c>
      <c r="J1229">
        <f>SUMIF([1]!Tabla2[Consignatario],B1229, [1]!Tabla2[Monto])</f>
        <v>0</v>
      </c>
      <c r="K1229">
        <f>SUMIF([1]!Tabla3[Consignatario],B1229,[1]!Tabla3[Monto])</f>
        <v>0</v>
      </c>
      <c r="L1229">
        <f>SUMIF([1]!Tabla5[Consignatario],B1229,[1]!Tabla5[Monto])</f>
        <v>0</v>
      </c>
      <c r="M1229">
        <f>SUMIF([1]!Tabla1708[Consignatario],B1229,[1]!Tabla1708[Monto])</f>
        <v>0</v>
      </c>
      <c r="N1229">
        <f>SUMIF([1]!Tabla1726[Consignatario],B1229,[1]!Tabla1726[Monto])</f>
        <v>0</v>
      </c>
      <c r="O1229">
        <f>SUMIF([1]!Tabla1730[Consignatario],B1229,[1]!Tabla1730[1730])</f>
        <v>0</v>
      </c>
      <c r="P1229">
        <f>SUMIF([1]!Tabla1739[Consignatario],B1229,[1]!Tabla1739[1739])</f>
        <v>0</v>
      </c>
      <c r="Q1229">
        <f>SUMIF([1]!Tabla21[Consignatario],B1229,[1]!Tabla21[1664-1670])</f>
        <v>0</v>
      </c>
      <c r="R1229">
        <f>SUM(Tabla62[[#This Row],[1661]:[Entrearmadas]])</f>
        <v>7000</v>
      </c>
    </row>
    <row r="1230" spans="1:18" x14ac:dyDescent="0.3">
      <c r="A1230">
        <v>1229</v>
      </c>
      <c r="B1230" t="str" cm="1">
        <f t="array" ref="B1230">INDEX([1]!Tabla1[#Data], A1230, 2)</f>
        <v>Gonzáles Salado, Domingo</v>
      </c>
      <c r="C1230">
        <f>SUMIF([1]!Tabla1661[Consignatario],B1230,[1]!Tabla1661[1661])</f>
        <v>0</v>
      </c>
      <c r="D1230">
        <f>SUMIF([1]!Tabla11[Consignatario],B1230,[1]!Tabla11[1662])</f>
        <v>0</v>
      </c>
      <c r="E1230">
        <f>SUMIF([1]!Tabla12[Consignatario],B1230,[1]!Tabla12[1670])</f>
        <v>0</v>
      </c>
      <c r="F1230">
        <f>SUMIF([1]!Tabla10[Consignatario],B1230,[1]!Tabla10[1672])</f>
        <v>0</v>
      </c>
      <c r="G1230">
        <f>SUMIF([1]!Tabla9[Consignatarios],B1230,[1]!Tabla9[1675])</f>
        <v>0</v>
      </c>
      <c r="H1230">
        <f>SUMIF([1]!Tabla8[Consignatarios],B1230,[1]!Tabla8[1678])</f>
        <v>0</v>
      </c>
      <c r="I1230">
        <f>SUMIF([1]!Tabla4[Consignatario],B1230,[1]!Tabla4[Monto])</f>
        <v>0</v>
      </c>
      <c r="J1230">
        <f>SUMIF([1]!Tabla2[Consignatario],B1230, [1]!Tabla2[Monto])</f>
        <v>0</v>
      </c>
      <c r="K1230">
        <f>SUMIF([1]!Tabla3[Consignatario],B1230,[1]!Tabla3[Monto])</f>
        <v>0</v>
      </c>
      <c r="L1230">
        <f>SUMIF([1]!Tabla5[Consignatario],B1230,[1]!Tabla5[Monto])</f>
        <v>1000</v>
      </c>
      <c r="M1230">
        <f>SUMIF([1]!Tabla1708[Consignatario],B1230,[1]!Tabla1708[Monto])</f>
        <v>0</v>
      </c>
      <c r="N1230">
        <f>SUMIF([1]!Tabla1726[Consignatario],B1230,[1]!Tabla1726[Monto])</f>
        <v>0</v>
      </c>
      <c r="O1230">
        <f>SUMIF([1]!Tabla1730[Consignatario],B1230,[1]!Tabla1730[1730])</f>
        <v>0</v>
      </c>
      <c r="P1230">
        <f>SUMIF([1]!Tabla1739[Consignatario],B1230,[1]!Tabla1739[1739])</f>
        <v>0</v>
      </c>
      <c r="Q1230">
        <f>SUMIF([1]!Tabla21[Consignatario],B1230,[1]!Tabla21[1664-1670])</f>
        <v>0</v>
      </c>
      <c r="R1230">
        <f>SUM(Tabla62[[#This Row],[1661]:[Entrearmadas]])</f>
        <v>1000</v>
      </c>
    </row>
    <row r="1231" spans="1:18" x14ac:dyDescent="0.3">
      <c r="A1231">
        <v>1230</v>
      </c>
      <c r="B1231" t="str" cm="1">
        <f t="array" ref="B1231">INDEX([1]!Tabla1[#Data], A1231, 2)</f>
        <v>Gonzáles Salado, Francisco</v>
      </c>
      <c r="C1231">
        <f>SUMIF([1]!Tabla1661[Consignatario],B1231,[1]!Tabla1661[1661])</f>
        <v>0</v>
      </c>
      <c r="D1231">
        <f>SUMIF([1]!Tabla11[Consignatario],B1231,[1]!Tabla11[1662])</f>
        <v>290000</v>
      </c>
      <c r="E1231">
        <f>SUMIF([1]!Tabla12[Consignatario],B1231,[1]!Tabla12[1670])</f>
        <v>0</v>
      </c>
      <c r="F1231">
        <f>SUMIF([1]!Tabla10[Consignatario],B1231,[1]!Tabla10[1672])</f>
        <v>0</v>
      </c>
      <c r="G1231">
        <f>SUMIF([1]!Tabla9[Consignatarios],B1231,[1]!Tabla9[1675])</f>
        <v>0</v>
      </c>
      <c r="H1231">
        <f>SUMIF([1]!Tabla8[Consignatarios],B1231,[1]!Tabla8[1678])</f>
        <v>1986</v>
      </c>
      <c r="I1231">
        <f>SUMIF([1]!Tabla4[Consignatario],B1231,[1]!Tabla4[Monto])</f>
        <v>0</v>
      </c>
      <c r="J1231">
        <f>SUMIF([1]!Tabla2[Consignatario],B1231, [1]!Tabla2[Monto])</f>
        <v>0</v>
      </c>
      <c r="K1231">
        <f>SUMIF([1]!Tabla3[Consignatario],B1231,[1]!Tabla3[Monto])</f>
        <v>0</v>
      </c>
      <c r="L1231">
        <f>SUMIF([1]!Tabla5[Consignatario],B1231,[1]!Tabla5[Monto])</f>
        <v>0</v>
      </c>
      <c r="M1231">
        <f>SUMIF([1]!Tabla1708[Consignatario],B1231,[1]!Tabla1708[Monto])</f>
        <v>0</v>
      </c>
      <c r="N1231">
        <f>SUMIF([1]!Tabla1726[Consignatario],B1231,[1]!Tabla1726[Monto])</f>
        <v>0</v>
      </c>
      <c r="O1231">
        <f>SUMIF([1]!Tabla1730[Consignatario],B1231,[1]!Tabla1730[1730])</f>
        <v>0</v>
      </c>
      <c r="P1231">
        <f>SUMIF([1]!Tabla1739[Consignatario],B1231,[1]!Tabla1739[1739])</f>
        <v>0</v>
      </c>
      <c r="Q1231">
        <f>SUMIF([1]!Tabla21[Consignatario],B1231,[1]!Tabla21[1664-1670])</f>
        <v>10236</v>
      </c>
      <c r="R1231">
        <f>SUM(Tabla62[[#This Row],[1661]:[Entrearmadas]])</f>
        <v>302222</v>
      </c>
    </row>
    <row r="1232" spans="1:18" x14ac:dyDescent="0.3">
      <c r="A1232">
        <v>1231</v>
      </c>
      <c r="B1232" t="str" cm="1">
        <f t="array" ref="B1232">INDEX([1]!Tabla1[#Data], A1232, 2)</f>
        <v>Gonzáles Salmon, Fernando</v>
      </c>
      <c r="C1232">
        <f>SUMIF([1]!Tabla1661[Consignatario],B1232,[1]!Tabla1661[1661])</f>
        <v>0</v>
      </c>
      <c r="D1232">
        <f>SUMIF([1]!Tabla11[Consignatario],B1232,[1]!Tabla11[1662])</f>
        <v>0</v>
      </c>
      <c r="E1232">
        <f>SUMIF([1]!Tabla12[Consignatario],B1232,[1]!Tabla12[1670])</f>
        <v>0</v>
      </c>
      <c r="F1232">
        <f>SUMIF([1]!Tabla10[Consignatario],B1232,[1]!Tabla10[1672])</f>
        <v>0</v>
      </c>
      <c r="G1232">
        <f>SUMIF([1]!Tabla9[Consignatarios],B1232,[1]!Tabla9[1675])</f>
        <v>0</v>
      </c>
      <c r="H1232">
        <f>SUMIF([1]!Tabla8[Consignatarios],B1232,[1]!Tabla8[1678])</f>
        <v>0</v>
      </c>
      <c r="I1232">
        <f>SUMIF([1]!Tabla4[Consignatario],B1232,[1]!Tabla4[Monto])</f>
        <v>0</v>
      </c>
      <c r="J1232">
        <f>SUMIF([1]!Tabla2[Consignatario],B1232, [1]!Tabla2[Monto])</f>
        <v>0</v>
      </c>
      <c r="K1232">
        <f>SUMIF([1]!Tabla3[Consignatario],B1232,[1]!Tabla3[Monto])</f>
        <v>0</v>
      </c>
      <c r="L1232">
        <f>SUMIF([1]!Tabla5[Consignatario],B1232,[1]!Tabla5[Monto])</f>
        <v>0</v>
      </c>
      <c r="M1232">
        <f>SUMIF([1]!Tabla1708[Consignatario],B1232,[1]!Tabla1708[Monto])</f>
        <v>0</v>
      </c>
      <c r="N1232">
        <f>SUMIF([1]!Tabla1726[Consignatario],B1232,[1]!Tabla1726[Monto])</f>
        <v>115732</v>
      </c>
      <c r="O1232">
        <f>SUMIF([1]!Tabla1730[Consignatario],B1232,[1]!Tabla1730[1730])</f>
        <v>118028</v>
      </c>
      <c r="P1232">
        <f>SUMIF([1]!Tabla1739[Consignatario],B1232,[1]!Tabla1739[1739])</f>
        <v>0</v>
      </c>
      <c r="Q1232">
        <f>SUMIF([1]!Tabla21[Consignatario],B1232,[1]!Tabla21[1664-1670])</f>
        <v>0</v>
      </c>
      <c r="R1232">
        <f>SUM(Tabla62[[#This Row],[1661]:[Entrearmadas]])</f>
        <v>233760</v>
      </c>
    </row>
    <row r="1233" spans="1:18" x14ac:dyDescent="0.3">
      <c r="A1233">
        <v>1232</v>
      </c>
      <c r="B1233" t="str" cm="1">
        <f t="array" ref="B1233">INDEX([1]!Tabla1[#Data], A1233, 2)</f>
        <v>Gonzáles Salmón, Fernando</v>
      </c>
      <c r="C1233">
        <f>SUMIF([1]!Tabla1661[Consignatario],B1233,[1]!Tabla1661[1661])</f>
        <v>0</v>
      </c>
      <c r="D1233">
        <f>SUMIF([1]!Tabla11[Consignatario],B1233,[1]!Tabla11[1662])</f>
        <v>0</v>
      </c>
      <c r="E1233">
        <f>SUMIF([1]!Tabla12[Consignatario],B1233,[1]!Tabla12[1670])</f>
        <v>0</v>
      </c>
      <c r="F1233">
        <f>SUMIF([1]!Tabla10[Consignatario],B1233,[1]!Tabla10[1672])</f>
        <v>0</v>
      </c>
      <c r="G1233">
        <f>SUMIF([1]!Tabla9[Consignatarios],B1233,[1]!Tabla9[1675])</f>
        <v>0</v>
      </c>
      <c r="H1233">
        <f>SUMIF([1]!Tabla8[Consignatarios],B1233,[1]!Tabla8[1678])</f>
        <v>0</v>
      </c>
      <c r="I1233">
        <f>SUMIF([1]!Tabla4[Consignatario],B1233,[1]!Tabla4[Monto])</f>
        <v>0</v>
      </c>
      <c r="J1233">
        <f>SUMIF([1]!Tabla2[Consignatario],B1233, [1]!Tabla2[Monto])</f>
        <v>0</v>
      </c>
      <c r="K1233">
        <f>SUMIF([1]!Tabla3[Consignatario],B1233,[1]!Tabla3[Monto])</f>
        <v>1184</v>
      </c>
      <c r="L1233">
        <f>SUMIF([1]!Tabla5[Consignatario],B1233,[1]!Tabla5[Monto])</f>
        <v>0</v>
      </c>
      <c r="M1233">
        <f>SUMIF([1]!Tabla1708[Consignatario],B1233,[1]!Tabla1708[Monto])</f>
        <v>0</v>
      </c>
      <c r="N1233">
        <f>SUMIF([1]!Tabla1726[Consignatario],B1233,[1]!Tabla1726[Monto])</f>
        <v>0</v>
      </c>
      <c r="O1233">
        <f>SUMIF([1]!Tabla1730[Consignatario],B1233,[1]!Tabla1730[1730])</f>
        <v>0</v>
      </c>
      <c r="P1233">
        <f>SUMIF([1]!Tabla1739[Consignatario],B1233,[1]!Tabla1739[1739])</f>
        <v>0</v>
      </c>
      <c r="Q1233">
        <f>SUMIF([1]!Tabla21[Consignatario],B1233,[1]!Tabla21[1664-1670])</f>
        <v>0</v>
      </c>
      <c r="R1233">
        <f>SUM(Tabla62[[#This Row],[1661]:[Entrearmadas]])</f>
        <v>1184</v>
      </c>
    </row>
    <row r="1234" spans="1:18" x14ac:dyDescent="0.3">
      <c r="A1234">
        <v>1233</v>
      </c>
      <c r="B1234" t="str" cm="1">
        <f t="array" ref="B1234">INDEX([1]!Tabla1[#Data], A1234, 2)</f>
        <v>Gonzáles Sánchez, Juan</v>
      </c>
      <c r="C1234">
        <f>SUMIF([1]!Tabla1661[Consignatario],B1234,[1]!Tabla1661[1661])</f>
        <v>0</v>
      </c>
      <c r="D1234">
        <f>SUMIF([1]!Tabla11[Consignatario],B1234,[1]!Tabla11[1662])</f>
        <v>0</v>
      </c>
      <c r="E1234">
        <f>SUMIF([1]!Tabla12[Consignatario],B1234,[1]!Tabla12[1670])</f>
        <v>0</v>
      </c>
      <c r="F1234">
        <f>SUMIF([1]!Tabla10[Consignatario],B1234,[1]!Tabla10[1672])</f>
        <v>0</v>
      </c>
      <c r="G1234">
        <f>SUMIF([1]!Tabla9[Consignatarios],B1234,[1]!Tabla9[1675])</f>
        <v>0</v>
      </c>
      <c r="H1234">
        <f>SUMIF([1]!Tabla8[Consignatarios],B1234,[1]!Tabla8[1678])</f>
        <v>6120</v>
      </c>
      <c r="I1234">
        <f>SUMIF([1]!Tabla4[Consignatario],B1234,[1]!Tabla4[Monto])</f>
        <v>0</v>
      </c>
      <c r="J1234">
        <f>SUMIF([1]!Tabla2[Consignatario],B1234, [1]!Tabla2[Monto])</f>
        <v>0</v>
      </c>
      <c r="K1234">
        <f>SUMIF([1]!Tabla3[Consignatario],B1234,[1]!Tabla3[Monto])</f>
        <v>0</v>
      </c>
      <c r="L1234">
        <f>SUMIF([1]!Tabla5[Consignatario],B1234,[1]!Tabla5[Monto])</f>
        <v>0</v>
      </c>
      <c r="M1234">
        <f>SUMIF([1]!Tabla1708[Consignatario],B1234,[1]!Tabla1708[Monto])</f>
        <v>0</v>
      </c>
      <c r="N1234">
        <f>SUMIF([1]!Tabla1726[Consignatario],B1234,[1]!Tabla1726[Monto])</f>
        <v>0</v>
      </c>
      <c r="O1234">
        <f>SUMIF([1]!Tabla1730[Consignatario],B1234,[1]!Tabla1730[1730])</f>
        <v>0</v>
      </c>
      <c r="P1234">
        <f>SUMIF([1]!Tabla1739[Consignatario],B1234,[1]!Tabla1739[1739])</f>
        <v>0</v>
      </c>
      <c r="Q1234">
        <f>SUMIF([1]!Tabla21[Consignatario],B1234,[1]!Tabla21[1664-1670])</f>
        <v>0</v>
      </c>
      <c r="R1234">
        <f>SUM(Tabla62[[#This Row],[1661]:[Entrearmadas]])</f>
        <v>6120</v>
      </c>
    </row>
    <row r="1235" spans="1:18" x14ac:dyDescent="0.3">
      <c r="A1235">
        <v>1234</v>
      </c>
      <c r="B1235" t="str" cm="1">
        <f t="array" ref="B1235">INDEX([1]!Tabla1[#Data], A1235, 2)</f>
        <v>Gonzáles Valenciano, Alonso</v>
      </c>
      <c r="C1235">
        <f>SUMIF([1]!Tabla1661[Consignatario],B1235,[1]!Tabla1661[1661])</f>
        <v>0</v>
      </c>
      <c r="D1235">
        <f>SUMIF([1]!Tabla11[Consignatario],B1235,[1]!Tabla11[1662])</f>
        <v>0</v>
      </c>
      <c r="E1235">
        <f>SUMIF([1]!Tabla12[Consignatario],B1235,[1]!Tabla12[1670])</f>
        <v>0</v>
      </c>
      <c r="F1235">
        <f>SUMIF([1]!Tabla10[Consignatario],B1235,[1]!Tabla10[1672])</f>
        <v>0</v>
      </c>
      <c r="G1235">
        <f>SUMIF([1]!Tabla9[Consignatarios],B1235,[1]!Tabla9[1675])</f>
        <v>0</v>
      </c>
      <c r="H1235">
        <f>SUMIF([1]!Tabla8[Consignatarios],B1235,[1]!Tabla8[1678])</f>
        <v>15837</v>
      </c>
      <c r="I1235">
        <f>SUMIF([1]!Tabla4[Consignatario],B1235,[1]!Tabla4[Monto])</f>
        <v>0</v>
      </c>
      <c r="J1235">
        <f>SUMIF([1]!Tabla2[Consignatario],B1235, [1]!Tabla2[Monto])</f>
        <v>0</v>
      </c>
      <c r="K1235">
        <f>SUMIF([1]!Tabla3[Consignatario],B1235,[1]!Tabla3[Monto])</f>
        <v>0</v>
      </c>
      <c r="L1235">
        <f>SUMIF([1]!Tabla5[Consignatario],B1235,[1]!Tabla5[Monto])</f>
        <v>0</v>
      </c>
      <c r="M1235">
        <f>SUMIF([1]!Tabla1708[Consignatario],B1235,[1]!Tabla1708[Monto])</f>
        <v>0</v>
      </c>
      <c r="N1235">
        <f>SUMIF([1]!Tabla1726[Consignatario],B1235,[1]!Tabla1726[Monto])</f>
        <v>0</v>
      </c>
      <c r="O1235">
        <f>SUMIF([1]!Tabla1730[Consignatario],B1235,[1]!Tabla1730[1730])</f>
        <v>0</v>
      </c>
      <c r="P1235">
        <f>SUMIF([1]!Tabla1739[Consignatario],B1235,[1]!Tabla1739[1739])</f>
        <v>0</v>
      </c>
      <c r="Q1235">
        <f>SUMIF([1]!Tabla21[Consignatario],B1235,[1]!Tabla21[1664-1670])</f>
        <v>0</v>
      </c>
      <c r="R1235">
        <f>SUM(Tabla62[[#This Row],[1661]:[Entrearmadas]])</f>
        <v>15837</v>
      </c>
    </row>
    <row r="1236" spans="1:18" x14ac:dyDescent="0.3">
      <c r="A1236">
        <v>1235</v>
      </c>
      <c r="B1236" t="str" cm="1">
        <f t="array" ref="B1236">INDEX([1]!Tabla1[#Data], A1236, 2)</f>
        <v>Gonzáles Ventea, Sebastián</v>
      </c>
      <c r="C1236">
        <f>SUMIF([1]!Tabla1661[Consignatario],B1236,[1]!Tabla1661[1661])</f>
        <v>0</v>
      </c>
      <c r="D1236">
        <f>SUMIF([1]!Tabla11[Consignatario],B1236,[1]!Tabla11[1662])</f>
        <v>0</v>
      </c>
      <c r="E1236">
        <f>SUMIF([1]!Tabla12[Consignatario],B1236,[1]!Tabla12[1670])</f>
        <v>0</v>
      </c>
      <c r="F1236">
        <f>SUMIF([1]!Tabla10[Consignatario],B1236,[1]!Tabla10[1672])</f>
        <v>0</v>
      </c>
      <c r="G1236">
        <f>SUMIF([1]!Tabla9[Consignatarios],B1236,[1]!Tabla9[1675])</f>
        <v>0</v>
      </c>
      <c r="H1236">
        <f>SUMIF([1]!Tabla8[Consignatarios],B1236,[1]!Tabla8[1678])</f>
        <v>0</v>
      </c>
      <c r="I1236">
        <f>SUMIF([1]!Tabla4[Consignatario],B1236,[1]!Tabla4[Monto])</f>
        <v>0</v>
      </c>
      <c r="J1236">
        <f>SUMIF([1]!Tabla2[Consignatario],B1236, [1]!Tabla2[Monto])</f>
        <v>0</v>
      </c>
      <c r="K1236">
        <f>SUMIF([1]!Tabla3[Consignatario],B1236,[1]!Tabla3[Monto])</f>
        <v>19646</v>
      </c>
      <c r="L1236">
        <f>SUMIF([1]!Tabla5[Consignatario],B1236,[1]!Tabla5[Monto])</f>
        <v>0</v>
      </c>
      <c r="M1236">
        <f>SUMIF([1]!Tabla1708[Consignatario],B1236,[1]!Tabla1708[Monto])</f>
        <v>0</v>
      </c>
      <c r="N1236">
        <f>SUMIF([1]!Tabla1726[Consignatario],B1236,[1]!Tabla1726[Monto])</f>
        <v>0</v>
      </c>
      <c r="O1236">
        <f>SUMIF([1]!Tabla1730[Consignatario],B1236,[1]!Tabla1730[1730])</f>
        <v>0</v>
      </c>
      <c r="P1236">
        <f>SUMIF([1]!Tabla1739[Consignatario],B1236,[1]!Tabla1739[1739])</f>
        <v>0</v>
      </c>
      <c r="Q1236">
        <f>SUMIF([1]!Tabla21[Consignatario],B1236,[1]!Tabla21[1664-1670])</f>
        <v>0</v>
      </c>
      <c r="R1236">
        <f>SUM(Tabla62[[#This Row],[1661]:[Entrearmadas]])</f>
        <v>19646</v>
      </c>
    </row>
    <row r="1237" spans="1:18" x14ac:dyDescent="0.3">
      <c r="A1237">
        <v>1236</v>
      </c>
      <c r="B1237" t="str" cm="1">
        <f t="array" ref="B1237">INDEX([1]!Tabla1[#Data], A1237, 2)</f>
        <v>Gonzáles, Antonio</v>
      </c>
      <c r="C1237">
        <f>SUMIF([1]!Tabla1661[Consignatario],B1237,[1]!Tabla1661[1661])</f>
        <v>0</v>
      </c>
      <c r="D1237">
        <f>SUMIF([1]!Tabla11[Consignatario],B1237,[1]!Tabla11[1662])</f>
        <v>0</v>
      </c>
      <c r="E1237">
        <f>SUMIF([1]!Tabla12[Consignatario],B1237,[1]!Tabla12[1670])</f>
        <v>0</v>
      </c>
      <c r="F1237">
        <f>SUMIF([1]!Tabla10[Consignatario],B1237,[1]!Tabla10[1672])</f>
        <v>0</v>
      </c>
      <c r="G1237">
        <f>SUMIF([1]!Tabla9[Consignatarios],B1237,[1]!Tabla9[1675])</f>
        <v>0</v>
      </c>
      <c r="H1237">
        <f>SUMIF([1]!Tabla8[Consignatarios],B1237,[1]!Tabla8[1678])</f>
        <v>0</v>
      </c>
      <c r="I1237">
        <f>SUMIF([1]!Tabla4[Consignatario],B1237,[1]!Tabla4[Monto])</f>
        <v>0</v>
      </c>
      <c r="J1237">
        <f>SUMIF([1]!Tabla2[Consignatario],B1237, [1]!Tabla2[Monto])</f>
        <v>900</v>
      </c>
      <c r="K1237">
        <f>SUMIF([1]!Tabla3[Consignatario],B1237,[1]!Tabla3[Monto])</f>
        <v>0</v>
      </c>
      <c r="L1237">
        <f>SUMIF([1]!Tabla5[Consignatario],B1237,[1]!Tabla5[Monto])</f>
        <v>0</v>
      </c>
      <c r="M1237">
        <f>SUMIF([1]!Tabla1708[Consignatario],B1237,[1]!Tabla1708[Monto])</f>
        <v>0</v>
      </c>
      <c r="N1237">
        <f>SUMIF([1]!Tabla1726[Consignatario],B1237,[1]!Tabla1726[Monto])</f>
        <v>0</v>
      </c>
      <c r="O1237">
        <f>SUMIF([1]!Tabla1730[Consignatario],B1237,[1]!Tabla1730[1730])</f>
        <v>0</v>
      </c>
      <c r="P1237">
        <f>SUMIF([1]!Tabla1739[Consignatario],B1237,[1]!Tabla1739[1739])</f>
        <v>0</v>
      </c>
      <c r="Q1237">
        <f>SUMIF([1]!Tabla21[Consignatario],B1237,[1]!Tabla21[1664-1670])</f>
        <v>0</v>
      </c>
      <c r="R1237">
        <f>SUM(Tabla62[[#This Row],[1661]:[Entrearmadas]])</f>
        <v>900</v>
      </c>
    </row>
    <row r="1238" spans="1:18" x14ac:dyDescent="0.3">
      <c r="A1238">
        <v>1237</v>
      </c>
      <c r="B1238" t="str" cm="1">
        <f t="array" ref="B1238">INDEX([1]!Tabla1[#Data], A1238, 2)</f>
        <v>Gonzáles, Damián</v>
      </c>
      <c r="C1238">
        <f>SUMIF([1]!Tabla1661[Consignatario],B1238,[1]!Tabla1661[1661])</f>
        <v>0</v>
      </c>
      <c r="D1238">
        <f>SUMIF([1]!Tabla11[Consignatario],B1238,[1]!Tabla11[1662])</f>
        <v>0</v>
      </c>
      <c r="E1238">
        <f>SUMIF([1]!Tabla12[Consignatario],B1238,[1]!Tabla12[1670])</f>
        <v>0</v>
      </c>
      <c r="F1238">
        <f>SUMIF([1]!Tabla10[Consignatario],B1238,[1]!Tabla10[1672])</f>
        <v>0</v>
      </c>
      <c r="G1238">
        <f>SUMIF([1]!Tabla9[Consignatarios],B1238,[1]!Tabla9[1675])</f>
        <v>0</v>
      </c>
      <c r="H1238">
        <f>SUMIF([1]!Tabla8[Consignatarios],B1238,[1]!Tabla8[1678])</f>
        <v>0</v>
      </c>
      <c r="I1238">
        <f>SUMIF([1]!Tabla4[Consignatario],B1238,[1]!Tabla4[Monto])</f>
        <v>0</v>
      </c>
      <c r="J1238">
        <f>SUMIF([1]!Tabla2[Consignatario],B1238, [1]!Tabla2[Monto])</f>
        <v>101860</v>
      </c>
      <c r="K1238">
        <f>SUMIF([1]!Tabla3[Consignatario],B1238,[1]!Tabla3[Monto])</f>
        <v>0</v>
      </c>
      <c r="L1238">
        <f>SUMIF([1]!Tabla5[Consignatario],B1238,[1]!Tabla5[Monto])</f>
        <v>0</v>
      </c>
      <c r="M1238">
        <f>SUMIF([1]!Tabla1708[Consignatario],B1238,[1]!Tabla1708[Monto])</f>
        <v>0</v>
      </c>
      <c r="N1238">
        <f>SUMIF([1]!Tabla1726[Consignatario],B1238,[1]!Tabla1726[Monto])</f>
        <v>0</v>
      </c>
      <c r="O1238">
        <f>SUMIF([1]!Tabla1730[Consignatario],B1238,[1]!Tabla1730[1730])</f>
        <v>0</v>
      </c>
      <c r="P1238">
        <f>SUMIF([1]!Tabla1739[Consignatario],B1238,[1]!Tabla1739[1739])</f>
        <v>0</v>
      </c>
      <c r="Q1238">
        <f>SUMIF([1]!Tabla21[Consignatario],B1238,[1]!Tabla21[1664-1670])</f>
        <v>0</v>
      </c>
      <c r="R1238">
        <f>SUM(Tabla62[[#This Row],[1661]:[Entrearmadas]])</f>
        <v>101860</v>
      </c>
    </row>
    <row r="1239" spans="1:18" x14ac:dyDescent="0.3">
      <c r="A1239">
        <v>1238</v>
      </c>
      <c r="B1239" t="str" cm="1">
        <f t="array" ref="B1239">INDEX([1]!Tabla1[#Data], A1239, 2)</f>
        <v>Gonzáles, Domingo</v>
      </c>
      <c r="C1239">
        <f>SUMIF([1]!Tabla1661[Consignatario],B1239,[1]!Tabla1661[1661])</f>
        <v>0</v>
      </c>
      <c r="D1239">
        <f>SUMIF([1]!Tabla11[Consignatario],B1239,[1]!Tabla11[1662])</f>
        <v>0</v>
      </c>
      <c r="E1239">
        <f>SUMIF([1]!Tabla12[Consignatario],B1239,[1]!Tabla12[1670])</f>
        <v>0</v>
      </c>
      <c r="F1239">
        <f>SUMIF([1]!Tabla10[Consignatario],B1239,[1]!Tabla10[1672])</f>
        <v>0</v>
      </c>
      <c r="G1239">
        <f>SUMIF([1]!Tabla9[Consignatarios],B1239,[1]!Tabla9[1675])</f>
        <v>0</v>
      </c>
      <c r="H1239">
        <f>SUMIF([1]!Tabla8[Consignatarios],B1239,[1]!Tabla8[1678])</f>
        <v>0</v>
      </c>
      <c r="I1239">
        <f>SUMIF([1]!Tabla4[Consignatario],B1239,[1]!Tabla4[Monto])</f>
        <v>0</v>
      </c>
      <c r="J1239">
        <f>SUMIF([1]!Tabla2[Consignatario],B1239, [1]!Tabla2[Monto])</f>
        <v>0</v>
      </c>
      <c r="K1239">
        <f>SUMIF([1]!Tabla3[Consignatario],B1239,[1]!Tabla3[Monto])</f>
        <v>0</v>
      </c>
      <c r="L1239">
        <f>SUMIF([1]!Tabla5[Consignatario],B1239,[1]!Tabla5[Monto])</f>
        <v>0</v>
      </c>
      <c r="M1239">
        <f>SUMIF([1]!Tabla1708[Consignatario],B1239,[1]!Tabla1708[Monto])</f>
        <v>0</v>
      </c>
      <c r="N1239">
        <f>SUMIF([1]!Tabla1726[Consignatario],B1239,[1]!Tabla1726[Monto])</f>
        <v>4000</v>
      </c>
      <c r="O1239">
        <f>SUMIF([1]!Tabla1730[Consignatario],B1239,[1]!Tabla1730[1730])</f>
        <v>0</v>
      </c>
      <c r="P1239">
        <f>SUMIF([1]!Tabla1739[Consignatario],B1239,[1]!Tabla1739[1739])</f>
        <v>0</v>
      </c>
      <c r="Q1239">
        <f>SUMIF([1]!Tabla21[Consignatario],B1239,[1]!Tabla21[1664-1670])</f>
        <v>0</v>
      </c>
      <c r="R1239">
        <f>SUM(Tabla62[[#This Row],[1661]:[Entrearmadas]])</f>
        <v>4000</v>
      </c>
    </row>
    <row r="1240" spans="1:18" x14ac:dyDescent="0.3">
      <c r="A1240">
        <v>1239</v>
      </c>
      <c r="B1240" t="str" cm="1">
        <f t="array" ref="B1240">INDEX([1]!Tabla1[#Data], A1240, 2)</f>
        <v>Gonzáles, Felipe</v>
      </c>
      <c r="C1240">
        <f>SUMIF([1]!Tabla1661[Consignatario],B1240,[1]!Tabla1661[1661])</f>
        <v>0</v>
      </c>
      <c r="D1240">
        <f>SUMIF([1]!Tabla11[Consignatario],B1240,[1]!Tabla11[1662])</f>
        <v>0</v>
      </c>
      <c r="E1240">
        <f>SUMIF([1]!Tabla12[Consignatario],B1240,[1]!Tabla12[1670])</f>
        <v>0</v>
      </c>
      <c r="F1240">
        <f>SUMIF([1]!Tabla10[Consignatario],B1240,[1]!Tabla10[1672])</f>
        <v>0</v>
      </c>
      <c r="G1240">
        <f>SUMIF([1]!Tabla9[Consignatarios],B1240,[1]!Tabla9[1675])</f>
        <v>0</v>
      </c>
      <c r="H1240">
        <f>SUMIF([1]!Tabla8[Consignatarios],B1240,[1]!Tabla8[1678])</f>
        <v>0</v>
      </c>
      <c r="I1240">
        <f>SUMIF([1]!Tabla4[Consignatario],B1240,[1]!Tabla4[Monto])</f>
        <v>0</v>
      </c>
      <c r="J1240">
        <f>SUMIF([1]!Tabla2[Consignatario],B1240, [1]!Tabla2[Monto])</f>
        <v>0</v>
      </c>
      <c r="K1240">
        <f>SUMIF([1]!Tabla3[Consignatario],B1240,[1]!Tabla3[Monto])</f>
        <v>0</v>
      </c>
      <c r="L1240">
        <f>SUMIF([1]!Tabla5[Consignatario],B1240,[1]!Tabla5[Monto])</f>
        <v>0</v>
      </c>
      <c r="M1240">
        <f>SUMIF([1]!Tabla1708[Consignatario],B1240,[1]!Tabla1708[Monto])</f>
        <v>0</v>
      </c>
      <c r="N1240">
        <f>SUMIF([1]!Tabla1726[Consignatario],B1240,[1]!Tabla1726[Monto])</f>
        <v>0</v>
      </c>
      <c r="O1240">
        <f>SUMIF([1]!Tabla1730[Consignatario],B1240,[1]!Tabla1730[1730])</f>
        <v>8296</v>
      </c>
      <c r="P1240">
        <f>SUMIF([1]!Tabla1739[Consignatario],B1240,[1]!Tabla1739[1739])</f>
        <v>21140</v>
      </c>
      <c r="Q1240">
        <f>SUMIF([1]!Tabla21[Consignatario],B1240,[1]!Tabla21[1664-1670])</f>
        <v>0</v>
      </c>
      <c r="R1240">
        <f>SUM(Tabla62[[#This Row],[1661]:[Entrearmadas]])</f>
        <v>29436</v>
      </c>
    </row>
    <row r="1241" spans="1:18" x14ac:dyDescent="0.3">
      <c r="A1241">
        <v>1240</v>
      </c>
      <c r="B1241" t="str" cm="1">
        <f t="array" ref="B1241">INDEX([1]!Tabla1[#Data], A1241, 2)</f>
        <v>Gonzáles, Francisco</v>
      </c>
      <c r="C1241">
        <f>SUMIF([1]!Tabla1661[Consignatario],B1241,[1]!Tabla1661[1661])</f>
        <v>0</v>
      </c>
      <c r="D1241">
        <f>SUMIF([1]!Tabla11[Consignatario],B1241,[1]!Tabla11[1662])</f>
        <v>0</v>
      </c>
      <c r="E1241">
        <f>SUMIF([1]!Tabla12[Consignatario],B1241,[1]!Tabla12[1670])</f>
        <v>0</v>
      </c>
      <c r="F1241">
        <f>SUMIF([1]!Tabla10[Consignatario],B1241,[1]!Tabla10[1672])</f>
        <v>0</v>
      </c>
      <c r="G1241">
        <f>SUMIF([1]!Tabla9[Consignatarios],B1241,[1]!Tabla9[1675])</f>
        <v>0</v>
      </c>
      <c r="H1241">
        <f>SUMIF([1]!Tabla8[Consignatarios],B1241,[1]!Tabla8[1678])</f>
        <v>0</v>
      </c>
      <c r="I1241">
        <f>SUMIF([1]!Tabla4[Consignatario],B1241,[1]!Tabla4[Monto])</f>
        <v>0</v>
      </c>
      <c r="J1241">
        <f>SUMIF([1]!Tabla2[Consignatario],B1241, [1]!Tabla2[Monto])</f>
        <v>0</v>
      </c>
      <c r="K1241">
        <f>SUMIF([1]!Tabla3[Consignatario],B1241,[1]!Tabla3[Monto])</f>
        <v>25757</v>
      </c>
      <c r="L1241">
        <f>SUMIF([1]!Tabla5[Consignatario],B1241,[1]!Tabla5[Monto])</f>
        <v>0</v>
      </c>
      <c r="M1241">
        <f>SUMIF([1]!Tabla1708[Consignatario],B1241,[1]!Tabla1708[Monto])</f>
        <v>0</v>
      </c>
      <c r="N1241">
        <f>SUMIF([1]!Tabla1726[Consignatario],B1241,[1]!Tabla1726[Monto])</f>
        <v>0</v>
      </c>
      <c r="O1241">
        <f>SUMIF([1]!Tabla1730[Consignatario],B1241,[1]!Tabla1730[1730])</f>
        <v>0</v>
      </c>
      <c r="P1241">
        <f>SUMIF([1]!Tabla1739[Consignatario],B1241,[1]!Tabla1739[1739])</f>
        <v>0</v>
      </c>
      <c r="Q1241">
        <f>SUMIF([1]!Tabla21[Consignatario],B1241,[1]!Tabla21[1664-1670])</f>
        <v>0</v>
      </c>
      <c r="R1241">
        <f>SUM(Tabla62[[#This Row],[1661]:[Entrearmadas]])</f>
        <v>25757</v>
      </c>
    </row>
    <row r="1242" spans="1:18" x14ac:dyDescent="0.3">
      <c r="A1242">
        <v>1241</v>
      </c>
      <c r="B1242" t="str" cm="1">
        <f t="array" ref="B1242">INDEX([1]!Tabla1[#Data], A1242, 2)</f>
        <v>Gonzáles, Joseph</v>
      </c>
      <c r="C1242">
        <f>SUMIF([1]!Tabla1661[Consignatario],B1242,[1]!Tabla1661[1661])</f>
        <v>0</v>
      </c>
      <c r="D1242">
        <f>SUMIF([1]!Tabla11[Consignatario],B1242,[1]!Tabla11[1662])</f>
        <v>0</v>
      </c>
      <c r="E1242">
        <f>SUMIF([1]!Tabla12[Consignatario],B1242,[1]!Tabla12[1670])</f>
        <v>35000</v>
      </c>
      <c r="F1242">
        <f>SUMIF([1]!Tabla10[Consignatario],B1242,[1]!Tabla10[1672])</f>
        <v>0</v>
      </c>
      <c r="G1242">
        <f>SUMIF([1]!Tabla9[Consignatarios],B1242,[1]!Tabla9[1675])</f>
        <v>0</v>
      </c>
      <c r="H1242">
        <f>SUMIF([1]!Tabla8[Consignatarios],B1242,[1]!Tabla8[1678])</f>
        <v>0</v>
      </c>
      <c r="I1242">
        <f>SUMIF([1]!Tabla4[Consignatario],B1242,[1]!Tabla4[Monto])</f>
        <v>0</v>
      </c>
      <c r="J1242">
        <f>SUMIF([1]!Tabla2[Consignatario],B1242, [1]!Tabla2[Monto])</f>
        <v>0</v>
      </c>
      <c r="K1242">
        <f>SUMIF([1]!Tabla3[Consignatario],B1242,[1]!Tabla3[Monto])</f>
        <v>0</v>
      </c>
      <c r="L1242">
        <f>SUMIF([1]!Tabla5[Consignatario],B1242,[1]!Tabla5[Monto])</f>
        <v>0</v>
      </c>
      <c r="M1242">
        <f>SUMIF([1]!Tabla1708[Consignatario],B1242,[1]!Tabla1708[Monto])</f>
        <v>0</v>
      </c>
      <c r="N1242">
        <f>SUMIF([1]!Tabla1726[Consignatario],B1242,[1]!Tabla1726[Monto])</f>
        <v>0</v>
      </c>
      <c r="O1242">
        <f>SUMIF([1]!Tabla1730[Consignatario],B1242,[1]!Tabla1730[1730])</f>
        <v>0</v>
      </c>
      <c r="P1242">
        <f>SUMIF([1]!Tabla1739[Consignatario],B1242,[1]!Tabla1739[1739])</f>
        <v>0</v>
      </c>
      <c r="Q1242">
        <f>SUMIF([1]!Tabla21[Consignatario],B1242,[1]!Tabla21[1664-1670])</f>
        <v>0</v>
      </c>
      <c r="R1242">
        <f>SUM(Tabla62[[#This Row],[1661]:[Entrearmadas]])</f>
        <v>35000</v>
      </c>
    </row>
    <row r="1243" spans="1:18" x14ac:dyDescent="0.3">
      <c r="A1243">
        <v>1242</v>
      </c>
      <c r="B1243" t="str" cm="1">
        <f t="array" ref="B1243">INDEX([1]!Tabla1[#Data], A1243, 2)</f>
        <v>Gonzáles, Juan</v>
      </c>
      <c r="C1243">
        <f>SUMIF([1]!Tabla1661[Consignatario],B1243,[1]!Tabla1661[1661])</f>
        <v>1628</v>
      </c>
      <c r="D1243">
        <f>SUMIF([1]!Tabla11[Consignatario],B1243,[1]!Tabla11[1662])</f>
        <v>0</v>
      </c>
      <c r="E1243">
        <f>SUMIF([1]!Tabla12[Consignatario],B1243,[1]!Tabla12[1670])</f>
        <v>0</v>
      </c>
      <c r="F1243">
        <f>SUMIF([1]!Tabla10[Consignatario],B1243,[1]!Tabla10[1672])</f>
        <v>0</v>
      </c>
      <c r="G1243">
        <f>SUMIF([1]!Tabla9[Consignatarios],B1243,[1]!Tabla9[1675])</f>
        <v>0</v>
      </c>
      <c r="H1243">
        <f>SUMIF([1]!Tabla8[Consignatarios],B1243,[1]!Tabla8[1678])</f>
        <v>0</v>
      </c>
      <c r="I1243">
        <f>SUMIF([1]!Tabla4[Consignatario],B1243,[1]!Tabla4[Monto])</f>
        <v>0</v>
      </c>
      <c r="J1243">
        <f>SUMIF([1]!Tabla2[Consignatario],B1243, [1]!Tabla2[Monto])</f>
        <v>0</v>
      </c>
      <c r="K1243">
        <f>SUMIF([1]!Tabla3[Consignatario],B1243,[1]!Tabla3[Monto])</f>
        <v>18980</v>
      </c>
      <c r="L1243">
        <f>SUMIF([1]!Tabla5[Consignatario],B1243,[1]!Tabla5[Monto])</f>
        <v>3000</v>
      </c>
      <c r="M1243">
        <f>SUMIF([1]!Tabla1708[Consignatario],B1243,[1]!Tabla1708[Monto])</f>
        <v>0</v>
      </c>
      <c r="N1243">
        <f>SUMIF([1]!Tabla1726[Consignatario],B1243,[1]!Tabla1726[Monto])</f>
        <v>0</v>
      </c>
      <c r="O1243">
        <f>SUMIF([1]!Tabla1730[Consignatario],B1243,[1]!Tabla1730[1730])</f>
        <v>0</v>
      </c>
      <c r="P1243">
        <f>SUMIF([1]!Tabla1739[Consignatario],B1243,[1]!Tabla1739[1739])</f>
        <v>0</v>
      </c>
      <c r="Q1243">
        <f>SUMIF([1]!Tabla21[Consignatario],B1243,[1]!Tabla21[1664-1670])</f>
        <v>0</v>
      </c>
      <c r="R1243">
        <f>SUM(Tabla62[[#This Row],[1661]:[Entrearmadas]])</f>
        <v>23608</v>
      </c>
    </row>
    <row r="1244" spans="1:18" x14ac:dyDescent="0.3">
      <c r="A1244">
        <v>1243</v>
      </c>
      <c r="B1244" t="str" cm="1">
        <f t="array" ref="B1244">INDEX([1]!Tabla1[#Data], A1244, 2)</f>
        <v>Gonzáles, Manuel</v>
      </c>
      <c r="C1244">
        <f>SUMIF([1]!Tabla1661[Consignatario],B1244,[1]!Tabla1661[1661])</f>
        <v>18076</v>
      </c>
      <c r="D1244">
        <f>SUMIF([1]!Tabla11[Consignatario],B1244,[1]!Tabla11[1662])</f>
        <v>0</v>
      </c>
      <c r="E1244">
        <f>SUMIF([1]!Tabla12[Consignatario],B1244,[1]!Tabla12[1670])</f>
        <v>0</v>
      </c>
      <c r="F1244">
        <f>SUMIF([1]!Tabla10[Consignatario],B1244,[1]!Tabla10[1672])</f>
        <v>0</v>
      </c>
      <c r="G1244">
        <f>SUMIF([1]!Tabla9[Consignatarios],B1244,[1]!Tabla9[1675])</f>
        <v>0</v>
      </c>
      <c r="H1244">
        <f>SUMIF([1]!Tabla8[Consignatarios],B1244,[1]!Tabla8[1678])</f>
        <v>0</v>
      </c>
      <c r="I1244">
        <f>SUMIF([1]!Tabla4[Consignatario],B1244,[1]!Tabla4[Monto])</f>
        <v>0</v>
      </c>
      <c r="J1244">
        <f>SUMIF([1]!Tabla2[Consignatario],B1244, [1]!Tabla2[Monto])</f>
        <v>0</v>
      </c>
      <c r="K1244">
        <f>SUMIF([1]!Tabla3[Consignatario],B1244,[1]!Tabla3[Monto])</f>
        <v>0</v>
      </c>
      <c r="L1244">
        <f>SUMIF([1]!Tabla5[Consignatario],B1244,[1]!Tabla5[Monto])</f>
        <v>0</v>
      </c>
      <c r="M1244">
        <f>SUMIF([1]!Tabla1708[Consignatario],B1244,[1]!Tabla1708[Monto])</f>
        <v>41088</v>
      </c>
      <c r="N1244">
        <f>SUMIF([1]!Tabla1726[Consignatario],B1244,[1]!Tabla1726[Monto])</f>
        <v>0</v>
      </c>
      <c r="O1244">
        <f>SUMIF([1]!Tabla1730[Consignatario],B1244,[1]!Tabla1730[1730])</f>
        <v>0</v>
      </c>
      <c r="P1244">
        <f>SUMIF([1]!Tabla1739[Consignatario],B1244,[1]!Tabla1739[1739])</f>
        <v>0</v>
      </c>
      <c r="Q1244">
        <f>SUMIF([1]!Tabla21[Consignatario],B1244,[1]!Tabla21[1664-1670])</f>
        <v>0</v>
      </c>
      <c r="R1244">
        <f>SUM(Tabla62[[#This Row],[1661]:[Entrearmadas]])</f>
        <v>59164</v>
      </c>
    </row>
    <row r="1245" spans="1:18" x14ac:dyDescent="0.3">
      <c r="A1245">
        <v>1244</v>
      </c>
      <c r="B1245" t="str" cm="1">
        <f t="array" ref="B1245">INDEX([1]!Tabla1[#Data], A1245, 2)</f>
        <v>Gonzáles, Manuel Alonso</v>
      </c>
      <c r="C1245">
        <f>SUMIF([1]!Tabla1661[Consignatario],B1245,[1]!Tabla1661[1661])</f>
        <v>0</v>
      </c>
      <c r="D1245">
        <f>SUMIF([1]!Tabla11[Consignatario],B1245,[1]!Tabla11[1662])</f>
        <v>0</v>
      </c>
      <c r="E1245">
        <f>SUMIF([1]!Tabla12[Consignatario],B1245,[1]!Tabla12[1670])</f>
        <v>0</v>
      </c>
      <c r="F1245">
        <f>SUMIF([1]!Tabla10[Consignatario],B1245,[1]!Tabla10[1672])</f>
        <v>0</v>
      </c>
      <c r="G1245">
        <f>SUMIF([1]!Tabla9[Consignatarios],B1245,[1]!Tabla9[1675])</f>
        <v>0</v>
      </c>
      <c r="H1245">
        <f>SUMIF([1]!Tabla8[Consignatarios],B1245,[1]!Tabla8[1678])</f>
        <v>0</v>
      </c>
      <c r="I1245">
        <f>SUMIF([1]!Tabla4[Consignatario],B1245,[1]!Tabla4[Monto])</f>
        <v>0</v>
      </c>
      <c r="J1245">
        <f>SUMIF([1]!Tabla2[Consignatario],B1245, [1]!Tabla2[Monto])</f>
        <v>0</v>
      </c>
      <c r="K1245">
        <f>SUMIF([1]!Tabla3[Consignatario],B1245,[1]!Tabla3[Monto])</f>
        <v>0</v>
      </c>
      <c r="L1245">
        <f>SUMIF([1]!Tabla5[Consignatario],B1245,[1]!Tabla5[Monto])</f>
        <v>0</v>
      </c>
      <c r="M1245">
        <f>SUMIF([1]!Tabla1708[Consignatario],B1245,[1]!Tabla1708[Monto])</f>
        <v>0</v>
      </c>
      <c r="N1245">
        <f>SUMIF([1]!Tabla1726[Consignatario],B1245,[1]!Tabla1726[Monto])</f>
        <v>60250</v>
      </c>
      <c r="O1245">
        <f>SUMIF([1]!Tabla1730[Consignatario],B1245,[1]!Tabla1730[1730])</f>
        <v>0</v>
      </c>
      <c r="P1245">
        <f>SUMIF([1]!Tabla1739[Consignatario],B1245,[1]!Tabla1739[1739])</f>
        <v>0</v>
      </c>
      <c r="Q1245">
        <f>SUMIF([1]!Tabla21[Consignatario],B1245,[1]!Tabla21[1664-1670])</f>
        <v>0</v>
      </c>
      <c r="R1245">
        <f>SUM(Tabla62[[#This Row],[1661]:[Entrearmadas]])</f>
        <v>60250</v>
      </c>
    </row>
    <row r="1246" spans="1:18" x14ac:dyDescent="0.3">
      <c r="A1246">
        <v>1245</v>
      </c>
      <c r="B1246" t="str" cm="1">
        <f t="array" ref="B1246">INDEX([1]!Tabla1[#Data], A1246, 2)</f>
        <v>Gonzáles, Mateo</v>
      </c>
      <c r="C1246">
        <f>SUMIF([1]!Tabla1661[Consignatario],B1246,[1]!Tabla1661[1661])</f>
        <v>0</v>
      </c>
      <c r="D1246">
        <f>SUMIF([1]!Tabla11[Consignatario],B1246,[1]!Tabla11[1662])</f>
        <v>0</v>
      </c>
      <c r="E1246">
        <f>SUMIF([1]!Tabla12[Consignatario],B1246,[1]!Tabla12[1670])</f>
        <v>0</v>
      </c>
      <c r="F1246">
        <f>SUMIF([1]!Tabla10[Consignatario],B1246,[1]!Tabla10[1672])</f>
        <v>0</v>
      </c>
      <c r="G1246">
        <f>SUMIF([1]!Tabla9[Consignatarios],B1246,[1]!Tabla9[1675])</f>
        <v>0</v>
      </c>
      <c r="H1246">
        <f>SUMIF([1]!Tabla8[Consignatarios],B1246,[1]!Tabla8[1678])</f>
        <v>0</v>
      </c>
      <c r="I1246">
        <f>SUMIF([1]!Tabla4[Consignatario],B1246,[1]!Tabla4[Monto])</f>
        <v>0</v>
      </c>
      <c r="J1246">
        <f>SUMIF([1]!Tabla2[Consignatario],B1246, [1]!Tabla2[Monto])</f>
        <v>0</v>
      </c>
      <c r="K1246">
        <f>SUMIF([1]!Tabla3[Consignatario],B1246,[1]!Tabla3[Monto])</f>
        <v>92883</v>
      </c>
      <c r="L1246">
        <f>SUMIF([1]!Tabla5[Consignatario],B1246,[1]!Tabla5[Monto])</f>
        <v>0</v>
      </c>
      <c r="M1246">
        <f>SUMIF([1]!Tabla1708[Consignatario],B1246,[1]!Tabla1708[Monto])</f>
        <v>0</v>
      </c>
      <c r="N1246">
        <f>SUMIF([1]!Tabla1726[Consignatario],B1246,[1]!Tabla1726[Monto])</f>
        <v>0</v>
      </c>
      <c r="O1246">
        <f>SUMIF([1]!Tabla1730[Consignatario],B1246,[1]!Tabla1730[1730])</f>
        <v>0</v>
      </c>
      <c r="P1246">
        <f>SUMIF([1]!Tabla1739[Consignatario],B1246,[1]!Tabla1739[1739])</f>
        <v>0</v>
      </c>
      <c r="Q1246">
        <f>SUMIF([1]!Tabla21[Consignatario],B1246,[1]!Tabla21[1664-1670])</f>
        <v>0</v>
      </c>
      <c r="R1246">
        <f>SUM(Tabla62[[#This Row],[1661]:[Entrearmadas]])</f>
        <v>92883</v>
      </c>
    </row>
    <row r="1247" spans="1:18" x14ac:dyDescent="0.3">
      <c r="A1247">
        <v>1246</v>
      </c>
      <c r="B1247" t="str" cm="1">
        <f t="array" ref="B1247">INDEX([1]!Tabla1[#Data], A1247, 2)</f>
        <v>Gonzáles, Pedro</v>
      </c>
      <c r="C1247">
        <f>SUMIF([1]!Tabla1661[Consignatario],B1247,[1]!Tabla1661[1661])</f>
        <v>0</v>
      </c>
      <c r="D1247">
        <f>SUMIF([1]!Tabla11[Consignatario],B1247,[1]!Tabla11[1662])</f>
        <v>0</v>
      </c>
      <c r="E1247">
        <f>SUMIF([1]!Tabla12[Consignatario],B1247,[1]!Tabla12[1670])</f>
        <v>0</v>
      </c>
      <c r="F1247">
        <f>SUMIF([1]!Tabla10[Consignatario],B1247,[1]!Tabla10[1672])</f>
        <v>0</v>
      </c>
      <c r="G1247">
        <f>SUMIF([1]!Tabla9[Consignatarios],B1247,[1]!Tabla9[1675])</f>
        <v>0</v>
      </c>
      <c r="H1247">
        <f>SUMIF([1]!Tabla8[Consignatarios],B1247,[1]!Tabla8[1678])</f>
        <v>0</v>
      </c>
      <c r="I1247">
        <f>SUMIF([1]!Tabla4[Consignatario],B1247,[1]!Tabla4[Monto])</f>
        <v>18195</v>
      </c>
      <c r="J1247">
        <f>SUMIF([1]!Tabla2[Consignatario],B1247, [1]!Tabla2[Monto])</f>
        <v>1000</v>
      </c>
      <c r="K1247">
        <f>SUMIF([1]!Tabla3[Consignatario],B1247,[1]!Tabla3[Monto])</f>
        <v>23538</v>
      </c>
      <c r="L1247">
        <f>SUMIF([1]!Tabla5[Consignatario],B1247,[1]!Tabla5[Monto])</f>
        <v>0</v>
      </c>
      <c r="M1247">
        <f>SUMIF([1]!Tabla1708[Consignatario],B1247,[1]!Tabla1708[Monto])</f>
        <v>0</v>
      </c>
      <c r="N1247">
        <f>SUMIF([1]!Tabla1726[Consignatario],B1247,[1]!Tabla1726[Monto])</f>
        <v>0</v>
      </c>
      <c r="O1247">
        <f>SUMIF([1]!Tabla1730[Consignatario],B1247,[1]!Tabla1730[1730])</f>
        <v>0</v>
      </c>
      <c r="P1247">
        <f>SUMIF([1]!Tabla1739[Consignatario],B1247,[1]!Tabla1739[1739])</f>
        <v>0</v>
      </c>
      <c r="Q1247">
        <f>SUMIF([1]!Tabla21[Consignatario],B1247,[1]!Tabla21[1664-1670])</f>
        <v>0</v>
      </c>
      <c r="R1247">
        <f>SUM(Tabla62[[#This Row],[1661]:[Entrearmadas]])</f>
        <v>42733</v>
      </c>
    </row>
    <row r="1248" spans="1:18" x14ac:dyDescent="0.3">
      <c r="A1248">
        <v>1247</v>
      </c>
      <c r="B1248" t="str" cm="1">
        <f t="array" ref="B1248">INDEX([1]!Tabla1[#Data], A1248, 2)</f>
        <v>Gonzáles, Sebastián</v>
      </c>
      <c r="C1248">
        <f>SUMIF([1]!Tabla1661[Consignatario],B1248,[1]!Tabla1661[1661])</f>
        <v>0</v>
      </c>
      <c r="D1248">
        <f>SUMIF([1]!Tabla11[Consignatario],B1248,[1]!Tabla11[1662])</f>
        <v>0</v>
      </c>
      <c r="E1248">
        <f>SUMIF([1]!Tabla12[Consignatario],B1248,[1]!Tabla12[1670])</f>
        <v>0</v>
      </c>
      <c r="F1248">
        <f>SUMIF([1]!Tabla10[Consignatario],B1248,[1]!Tabla10[1672])</f>
        <v>0</v>
      </c>
      <c r="G1248">
        <f>SUMIF([1]!Tabla9[Consignatarios],B1248,[1]!Tabla9[1675])</f>
        <v>0</v>
      </c>
      <c r="H1248">
        <f>SUMIF([1]!Tabla8[Consignatarios],B1248,[1]!Tabla8[1678])</f>
        <v>0</v>
      </c>
      <c r="I1248">
        <f>SUMIF([1]!Tabla4[Consignatario],B1248,[1]!Tabla4[Monto])</f>
        <v>0</v>
      </c>
      <c r="J1248">
        <f>SUMIF([1]!Tabla2[Consignatario],B1248, [1]!Tabla2[Monto])</f>
        <v>0</v>
      </c>
      <c r="K1248">
        <f>SUMIF([1]!Tabla3[Consignatario],B1248,[1]!Tabla3[Monto])</f>
        <v>34726</v>
      </c>
      <c r="L1248">
        <f>SUMIF([1]!Tabla5[Consignatario],B1248,[1]!Tabla5[Monto])</f>
        <v>0</v>
      </c>
      <c r="M1248">
        <f>SUMIF([1]!Tabla1708[Consignatario],B1248,[1]!Tabla1708[Monto])</f>
        <v>0</v>
      </c>
      <c r="N1248">
        <f>SUMIF([1]!Tabla1726[Consignatario],B1248,[1]!Tabla1726[Monto])</f>
        <v>0</v>
      </c>
      <c r="O1248">
        <f>SUMIF([1]!Tabla1730[Consignatario],B1248,[1]!Tabla1730[1730])</f>
        <v>0</v>
      </c>
      <c r="P1248">
        <f>SUMIF([1]!Tabla1739[Consignatario],B1248,[1]!Tabla1739[1739])</f>
        <v>0</v>
      </c>
      <c r="Q1248">
        <f>SUMIF([1]!Tabla21[Consignatario],B1248,[1]!Tabla21[1664-1670])</f>
        <v>0</v>
      </c>
      <c r="R1248">
        <f>SUM(Tabla62[[#This Row],[1661]:[Entrearmadas]])</f>
        <v>34726</v>
      </c>
    </row>
    <row r="1249" spans="1:18" x14ac:dyDescent="0.3">
      <c r="A1249">
        <v>1248</v>
      </c>
      <c r="B1249" t="str" cm="1">
        <f t="array" ref="B1249">INDEX([1]!Tabla1[#Data], A1249, 2)</f>
        <v>Goñi, Carlos de</v>
      </c>
      <c r="C1249">
        <f>SUMIF([1]!Tabla1661[Consignatario],B1249,[1]!Tabla1661[1661])</f>
        <v>0</v>
      </c>
      <c r="D1249">
        <f>SUMIF([1]!Tabla11[Consignatario],B1249,[1]!Tabla11[1662])</f>
        <v>0</v>
      </c>
      <c r="E1249">
        <f>SUMIF([1]!Tabla12[Consignatario],B1249,[1]!Tabla12[1670])</f>
        <v>0</v>
      </c>
      <c r="F1249">
        <f>SUMIF([1]!Tabla10[Consignatario],B1249,[1]!Tabla10[1672])</f>
        <v>0</v>
      </c>
      <c r="G1249">
        <f>SUMIF([1]!Tabla9[Consignatarios],B1249,[1]!Tabla9[1675])</f>
        <v>0</v>
      </c>
      <c r="H1249">
        <f>SUMIF([1]!Tabla8[Consignatarios],B1249,[1]!Tabla8[1678])</f>
        <v>0</v>
      </c>
      <c r="I1249">
        <f>SUMIF([1]!Tabla4[Consignatario],B1249,[1]!Tabla4[Monto])</f>
        <v>13814</v>
      </c>
      <c r="J1249">
        <f>SUMIF([1]!Tabla2[Consignatario],B1249, [1]!Tabla2[Monto])</f>
        <v>0</v>
      </c>
      <c r="K1249">
        <f>SUMIF([1]!Tabla3[Consignatario],B1249,[1]!Tabla3[Monto])</f>
        <v>0</v>
      </c>
      <c r="L1249">
        <f>SUMIF([1]!Tabla5[Consignatario],B1249,[1]!Tabla5[Monto])</f>
        <v>0</v>
      </c>
      <c r="M1249">
        <f>SUMIF([1]!Tabla1708[Consignatario],B1249,[1]!Tabla1708[Monto])</f>
        <v>0</v>
      </c>
      <c r="N1249">
        <f>SUMIF([1]!Tabla1726[Consignatario],B1249,[1]!Tabla1726[Monto])</f>
        <v>0</v>
      </c>
      <c r="O1249">
        <f>SUMIF([1]!Tabla1730[Consignatario],B1249,[1]!Tabla1730[1730])</f>
        <v>0</v>
      </c>
      <c r="P1249">
        <f>SUMIF([1]!Tabla1739[Consignatario],B1249,[1]!Tabla1739[1739])</f>
        <v>0</v>
      </c>
      <c r="Q1249">
        <f>SUMIF([1]!Tabla21[Consignatario],B1249,[1]!Tabla21[1664-1670])</f>
        <v>0</v>
      </c>
      <c r="R1249">
        <f>SUM(Tabla62[[#This Row],[1661]:[Entrearmadas]])</f>
        <v>13814</v>
      </c>
    </row>
    <row r="1250" spans="1:18" x14ac:dyDescent="0.3">
      <c r="A1250">
        <v>1249</v>
      </c>
      <c r="B1250" t="str" cm="1">
        <f t="array" ref="B1250">INDEX([1]!Tabla1[#Data], A1250, 2)</f>
        <v>Goñi, Jeronimo de</v>
      </c>
      <c r="C1250">
        <f>SUMIF([1]!Tabla1661[Consignatario],B1250,[1]!Tabla1661[1661])</f>
        <v>0</v>
      </c>
      <c r="D1250">
        <f>SUMIF([1]!Tabla11[Consignatario],B1250,[1]!Tabla11[1662])</f>
        <v>0</v>
      </c>
      <c r="E1250">
        <f>SUMIF([1]!Tabla12[Consignatario],B1250,[1]!Tabla12[1670])</f>
        <v>0</v>
      </c>
      <c r="F1250">
        <f>SUMIF([1]!Tabla10[Consignatario],B1250,[1]!Tabla10[1672])</f>
        <v>0</v>
      </c>
      <c r="G1250">
        <f>SUMIF([1]!Tabla9[Consignatarios],B1250,[1]!Tabla9[1675])</f>
        <v>0</v>
      </c>
      <c r="H1250">
        <f>SUMIF([1]!Tabla8[Consignatarios],B1250,[1]!Tabla8[1678])</f>
        <v>15848</v>
      </c>
      <c r="I1250">
        <f>SUMIF([1]!Tabla4[Consignatario],B1250,[1]!Tabla4[Monto])</f>
        <v>0</v>
      </c>
      <c r="J1250">
        <f>SUMIF([1]!Tabla2[Consignatario],B1250, [1]!Tabla2[Monto])</f>
        <v>0</v>
      </c>
      <c r="K1250">
        <f>SUMIF([1]!Tabla3[Consignatario],B1250,[1]!Tabla3[Monto])</f>
        <v>0</v>
      </c>
      <c r="L1250">
        <f>SUMIF([1]!Tabla5[Consignatario],B1250,[1]!Tabla5[Monto])</f>
        <v>0</v>
      </c>
      <c r="M1250">
        <f>SUMIF([1]!Tabla1708[Consignatario],B1250,[1]!Tabla1708[Monto])</f>
        <v>0</v>
      </c>
      <c r="N1250">
        <f>SUMIF([1]!Tabla1726[Consignatario],B1250,[1]!Tabla1726[Monto])</f>
        <v>0</v>
      </c>
      <c r="O1250">
        <f>SUMIF([1]!Tabla1730[Consignatario],B1250,[1]!Tabla1730[1730])</f>
        <v>0</v>
      </c>
      <c r="P1250">
        <f>SUMIF([1]!Tabla1739[Consignatario],B1250,[1]!Tabla1739[1739])</f>
        <v>0</v>
      </c>
      <c r="Q1250">
        <f>SUMIF([1]!Tabla21[Consignatario],B1250,[1]!Tabla21[1664-1670])</f>
        <v>0</v>
      </c>
      <c r="R1250">
        <f>SUM(Tabla62[[#This Row],[1661]:[Entrearmadas]])</f>
        <v>15848</v>
      </c>
    </row>
    <row r="1251" spans="1:18" x14ac:dyDescent="0.3">
      <c r="A1251">
        <v>1250</v>
      </c>
      <c r="B1251" t="str" cm="1">
        <f t="array" ref="B1251">INDEX([1]!Tabla1[#Data], A1251, 2)</f>
        <v>Gorostiza, Martín de</v>
      </c>
      <c r="C1251">
        <f>SUMIF([1]!Tabla1661[Consignatario],B1251,[1]!Tabla1661[1661])</f>
        <v>0</v>
      </c>
      <c r="D1251">
        <f>SUMIF([1]!Tabla11[Consignatario],B1251,[1]!Tabla11[1662])</f>
        <v>0</v>
      </c>
      <c r="E1251">
        <f>SUMIF([1]!Tabla12[Consignatario],B1251,[1]!Tabla12[1670])</f>
        <v>0</v>
      </c>
      <c r="F1251">
        <f>SUMIF([1]!Tabla10[Consignatario],B1251,[1]!Tabla10[1672])</f>
        <v>0</v>
      </c>
      <c r="G1251">
        <f>SUMIF([1]!Tabla9[Consignatarios],B1251,[1]!Tabla9[1675])</f>
        <v>0</v>
      </c>
      <c r="H1251">
        <f>SUMIF([1]!Tabla8[Consignatarios],B1251,[1]!Tabla8[1678])</f>
        <v>0</v>
      </c>
      <c r="I1251">
        <f>SUMIF([1]!Tabla4[Consignatario],B1251,[1]!Tabla4[Monto])</f>
        <v>0</v>
      </c>
      <c r="J1251">
        <f>SUMIF([1]!Tabla2[Consignatario],B1251, [1]!Tabla2[Monto])</f>
        <v>225</v>
      </c>
      <c r="K1251">
        <f>SUMIF([1]!Tabla3[Consignatario],B1251,[1]!Tabla3[Monto])</f>
        <v>0</v>
      </c>
      <c r="L1251">
        <f>SUMIF([1]!Tabla5[Consignatario],B1251,[1]!Tabla5[Monto])</f>
        <v>0</v>
      </c>
      <c r="M1251">
        <f>SUMIF([1]!Tabla1708[Consignatario],B1251,[1]!Tabla1708[Monto])</f>
        <v>0</v>
      </c>
      <c r="N1251">
        <f>SUMIF([1]!Tabla1726[Consignatario],B1251,[1]!Tabla1726[Monto])</f>
        <v>0</v>
      </c>
      <c r="O1251">
        <f>SUMIF([1]!Tabla1730[Consignatario],B1251,[1]!Tabla1730[1730])</f>
        <v>0</v>
      </c>
      <c r="P1251">
        <f>SUMIF([1]!Tabla1739[Consignatario],B1251,[1]!Tabla1739[1739])</f>
        <v>0</v>
      </c>
      <c r="Q1251">
        <f>SUMIF([1]!Tabla21[Consignatario],B1251,[1]!Tabla21[1664-1670])</f>
        <v>0</v>
      </c>
      <c r="R1251">
        <f>SUM(Tabla62[[#This Row],[1661]:[Entrearmadas]])</f>
        <v>225</v>
      </c>
    </row>
    <row r="1252" spans="1:18" x14ac:dyDescent="0.3">
      <c r="A1252">
        <v>1251</v>
      </c>
      <c r="B1252" t="str" cm="1">
        <f t="array" ref="B1252">INDEX([1]!Tabla1[#Data], A1252, 2)</f>
        <v>Gorriga, Antonio</v>
      </c>
      <c r="C1252">
        <f>SUMIF([1]!Tabla1661[Consignatario],B1252,[1]!Tabla1661[1661])</f>
        <v>0</v>
      </c>
      <c r="D1252">
        <f>SUMIF([1]!Tabla11[Consignatario],B1252,[1]!Tabla11[1662])</f>
        <v>0</v>
      </c>
      <c r="E1252">
        <f>SUMIF([1]!Tabla12[Consignatario],B1252,[1]!Tabla12[1670])</f>
        <v>0</v>
      </c>
      <c r="F1252">
        <f>SUMIF([1]!Tabla10[Consignatario],B1252,[1]!Tabla10[1672])</f>
        <v>0</v>
      </c>
      <c r="G1252">
        <f>SUMIF([1]!Tabla9[Consignatarios],B1252,[1]!Tabla9[1675])</f>
        <v>0</v>
      </c>
      <c r="H1252">
        <f>SUMIF([1]!Tabla8[Consignatarios],B1252,[1]!Tabla8[1678])</f>
        <v>0</v>
      </c>
      <c r="I1252">
        <f>SUMIF([1]!Tabla4[Consignatario],B1252,[1]!Tabla4[Monto])</f>
        <v>0</v>
      </c>
      <c r="J1252">
        <f>SUMIF([1]!Tabla2[Consignatario],B1252, [1]!Tabla2[Monto])</f>
        <v>0</v>
      </c>
      <c r="K1252">
        <f>SUMIF([1]!Tabla3[Consignatario],B1252,[1]!Tabla3[Monto])</f>
        <v>0</v>
      </c>
      <c r="L1252">
        <f>SUMIF([1]!Tabla5[Consignatario],B1252,[1]!Tabla5[Monto])</f>
        <v>0</v>
      </c>
      <c r="M1252">
        <f>SUMIF([1]!Tabla1708[Consignatario],B1252,[1]!Tabla1708[Monto])</f>
        <v>0</v>
      </c>
      <c r="N1252">
        <f>SUMIF([1]!Tabla1726[Consignatario],B1252,[1]!Tabla1726[Monto])</f>
        <v>3300</v>
      </c>
      <c r="O1252">
        <f>SUMIF([1]!Tabla1730[Consignatario],B1252,[1]!Tabla1730[1730])</f>
        <v>0</v>
      </c>
      <c r="P1252">
        <f>SUMIF([1]!Tabla1739[Consignatario],B1252,[1]!Tabla1739[1739])</f>
        <v>0</v>
      </c>
      <c r="Q1252">
        <f>SUMIF([1]!Tabla21[Consignatario],B1252,[1]!Tabla21[1664-1670])</f>
        <v>0</v>
      </c>
      <c r="R1252">
        <f>SUM(Tabla62[[#This Row],[1661]:[Entrearmadas]])</f>
        <v>3300</v>
      </c>
    </row>
    <row r="1253" spans="1:18" x14ac:dyDescent="0.3">
      <c r="A1253">
        <v>1252</v>
      </c>
      <c r="B1253" t="str" cm="1">
        <f t="array" ref="B1253">INDEX([1]!Tabla1[#Data], A1253, 2)</f>
        <v>Gortairi, Martín de</v>
      </c>
      <c r="C1253">
        <f>SUMIF([1]!Tabla1661[Consignatario],B1253,[1]!Tabla1661[1661])</f>
        <v>0</v>
      </c>
      <c r="D1253">
        <f>SUMIF([1]!Tabla11[Consignatario],B1253,[1]!Tabla11[1662])</f>
        <v>0</v>
      </c>
      <c r="E1253">
        <f>SUMIF([1]!Tabla12[Consignatario],B1253,[1]!Tabla12[1670])</f>
        <v>0</v>
      </c>
      <c r="F1253">
        <f>SUMIF([1]!Tabla10[Consignatario],B1253,[1]!Tabla10[1672])</f>
        <v>6000</v>
      </c>
      <c r="G1253">
        <f>SUMIF([1]!Tabla9[Consignatarios],B1253,[1]!Tabla9[1675])</f>
        <v>5700</v>
      </c>
      <c r="H1253">
        <f>SUMIF([1]!Tabla8[Consignatarios],B1253,[1]!Tabla8[1678])</f>
        <v>1468</v>
      </c>
      <c r="I1253">
        <f>SUMIF([1]!Tabla4[Consignatario],B1253,[1]!Tabla4[Monto])</f>
        <v>7176</v>
      </c>
      <c r="J1253">
        <f>SUMIF([1]!Tabla2[Consignatario],B1253, [1]!Tabla2[Monto])</f>
        <v>8280</v>
      </c>
      <c r="K1253">
        <f>SUMIF([1]!Tabla3[Consignatario],B1253,[1]!Tabla3[Monto])</f>
        <v>0</v>
      </c>
      <c r="L1253">
        <f>SUMIF([1]!Tabla5[Consignatario],B1253,[1]!Tabla5[Monto])</f>
        <v>0</v>
      </c>
      <c r="M1253">
        <f>SUMIF([1]!Tabla1708[Consignatario],B1253,[1]!Tabla1708[Monto])</f>
        <v>0</v>
      </c>
      <c r="N1253">
        <f>SUMIF([1]!Tabla1726[Consignatario],B1253,[1]!Tabla1726[Monto])</f>
        <v>0</v>
      </c>
      <c r="O1253">
        <f>SUMIF([1]!Tabla1730[Consignatario],B1253,[1]!Tabla1730[1730])</f>
        <v>0</v>
      </c>
      <c r="P1253">
        <f>SUMIF([1]!Tabla1739[Consignatario],B1253,[1]!Tabla1739[1739])</f>
        <v>0</v>
      </c>
      <c r="Q1253">
        <f>SUMIF([1]!Tabla21[Consignatario],B1253,[1]!Tabla21[1664-1670])</f>
        <v>0</v>
      </c>
      <c r="R1253">
        <f>SUM(Tabla62[[#This Row],[1661]:[Entrearmadas]])</f>
        <v>28624</v>
      </c>
    </row>
    <row r="1254" spans="1:18" x14ac:dyDescent="0.3">
      <c r="A1254">
        <v>1253</v>
      </c>
      <c r="B1254" t="str" cm="1">
        <f t="array" ref="B1254">INDEX([1]!Tabla1[#Data], A1254, 2)</f>
        <v>Goycochea, Bartolomé de</v>
      </c>
      <c r="C1254">
        <f>SUMIF([1]!Tabla1661[Consignatario],B1254,[1]!Tabla1661[1661])</f>
        <v>0</v>
      </c>
      <c r="D1254">
        <f>SUMIF([1]!Tabla11[Consignatario],B1254,[1]!Tabla11[1662])</f>
        <v>0</v>
      </c>
      <c r="E1254">
        <f>SUMIF([1]!Tabla12[Consignatario],B1254,[1]!Tabla12[1670])</f>
        <v>0</v>
      </c>
      <c r="F1254">
        <f>SUMIF([1]!Tabla10[Consignatario],B1254,[1]!Tabla10[1672])</f>
        <v>0</v>
      </c>
      <c r="G1254">
        <f>SUMIF([1]!Tabla9[Consignatarios],B1254,[1]!Tabla9[1675])</f>
        <v>0</v>
      </c>
      <c r="H1254">
        <f>SUMIF([1]!Tabla8[Consignatarios],B1254,[1]!Tabla8[1678])</f>
        <v>0</v>
      </c>
      <c r="I1254">
        <f>SUMIF([1]!Tabla4[Consignatario],B1254,[1]!Tabla4[Monto])</f>
        <v>0</v>
      </c>
      <c r="J1254">
        <f>SUMIF([1]!Tabla2[Consignatario],B1254, [1]!Tabla2[Monto])</f>
        <v>9628</v>
      </c>
      <c r="K1254">
        <f>SUMIF([1]!Tabla3[Consignatario],B1254,[1]!Tabla3[Monto])</f>
        <v>0</v>
      </c>
      <c r="L1254">
        <f>SUMIF([1]!Tabla5[Consignatario],B1254,[1]!Tabla5[Monto])</f>
        <v>0</v>
      </c>
      <c r="M1254">
        <f>SUMIF([1]!Tabla1708[Consignatario],B1254,[1]!Tabla1708[Monto])</f>
        <v>0</v>
      </c>
      <c r="N1254">
        <f>SUMIF([1]!Tabla1726[Consignatario],B1254,[1]!Tabla1726[Monto])</f>
        <v>0</v>
      </c>
      <c r="O1254">
        <f>SUMIF([1]!Tabla1730[Consignatario],B1254,[1]!Tabla1730[1730])</f>
        <v>0</v>
      </c>
      <c r="P1254">
        <f>SUMIF([1]!Tabla1739[Consignatario],B1254,[1]!Tabla1739[1739])</f>
        <v>0</v>
      </c>
      <c r="Q1254">
        <f>SUMIF([1]!Tabla21[Consignatario],B1254,[1]!Tabla21[1664-1670])</f>
        <v>0</v>
      </c>
      <c r="R1254">
        <f>SUM(Tabla62[[#This Row],[1661]:[Entrearmadas]])</f>
        <v>9628</v>
      </c>
    </row>
    <row r="1255" spans="1:18" x14ac:dyDescent="0.3">
      <c r="A1255">
        <v>1254</v>
      </c>
      <c r="B1255" t="str" cm="1">
        <f t="array" ref="B1255">INDEX([1]!Tabla1[#Data], A1255, 2)</f>
        <v>Goyenechea, Antonio de</v>
      </c>
      <c r="C1255">
        <f>SUMIF([1]!Tabla1661[Consignatario],B1255,[1]!Tabla1661[1661])</f>
        <v>0</v>
      </c>
      <c r="D1255">
        <f>SUMIF([1]!Tabla11[Consignatario],B1255,[1]!Tabla11[1662])</f>
        <v>0</v>
      </c>
      <c r="E1255">
        <f>SUMIF([1]!Tabla12[Consignatario],B1255,[1]!Tabla12[1670])</f>
        <v>0</v>
      </c>
      <c r="F1255">
        <f>SUMIF([1]!Tabla10[Consignatario],B1255,[1]!Tabla10[1672])</f>
        <v>0</v>
      </c>
      <c r="G1255">
        <f>SUMIF([1]!Tabla9[Consignatarios],B1255,[1]!Tabla9[1675])</f>
        <v>0</v>
      </c>
      <c r="H1255">
        <f>SUMIF([1]!Tabla8[Consignatarios],B1255,[1]!Tabla8[1678])</f>
        <v>0</v>
      </c>
      <c r="I1255">
        <f>SUMIF([1]!Tabla4[Consignatario],B1255,[1]!Tabla4[Monto])</f>
        <v>0</v>
      </c>
      <c r="J1255">
        <f>SUMIF([1]!Tabla2[Consignatario],B1255, [1]!Tabla2[Monto])</f>
        <v>0</v>
      </c>
      <c r="K1255">
        <f>SUMIF([1]!Tabla3[Consignatario],B1255,[1]!Tabla3[Monto])</f>
        <v>9000</v>
      </c>
      <c r="L1255">
        <f>SUMIF([1]!Tabla5[Consignatario],B1255,[1]!Tabla5[Monto])</f>
        <v>0</v>
      </c>
      <c r="M1255">
        <f>SUMIF([1]!Tabla1708[Consignatario],B1255,[1]!Tabla1708[Monto])</f>
        <v>0</v>
      </c>
      <c r="N1255">
        <f>SUMIF([1]!Tabla1726[Consignatario],B1255,[1]!Tabla1726[Monto])</f>
        <v>0</v>
      </c>
      <c r="O1255">
        <f>SUMIF([1]!Tabla1730[Consignatario],B1255,[1]!Tabla1730[1730])</f>
        <v>0</v>
      </c>
      <c r="P1255">
        <f>SUMIF([1]!Tabla1739[Consignatario],B1255,[1]!Tabla1739[1739])</f>
        <v>0</v>
      </c>
      <c r="Q1255">
        <f>SUMIF([1]!Tabla21[Consignatario],B1255,[1]!Tabla21[1664-1670])</f>
        <v>0</v>
      </c>
      <c r="R1255">
        <f>SUM(Tabla62[[#This Row],[1661]:[Entrearmadas]])</f>
        <v>9000</v>
      </c>
    </row>
    <row r="1256" spans="1:18" x14ac:dyDescent="0.3">
      <c r="A1256">
        <v>1255</v>
      </c>
      <c r="B1256" t="str" cm="1">
        <f t="array" ref="B1256">INDEX([1]!Tabla1[#Data], A1256, 2)</f>
        <v>Grados, Cipriano de</v>
      </c>
      <c r="C1256">
        <f>SUMIF([1]!Tabla1661[Consignatario],B1256,[1]!Tabla1661[1661])</f>
        <v>0</v>
      </c>
      <c r="D1256">
        <f>SUMIF([1]!Tabla11[Consignatario],B1256,[1]!Tabla11[1662])</f>
        <v>0</v>
      </c>
      <c r="E1256">
        <f>SUMIF([1]!Tabla12[Consignatario],B1256,[1]!Tabla12[1670])</f>
        <v>0</v>
      </c>
      <c r="F1256">
        <f>SUMIF([1]!Tabla10[Consignatario],B1256,[1]!Tabla10[1672])</f>
        <v>0</v>
      </c>
      <c r="G1256">
        <f>SUMIF([1]!Tabla9[Consignatarios],B1256,[1]!Tabla9[1675])</f>
        <v>0</v>
      </c>
      <c r="H1256">
        <f>SUMIF([1]!Tabla8[Consignatarios],B1256,[1]!Tabla8[1678])</f>
        <v>0</v>
      </c>
      <c r="I1256">
        <f>SUMIF([1]!Tabla4[Consignatario],B1256,[1]!Tabla4[Monto])</f>
        <v>0</v>
      </c>
      <c r="J1256">
        <f>SUMIF([1]!Tabla2[Consignatario],B1256, [1]!Tabla2[Monto])</f>
        <v>0</v>
      </c>
      <c r="K1256">
        <f>SUMIF([1]!Tabla3[Consignatario],B1256,[1]!Tabla3[Monto])</f>
        <v>0</v>
      </c>
      <c r="L1256">
        <f>SUMIF([1]!Tabla5[Consignatario],B1256,[1]!Tabla5[Monto])</f>
        <v>50000</v>
      </c>
      <c r="M1256">
        <f>SUMIF([1]!Tabla1708[Consignatario],B1256,[1]!Tabla1708[Monto])</f>
        <v>0</v>
      </c>
      <c r="N1256">
        <f>SUMIF([1]!Tabla1726[Consignatario],B1256,[1]!Tabla1726[Monto])</f>
        <v>0</v>
      </c>
      <c r="O1256">
        <f>SUMIF([1]!Tabla1730[Consignatario],B1256,[1]!Tabla1730[1730])</f>
        <v>0</v>
      </c>
      <c r="P1256">
        <f>SUMIF([1]!Tabla1739[Consignatario],B1256,[1]!Tabla1739[1739])</f>
        <v>0</v>
      </c>
      <c r="Q1256">
        <f>SUMIF([1]!Tabla21[Consignatario],B1256,[1]!Tabla21[1664-1670])</f>
        <v>0</v>
      </c>
      <c r="R1256">
        <f>SUM(Tabla62[[#This Row],[1661]:[Entrearmadas]])</f>
        <v>50000</v>
      </c>
    </row>
    <row r="1257" spans="1:18" x14ac:dyDescent="0.3">
      <c r="A1257">
        <v>1256</v>
      </c>
      <c r="B1257" t="str" cm="1">
        <f t="array" ref="B1257">INDEX([1]!Tabla1[#Data], A1257, 2)</f>
        <v>Grados, Diego de</v>
      </c>
      <c r="C1257">
        <f>SUMIF([1]!Tabla1661[Consignatario],B1257,[1]!Tabla1661[1661])</f>
        <v>2816</v>
      </c>
      <c r="D1257">
        <f>SUMIF([1]!Tabla11[Consignatario],B1257,[1]!Tabla11[1662])</f>
        <v>0</v>
      </c>
      <c r="E1257">
        <f>SUMIF([1]!Tabla12[Consignatario],B1257,[1]!Tabla12[1670])</f>
        <v>0</v>
      </c>
      <c r="F1257">
        <f>SUMIF([1]!Tabla10[Consignatario],B1257,[1]!Tabla10[1672])</f>
        <v>0</v>
      </c>
      <c r="G1257">
        <f>SUMIF([1]!Tabla9[Consignatarios],B1257,[1]!Tabla9[1675])</f>
        <v>0</v>
      </c>
      <c r="H1257">
        <f>SUMIF([1]!Tabla8[Consignatarios],B1257,[1]!Tabla8[1678])</f>
        <v>28072</v>
      </c>
      <c r="I1257">
        <f>SUMIF([1]!Tabla4[Consignatario],B1257,[1]!Tabla4[Monto])</f>
        <v>24080</v>
      </c>
      <c r="J1257">
        <f>SUMIF([1]!Tabla2[Consignatario],B1257, [1]!Tabla2[Monto])</f>
        <v>1258</v>
      </c>
      <c r="K1257">
        <f>SUMIF([1]!Tabla3[Consignatario],B1257,[1]!Tabla3[Monto])</f>
        <v>0</v>
      </c>
      <c r="L1257">
        <f>SUMIF([1]!Tabla5[Consignatario],B1257,[1]!Tabla5[Monto])</f>
        <v>0</v>
      </c>
      <c r="M1257">
        <f>SUMIF([1]!Tabla1708[Consignatario],B1257,[1]!Tabla1708[Monto])</f>
        <v>0</v>
      </c>
      <c r="N1257">
        <f>SUMIF([1]!Tabla1726[Consignatario],B1257,[1]!Tabla1726[Monto])</f>
        <v>0</v>
      </c>
      <c r="O1257">
        <f>SUMIF([1]!Tabla1730[Consignatario],B1257,[1]!Tabla1730[1730])</f>
        <v>0</v>
      </c>
      <c r="P1257">
        <f>SUMIF([1]!Tabla1739[Consignatario],B1257,[1]!Tabla1739[1739])</f>
        <v>0</v>
      </c>
      <c r="Q1257">
        <f>SUMIF([1]!Tabla21[Consignatario],B1257,[1]!Tabla21[1664-1670])</f>
        <v>0</v>
      </c>
      <c r="R1257">
        <f>SUM(Tabla62[[#This Row],[1661]:[Entrearmadas]])</f>
        <v>56226</v>
      </c>
    </row>
    <row r="1258" spans="1:18" x14ac:dyDescent="0.3">
      <c r="A1258">
        <v>1257</v>
      </c>
      <c r="B1258" t="str" cm="1">
        <f t="array" ref="B1258">INDEX([1]!Tabla1[#Data], A1258, 2)</f>
        <v>Grados, Domingo de</v>
      </c>
      <c r="C1258">
        <f>SUMIF([1]!Tabla1661[Consignatario],B1258,[1]!Tabla1661[1661])</f>
        <v>0</v>
      </c>
      <c r="D1258">
        <f>SUMIF([1]!Tabla11[Consignatario],B1258,[1]!Tabla11[1662])</f>
        <v>0</v>
      </c>
      <c r="E1258">
        <f>SUMIF([1]!Tabla12[Consignatario],B1258,[1]!Tabla12[1670])</f>
        <v>0</v>
      </c>
      <c r="F1258">
        <f>SUMIF([1]!Tabla10[Consignatario],B1258,[1]!Tabla10[1672])</f>
        <v>0</v>
      </c>
      <c r="G1258">
        <f>SUMIF([1]!Tabla9[Consignatarios],B1258,[1]!Tabla9[1675])</f>
        <v>0</v>
      </c>
      <c r="H1258">
        <f>SUMIF([1]!Tabla8[Consignatarios],B1258,[1]!Tabla8[1678])</f>
        <v>0</v>
      </c>
      <c r="I1258">
        <f>SUMIF([1]!Tabla4[Consignatario],B1258,[1]!Tabla4[Monto])</f>
        <v>0</v>
      </c>
      <c r="J1258">
        <f>SUMIF([1]!Tabla2[Consignatario],B1258, [1]!Tabla2[Monto])</f>
        <v>36928</v>
      </c>
      <c r="K1258">
        <f>SUMIF([1]!Tabla3[Consignatario],B1258,[1]!Tabla3[Monto])</f>
        <v>0</v>
      </c>
      <c r="L1258">
        <f>SUMIF([1]!Tabla5[Consignatario],B1258,[1]!Tabla5[Monto])</f>
        <v>0</v>
      </c>
      <c r="M1258">
        <f>SUMIF([1]!Tabla1708[Consignatario],B1258,[1]!Tabla1708[Monto])</f>
        <v>0</v>
      </c>
      <c r="N1258">
        <f>SUMIF([1]!Tabla1726[Consignatario],B1258,[1]!Tabla1726[Monto])</f>
        <v>0</v>
      </c>
      <c r="O1258">
        <f>SUMIF([1]!Tabla1730[Consignatario],B1258,[1]!Tabla1730[1730])</f>
        <v>0</v>
      </c>
      <c r="P1258">
        <f>SUMIF([1]!Tabla1739[Consignatario],B1258,[1]!Tabla1739[1739])</f>
        <v>0</v>
      </c>
      <c r="Q1258">
        <f>SUMIF([1]!Tabla21[Consignatario],B1258,[1]!Tabla21[1664-1670])</f>
        <v>0</v>
      </c>
      <c r="R1258">
        <f>SUM(Tabla62[[#This Row],[1661]:[Entrearmadas]])</f>
        <v>36928</v>
      </c>
    </row>
    <row r="1259" spans="1:18" x14ac:dyDescent="0.3">
      <c r="A1259">
        <v>1258</v>
      </c>
      <c r="B1259" t="str" cm="1">
        <f t="array" ref="B1259">INDEX([1]!Tabla1[#Data], A1259, 2)</f>
        <v>Grajea, Juan de</v>
      </c>
      <c r="C1259">
        <f>SUMIF([1]!Tabla1661[Consignatario],B1259,[1]!Tabla1661[1661])</f>
        <v>0</v>
      </c>
      <c r="D1259">
        <f>SUMIF([1]!Tabla11[Consignatario],B1259,[1]!Tabla11[1662])</f>
        <v>0</v>
      </c>
      <c r="E1259">
        <f>SUMIF([1]!Tabla12[Consignatario],B1259,[1]!Tabla12[1670])</f>
        <v>0</v>
      </c>
      <c r="F1259">
        <f>SUMIF([1]!Tabla10[Consignatario],B1259,[1]!Tabla10[1672])</f>
        <v>6000</v>
      </c>
      <c r="G1259">
        <f>SUMIF([1]!Tabla9[Consignatarios],B1259,[1]!Tabla9[1675])</f>
        <v>0</v>
      </c>
      <c r="H1259">
        <f>SUMIF([1]!Tabla8[Consignatarios],B1259,[1]!Tabla8[1678])</f>
        <v>0</v>
      </c>
      <c r="I1259">
        <f>SUMIF([1]!Tabla4[Consignatario],B1259,[1]!Tabla4[Monto])</f>
        <v>0</v>
      </c>
      <c r="J1259">
        <f>SUMIF([1]!Tabla2[Consignatario],B1259, [1]!Tabla2[Monto])</f>
        <v>0</v>
      </c>
      <c r="K1259">
        <f>SUMIF([1]!Tabla3[Consignatario],B1259,[1]!Tabla3[Monto])</f>
        <v>0</v>
      </c>
      <c r="L1259">
        <f>SUMIF([1]!Tabla5[Consignatario],B1259,[1]!Tabla5[Monto])</f>
        <v>26208</v>
      </c>
      <c r="M1259">
        <f>SUMIF([1]!Tabla1708[Consignatario],B1259,[1]!Tabla1708[Monto])</f>
        <v>0</v>
      </c>
      <c r="N1259">
        <f>SUMIF([1]!Tabla1726[Consignatario],B1259,[1]!Tabla1726[Monto])</f>
        <v>0</v>
      </c>
      <c r="O1259">
        <f>SUMIF([1]!Tabla1730[Consignatario],B1259,[1]!Tabla1730[1730])</f>
        <v>0</v>
      </c>
      <c r="P1259">
        <f>SUMIF([1]!Tabla1739[Consignatario],B1259,[1]!Tabla1739[1739])</f>
        <v>0</v>
      </c>
      <c r="Q1259">
        <f>SUMIF([1]!Tabla21[Consignatario],B1259,[1]!Tabla21[1664-1670])</f>
        <v>0</v>
      </c>
      <c r="R1259">
        <f>SUM(Tabla62[[#This Row],[1661]:[Entrearmadas]])</f>
        <v>32208</v>
      </c>
    </row>
    <row r="1260" spans="1:18" x14ac:dyDescent="0.3">
      <c r="A1260">
        <v>1259</v>
      </c>
      <c r="B1260" t="str" cm="1">
        <f t="array" ref="B1260">INDEX([1]!Tabla1[#Data], A1260, 2)</f>
        <v>Grajeda, Juan de</v>
      </c>
      <c r="C1260">
        <f>SUMIF([1]!Tabla1661[Consignatario],B1260,[1]!Tabla1661[1661])</f>
        <v>0</v>
      </c>
      <c r="D1260">
        <f>SUMIF([1]!Tabla11[Consignatario],B1260,[1]!Tabla11[1662])</f>
        <v>0</v>
      </c>
      <c r="E1260">
        <f>SUMIF([1]!Tabla12[Consignatario],B1260,[1]!Tabla12[1670])</f>
        <v>0</v>
      </c>
      <c r="F1260">
        <f>SUMIF([1]!Tabla10[Consignatario],B1260,[1]!Tabla10[1672])</f>
        <v>0</v>
      </c>
      <c r="G1260">
        <f>SUMIF([1]!Tabla9[Consignatarios],B1260,[1]!Tabla9[1675])</f>
        <v>0</v>
      </c>
      <c r="H1260">
        <f>SUMIF([1]!Tabla8[Consignatarios],B1260,[1]!Tabla8[1678])</f>
        <v>25521</v>
      </c>
      <c r="I1260">
        <f>SUMIF([1]!Tabla4[Consignatario],B1260,[1]!Tabla4[Monto])</f>
        <v>25311</v>
      </c>
      <c r="J1260">
        <f>SUMIF([1]!Tabla2[Consignatario],B1260, [1]!Tabla2[Monto])</f>
        <v>55330</v>
      </c>
      <c r="K1260">
        <f>SUMIF([1]!Tabla3[Consignatario],B1260,[1]!Tabla3[Monto])</f>
        <v>0</v>
      </c>
      <c r="L1260">
        <f>SUMIF([1]!Tabla5[Consignatario],B1260,[1]!Tabla5[Monto])</f>
        <v>0</v>
      </c>
      <c r="M1260">
        <f>SUMIF([1]!Tabla1708[Consignatario],B1260,[1]!Tabla1708[Monto])</f>
        <v>0</v>
      </c>
      <c r="N1260">
        <f>SUMIF([1]!Tabla1726[Consignatario],B1260,[1]!Tabla1726[Monto])</f>
        <v>0</v>
      </c>
      <c r="O1260">
        <f>SUMIF([1]!Tabla1730[Consignatario],B1260,[1]!Tabla1730[1730])</f>
        <v>0</v>
      </c>
      <c r="P1260">
        <f>SUMIF([1]!Tabla1739[Consignatario],B1260,[1]!Tabla1739[1739])</f>
        <v>0</v>
      </c>
      <c r="Q1260">
        <f>SUMIF([1]!Tabla21[Consignatario],B1260,[1]!Tabla21[1664-1670])</f>
        <v>0</v>
      </c>
      <c r="R1260">
        <f>SUM(Tabla62[[#This Row],[1661]:[Entrearmadas]])</f>
        <v>106162</v>
      </c>
    </row>
    <row r="1261" spans="1:18" x14ac:dyDescent="0.3">
      <c r="A1261">
        <v>1260</v>
      </c>
      <c r="B1261" t="str" cm="1">
        <f t="array" ref="B1261">INDEX([1]!Tabla1[#Data], A1261, 2)</f>
        <v>Granados, Domingo</v>
      </c>
      <c r="C1261">
        <f>SUMIF([1]!Tabla1661[Consignatario],B1261,[1]!Tabla1661[1661])</f>
        <v>0</v>
      </c>
      <c r="D1261">
        <f>SUMIF([1]!Tabla11[Consignatario],B1261,[1]!Tabla11[1662])</f>
        <v>0</v>
      </c>
      <c r="E1261">
        <f>SUMIF([1]!Tabla12[Consignatario],B1261,[1]!Tabla12[1670])</f>
        <v>0</v>
      </c>
      <c r="F1261">
        <f>SUMIF([1]!Tabla10[Consignatario],B1261,[1]!Tabla10[1672])</f>
        <v>0</v>
      </c>
      <c r="G1261">
        <f>SUMIF([1]!Tabla9[Consignatarios],B1261,[1]!Tabla9[1675])</f>
        <v>0</v>
      </c>
      <c r="H1261">
        <f>SUMIF([1]!Tabla8[Consignatarios],B1261,[1]!Tabla8[1678])</f>
        <v>0</v>
      </c>
      <c r="I1261">
        <f>SUMIF([1]!Tabla4[Consignatario],B1261,[1]!Tabla4[Monto])</f>
        <v>0</v>
      </c>
      <c r="J1261">
        <f>SUMIF([1]!Tabla2[Consignatario],B1261, [1]!Tabla2[Monto])</f>
        <v>0</v>
      </c>
      <c r="K1261">
        <f>SUMIF([1]!Tabla3[Consignatario],B1261,[1]!Tabla3[Monto])</f>
        <v>0</v>
      </c>
      <c r="L1261">
        <f>SUMIF([1]!Tabla5[Consignatario],B1261,[1]!Tabla5[Monto])</f>
        <v>0</v>
      </c>
      <c r="M1261">
        <f>SUMIF([1]!Tabla1708[Consignatario],B1261,[1]!Tabla1708[Monto])</f>
        <v>2000</v>
      </c>
      <c r="N1261">
        <f>SUMIF([1]!Tabla1726[Consignatario],B1261,[1]!Tabla1726[Monto])</f>
        <v>21360</v>
      </c>
      <c r="O1261">
        <f>SUMIF([1]!Tabla1730[Consignatario],B1261,[1]!Tabla1730[1730])</f>
        <v>18600</v>
      </c>
      <c r="P1261">
        <f>SUMIF([1]!Tabla1739[Consignatario],B1261,[1]!Tabla1739[1739])</f>
        <v>0</v>
      </c>
      <c r="Q1261">
        <f>SUMIF([1]!Tabla21[Consignatario],B1261,[1]!Tabla21[1664-1670])</f>
        <v>0</v>
      </c>
      <c r="R1261">
        <f>SUM(Tabla62[[#This Row],[1661]:[Entrearmadas]])</f>
        <v>41960</v>
      </c>
    </row>
    <row r="1262" spans="1:18" x14ac:dyDescent="0.3">
      <c r="A1262">
        <v>1261</v>
      </c>
      <c r="B1262" t="str" cm="1">
        <f t="array" ref="B1262">INDEX([1]!Tabla1[#Data], A1262, 2)</f>
        <v>Granados, Domingo de</v>
      </c>
      <c r="C1262">
        <f>SUMIF([1]!Tabla1661[Consignatario],B1262,[1]!Tabla1661[1661])</f>
        <v>0</v>
      </c>
      <c r="D1262">
        <f>SUMIF([1]!Tabla11[Consignatario],B1262,[1]!Tabla11[1662])</f>
        <v>0</v>
      </c>
      <c r="E1262">
        <f>SUMIF([1]!Tabla12[Consignatario],B1262,[1]!Tabla12[1670])</f>
        <v>0</v>
      </c>
      <c r="F1262">
        <f>SUMIF([1]!Tabla10[Consignatario],B1262,[1]!Tabla10[1672])</f>
        <v>0</v>
      </c>
      <c r="G1262">
        <f>SUMIF([1]!Tabla9[Consignatarios],B1262,[1]!Tabla9[1675])</f>
        <v>0</v>
      </c>
      <c r="H1262">
        <f>SUMIF([1]!Tabla8[Consignatarios],B1262,[1]!Tabla8[1678])</f>
        <v>0</v>
      </c>
      <c r="I1262">
        <f>SUMIF([1]!Tabla4[Consignatario],B1262,[1]!Tabla4[Monto])</f>
        <v>0</v>
      </c>
      <c r="J1262">
        <f>SUMIF([1]!Tabla2[Consignatario],B1262, [1]!Tabla2[Monto])</f>
        <v>0</v>
      </c>
      <c r="K1262">
        <f>SUMIF([1]!Tabla3[Consignatario],B1262,[1]!Tabla3[Monto])</f>
        <v>0</v>
      </c>
      <c r="L1262">
        <f>SUMIF([1]!Tabla5[Consignatario],B1262,[1]!Tabla5[Monto])</f>
        <v>0</v>
      </c>
      <c r="M1262">
        <f>SUMIF([1]!Tabla1708[Consignatario],B1262,[1]!Tabla1708[Monto])</f>
        <v>0</v>
      </c>
      <c r="N1262">
        <f>SUMIF([1]!Tabla1726[Consignatario],B1262,[1]!Tabla1726[Monto])</f>
        <v>0</v>
      </c>
      <c r="O1262">
        <f>SUMIF([1]!Tabla1730[Consignatario],B1262,[1]!Tabla1730[1730])</f>
        <v>0</v>
      </c>
      <c r="P1262">
        <f>SUMIF([1]!Tabla1739[Consignatario],B1262,[1]!Tabla1739[1739])</f>
        <v>81600</v>
      </c>
      <c r="Q1262">
        <f>SUMIF([1]!Tabla21[Consignatario],B1262,[1]!Tabla21[1664-1670])</f>
        <v>0</v>
      </c>
      <c r="R1262">
        <f>SUM(Tabla62[[#This Row],[1661]:[Entrearmadas]])</f>
        <v>81600</v>
      </c>
    </row>
    <row r="1263" spans="1:18" x14ac:dyDescent="0.3">
      <c r="A1263">
        <v>1262</v>
      </c>
      <c r="B1263" t="str" cm="1">
        <f t="array" ref="B1263">INDEX([1]!Tabla1[#Data], A1263, 2)</f>
        <v>Granados, Joseph</v>
      </c>
      <c r="C1263">
        <f>SUMIF([1]!Tabla1661[Consignatario],B1263,[1]!Tabla1661[1661])</f>
        <v>0</v>
      </c>
      <c r="D1263">
        <f>SUMIF([1]!Tabla11[Consignatario],B1263,[1]!Tabla11[1662])</f>
        <v>0</v>
      </c>
      <c r="E1263">
        <f>SUMIF([1]!Tabla12[Consignatario],B1263,[1]!Tabla12[1670])</f>
        <v>0</v>
      </c>
      <c r="F1263">
        <f>SUMIF([1]!Tabla10[Consignatario],B1263,[1]!Tabla10[1672])</f>
        <v>0</v>
      </c>
      <c r="G1263">
        <f>SUMIF([1]!Tabla9[Consignatarios],B1263,[1]!Tabla9[1675])</f>
        <v>0</v>
      </c>
      <c r="H1263">
        <f>SUMIF([1]!Tabla8[Consignatarios],B1263,[1]!Tabla8[1678])</f>
        <v>0</v>
      </c>
      <c r="I1263">
        <f>SUMIF([1]!Tabla4[Consignatario],B1263,[1]!Tabla4[Monto])</f>
        <v>0</v>
      </c>
      <c r="J1263">
        <f>SUMIF([1]!Tabla2[Consignatario],B1263, [1]!Tabla2[Monto])</f>
        <v>4586</v>
      </c>
      <c r="K1263">
        <f>SUMIF([1]!Tabla3[Consignatario],B1263,[1]!Tabla3[Monto])</f>
        <v>0</v>
      </c>
      <c r="L1263">
        <f>SUMIF([1]!Tabla5[Consignatario],B1263,[1]!Tabla5[Monto])</f>
        <v>0</v>
      </c>
      <c r="M1263">
        <f>SUMIF([1]!Tabla1708[Consignatario],B1263,[1]!Tabla1708[Monto])</f>
        <v>0</v>
      </c>
      <c r="N1263">
        <f>SUMIF([1]!Tabla1726[Consignatario],B1263,[1]!Tabla1726[Monto])</f>
        <v>0</v>
      </c>
      <c r="O1263">
        <f>SUMIF([1]!Tabla1730[Consignatario],B1263,[1]!Tabla1730[1730])</f>
        <v>0</v>
      </c>
      <c r="P1263">
        <f>SUMIF([1]!Tabla1739[Consignatario],B1263,[1]!Tabla1739[1739])</f>
        <v>0</v>
      </c>
      <c r="Q1263">
        <f>SUMIF([1]!Tabla21[Consignatario],B1263,[1]!Tabla21[1664-1670])</f>
        <v>0</v>
      </c>
      <c r="R1263">
        <f>SUM(Tabla62[[#This Row],[1661]:[Entrearmadas]])</f>
        <v>4586</v>
      </c>
    </row>
    <row r="1264" spans="1:18" x14ac:dyDescent="0.3">
      <c r="A1264">
        <v>1263</v>
      </c>
      <c r="B1264" t="str" cm="1">
        <f t="array" ref="B1264">INDEX([1]!Tabla1[#Data], A1264, 2)</f>
        <v>Granja, Luis Francisco de</v>
      </c>
      <c r="C1264">
        <f>SUMIF([1]!Tabla1661[Consignatario],B1264,[1]!Tabla1661[1661])</f>
        <v>0</v>
      </c>
      <c r="D1264">
        <f>SUMIF([1]!Tabla11[Consignatario],B1264,[1]!Tabla11[1662])</f>
        <v>0</v>
      </c>
      <c r="E1264">
        <f>SUMIF([1]!Tabla12[Consignatario],B1264,[1]!Tabla12[1670])</f>
        <v>0</v>
      </c>
      <c r="F1264">
        <f>SUMIF([1]!Tabla10[Consignatario],B1264,[1]!Tabla10[1672])</f>
        <v>790</v>
      </c>
      <c r="G1264">
        <f>SUMIF([1]!Tabla9[Consignatarios],B1264,[1]!Tabla9[1675])</f>
        <v>0</v>
      </c>
      <c r="H1264">
        <f>SUMIF([1]!Tabla8[Consignatarios],B1264,[1]!Tabla8[1678])</f>
        <v>0</v>
      </c>
      <c r="I1264">
        <f>SUMIF([1]!Tabla4[Consignatario],B1264,[1]!Tabla4[Monto])</f>
        <v>4000</v>
      </c>
      <c r="J1264">
        <f>SUMIF([1]!Tabla2[Consignatario],B1264, [1]!Tabla2[Monto])</f>
        <v>0</v>
      </c>
      <c r="K1264">
        <f>SUMIF([1]!Tabla3[Consignatario],B1264,[1]!Tabla3[Monto])</f>
        <v>0</v>
      </c>
      <c r="L1264">
        <f>SUMIF([1]!Tabla5[Consignatario],B1264,[1]!Tabla5[Monto])</f>
        <v>0</v>
      </c>
      <c r="M1264">
        <f>SUMIF([1]!Tabla1708[Consignatario],B1264,[1]!Tabla1708[Monto])</f>
        <v>0</v>
      </c>
      <c r="N1264">
        <f>SUMIF([1]!Tabla1726[Consignatario],B1264,[1]!Tabla1726[Monto])</f>
        <v>0</v>
      </c>
      <c r="O1264">
        <f>SUMIF([1]!Tabla1730[Consignatario],B1264,[1]!Tabla1730[1730])</f>
        <v>0</v>
      </c>
      <c r="P1264">
        <f>SUMIF([1]!Tabla1739[Consignatario],B1264,[1]!Tabla1739[1739])</f>
        <v>0</v>
      </c>
      <c r="Q1264">
        <f>SUMIF([1]!Tabla21[Consignatario],B1264,[1]!Tabla21[1664-1670])</f>
        <v>0</v>
      </c>
      <c r="R1264">
        <f>SUM(Tabla62[[#This Row],[1661]:[Entrearmadas]])</f>
        <v>4790</v>
      </c>
    </row>
    <row r="1265" spans="1:18" x14ac:dyDescent="0.3">
      <c r="A1265">
        <v>1264</v>
      </c>
      <c r="B1265" t="str" cm="1">
        <f t="array" ref="B1265">INDEX([1]!Tabla1[#Data], A1265, 2)</f>
        <v>Gregorio</v>
      </c>
      <c r="C1265">
        <f>SUMIF([1]!Tabla1661[Consignatario],B1265,[1]!Tabla1661[1661])</f>
        <v>0</v>
      </c>
      <c r="D1265">
        <f>SUMIF([1]!Tabla11[Consignatario],B1265,[1]!Tabla11[1662])</f>
        <v>0</v>
      </c>
      <c r="E1265">
        <f>SUMIF([1]!Tabla12[Consignatario],B1265,[1]!Tabla12[1670])</f>
        <v>0</v>
      </c>
      <c r="F1265">
        <f>SUMIF([1]!Tabla10[Consignatario],B1265,[1]!Tabla10[1672])</f>
        <v>0</v>
      </c>
      <c r="G1265">
        <f>SUMIF([1]!Tabla9[Consignatarios],B1265,[1]!Tabla9[1675])</f>
        <v>0</v>
      </c>
      <c r="H1265">
        <f>SUMIF([1]!Tabla8[Consignatarios],B1265,[1]!Tabla8[1678])</f>
        <v>0</v>
      </c>
      <c r="I1265">
        <f>SUMIF([1]!Tabla4[Consignatario],B1265,[1]!Tabla4[Monto])</f>
        <v>0</v>
      </c>
      <c r="J1265">
        <f>SUMIF([1]!Tabla2[Consignatario],B1265, [1]!Tabla2[Monto])</f>
        <v>0</v>
      </c>
      <c r="K1265">
        <f>SUMIF([1]!Tabla3[Consignatario],B1265,[1]!Tabla3[Monto])</f>
        <v>600</v>
      </c>
      <c r="L1265">
        <f>SUMIF([1]!Tabla5[Consignatario],B1265,[1]!Tabla5[Monto])</f>
        <v>0</v>
      </c>
      <c r="M1265">
        <f>SUMIF([1]!Tabla1708[Consignatario],B1265,[1]!Tabla1708[Monto])</f>
        <v>0</v>
      </c>
      <c r="N1265">
        <f>SUMIF([1]!Tabla1726[Consignatario],B1265,[1]!Tabla1726[Monto])</f>
        <v>0</v>
      </c>
      <c r="O1265">
        <f>SUMIF([1]!Tabla1730[Consignatario],B1265,[1]!Tabla1730[1730])</f>
        <v>0</v>
      </c>
      <c r="P1265">
        <f>SUMIF([1]!Tabla1739[Consignatario],B1265,[1]!Tabla1739[1739])</f>
        <v>0</v>
      </c>
      <c r="Q1265">
        <f>SUMIF([1]!Tabla21[Consignatario],B1265,[1]!Tabla21[1664-1670])</f>
        <v>0</v>
      </c>
      <c r="R1265">
        <f>SUM(Tabla62[[#This Row],[1661]:[Entrearmadas]])</f>
        <v>600</v>
      </c>
    </row>
    <row r="1266" spans="1:18" x14ac:dyDescent="0.3">
      <c r="A1266">
        <v>1265</v>
      </c>
      <c r="B1266" t="str" cm="1">
        <f t="array" ref="B1266">INDEX([1]!Tabla1[#Data], A1266, 2)</f>
        <v>Gregorio, Joseph</v>
      </c>
      <c r="C1266">
        <f>SUMIF([1]!Tabla1661[Consignatario],B1266,[1]!Tabla1661[1661])</f>
        <v>0</v>
      </c>
      <c r="D1266">
        <f>SUMIF([1]!Tabla11[Consignatario],B1266,[1]!Tabla11[1662])</f>
        <v>0</v>
      </c>
      <c r="E1266">
        <f>SUMIF([1]!Tabla12[Consignatario],B1266,[1]!Tabla12[1670])</f>
        <v>0</v>
      </c>
      <c r="F1266">
        <f>SUMIF([1]!Tabla10[Consignatario],B1266,[1]!Tabla10[1672])</f>
        <v>0</v>
      </c>
      <c r="G1266">
        <f>SUMIF([1]!Tabla9[Consignatarios],B1266,[1]!Tabla9[1675])</f>
        <v>0</v>
      </c>
      <c r="H1266">
        <f>SUMIF([1]!Tabla8[Consignatarios],B1266,[1]!Tabla8[1678])</f>
        <v>0</v>
      </c>
      <c r="I1266">
        <f>SUMIF([1]!Tabla4[Consignatario],B1266,[1]!Tabla4[Monto])</f>
        <v>0</v>
      </c>
      <c r="J1266">
        <f>SUMIF([1]!Tabla2[Consignatario],B1266, [1]!Tabla2[Monto])</f>
        <v>0</v>
      </c>
      <c r="K1266">
        <f>SUMIF([1]!Tabla3[Consignatario],B1266,[1]!Tabla3[Monto])</f>
        <v>16000</v>
      </c>
      <c r="L1266">
        <f>SUMIF([1]!Tabla5[Consignatario],B1266,[1]!Tabla5[Monto])</f>
        <v>64000</v>
      </c>
      <c r="M1266">
        <f>SUMIF([1]!Tabla1708[Consignatario],B1266,[1]!Tabla1708[Monto])</f>
        <v>0</v>
      </c>
      <c r="N1266">
        <f>SUMIF([1]!Tabla1726[Consignatario],B1266,[1]!Tabla1726[Monto])</f>
        <v>0</v>
      </c>
      <c r="O1266">
        <f>SUMIF([1]!Tabla1730[Consignatario],B1266,[1]!Tabla1730[1730])</f>
        <v>0</v>
      </c>
      <c r="P1266">
        <f>SUMIF([1]!Tabla1739[Consignatario],B1266,[1]!Tabla1739[1739])</f>
        <v>0</v>
      </c>
      <c r="Q1266">
        <f>SUMIF([1]!Tabla21[Consignatario],B1266,[1]!Tabla21[1664-1670])</f>
        <v>0</v>
      </c>
      <c r="R1266">
        <f>SUM(Tabla62[[#This Row],[1661]:[Entrearmadas]])</f>
        <v>80000</v>
      </c>
    </row>
    <row r="1267" spans="1:18" x14ac:dyDescent="0.3">
      <c r="A1267">
        <v>1266</v>
      </c>
      <c r="B1267" t="str" cm="1">
        <f t="array" ref="B1267">INDEX([1]!Tabla1[#Data], A1267, 2)</f>
        <v>Grillo, Agustín</v>
      </c>
      <c r="C1267">
        <f>SUMIF([1]!Tabla1661[Consignatario],B1267,[1]!Tabla1661[1661])</f>
        <v>0</v>
      </c>
      <c r="D1267">
        <f>SUMIF([1]!Tabla11[Consignatario],B1267,[1]!Tabla11[1662])</f>
        <v>0</v>
      </c>
      <c r="E1267">
        <f>SUMIF([1]!Tabla12[Consignatario],B1267,[1]!Tabla12[1670])</f>
        <v>0</v>
      </c>
      <c r="F1267">
        <f>SUMIF([1]!Tabla10[Consignatario],B1267,[1]!Tabla10[1672])</f>
        <v>0</v>
      </c>
      <c r="G1267">
        <f>SUMIF([1]!Tabla9[Consignatarios],B1267,[1]!Tabla9[1675])</f>
        <v>0</v>
      </c>
      <c r="H1267">
        <f>SUMIF([1]!Tabla8[Consignatarios],B1267,[1]!Tabla8[1678])</f>
        <v>0</v>
      </c>
      <c r="I1267">
        <f>SUMIF([1]!Tabla4[Consignatario],B1267,[1]!Tabla4[Monto])</f>
        <v>0</v>
      </c>
      <c r="J1267">
        <f>SUMIF([1]!Tabla2[Consignatario],B1267, [1]!Tabla2[Monto])</f>
        <v>0</v>
      </c>
      <c r="K1267">
        <f>SUMIF([1]!Tabla3[Consignatario],B1267,[1]!Tabla3[Monto])</f>
        <v>0</v>
      </c>
      <c r="L1267">
        <f>SUMIF([1]!Tabla5[Consignatario],B1267,[1]!Tabla5[Monto])</f>
        <v>0</v>
      </c>
      <c r="M1267">
        <f>SUMIF([1]!Tabla1708[Consignatario],B1267,[1]!Tabla1708[Monto])</f>
        <v>0</v>
      </c>
      <c r="N1267">
        <f>SUMIF([1]!Tabla1726[Consignatario],B1267,[1]!Tabla1726[Monto])</f>
        <v>0</v>
      </c>
      <c r="O1267">
        <f>SUMIF([1]!Tabla1730[Consignatario],B1267,[1]!Tabla1730[1730])</f>
        <v>0</v>
      </c>
      <c r="P1267">
        <f>SUMIF([1]!Tabla1739[Consignatario],B1267,[1]!Tabla1739[1739])</f>
        <v>0</v>
      </c>
      <c r="Q1267">
        <f>SUMIF([1]!Tabla21[Consignatario],B1267,[1]!Tabla21[1664-1670])</f>
        <v>132137</v>
      </c>
      <c r="R1267">
        <f>SUM(Tabla62[[#This Row],[1661]:[Entrearmadas]])</f>
        <v>132137</v>
      </c>
    </row>
    <row r="1268" spans="1:18" x14ac:dyDescent="0.3">
      <c r="A1268">
        <v>1267</v>
      </c>
      <c r="B1268" t="str" cm="1">
        <f t="array" ref="B1268">INDEX([1]!Tabla1[#Data], A1268, 2)</f>
        <v>Guaraz y Pasquier, Francisco de</v>
      </c>
      <c r="C1268">
        <f>SUMIF([1]!Tabla1661[Consignatario],B1268,[1]!Tabla1661[1661])</f>
        <v>0</v>
      </c>
      <c r="D1268">
        <f>SUMIF([1]!Tabla11[Consignatario],B1268,[1]!Tabla11[1662])</f>
        <v>0</v>
      </c>
      <c r="E1268">
        <f>SUMIF([1]!Tabla12[Consignatario],B1268,[1]!Tabla12[1670])</f>
        <v>0</v>
      </c>
      <c r="F1268">
        <f>SUMIF([1]!Tabla10[Consignatario],B1268,[1]!Tabla10[1672])</f>
        <v>0</v>
      </c>
      <c r="G1268">
        <f>SUMIF([1]!Tabla9[Consignatarios],B1268,[1]!Tabla9[1675])</f>
        <v>0</v>
      </c>
      <c r="H1268">
        <f>SUMIF([1]!Tabla8[Consignatarios],B1268,[1]!Tabla8[1678])</f>
        <v>0</v>
      </c>
      <c r="I1268">
        <f>SUMIF([1]!Tabla4[Consignatario],B1268,[1]!Tabla4[Monto])</f>
        <v>0</v>
      </c>
      <c r="J1268">
        <f>SUMIF([1]!Tabla2[Consignatario],B1268, [1]!Tabla2[Monto])</f>
        <v>0</v>
      </c>
      <c r="K1268">
        <f>SUMIF([1]!Tabla3[Consignatario],B1268,[1]!Tabla3[Monto])</f>
        <v>123270</v>
      </c>
      <c r="L1268">
        <f>SUMIF([1]!Tabla5[Consignatario],B1268,[1]!Tabla5[Monto])</f>
        <v>0</v>
      </c>
      <c r="M1268">
        <f>SUMIF([1]!Tabla1708[Consignatario],B1268,[1]!Tabla1708[Monto])</f>
        <v>0</v>
      </c>
      <c r="N1268">
        <f>SUMIF([1]!Tabla1726[Consignatario],B1268,[1]!Tabla1726[Monto])</f>
        <v>0</v>
      </c>
      <c r="O1268">
        <f>SUMIF([1]!Tabla1730[Consignatario],B1268,[1]!Tabla1730[1730])</f>
        <v>0</v>
      </c>
      <c r="P1268">
        <f>SUMIF([1]!Tabla1739[Consignatario],B1268,[1]!Tabla1739[1739])</f>
        <v>0</v>
      </c>
      <c r="Q1268">
        <f>SUMIF([1]!Tabla21[Consignatario],B1268,[1]!Tabla21[1664-1670])</f>
        <v>0</v>
      </c>
      <c r="R1268">
        <f>SUM(Tabla62[[#This Row],[1661]:[Entrearmadas]])</f>
        <v>123270</v>
      </c>
    </row>
    <row r="1269" spans="1:18" x14ac:dyDescent="0.3">
      <c r="A1269">
        <v>1268</v>
      </c>
      <c r="B1269" t="str" cm="1">
        <f t="array" ref="B1269">INDEX([1]!Tabla1[#Data], A1269, 2)</f>
        <v>Guarda, Gaspar de</v>
      </c>
      <c r="C1269">
        <f>SUMIF([1]!Tabla1661[Consignatario],B1269,[1]!Tabla1661[1661])</f>
        <v>0</v>
      </c>
      <c r="D1269">
        <f>SUMIF([1]!Tabla11[Consignatario],B1269,[1]!Tabla11[1662])</f>
        <v>0</v>
      </c>
      <c r="E1269">
        <f>SUMIF([1]!Tabla12[Consignatario],B1269,[1]!Tabla12[1670])</f>
        <v>0</v>
      </c>
      <c r="F1269">
        <f>SUMIF([1]!Tabla10[Consignatario],B1269,[1]!Tabla10[1672])</f>
        <v>0</v>
      </c>
      <c r="G1269">
        <f>SUMIF([1]!Tabla9[Consignatarios],B1269,[1]!Tabla9[1675])</f>
        <v>0</v>
      </c>
      <c r="H1269">
        <f>SUMIF([1]!Tabla8[Consignatarios],B1269,[1]!Tabla8[1678])</f>
        <v>0</v>
      </c>
      <c r="I1269">
        <f>SUMIF([1]!Tabla4[Consignatario],B1269,[1]!Tabla4[Monto])</f>
        <v>0</v>
      </c>
      <c r="J1269">
        <f>SUMIF([1]!Tabla2[Consignatario],B1269, [1]!Tabla2[Monto])</f>
        <v>16880</v>
      </c>
      <c r="K1269">
        <f>SUMIF([1]!Tabla3[Consignatario],B1269,[1]!Tabla3[Monto])</f>
        <v>0</v>
      </c>
      <c r="L1269">
        <f>SUMIF([1]!Tabla5[Consignatario],B1269,[1]!Tabla5[Monto])</f>
        <v>0</v>
      </c>
      <c r="M1269">
        <f>SUMIF([1]!Tabla1708[Consignatario],B1269,[1]!Tabla1708[Monto])</f>
        <v>0</v>
      </c>
      <c r="N1269">
        <f>SUMIF([1]!Tabla1726[Consignatario],B1269,[1]!Tabla1726[Monto])</f>
        <v>0</v>
      </c>
      <c r="O1269">
        <f>SUMIF([1]!Tabla1730[Consignatario],B1269,[1]!Tabla1730[1730])</f>
        <v>0</v>
      </c>
      <c r="P1269">
        <f>SUMIF([1]!Tabla1739[Consignatario],B1269,[1]!Tabla1739[1739])</f>
        <v>0</v>
      </c>
      <c r="Q1269">
        <f>SUMIF([1]!Tabla21[Consignatario],B1269,[1]!Tabla21[1664-1670])</f>
        <v>0</v>
      </c>
      <c r="R1269">
        <f>SUM(Tabla62[[#This Row],[1661]:[Entrearmadas]])</f>
        <v>16880</v>
      </c>
    </row>
    <row r="1270" spans="1:18" x14ac:dyDescent="0.3">
      <c r="A1270">
        <v>1269</v>
      </c>
      <c r="B1270" t="str" cm="1">
        <f t="array" ref="B1270">INDEX([1]!Tabla1[#Data], A1270, 2)</f>
        <v>Guardia, Manuel de</v>
      </c>
      <c r="C1270">
        <f>SUMIF([1]!Tabla1661[Consignatario],B1270,[1]!Tabla1661[1661])</f>
        <v>0</v>
      </c>
      <c r="D1270">
        <f>SUMIF([1]!Tabla11[Consignatario],B1270,[1]!Tabla11[1662])</f>
        <v>0</v>
      </c>
      <c r="E1270">
        <f>SUMIF([1]!Tabla12[Consignatario],B1270,[1]!Tabla12[1670])</f>
        <v>0</v>
      </c>
      <c r="F1270">
        <f>SUMIF([1]!Tabla10[Consignatario],B1270,[1]!Tabla10[1672])</f>
        <v>0</v>
      </c>
      <c r="G1270">
        <f>SUMIF([1]!Tabla9[Consignatarios],B1270,[1]!Tabla9[1675])</f>
        <v>0</v>
      </c>
      <c r="H1270">
        <f>SUMIF([1]!Tabla8[Consignatarios],B1270,[1]!Tabla8[1678])</f>
        <v>0</v>
      </c>
      <c r="I1270">
        <f>SUMIF([1]!Tabla4[Consignatario],B1270,[1]!Tabla4[Monto])</f>
        <v>0</v>
      </c>
      <c r="J1270">
        <f>SUMIF([1]!Tabla2[Consignatario],B1270, [1]!Tabla2[Monto])</f>
        <v>0</v>
      </c>
      <c r="K1270">
        <f>SUMIF([1]!Tabla3[Consignatario],B1270,[1]!Tabla3[Monto])</f>
        <v>3040</v>
      </c>
      <c r="L1270">
        <f>SUMIF([1]!Tabla5[Consignatario],B1270,[1]!Tabla5[Monto])</f>
        <v>0</v>
      </c>
      <c r="M1270">
        <f>SUMIF([1]!Tabla1708[Consignatario],B1270,[1]!Tabla1708[Monto])</f>
        <v>0</v>
      </c>
      <c r="N1270">
        <f>SUMIF([1]!Tabla1726[Consignatario],B1270,[1]!Tabla1726[Monto])</f>
        <v>0</v>
      </c>
      <c r="O1270">
        <f>SUMIF([1]!Tabla1730[Consignatario],B1270,[1]!Tabla1730[1730])</f>
        <v>0</v>
      </c>
      <c r="P1270">
        <f>SUMIF([1]!Tabla1739[Consignatario],B1270,[1]!Tabla1739[1739])</f>
        <v>0</v>
      </c>
      <c r="Q1270">
        <f>SUMIF([1]!Tabla21[Consignatario],B1270,[1]!Tabla21[1664-1670])</f>
        <v>0</v>
      </c>
      <c r="R1270">
        <f>SUM(Tabla62[[#This Row],[1661]:[Entrearmadas]])</f>
        <v>3040</v>
      </c>
    </row>
    <row r="1271" spans="1:18" x14ac:dyDescent="0.3">
      <c r="A1271">
        <v>1270</v>
      </c>
      <c r="B1271" t="str" cm="1">
        <f t="array" ref="B1271">INDEX([1]!Tabla1[#Data], A1271, 2)</f>
        <v>Gudiño, Joseph</v>
      </c>
      <c r="C1271">
        <f>SUMIF([1]!Tabla1661[Consignatario],B1271,[1]!Tabla1661[1661])</f>
        <v>0</v>
      </c>
      <c r="D1271">
        <f>SUMIF([1]!Tabla11[Consignatario],B1271,[1]!Tabla11[1662])</f>
        <v>0</v>
      </c>
      <c r="E1271">
        <f>SUMIF([1]!Tabla12[Consignatario],B1271,[1]!Tabla12[1670])</f>
        <v>0</v>
      </c>
      <c r="F1271">
        <f>SUMIF([1]!Tabla10[Consignatario],B1271,[1]!Tabla10[1672])</f>
        <v>0</v>
      </c>
      <c r="G1271">
        <f>SUMIF([1]!Tabla9[Consignatarios],B1271,[1]!Tabla9[1675])</f>
        <v>0</v>
      </c>
      <c r="H1271">
        <f>SUMIF([1]!Tabla8[Consignatarios],B1271,[1]!Tabla8[1678])</f>
        <v>0</v>
      </c>
      <c r="I1271">
        <f>SUMIF([1]!Tabla4[Consignatario],B1271,[1]!Tabla4[Monto])</f>
        <v>14580</v>
      </c>
      <c r="J1271">
        <f>SUMIF([1]!Tabla2[Consignatario],B1271, [1]!Tabla2[Monto])</f>
        <v>9700</v>
      </c>
      <c r="K1271">
        <f>SUMIF([1]!Tabla3[Consignatario],B1271,[1]!Tabla3[Monto])</f>
        <v>0</v>
      </c>
      <c r="L1271">
        <f>SUMIF([1]!Tabla5[Consignatario],B1271,[1]!Tabla5[Monto])</f>
        <v>0</v>
      </c>
      <c r="M1271">
        <f>SUMIF([1]!Tabla1708[Consignatario],B1271,[1]!Tabla1708[Monto])</f>
        <v>0</v>
      </c>
      <c r="N1271">
        <f>SUMIF([1]!Tabla1726[Consignatario],B1271,[1]!Tabla1726[Monto])</f>
        <v>0</v>
      </c>
      <c r="O1271">
        <f>SUMIF([1]!Tabla1730[Consignatario],B1271,[1]!Tabla1730[1730])</f>
        <v>0</v>
      </c>
      <c r="P1271">
        <f>SUMIF([1]!Tabla1739[Consignatario],B1271,[1]!Tabla1739[1739])</f>
        <v>0</v>
      </c>
      <c r="Q1271">
        <f>SUMIF([1]!Tabla21[Consignatario],B1271,[1]!Tabla21[1664-1670])</f>
        <v>0</v>
      </c>
      <c r="R1271">
        <f>SUM(Tabla62[[#This Row],[1661]:[Entrearmadas]])</f>
        <v>24280</v>
      </c>
    </row>
    <row r="1272" spans="1:18" x14ac:dyDescent="0.3">
      <c r="A1272">
        <v>1271</v>
      </c>
      <c r="B1272" t="str" cm="1">
        <f t="array" ref="B1272">INDEX([1]!Tabla1[#Data], A1272, 2)</f>
        <v>Guenaga, Francisco de</v>
      </c>
      <c r="C1272">
        <f>SUMIF([1]!Tabla1661[Consignatario],B1272,[1]!Tabla1661[1661])</f>
        <v>0</v>
      </c>
      <c r="D1272">
        <f>SUMIF([1]!Tabla11[Consignatario],B1272,[1]!Tabla11[1662])</f>
        <v>0</v>
      </c>
      <c r="E1272">
        <f>SUMIF([1]!Tabla12[Consignatario],B1272,[1]!Tabla12[1670])</f>
        <v>0</v>
      </c>
      <c r="F1272">
        <f>SUMIF([1]!Tabla10[Consignatario],B1272,[1]!Tabla10[1672])</f>
        <v>0</v>
      </c>
      <c r="G1272">
        <f>SUMIF([1]!Tabla9[Consignatarios],B1272,[1]!Tabla9[1675])</f>
        <v>0</v>
      </c>
      <c r="H1272">
        <f>SUMIF([1]!Tabla8[Consignatarios],B1272,[1]!Tabla8[1678])</f>
        <v>0</v>
      </c>
      <c r="I1272">
        <f>SUMIF([1]!Tabla4[Consignatario],B1272,[1]!Tabla4[Monto])</f>
        <v>0</v>
      </c>
      <c r="J1272">
        <f>SUMIF([1]!Tabla2[Consignatario],B1272, [1]!Tabla2[Monto])</f>
        <v>0</v>
      </c>
      <c r="K1272">
        <f>SUMIF([1]!Tabla3[Consignatario],B1272,[1]!Tabla3[Monto])</f>
        <v>0</v>
      </c>
      <c r="L1272">
        <f>SUMIF([1]!Tabla5[Consignatario],B1272,[1]!Tabla5[Monto])</f>
        <v>0</v>
      </c>
      <c r="M1272">
        <f>SUMIF([1]!Tabla1708[Consignatario],B1272,[1]!Tabla1708[Monto])</f>
        <v>0</v>
      </c>
      <c r="N1272">
        <f>SUMIF([1]!Tabla1726[Consignatario],B1272,[1]!Tabla1726[Monto])</f>
        <v>0</v>
      </c>
      <c r="O1272">
        <f>SUMIF([1]!Tabla1730[Consignatario],B1272,[1]!Tabla1730[1730])</f>
        <v>4400</v>
      </c>
      <c r="P1272">
        <f>SUMIF([1]!Tabla1739[Consignatario],B1272,[1]!Tabla1739[1739])</f>
        <v>0</v>
      </c>
      <c r="Q1272">
        <f>SUMIF([1]!Tabla21[Consignatario],B1272,[1]!Tabla21[1664-1670])</f>
        <v>0</v>
      </c>
      <c r="R1272">
        <f>SUM(Tabla62[[#This Row],[1661]:[Entrearmadas]])</f>
        <v>4400</v>
      </c>
    </row>
    <row r="1273" spans="1:18" x14ac:dyDescent="0.3">
      <c r="A1273">
        <v>1272</v>
      </c>
      <c r="B1273" t="str" cm="1">
        <f t="array" ref="B1273">INDEX([1]!Tabla1[#Data], A1273, 2)</f>
        <v>Guendica, Luis de</v>
      </c>
      <c r="C1273">
        <f>SUMIF([1]!Tabla1661[Consignatario],B1273,[1]!Tabla1661[1661])</f>
        <v>0</v>
      </c>
      <c r="D1273">
        <f>SUMIF([1]!Tabla11[Consignatario],B1273,[1]!Tabla11[1662])</f>
        <v>0</v>
      </c>
      <c r="E1273">
        <f>SUMIF([1]!Tabla12[Consignatario],B1273,[1]!Tabla12[1670])</f>
        <v>0</v>
      </c>
      <c r="F1273">
        <f>SUMIF([1]!Tabla10[Consignatario],B1273,[1]!Tabla10[1672])</f>
        <v>0</v>
      </c>
      <c r="G1273">
        <f>SUMIF([1]!Tabla9[Consignatarios],B1273,[1]!Tabla9[1675])</f>
        <v>0</v>
      </c>
      <c r="H1273">
        <f>SUMIF([1]!Tabla8[Consignatarios],B1273,[1]!Tabla8[1678])</f>
        <v>0</v>
      </c>
      <c r="I1273">
        <f>SUMIF([1]!Tabla4[Consignatario],B1273,[1]!Tabla4[Monto])</f>
        <v>0</v>
      </c>
      <c r="J1273">
        <f>SUMIF([1]!Tabla2[Consignatario],B1273, [1]!Tabla2[Monto])</f>
        <v>0</v>
      </c>
      <c r="K1273">
        <f>SUMIF([1]!Tabla3[Consignatario],B1273,[1]!Tabla3[Monto])</f>
        <v>0</v>
      </c>
      <c r="L1273">
        <f>SUMIF([1]!Tabla5[Consignatario],B1273,[1]!Tabla5[Monto])</f>
        <v>0</v>
      </c>
      <c r="M1273">
        <f>SUMIF([1]!Tabla1708[Consignatario],B1273,[1]!Tabla1708[Monto])</f>
        <v>0</v>
      </c>
      <c r="N1273">
        <f>SUMIF([1]!Tabla1726[Consignatario],B1273,[1]!Tabla1726[Monto])</f>
        <v>8000</v>
      </c>
      <c r="O1273">
        <f>SUMIF([1]!Tabla1730[Consignatario],B1273,[1]!Tabla1730[1730])</f>
        <v>403984</v>
      </c>
      <c r="P1273">
        <f>SUMIF([1]!Tabla1739[Consignatario],B1273,[1]!Tabla1739[1739])</f>
        <v>0</v>
      </c>
      <c r="Q1273">
        <f>SUMIF([1]!Tabla21[Consignatario],B1273,[1]!Tabla21[1664-1670])</f>
        <v>0</v>
      </c>
      <c r="R1273">
        <f>SUM(Tabla62[[#This Row],[1661]:[Entrearmadas]])</f>
        <v>411984</v>
      </c>
    </row>
    <row r="1274" spans="1:18" x14ac:dyDescent="0.3">
      <c r="A1274">
        <v>1273</v>
      </c>
      <c r="B1274" t="str" cm="1">
        <f t="array" ref="B1274">INDEX([1]!Tabla1[#Data], A1274, 2)</f>
        <v>Güero de Alarcón, Luis</v>
      </c>
      <c r="C1274">
        <f>SUMIF([1]!Tabla1661[Consignatario],B1274,[1]!Tabla1661[1661])</f>
        <v>0</v>
      </c>
      <c r="D1274">
        <f>SUMIF([1]!Tabla11[Consignatario],B1274,[1]!Tabla11[1662])</f>
        <v>0</v>
      </c>
      <c r="E1274">
        <f>SUMIF([1]!Tabla12[Consignatario],B1274,[1]!Tabla12[1670])</f>
        <v>0</v>
      </c>
      <c r="F1274">
        <f>SUMIF([1]!Tabla10[Consignatario],B1274,[1]!Tabla10[1672])</f>
        <v>0</v>
      </c>
      <c r="G1274">
        <f>SUMIF([1]!Tabla9[Consignatarios],B1274,[1]!Tabla9[1675])</f>
        <v>0</v>
      </c>
      <c r="H1274">
        <f>SUMIF([1]!Tabla8[Consignatarios],B1274,[1]!Tabla8[1678])</f>
        <v>0</v>
      </c>
      <c r="I1274">
        <f>SUMIF([1]!Tabla4[Consignatario],B1274,[1]!Tabla4[Monto])</f>
        <v>0</v>
      </c>
      <c r="J1274">
        <f>SUMIF([1]!Tabla2[Consignatario],B1274, [1]!Tabla2[Monto])</f>
        <v>0</v>
      </c>
      <c r="K1274">
        <f>SUMIF([1]!Tabla3[Consignatario],B1274,[1]!Tabla3[Monto])</f>
        <v>0</v>
      </c>
      <c r="L1274">
        <f>SUMIF([1]!Tabla5[Consignatario],B1274,[1]!Tabla5[Monto])</f>
        <v>0</v>
      </c>
      <c r="M1274">
        <f>SUMIF([1]!Tabla1708[Consignatario],B1274,[1]!Tabla1708[Monto])</f>
        <v>0</v>
      </c>
      <c r="N1274">
        <f>SUMIF([1]!Tabla1726[Consignatario],B1274,[1]!Tabla1726[Monto])</f>
        <v>152590</v>
      </c>
      <c r="O1274">
        <f>SUMIF([1]!Tabla1730[Consignatario],B1274,[1]!Tabla1730[1730])</f>
        <v>0</v>
      </c>
      <c r="P1274">
        <f>SUMIF([1]!Tabla1739[Consignatario],B1274,[1]!Tabla1739[1739])</f>
        <v>0</v>
      </c>
      <c r="Q1274">
        <f>SUMIF([1]!Tabla21[Consignatario],B1274,[1]!Tabla21[1664-1670])</f>
        <v>0</v>
      </c>
      <c r="R1274">
        <f>SUM(Tabla62[[#This Row],[1661]:[Entrearmadas]])</f>
        <v>152590</v>
      </c>
    </row>
    <row r="1275" spans="1:18" x14ac:dyDescent="0.3">
      <c r="A1275">
        <v>1274</v>
      </c>
      <c r="B1275" t="str" cm="1">
        <f t="array" ref="B1275">INDEX([1]!Tabla1[#Data], A1275, 2)</f>
        <v>Guerra de Biedma, Juan</v>
      </c>
      <c r="C1275">
        <f>SUMIF([1]!Tabla1661[Consignatario],B1275,[1]!Tabla1661[1661])</f>
        <v>0</v>
      </c>
      <c r="D1275">
        <f>SUMIF([1]!Tabla11[Consignatario],B1275,[1]!Tabla11[1662])</f>
        <v>0</v>
      </c>
      <c r="E1275">
        <f>SUMIF([1]!Tabla12[Consignatario],B1275,[1]!Tabla12[1670])</f>
        <v>0</v>
      </c>
      <c r="F1275">
        <f>SUMIF([1]!Tabla10[Consignatario],B1275,[1]!Tabla10[1672])</f>
        <v>0</v>
      </c>
      <c r="G1275">
        <f>SUMIF([1]!Tabla9[Consignatarios],B1275,[1]!Tabla9[1675])</f>
        <v>0</v>
      </c>
      <c r="H1275">
        <f>SUMIF([1]!Tabla8[Consignatarios],B1275,[1]!Tabla8[1678])</f>
        <v>0</v>
      </c>
      <c r="I1275">
        <f>SUMIF([1]!Tabla4[Consignatario],B1275,[1]!Tabla4[Monto])</f>
        <v>0</v>
      </c>
      <c r="J1275">
        <f>SUMIF([1]!Tabla2[Consignatario],B1275, [1]!Tabla2[Monto])</f>
        <v>0</v>
      </c>
      <c r="K1275">
        <f>SUMIF([1]!Tabla3[Consignatario],B1275,[1]!Tabla3[Monto])</f>
        <v>20640</v>
      </c>
      <c r="L1275">
        <f>SUMIF([1]!Tabla5[Consignatario],B1275,[1]!Tabla5[Monto])</f>
        <v>0</v>
      </c>
      <c r="M1275">
        <f>SUMIF([1]!Tabla1708[Consignatario],B1275,[1]!Tabla1708[Monto])</f>
        <v>0</v>
      </c>
      <c r="N1275">
        <f>SUMIF([1]!Tabla1726[Consignatario],B1275,[1]!Tabla1726[Monto])</f>
        <v>0</v>
      </c>
      <c r="O1275">
        <f>SUMIF([1]!Tabla1730[Consignatario],B1275,[1]!Tabla1730[1730])</f>
        <v>0</v>
      </c>
      <c r="P1275">
        <f>SUMIF([1]!Tabla1739[Consignatario],B1275,[1]!Tabla1739[1739])</f>
        <v>0</v>
      </c>
      <c r="Q1275">
        <f>SUMIF([1]!Tabla21[Consignatario],B1275,[1]!Tabla21[1664-1670])</f>
        <v>0</v>
      </c>
      <c r="R1275">
        <f>SUM(Tabla62[[#This Row],[1661]:[Entrearmadas]])</f>
        <v>20640</v>
      </c>
    </row>
    <row r="1276" spans="1:18" x14ac:dyDescent="0.3">
      <c r="A1276">
        <v>1275</v>
      </c>
      <c r="B1276" t="str" cm="1">
        <f t="array" ref="B1276">INDEX([1]!Tabla1[#Data], A1276, 2)</f>
        <v>Guerra, Joseph</v>
      </c>
      <c r="C1276">
        <f>SUMIF([1]!Tabla1661[Consignatario],B1276,[1]!Tabla1661[1661])</f>
        <v>0</v>
      </c>
      <c r="D1276">
        <f>SUMIF([1]!Tabla11[Consignatario],B1276,[1]!Tabla11[1662])</f>
        <v>0</v>
      </c>
      <c r="E1276">
        <f>SUMIF([1]!Tabla12[Consignatario],B1276,[1]!Tabla12[1670])</f>
        <v>0</v>
      </c>
      <c r="F1276">
        <f>SUMIF([1]!Tabla10[Consignatario],B1276,[1]!Tabla10[1672])</f>
        <v>0</v>
      </c>
      <c r="G1276">
        <f>SUMIF([1]!Tabla9[Consignatarios],B1276,[1]!Tabla9[1675])</f>
        <v>0</v>
      </c>
      <c r="H1276">
        <f>SUMIF([1]!Tabla8[Consignatarios],B1276,[1]!Tabla8[1678])</f>
        <v>0</v>
      </c>
      <c r="I1276">
        <f>SUMIF([1]!Tabla4[Consignatario],B1276,[1]!Tabla4[Monto])</f>
        <v>0</v>
      </c>
      <c r="J1276">
        <f>SUMIF([1]!Tabla2[Consignatario],B1276, [1]!Tabla2[Monto])</f>
        <v>0</v>
      </c>
      <c r="K1276">
        <f>SUMIF([1]!Tabla3[Consignatario],B1276,[1]!Tabla3[Monto])</f>
        <v>0</v>
      </c>
      <c r="L1276">
        <f>SUMIF([1]!Tabla5[Consignatario],B1276,[1]!Tabla5[Monto])</f>
        <v>0</v>
      </c>
      <c r="M1276">
        <f>SUMIF([1]!Tabla1708[Consignatario],B1276,[1]!Tabla1708[Monto])</f>
        <v>408</v>
      </c>
      <c r="N1276">
        <f>SUMIF([1]!Tabla1726[Consignatario],B1276,[1]!Tabla1726[Monto])</f>
        <v>0</v>
      </c>
      <c r="O1276">
        <f>SUMIF([1]!Tabla1730[Consignatario],B1276,[1]!Tabla1730[1730])</f>
        <v>0</v>
      </c>
      <c r="P1276">
        <f>SUMIF([1]!Tabla1739[Consignatario],B1276,[1]!Tabla1739[1739])</f>
        <v>0</v>
      </c>
      <c r="Q1276">
        <f>SUMIF([1]!Tabla21[Consignatario],B1276,[1]!Tabla21[1664-1670])</f>
        <v>0</v>
      </c>
      <c r="R1276">
        <f>SUM(Tabla62[[#This Row],[1661]:[Entrearmadas]])</f>
        <v>408</v>
      </c>
    </row>
    <row r="1277" spans="1:18" x14ac:dyDescent="0.3">
      <c r="A1277">
        <v>1276</v>
      </c>
      <c r="B1277" t="str" cm="1">
        <f t="array" ref="B1277">INDEX([1]!Tabla1[#Data], A1277, 2)</f>
        <v>Guerrero de Luna, Gabriel</v>
      </c>
      <c r="C1277">
        <f>SUMIF([1]!Tabla1661[Consignatario],B1277,[1]!Tabla1661[1661])</f>
        <v>0</v>
      </c>
      <c r="D1277">
        <f>SUMIF([1]!Tabla11[Consignatario],B1277,[1]!Tabla11[1662])</f>
        <v>0</v>
      </c>
      <c r="E1277">
        <f>SUMIF([1]!Tabla12[Consignatario],B1277,[1]!Tabla12[1670])</f>
        <v>50000</v>
      </c>
      <c r="F1277">
        <f>SUMIF([1]!Tabla10[Consignatario],B1277,[1]!Tabla10[1672])</f>
        <v>0</v>
      </c>
      <c r="G1277">
        <f>SUMIF([1]!Tabla9[Consignatarios],B1277,[1]!Tabla9[1675])</f>
        <v>0</v>
      </c>
      <c r="H1277">
        <f>SUMIF([1]!Tabla8[Consignatarios],B1277,[1]!Tabla8[1678])</f>
        <v>0</v>
      </c>
      <c r="I1277">
        <f>SUMIF([1]!Tabla4[Consignatario],B1277,[1]!Tabla4[Monto])</f>
        <v>0</v>
      </c>
      <c r="J1277">
        <f>SUMIF([1]!Tabla2[Consignatario],B1277, [1]!Tabla2[Monto])</f>
        <v>0</v>
      </c>
      <c r="K1277">
        <f>SUMIF([1]!Tabla3[Consignatario],B1277,[1]!Tabla3[Monto])</f>
        <v>0</v>
      </c>
      <c r="L1277">
        <f>SUMIF([1]!Tabla5[Consignatario],B1277,[1]!Tabla5[Monto])</f>
        <v>0</v>
      </c>
      <c r="M1277">
        <f>SUMIF([1]!Tabla1708[Consignatario],B1277,[1]!Tabla1708[Monto])</f>
        <v>0</v>
      </c>
      <c r="N1277">
        <f>SUMIF([1]!Tabla1726[Consignatario],B1277,[1]!Tabla1726[Monto])</f>
        <v>0</v>
      </c>
      <c r="O1277">
        <f>SUMIF([1]!Tabla1730[Consignatario],B1277,[1]!Tabla1730[1730])</f>
        <v>0</v>
      </c>
      <c r="P1277">
        <f>SUMIF([1]!Tabla1739[Consignatario],B1277,[1]!Tabla1739[1739])</f>
        <v>0</v>
      </c>
      <c r="Q1277">
        <f>SUMIF([1]!Tabla21[Consignatario],B1277,[1]!Tabla21[1664-1670])</f>
        <v>0</v>
      </c>
      <c r="R1277">
        <f>SUM(Tabla62[[#This Row],[1661]:[Entrearmadas]])</f>
        <v>50000</v>
      </c>
    </row>
    <row r="1278" spans="1:18" x14ac:dyDescent="0.3">
      <c r="A1278">
        <v>1277</v>
      </c>
      <c r="B1278" t="str" cm="1">
        <f t="array" ref="B1278">INDEX([1]!Tabla1[#Data], A1278, 2)</f>
        <v>Guerrero Navarro, Juan</v>
      </c>
      <c r="C1278">
        <f>SUMIF([1]!Tabla1661[Consignatario],B1278,[1]!Tabla1661[1661])</f>
        <v>0</v>
      </c>
      <c r="D1278">
        <f>SUMIF([1]!Tabla11[Consignatario],B1278,[1]!Tabla11[1662])</f>
        <v>0</v>
      </c>
      <c r="E1278">
        <f>SUMIF([1]!Tabla12[Consignatario],B1278,[1]!Tabla12[1670])</f>
        <v>0</v>
      </c>
      <c r="F1278">
        <f>SUMIF([1]!Tabla10[Consignatario],B1278,[1]!Tabla10[1672])</f>
        <v>0</v>
      </c>
      <c r="G1278">
        <f>SUMIF([1]!Tabla9[Consignatarios],B1278,[1]!Tabla9[1675])</f>
        <v>0</v>
      </c>
      <c r="H1278">
        <f>SUMIF([1]!Tabla8[Consignatarios],B1278,[1]!Tabla8[1678])</f>
        <v>0</v>
      </c>
      <c r="I1278">
        <f>SUMIF([1]!Tabla4[Consignatario],B1278,[1]!Tabla4[Monto])</f>
        <v>0</v>
      </c>
      <c r="J1278">
        <f>SUMIF([1]!Tabla2[Consignatario],B1278, [1]!Tabla2[Monto])</f>
        <v>0</v>
      </c>
      <c r="K1278">
        <f>SUMIF([1]!Tabla3[Consignatario],B1278,[1]!Tabla3[Monto])</f>
        <v>4800</v>
      </c>
      <c r="L1278">
        <f>SUMIF([1]!Tabla5[Consignatario],B1278,[1]!Tabla5[Monto])</f>
        <v>0</v>
      </c>
      <c r="M1278">
        <f>SUMIF([1]!Tabla1708[Consignatario],B1278,[1]!Tabla1708[Monto])</f>
        <v>0</v>
      </c>
      <c r="N1278">
        <f>SUMIF([1]!Tabla1726[Consignatario],B1278,[1]!Tabla1726[Monto])</f>
        <v>0</v>
      </c>
      <c r="O1278">
        <f>SUMIF([1]!Tabla1730[Consignatario],B1278,[1]!Tabla1730[1730])</f>
        <v>0</v>
      </c>
      <c r="P1278">
        <f>SUMIF([1]!Tabla1739[Consignatario],B1278,[1]!Tabla1739[1739])</f>
        <v>0</v>
      </c>
      <c r="Q1278">
        <f>SUMIF([1]!Tabla21[Consignatario],B1278,[1]!Tabla21[1664-1670])</f>
        <v>0</v>
      </c>
      <c r="R1278">
        <f>SUM(Tabla62[[#This Row],[1661]:[Entrearmadas]])</f>
        <v>4800</v>
      </c>
    </row>
    <row r="1279" spans="1:18" x14ac:dyDescent="0.3">
      <c r="A1279">
        <v>1278</v>
      </c>
      <c r="B1279" t="str" cm="1">
        <f t="array" ref="B1279">INDEX([1]!Tabla1[#Data], A1279, 2)</f>
        <v>Guerrero, Andrés</v>
      </c>
      <c r="C1279">
        <f>SUMIF([1]!Tabla1661[Consignatario],B1279,[1]!Tabla1661[1661])</f>
        <v>0</v>
      </c>
      <c r="D1279">
        <f>SUMIF([1]!Tabla11[Consignatario],B1279,[1]!Tabla11[1662])</f>
        <v>0</v>
      </c>
      <c r="E1279">
        <f>SUMIF([1]!Tabla12[Consignatario],B1279,[1]!Tabla12[1670])</f>
        <v>0</v>
      </c>
      <c r="F1279">
        <f>SUMIF([1]!Tabla10[Consignatario],B1279,[1]!Tabla10[1672])</f>
        <v>0</v>
      </c>
      <c r="G1279">
        <f>SUMIF([1]!Tabla9[Consignatarios],B1279,[1]!Tabla9[1675])</f>
        <v>0</v>
      </c>
      <c r="H1279">
        <f>SUMIF([1]!Tabla8[Consignatarios],B1279,[1]!Tabla8[1678])</f>
        <v>0</v>
      </c>
      <c r="I1279">
        <f>SUMIF([1]!Tabla4[Consignatario],B1279,[1]!Tabla4[Monto])</f>
        <v>0</v>
      </c>
      <c r="J1279">
        <f>SUMIF([1]!Tabla2[Consignatario],B1279, [1]!Tabla2[Monto])</f>
        <v>0</v>
      </c>
      <c r="K1279">
        <f>SUMIF([1]!Tabla3[Consignatario],B1279,[1]!Tabla3[Monto])</f>
        <v>0</v>
      </c>
      <c r="L1279">
        <f>SUMIF([1]!Tabla5[Consignatario],B1279,[1]!Tabla5[Monto])</f>
        <v>4800</v>
      </c>
      <c r="M1279">
        <f>SUMIF([1]!Tabla1708[Consignatario],B1279,[1]!Tabla1708[Monto])</f>
        <v>0</v>
      </c>
      <c r="N1279">
        <f>SUMIF([1]!Tabla1726[Consignatario],B1279,[1]!Tabla1726[Monto])</f>
        <v>0</v>
      </c>
      <c r="O1279">
        <f>SUMIF([1]!Tabla1730[Consignatario],B1279,[1]!Tabla1730[1730])</f>
        <v>0</v>
      </c>
      <c r="P1279">
        <f>SUMIF([1]!Tabla1739[Consignatario],B1279,[1]!Tabla1739[1739])</f>
        <v>0</v>
      </c>
      <c r="Q1279">
        <f>SUMIF([1]!Tabla21[Consignatario],B1279,[1]!Tabla21[1664-1670])</f>
        <v>0</v>
      </c>
      <c r="R1279">
        <f>SUM(Tabla62[[#This Row],[1661]:[Entrearmadas]])</f>
        <v>4800</v>
      </c>
    </row>
    <row r="1280" spans="1:18" x14ac:dyDescent="0.3">
      <c r="A1280">
        <v>1279</v>
      </c>
      <c r="B1280" t="str" cm="1">
        <f t="array" ref="B1280">INDEX([1]!Tabla1[#Data], A1280, 2)</f>
        <v>Guerrero, Diego</v>
      </c>
      <c r="C1280">
        <f>SUMIF([1]!Tabla1661[Consignatario],B1280,[1]!Tabla1661[1661])</f>
        <v>0</v>
      </c>
      <c r="D1280">
        <f>SUMIF([1]!Tabla11[Consignatario],B1280,[1]!Tabla11[1662])</f>
        <v>0</v>
      </c>
      <c r="E1280">
        <f>SUMIF([1]!Tabla12[Consignatario],B1280,[1]!Tabla12[1670])</f>
        <v>0</v>
      </c>
      <c r="F1280">
        <f>SUMIF([1]!Tabla10[Consignatario],B1280,[1]!Tabla10[1672])</f>
        <v>0</v>
      </c>
      <c r="G1280">
        <f>SUMIF([1]!Tabla9[Consignatarios],B1280,[1]!Tabla9[1675])</f>
        <v>0</v>
      </c>
      <c r="H1280">
        <f>SUMIF([1]!Tabla8[Consignatarios],B1280,[1]!Tabla8[1678])</f>
        <v>0</v>
      </c>
      <c r="I1280">
        <f>SUMIF([1]!Tabla4[Consignatario],B1280,[1]!Tabla4[Monto])</f>
        <v>0</v>
      </c>
      <c r="J1280">
        <f>SUMIF([1]!Tabla2[Consignatario],B1280, [1]!Tabla2[Monto])</f>
        <v>0</v>
      </c>
      <c r="K1280">
        <f>SUMIF([1]!Tabla3[Consignatario],B1280,[1]!Tabla3[Monto])</f>
        <v>550</v>
      </c>
      <c r="L1280">
        <f>SUMIF([1]!Tabla5[Consignatario],B1280,[1]!Tabla5[Monto])</f>
        <v>0</v>
      </c>
      <c r="M1280">
        <f>SUMIF([1]!Tabla1708[Consignatario],B1280,[1]!Tabla1708[Monto])</f>
        <v>0</v>
      </c>
      <c r="N1280">
        <f>SUMIF([1]!Tabla1726[Consignatario],B1280,[1]!Tabla1726[Monto])</f>
        <v>0</v>
      </c>
      <c r="O1280">
        <f>SUMIF([1]!Tabla1730[Consignatario],B1280,[1]!Tabla1730[1730])</f>
        <v>0</v>
      </c>
      <c r="P1280">
        <f>SUMIF([1]!Tabla1739[Consignatario],B1280,[1]!Tabla1739[1739])</f>
        <v>0</v>
      </c>
      <c r="Q1280">
        <f>SUMIF([1]!Tabla21[Consignatario],B1280,[1]!Tabla21[1664-1670])</f>
        <v>0</v>
      </c>
      <c r="R1280">
        <f>SUM(Tabla62[[#This Row],[1661]:[Entrearmadas]])</f>
        <v>550</v>
      </c>
    </row>
    <row r="1281" spans="1:18" x14ac:dyDescent="0.3">
      <c r="A1281">
        <v>1280</v>
      </c>
      <c r="B1281" t="str" cm="1">
        <f t="array" ref="B1281">INDEX([1]!Tabla1[#Data], A1281, 2)</f>
        <v>Guerrero, Gregorio</v>
      </c>
      <c r="C1281">
        <f>SUMIF([1]!Tabla1661[Consignatario],B1281,[1]!Tabla1661[1661])</f>
        <v>0</v>
      </c>
      <c r="D1281">
        <f>SUMIF([1]!Tabla11[Consignatario],B1281,[1]!Tabla11[1662])</f>
        <v>0</v>
      </c>
      <c r="E1281">
        <f>SUMIF([1]!Tabla12[Consignatario],B1281,[1]!Tabla12[1670])</f>
        <v>0</v>
      </c>
      <c r="F1281">
        <f>SUMIF([1]!Tabla10[Consignatario],B1281,[1]!Tabla10[1672])</f>
        <v>0</v>
      </c>
      <c r="G1281">
        <f>SUMIF([1]!Tabla9[Consignatarios],B1281,[1]!Tabla9[1675])</f>
        <v>0</v>
      </c>
      <c r="H1281">
        <f>SUMIF([1]!Tabla8[Consignatarios],B1281,[1]!Tabla8[1678])</f>
        <v>6460</v>
      </c>
      <c r="I1281">
        <f>SUMIF([1]!Tabla4[Consignatario],B1281,[1]!Tabla4[Monto])</f>
        <v>0</v>
      </c>
      <c r="J1281">
        <f>SUMIF([1]!Tabla2[Consignatario],B1281, [1]!Tabla2[Monto])</f>
        <v>0</v>
      </c>
      <c r="K1281">
        <f>SUMIF([1]!Tabla3[Consignatario],B1281,[1]!Tabla3[Monto])</f>
        <v>81760</v>
      </c>
      <c r="L1281">
        <f>SUMIF([1]!Tabla5[Consignatario],B1281,[1]!Tabla5[Monto])</f>
        <v>0</v>
      </c>
      <c r="M1281">
        <f>SUMIF([1]!Tabla1708[Consignatario],B1281,[1]!Tabla1708[Monto])</f>
        <v>0</v>
      </c>
      <c r="N1281">
        <f>SUMIF([1]!Tabla1726[Consignatario],B1281,[1]!Tabla1726[Monto])</f>
        <v>0</v>
      </c>
      <c r="O1281">
        <f>SUMIF([1]!Tabla1730[Consignatario],B1281,[1]!Tabla1730[1730])</f>
        <v>0</v>
      </c>
      <c r="P1281">
        <f>SUMIF([1]!Tabla1739[Consignatario],B1281,[1]!Tabla1739[1739])</f>
        <v>0</v>
      </c>
      <c r="Q1281">
        <f>SUMIF([1]!Tabla21[Consignatario],B1281,[1]!Tabla21[1664-1670])</f>
        <v>0</v>
      </c>
      <c r="R1281">
        <f>SUM(Tabla62[[#This Row],[1661]:[Entrearmadas]])</f>
        <v>88220</v>
      </c>
    </row>
    <row r="1282" spans="1:18" x14ac:dyDescent="0.3">
      <c r="A1282">
        <v>1281</v>
      </c>
      <c r="B1282" t="str" cm="1">
        <f t="array" ref="B1282">INDEX([1]!Tabla1[#Data], A1282, 2)</f>
        <v>Guerrero, Juan Bautista</v>
      </c>
      <c r="C1282">
        <f>SUMIF([1]!Tabla1661[Consignatario],B1282,[1]!Tabla1661[1661])</f>
        <v>0</v>
      </c>
      <c r="D1282">
        <f>SUMIF([1]!Tabla11[Consignatario],B1282,[1]!Tabla11[1662])</f>
        <v>0</v>
      </c>
      <c r="E1282">
        <f>SUMIF([1]!Tabla12[Consignatario],B1282,[1]!Tabla12[1670])</f>
        <v>25000</v>
      </c>
      <c r="F1282">
        <f>SUMIF([1]!Tabla10[Consignatario],B1282,[1]!Tabla10[1672])</f>
        <v>0</v>
      </c>
      <c r="G1282">
        <f>SUMIF([1]!Tabla9[Consignatarios],B1282,[1]!Tabla9[1675])</f>
        <v>0</v>
      </c>
      <c r="H1282">
        <f>SUMIF([1]!Tabla8[Consignatarios],B1282,[1]!Tabla8[1678])</f>
        <v>41642</v>
      </c>
      <c r="I1282">
        <f>SUMIF([1]!Tabla4[Consignatario],B1282,[1]!Tabla4[Monto])</f>
        <v>0</v>
      </c>
      <c r="J1282">
        <f>SUMIF([1]!Tabla2[Consignatario],B1282, [1]!Tabla2[Monto])</f>
        <v>0</v>
      </c>
      <c r="K1282">
        <f>SUMIF([1]!Tabla3[Consignatario],B1282,[1]!Tabla3[Monto])</f>
        <v>0</v>
      </c>
      <c r="L1282">
        <f>SUMIF([1]!Tabla5[Consignatario],B1282,[1]!Tabla5[Monto])</f>
        <v>0</v>
      </c>
      <c r="M1282">
        <f>SUMIF([1]!Tabla1708[Consignatario],B1282,[1]!Tabla1708[Monto])</f>
        <v>0</v>
      </c>
      <c r="N1282">
        <f>SUMIF([1]!Tabla1726[Consignatario],B1282,[1]!Tabla1726[Monto])</f>
        <v>0</v>
      </c>
      <c r="O1282">
        <f>SUMIF([1]!Tabla1730[Consignatario],B1282,[1]!Tabla1730[1730])</f>
        <v>0</v>
      </c>
      <c r="P1282">
        <f>SUMIF([1]!Tabla1739[Consignatario],B1282,[1]!Tabla1739[1739])</f>
        <v>0</v>
      </c>
      <c r="Q1282">
        <f>SUMIF([1]!Tabla21[Consignatario],B1282,[1]!Tabla21[1664-1670])</f>
        <v>0</v>
      </c>
      <c r="R1282">
        <f>SUM(Tabla62[[#This Row],[1661]:[Entrearmadas]])</f>
        <v>66642</v>
      </c>
    </row>
    <row r="1283" spans="1:18" x14ac:dyDescent="0.3">
      <c r="A1283">
        <v>1282</v>
      </c>
      <c r="B1283" t="str" cm="1">
        <f t="array" ref="B1283">INDEX([1]!Tabla1[#Data], A1283, 2)</f>
        <v>Guerrero, Lazaro</v>
      </c>
      <c r="C1283">
        <f>SUMIF([1]!Tabla1661[Consignatario],B1283,[1]!Tabla1661[1661])</f>
        <v>0</v>
      </c>
      <c r="D1283">
        <f>SUMIF([1]!Tabla11[Consignatario],B1283,[1]!Tabla11[1662])</f>
        <v>0</v>
      </c>
      <c r="E1283">
        <f>SUMIF([1]!Tabla12[Consignatario],B1283,[1]!Tabla12[1670])</f>
        <v>0</v>
      </c>
      <c r="F1283">
        <f>SUMIF([1]!Tabla10[Consignatario],B1283,[1]!Tabla10[1672])</f>
        <v>0</v>
      </c>
      <c r="G1283">
        <f>SUMIF([1]!Tabla9[Consignatarios],B1283,[1]!Tabla9[1675])</f>
        <v>0</v>
      </c>
      <c r="H1283">
        <f>SUMIF([1]!Tabla8[Consignatarios],B1283,[1]!Tabla8[1678])</f>
        <v>0</v>
      </c>
      <c r="I1283">
        <f>SUMIF([1]!Tabla4[Consignatario],B1283,[1]!Tabla4[Monto])</f>
        <v>45565</v>
      </c>
      <c r="J1283">
        <f>SUMIF([1]!Tabla2[Consignatario],B1283, [1]!Tabla2[Monto])</f>
        <v>14000</v>
      </c>
      <c r="K1283">
        <f>SUMIF([1]!Tabla3[Consignatario],B1283,[1]!Tabla3[Monto])</f>
        <v>0</v>
      </c>
      <c r="L1283">
        <f>SUMIF([1]!Tabla5[Consignatario],B1283,[1]!Tabla5[Monto])</f>
        <v>0</v>
      </c>
      <c r="M1283">
        <f>SUMIF([1]!Tabla1708[Consignatario],B1283,[1]!Tabla1708[Monto])</f>
        <v>0</v>
      </c>
      <c r="N1283">
        <f>SUMIF([1]!Tabla1726[Consignatario],B1283,[1]!Tabla1726[Monto])</f>
        <v>0</v>
      </c>
      <c r="O1283">
        <f>SUMIF([1]!Tabla1730[Consignatario],B1283,[1]!Tabla1730[1730])</f>
        <v>0</v>
      </c>
      <c r="P1283">
        <f>SUMIF([1]!Tabla1739[Consignatario],B1283,[1]!Tabla1739[1739])</f>
        <v>0</v>
      </c>
      <c r="Q1283">
        <f>SUMIF([1]!Tabla21[Consignatario],B1283,[1]!Tabla21[1664-1670])</f>
        <v>0</v>
      </c>
      <c r="R1283">
        <f>SUM(Tabla62[[#This Row],[1661]:[Entrearmadas]])</f>
        <v>59565</v>
      </c>
    </row>
    <row r="1284" spans="1:18" x14ac:dyDescent="0.3">
      <c r="A1284">
        <v>1283</v>
      </c>
      <c r="B1284" t="str" cm="1">
        <f t="array" ref="B1284">INDEX([1]!Tabla1[#Data], A1284, 2)</f>
        <v>Guerrero, Sebastián</v>
      </c>
      <c r="C1284">
        <f>SUMIF([1]!Tabla1661[Consignatario],B1284,[1]!Tabla1661[1661])</f>
        <v>0</v>
      </c>
      <c r="D1284">
        <f>SUMIF([1]!Tabla11[Consignatario],B1284,[1]!Tabla11[1662])</f>
        <v>0</v>
      </c>
      <c r="E1284">
        <f>SUMIF([1]!Tabla12[Consignatario],B1284,[1]!Tabla12[1670])</f>
        <v>0</v>
      </c>
      <c r="F1284">
        <f>SUMIF([1]!Tabla10[Consignatario],B1284,[1]!Tabla10[1672])</f>
        <v>0</v>
      </c>
      <c r="G1284">
        <f>SUMIF([1]!Tabla9[Consignatarios],B1284,[1]!Tabla9[1675])</f>
        <v>0</v>
      </c>
      <c r="H1284">
        <f>SUMIF([1]!Tabla8[Consignatarios],B1284,[1]!Tabla8[1678])</f>
        <v>0</v>
      </c>
      <c r="I1284">
        <f>SUMIF([1]!Tabla4[Consignatario],B1284,[1]!Tabla4[Monto])</f>
        <v>23831</v>
      </c>
      <c r="J1284">
        <f>SUMIF([1]!Tabla2[Consignatario],B1284, [1]!Tabla2[Monto])</f>
        <v>0</v>
      </c>
      <c r="K1284">
        <f>SUMIF([1]!Tabla3[Consignatario],B1284,[1]!Tabla3[Monto])</f>
        <v>0</v>
      </c>
      <c r="L1284">
        <f>SUMIF([1]!Tabla5[Consignatario],B1284,[1]!Tabla5[Monto])</f>
        <v>0</v>
      </c>
      <c r="M1284">
        <f>SUMIF([1]!Tabla1708[Consignatario],B1284,[1]!Tabla1708[Monto])</f>
        <v>0</v>
      </c>
      <c r="N1284">
        <f>SUMIF([1]!Tabla1726[Consignatario],B1284,[1]!Tabla1726[Monto])</f>
        <v>0</v>
      </c>
      <c r="O1284">
        <f>SUMIF([1]!Tabla1730[Consignatario],B1284,[1]!Tabla1730[1730])</f>
        <v>0</v>
      </c>
      <c r="P1284">
        <f>SUMIF([1]!Tabla1739[Consignatario],B1284,[1]!Tabla1739[1739])</f>
        <v>0</v>
      </c>
      <c r="Q1284">
        <f>SUMIF([1]!Tabla21[Consignatario],B1284,[1]!Tabla21[1664-1670])</f>
        <v>0</v>
      </c>
      <c r="R1284">
        <f>SUM(Tabla62[[#This Row],[1661]:[Entrearmadas]])</f>
        <v>23831</v>
      </c>
    </row>
    <row r="1285" spans="1:18" x14ac:dyDescent="0.3">
      <c r="A1285">
        <v>1284</v>
      </c>
      <c r="B1285" t="str" cm="1">
        <f t="array" ref="B1285">INDEX([1]!Tabla1[#Data], A1285, 2)</f>
        <v>Gueto, Pascual Joseph del</v>
      </c>
      <c r="C1285">
        <f>SUMIF([1]!Tabla1661[Consignatario],B1285,[1]!Tabla1661[1661])</f>
        <v>0</v>
      </c>
      <c r="D1285">
        <f>SUMIF([1]!Tabla11[Consignatario],B1285,[1]!Tabla11[1662])</f>
        <v>0</v>
      </c>
      <c r="E1285">
        <f>SUMIF([1]!Tabla12[Consignatario],B1285,[1]!Tabla12[1670])</f>
        <v>0</v>
      </c>
      <c r="F1285">
        <f>SUMIF([1]!Tabla10[Consignatario],B1285,[1]!Tabla10[1672])</f>
        <v>0</v>
      </c>
      <c r="G1285">
        <f>SUMIF([1]!Tabla9[Consignatarios],B1285,[1]!Tabla9[1675])</f>
        <v>0</v>
      </c>
      <c r="H1285">
        <f>SUMIF([1]!Tabla8[Consignatarios],B1285,[1]!Tabla8[1678])</f>
        <v>0</v>
      </c>
      <c r="I1285">
        <f>SUMIF([1]!Tabla4[Consignatario],B1285,[1]!Tabla4[Monto])</f>
        <v>0</v>
      </c>
      <c r="J1285">
        <f>SUMIF([1]!Tabla2[Consignatario],B1285, [1]!Tabla2[Monto])</f>
        <v>0</v>
      </c>
      <c r="K1285">
        <f>SUMIF([1]!Tabla3[Consignatario],B1285,[1]!Tabla3[Monto])</f>
        <v>13558</v>
      </c>
      <c r="L1285">
        <f>SUMIF([1]!Tabla5[Consignatario],B1285,[1]!Tabla5[Monto])</f>
        <v>0</v>
      </c>
      <c r="M1285">
        <f>SUMIF([1]!Tabla1708[Consignatario],B1285,[1]!Tabla1708[Monto])</f>
        <v>0</v>
      </c>
      <c r="N1285">
        <f>SUMIF([1]!Tabla1726[Consignatario],B1285,[1]!Tabla1726[Monto])</f>
        <v>0</v>
      </c>
      <c r="O1285">
        <f>SUMIF([1]!Tabla1730[Consignatario],B1285,[1]!Tabla1730[1730])</f>
        <v>0</v>
      </c>
      <c r="P1285">
        <f>SUMIF([1]!Tabla1739[Consignatario],B1285,[1]!Tabla1739[1739])</f>
        <v>0</v>
      </c>
      <c r="Q1285">
        <f>SUMIF([1]!Tabla21[Consignatario],B1285,[1]!Tabla21[1664-1670])</f>
        <v>0</v>
      </c>
      <c r="R1285">
        <f>SUM(Tabla62[[#This Row],[1661]:[Entrearmadas]])</f>
        <v>13558</v>
      </c>
    </row>
    <row r="1286" spans="1:18" x14ac:dyDescent="0.3">
      <c r="A1286">
        <v>1285</v>
      </c>
      <c r="B1286" t="str" cm="1">
        <f t="array" ref="B1286">INDEX([1]!Tabla1[#Data], A1286, 2)</f>
        <v>Guevara, Juan Antonio de</v>
      </c>
      <c r="C1286">
        <f>SUMIF([1]!Tabla1661[Consignatario],B1286,[1]!Tabla1661[1661])</f>
        <v>0</v>
      </c>
      <c r="D1286">
        <f>SUMIF([1]!Tabla11[Consignatario],B1286,[1]!Tabla11[1662])</f>
        <v>0</v>
      </c>
      <c r="E1286">
        <f>SUMIF([1]!Tabla12[Consignatario],B1286,[1]!Tabla12[1670])</f>
        <v>0</v>
      </c>
      <c r="F1286">
        <f>SUMIF([1]!Tabla10[Consignatario],B1286,[1]!Tabla10[1672])</f>
        <v>0</v>
      </c>
      <c r="G1286">
        <f>SUMIF([1]!Tabla9[Consignatarios],B1286,[1]!Tabla9[1675])</f>
        <v>0</v>
      </c>
      <c r="H1286">
        <f>SUMIF([1]!Tabla8[Consignatarios],B1286,[1]!Tabla8[1678])</f>
        <v>0</v>
      </c>
      <c r="I1286">
        <f>SUMIF([1]!Tabla4[Consignatario],B1286,[1]!Tabla4[Monto])</f>
        <v>0</v>
      </c>
      <c r="J1286">
        <f>SUMIF([1]!Tabla2[Consignatario],B1286, [1]!Tabla2[Monto])</f>
        <v>0</v>
      </c>
      <c r="K1286">
        <f>SUMIF([1]!Tabla3[Consignatario],B1286,[1]!Tabla3[Monto])</f>
        <v>4400</v>
      </c>
      <c r="L1286">
        <f>SUMIF([1]!Tabla5[Consignatario],B1286,[1]!Tabla5[Monto])</f>
        <v>0</v>
      </c>
      <c r="M1286">
        <f>SUMIF([1]!Tabla1708[Consignatario],B1286,[1]!Tabla1708[Monto])</f>
        <v>0</v>
      </c>
      <c r="N1286">
        <f>SUMIF([1]!Tabla1726[Consignatario],B1286,[1]!Tabla1726[Monto])</f>
        <v>0</v>
      </c>
      <c r="O1286">
        <f>SUMIF([1]!Tabla1730[Consignatario],B1286,[1]!Tabla1730[1730])</f>
        <v>0</v>
      </c>
      <c r="P1286">
        <f>SUMIF([1]!Tabla1739[Consignatario],B1286,[1]!Tabla1739[1739])</f>
        <v>0</v>
      </c>
      <c r="Q1286">
        <f>SUMIF([1]!Tabla21[Consignatario],B1286,[1]!Tabla21[1664-1670])</f>
        <v>0</v>
      </c>
      <c r="R1286">
        <f>SUM(Tabla62[[#This Row],[1661]:[Entrearmadas]])</f>
        <v>4400</v>
      </c>
    </row>
    <row r="1287" spans="1:18" x14ac:dyDescent="0.3">
      <c r="A1287">
        <v>1286</v>
      </c>
      <c r="B1287" t="str" cm="1">
        <f t="array" ref="B1287">INDEX([1]!Tabla1[#Data], A1287, 2)</f>
        <v>Guillarte, Juan Antonio de</v>
      </c>
      <c r="C1287">
        <f>SUMIF([1]!Tabla1661[Consignatario],B1287,[1]!Tabla1661[1661])</f>
        <v>0</v>
      </c>
      <c r="D1287">
        <f>SUMIF([1]!Tabla11[Consignatario],B1287,[1]!Tabla11[1662])</f>
        <v>0</v>
      </c>
      <c r="E1287">
        <f>SUMIF([1]!Tabla12[Consignatario],B1287,[1]!Tabla12[1670])</f>
        <v>0</v>
      </c>
      <c r="F1287">
        <f>SUMIF([1]!Tabla10[Consignatario],B1287,[1]!Tabla10[1672])</f>
        <v>11700</v>
      </c>
      <c r="G1287">
        <f>SUMIF([1]!Tabla9[Consignatarios],B1287,[1]!Tabla9[1675])</f>
        <v>0</v>
      </c>
      <c r="H1287">
        <f>SUMIF([1]!Tabla8[Consignatarios],B1287,[1]!Tabla8[1678])</f>
        <v>0</v>
      </c>
      <c r="I1287">
        <f>SUMIF([1]!Tabla4[Consignatario],B1287,[1]!Tabla4[Monto])</f>
        <v>0</v>
      </c>
      <c r="J1287">
        <f>SUMIF([1]!Tabla2[Consignatario],B1287, [1]!Tabla2[Monto])</f>
        <v>0</v>
      </c>
      <c r="K1287">
        <f>SUMIF([1]!Tabla3[Consignatario],B1287,[1]!Tabla3[Monto])</f>
        <v>0</v>
      </c>
      <c r="L1287">
        <f>SUMIF([1]!Tabla5[Consignatario],B1287,[1]!Tabla5[Monto])</f>
        <v>0</v>
      </c>
      <c r="M1287">
        <f>SUMIF([1]!Tabla1708[Consignatario],B1287,[1]!Tabla1708[Monto])</f>
        <v>0</v>
      </c>
      <c r="N1287">
        <f>SUMIF([1]!Tabla1726[Consignatario],B1287,[1]!Tabla1726[Monto])</f>
        <v>0</v>
      </c>
      <c r="O1287">
        <f>SUMIF([1]!Tabla1730[Consignatario],B1287,[1]!Tabla1730[1730])</f>
        <v>0</v>
      </c>
      <c r="P1287">
        <f>SUMIF([1]!Tabla1739[Consignatario],B1287,[1]!Tabla1739[1739])</f>
        <v>0</v>
      </c>
      <c r="Q1287">
        <f>SUMIF([1]!Tabla21[Consignatario],B1287,[1]!Tabla21[1664-1670])</f>
        <v>0</v>
      </c>
      <c r="R1287">
        <f>SUM(Tabla62[[#This Row],[1661]:[Entrearmadas]])</f>
        <v>11700</v>
      </c>
    </row>
    <row r="1288" spans="1:18" x14ac:dyDescent="0.3">
      <c r="A1288">
        <v>1287</v>
      </c>
      <c r="B1288" t="str" cm="1">
        <f t="array" ref="B1288">INDEX([1]!Tabla1[#Data], A1288, 2)</f>
        <v>Guinea, Francisco</v>
      </c>
      <c r="C1288">
        <f>SUMIF([1]!Tabla1661[Consignatario],B1288,[1]!Tabla1661[1661])</f>
        <v>0</v>
      </c>
      <c r="D1288">
        <f>SUMIF([1]!Tabla11[Consignatario],B1288,[1]!Tabla11[1662])</f>
        <v>0</v>
      </c>
      <c r="E1288">
        <f>SUMIF([1]!Tabla12[Consignatario],B1288,[1]!Tabla12[1670])</f>
        <v>0</v>
      </c>
      <c r="F1288">
        <f>SUMIF([1]!Tabla10[Consignatario],B1288,[1]!Tabla10[1672])</f>
        <v>0</v>
      </c>
      <c r="G1288">
        <f>SUMIF([1]!Tabla9[Consignatarios],B1288,[1]!Tabla9[1675])</f>
        <v>0</v>
      </c>
      <c r="H1288">
        <f>SUMIF([1]!Tabla8[Consignatarios],B1288,[1]!Tabla8[1678])</f>
        <v>0</v>
      </c>
      <c r="I1288">
        <f>SUMIF([1]!Tabla4[Consignatario],B1288,[1]!Tabla4[Monto])</f>
        <v>0</v>
      </c>
      <c r="J1288">
        <f>SUMIF([1]!Tabla2[Consignatario],B1288, [1]!Tabla2[Monto])</f>
        <v>0</v>
      </c>
      <c r="K1288">
        <f>SUMIF([1]!Tabla3[Consignatario],B1288,[1]!Tabla3[Monto])</f>
        <v>0</v>
      </c>
      <c r="L1288">
        <f>SUMIF([1]!Tabla5[Consignatario],B1288,[1]!Tabla5[Monto])</f>
        <v>0</v>
      </c>
      <c r="M1288">
        <f>SUMIF([1]!Tabla1708[Consignatario],B1288,[1]!Tabla1708[Monto])</f>
        <v>0</v>
      </c>
      <c r="N1288">
        <f>SUMIF([1]!Tabla1726[Consignatario],B1288,[1]!Tabla1726[Monto])</f>
        <v>0</v>
      </c>
      <c r="O1288">
        <f>SUMIF([1]!Tabla1730[Consignatario],B1288,[1]!Tabla1730[1730])</f>
        <v>0</v>
      </c>
      <c r="P1288">
        <f>SUMIF([1]!Tabla1739[Consignatario],B1288,[1]!Tabla1739[1739])</f>
        <v>24675</v>
      </c>
      <c r="Q1288">
        <f>SUMIF([1]!Tabla21[Consignatario],B1288,[1]!Tabla21[1664-1670])</f>
        <v>0</v>
      </c>
      <c r="R1288">
        <f>SUM(Tabla62[[#This Row],[1661]:[Entrearmadas]])</f>
        <v>24675</v>
      </c>
    </row>
    <row r="1289" spans="1:18" x14ac:dyDescent="0.3">
      <c r="A1289">
        <v>1288</v>
      </c>
      <c r="B1289" t="str" cm="1">
        <f t="array" ref="B1289">INDEX([1]!Tabla1[#Data], A1289, 2)</f>
        <v>Guinel, Rodrigo</v>
      </c>
      <c r="C1289">
        <f>SUMIF([1]!Tabla1661[Consignatario],B1289,[1]!Tabla1661[1661])</f>
        <v>0</v>
      </c>
      <c r="D1289">
        <f>SUMIF([1]!Tabla11[Consignatario],B1289,[1]!Tabla11[1662])</f>
        <v>0</v>
      </c>
      <c r="E1289">
        <f>SUMIF([1]!Tabla12[Consignatario],B1289,[1]!Tabla12[1670])</f>
        <v>0</v>
      </c>
      <c r="F1289">
        <f>SUMIF([1]!Tabla10[Consignatario],B1289,[1]!Tabla10[1672])</f>
        <v>0</v>
      </c>
      <c r="G1289">
        <f>SUMIF([1]!Tabla9[Consignatarios],B1289,[1]!Tabla9[1675])</f>
        <v>0</v>
      </c>
      <c r="H1289">
        <f>SUMIF([1]!Tabla8[Consignatarios],B1289,[1]!Tabla8[1678])</f>
        <v>0</v>
      </c>
      <c r="I1289">
        <f>SUMIF([1]!Tabla4[Consignatario],B1289,[1]!Tabla4[Monto])</f>
        <v>0</v>
      </c>
      <c r="J1289">
        <f>SUMIF([1]!Tabla2[Consignatario],B1289, [1]!Tabla2[Monto])</f>
        <v>0</v>
      </c>
      <c r="K1289">
        <f>SUMIF([1]!Tabla3[Consignatario],B1289,[1]!Tabla3[Monto])</f>
        <v>0</v>
      </c>
      <c r="L1289">
        <f>SUMIF([1]!Tabla5[Consignatario],B1289,[1]!Tabla5[Monto])</f>
        <v>0</v>
      </c>
      <c r="M1289">
        <f>SUMIF([1]!Tabla1708[Consignatario],B1289,[1]!Tabla1708[Monto])</f>
        <v>0</v>
      </c>
      <c r="N1289">
        <f>SUMIF([1]!Tabla1726[Consignatario],B1289,[1]!Tabla1726[Monto])</f>
        <v>56000</v>
      </c>
      <c r="O1289">
        <f>SUMIF([1]!Tabla1730[Consignatario],B1289,[1]!Tabla1730[1730])</f>
        <v>0</v>
      </c>
      <c r="P1289">
        <f>SUMIF([1]!Tabla1739[Consignatario],B1289,[1]!Tabla1739[1739])</f>
        <v>0</v>
      </c>
      <c r="Q1289">
        <f>SUMIF([1]!Tabla21[Consignatario],B1289,[1]!Tabla21[1664-1670])</f>
        <v>0</v>
      </c>
      <c r="R1289">
        <f>SUM(Tabla62[[#This Row],[1661]:[Entrearmadas]])</f>
        <v>56000</v>
      </c>
    </row>
    <row r="1290" spans="1:18" x14ac:dyDescent="0.3">
      <c r="A1290">
        <v>1289</v>
      </c>
      <c r="B1290" t="str" cm="1">
        <f t="array" ref="B1290">INDEX([1]!Tabla1[#Data], A1290, 2)</f>
        <v>Guisado, Fernando</v>
      </c>
      <c r="C1290">
        <f>SUMIF([1]!Tabla1661[Consignatario],B1290,[1]!Tabla1661[1661])</f>
        <v>0</v>
      </c>
      <c r="D1290">
        <f>SUMIF([1]!Tabla11[Consignatario],B1290,[1]!Tabla11[1662])</f>
        <v>0</v>
      </c>
      <c r="E1290">
        <f>SUMIF([1]!Tabla12[Consignatario],B1290,[1]!Tabla12[1670])</f>
        <v>0</v>
      </c>
      <c r="F1290">
        <f>SUMIF([1]!Tabla10[Consignatario],B1290,[1]!Tabla10[1672])</f>
        <v>2200</v>
      </c>
      <c r="G1290">
        <f>SUMIF([1]!Tabla9[Consignatarios],B1290,[1]!Tabla9[1675])</f>
        <v>0</v>
      </c>
      <c r="H1290">
        <f>SUMIF([1]!Tabla8[Consignatarios],B1290,[1]!Tabla8[1678])</f>
        <v>0</v>
      </c>
      <c r="I1290">
        <f>SUMIF([1]!Tabla4[Consignatario],B1290,[1]!Tabla4[Monto])</f>
        <v>0</v>
      </c>
      <c r="J1290">
        <f>SUMIF([1]!Tabla2[Consignatario],B1290, [1]!Tabla2[Monto])</f>
        <v>0</v>
      </c>
      <c r="K1290">
        <f>SUMIF([1]!Tabla3[Consignatario],B1290,[1]!Tabla3[Monto])</f>
        <v>0</v>
      </c>
      <c r="L1290">
        <f>SUMIF([1]!Tabla5[Consignatario],B1290,[1]!Tabla5[Monto])</f>
        <v>0</v>
      </c>
      <c r="M1290">
        <f>SUMIF([1]!Tabla1708[Consignatario],B1290,[1]!Tabla1708[Monto])</f>
        <v>0</v>
      </c>
      <c r="N1290">
        <f>SUMIF([1]!Tabla1726[Consignatario],B1290,[1]!Tabla1726[Monto])</f>
        <v>0</v>
      </c>
      <c r="O1290">
        <f>SUMIF([1]!Tabla1730[Consignatario],B1290,[1]!Tabla1730[1730])</f>
        <v>0</v>
      </c>
      <c r="P1290">
        <f>SUMIF([1]!Tabla1739[Consignatario],B1290,[1]!Tabla1739[1739])</f>
        <v>0</v>
      </c>
      <c r="Q1290">
        <f>SUMIF([1]!Tabla21[Consignatario],B1290,[1]!Tabla21[1664-1670])</f>
        <v>0</v>
      </c>
      <c r="R1290">
        <f>SUM(Tabla62[[#This Row],[1661]:[Entrearmadas]])</f>
        <v>2200</v>
      </c>
    </row>
    <row r="1291" spans="1:18" x14ac:dyDescent="0.3">
      <c r="A1291">
        <v>1290</v>
      </c>
      <c r="B1291" t="str" cm="1">
        <f t="array" ref="B1291">INDEX([1]!Tabla1[#Data], A1291, 2)</f>
        <v>Guisla Bott, Juan de</v>
      </c>
      <c r="C1291">
        <f>SUMIF([1]!Tabla1661[Consignatario],B1291,[1]!Tabla1661[1661])</f>
        <v>0</v>
      </c>
      <c r="D1291">
        <f>SUMIF([1]!Tabla11[Consignatario],B1291,[1]!Tabla11[1662])</f>
        <v>0</v>
      </c>
      <c r="E1291">
        <f>SUMIF([1]!Tabla12[Consignatario],B1291,[1]!Tabla12[1670])</f>
        <v>0</v>
      </c>
      <c r="F1291">
        <f>SUMIF([1]!Tabla10[Consignatario],B1291,[1]!Tabla10[1672])</f>
        <v>0</v>
      </c>
      <c r="G1291">
        <f>SUMIF([1]!Tabla9[Consignatarios],B1291,[1]!Tabla9[1675])</f>
        <v>0</v>
      </c>
      <c r="H1291">
        <f>SUMIF([1]!Tabla8[Consignatarios],B1291,[1]!Tabla8[1678])</f>
        <v>0</v>
      </c>
      <c r="I1291">
        <f>SUMIF([1]!Tabla4[Consignatario],B1291,[1]!Tabla4[Monto])</f>
        <v>0</v>
      </c>
      <c r="J1291">
        <f>SUMIF([1]!Tabla2[Consignatario],B1291, [1]!Tabla2[Monto])</f>
        <v>4000</v>
      </c>
      <c r="K1291">
        <f>SUMIF([1]!Tabla3[Consignatario],B1291,[1]!Tabla3[Monto])</f>
        <v>0</v>
      </c>
      <c r="L1291">
        <f>SUMIF([1]!Tabla5[Consignatario],B1291,[1]!Tabla5[Monto])</f>
        <v>0</v>
      </c>
      <c r="M1291">
        <f>SUMIF([1]!Tabla1708[Consignatario],B1291,[1]!Tabla1708[Monto])</f>
        <v>0</v>
      </c>
      <c r="N1291">
        <f>SUMIF([1]!Tabla1726[Consignatario],B1291,[1]!Tabla1726[Monto])</f>
        <v>0</v>
      </c>
      <c r="O1291">
        <f>SUMIF([1]!Tabla1730[Consignatario],B1291,[1]!Tabla1730[1730])</f>
        <v>0</v>
      </c>
      <c r="P1291">
        <f>SUMIF([1]!Tabla1739[Consignatario],B1291,[1]!Tabla1739[1739])</f>
        <v>0</v>
      </c>
      <c r="Q1291">
        <f>SUMIF([1]!Tabla21[Consignatario],B1291,[1]!Tabla21[1664-1670])</f>
        <v>0</v>
      </c>
      <c r="R1291">
        <f>SUM(Tabla62[[#This Row],[1661]:[Entrearmadas]])</f>
        <v>4000</v>
      </c>
    </row>
    <row r="1292" spans="1:18" x14ac:dyDescent="0.3">
      <c r="A1292">
        <v>1291</v>
      </c>
      <c r="B1292" t="str" cm="1">
        <f t="array" ref="B1292">INDEX([1]!Tabla1[#Data], A1292, 2)</f>
        <v>Guizado, Fernando</v>
      </c>
      <c r="C1292">
        <f>SUMIF([1]!Tabla1661[Consignatario],B1292,[1]!Tabla1661[1661])</f>
        <v>0</v>
      </c>
      <c r="D1292">
        <f>SUMIF([1]!Tabla11[Consignatario],B1292,[1]!Tabla11[1662])</f>
        <v>0</v>
      </c>
      <c r="E1292">
        <f>SUMIF([1]!Tabla12[Consignatario],B1292,[1]!Tabla12[1670])</f>
        <v>0</v>
      </c>
      <c r="F1292">
        <f>SUMIF([1]!Tabla10[Consignatario],B1292,[1]!Tabla10[1672])</f>
        <v>0</v>
      </c>
      <c r="G1292">
        <f>SUMIF([1]!Tabla9[Consignatarios],B1292,[1]!Tabla9[1675])</f>
        <v>0</v>
      </c>
      <c r="H1292">
        <f>SUMIF([1]!Tabla8[Consignatarios],B1292,[1]!Tabla8[1678])</f>
        <v>3500</v>
      </c>
      <c r="I1292">
        <f>SUMIF([1]!Tabla4[Consignatario],B1292,[1]!Tabla4[Monto])</f>
        <v>0</v>
      </c>
      <c r="J1292">
        <f>SUMIF([1]!Tabla2[Consignatario],B1292, [1]!Tabla2[Monto])</f>
        <v>0</v>
      </c>
      <c r="K1292">
        <f>SUMIF([1]!Tabla3[Consignatario],B1292,[1]!Tabla3[Monto])</f>
        <v>0</v>
      </c>
      <c r="L1292">
        <f>SUMIF([1]!Tabla5[Consignatario],B1292,[1]!Tabla5[Monto])</f>
        <v>0</v>
      </c>
      <c r="M1292">
        <f>SUMIF([1]!Tabla1708[Consignatario],B1292,[1]!Tabla1708[Monto])</f>
        <v>0</v>
      </c>
      <c r="N1292">
        <f>SUMIF([1]!Tabla1726[Consignatario],B1292,[1]!Tabla1726[Monto])</f>
        <v>0</v>
      </c>
      <c r="O1292">
        <f>SUMIF([1]!Tabla1730[Consignatario],B1292,[1]!Tabla1730[1730])</f>
        <v>0</v>
      </c>
      <c r="P1292">
        <f>SUMIF([1]!Tabla1739[Consignatario],B1292,[1]!Tabla1739[1739])</f>
        <v>0</v>
      </c>
      <c r="Q1292">
        <f>SUMIF([1]!Tabla21[Consignatario],B1292,[1]!Tabla21[1664-1670])</f>
        <v>0</v>
      </c>
      <c r="R1292">
        <f>SUM(Tabla62[[#This Row],[1661]:[Entrearmadas]])</f>
        <v>3500</v>
      </c>
    </row>
    <row r="1293" spans="1:18" x14ac:dyDescent="0.3">
      <c r="A1293">
        <v>1292</v>
      </c>
      <c r="B1293" t="str" cm="1">
        <f t="array" ref="B1293">INDEX([1]!Tabla1[#Data], A1293, 2)</f>
        <v>Gurija, Juan Antonio de</v>
      </c>
      <c r="C1293">
        <f>SUMIF([1]!Tabla1661[Consignatario],B1293,[1]!Tabla1661[1661])</f>
        <v>0</v>
      </c>
      <c r="D1293">
        <f>SUMIF([1]!Tabla11[Consignatario],B1293,[1]!Tabla11[1662])</f>
        <v>0</v>
      </c>
      <c r="E1293">
        <f>SUMIF([1]!Tabla12[Consignatario],B1293,[1]!Tabla12[1670])</f>
        <v>0</v>
      </c>
      <c r="F1293">
        <f>SUMIF([1]!Tabla10[Consignatario],B1293,[1]!Tabla10[1672])</f>
        <v>0</v>
      </c>
      <c r="G1293">
        <f>SUMIF([1]!Tabla9[Consignatarios],B1293,[1]!Tabla9[1675])</f>
        <v>0</v>
      </c>
      <c r="H1293">
        <f>SUMIF([1]!Tabla8[Consignatarios],B1293,[1]!Tabla8[1678])</f>
        <v>8792</v>
      </c>
      <c r="I1293">
        <f>SUMIF([1]!Tabla4[Consignatario],B1293,[1]!Tabla4[Monto])</f>
        <v>0</v>
      </c>
      <c r="J1293">
        <f>SUMIF([1]!Tabla2[Consignatario],B1293, [1]!Tabla2[Monto])</f>
        <v>0</v>
      </c>
      <c r="K1293">
        <f>SUMIF([1]!Tabla3[Consignatario],B1293,[1]!Tabla3[Monto])</f>
        <v>0</v>
      </c>
      <c r="L1293">
        <f>SUMIF([1]!Tabla5[Consignatario],B1293,[1]!Tabla5[Monto])</f>
        <v>0</v>
      </c>
      <c r="M1293">
        <f>SUMIF([1]!Tabla1708[Consignatario],B1293,[1]!Tabla1708[Monto])</f>
        <v>0</v>
      </c>
      <c r="N1293">
        <f>SUMIF([1]!Tabla1726[Consignatario],B1293,[1]!Tabla1726[Monto])</f>
        <v>0</v>
      </c>
      <c r="O1293">
        <f>SUMIF([1]!Tabla1730[Consignatario],B1293,[1]!Tabla1730[1730])</f>
        <v>0</v>
      </c>
      <c r="P1293">
        <f>SUMIF([1]!Tabla1739[Consignatario],B1293,[1]!Tabla1739[1739])</f>
        <v>0</v>
      </c>
      <c r="Q1293">
        <f>SUMIF([1]!Tabla21[Consignatario],B1293,[1]!Tabla21[1664-1670])</f>
        <v>0</v>
      </c>
      <c r="R1293">
        <f>SUM(Tabla62[[#This Row],[1661]:[Entrearmadas]])</f>
        <v>8792</v>
      </c>
    </row>
    <row r="1294" spans="1:18" x14ac:dyDescent="0.3">
      <c r="A1294">
        <v>1293</v>
      </c>
      <c r="B1294" t="str" cm="1">
        <f t="array" ref="B1294">INDEX([1]!Tabla1[#Data], A1294, 2)</f>
        <v>Gutiérrez Cossio, Isidro</v>
      </c>
      <c r="C1294">
        <f>SUMIF([1]!Tabla1661[Consignatario],B1294,[1]!Tabla1661[1661])</f>
        <v>0</v>
      </c>
      <c r="D1294">
        <f>SUMIF([1]!Tabla11[Consignatario],B1294,[1]!Tabla11[1662])</f>
        <v>0</v>
      </c>
      <c r="E1294">
        <f>SUMIF([1]!Tabla12[Consignatario],B1294,[1]!Tabla12[1670])</f>
        <v>0</v>
      </c>
      <c r="F1294">
        <f>SUMIF([1]!Tabla10[Consignatario],B1294,[1]!Tabla10[1672])</f>
        <v>0</v>
      </c>
      <c r="G1294">
        <f>SUMIF([1]!Tabla9[Consignatarios],B1294,[1]!Tabla9[1675])</f>
        <v>0</v>
      </c>
      <c r="H1294">
        <f>SUMIF([1]!Tabla8[Consignatarios],B1294,[1]!Tabla8[1678])</f>
        <v>0</v>
      </c>
      <c r="I1294">
        <f>SUMIF([1]!Tabla4[Consignatario],B1294,[1]!Tabla4[Monto])</f>
        <v>0</v>
      </c>
      <c r="J1294">
        <f>SUMIF([1]!Tabla2[Consignatario],B1294, [1]!Tabla2[Monto])</f>
        <v>0</v>
      </c>
      <c r="K1294">
        <f>SUMIF([1]!Tabla3[Consignatario],B1294,[1]!Tabla3[Monto])</f>
        <v>0</v>
      </c>
      <c r="L1294">
        <f>SUMIF([1]!Tabla5[Consignatario],B1294,[1]!Tabla5[Monto])</f>
        <v>0</v>
      </c>
      <c r="M1294">
        <f>SUMIF([1]!Tabla1708[Consignatario],B1294,[1]!Tabla1708[Monto])</f>
        <v>0</v>
      </c>
      <c r="N1294">
        <f>SUMIF([1]!Tabla1726[Consignatario],B1294,[1]!Tabla1726[Monto])</f>
        <v>524102</v>
      </c>
      <c r="O1294">
        <f>SUMIF([1]!Tabla1730[Consignatario],B1294,[1]!Tabla1730[1730])</f>
        <v>366260</v>
      </c>
      <c r="P1294">
        <f>SUMIF([1]!Tabla1739[Consignatario],B1294,[1]!Tabla1739[1739])</f>
        <v>267032</v>
      </c>
      <c r="Q1294">
        <f>SUMIF([1]!Tabla21[Consignatario],B1294,[1]!Tabla21[1664-1670])</f>
        <v>0</v>
      </c>
      <c r="R1294">
        <f>SUM(Tabla62[[#This Row],[1661]:[Entrearmadas]])</f>
        <v>1157394</v>
      </c>
    </row>
    <row r="1295" spans="1:18" x14ac:dyDescent="0.3">
      <c r="A1295">
        <v>1294</v>
      </c>
      <c r="B1295" t="str" cm="1">
        <f t="array" ref="B1295">INDEX([1]!Tabla1[#Data], A1295, 2)</f>
        <v>Gutiérrez Cossio, Pedro</v>
      </c>
      <c r="C1295">
        <f>SUMIF([1]!Tabla1661[Consignatario],B1295,[1]!Tabla1661[1661])</f>
        <v>0</v>
      </c>
      <c r="D1295">
        <f>SUMIF([1]!Tabla11[Consignatario],B1295,[1]!Tabla11[1662])</f>
        <v>0</v>
      </c>
      <c r="E1295">
        <f>SUMIF([1]!Tabla12[Consignatario],B1295,[1]!Tabla12[1670])</f>
        <v>0</v>
      </c>
      <c r="F1295">
        <f>SUMIF([1]!Tabla10[Consignatario],B1295,[1]!Tabla10[1672])</f>
        <v>0</v>
      </c>
      <c r="G1295">
        <f>SUMIF([1]!Tabla9[Consignatarios],B1295,[1]!Tabla9[1675])</f>
        <v>0</v>
      </c>
      <c r="H1295">
        <f>SUMIF([1]!Tabla8[Consignatarios],B1295,[1]!Tabla8[1678])</f>
        <v>0</v>
      </c>
      <c r="I1295">
        <f>SUMIF([1]!Tabla4[Consignatario],B1295,[1]!Tabla4[Monto])</f>
        <v>0</v>
      </c>
      <c r="J1295">
        <f>SUMIF([1]!Tabla2[Consignatario],B1295, [1]!Tabla2[Monto])</f>
        <v>0</v>
      </c>
      <c r="K1295">
        <f>SUMIF([1]!Tabla3[Consignatario],B1295,[1]!Tabla3[Monto])</f>
        <v>0</v>
      </c>
      <c r="L1295">
        <f>SUMIF([1]!Tabla5[Consignatario],B1295,[1]!Tabla5[Monto])</f>
        <v>0</v>
      </c>
      <c r="M1295">
        <f>SUMIF([1]!Tabla1708[Consignatario],B1295,[1]!Tabla1708[Monto])</f>
        <v>2430</v>
      </c>
      <c r="N1295">
        <f>SUMIF([1]!Tabla1726[Consignatario],B1295,[1]!Tabla1726[Monto])</f>
        <v>0</v>
      </c>
      <c r="O1295">
        <f>SUMIF([1]!Tabla1730[Consignatario],B1295,[1]!Tabla1730[1730])</f>
        <v>0</v>
      </c>
      <c r="P1295">
        <f>SUMIF([1]!Tabla1739[Consignatario],B1295,[1]!Tabla1739[1739])</f>
        <v>0</v>
      </c>
      <c r="Q1295">
        <f>SUMIF([1]!Tabla21[Consignatario],B1295,[1]!Tabla21[1664-1670])</f>
        <v>0</v>
      </c>
      <c r="R1295">
        <f>SUM(Tabla62[[#This Row],[1661]:[Entrearmadas]])</f>
        <v>2430</v>
      </c>
    </row>
    <row r="1296" spans="1:18" x14ac:dyDescent="0.3">
      <c r="A1296">
        <v>1295</v>
      </c>
      <c r="B1296" t="str" cm="1">
        <f t="array" ref="B1296">INDEX([1]!Tabla1[#Data], A1296, 2)</f>
        <v>Gutiérrez de Estrada, Juan</v>
      </c>
      <c r="C1296">
        <f>SUMIF([1]!Tabla1661[Consignatario],B1296,[1]!Tabla1661[1661])</f>
        <v>0</v>
      </c>
      <c r="D1296">
        <f>SUMIF([1]!Tabla11[Consignatario],B1296,[1]!Tabla11[1662])</f>
        <v>0</v>
      </c>
      <c r="E1296">
        <f>SUMIF([1]!Tabla12[Consignatario],B1296,[1]!Tabla12[1670])</f>
        <v>0</v>
      </c>
      <c r="F1296">
        <f>SUMIF([1]!Tabla10[Consignatario],B1296,[1]!Tabla10[1672])</f>
        <v>0</v>
      </c>
      <c r="G1296">
        <f>SUMIF([1]!Tabla9[Consignatarios],B1296,[1]!Tabla9[1675])</f>
        <v>0</v>
      </c>
      <c r="H1296">
        <f>SUMIF([1]!Tabla8[Consignatarios],B1296,[1]!Tabla8[1678])</f>
        <v>5818</v>
      </c>
      <c r="I1296">
        <f>SUMIF([1]!Tabla4[Consignatario],B1296,[1]!Tabla4[Monto])</f>
        <v>0</v>
      </c>
      <c r="J1296">
        <f>SUMIF([1]!Tabla2[Consignatario],B1296, [1]!Tabla2[Monto])</f>
        <v>0</v>
      </c>
      <c r="K1296">
        <f>SUMIF([1]!Tabla3[Consignatario],B1296,[1]!Tabla3[Monto])</f>
        <v>0</v>
      </c>
      <c r="L1296">
        <f>SUMIF([1]!Tabla5[Consignatario],B1296,[1]!Tabla5[Monto])</f>
        <v>0</v>
      </c>
      <c r="M1296">
        <f>SUMIF([1]!Tabla1708[Consignatario],B1296,[1]!Tabla1708[Monto])</f>
        <v>0</v>
      </c>
      <c r="N1296">
        <f>SUMIF([1]!Tabla1726[Consignatario],B1296,[1]!Tabla1726[Monto])</f>
        <v>0</v>
      </c>
      <c r="O1296">
        <f>SUMIF([1]!Tabla1730[Consignatario],B1296,[1]!Tabla1730[1730])</f>
        <v>0</v>
      </c>
      <c r="P1296">
        <f>SUMIF([1]!Tabla1739[Consignatario],B1296,[1]!Tabla1739[1739])</f>
        <v>0</v>
      </c>
      <c r="Q1296">
        <f>SUMIF([1]!Tabla21[Consignatario],B1296,[1]!Tabla21[1664-1670])</f>
        <v>0</v>
      </c>
      <c r="R1296">
        <f>SUM(Tabla62[[#This Row],[1661]:[Entrearmadas]])</f>
        <v>5818</v>
      </c>
    </row>
    <row r="1297" spans="1:18" x14ac:dyDescent="0.3">
      <c r="A1297">
        <v>1296</v>
      </c>
      <c r="B1297" t="str" cm="1">
        <f t="array" ref="B1297">INDEX([1]!Tabla1[#Data], A1297, 2)</f>
        <v>Gutiérrez de la Portilla, Benito</v>
      </c>
      <c r="C1297">
        <f>SUMIF([1]!Tabla1661[Consignatario],B1297,[1]!Tabla1661[1661])</f>
        <v>0</v>
      </c>
      <c r="D1297">
        <f>SUMIF([1]!Tabla11[Consignatario],B1297,[1]!Tabla11[1662])</f>
        <v>0</v>
      </c>
      <c r="E1297">
        <f>SUMIF([1]!Tabla12[Consignatario],B1297,[1]!Tabla12[1670])</f>
        <v>0</v>
      </c>
      <c r="F1297">
        <f>SUMIF([1]!Tabla10[Consignatario],B1297,[1]!Tabla10[1672])</f>
        <v>0</v>
      </c>
      <c r="G1297">
        <f>SUMIF([1]!Tabla9[Consignatarios],B1297,[1]!Tabla9[1675])</f>
        <v>0</v>
      </c>
      <c r="H1297">
        <f>SUMIF([1]!Tabla8[Consignatarios],B1297,[1]!Tabla8[1678])</f>
        <v>0</v>
      </c>
      <c r="I1297">
        <f>SUMIF([1]!Tabla4[Consignatario],B1297,[1]!Tabla4[Monto])</f>
        <v>0</v>
      </c>
      <c r="J1297">
        <f>SUMIF([1]!Tabla2[Consignatario],B1297, [1]!Tabla2[Monto])</f>
        <v>0</v>
      </c>
      <c r="K1297">
        <f>SUMIF([1]!Tabla3[Consignatario],B1297,[1]!Tabla3[Monto])</f>
        <v>44511</v>
      </c>
      <c r="L1297">
        <f>SUMIF([1]!Tabla5[Consignatario],B1297,[1]!Tabla5[Monto])</f>
        <v>0</v>
      </c>
      <c r="M1297">
        <f>SUMIF([1]!Tabla1708[Consignatario],B1297,[1]!Tabla1708[Monto])</f>
        <v>0</v>
      </c>
      <c r="N1297">
        <f>SUMIF([1]!Tabla1726[Consignatario],B1297,[1]!Tabla1726[Monto])</f>
        <v>0</v>
      </c>
      <c r="O1297">
        <f>SUMIF([1]!Tabla1730[Consignatario],B1297,[1]!Tabla1730[1730])</f>
        <v>0</v>
      </c>
      <c r="P1297">
        <f>SUMIF([1]!Tabla1739[Consignatario],B1297,[1]!Tabla1739[1739])</f>
        <v>0</v>
      </c>
      <c r="Q1297">
        <f>SUMIF([1]!Tabla21[Consignatario],B1297,[1]!Tabla21[1664-1670])</f>
        <v>0</v>
      </c>
      <c r="R1297">
        <f>SUM(Tabla62[[#This Row],[1661]:[Entrearmadas]])</f>
        <v>44511</v>
      </c>
    </row>
    <row r="1298" spans="1:18" x14ac:dyDescent="0.3">
      <c r="A1298">
        <v>1297</v>
      </c>
      <c r="B1298" t="str" cm="1">
        <f t="array" ref="B1298">INDEX([1]!Tabla1[#Data], A1298, 2)</f>
        <v>Gutiérrez de la Torre, Andrés</v>
      </c>
      <c r="C1298">
        <f>SUMIF([1]!Tabla1661[Consignatario],B1298,[1]!Tabla1661[1661])</f>
        <v>0</v>
      </c>
      <c r="D1298">
        <f>SUMIF([1]!Tabla11[Consignatario],B1298,[1]!Tabla11[1662])</f>
        <v>83500</v>
      </c>
      <c r="E1298">
        <f>SUMIF([1]!Tabla12[Consignatario],B1298,[1]!Tabla12[1670])</f>
        <v>0</v>
      </c>
      <c r="F1298">
        <f>SUMIF([1]!Tabla10[Consignatario],B1298,[1]!Tabla10[1672])</f>
        <v>0</v>
      </c>
      <c r="G1298">
        <f>SUMIF([1]!Tabla9[Consignatarios],B1298,[1]!Tabla9[1675])</f>
        <v>0</v>
      </c>
      <c r="H1298">
        <f>SUMIF([1]!Tabla8[Consignatarios],B1298,[1]!Tabla8[1678])</f>
        <v>0</v>
      </c>
      <c r="I1298">
        <f>SUMIF([1]!Tabla4[Consignatario],B1298,[1]!Tabla4[Monto])</f>
        <v>0</v>
      </c>
      <c r="J1298">
        <f>SUMIF([1]!Tabla2[Consignatario],B1298, [1]!Tabla2[Monto])</f>
        <v>0</v>
      </c>
      <c r="K1298">
        <f>SUMIF([1]!Tabla3[Consignatario],B1298,[1]!Tabla3[Monto])</f>
        <v>0</v>
      </c>
      <c r="L1298">
        <f>SUMIF([1]!Tabla5[Consignatario],B1298,[1]!Tabla5[Monto])</f>
        <v>0</v>
      </c>
      <c r="M1298">
        <f>SUMIF([1]!Tabla1708[Consignatario],B1298,[1]!Tabla1708[Monto])</f>
        <v>0</v>
      </c>
      <c r="N1298">
        <f>SUMIF([1]!Tabla1726[Consignatario],B1298,[1]!Tabla1726[Monto])</f>
        <v>0</v>
      </c>
      <c r="O1298">
        <f>SUMIF([1]!Tabla1730[Consignatario],B1298,[1]!Tabla1730[1730])</f>
        <v>0</v>
      </c>
      <c r="P1298">
        <f>SUMIF([1]!Tabla1739[Consignatario],B1298,[1]!Tabla1739[1739])</f>
        <v>0</v>
      </c>
      <c r="Q1298">
        <f>SUMIF([1]!Tabla21[Consignatario],B1298,[1]!Tabla21[1664-1670])</f>
        <v>0</v>
      </c>
      <c r="R1298">
        <f>SUM(Tabla62[[#This Row],[1661]:[Entrearmadas]])</f>
        <v>83500</v>
      </c>
    </row>
    <row r="1299" spans="1:18" x14ac:dyDescent="0.3">
      <c r="A1299">
        <v>1298</v>
      </c>
      <c r="B1299" t="str" cm="1">
        <f t="array" ref="B1299">INDEX([1]!Tabla1[#Data], A1299, 2)</f>
        <v>Gutiérrez de los Rios, Francisco</v>
      </c>
      <c r="C1299">
        <f>SUMIF([1]!Tabla1661[Consignatario],B1299,[1]!Tabla1661[1661])</f>
        <v>0</v>
      </c>
      <c r="D1299">
        <f>SUMIF([1]!Tabla11[Consignatario],B1299,[1]!Tabla11[1662])</f>
        <v>0</v>
      </c>
      <c r="E1299">
        <f>SUMIF([1]!Tabla12[Consignatario],B1299,[1]!Tabla12[1670])</f>
        <v>0</v>
      </c>
      <c r="F1299">
        <f>SUMIF([1]!Tabla10[Consignatario],B1299,[1]!Tabla10[1672])</f>
        <v>0</v>
      </c>
      <c r="G1299">
        <f>SUMIF([1]!Tabla9[Consignatarios],B1299,[1]!Tabla9[1675])</f>
        <v>0</v>
      </c>
      <c r="H1299">
        <f>SUMIF([1]!Tabla8[Consignatarios],B1299,[1]!Tabla8[1678])</f>
        <v>0</v>
      </c>
      <c r="I1299">
        <f>SUMIF([1]!Tabla4[Consignatario],B1299,[1]!Tabla4[Monto])</f>
        <v>0</v>
      </c>
      <c r="J1299">
        <f>SUMIF([1]!Tabla2[Consignatario],B1299, [1]!Tabla2[Monto])</f>
        <v>4000</v>
      </c>
      <c r="K1299">
        <f>SUMIF([1]!Tabla3[Consignatario],B1299,[1]!Tabla3[Monto])</f>
        <v>0</v>
      </c>
      <c r="L1299">
        <f>SUMIF([1]!Tabla5[Consignatario],B1299,[1]!Tabla5[Monto])</f>
        <v>0</v>
      </c>
      <c r="M1299">
        <f>SUMIF([1]!Tabla1708[Consignatario],B1299,[1]!Tabla1708[Monto])</f>
        <v>0</v>
      </c>
      <c r="N1299">
        <f>SUMIF([1]!Tabla1726[Consignatario],B1299,[1]!Tabla1726[Monto])</f>
        <v>0</v>
      </c>
      <c r="O1299">
        <f>SUMIF([1]!Tabla1730[Consignatario],B1299,[1]!Tabla1730[1730])</f>
        <v>0</v>
      </c>
      <c r="P1299">
        <f>SUMIF([1]!Tabla1739[Consignatario],B1299,[1]!Tabla1739[1739])</f>
        <v>0</v>
      </c>
      <c r="Q1299">
        <f>SUMIF([1]!Tabla21[Consignatario],B1299,[1]!Tabla21[1664-1670])</f>
        <v>0</v>
      </c>
      <c r="R1299">
        <f>SUM(Tabla62[[#This Row],[1661]:[Entrearmadas]])</f>
        <v>4000</v>
      </c>
    </row>
    <row r="1300" spans="1:18" x14ac:dyDescent="0.3">
      <c r="A1300">
        <v>1299</v>
      </c>
      <c r="B1300" t="str" cm="1">
        <f t="array" ref="B1300">INDEX([1]!Tabla1[#Data], A1300, 2)</f>
        <v>Gutiérrez de Vélez, Francisco</v>
      </c>
      <c r="C1300">
        <f>SUMIF([1]!Tabla1661[Consignatario],B1300,[1]!Tabla1661[1661])</f>
        <v>0</v>
      </c>
      <c r="D1300">
        <f>SUMIF([1]!Tabla11[Consignatario],B1300,[1]!Tabla11[1662])</f>
        <v>0</v>
      </c>
      <c r="E1300">
        <f>SUMIF([1]!Tabla12[Consignatario],B1300,[1]!Tabla12[1670])</f>
        <v>0</v>
      </c>
      <c r="F1300">
        <f>SUMIF([1]!Tabla10[Consignatario],B1300,[1]!Tabla10[1672])</f>
        <v>0</v>
      </c>
      <c r="G1300">
        <f>SUMIF([1]!Tabla9[Consignatarios],B1300,[1]!Tabla9[1675])</f>
        <v>0</v>
      </c>
      <c r="H1300">
        <f>SUMIF([1]!Tabla8[Consignatarios],B1300,[1]!Tabla8[1678])</f>
        <v>0</v>
      </c>
      <c r="I1300">
        <f>SUMIF([1]!Tabla4[Consignatario],B1300,[1]!Tabla4[Monto])</f>
        <v>0</v>
      </c>
      <c r="J1300">
        <f>SUMIF([1]!Tabla2[Consignatario],B1300, [1]!Tabla2[Monto])</f>
        <v>0</v>
      </c>
      <c r="K1300">
        <f>SUMIF([1]!Tabla3[Consignatario],B1300,[1]!Tabla3[Monto])</f>
        <v>0</v>
      </c>
      <c r="L1300">
        <f>SUMIF([1]!Tabla5[Consignatario],B1300,[1]!Tabla5[Monto])</f>
        <v>0</v>
      </c>
      <c r="M1300">
        <f>SUMIF([1]!Tabla1708[Consignatario],B1300,[1]!Tabla1708[Monto])</f>
        <v>0</v>
      </c>
      <c r="N1300">
        <f>SUMIF([1]!Tabla1726[Consignatario],B1300,[1]!Tabla1726[Monto])</f>
        <v>0</v>
      </c>
      <c r="O1300">
        <f>SUMIF([1]!Tabla1730[Consignatario],B1300,[1]!Tabla1730[1730])</f>
        <v>0</v>
      </c>
      <c r="P1300">
        <f>SUMIF([1]!Tabla1739[Consignatario],B1300,[1]!Tabla1739[1739])</f>
        <v>17000</v>
      </c>
      <c r="Q1300">
        <f>SUMIF([1]!Tabla21[Consignatario],B1300,[1]!Tabla21[1664-1670])</f>
        <v>0</v>
      </c>
      <c r="R1300">
        <f>SUM(Tabla62[[#This Row],[1661]:[Entrearmadas]])</f>
        <v>17000</v>
      </c>
    </row>
    <row r="1301" spans="1:18" x14ac:dyDescent="0.3">
      <c r="A1301">
        <v>1300</v>
      </c>
      <c r="B1301" t="str" cm="1">
        <f t="array" ref="B1301">INDEX([1]!Tabla1[#Data], A1301, 2)</f>
        <v>Gutiérrez Freire, Sebastián</v>
      </c>
      <c r="C1301">
        <f>SUMIF([1]!Tabla1661[Consignatario],B1301,[1]!Tabla1661[1661])</f>
        <v>0</v>
      </c>
      <c r="D1301">
        <f>SUMIF([1]!Tabla11[Consignatario],B1301,[1]!Tabla11[1662])</f>
        <v>0</v>
      </c>
      <c r="E1301">
        <f>SUMIF([1]!Tabla12[Consignatario],B1301,[1]!Tabla12[1670])</f>
        <v>0</v>
      </c>
      <c r="F1301">
        <f>SUMIF([1]!Tabla10[Consignatario],B1301,[1]!Tabla10[1672])</f>
        <v>0</v>
      </c>
      <c r="G1301">
        <f>SUMIF([1]!Tabla9[Consignatarios],B1301,[1]!Tabla9[1675])</f>
        <v>0</v>
      </c>
      <c r="H1301">
        <f>SUMIF([1]!Tabla8[Consignatarios],B1301,[1]!Tabla8[1678])</f>
        <v>4148</v>
      </c>
      <c r="I1301">
        <f>SUMIF([1]!Tabla4[Consignatario],B1301,[1]!Tabla4[Monto])</f>
        <v>24400</v>
      </c>
      <c r="J1301">
        <f>SUMIF([1]!Tabla2[Consignatario],B1301, [1]!Tabla2[Monto])</f>
        <v>0</v>
      </c>
      <c r="K1301">
        <f>SUMIF([1]!Tabla3[Consignatario],B1301,[1]!Tabla3[Monto])</f>
        <v>0</v>
      </c>
      <c r="L1301">
        <f>SUMIF([1]!Tabla5[Consignatario],B1301,[1]!Tabla5[Monto])</f>
        <v>0</v>
      </c>
      <c r="M1301">
        <f>SUMIF([1]!Tabla1708[Consignatario],B1301,[1]!Tabla1708[Monto])</f>
        <v>0</v>
      </c>
      <c r="N1301">
        <f>SUMIF([1]!Tabla1726[Consignatario],B1301,[1]!Tabla1726[Monto])</f>
        <v>0</v>
      </c>
      <c r="O1301">
        <f>SUMIF([1]!Tabla1730[Consignatario],B1301,[1]!Tabla1730[1730])</f>
        <v>0</v>
      </c>
      <c r="P1301">
        <f>SUMIF([1]!Tabla1739[Consignatario],B1301,[1]!Tabla1739[1739])</f>
        <v>0</v>
      </c>
      <c r="Q1301">
        <f>SUMIF([1]!Tabla21[Consignatario],B1301,[1]!Tabla21[1664-1670])</f>
        <v>0</v>
      </c>
      <c r="R1301">
        <f>SUM(Tabla62[[#This Row],[1661]:[Entrearmadas]])</f>
        <v>28548</v>
      </c>
    </row>
    <row r="1302" spans="1:18" x14ac:dyDescent="0.3">
      <c r="A1302">
        <v>1301</v>
      </c>
      <c r="B1302" t="str" cm="1">
        <f t="array" ref="B1302">INDEX([1]!Tabla1[#Data], A1302, 2)</f>
        <v>Gutiérrez Mogollon de Tena, Diego</v>
      </c>
      <c r="C1302">
        <f>SUMIF([1]!Tabla1661[Consignatario],B1302,[1]!Tabla1661[1661])</f>
        <v>0</v>
      </c>
      <c r="D1302">
        <f>SUMIF([1]!Tabla11[Consignatario],B1302,[1]!Tabla11[1662])</f>
        <v>0</v>
      </c>
      <c r="E1302">
        <f>SUMIF([1]!Tabla12[Consignatario],B1302,[1]!Tabla12[1670])</f>
        <v>0</v>
      </c>
      <c r="F1302">
        <f>SUMIF([1]!Tabla10[Consignatario],B1302,[1]!Tabla10[1672])</f>
        <v>0</v>
      </c>
      <c r="G1302">
        <f>SUMIF([1]!Tabla9[Consignatarios],B1302,[1]!Tabla9[1675])</f>
        <v>0</v>
      </c>
      <c r="H1302">
        <f>SUMIF([1]!Tabla8[Consignatarios],B1302,[1]!Tabla8[1678])</f>
        <v>0</v>
      </c>
      <c r="I1302">
        <f>SUMIF([1]!Tabla4[Consignatario],B1302,[1]!Tabla4[Monto])</f>
        <v>0</v>
      </c>
      <c r="J1302">
        <f>SUMIF([1]!Tabla2[Consignatario],B1302, [1]!Tabla2[Monto])</f>
        <v>0</v>
      </c>
      <c r="K1302">
        <f>SUMIF([1]!Tabla3[Consignatario],B1302,[1]!Tabla3[Monto])</f>
        <v>0</v>
      </c>
      <c r="L1302">
        <f>SUMIF([1]!Tabla5[Consignatario],B1302,[1]!Tabla5[Monto])</f>
        <v>73102</v>
      </c>
      <c r="M1302">
        <f>SUMIF([1]!Tabla1708[Consignatario],B1302,[1]!Tabla1708[Monto])</f>
        <v>0</v>
      </c>
      <c r="N1302">
        <f>SUMIF([1]!Tabla1726[Consignatario],B1302,[1]!Tabla1726[Monto])</f>
        <v>0</v>
      </c>
      <c r="O1302">
        <f>SUMIF([1]!Tabla1730[Consignatario],B1302,[1]!Tabla1730[1730])</f>
        <v>0</v>
      </c>
      <c r="P1302">
        <f>SUMIF([1]!Tabla1739[Consignatario],B1302,[1]!Tabla1739[1739])</f>
        <v>0</v>
      </c>
      <c r="Q1302">
        <f>SUMIF([1]!Tabla21[Consignatario],B1302,[1]!Tabla21[1664-1670])</f>
        <v>0</v>
      </c>
      <c r="R1302">
        <f>SUM(Tabla62[[#This Row],[1661]:[Entrearmadas]])</f>
        <v>73102</v>
      </c>
    </row>
    <row r="1303" spans="1:18" x14ac:dyDescent="0.3">
      <c r="A1303">
        <v>1302</v>
      </c>
      <c r="B1303" t="str" cm="1">
        <f t="array" ref="B1303">INDEX([1]!Tabla1[#Data], A1303, 2)</f>
        <v>Gutiérrez Vaca, Diego</v>
      </c>
      <c r="C1303">
        <f>SUMIF([1]!Tabla1661[Consignatario],B1303,[1]!Tabla1661[1661])</f>
        <v>0</v>
      </c>
      <c r="D1303">
        <f>SUMIF([1]!Tabla11[Consignatario],B1303,[1]!Tabla11[1662])</f>
        <v>0</v>
      </c>
      <c r="E1303">
        <f>SUMIF([1]!Tabla12[Consignatario],B1303,[1]!Tabla12[1670])</f>
        <v>0</v>
      </c>
      <c r="F1303">
        <f>SUMIF([1]!Tabla10[Consignatario],B1303,[1]!Tabla10[1672])</f>
        <v>0</v>
      </c>
      <c r="G1303">
        <f>SUMIF([1]!Tabla9[Consignatarios],B1303,[1]!Tabla9[1675])</f>
        <v>0</v>
      </c>
      <c r="H1303">
        <f>SUMIF([1]!Tabla8[Consignatarios],B1303,[1]!Tabla8[1678])</f>
        <v>0</v>
      </c>
      <c r="I1303">
        <f>SUMIF([1]!Tabla4[Consignatario],B1303,[1]!Tabla4[Monto])</f>
        <v>0</v>
      </c>
      <c r="J1303">
        <f>SUMIF([1]!Tabla2[Consignatario],B1303, [1]!Tabla2[Monto])</f>
        <v>90820</v>
      </c>
      <c r="K1303">
        <f>SUMIF([1]!Tabla3[Consignatario],B1303,[1]!Tabla3[Monto])</f>
        <v>0</v>
      </c>
      <c r="L1303">
        <f>SUMIF([1]!Tabla5[Consignatario],B1303,[1]!Tabla5[Monto])</f>
        <v>0</v>
      </c>
      <c r="M1303">
        <f>SUMIF([1]!Tabla1708[Consignatario],B1303,[1]!Tabla1708[Monto])</f>
        <v>0</v>
      </c>
      <c r="N1303">
        <f>SUMIF([1]!Tabla1726[Consignatario],B1303,[1]!Tabla1726[Monto])</f>
        <v>0</v>
      </c>
      <c r="O1303">
        <f>SUMIF([1]!Tabla1730[Consignatario],B1303,[1]!Tabla1730[1730])</f>
        <v>0</v>
      </c>
      <c r="P1303">
        <f>SUMIF([1]!Tabla1739[Consignatario],B1303,[1]!Tabla1739[1739])</f>
        <v>0</v>
      </c>
      <c r="Q1303">
        <f>SUMIF([1]!Tabla21[Consignatario],B1303,[1]!Tabla21[1664-1670])</f>
        <v>0</v>
      </c>
      <c r="R1303">
        <f>SUM(Tabla62[[#This Row],[1661]:[Entrearmadas]])</f>
        <v>90820</v>
      </c>
    </row>
    <row r="1304" spans="1:18" x14ac:dyDescent="0.3">
      <c r="A1304">
        <v>1303</v>
      </c>
      <c r="B1304" t="str" cm="1">
        <f t="array" ref="B1304">INDEX([1]!Tabla1[#Data], A1304, 2)</f>
        <v>Gutiérrez, Diego</v>
      </c>
      <c r="C1304">
        <f>SUMIF([1]!Tabla1661[Consignatario],B1304,[1]!Tabla1661[1661])</f>
        <v>0</v>
      </c>
      <c r="D1304">
        <f>SUMIF([1]!Tabla11[Consignatario],B1304,[1]!Tabla11[1662])</f>
        <v>0</v>
      </c>
      <c r="E1304">
        <f>SUMIF([1]!Tabla12[Consignatario],B1304,[1]!Tabla12[1670])</f>
        <v>0</v>
      </c>
      <c r="F1304">
        <f>SUMIF([1]!Tabla10[Consignatario],B1304,[1]!Tabla10[1672])</f>
        <v>0</v>
      </c>
      <c r="G1304">
        <f>SUMIF([1]!Tabla9[Consignatarios],B1304,[1]!Tabla9[1675])</f>
        <v>0</v>
      </c>
      <c r="H1304">
        <f>SUMIF([1]!Tabla8[Consignatarios],B1304,[1]!Tabla8[1678])</f>
        <v>0</v>
      </c>
      <c r="I1304">
        <f>SUMIF([1]!Tabla4[Consignatario],B1304,[1]!Tabla4[Monto])</f>
        <v>0</v>
      </c>
      <c r="J1304">
        <f>SUMIF([1]!Tabla2[Consignatario],B1304, [1]!Tabla2[Monto])</f>
        <v>0</v>
      </c>
      <c r="K1304">
        <f>SUMIF([1]!Tabla3[Consignatario],B1304,[1]!Tabla3[Monto])</f>
        <v>0</v>
      </c>
      <c r="L1304">
        <f>SUMIF([1]!Tabla5[Consignatario],B1304,[1]!Tabla5[Monto])</f>
        <v>35584</v>
      </c>
      <c r="M1304">
        <f>SUMIF([1]!Tabla1708[Consignatario],B1304,[1]!Tabla1708[Monto])</f>
        <v>0</v>
      </c>
      <c r="N1304">
        <f>SUMIF([1]!Tabla1726[Consignatario],B1304,[1]!Tabla1726[Monto])</f>
        <v>0</v>
      </c>
      <c r="O1304">
        <f>SUMIF([1]!Tabla1730[Consignatario],B1304,[1]!Tabla1730[1730])</f>
        <v>0</v>
      </c>
      <c r="P1304">
        <f>SUMIF([1]!Tabla1739[Consignatario],B1304,[1]!Tabla1739[1739])</f>
        <v>0</v>
      </c>
      <c r="Q1304">
        <f>SUMIF([1]!Tabla21[Consignatario],B1304,[1]!Tabla21[1664-1670])</f>
        <v>0</v>
      </c>
      <c r="R1304">
        <f>SUM(Tabla62[[#This Row],[1661]:[Entrearmadas]])</f>
        <v>35584</v>
      </c>
    </row>
    <row r="1305" spans="1:18" x14ac:dyDescent="0.3">
      <c r="A1305">
        <v>1304</v>
      </c>
      <c r="B1305" t="str" cm="1">
        <f t="array" ref="B1305">INDEX([1]!Tabla1[#Data], A1305, 2)</f>
        <v>Gutiérrez, Francisco</v>
      </c>
      <c r="C1305">
        <f>SUMIF([1]!Tabla1661[Consignatario],B1305,[1]!Tabla1661[1661])</f>
        <v>0</v>
      </c>
      <c r="D1305">
        <f>SUMIF([1]!Tabla11[Consignatario],B1305,[1]!Tabla11[1662])</f>
        <v>0</v>
      </c>
      <c r="E1305">
        <f>SUMIF([1]!Tabla12[Consignatario],B1305,[1]!Tabla12[1670])</f>
        <v>0</v>
      </c>
      <c r="F1305">
        <f>SUMIF([1]!Tabla10[Consignatario],B1305,[1]!Tabla10[1672])</f>
        <v>0</v>
      </c>
      <c r="G1305">
        <f>SUMIF([1]!Tabla9[Consignatarios],B1305,[1]!Tabla9[1675])</f>
        <v>0</v>
      </c>
      <c r="H1305">
        <f>SUMIF([1]!Tabla8[Consignatarios],B1305,[1]!Tabla8[1678])</f>
        <v>31200</v>
      </c>
      <c r="I1305">
        <f>SUMIF([1]!Tabla4[Consignatario],B1305,[1]!Tabla4[Monto])</f>
        <v>95244</v>
      </c>
      <c r="J1305">
        <f>SUMIF([1]!Tabla2[Consignatario],B1305, [1]!Tabla2[Monto])</f>
        <v>0</v>
      </c>
      <c r="K1305">
        <f>SUMIF([1]!Tabla3[Consignatario],B1305,[1]!Tabla3[Monto])</f>
        <v>0</v>
      </c>
      <c r="L1305">
        <f>SUMIF([1]!Tabla5[Consignatario],B1305,[1]!Tabla5[Monto])</f>
        <v>0</v>
      </c>
      <c r="M1305">
        <f>SUMIF([1]!Tabla1708[Consignatario],B1305,[1]!Tabla1708[Monto])</f>
        <v>0</v>
      </c>
      <c r="N1305">
        <f>SUMIF([1]!Tabla1726[Consignatario],B1305,[1]!Tabla1726[Monto])</f>
        <v>0</v>
      </c>
      <c r="O1305">
        <f>SUMIF([1]!Tabla1730[Consignatario],B1305,[1]!Tabla1730[1730])</f>
        <v>0</v>
      </c>
      <c r="P1305">
        <f>SUMIF([1]!Tabla1739[Consignatario],B1305,[1]!Tabla1739[1739])</f>
        <v>0</v>
      </c>
      <c r="Q1305">
        <f>SUMIF([1]!Tabla21[Consignatario],B1305,[1]!Tabla21[1664-1670])</f>
        <v>0</v>
      </c>
      <c r="R1305">
        <f>SUM(Tabla62[[#This Row],[1661]:[Entrearmadas]])</f>
        <v>126444</v>
      </c>
    </row>
    <row r="1306" spans="1:18" x14ac:dyDescent="0.3">
      <c r="A1306">
        <v>1305</v>
      </c>
      <c r="B1306" t="str" cm="1">
        <f t="array" ref="B1306">INDEX([1]!Tabla1[#Data], A1306, 2)</f>
        <v>Gutiérrez, Gabriel</v>
      </c>
      <c r="C1306">
        <f>SUMIF([1]!Tabla1661[Consignatario],B1306,[1]!Tabla1661[1661])</f>
        <v>0</v>
      </c>
      <c r="D1306">
        <f>SUMIF([1]!Tabla11[Consignatario],B1306,[1]!Tabla11[1662])</f>
        <v>0</v>
      </c>
      <c r="E1306">
        <f>SUMIF([1]!Tabla12[Consignatario],B1306,[1]!Tabla12[1670])</f>
        <v>0</v>
      </c>
      <c r="F1306">
        <f>SUMIF([1]!Tabla10[Consignatario],B1306,[1]!Tabla10[1672])</f>
        <v>0</v>
      </c>
      <c r="G1306">
        <f>SUMIF([1]!Tabla9[Consignatarios],B1306,[1]!Tabla9[1675])</f>
        <v>0</v>
      </c>
      <c r="H1306">
        <f>SUMIF([1]!Tabla8[Consignatarios],B1306,[1]!Tabla8[1678])</f>
        <v>0</v>
      </c>
      <c r="I1306">
        <f>SUMIF([1]!Tabla4[Consignatario],B1306,[1]!Tabla4[Monto])</f>
        <v>440</v>
      </c>
      <c r="J1306">
        <f>SUMIF([1]!Tabla2[Consignatario],B1306, [1]!Tabla2[Monto])</f>
        <v>0</v>
      </c>
      <c r="K1306">
        <f>SUMIF([1]!Tabla3[Consignatario],B1306,[1]!Tabla3[Monto])</f>
        <v>0</v>
      </c>
      <c r="L1306">
        <f>SUMIF([1]!Tabla5[Consignatario],B1306,[1]!Tabla5[Monto])</f>
        <v>0</v>
      </c>
      <c r="M1306">
        <f>SUMIF([1]!Tabla1708[Consignatario],B1306,[1]!Tabla1708[Monto])</f>
        <v>0</v>
      </c>
      <c r="N1306">
        <f>SUMIF([1]!Tabla1726[Consignatario],B1306,[1]!Tabla1726[Monto])</f>
        <v>0</v>
      </c>
      <c r="O1306">
        <f>SUMIF([1]!Tabla1730[Consignatario],B1306,[1]!Tabla1730[1730])</f>
        <v>0</v>
      </c>
      <c r="P1306">
        <f>SUMIF([1]!Tabla1739[Consignatario],B1306,[1]!Tabla1739[1739])</f>
        <v>0</v>
      </c>
      <c r="Q1306">
        <f>SUMIF([1]!Tabla21[Consignatario],B1306,[1]!Tabla21[1664-1670])</f>
        <v>0</v>
      </c>
      <c r="R1306">
        <f>SUM(Tabla62[[#This Row],[1661]:[Entrearmadas]])</f>
        <v>440</v>
      </c>
    </row>
    <row r="1307" spans="1:18" x14ac:dyDescent="0.3">
      <c r="A1307">
        <v>1306</v>
      </c>
      <c r="B1307" t="str" cm="1">
        <f t="array" ref="B1307">INDEX([1]!Tabla1[#Data], A1307, 2)</f>
        <v>Gutiérrez, Joseph</v>
      </c>
      <c r="C1307">
        <f>SUMIF([1]!Tabla1661[Consignatario],B1307,[1]!Tabla1661[1661])</f>
        <v>0</v>
      </c>
      <c r="D1307">
        <f>SUMIF([1]!Tabla11[Consignatario],B1307,[1]!Tabla11[1662])</f>
        <v>0</v>
      </c>
      <c r="E1307">
        <f>SUMIF([1]!Tabla12[Consignatario],B1307,[1]!Tabla12[1670])</f>
        <v>0</v>
      </c>
      <c r="F1307">
        <f>SUMIF([1]!Tabla10[Consignatario],B1307,[1]!Tabla10[1672])</f>
        <v>0</v>
      </c>
      <c r="G1307">
        <f>SUMIF([1]!Tabla9[Consignatarios],B1307,[1]!Tabla9[1675])</f>
        <v>0</v>
      </c>
      <c r="H1307">
        <f>SUMIF([1]!Tabla8[Consignatarios],B1307,[1]!Tabla8[1678])</f>
        <v>0</v>
      </c>
      <c r="I1307">
        <f>SUMIF([1]!Tabla4[Consignatario],B1307,[1]!Tabla4[Monto])</f>
        <v>0</v>
      </c>
      <c r="J1307">
        <f>SUMIF([1]!Tabla2[Consignatario],B1307, [1]!Tabla2[Monto])</f>
        <v>0</v>
      </c>
      <c r="K1307">
        <f>SUMIF([1]!Tabla3[Consignatario],B1307,[1]!Tabla3[Monto])</f>
        <v>0</v>
      </c>
      <c r="L1307">
        <f>SUMIF([1]!Tabla5[Consignatario],B1307,[1]!Tabla5[Monto])</f>
        <v>0</v>
      </c>
      <c r="M1307">
        <f>SUMIF([1]!Tabla1708[Consignatario],B1307,[1]!Tabla1708[Monto])</f>
        <v>0</v>
      </c>
      <c r="N1307">
        <f>SUMIF([1]!Tabla1726[Consignatario],B1307,[1]!Tabla1726[Monto])</f>
        <v>0</v>
      </c>
      <c r="O1307">
        <f>SUMIF([1]!Tabla1730[Consignatario],B1307,[1]!Tabla1730[1730])</f>
        <v>566734</v>
      </c>
      <c r="P1307">
        <f>SUMIF([1]!Tabla1739[Consignatario],B1307,[1]!Tabla1739[1739])</f>
        <v>0</v>
      </c>
      <c r="Q1307">
        <f>SUMIF([1]!Tabla21[Consignatario],B1307,[1]!Tabla21[1664-1670])</f>
        <v>0</v>
      </c>
      <c r="R1307">
        <f>SUM(Tabla62[[#This Row],[1661]:[Entrearmadas]])</f>
        <v>566734</v>
      </c>
    </row>
    <row r="1308" spans="1:18" x14ac:dyDescent="0.3">
      <c r="A1308">
        <v>1307</v>
      </c>
      <c r="B1308" t="str" cm="1">
        <f t="array" ref="B1308">INDEX([1]!Tabla1[#Data], A1308, 2)</f>
        <v>Gutiérrez, Joseph Antonio</v>
      </c>
      <c r="C1308">
        <f>SUMIF([1]!Tabla1661[Consignatario],B1308,[1]!Tabla1661[1661])</f>
        <v>0</v>
      </c>
      <c r="D1308">
        <f>SUMIF([1]!Tabla11[Consignatario],B1308,[1]!Tabla11[1662])</f>
        <v>42910</v>
      </c>
      <c r="E1308">
        <f>SUMIF([1]!Tabla12[Consignatario],B1308,[1]!Tabla12[1670])</f>
        <v>0</v>
      </c>
      <c r="F1308">
        <f>SUMIF([1]!Tabla10[Consignatario],B1308,[1]!Tabla10[1672])</f>
        <v>0</v>
      </c>
      <c r="G1308">
        <f>SUMIF([1]!Tabla9[Consignatarios],B1308,[1]!Tabla9[1675])</f>
        <v>0</v>
      </c>
      <c r="H1308">
        <f>SUMIF([1]!Tabla8[Consignatarios],B1308,[1]!Tabla8[1678])</f>
        <v>0</v>
      </c>
      <c r="I1308">
        <f>SUMIF([1]!Tabla4[Consignatario],B1308,[1]!Tabla4[Monto])</f>
        <v>0</v>
      </c>
      <c r="J1308">
        <f>SUMIF([1]!Tabla2[Consignatario],B1308, [1]!Tabla2[Monto])</f>
        <v>0</v>
      </c>
      <c r="K1308">
        <f>SUMIF([1]!Tabla3[Consignatario],B1308,[1]!Tabla3[Monto])</f>
        <v>0</v>
      </c>
      <c r="L1308">
        <f>SUMIF([1]!Tabla5[Consignatario],B1308,[1]!Tabla5[Monto])</f>
        <v>0</v>
      </c>
      <c r="M1308">
        <f>SUMIF([1]!Tabla1708[Consignatario],B1308,[1]!Tabla1708[Monto])</f>
        <v>0</v>
      </c>
      <c r="N1308">
        <f>SUMIF([1]!Tabla1726[Consignatario],B1308,[1]!Tabla1726[Monto])</f>
        <v>0</v>
      </c>
      <c r="O1308">
        <f>SUMIF([1]!Tabla1730[Consignatario],B1308,[1]!Tabla1730[1730])</f>
        <v>0</v>
      </c>
      <c r="P1308">
        <f>SUMIF([1]!Tabla1739[Consignatario],B1308,[1]!Tabla1739[1739])</f>
        <v>0</v>
      </c>
      <c r="Q1308">
        <f>SUMIF([1]!Tabla21[Consignatario],B1308,[1]!Tabla21[1664-1670])</f>
        <v>0</v>
      </c>
      <c r="R1308">
        <f>SUM(Tabla62[[#This Row],[1661]:[Entrearmadas]])</f>
        <v>42910</v>
      </c>
    </row>
    <row r="1309" spans="1:18" x14ac:dyDescent="0.3">
      <c r="A1309">
        <v>1308</v>
      </c>
      <c r="B1309" t="str" cm="1">
        <f t="array" ref="B1309">INDEX([1]!Tabla1[#Data], A1309, 2)</f>
        <v>Gutiérrez, Jospeh Antonio</v>
      </c>
      <c r="C1309">
        <f>SUMIF([1]!Tabla1661[Consignatario],B1309,[1]!Tabla1661[1661])</f>
        <v>6000</v>
      </c>
      <c r="D1309">
        <f>SUMIF([1]!Tabla11[Consignatario],B1309,[1]!Tabla11[1662])</f>
        <v>0</v>
      </c>
      <c r="E1309">
        <f>SUMIF([1]!Tabla12[Consignatario],B1309,[1]!Tabla12[1670])</f>
        <v>0</v>
      </c>
      <c r="F1309">
        <f>SUMIF([1]!Tabla10[Consignatario],B1309,[1]!Tabla10[1672])</f>
        <v>0</v>
      </c>
      <c r="G1309">
        <f>SUMIF([1]!Tabla9[Consignatarios],B1309,[1]!Tabla9[1675])</f>
        <v>0</v>
      </c>
      <c r="H1309">
        <f>SUMIF([1]!Tabla8[Consignatarios],B1309,[1]!Tabla8[1678])</f>
        <v>0</v>
      </c>
      <c r="I1309">
        <f>SUMIF([1]!Tabla4[Consignatario],B1309,[1]!Tabla4[Monto])</f>
        <v>0</v>
      </c>
      <c r="J1309">
        <f>SUMIF([1]!Tabla2[Consignatario],B1309, [1]!Tabla2[Monto])</f>
        <v>0</v>
      </c>
      <c r="K1309">
        <f>SUMIF([1]!Tabla3[Consignatario],B1309,[1]!Tabla3[Monto])</f>
        <v>0</v>
      </c>
      <c r="L1309">
        <f>SUMIF([1]!Tabla5[Consignatario],B1309,[1]!Tabla5[Monto])</f>
        <v>0</v>
      </c>
      <c r="M1309">
        <f>SUMIF([1]!Tabla1708[Consignatario],B1309,[1]!Tabla1708[Monto])</f>
        <v>0</v>
      </c>
      <c r="N1309">
        <f>SUMIF([1]!Tabla1726[Consignatario],B1309,[1]!Tabla1726[Monto])</f>
        <v>0</v>
      </c>
      <c r="O1309">
        <f>SUMIF([1]!Tabla1730[Consignatario],B1309,[1]!Tabla1730[1730])</f>
        <v>0</v>
      </c>
      <c r="P1309">
        <f>SUMIF([1]!Tabla1739[Consignatario],B1309,[1]!Tabla1739[1739])</f>
        <v>0</v>
      </c>
      <c r="Q1309">
        <f>SUMIF([1]!Tabla21[Consignatario],B1309,[1]!Tabla21[1664-1670])</f>
        <v>0</v>
      </c>
      <c r="R1309">
        <f>SUM(Tabla62[[#This Row],[1661]:[Entrearmadas]])</f>
        <v>6000</v>
      </c>
    </row>
    <row r="1310" spans="1:18" x14ac:dyDescent="0.3">
      <c r="A1310">
        <v>1309</v>
      </c>
      <c r="B1310" t="str" cm="1">
        <f t="array" ref="B1310">INDEX([1]!Tabla1[#Data], A1310, 2)</f>
        <v>Gutiérrez, Juan</v>
      </c>
      <c r="C1310">
        <f>SUMIF([1]!Tabla1661[Consignatario],B1310,[1]!Tabla1661[1661])</f>
        <v>0</v>
      </c>
      <c r="D1310">
        <f>SUMIF([1]!Tabla11[Consignatario],B1310,[1]!Tabla11[1662])</f>
        <v>0</v>
      </c>
      <c r="E1310">
        <f>SUMIF([1]!Tabla12[Consignatario],B1310,[1]!Tabla12[1670])</f>
        <v>0</v>
      </c>
      <c r="F1310">
        <f>SUMIF([1]!Tabla10[Consignatario],B1310,[1]!Tabla10[1672])</f>
        <v>0</v>
      </c>
      <c r="G1310">
        <f>SUMIF([1]!Tabla9[Consignatarios],B1310,[1]!Tabla9[1675])</f>
        <v>0</v>
      </c>
      <c r="H1310">
        <f>SUMIF([1]!Tabla8[Consignatarios],B1310,[1]!Tabla8[1678])</f>
        <v>0</v>
      </c>
      <c r="I1310">
        <f>SUMIF([1]!Tabla4[Consignatario],B1310,[1]!Tabla4[Monto])</f>
        <v>0</v>
      </c>
      <c r="J1310">
        <f>SUMIF([1]!Tabla2[Consignatario],B1310, [1]!Tabla2[Monto])</f>
        <v>0</v>
      </c>
      <c r="K1310">
        <f>SUMIF([1]!Tabla3[Consignatario],B1310,[1]!Tabla3[Monto])</f>
        <v>0</v>
      </c>
      <c r="L1310">
        <f>SUMIF([1]!Tabla5[Consignatario],B1310,[1]!Tabla5[Monto])</f>
        <v>0</v>
      </c>
      <c r="M1310">
        <f>SUMIF([1]!Tabla1708[Consignatario],B1310,[1]!Tabla1708[Monto])</f>
        <v>4000</v>
      </c>
      <c r="N1310">
        <f>SUMIF([1]!Tabla1726[Consignatario],B1310,[1]!Tabla1726[Monto])</f>
        <v>0</v>
      </c>
      <c r="O1310">
        <f>SUMIF([1]!Tabla1730[Consignatario],B1310,[1]!Tabla1730[1730])</f>
        <v>0</v>
      </c>
      <c r="P1310">
        <f>SUMIF([1]!Tabla1739[Consignatario],B1310,[1]!Tabla1739[1739])</f>
        <v>0</v>
      </c>
      <c r="Q1310">
        <f>SUMIF([1]!Tabla21[Consignatario],B1310,[1]!Tabla21[1664-1670])</f>
        <v>0</v>
      </c>
      <c r="R1310">
        <f>SUM(Tabla62[[#This Row],[1661]:[Entrearmadas]])</f>
        <v>4000</v>
      </c>
    </row>
    <row r="1311" spans="1:18" x14ac:dyDescent="0.3">
      <c r="A1311">
        <v>1310</v>
      </c>
      <c r="B1311" t="str" cm="1">
        <f t="array" ref="B1311">INDEX([1]!Tabla1[#Data], A1311, 2)</f>
        <v>Gutiérrez, Marcos</v>
      </c>
      <c r="C1311">
        <f>SUMIF([1]!Tabla1661[Consignatario],B1311,[1]!Tabla1661[1661])</f>
        <v>25645</v>
      </c>
      <c r="D1311">
        <f>SUMIF([1]!Tabla11[Consignatario],B1311,[1]!Tabla11[1662])</f>
        <v>0</v>
      </c>
      <c r="E1311">
        <f>SUMIF([1]!Tabla12[Consignatario],B1311,[1]!Tabla12[1670])</f>
        <v>0</v>
      </c>
      <c r="F1311">
        <f>SUMIF([1]!Tabla10[Consignatario],B1311,[1]!Tabla10[1672])</f>
        <v>0</v>
      </c>
      <c r="G1311">
        <f>SUMIF([1]!Tabla9[Consignatarios],B1311,[1]!Tabla9[1675])</f>
        <v>0</v>
      </c>
      <c r="H1311">
        <f>SUMIF([1]!Tabla8[Consignatarios],B1311,[1]!Tabla8[1678])</f>
        <v>0</v>
      </c>
      <c r="I1311">
        <f>SUMIF([1]!Tabla4[Consignatario],B1311,[1]!Tabla4[Monto])</f>
        <v>0</v>
      </c>
      <c r="J1311">
        <f>SUMIF([1]!Tabla2[Consignatario],B1311, [1]!Tabla2[Monto])</f>
        <v>0</v>
      </c>
      <c r="K1311">
        <f>SUMIF([1]!Tabla3[Consignatario],B1311,[1]!Tabla3[Monto])</f>
        <v>0</v>
      </c>
      <c r="L1311">
        <f>SUMIF([1]!Tabla5[Consignatario],B1311,[1]!Tabla5[Monto])</f>
        <v>0</v>
      </c>
      <c r="M1311">
        <f>SUMIF([1]!Tabla1708[Consignatario],B1311,[1]!Tabla1708[Monto])</f>
        <v>0</v>
      </c>
      <c r="N1311">
        <f>SUMIF([1]!Tabla1726[Consignatario],B1311,[1]!Tabla1726[Monto])</f>
        <v>0</v>
      </c>
      <c r="O1311">
        <f>SUMIF([1]!Tabla1730[Consignatario],B1311,[1]!Tabla1730[1730])</f>
        <v>0</v>
      </c>
      <c r="P1311">
        <f>SUMIF([1]!Tabla1739[Consignatario],B1311,[1]!Tabla1739[1739])</f>
        <v>0</v>
      </c>
      <c r="Q1311">
        <f>SUMIF([1]!Tabla21[Consignatario],B1311,[1]!Tabla21[1664-1670])</f>
        <v>0</v>
      </c>
      <c r="R1311">
        <f>SUM(Tabla62[[#This Row],[1661]:[Entrearmadas]])</f>
        <v>25645</v>
      </c>
    </row>
    <row r="1312" spans="1:18" x14ac:dyDescent="0.3">
      <c r="A1312">
        <v>1311</v>
      </c>
      <c r="B1312" t="str" cm="1">
        <f t="array" ref="B1312">INDEX([1]!Tabla1[#Data], A1312, 2)</f>
        <v>Gutiérrez, Mateo</v>
      </c>
      <c r="C1312">
        <f>SUMIF([1]!Tabla1661[Consignatario],B1312,[1]!Tabla1661[1661])</f>
        <v>0</v>
      </c>
      <c r="D1312">
        <f>SUMIF([1]!Tabla11[Consignatario],B1312,[1]!Tabla11[1662])</f>
        <v>41500</v>
      </c>
      <c r="E1312">
        <f>SUMIF([1]!Tabla12[Consignatario],B1312,[1]!Tabla12[1670])</f>
        <v>0</v>
      </c>
      <c r="F1312">
        <f>SUMIF([1]!Tabla10[Consignatario],B1312,[1]!Tabla10[1672])</f>
        <v>0</v>
      </c>
      <c r="G1312">
        <f>SUMIF([1]!Tabla9[Consignatarios],B1312,[1]!Tabla9[1675])</f>
        <v>0</v>
      </c>
      <c r="H1312">
        <f>SUMIF([1]!Tabla8[Consignatarios],B1312,[1]!Tabla8[1678])</f>
        <v>0</v>
      </c>
      <c r="I1312">
        <f>SUMIF([1]!Tabla4[Consignatario],B1312,[1]!Tabla4[Monto])</f>
        <v>0</v>
      </c>
      <c r="J1312">
        <f>SUMIF([1]!Tabla2[Consignatario],B1312, [1]!Tabla2[Monto])</f>
        <v>0</v>
      </c>
      <c r="K1312">
        <f>SUMIF([1]!Tabla3[Consignatario],B1312,[1]!Tabla3[Monto])</f>
        <v>0</v>
      </c>
      <c r="L1312">
        <f>SUMIF([1]!Tabla5[Consignatario],B1312,[1]!Tabla5[Monto])</f>
        <v>0</v>
      </c>
      <c r="M1312">
        <f>SUMIF([1]!Tabla1708[Consignatario],B1312,[1]!Tabla1708[Monto])</f>
        <v>0</v>
      </c>
      <c r="N1312">
        <f>SUMIF([1]!Tabla1726[Consignatario],B1312,[1]!Tabla1726[Monto])</f>
        <v>0</v>
      </c>
      <c r="O1312">
        <f>SUMIF([1]!Tabla1730[Consignatario],B1312,[1]!Tabla1730[1730])</f>
        <v>0</v>
      </c>
      <c r="P1312">
        <f>SUMIF([1]!Tabla1739[Consignatario],B1312,[1]!Tabla1739[1739])</f>
        <v>0</v>
      </c>
      <c r="Q1312">
        <f>SUMIF([1]!Tabla21[Consignatario],B1312,[1]!Tabla21[1664-1670])</f>
        <v>0</v>
      </c>
      <c r="R1312">
        <f>SUM(Tabla62[[#This Row],[1661]:[Entrearmadas]])</f>
        <v>41500</v>
      </c>
    </row>
    <row r="1313" spans="1:18" x14ac:dyDescent="0.3">
      <c r="A1313">
        <v>1312</v>
      </c>
      <c r="B1313" t="str" cm="1">
        <f t="array" ref="B1313">INDEX([1]!Tabla1[#Data], A1313, 2)</f>
        <v>Gutiérrez, Nicolás</v>
      </c>
      <c r="C1313">
        <f>SUMIF([1]!Tabla1661[Consignatario],B1313,[1]!Tabla1661[1661])</f>
        <v>0</v>
      </c>
      <c r="D1313">
        <f>SUMIF([1]!Tabla11[Consignatario],B1313,[1]!Tabla11[1662])</f>
        <v>0</v>
      </c>
      <c r="E1313">
        <f>SUMIF([1]!Tabla12[Consignatario],B1313,[1]!Tabla12[1670])</f>
        <v>0</v>
      </c>
      <c r="F1313">
        <f>SUMIF([1]!Tabla10[Consignatario],B1313,[1]!Tabla10[1672])</f>
        <v>0</v>
      </c>
      <c r="G1313">
        <f>SUMIF([1]!Tabla9[Consignatarios],B1313,[1]!Tabla9[1675])</f>
        <v>0</v>
      </c>
      <c r="H1313">
        <f>SUMIF([1]!Tabla8[Consignatarios],B1313,[1]!Tabla8[1678])</f>
        <v>0</v>
      </c>
      <c r="I1313">
        <f>SUMIF([1]!Tabla4[Consignatario],B1313,[1]!Tabla4[Monto])</f>
        <v>0</v>
      </c>
      <c r="J1313">
        <f>SUMIF([1]!Tabla2[Consignatario],B1313, [1]!Tabla2[Monto])</f>
        <v>100</v>
      </c>
      <c r="K1313">
        <f>SUMIF([1]!Tabla3[Consignatario],B1313,[1]!Tabla3[Monto])</f>
        <v>16</v>
      </c>
      <c r="L1313">
        <f>SUMIF([1]!Tabla5[Consignatario],B1313,[1]!Tabla5[Monto])</f>
        <v>0</v>
      </c>
      <c r="M1313">
        <f>SUMIF([1]!Tabla1708[Consignatario],B1313,[1]!Tabla1708[Monto])</f>
        <v>0</v>
      </c>
      <c r="N1313">
        <f>SUMIF([1]!Tabla1726[Consignatario],B1313,[1]!Tabla1726[Monto])</f>
        <v>0</v>
      </c>
      <c r="O1313">
        <f>SUMIF([1]!Tabla1730[Consignatario],B1313,[1]!Tabla1730[1730])</f>
        <v>0</v>
      </c>
      <c r="P1313">
        <f>SUMIF([1]!Tabla1739[Consignatario],B1313,[1]!Tabla1739[1739])</f>
        <v>0</v>
      </c>
      <c r="Q1313">
        <f>SUMIF([1]!Tabla21[Consignatario],B1313,[1]!Tabla21[1664-1670])</f>
        <v>0</v>
      </c>
      <c r="R1313">
        <f>SUM(Tabla62[[#This Row],[1661]:[Entrearmadas]])</f>
        <v>116</v>
      </c>
    </row>
    <row r="1314" spans="1:18" x14ac:dyDescent="0.3">
      <c r="A1314">
        <v>1313</v>
      </c>
      <c r="B1314" t="str" cm="1">
        <f t="array" ref="B1314">INDEX([1]!Tabla1[#Data], A1314, 2)</f>
        <v>Guzmán Valderrama, Gerónimo de</v>
      </c>
      <c r="C1314">
        <f>SUMIF([1]!Tabla1661[Consignatario],B1314,[1]!Tabla1661[1661])</f>
        <v>400</v>
      </c>
      <c r="D1314">
        <f>SUMIF([1]!Tabla11[Consignatario],B1314,[1]!Tabla11[1662])</f>
        <v>0</v>
      </c>
      <c r="E1314">
        <f>SUMIF([1]!Tabla12[Consignatario],B1314,[1]!Tabla12[1670])</f>
        <v>0</v>
      </c>
      <c r="F1314">
        <f>SUMIF([1]!Tabla10[Consignatario],B1314,[1]!Tabla10[1672])</f>
        <v>0</v>
      </c>
      <c r="G1314">
        <f>SUMIF([1]!Tabla9[Consignatarios],B1314,[1]!Tabla9[1675])</f>
        <v>0</v>
      </c>
      <c r="H1314">
        <f>SUMIF([1]!Tabla8[Consignatarios],B1314,[1]!Tabla8[1678])</f>
        <v>0</v>
      </c>
      <c r="I1314">
        <f>SUMIF([1]!Tabla4[Consignatario],B1314,[1]!Tabla4[Monto])</f>
        <v>0</v>
      </c>
      <c r="J1314">
        <f>SUMIF([1]!Tabla2[Consignatario],B1314, [1]!Tabla2[Monto])</f>
        <v>0</v>
      </c>
      <c r="K1314">
        <f>SUMIF([1]!Tabla3[Consignatario],B1314,[1]!Tabla3[Monto])</f>
        <v>0</v>
      </c>
      <c r="L1314">
        <f>SUMIF([1]!Tabla5[Consignatario],B1314,[1]!Tabla5[Monto])</f>
        <v>0</v>
      </c>
      <c r="M1314">
        <f>SUMIF([1]!Tabla1708[Consignatario],B1314,[1]!Tabla1708[Monto])</f>
        <v>0</v>
      </c>
      <c r="N1314">
        <f>SUMIF([1]!Tabla1726[Consignatario],B1314,[1]!Tabla1726[Monto])</f>
        <v>0</v>
      </c>
      <c r="O1314">
        <f>SUMIF([1]!Tabla1730[Consignatario],B1314,[1]!Tabla1730[1730])</f>
        <v>0</v>
      </c>
      <c r="P1314">
        <f>SUMIF([1]!Tabla1739[Consignatario],B1314,[1]!Tabla1739[1739])</f>
        <v>0</v>
      </c>
      <c r="Q1314">
        <f>SUMIF([1]!Tabla21[Consignatario],B1314,[1]!Tabla21[1664-1670])</f>
        <v>0</v>
      </c>
      <c r="R1314">
        <f>SUM(Tabla62[[#This Row],[1661]:[Entrearmadas]])</f>
        <v>400</v>
      </c>
    </row>
    <row r="1315" spans="1:18" x14ac:dyDescent="0.3">
      <c r="A1315">
        <v>1314</v>
      </c>
      <c r="B1315" t="str" cm="1">
        <f t="array" ref="B1315">INDEX([1]!Tabla1[#Data], A1315, 2)</f>
        <v>Guzmán, Antonio de</v>
      </c>
      <c r="C1315">
        <f>SUMIF([1]!Tabla1661[Consignatario],B1315,[1]!Tabla1661[1661])</f>
        <v>0</v>
      </c>
      <c r="D1315">
        <f>SUMIF([1]!Tabla11[Consignatario],B1315,[1]!Tabla11[1662])</f>
        <v>0</v>
      </c>
      <c r="E1315">
        <f>SUMIF([1]!Tabla12[Consignatario],B1315,[1]!Tabla12[1670])</f>
        <v>0</v>
      </c>
      <c r="F1315">
        <f>SUMIF([1]!Tabla10[Consignatario],B1315,[1]!Tabla10[1672])</f>
        <v>0</v>
      </c>
      <c r="G1315">
        <f>SUMIF([1]!Tabla9[Consignatarios],B1315,[1]!Tabla9[1675])</f>
        <v>0</v>
      </c>
      <c r="H1315">
        <f>SUMIF([1]!Tabla8[Consignatarios],B1315,[1]!Tabla8[1678])</f>
        <v>0</v>
      </c>
      <c r="I1315">
        <f>SUMIF([1]!Tabla4[Consignatario],B1315,[1]!Tabla4[Monto])</f>
        <v>14434</v>
      </c>
      <c r="J1315">
        <f>SUMIF([1]!Tabla2[Consignatario],B1315, [1]!Tabla2[Monto])</f>
        <v>0</v>
      </c>
      <c r="K1315">
        <f>SUMIF([1]!Tabla3[Consignatario],B1315,[1]!Tabla3[Monto])</f>
        <v>0</v>
      </c>
      <c r="L1315">
        <f>SUMIF([1]!Tabla5[Consignatario],B1315,[1]!Tabla5[Monto])</f>
        <v>0</v>
      </c>
      <c r="M1315">
        <f>SUMIF([1]!Tabla1708[Consignatario],B1315,[1]!Tabla1708[Monto])</f>
        <v>0</v>
      </c>
      <c r="N1315">
        <f>SUMIF([1]!Tabla1726[Consignatario],B1315,[1]!Tabla1726[Monto])</f>
        <v>0</v>
      </c>
      <c r="O1315">
        <f>SUMIF([1]!Tabla1730[Consignatario],B1315,[1]!Tabla1730[1730])</f>
        <v>0</v>
      </c>
      <c r="P1315">
        <f>SUMIF([1]!Tabla1739[Consignatario],B1315,[1]!Tabla1739[1739])</f>
        <v>0</v>
      </c>
      <c r="Q1315">
        <f>SUMIF([1]!Tabla21[Consignatario],B1315,[1]!Tabla21[1664-1670])</f>
        <v>0</v>
      </c>
      <c r="R1315">
        <f>SUM(Tabla62[[#This Row],[1661]:[Entrearmadas]])</f>
        <v>14434</v>
      </c>
    </row>
    <row r="1316" spans="1:18" x14ac:dyDescent="0.3">
      <c r="A1316">
        <v>1315</v>
      </c>
      <c r="B1316" t="str" cm="1">
        <f t="array" ref="B1316">INDEX([1]!Tabla1[#Data], A1316, 2)</f>
        <v>Guzmán, Diego de</v>
      </c>
      <c r="C1316">
        <f>SUMIF([1]!Tabla1661[Consignatario],B1316,[1]!Tabla1661[1661])</f>
        <v>0</v>
      </c>
      <c r="D1316">
        <f>SUMIF([1]!Tabla11[Consignatario],B1316,[1]!Tabla11[1662])</f>
        <v>145000</v>
      </c>
      <c r="E1316">
        <f>SUMIF([1]!Tabla12[Consignatario],B1316,[1]!Tabla12[1670])</f>
        <v>0</v>
      </c>
      <c r="F1316">
        <f>SUMIF([1]!Tabla10[Consignatario],B1316,[1]!Tabla10[1672])</f>
        <v>0</v>
      </c>
      <c r="G1316">
        <f>SUMIF([1]!Tabla9[Consignatarios],B1316,[1]!Tabla9[1675])</f>
        <v>0</v>
      </c>
      <c r="H1316">
        <f>SUMIF([1]!Tabla8[Consignatarios],B1316,[1]!Tabla8[1678])</f>
        <v>0</v>
      </c>
      <c r="I1316">
        <f>SUMIF([1]!Tabla4[Consignatario],B1316,[1]!Tabla4[Monto])</f>
        <v>0</v>
      </c>
      <c r="J1316">
        <f>SUMIF([1]!Tabla2[Consignatario],B1316, [1]!Tabla2[Monto])</f>
        <v>0</v>
      </c>
      <c r="K1316">
        <f>SUMIF([1]!Tabla3[Consignatario],B1316,[1]!Tabla3[Monto])</f>
        <v>0</v>
      </c>
      <c r="L1316">
        <f>SUMIF([1]!Tabla5[Consignatario],B1316,[1]!Tabla5[Monto])</f>
        <v>0</v>
      </c>
      <c r="M1316">
        <f>SUMIF([1]!Tabla1708[Consignatario],B1316,[1]!Tabla1708[Monto])</f>
        <v>0</v>
      </c>
      <c r="N1316">
        <f>SUMIF([1]!Tabla1726[Consignatario],B1316,[1]!Tabla1726[Monto])</f>
        <v>0</v>
      </c>
      <c r="O1316">
        <f>SUMIF([1]!Tabla1730[Consignatario],B1316,[1]!Tabla1730[1730])</f>
        <v>0</v>
      </c>
      <c r="P1316">
        <f>SUMIF([1]!Tabla1739[Consignatario],B1316,[1]!Tabla1739[1739])</f>
        <v>0</v>
      </c>
      <c r="Q1316">
        <f>SUMIF([1]!Tabla21[Consignatario],B1316,[1]!Tabla21[1664-1670])</f>
        <v>0</v>
      </c>
      <c r="R1316">
        <f>SUM(Tabla62[[#This Row],[1661]:[Entrearmadas]])</f>
        <v>145000</v>
      </c>
    </row>
    <row r="1317" spans="1:18" x14ac:dyDescent="0.3">
      <c r="A1317">
        <v>1316</v>
      </c>
      <c r="B1317" t="str" cm="1">
        <f t="array" ref="B1317">INDEX([1]!Tabla1[#Data], A1317, 2)</f>
        <v>Guzmán, María de</v>
      </c>
      <c r="C1317">
        <f>SUMIF([1]!Tabla1661[Consignatario],B1317,[1]!Tabla1661[1661])</f>
        <v>0</v>
      </c>
      <c r="D1317">
        <f>SUMIF([1]!Tabla11[Consignatario],B1317,[1]!Tabla11[1662])</f>
        <v>0</v>
      </c>
      <c r="E1317">
        <f>SUMIF([1]!Tabla12[Consignatario],B1317,[1]!Tabla12[1670])</f>
        <v>0</v>
      </c>
      <c r="F1317">
        <f>SUMIF([1]!Tabla10[Consignatario],B1317,[1]!Tabla10[1672])</f>
        <v>0</v>
      </c>
      <c r="G1317">
        <f>SUMIF([1]!Tabla9[Consignatarios],B1317,[1]!Tabla9[1675])</f>
        <v>0</v>
      </c>
      <c r="H1317">
        <f>SUMIF([1]!Tabla8[Consignatarios],B1317,[1]!Tabla8[1678])</f>
        <v>0</v>
      </c>
      <c r="I1317">
        <f>SUMIF([1]!Tabla4[Consignatario],B1317,[1]!Tabla4[Monto])</f>
        <v>0</v>
      </c>
      <c r="J1317">
        <f>SUMIF([1]!Tabla2[Consignatario],B1317, [1]!Tabla2[Monto])</f>
        <v>0</v>
      </c>
      <c r="K1317">
        <f>SUMIF([1]!Tabla3[Consignatario],B1317,[1]!Tabla3[Monto])</f>
        <v>0</v>
      </c>
      <c r="L1317">
        <f>SUMIF([1]!Tabla5[Consignatario],B1317,[1]!Tabla5[Monto])</f>
        <v>168000</v>
      </c>
      <c r="M1317">
        <f>SUMIF([1]!Tabla1708[Consignatario],B1317,[1]!Tabla1708[Monto])</f>
        <v>0</v>
      </c>
      <c r="N1317">
        <f>SUMIF([1]!Tabla1726[Consignatario],B1317,[1]!Tabla1726[Monto])</f>
        <v>0</v>
      </c>
      <c r="O1317">
        <f>SUMIF([1]!Tabla1730[Consignatario],B1317,[1]!Tabla1730[1730])</f>
        <v>0</v>
      </c>
      <c r="P1317">
        <f>SUMIF([1]!Tabla1739[Consignatario],B1317,[1]!Tabla1739[1739])</f>
        <v>0</v>
      </c>
      <c r="Q1317">
        <f>SUMIF([1]!Tabla21[Consignatario],B1317,[1]!Tabla21[1664-1670])</f>
        <v>0</v>
      </c>
      <c r="R1317">
        <f>SUM(Tabla62[[#This Row],[1661]:[Entrearmadas]])</f>
        <v>168000</v>
      </c>
    </row>
    <row r="1318" spans="1:18" x14ac:dyDescent="0.3">
      <c r="A1318">
        <v>1317</v>
      </c>
      <c r="B1318" t="str" cm="1">
        <f t="array" ref="B1318">INDEX([1]!Tabla1[#Data], A1318, 2)</f>
        <v>Haz, Gracian del</v>
      </c>
      <c r="C1318">
        <f>SUMIF([1]!Tabla1661[Consignatario],B1318,[1]!Tabla1661[1661])</f>
        <v>0</v>
      </c>
      <c r="D1318">
        <f>SUMIF([1]!Tabla11[Consignatario],B1318,[1]!Tabla11[1662])</f>
        <v>0</v>
      </c>
      <c r="E1318">
        <f>SUMIF([1]!Tabla12[Consignatario],B1318,[1]!Tabla12[1670])</f>
        <v>0</v>
      </c>
      <c r="F1318">
        <f>SUMIF([1]!Tabla10[Consignatario],B1318,[1]!Tabla10[1672])</f>
        <v>0</v>
      </c>
      <c r="G1318">
        <f>SUMIF([1]!Tabla9[Consignatarios],B1318,[1]!Tabla9[1675])</f>
        <v>0</v>
      </c>
      <c r="H1318">
        <f>SUMIF([1]!Tabla8[Consignatarios],B1318,[1]!Tabla8[1678])</f>
        <v>0</v>
      </c>
      <c r="I1318">
        <f>SUMIF([1]!Tabla4[Consignatario],B1318,[1]!Tabla4[Monto])</f>
        <v>0</v>
      </c>
      <c r="J1318">
        <f>SUMIF([1]!Tabla2[Consignatario],B1318, [1]!Tabla2[Monto])</f>
        <v>9000</v>
      </c>
      <c r="K1318">
        <f>SUMIF([1]!Tabla3[Consignatario],B1318,[1]!Tabla3[Monto])</f>
        <v>0</v>
      </c>
      <c r="L1318">
        <f>SUMIF([1]!Tabla5[Consignatario],B1318,[1]!Tabla5[Monto])</f>
        <v>0</v>
      </c>
      <c r="M1318">
        <f>SUMIF([1]!Tabla1708[Consignatario],B1318,[1]!Tabla1708[Monto])</f>
        <v>0</v>
      </c>
      <c r="N1318">
        <f>SUMIF([1]!Tabla1726[Consignatario],B1318,[1]!Tabla1726[Monto])</f>
        <v>0</v>
      </c>
      <c r="O1318">
        <f>SUMIF([1]!Tabla1730[Consignatario],B1318,[1]!Tabla1730[1730])</f>
        <v>0</v>
      </c>
      <c r="P1318">
        <f>SUMIF([1]!Tabla1739[Consignatario],B1318,[1]!Tabla1739[1739])</f>
        <v>0</v>
      </c>
      <c r="Q1318">
        <f>SUMIF([1]!Tabla21[Consignatario],B1318,[1]!Tabla21[1664-1670])</f>
        <v>0</v>
      </c>
      <c r="R1318">
        <f>SUM(Tabla62[[#This Row],[1661]:[Entrearmadas]])</f>
        <v>9000</v>
      </c>
    </row>
    <row r="1319" spans="1:18" x14ac:dyDescent="0.3">
      <c r="A1319">
        <v>1318</v>
      </c>
      <c r="B1319" t="str" cm="1">
        <f t="array" ref="B1319">INDEX([1]!Tabla1[#Data], A1319, 2)</f>
        <v>Henares y Gallegos, Bartolomé de</v>
      </c>
      <c r="C1319">
        <f>SUMIF([1]!Tabla1661[Consignatario],B1319,[1]!Tabla1661[1661])</f>
        <v>0</v>
      </c>
      <c r="D1319">
        <f>SUMIF([1]!Tabla11[Consignatario],B1319,[1]!Tabla11[1662])</f>
        <v>0</v>
      </c>
      <c r="E1319">
        <f>SUMIF([1]!Tabla12[Consignatario],B1319,[1]!Tabla12[1670])</f>
        <v>0</v>
      </c>
      <c r="F1319">
        <f>SUMIF([1]!Tabla10[Consignatario],B1319,[1]!Tabla10[1672])</f>
        <v>0</v>
      </c>
      <c r="G1319">
        <f>SUMIF([1]!Tabla9[Consignatarios],B1319,[1]!Tabla9[1675])</f>
        <v>0</v>
      </c>
      <c r="H1319">
        <f>SUMIF([1]!Tabla8[Consignatarios],B1319,[1]!Tabla8[1678])</f>
        <v>0</v>
      </c>
      <c r="I1319">
        <f>SUMIF([1]!Tabla4[Consignatario],B1319,[1]!Tabla4[Monto])</f>
        <v>0</v>
      </c>
      <c r="J1319">
        <f>SUMIF([1]!Tabla2[Consignatario],B1319, [1]!Tabla2[Monto])</f>
        <v>0</v>
      </c>
      <c r="K1319">
        <f>SUMIF([1]!Tabla3[Consignatario],B1319,[1]!Tabla3[Monto])</f>
        <v>16000</v>
      </c>
      <c r="L1319">
        <f>SUMIF([1]!Tabla5[Consignatario],B1319,[1]!Tabla5[Monto])</f>
        <v>0</v>
      </c>
      <c r="M1319">
        <f>SUMIF([1]!Tabla1708[Consignatario],B1319,[1]!Tabla1708[Monto])</f>
        <v>0</v>
      </c>
      <c r="N1319">
        <f>SUMIF([1]!Tabla1726[Consignatario],B1319,[1]!Tabla1726[Monto])</f>
        <v>0</v>
      </c>
      <c r="O1319">
        <f>SUMIF([1]!Tabla1730[Consignatario],B1319,[1]!Tabla1730[1730])</f>
        <v>0</v>
      </c>
      <c r="P1319">
        <f>SUMIF([1]!Tabla1739[Consignatario],B1319,[1]!Tabla1739[1739])</f>
        <v>0</v>
      </c>
      <c r="Q1319">
        <f>SUMIF([1]!Tabla21[Consignatario],B1319,[1]!Tabla21[1664-1670])</f>
        <v>0</v>
      </c>
      <c r="R1319">
        <f>SUM(Tabla62[[#This Row],[1661]:[Entrearmadas]])</f>
        <v>16000</v>
      </c>
    </row>
    <row r="1320" spans="1:18" x14ac:dyDescent="0.3">
      <c r="A1320">
        <v>1319</v>
      </c>
      <c r="B1320" t="str" cm="1">
        <f t="array" ref="B1320">INDEX([1]!Tabla1[#Data], A1320, 2)</f>
        <v>Henriquez, Felix</v>
      </c>
      <c r="C1320">
        <f>SUMIF([1]!Tabla1661[Consignatario],B1320,[1]!Tabla1661[1661])</f>
        <v>0</v>
      </c>
      <c r="D1320">
        <f>SUMIF([1]!Tabla11[Consignatario],B1320,[1]!Tabla11[1662])</f>
        <v>0</v>
      </c>
      <c r="E1320">
        <f>SUMIF([1]!Tabla12[Consignatario],B1320,[1]!Tabla12[1670])</f>
        <v>0</v>
      </c>
      <c r="F1320">
        <f>SUMIF([1]!Tabla10[Consignatario],B1320,[1]!Tabla10[1672])</f>
        <v>0</v>
      </c>
      <c r="G1320">
        <f>SUMIF([1]!Tabla9[Consignatarios],B1320,[1]!Tabla9[1675])</f>
        <v>0</v>
      </c>
      <c r="H1320">
        <f>SUMIF([1]!Tabla8[Consignatarios],B1320,[1]!Tabla8[1678])</f>
        <v>0</v>
      </c>
      <c r="I1320">
        <f>SUMIF([1]!Tabla4[Consignatario],B1320,[1]!Tabla4[Monto])</f>
        <v>0</v>
      </c>
      <c r="J1320">
        <f>SUMIF([1]!Tabla2[Consignatario],B1320, [1]!Tabla2[Monto])</f>
        <v>500</v>
      </c>
      <c r="K1320">
        <f>SUMIF([1]!Tabla3[Consignatario],B1320,[1]!Tabla3[Monto])</f>
        <v>0</v>
      </c>
      <c r="L1320">
        <f>SUMIF([1]!Tabla5[Consignatario],B1320,[1]!Tabla5[Monto])</f>
        <v>0</v>
      </c>
      <c r="M1320">
        <f>SUMIF([1]!Tabla1708[Consignatario],B1320,[1]!Tabla1708[Monto])</f>
        <v>0</v>
      </c>
      <c r="N1320">
        <f>SUMIF([1]!Tabla1726[Consignatario],B1320,[1]!Tabla1726[Monto])</f>
        <v>0</v>
      </c>
      <c r="O1320">
        <f>SUMIF([1]!Tabla1730[Consignatario],B1320,[1]!Tabla1730[1730])</f>
        <v>0</v>
      </c>
      <c r="P1320">
        <f>SUMIF([1]!Tabla1739[Consignatario],B1320,[1]!Tabla1739[1739])</f>
        <v>0</v>
      </c>
      <c r="Q1320">
        <f>SUMIF([1]!Tabla21[Consignatario],B1320,[1]!Tabla21[1664-1670])</f>
        <v>0</v>
      </c>
      <c r="R1320">
        <f>SUM(Tabla62[[#This Row],[1661]:[Entrearmadas]])</f>
        <v>500</v>
      </c>
    </row>
    <row r="1321" spans="1:18" x14ac:dyDescent="0.3">
      <c r="A1321">
        <v>1320</v>
      </c>
      <c r="B1321" t="str" cm="1">
        <f t="array" ref="B1321">INDEX([1]!Tabla1[#Data], A1321, 2)</f>
        <v>Hera, Pedro Romualdo de la</v>
      </c>
      <c r="C1321">
        <f>SUMIF([1]!Tabla1661[Consignatario],B1321,[1]!Tabla1661[1661])</f>
        <v>0</v>
      </c>
      <c r="D1321">
        <f>SUMIF([1]!Tabla11[Consignatario],B1321,[1]!Tabla11[1662])</f>
        <v>0</v>
      </c>
      <c r="E1321">
        <f>SUMIF([1]!Tabla12[Consignatario],B1321,[1]!Tabla12[1670])</f>
        <v>0</v>
      </c>
      <c r="F1321">
        <f>SUMIF([1]!Tabla10[Consignatario],B1321,[1]!Tabla10[1672])</f>
        <v>0</v>
      </c>
      <c r="G1321">
        <f>SUMIF([1]!Tabla9[Consignatarios],B1321,[1]!Tabla9[1675])</f>
        <v>0</v>
      </c>
      <c r="H1321">
        <f>SUMIF([1]!Tabla8[Consignatarios],B1321,[1]!Tabla8[1678])</f>
        <v>0</v>
      </c>
      <c r="I1321">
        <f>SUMIF([1]!Tabla4[Consignatario],B1321,[1]!Tabla4[Monto])</f>
        <v>0</v>
      </c>
      <c r="J1321">
        <f>SUMIF([1]!Tabla2[Consignatario],B1321, [1]!Tabla2[Monto])</f>
        <v>0</v>
      </c>
      <c r="K1321">
        <f>SUMIF([1]!Tabla3[Consignatario],B1321,[1]!Tabla3[Monto])</f>
        <v>0</v>
      </c>
      <c r="L1321">
        <f>SUMIF([1]!Tabla5[Consignatario],B1321,[1]!Tabla5[Monto])</f>
        <v>96</v>
      </c>
      <c r="M1321">
        <f>SUMIF([1]!Tabla1708[Consignatario],B1321,[1]!Tabla1708[Monto])</f>
        <v>0</v>
      </c>
      <c r="N1321">
        <f>SUMIF([1]!Tabla1726[Consignatario],B1321,[1]!Tabla1726[Monto])</f>
        <v>0</v>
      </c>
      <c r="O1321">
        <f>SUMIF([1]!Tabla1730[Consignatario],B1321,[1]!Tabla1730[1730])</f>
        <v>0</v>
      </c>
      <c r="P1321">
        <f>SUMIF([1]!Tabla1739[Consignatario],B1321,[1]!Tabla1739[1739])</f>
        <v>0</v>
      </c>
      <c r="Q1321">
        <f>SUMIF([1]!Tabla21[Consignatario],B1321,[1]!Tabla21[1664-1670])</f>
        <v>0</v>
      </c>
      <c r="R1321">
        <f>SUM(Tabla62[[#This Row],[1661]:[Entrearmadas]])</f>
        <v>96</v>
      </c>
    </row>
    <row r="1322" spans="1:18" x14ac:dyDescent="0.3">
      <c r="A1322">
        <v>1321</v>
      </c>
      <c r="B1322" t="str" cm="1">
        <f t="array" ref="B1322">INDEX([1]!Tabla1[#Data], A1322, 2)</f>
        <v>Heras, Bernardo de las</v>
      </c>
      <c r="C1322">
        <f>SUMIF([1]!Tabla1661[Consignatario],B1322,[1]!Tabla1661[1661])</f>
        <v>0</v>
      </c>
      <c r="D1322">
        <f>SUMIF([1]!Tabla11[Consignatario],B1322,[1]!Tabla11[1662])</f>
        <v>0</v>
      </c>
      <c r="E1322">
        <f>SUMIF([1]!Tabla12[Consignatario],B1322,[1]!Tabla12[1670])</f>
        <v>0</v>
      </c>
      <c r="F1322">
        <f>SUMIF([1]!Tabla10[Consignatario],B1322,[1]!Tabla10[1672])</f>
        <v>0</v>
      </c>
      <c r="G1322">
        <f>SUMIF([1]!Tabla9[Consignatarios],B1322,[1]!Tabla9[1675])</f>
        <v>0</v>
      </c>
      <c r="H1322">
        <f>SUMIF([1]!Tabla8[Consignatarios],B1322,[1]!Tabla8[1678])</f>
        <v>0</v>
      </c>
      <c r="I1322">
        <f>SUMIF([1]!Tabla4[Consignatario],B1322,[1]!Tabla4[Monto])</f>
        <v>0</v>
      </c>
      <c r="J1322">
        <f>SUMIF([1]!Tabla2[Consignatario],B1322, [1]!Tabla2[Monto])</f>
        <v>0</v>
      </c>
      <c r="K1322">
        <f>SUMIF([1]!Tabla3[Consignatario],B1322,[1]!Tabla3[Monto])</f>
        <v>0</v>
      </c>
      <c r="L1322">
        <f>SUMIF([1]!Tabla5[Consignatario],B1322,[1]!Tabla5[Monto])</f>
        <v>0</v>
      </c>
      <c r="M1322">
        <f>SUMIF([1]!Tabla1708[Consignatario],B1322,[1]!Tabla1708[Monto])</f>
        <v>0</v>
      </c>
      <c r="N1322">
        <f>SUMIF([1]!Tabla1726[Consignatario],B1322,[1]!Tabla1726[Monto])</f>
        <v>6300</v>
      </c>
      <c r="O1322">
        <f>SUMIF([1]!Tabla1730[Consignatario],B1322,[1]!Tabla1730[1730])</f>
        <v>6500</v>
      </c>
      <c r="P1322">
        <f>SUMIF([1]!Tabla1739[Consignatario],B1322,[1]!Tabla1739[1739])</f>
        <v>0</v>
      </c>
      <c r="Q1322">
        <f>SUMIF([1]!Tabla21[Consignatario],B1322,[1]!Tabla21[1664-1670])</f>
        <v>0</v>
      </c>
      <c r="R1322">
        <f>SUM(Tabla62[[#This Row],[1661]:[Entrearmadas]])</f>
        <v>12800</v>
      </c>
    </row>
    <row r="1323" spans="1:18" x14ac:dyDescent="0.3">
      <c r="A1323">
        <v>1322</v>
      </c>
      <c r="B1323" t="str" cm="1">
        <f t="array" ref="B1323">INDEX([1]!Tabla1[#Data], A1323, 2)</f>
        <v>Heras, Francisco de las</v>
      </c>
      <c r="C1323">
        <f>SUMIF([1]!Tabla1661[Consignatario],B1323,[1]!Tabla1661[1661])</f>
        <v>0</v>
      </c>
      <c r="D1323">
        <f>SUMIF([1]!Tabla11[Consignatario],B1323,[1]!Tabla11[1662])</f>
        <v>0</v>
      </c>
      <c r="E1323">
        <f>SUMIF([1]!Tabla12[Consignatario],B1323,[1]!Tabla12[1670])</f>
        <v>0</v>
      </c>
      <c r="F1323">
        <f>SUMIF([1]!Tabla10[Consignatario],B1323,[1]!Tabla10[1672])</f>
        <v>0</v>
      </c>
      <c r="G1323">
        <f>SUMIF([1]!Tabla9[Consignatarios],B1323,[1]!Tabla9[1675])</f>
        <v>0</v>
      </c>
      <c r="H1323">
        <f>SUMIF([1]!Tabla8[Consignatarios],B1323,[1]!Tabla8[1678])</f>
        <v>0</v>
      </c>
      <c r="I1323">
        <f>SUMIF([1]!Tabla4[Consignatario],B1323,[1]!Tabla4[Monto])</f>
        <v>0</v>
      </c>
      <c r="J1323">
        <f>SUMIF([1]!Tabla2[Consignatario],B1323, [1]!Tabla2[Monto])</f>
        <v>0</v>
      </c>
      <c r="K1323">
        <f>SUMIF([1]!Tabla3[Consignatario],B1323,[1]!Tabla3[Monto])</f>
        <v>0</v>
      </c>
      <c r="L1323">
        <f>SUMIF([1]!Tabla5[Consignatario],B1323,[1]!Tabla5[Monto])</f>
        <v>35463</v>
      </c>
      <c r="M1323">
        <f>SUMIF([1]!Tabla1708[Consignatario],B1323,[1]!Tabla1708[Monto])</f>
        <v>0</v>
      </c>
      <c r="N1323">
        <f>SUMIF([1]!Tabla1726[Consignatario],B1323,[1]!Tabla1726[Monto])</f>
        <v>0</v>
      </c>
      <c r="O1323">
        <f>SUMIF([1]!Tabla1730[Consignatario],B1323,[1]!Tabla1730[1730])</f>
        <v>0</v>
      </c>
      <c r="P1323">
        <f>SUMIF([1]!Tabla1739[Consignatario],B1323,[1]!Tabla1739[1739])</f>
        <v>0</v>
      </c>
      <c r="Q1323">
        <f>SUMIF([1]!Tabla21[Consignatario],B1323,[1]!Tabla21[1664-1670])</f>
        <v>0</v>
      </c>
      <c r="R1323">
        <f>SUM(Tabla62[[#This Row],[1661]:[Entrearmadas]])</f>
        <v>35463</v>
      </c>
    </row>
    <row r="1324" spans="1:18" x14ac:dyDescent="0.3">
      <c r="A1324">
        <v>1323</v>
      </c>
      <c r="B1324" t="str" cm="1">
        <f t="array" ref="B1324">INDEX([1]!Tabla1[#Data], A1324, 2)</f>
        <v>Heras, Joseph de las</v>
      </c>
      <c r="C1324">
        <f>SUMIF([1]!Tabla1661[Consignatario],B1324,[1]!Tabla1661[1661])</f>
        <v>0</v>
      </c>
      <c r="D1324">
        <f>SUMIF([1]!Tabla11[Consignatario],B1324,[1]!Tabla11[1662])</f>
        <v>0</v>
      </c>
      <c r="E1324">
        <f>SUMIF([1]!Tabla12[Consignatario],B1324,[1]!Tabla12[1670])</f>
        <v>0</v>
      </c>
      <c r="F1324">
        <f>SUMIF([1]!Tabla10[Consignatario],B1324,[1]!Tabla10[1672])</f>
        <v>0</v>
      </c>
      <c r="G1324">
        <f>SUMIF([1]!Tabla9[Consignatarios],B1324,[1]!Tabla9[1675])</f>
        <v>0</v>
      </c>
      <c r="H1324">
        <f>SUMIF([1]!Tabla8[Consignatarios],B1324,[1]!Tabla8[1678])</f>
        <v>0</v>
      </c>
      <c r="I1324">
        <f>SUMIF([1]!Tabla4[Consignatario],B1324,[1]!Tabla4[Monto])</f>
        <v>0</v>
      </c>
      <c r="J1324">
        <f>SUMIF([1]!Tabla2[Consignatario],B1324, [1]!Tabla2[Monto])</f>
        <v>0</v>
      </c>
      <c r="K1324">
        <f>SUMIF([1]!Tabla3[Consignatario],B1324,[1]!Tabla3[Monto])</f>
        <v>0</v>
      </c>
      <c r="L1324">
        <f>SUMIF([1]!Tabla5[Consignatario],B1324,[1]!Tabla5[Monto])</f>
        <v>3750</v>
      </c>
      <c r="M1324">
        <f>SUMIF([1]!Tabla1708[Consignatario],B1324,[1]!Tabla1708[Monto])</f>
        <v>0</v>
      </c>
      <c r="N1324">
        <f>SUMIF([1]!Tabla1726[Consignatario],B1324,[1]!Tabla1726[Monto])</f>
        <v>0</v>
      </c>
      <c r="O1324">
        <f>SUMIF([1]!Tabla1730[Consignatario],B1324,[1]!Tabla1730[1730])</f>
        <v>0</v>
      </c>
      <c r="P1324">
        <f>SUMIF([1]!Tabla1739[Consignatario],B1324,[1]!Tabla1739[1739])</f>
        <v>0</v>
      </c>
      <c r="Q1324">
        <f>SUMIF([1]!Tabla21[Consignatario],B1324,[1]!Tabla21[1664-1670])</f>
        <v>0</v>
      </c>
      <c r="R1324">
        <f>SUM(Tabla62[[#This Row],[1661]:[Entrearmadas]])</f>
        <v>3750</v>
      </c>
    </row>
    <row r="1325" spans="1:18" x14ac:dyDescent="0.3">
      <c r="A1325">
        <v>1324</v>
      </c>
      <c r="B1325" t="str" cm="1">
        <f t="array" ref="B1325">INDEX([1]!Tabla1[#Data], A1325, 2)</f>
        <v>Herboso, Francisco de</v>
      </c>
      <c r="C1325">
        <f>SUMIF([1]!Tabla1661[Consignatario],B1325,[1]!Tabla1661[1661])</f>
        <v>0</v>
      </c>
      <c r="D1325">
        <f>SUMIF([1]!Tabla11[Consignatario],B1325,[1]!Tabla11[1662])</f>
        <v>0</v>
      </c>
      <c r="E1325">
        <f>SUMIF([1]!Tabla12[Consignatario],B1325,[1]!Tabla12[1670])</f>
        <v>75000</v>
      </c>
      <c r="F1325">
        <f>SUMIF([1]!Tabla10[Consignatario],B1325,[1]!Tabla10[1672])</f>
        <v>0</v>
      </c>
      <c r="G1325">
        <f>SUMIF([1]!Tabla9[Consignatarios],B1325,[1]!Tabla9[1675])</f>
        <v>105000</v>
      </c>
      <c r="H1325">
        <f>SUMIF([1]!Tabla8[Consignatarios],B1325,[1]!Tabla8[1678])</f>
        <v>166097</v>
      </c>
      <c r="I1325">
        <f>SUMIF([1]!Tabla4[Consignatario],B1325,[1]!Tabla4[Monto])</f>
        <v>161801</v>
      </c>
      <c r="J1325">
        <f>SUMIF([1]!Tabla2[Consignatario],B1325, [1]!Tabla2[Monto])</f>
        <v>162187</v>
      </c>
      <c r="K1325">
        <f>SUMIF([1]!Tabla3[Consignatario],B1325,[1]!Tabla3[Monto])</f>
        <v>218988</v>
      </c>
      <c r="L1325">
        <f>SUMIF([1]!Tabla5[Consignatario],B1325,[1]!Tabla5[Monto])</f>
        <v>137216</v>
      </c>
      <c r="M1325">
        <f>SUMIF([1]!Tabla1708[Consignatario],B1325,[1]!Tabla1708[Monto])</f>
        <v>0</v>
      </c>
      <c r="N1325">
        <f>SUMIF([1]!Tabla1726[Consignatario],B1325,[1]!Tabla1726[Monto])</f>
        <v>0</v>
      </c>
      <c r="O1325">
        <f>SUMIF([1]!Tabla1730[Consignatario],B1325,[1]!Tabla1730[1730])</f>
        <v>0</v>
      </c>
      <c r="P1325">
        <f>SUMIF([1]!Tabla1739[Consignatario],B1325,[1]!Tabla1739[1739])</f>
        <v>0</v>
      </c>
      <c r="Q1325">
        <f>SUMIF([1]!Tabla21[Consignatario],B1325,[1]!Tabla21[1664-1670])</f>
        <v>0</v>
      </c>
      <c r="R1325">
        <f>SUM(Tabla62[[#This Row],[1661]:[Entrearmadas]])</f>
        <v>1026289</v>
      </c>
    </row>
    <row r="1326" spans="1:18" x14ac:dyDescent="0.3">
      <c r="A1326">
        <v>1325</v>
      </c>
      <c r="B1326" t="str" cm="1">
        <f t="array" ref="B1326">INDEX([1]!Tabla1[#Data], A1326, 2)</f>
        <v>Heredia Lescano, Antonio de</v>
      </c>
      <c r="C1326">
        <f>SUMIF([1]!Tabla1661[Consignatario],B1326,[1]!Tabla1661[1661])</f>
        <v>6057</v>
      </c>
      <c r="D1326">
        <f>SUMIF([1]!Tabla11[Consignatario],B1326,[1]!Tabla11[1662])</f>
        <v>0</v>
      </c>
      <c r="E1326">
        <f>SUMIF([1]!Tabla12[Consignatario],B1326,[1]!Tabla12[1670])</f>
        <v>0</v>
      </c>
      <c r="F1326">
        <f>SUMIF([1]!Tabla10[Consignatario],B1326,[1]!Tabla10[1672])</f>
        <v>0</v>
      </c>
      <c r="G1326">
        <f>SUMIF([1]!Tabla9[Consignatarios],B1326,[1]!Tabla9[1675])</f>
        <v>0</v>
      </c>
      <c r="H1326">
        <f>SUMIF([1]!Tabla8[Consignatarios],B1326,[1]!Tabla8[1678])</f>
        <v>0</v>
      </c>
      <c r="I1326">
        <f>SUMIF([1]!Tabla4[Consignatario],B1326,[1]!Tabla4[Monto])</f>
        <v>0</v>
      </c>
      <c r="J1326">
        <f>SUMIF([1]!Tabla2[Consignatario],B1326, [1]!Tabla2[Monto])</f>
        <v>0</v>
      </c>
      <c r="K1326">
        <f>SUMIF([1]!Tabla3[Consignatario],B1326,[1]!Tabla3[Monto])</f>
        <v>0</v>
      </c>
      <c r="L1326">
        <f>SUMIF([1]!Tabla5[Consignatario],B1326,[1]!Tabla5[Monto])</f>
        <v>0</v>
      </c>
      <c r="M1326">
        <f>SUMIF([1]!Tabla1708[Consignatario],B1326,[1]!Tabla1708[Monto])</f>
        <v>0</v>
      </c>
      <c r="N1326">
        <f>SUMIF([1]!Tabla1726[Consignatario],B1326,[1]!Tabla1726[Monto])</f>
        <v>0</v>
      </c>
      <c r="O1326">
        <f>SUMIF([1]!Tabla1730[Consignatario],B1326,[1]!Tabla1730[1730])</f>
        <v>0</v>
      </c>
      <c r="P1326">
        <f>SUMIF([1]!Tabla1739[Consignatario],B1326,[1]!Tabla1739[1739])</f>
        <v>0</v>
      </c>
      <c r="Q1326">
        <f>SUMIF([1]!Tabla21[Consignatario],B1326,[1]!Tabla21[1664-1670])</f>
        <v>0</v>
      </c>
      <c r="R1326">
        <f>SUM(Tabla62[[#This Row],[1661]:[Entrearmadas]])</f>
        <v>6057</v>
      </c>
    </row>
    <row r="1327" spans="1:18" x14ac:dyDescent="0.3">
      <c r="A1327">
        <v>1326</v>
      </c>
      <c r="B1327" t="str" cm="1">
        <f t="array" ref="B1327">INDEX([1]!Tabla1[#Data], A1327, 2)</f>
        <v>Heredia, Juan de</v>
      </c>
      <c r="C1327">
        <f>SUMIF([1]!Tabla1661[Consignatario],B1327,[1]!Tabla1661[1661])</f>
        <v>0</v>
      </c>
      <c r="D1327">
        <f>SUMIF([1]!Tabla11[Consignatario],B1327,[1]!Tabla11[1662])</f>
        <v>0</v>
      </c>
      <c r="E1327">
        <f>SUMIF([1]!Tabla12[Consignatario],B1327,[1]!Tabla12[1670])</f>
        <v>0</v>
      </c>
      <c r="F1327">
        <f>SUMIF([1]!Tabla10[Consignatario],B1327,[1]!Tabla10[1672])</f>
        <v>0</v>
      </c>
      <c r="G1327">
        <f>SUMIF([1]!Tabla9[Consignatarios],B1327,[1]!Tabla9[1675])</f>
        <v>0</v>
      </c>
      <c r="H1327">
        <f>SUMIF([1]!Tabla8[Consignatarios],B1327,[1]!Tabla8[1678])</f>
        <v>0</v>
      </c>
      <c r="I1327">
        <f>SUMIF([1]!Tabla4[Consignatario],B1327,[1]!Tabla4[Monto])</f>
        <v>0</v>
      </c>
      <c r="J1327">
        <f>SUMIF([1]!Tabla2[Consignatario],B1327, [1]!Tabla2[Monto])</f>
        <v>0</v>
      </c>
      <c r="K1327">
        <f>SUMIF([1]!Tabla3[Consignatario],B1327,[1]!Tabla3[Monto])</f>
        <v>22410</v>
      </c>
      <c r="L1327">
        <f>SUMIF([1]!Tabla5[Consignatario],B1327,[1]!Tabla5[Monto])</f>
        <v>0</v>
      </c>
      <c r="M1327">
        <f>SUMIF([1]!Tabla1708[Consignatario],B1327,[1]!Tabla1708[Monto])</f>
        <v>0</v>
      </c>
      <c r="N1327">
        <f>SUMIF([1]!Tabla1726[Consignatario],B1327,[1]!Tabla1726[Monto])</f>
        <v>0</v>
      </c>
      <c r="O1327">
        <f>SUMIF([1]!Tabla1730[Consignatario],B1327,[1]!Tabla1730[1730])</f>
        <v>0</v>
      </c>
      <c r="P1327">
        <f>SUMIF([1]!Tabla1739[Consignatario],B1327,[1]!Tabla1739[1739])</f>
        <v>0</v>
      </c>
      <c r="Q1327">
        <f>SUMIF([1]!Tabla21[Consignatario],B1327,[1]!Tabla21[1664-1670])</f>
        <v>0</v>
      </c>
      <c r="R1327">
        <f>SUM(Tabla62[[#This Row],[1661]:[Entrearmadas]])</f>
        <v>22410</v>
      </c>
    </row>
    <row r="1328" spans="1:18" x14ac:dyDescent="0.3">
      <c r="A1328">
        <v>1327</v>
      </c>
      <c r="B1328" t="str" cm="1">
        <f t="array" ref="B1328">INDEX([1]!Tabla1[#Data], A1328, 2)</f>
        <v>Heredia, Luis de</v>
      </c>
      <c r="C1328">
        <f>SUMIF([1]!Tabla1661[Consignatario],B1328,[1]!Tabla1661[1661])</f>
        <v>0</v>
      </c>
      <c r="D1328">
        <f>SUMIF([1]!Tabla11[Consignatario],B1328,[1]!Tabla11[1662])</f>
        <v>0</v>
      </c>
      <c r="E1328">
        <f>SUMIF([1]!Tabla12[Consignatario],B1328,[1]!Tabla12[1670])</f>
        <v>0</v>
      </c>
      <c r="F1328">
        <f>SUMIF([1]!Tabla10[Consignatario],B1328,[1]!Tabla10[1672])</f>
        <v>0</v>
      </c>
      <c r="G1328">
        <f>SUMIF([1]!Tabla9[Consignatarios],B1328,[1]!Tabla9[1675])</f>
        <v>0</v>
      </c>
      <c r="H1328">
        <f>SUMIF([1]!Tabla8[Consignatarios],B1328,[1]!Tabla8[1678])</f>
        <v>0</v>
      </c>
      <c r="I1328">
        <f>SUMIF([1]!Tabla4[Consignatario],B1328,[1]!Tabla4[Monto])</f>
        <v>0</v>
      </c>
      <c r="J1328">
        <f>SUMIF([1]!Tabla2[Consignatario],B1328, [1]!Tabla2[Monto])</f>
        <v>0</v>
      </c>
      <c r="K1328">
        <f>SUMIF([1]!Tabla3[Consignatario],B1328,[1]!Tabla3[Monto])</f>
        <v>376</v>
      </c>
      <c r="L1328">
        <f>SUMIF([1]!Tabla5[Consignatario],B1328,[1]!Tabla5[Monto])</f>
        <v>0</v>
      </c>
      <c r="M1328">
        <f>SUMIF([1]!Tabla1708[Consignatario],B1328,[1]!Tabla1708[Monto])</f>
        <v>0</v>
      </c>
      <c r="N1328">
        <f>SUMIF([1]!Tabla1726[Consignatario],B1328,[1]!Tabla1726[Monto])</f>
        <v>0</v>
      </c>
      <c r="O1328">
        <f>SUMIF([1]!Tabla1730[Consignatario],B1328,[1]!Tabla1730[1730])</f>
        <v>0</v>
      </c>
      <c r="P1328">
        <f>SUMIF([1]!Tabla1739[Consignatario],B1328,[1]!Tabla1739[1739])</f>
        <v>0</v>
      </c>
      <c r="Q1328">
        <f>SUMIF([1]!Tabla21[Consignatario],B1328,[1]!Tabla21[1664-1670])</f>
        <v>0</v>
      </c>
      <c r="R1328">
        <f>SUM(Tabla62[[#This Row],[1661]:[Entrearmadas]])</f>
        <v>376</v>
      </c>
    </row>
    <row r="1329" spans="1:18" x14ac:dyDescent="0.3">
      <c r="A1329">
        <v>1328</v>
      </c>
      <c r="B1329" t="str" cm="1">
        <f t="array" ref="B1329">INDEX([1]!Tabla1[#Data], A1329, 2)</f>
        <v>Hermida y Saavedra, Bernardo de</v>
      </c>
      <c r="C1329">
        <f>SUMIF([1]!Tabla1661[Consignatario],B1329,[1]!Tabla1661[1661])</f>
        <v>0</v>
      </c>
      <c r="D1329">
        <f>SUMIF([1]!Tabla11[Consignatario],B1329,[1]!Tabla11[1662])</f>
        <v>0</v>
      </c>
      <c r="E1329">
        <f>SUMIF([1]!Tabla12[Consignatario],B1329,[1]!Tabla12[1670])</f>
        <v>0</v>
      </c>
      <c r="F1329">
        <f>SUMIF([1]!Tabla10[Consignatario],B1329,[1]!Tabla10[1672])</f>
        <v>0</v>
      </c>
      <c r="G1329">
        <f>SUMIF([1]!Tabla9[Consignatarios],B1329,[1]!Tabla9[1675])</f>
        <v>0</v>
      </c>
      <c r="H1329">
        <f>SUMIF([1]!Tabla8[Consignatarios],B1329,[1]!Tabla8[1678])</f>
        <v>0</v>
      </c>
      <c r="I1329">
        <f>SUMIF([1]!Tabla4[Consignatario],B1329,[1]!Tabla4[Monto])</f>
        <v>0</v>
      </c>
      <c r="J1329">
        <f>SUMIF([1]!Tabla2[Consignatario],B1329, [1]!Tabla2[Monto])</f>
        <v>0</v>
      </c>
      <c r="K1329">
        <f>SUMIF([1]!Tabla3[Consignatario],B1329,[1]!Tabla3[Monto])</f>
        <v>0</v>
      </c>
      <c r="L1329">
        <f>SUMIF([1]!Tabla5[Consignatario],B1329,[1]!Tabla5[Monto])</f>
        <v>0</v>
      </c>
      <c r="M1329">
        <f>SUMIF([1]!Tabla1708[Consignatario],B1329,[1]!Tabla1708[Monto])</f>
        <v>0</v>
      </c>
      <c r="N1329">
        <f>SUMIF([1]!Tabla1726[Consignatario],B1329,[1]!Tabla1726[Monto])</f>
        <v>14796</v>
      </c>
      <c r="O1329">
        <f>SUMIF([1]!Tabla1730[Consignatario],B1329,[1]!Tabla1730[1730])</f>
        <v>0</v>
      </c>
      <c r="P1329">
        <f>SUMIF([1]!Tabla1739[Consignatario],B1329,[1]!Tabla1739[1739])</f>
        <v>0</v>
      </c>
      <c r="Q1329">
        <f>SUMIF([1]!Tabla21[Consignatario],B1329,[1]!Tabla21[1664-1670])</f>
        <v>0</v>
      </c>
      <c r="R1329">
        <f>SUM(Tabla62[[#This Row],[1661]:[Entrearmadas]])</f>
        <v>14796</v>
      </c>
    </row>
    <row r="1330" spans="1:18" x14ac:dyDescent="0.3">
      <c r="A1330">
        <v>1329</v>
      </c>
      <c r="B1330" t="str" cm="1">
        <f t="array" ref="B1330">INDEX([1]!Tabla1[#Data], A1330, 2)</f>
        <v>Hermosilla, Francisco de</v>
      </c>
      <c r="C1330">
        <f>SUMIF([1]!Tabla1661[Consignatario],B1330,[1]!Tabla1661[1661])</f>
        <v>0</v>
      </c>
      <c r="D1330">
        <f>SUMIF([1]!Tabla11[Consignatario],B1330,[1]!Tabla11[1662])</f>
        <v>0</v>
      </c>
      <c r="E1330">
        <f>SUMIF([1]!Tabla12[Consignatario],B1330,[1]!Tabla12[1670])</f>
        <v>0</v>
      </c>
      <c r="F1330">
        <f>SUMIF([1]!Tabla10[Consignatario],B1330,[1]!Tabla10[1672])</f>
        <v>59763</v>
      </c>
      <c r="G1330">
        <f>SUMIF([1]!Tabla9[Consignatarios],B1330,[1]!Tabla9[1675])</f>
        <v>63300</v>
      </c>
      <c r="H1330">
        <f>SUMIF([1]!Tabla8[Consignatarios],B1330,[1]!Tabla8[1678])</f>
        <v>48692</v>
      </c>
      <c r="I1330">
        <f>SUMIF([1]!Tabla4[Consignatario],B1330,[1]!Tabla4[Monto])</f>
        <v>68631</v>
      </c>
      <c r="J1330">
        <f>SUMIF([1]!Tabla2[Consignatario],B1330, [1]!Tabla2[Monto])</f>
        <v>63656</v>
      </c>
      <c r="K1330">
        <f>SUMIF([1]!Tabla3[Consignatario],B1330,[1]!Tabla3[Monto])</f>
        <v>23250</v>
      </c>
      <c r="L1330">
        <f>SUMIF([1]!Tabla5[Consignatario],B1330,[1]!Tabla5[Monto])</f>
        <v>0</v>
      </c>
      <c r="M1330">
        <f>SUMIF([1]!Tabla1708[Consignatario],B1330,[1]!Tabla1708[Monto])</f>
        <v>0</v>
      </c>
      <c r="N1330">
        <f>SUMIF([1]!Tabla1726[Consignatario],B1330,[1]!Tabla1726[Monto])</f>
        <v>0</v>
      </c>
      <c r="O1330">
        <f>SUMIF([1]!Tabla1730[Consignatario],B1330,[1]!Tabla1730[1730])</f>
        <v>0</v>
      </c>
      <c r="P1330">
        <f>SUMIF([1]!Tabla1739[Consignatario],B1330,[1]!Tabla1739[1739])</f>
        <v>0</v>
      </c>
      <c r="Q1330">
        <f>SUMIF([1]!Tabla21[Consignatario],B1330,[1]!Tabla21[1664-1670])</f>
        <v>0</v>
      </c>
      <c r="R1330">
        <f>SUM(Tabla62[[#This Row],[1661]:[Entrearmadas]])</f>
        <v>327292</v>
      </c>
    </row>
    <row r="1331" spans="1:18" x14ac:dyDescent="0.3">
      <c r="A1331">
        <v>1330</v>
      </c>
      <c r="B1331" t="str" cm="1">
        <f t="array" ref="B1331">INDEX([1]!Tabla1[#Data], A1331, 2)</f>
        <v>Hermosilla, Juan de</v>
      </c>
      <c r="C1331">
        <f>SUMIF([1]!Tabla1661[Consignatario],B1331,[1]!Tabla1661[1661])</f>
        <v>0</v>
      </c>
      <c r="D1331">
        <f>SUMIF([1]!Tabla11[Consignatario],B1331,[1]!Tabla11[1662])</f>
        <v>0</v>
      </c>
      <c r="E1331">
        <f>SUMIF([1]!Tabla12[Consignatario],B1331,[1]!Tabla12[1670])</f>
        <v>0</v>
      </c>
      <c r="F1331">
        <f>SUMIF([1]!Tabla10[Consignatario],B1331,[1]!Tabla10[1672])</f>
        <v>0</v>
      </c>
      <c r="G1331">
        <f>SUMIF([1]!Tabla9[Consignatarios],B1331,[1]!Tabla9[1675])</f>
        <v>0</v>
      </c>
      <c r="H1331">
        <f>SUMIF([1]!Tabla8[Consignatarios],B1331,[1]!Tabla8[1678])</f>
        <v>0</v>
      </c>
      <c r="I1331">
        <f>SUMIF([1]!Tabla4[Consignatario],B1331,[1]!Tabla4[Monto])</f>
        <v>0</v>
      </c>
      <c r="J1331">
        <f>SUMIF([1]!Tabla2[Consignatario],B1331, [1]!Tabla2[Monto])</f>
        <v>0</v>
      </c>
      <c r="K1331">
        <f>SUMIF([1]!Tabla3[Consignatario],B1331,[1]!Tabla3[Monto])</f>
        <v>0</v>
      </c>
      <c r="L1331">
        <f>SUMIF([1]!Tabla5[Consignatario],B1331,[1]!Tabla5[Monto])</f>
        <v>0</v>
      </c>
      <c r="M1331">
        <f>SUMIF([1]!Tabla1708[Consignatario],B1331,[1]!Tabla1708[Monto])</f>
        <v>0</v>
      </c>
      <c r="N1331">
        <f>SUMIF([1]!Tabla1726[Consignatario],B1331,[1]!Tabla1726[Monto])</f>
        <v>0</v>
      </c>
      <c r="O1331">
        <f>SUMIF([1]!Tabla1730[Consignatario],B1331,[1]!Tabla1730[1730])</f>
        <v>4000</v>
      </c>
      <c r="P1331">
        <f>SUMIF([1]!Tabla1739[Consignatario],B1331,[1]!Tabla1739[1739])</f>
        <v>0</v>
      </c>
      <c r="Q1331">
        <f>SUMIF([1]!Tabla21[Consignatario],B1331,[1]!Tabla21[1664-1670])</f>
        <v>0</v>
      </c>
      <c r="R1331">
        <f>SUM(Tabla62[[#This Row],[1661]:[Entrearmadas]])</f>
        <v>4000</v>
      </c>
    </row>
    <row r="1332" spans="1:18" x14ac:dyDescent="0.3">
      <c r="A1332">
        <v>1331</v>
      </c>
      <c r="B1332" t="str" cm="1">
        <f t="array" ref="B1332">INDEX([1]!Tabla1[#Data], A1332, 2)</f>
        <v>Hernández Llano, Juan</v>
      </c>
      <c r="C1332">
        <f>SUMIF([1]!Tabla1661[Consignatario],B1332,[1]!Tabla1661[1661])</f>
        <v>0</v>
      </c>
      <c r="D1332">
        <f>SUMIF([1]!Tabla11[Consignatario],B1332,[1]!Tabla11[1662])</f>
        <v>0</v>
      </c>
      <c r="E1332">
        <f>SUMIF([1]!Tabla12[Consignatario],B1332,[1]!Tabla12[1670])</f>
        <v>0</v>
      </c>
      <c r="F1332">
        <f>SUMIF([1]!Tabla10[Consignatario],B1332,[1]!Tabla10[1672])</f>
        <v>0</v>
      </c>
      <c r="G1332">
        <f>SUMIF([1]!Tabla9[Consignatarios],B1332,[1]!Tabla9[1675])</f>
        <v>0</v>
      </c>
      <c r="H1332">
        <f>SUMIF([1]!Tabla8[Consignatarios],B1332,[1]!Tabla8[1678])</f>
        <v>0</v>
      </c>
      <c r="I1332">
        <f>SUMIF([1]!Tabla4[Consignatario],B1332,[1]!Tabla4[Monto])</f>
        <v>0</v>
      </c>
      <c r="J1332">
        <f>SUMIF([1]!Tabla2[Consignatario],B1332, [1]!Tabla2[Monto])</f>
        <v>0</v>
      </c>
      <c r="K1332">
        <f>SUMIF([1]!Tabla3[Consignatario],B1332,[1]!Tabla3[Monto])</f>
        <v>0</v>
      </c>
      <c r="L1332">
        <f>SUMIF([1]!Tabla5[Consignatario],B1332,[1]!Tabla5[Monto])</f>
        <v>0</v>
      </c>
      <c r="M1332">
        <f>SUMIF([1]!Tabla1708[Consignatario],B1332,[1]!Tabla1708[Monto])</f>
        <v>0</v>
      </c>
      <c r="N1332">
        <f>SUMIF([1]!Tabla1726[Consignatario],B1332,[1]!Tabla1726[Monto])</f>
        <v>0</v>
      </c>
      <c r="O1332">
        <f>SUMIF([1]!Tabla1730[Consignatario],B1332,[1]!Tabla1730[1730])</f>
        <v>0</v>
      </c>
      <c r="P1332">
        <f>SUMIF([1]!Tabla1739[Consignatario],B1332,[1]!Tabla1739[1739])</f>
        <v>17800</v>
      </c>
      <c r="Q1332">
        <f>SUMIF([1]!Tabla21[Consignatario],B1332,[1]!Tabla21[1664-1670])</f>
        <v>0</v>
      </c>
      <c r="R1332">
        <f>SUM(Tabla62[[#This Row],[1661]:[Entrearmadas]])</f>
        <v>17800</v>
      </c>
    </row>
    <row r="1333" spans="1:18" x14ac:dyDescent="0.3">
      <c r="A1333">
        <v>1332</v>
      </c>
      <c r="B1333" t="str" cm="1">
        <f t="array" ref="B1333">INDEX([1]!Tabla1[#Data], A1333, 2)</f>
        <v>Hernández Tolesano, Alonso</v>
      </c>
      <c r="C1333">
        <f>SUMIF([1]!Tabla1661[Consignatario],B1333,[1]!Tabla1661[1661])</f>
        <v>100</v>
      </c>
      <c r="D1333">
        <f>SUMIF([1]!Tabla11[Consignatario],B1333,[1]!Tabla11[1662])</f>
        <v>0</v>
      </c>
      <c r="E1333">
        <f>SUMIF([1]!Tabla12[Consignatario],B1333,[1]!Tabla12[1670])</f>
        <v>0</v>
      </c>
      <c r="F1333">
        <f>SUMIF([1]!Tabla10[Consignatario],B1333,[1]!Tabla10[1672])</f>
        <v>0</v>
      </c>
      <c r="G1333">
        <f>SUMIF([1]!Tabla9[Consignatarios],B1333,[1]!Tabla9[1675])</f>
        <v>0</v>
      </c>
      <c r="H1333">
        <f>SUMIF([1]!Tabla8[Consignatarios],B1333,[1]!Tabla8[1678])</f>
        <v>0</v>
      </c>
      <c r="I1333">
        <f>SUMIF([1]!Tabla4[Consignatario],B1333,[1]!Tabla4[Monto])</f>
        <v>0</v>
      </c>
      <c r="J1333">
        <f>SUMIF([1]!Tabla2[Consignatario],B1333, [1]!Tabla2[Monto])</f>
        <v>0</v>
      </c>
      <c r="K1333">
        <f>SUMIF([1]!Tabla3[Consignatario],B1333,[1]!Tabla3[Monto])</f>
        <v>0</v>
      </c>
      <c r="L1333">
        <f>SUMIF([1]!Tabla5[Consignatario],B1333,[1]!Tabla5[Monto])</f>
        <v>0</v>
      </c>
      <c r="M1333">
        <f>SUMIF([1]!Tabla1708[Consignatario],B1333,[1]!Tabla1708[Monto])</f>
        <v>0</v>
      </c>
      <c r="N1333">
        <f>SUMIF([1]!Tabla1726[Consignatario],B1333,[1]!Tabla1726[Monto])</f>
        <v>0</v>
      </c>
      <c r="O1333">
        <f>SUMIF([1]!Tabla1730[Consignatario],B1333,[1]!Tabla1730[1730])</f>
        <v>0</v>
      </c>
      <c r="P1333">
        <f>SUMIF([1]!Tabla1739[Consignatario],B1333,[1]!Tabla1739[1739])</f>
        <v>0</v>
      </c>
      <c r="Q1333">
        <f>SUMIF([1]!Tabla21[Consignatario],B1333,[1]!Tabla21[1664-1670])</f>
        <v>0</v>
      </c>
      <c r="R1333">
        <f>SUM(Tabla62[[#This Row],[1661]:[Entrearmadas]])</f>
        <v>100</v>
      </c>
    </row>
    <row r="1334" spans="1:18" x14ac:dyDescent="0.3">
      <c r="A1334">
        <v>1333</v>
      </c>
      <c r="B1334" t="str" cm="1">
        <f t="array" ref="B1334">INDEX([1]!Tabla1[#Data], A1334, 2)</f>
        <v>Hernández, Francisco</v>
      </c>
      <c r="C1334">
        <f>SUMIF([1]!Tabla1661[Consignatario],B1334,[1]!Tabla1661[1661])</f>
        <v>900</v>
      </c>
      <c r="D1334">
        <f>SUMIF([1]!Tabla11[Consignatario],B1334,[1]!Tabla11[1662])</f>
        <v>0</v>
      </c>
      <c r="E1334">
        <f>SUMIF([1]!Tabla12[Consignatario],B1334,[1]!Tabla12[1670])</f>
        <v>0</v>
      </c>
      <c r="F1334">
        <f>SUMIF([1]!Tabla10[Consignatario],B1334,[1]!Tabla10[1672])</f>
        <v>0</v>
      </c>
      <c r="G1334">
        <f>SUMIF([1]!Tabla9[Consignatarios],B1334,[1]!Tabla9[1675])</f>
        <v>0</v>
      </c>
      <c r="H1334">
        <f>SUMIF([1]!Tabla8[Consignatarios],B1334,[1]!Tabla8[1678])</f>
        <v>0</v>
      </c>
      <c r="I1334">
        <f>SUMIF([1]!Tabla4[Consignatario],B1334,[1]!Tabla4[Monto])</f>
        <v>0</v>
      </c>
      <c r="J1334">
        <f>SUMIF([1]!Tabla2[Consignatario],B1334, [1]!Tabla2[Monto])</f>
        <v>0</v>
      </c>
      <c r="K1334">
        <f>SUMIF([1]!Tabla3[Consignatario],B1334,[1]!Tabla3[Monto])</f>
        <v>0</v>
      </c>
      <c r="L1334">
        <f>SUMIF([1]!Tabla5[Consignatario],B1334,[1]!Tabla5[Monto])</f>
        <v>0</v>
      </c>
      <c r="M1334">
        <f>SUMIF([1]!Tabla1708[Consignatario],B1334,[1]!Tabla1708[Monto])</f>
        <v>0</v>
      </c>
      <c r="N1334">
        <f>SUMIF([1]!Tabla1726[Consignatario],B1334,[1]!Tabla1726[Monto])</f>
        <v>0</v>
      </c>
      <c r="O1334">
        <f>SUMIF([1]!Tabla1730[Consignatario],B1334,[1]!Tabla1730[1730])</f>
        <v>0</v>
      </c>
      <c r="P1334">
        <f>SUMIF([1]!Tabla1739[Consignatario],B1334,[1]!Tabla1739[1739])</f>
        <v>0</v>
      </c>
      <c r="Q1334">
        <f>SUMIF([1]!Tabla21[Consignatario],B1334,[1]!Tabla21[1664-1670])</f>
        <v>0</v>
      </c>
      <c r="R1334">
        <f>SUM(Tabla62[[#This Row],[1661]:[Entrearmadas]])</f>
        <v>900</v>
      </c>
    </row>
    <row r="1335" spans="1:18" x14ac:dyDescent="0.3">
      <c r="A1335">
        <v>1334</v>
      </c>
      <c r="B1335" t="str" cm="1">
        <f t="array" ref="B1335">INDEX([1]!Tabla1[#Data], A1335, 2)</f>
        <v>Hernández, Juan Evangelista</v>
      </c>
      <c r="C1335">
        <f>SUMIF([1]!Tabla1661[Consignatario],B1335,[1]!Tabla1661[1661])</f>
        <v>0</v>
      </c>
      <c r="D1335">
        <f>SUMIF([1]!Tabla11[Consignatario],B1335,[1]!Tabla11[1662])</f>
        <v>0</v>
      </c>
      <c r="E1335">
        <f>SUMIF([1]!Tabla12[Consignatario],B1335,[1]!Tabla12[1670])</f>
        <v>0</v>
      </c>
      <c r="F1335">
        <f>SUMIF([1]!Tabla10[Consignatario],B1335,[1]!Tabla10[1672])</f>
        <v>0</v>
      </c>
      <c r="G1335">
        <f>SUMIF([1]!Tabla9[Consignatarios],B1335,[1]!Tabla9[1675])</f>
        <v>0</v>
      </c>
      <c r="H1335">
        <f>SUMIF([1]!Tabla8[Consignatarios],B1335,[1]!Tabla8[1678])</f>
        <v>0</v>
      </c>
      <c r="I1335">
        <f>SUMIF([1]!Tabla4[Consignatario],B1335,[1]!Tabla4[Monto])</f>
        <v>0</v>
      </c>
      <c r="J1335">
        <f>SUMIF([1]!Tabla2[Consignatario],B1335, [1]!Tabla2[Monto])</f>
        <v>0</v>
      </c>
      <c r="K1335">
        <f>SUMIF([1]!Tabla3[Consignatario],B1335,[1]!Tabla3[Monto])</f>
        <v>18652</v>
      </c>
      <c r="L1335">
        <f>SUMIF([1]!Tabla5[Consignatario],B1335,[1]!Tabla5[Monto])</f>
        <v>0</v>
      </c>
      <c r="M1335">
        <f>SUMIF([1]!Tabla1708[Consignatario],B1335,[1]!Tabla1708[Monto])</f>
        <v>0</v>
      </c>
      <c r="N1335">
        <f>SUMIF([1]!Tabla1726[Consignatario],B1335,[1]!Tabla1726[Monto])</f>
        <v>0</v>
      </c>
      <c r="O1335">
        <f>SUMIF([1]!Tabla1730[Consignatario],B1335,[1]!Tabla1730[1730])</f>
        <v>0</v>
      </c>
      <c r="P1335">
        <f>SUMIF([1]!Tabla1739[Consignatario],B1335,[1]!Tabla1739[1739])</f>
        <v>0</v>
      </c>
      <c r="Q1335">
        <f>SUMIF([1]!Tabla21[Consignatario],B1335,[1]!Tabla21[1664-1670])</f>
        <v>0</v>
      </c>
      <c r="R1335">
        <f>SUM(Tabla62[[#This Row],[1661]:[Entrearmadas]])</f>
        <v>18652</v>
      </c>
    </row>
    <row r="1336" spans="1:18" x14ac:dyDescent="0.3">
      <c r="A1336">
        <v>1335</v>
      </c>
      <c r="B1336" t="str" cm="1">
        <f t="array" ref="B1336">INDEX([1]!Tabla1[#Data], A1336, 2)</f>
        <v>Herrada, Andrés de</v>
      </c>
      <c r="C1336">
        <f>SUMIF([1]!Tabla1661[Consignatario],B1336,[1]!Tabla1661[1661])</f>
        <v>0</v>
      </c>
      <c r="D1336">
        <f>SUMIF([1]!Tabla11[Consignatario],B1336,[1]!Tabla11[1662])</f>
        <v>0</v>
      </c>
      <c r="E1336">
        <f>SUMIF([1]!Tabla12[Consignatario],B1336,[1]!Tabla12[1670])</f>
        <v>0</v>
      </c>
      <c r="F1336">
        <f>SUMIF([1]!Tabla10[Consignatario],B1336,[1]!Tabla10[1672])</f>
        <v>0</v>
      </c>
      <c r="G1336">
        <f>SUMIF([1]!Tabla9[Consignatarios],B1336,[1]!Tabla9[1675])</f>
        <v>0</v>
      </c>
      <c r="H1336">
        <f>SUMIF([1]!Tabla8[Consignatarios],B1336,[1]!Tabla8[1678])</f>
        <v>0</v>
      </c>
      <c r="I1336">
        <f>SUMIF([1]!Tabla4[Consignatario],B1336,[1]!Tabla4[Monto])</f>
        <v>0</v>
      </c>
      <c r="J1336">
        <f>SUMIF([1]!Tabla2[Consignatario],B1336, [1]!Tabla2[Monto])</f>
        <v>0</v>
      </c>
      <c r="K1336">
        <f>SUMIF([1]!Tabla3[Consignatario],B1336,[1]!Tabla3[Monto])</f>
        <v>0</v>
      </c>
      <c r="L1336">
        <f>SUMIF([1]!Tabla5[Consignatario],B1336,[1]!Tabla5[Monto])</f>
        <v>26400</v>
      </c>
      <c r="M1336">
        <f>SUMIF([1]!Tabla1708[Consignatario],B1336,[1]!Tabla1708[Monto])</f>
        <v>0</v>
      </c>
      <c r="N1336">
        <f>SUMIF([1]!Tabla1726[Consignatario],B1336,[1]!Tabla1726[Monto])</f>
        <v>0</v>
      </c>
      <c r="O1336">
        <f>SUMIF([1]!Tabla1730[Consignatario],B1336,[1]!Tabla1730[1730])</f>
        <v>0</v>
      </c>
      <c r="P1336">
        <f>SUMIF([1]!Tabla1739[Consignatario],B1336,[1]!Tabla1739[1739])</f>
        <v>0</v>
      </c>
      <c r="Q1336">
        <f>SUMIF([1]!Tabla21[Consignatario],B1336,[1]!Tabla21[1664-1670])</f>
        <v>0</v>
      </c>
      <c r="R1336">
        <f>SUM(Tabla62[[#This Row],[1661]:[Entrearmadas]])</f>
        <v>26400</v>
      </c>
    </row>
    <row r="1337" spans="1:18" x14ac:dyDescent="0.3">
      <c r="A1337">
        <v>1336</v>
      </c>
      <c r="B1337" t="str" cm="1">
        <f t="array" ref="B1337">INDEX([1]!Tabla1[#Data], A1337, 2)</f>
        <v>Herrado, Agustín de</v>
      </c>
      <c r="C1337">
        <f>SUMIF([1]!Tabla1661[Consignatario],B1337,[1]!Tabla1661[1661])</f>
        <v>0</v>
      </c>
      <c r="D1337">
        <f>SUMIF([1]!Tabla11[Consignatario],B1337,[1]!Tabla11[1662])</f>
        <v>0</v>
      </c>
      <c r="E1337">
        <f>SUMIF([1]!Tabla12[Consignatario],B1337,[1]!Tabla12[1670])</f>
        <v>12000</v>
      </c>
      <c r="F1337">
        <f>SUMIF([1]!Tabla10[Consignatario],B1337,[1]!Tabla10[1672])</f>
        <v>53000</v>
      </c>
      <c r="G1337">
        <f>SUMIF([1]!Tabla9[Consignatarios],B1337,[1]!Tabla9[1675])</f>
        <v>0</v>
      </c>
      <c r="H1337">
        <f>SUMIF([1]!Tabla8[Consignatarios],B1337,[1]!Tabla8[1678])</f>
        <v>0</v>
      </c>
      <c r="I1337">
        <f>SUMIF([1]!Tabla4[Consignatario],B1337,[1]!Tabla4[Monto])</f>
        <v>0</v>
      </c>
      <c r="J1337">
        <f>SUMIF([1]!Tabla2[Consignatario],B1337, [1]!Tabla2[Monto])</f>
        <v>0</v>
      </c>
      <c r="K1337">
        <f>SUMIF([1]!Tabla3[Consignatario],B1337,[1]!Tabla3[Monto])</f>
        <v>0</v>
      </c>
      <c r="L1337">
        <f>SUMIF([1]!Tabla5[Consignatario],B1337,[1]!Tabla5[Monto])</f>
        <v>0</v>
      </c>
      <c r="M1337">
        <f>SUMIF([1]!Tabla1708[Consignatario],B1337,[1]!Tabla1708[Monto])</f>
        <v>0</v>
      </c>
      <c r="N1337">
        <f>SUMIF([1]!Tabla1726[Consignatario],B1337,[1]!Tabla1726[Monto])</f>
        <v>0</v>
      </c>
      <c r="O1337">
        <f>SUMIF([1]!Tabla1730[Consignatario],B1337,[1]!Tabla1730[1730])</f>
        <v>0</v>
      </c>
      <c r="P1337">
        <f>SUMIF([1]!Tabla1739[Consignatario],B1337,[1]!Tabla1739[1739])</f>
        <v>0</v>
      </c>
      <c r="Q1337">
        <f>SUMIF([1]!Tabla21[Consignatario],B1337,[1]!Tabla21[1664-1670])</f>
        <v>0</v>
      </c>
      <c r="R1337">
        <f>SUM(Tabla62[[#This Row],[1661]:[Entrearmadas]])</f>
        <v>65000</v>
      </c>
    </row>
    <row r="1338" spans="1:18" x14ac:dyDescent="0.3">
      <c r="A1338">
        <v>1337</v>
      </c>
      <c r="B1338" t="str" cm="1">
        <f t="array" ref="B1338">INDEX([1]!Tabla1[#Data], A1338, 2)</f>
        <v>Herrado, Fernando de</v>
      </c>
      <c r="C1338">
        <f>SUMIF([1]!Tabla1661[Consignatario],B1338,[1]!Tabla1661[1661])</f>
        <v>0</v>
      </c>
      <c r="D1338">
        <f>SUMIF([1]!Tabla11[Consignatario],B1338,[1]!Tabla11[1662])</f>
        <v>0</v>
      </c>
      <c r="E1338">
        <f>SUMIF([1]!Tabla12[Consignatario],B1338,[1]!Tabla12[1670])</f>
        <v>0</v>
      </c>
      <c r="F1338">
        <f>SUMIF([1]!Tabla10[Consignatario],B1338,[1]!Tabla10[1672])</f>
        <v>0</v>
      </c>
      <c r="G1338">
        <f>SUMIF([1]!Tabla9[Consignatarios],B1338,[1]!Tabla9[1675])</f>
        <v>14000</v>
      </c>
      <c r="H1338">
        <f>SUMIF([1]!Tabla8[Consignatarios],B1338,[1]!Tabla8[1678])</f>
        <v>0</v>
      </c>
      <c r="I1338">
        <f>SUMIF([1]!Tabla4[Consignatario],B1338,[1]!Tabla4[Monto])</f>
        <v>0</v>
      </c>
      <c r="J1338">
        <f>SUMIF([1]!Tabla2[Consignatario],B1338, [1]!Tabla2[Monto])</f>
        <v>0</v>
      </c>
      <c r="K1338">
        <f>SUMIF([1]!Tabla3[Consignatario],B1338,[1]!Tabla3[Monto])</f>
        <v>0</v>
      </c>
      <c r="L1338">
        <f>SUMIF([1]!Tabla5[Consignatario],B1338,[1]!Tabla5[Monto])</f>
        <v>0</v>
      </c>
      <c r="M1338">
        <f>SUMIF([1]!Tabla1708[Consignatario],B1338,[1]!Tabla1708[Monto])</f>
        <v>0</v>
      </c>
      <c r="N1338">
        <f>SUMIF([1]!Tabla1726[Consignatario],B1338,[1]!Tabla1726[Monto])</f>
        <v>0</v>
      </c>
      <c r="O1338">
        <f>SUMIF([1]!Tabla1730[Consignatario],B1338,[1]!Tabla1730[1730])</f>
        <v>0</v>
      </c>
      <c r="P1338">
        <f>SUMIF([1]!Tabla1739[Consignatario],B1338,[1]!Tabla1739[1739])</f>
        <v>0</v>
      </c>
      <c r="Q1338">
        <f>SUMIF([1]!Tabla21[Consignatario],B1338,[1]!Tabla21[1664-1670])</f>
        <v>0</v>
      </c>
      <c r="R1338">
        <f>SUM(Tabla62[[#This Row],[1661]:[Entrearmadas]])</f>
        <v>14000</v>
      </c>
    </row>
    <row r="1339" spans="1:18" x14ac:dyDescent="0.3">
      <c r="A1339">
        <v>1338</v>
      </c>
      <c r="B1339" t="str" cm="1">
        <f t="array" ref="B1339">INDEX([1]!Tabla1[#Data], A1339, 2)</f>
        <v>Herrera Arroyo, Fernando de</v>
      </c>
      <c r="C1339">
        <f>SUMIF([1]!Tabla1661[Consignatario],B1339,[1]!Tabla1661[1661])</f>
        <v>4118</v>
      </c>
      <c r="D1339">
        <f>SUMIF([1]!Tabla11[Consignatario],B1339,[1]!Tabla11[1662])</f>
        <v>0</v>
      </c>
      <c r="E1339">
        <f>SUMIF([1]!Tabla12[Consignatario],B1339,[1]!Tabla12[1670])</f>
        <v>0</v>
      </c>
      <c r="F1339">
        <f>SUMIF([1]!Tabla10[Consignatario],B1339,[1]!Tabla10[1672])</f>
        <v>0</v>
      </c>
      <c r="G1339">
        <f>SUMIF([1]!Tabla9[Consignatarios],B1339,[1]!Tabla9[1675])</f>
        <v>0</v>
      </c>
      <c r="H1339">
        <f>SUMIF([1]!Tabla8[Consignatarios],B1339,[1]!Tabla8[1678])</f>
        <v>0</v>
      </c>
      <c r="I1339">
        <f>SUMIF([1]!Tabla4[Consignatario],B1339,[1]!Tabla4[Monto])</f>
        <v>0</v>
      </c>
      <c r="J1339">
        <f>SUMIF([1]!Tabla2[Consignatario],B1339, [1]!Tabla2[Monto])</f>
        <v>0</v>
      </c>
      <c r="K1339">
        <f>SUMIF([1]!Tabla3[Consignatario],B1339,[1]!Tabla3[Monto])</f>
        <v>0</v>
      </c>
      <c r="L1339">
        <f>SUMIF([1]!Tabla5[Consignatario],B1339,[1]!Tabla5[Monto])</f>
        <v>0</v>
      </c>
      <c r="M1339">
        <f>SUMIF([1]!Tabla1708[Consignatario],B1339,[1]!Tabla1708[Monto])</f>
        <v>0</v>
      </c>
      <c r="N1339">
        <f>SUMIF([1]!Tabla1726[Consignatario],B1339,[1]!Tabla1726[Monto])</f>
        <v>0</v>
      </c>
      <c r="O1339">
        <f>SUMIF([1]!Tabla1730[Consignatario],B1339,[1]!Tabla1730[1730])</f>
        <v>0</v>
      </c>
      <c r="P1339">
        <f>SUMIF([1]!Tabla1739[Consignatario],B1339,[1]!Tabla1739[1739])</f>
        <v>0</v>
      </c>
      <c r="Q1339">
        <f>SUMIF([1]!Tabla21[Consignatario],B1339,[1]!Tabla21[1664-1670])</f>
        <v>0</v>
      </c>
      <c r="R1339">
        <f>SUM(Tabla62[[#This Row],[1661]:[Entrearmadas]])</f>
        <v>4118</v>
      </c>
    </row>
    <row r="1340" spans="1:18" x14ac:dyDescent="0.3">
      <c r="A1340">
        <v>1339</v>
      </c>
      <c r="B1340" t="str" cm="1">
        <f t="array" ref="B1340">INDEX([1]!Tabla1[#Data], A1340, 2)</f>
        <v>Herrera, Alonso de</v>
      </c>
      <c r="C1340">
        <f>SUMIF([1]!Tabla1661[Consignatario],B1340,[1]!Tabla1661[1661])</f>
        <v>0</v>
      </c>
      <c r="D1340">
        <f>SUMIF([1]!Tabla11[Consignatario],B1340,[1]!Tabla11[1662])</f>
        <v>0</v>
      </c>
      <c r="E1340">
        <f>SUMIF([1]!Tabla12[Consignatario],B1340,[1]!Tabla12[1670])</f>
        <v>0</v>
      </c>
      <c r="F1340">
        <f>SUMIF([1]!Tabla10[Consignatario],B1340,[1]!Tabla10[1672])</f>
        <v>0</v>
      </c>
      <c r="G1340">
        <f>SUMIF([1]!Tabla9[Consignatarios],B1340,[1]!Tabla9[1675])</f>
        <v>0</v>
      </c>
      <c r="H1340">
        <f>SUMIF([1]!Tabla8[Consignatarios],B1340,[1]!Tabla8[1678])</f>
        <v>0</v>
      </c>
      <c r="I1340">
        <f>SUMIF([1]!Tabla4[Consignatario],B1340,[1]!Tabla4[Monto])</f>
        <v>0</v>
      </c>
      <c r="J1340">
        <f>SUMIF([1]!Tabla2[Consignatario],B1340, [1]!Tabla2[Monto])</f>
        <v>0</v>
      </c>
      <c r="K1340">
        <f>SUMIF([1]!Tabla3[Consignatario],B1340,[1]!Tabla3[Monto])</f>
        <v>0</v>
      </c>
      <c r="L1340">
        <f>SUMIF([1]!Tabla5[Consignatario],B1340,[1]!Tabla5[Monto])</f>
        <v>0</v>
      </c>
      <c r="M1340">
        <f>SUMIF([1]!Tabla1708[Consignatario],B1340,[1]!Tabla1708[Monto])</f>
        <v>0</v>
      </c>
      <c r="N1340">
        <f>SUMIF([1]!Tabla1726[Consignatario],B1340,[1]!Tabla1726[Monto])</f>
        <v>0</v>
      </c>
      <c r="O1340">
        <f>SUMIF([1]!Tabla1730[Consignatario],B1340,[1]!Tabla1730[1730])</f>
        <v>0</v>
      </c>
      <c r="P1340">
        <f>SUMIF([1]!Tabla1739[Consignatario],B1340,[1]!Tabla1739[1739])</f>
        <v>0</v>
      </c>
      <c r="Q1340">
        <f>SUMIF([1]!Tabla21[Consignatario],B1340,[1]!Tabla21[1664-1670])</f>
        <v>2000</v>
      </c>
      <c r="R1340">
        <f>SUM(Tabla62[[#This Row],[1661]:[Entrearmadas]])</f>
        <v>2000</v>
      </c>
    </row>
    <row r="1341" spans="1:18" x14ac:dyDescent="0.3">
      <c r="A1341">
        <v>1340</v>
      </c>
      <c r="B1341" t="str" cm="1">
        <f t="array" ref="B1341">INDEX([1]!Tabla1[#Data], A1341, 2)</f>
        <v>Herrera, Antonio de</v>
      </c>
      <c r="C1341">
        <f>SUMIF([1]!Tabla1661[Consignatario],B1341,[1]!Tabla1661[1661])</f>
        <v>0</v>
      </c>
      <c r="D1341">
        <f>SUMIF([1]!Tabla11[Consignatario],B1341,[1]!Tabla11[1662])</f>
        <v>0</v>
      </c>
      <c r="E1341">
        <f>SUMIF([1]!Tabla12[Consignatario],B1341,[1]!Tabla12[1670])</f>
        <v>0</v>
      </c>
      <c r="F1341">
        <f>SUMIF([1]!Tabla10[Consignatario],B1341,[1]!Tabla10[1672])</f>
        <v>0</v>
      </c>
      <c r="G1341">
        <f>SUMIF([1]!Tabla9[Consignatarios],B1341,[1]!Tabla9[1675])</f>
        <v>0</v>
      </c>
      <c r="H1341">
        <f>SUMIF([1]!Tabla8[Consignatarios],B1341,[1]!Tabla8[1678])</f>
        <v>0</v>
      </c>
      <c r="I1341">
        <f>SUMIF([1]!Tabla4[Consignatario],B1341,[1]!Tabla4[Monto])</f>
        <v>0</v>
      </c>
      <c r="J1341">
        <f>SUMIF([1]!Tabla2[Consignatario],B1341, [1]!Tabla2[Monto])</f>
        <v>0</v>
      </c>
      <c r="K1341">
        <f>SUMIF([1]!Tabla3[Consignatario],B1341,[1]!Tabla3[Monto])</f>
        <v>8728</v>
      </c>
      <c r="L1341">
        <f>SUMIF([1]!Tabla5[Consignatario],B1341,[1]!Tabla5[Monto])</f>
        <v>0</v>
      </c>
      <c r="M1341">
        <f>SUMIF([1]!Tabla1708[Consignatario],B1341,[1]!Tabla1708[Monto])</f>
        <v>0</v>
      </c>
      <c r="N1341">
        <f>SUMIF([1]!Tabla1726[Consignatario],B1341,[1]!Tabla1726[Monto])</f>
        <v>0</v>
      </c>
      <c r="O1341">
        <f>SUMIF([1]!Tabla1730[Consignatario],B1341,[1]!Tabla1730[1730])</f>
        <v>0</v>
      </c>
      <c r="P1341">
        <f>SUMIF([1]!Tabla1739[Consignatario],B1341,[1]!Tabla1739[1739])</f>
        <v>0</v>
      </c>
      <c r="Q1341">
        <f>SUMIF([1]!Tabla21[Consignatario],B1341,[1]!Tabla21[1664-1670])</f>
        <v>0</v>
      </c>
      <c r="R1341">
        <f>SUM(Tabla62[[#This Row],[1661]:[Entrearmadas]])</f>
        <v>8728</v>
      </c>
    </row>
    <row r="1342" spans="1:18" x14ac:dyDescent="0.3">
      <c r="A1342">
        <v>1341</v>
      </c>
      <c r="B1342" t="str" cm="1">
        <f t="array" ref="B1342">INDEX([1]!Tabla1[#Data], A1342, 2)</f>
        <v>Herrera, Felipe de</v>
      </c>
      <c r="C1342">
        <f>SUMIF([1]!Tabla1661[Consignatario],B1342,[1]!Tabla1661[1661])</f>
        <v>0</v>
      </c>
      <c r="D1342">
        <f>SUMIF([1]!Tabla11[Consignatario],B1342,[1]!Tabla11[1662])</f>
        <v>0</v>
      </c>
      <c r="E1342">
        <f>SUMIF([1]!Tabla12[Consignatario],B1342,[1]!Tabla12[1670])</f>
        <v>0</v>
      </c>
      <c r="F1342">
        <f>SUMIF([1]!Tabla10[Consignatario],B1342,[1]!Tabla10[1672])</f>
        <v>2100</v>
      </c>
      <c r="G1342">
        <f>SUMIF([1]!Tabla9[Consignatarios],B1342,[1]!Tabla9[1675])</f>
        <v>0</v>
      </c>
      <c r="H1342">
        <f>SUMIF([1]!Tabla8[Consignatarios],B1342,[1]!Tabla8[1678])</f>
        <v>0</v>
      </c>
      <c r="I1342">
        <f>SUMIF([1]!Tabla4[Consignatario],B1342,[1]!Tabla4[Monto])</f>
        <v>0</v>
      </c>
      <c r="J1342">
        <f>SUMIF([1]!Tabla2[Consignatario],B1342, [1]!Tabla2[Monto])</f>
        <v>0</v>
      </c>
      <c r="K1342">
        <f>SUMIF([1]!Tabla3[Consignatario],B1342,[1]!Tabla3[Monto])</f>
        <v>0</v>
      </c>
      <c r="L1342">
        <f>SUMIF([1]!Tabla5[Consignatario],B1342,[1]!Tabla5[Monto])</f>
        <v>0</v>
      </c>
      <c r="M1342">
        <f>SUMIF([1]!Tabla1708[Consignatario],B1342,[1]!Tabla1708[Monto])</f>
        <v>0</v>
      </c>
      <c r="N1342">
        <f>SUMIF([1]!Tabla1726[Consignatario],B1342,[1]!Tabla1726[Monto])</f>
        <v>0</v>
      </c>
      <c r="O1342">
        <f>SUMIF([1]!Tabla1730[Consignatario],B1342,[1]!Tabla1730[1730])</f>
        <v>0</v>
      </c>
      <c r="P1342">
        <f>SUMIF([1]!Tabla1739[Consignatario],B1342,[1]!Tabla1739[1739])</f>
        <v>0</v>
      </c>
      <c r="Q1342">
        <f>SUMIF([1]!Tabla21[Consignatario],B1342,[1]!Tabla21[1664-1670])</f>
        <v>0</v>
      </c>
      <c r="R1342">
        <f>SUM(Tabla62[[#This Row],[1661]:[Entrearmadas]])</f>
        <v>2100</v>
      </c>
    </row>
    <row r="1343" spans="1:18" x14ac:dyDescent="0.3">
      <c r="A1343">
        <v>1342</v>
      </c>
      <c r="B1343" t="str" cm="1">
        <f t="array" ref="B1343">INDEX([1]!Tabla1[#Data], A1343, 2)</f>
        <v>Herrera, Francisco de</v>
      </c>
      <c r="C1343">
        <f>SUMIF([1]!Tabla1661[Consignatario],B1343,[1]!Tabla1661[1661])</f>
        <v>0</v>
      </c>
      <c r="D1343">
        <f>SUMIF([1]!Tabla11[Consignatario],B1343,[1]!Tabla11[1662])</f>
        <v>0</v>
      </c>
      <c r="E1343">
        <f>SUMIF([1]!Tabla12[Consignatario],B1343,[1]!Tabla12[1670])</f>
        <v>0</v>
      </c>
      <c r="F1343">
        <f>SUMIF([1]!Tabla10[Consignatario],B1343,[1]!Tabla10[1672])</f>
        <v>0</v>
      </c>
      <c r="G1343">
        <f>SUMIF([1]!Tabla9[Consignatarios],B1343,[1]!Tabla9[1675])</f>
        <v>0</v>
      </c>
      <c r="H1343">
        <f>SUMIF([1]!Tabla8[Consignatarios],B1343,[1]!Tabla8[1678])</f>
        <v>0</v>
      </c>
      <c r="I1343">
        <f>SUMIF([1]!Tabla4[Consignatario],B1343,[1]!Tabla4[Monto])</f>
        <v>0</v>
      </c>
      <c r="J1343">
        <f>SUMIF([1]!Tabla2[Consignatario],B1343, [1]!Tabla2[Monto])</f>
        <v>0</v>
      </c>
      <c r="K1343">
        <f>SUMIF([1]!Tabla3[Consignatario],B1343,[1]!Tabla3[Monto])</f>
        <v>0</v>
      </c>
      <c r="L1343">
        <f>SUMIF([1]!Tabla5[Consignatario],B1343,[1]!Tabla5[Monto])</f>
        <v>0</v>
      </c>
      <c r="M1343">
        <f>SUMIF([1]!Tabla1708[Consignatario],B1343,[1]!Tabla1708[Monto])</f>
        <v>0</v>
      </c>
      <c r="N1343">
        <f>SUMIF([1]!Tabla1726[Consignatario],B1343,[1]!Tabla1726[Monto])</f>
        <v>0</v>
      </c>
      <c r="O1343">
        <f>SUMIF([1]!Tabla1730[Consignatario],B1343,[1]!Tabla1730[1730])</f>
        <v>0</v>
      </c>
      <c r="P1343">
        <f>SUMIF([1]!Tabla1739[Consignatario],B1343,[1]!Tabla1739[1739])</f>
        <v>0</v>
      </c>
      <c r="Q1343">
        <f>SUMIF([1]!Tabla21[Consignatario],B1343,[1]!Tabla21[1664-1670])</f>
        <v>1200</v>
      </c>
      <c r="R1343">
        <f>SUM(Tabla62[[#This Row],[1661]:[Entrearmadas]])</f>
        <v>1200</v>
      </c>
    </row>
    <row r="1344" spans="1:18" x14ac:dyDescent="0.3">
      <c r="A1344">
        <v>1343</v>
      </c>
      <c r="B1344" t="str" cm="1">
        <f t="array" ref="B1344">INDEX([1]!Tabla1[#Data], A1344, 2)</f>
        <v>Herrera, Gaspar Bernardo de</v>
      </c>
      <c r="C1344">
        <f>SUMIF([1]!Tabla1661[Consignatario],B1344,[1]!Tabla1661[1661])</f>
        <v>0</v>
      </c>
      <c r="D1344">
        <f>SUMIF([1]!Tabla11[Consignatario],B1344,[1]!Tabla11[1662])</f>
        <v>0</v>
      </c>
      <c r="E1344">
        <f>SUMIF([1]!Tabla12[Consignatario],B1344,[1]!Tabla12[1670])</f>
        <v>0</v>
      </c>
      <c r="F1344">
        <f>SUMIF([1]!Tabla10[Consignatario],B1344,[1]!Tabla10[1672])</f>
        <v>0</v>
      </c>
      <c r="G1344">
        <f>SUMIF([1]!Tabla9[Consignatarios],B1344,[1]!Tabla9[1675])</f>
        <v>0</v>
      </c>
      <c r="H1344">
        <f>SUMIF([1]!Tabla8[Consignatarios],B1344,[1]!Tabla8[1678])</f>
        <v>0</v>
      </c>
      <c r="I1344">
        <f>SUMIF([1]!Tabla4[Consignatario],B1344,[1]!Tabla4[Monto])</f>
        <v>0</v>
      </c>
      <c r="J1344">
        <f>SUMIF([1]!Tabla2[Consignatario],B1344, [1]!Tabla2[Monto])</f>
        <v>0</v>
      </c>
      <c r="K1344">
        <f>SUMIF([1]!Tabla3[Consignatario],B1344,[1]!Tabla3[Monto])</f>
        <v>0</v>
      </c>
      <c r="L1344">
        <f>SUMIF([1]!Tabla5[Consignatario],B1344,[1]!Tabla5[Monto])</f>
        <v>0</v>
      </c>
      <c r="M1344">
        <f>SUMIF([1]!Tabla1708[Consignatario],B1344,[1]!Tabla1708[Monto])</f>
        <v>0</v>
      </c>
      <c r="N1344">
        <f>SUMIF([1]!Tabla1726[Consignatario],B1344,[1]!Tabla1726[Monto])</f>
        <v>0</v>
      </c>
      <c r="O1344">
        <f>SUMIF([1]!Tabla1730[Consignatario],B1344,[1]!Tabla1730[1730])</f>
        <v>119920</v>
      </c>
      <c r="P1344">
        <f>SUMIF([1]!Tabla1739[Consignatario],B1344,[1]!Tabla1739[1739])</f>
        <v>71230</v>
      </c>
      <c r="Q1344">
        <f>SUMIF([1]!Tabla21[Consignatario],B1344,[1]!Tabla21[1664-1670])</f>
        <v>0</v>
      </c>
      <c r="R1344">
        <f>SUM(Tabla62[[#This Row],[1661]:[Entrearmadas]])</f>
        <v>191150</v>
      </c>
    </row>
    <row r="1345" spans="1:18" x14ac:dyDescent="0.3">
      <c r="A1345">
        <v>1344</v>
      </c>
      <c r="B1345" t="str" cm="1">
        <f t="array" ref="B1345">INDEX([1]!Tabla1[#Data], A1345, 2)</f>
        <v>Herrera, Juan Bautista de</v>
      </c>
      <c r="C1345">
        <f>SUMIF([1]!Tabla1661[Consignatario],B1345,[1]!Tabla1661[1661])</f>
        <v>0</v>
      </c>
      <c r="D1345">
        <f>SUMIF([1]!Tabla11[Consignatario],B1345,[1]!Tabla11[1662])</f>
        <v>0</v>
      </c>
      <c r="E1345">
        <f>SUMIF([1]!Tabla12[Consignatario],B1345,[1]!Tabla12[1670])</f>
        <v>0</v>
      </c>
      <c r="F1345">
        <f>SUMIF([1]!Tabla10[Consignatario],B1345,[1]!Tabla10[1672])</f>
        <v>0</v>
      </c>
      <c r="G1345">
        <f>SUMIF([1]!Tabla9[Consignatarios],B1345,[1]!Tabla9[1675])</f>
        <v>0</v>
      </c>
      <c r="H1345">
        <f>SUMIF([1]!Tabla8[Consignatarios],B1345,[1]!Tabla8[1678])</f>
        <v>23576</v>
      </c>
      <c r="I1345">
        <f>SUMIF([1]!Tabla4[Consignatario],B1345,[1]!Tabla4[Monto])</f>
        <v>0</v>
      </c>
      <c r="J1345">
        <f>SUMIF([1]!Tabla2[Consignatario],B1345, [1]!Tabla2[Monto])</f>
        <v>0</v>
      </c>
      <c r="K1345">
        <f>SUMIF([1]!Tabla3[Consignatario],B1345,[1]!Tabla3[Monto])</f>
        <v>0</v>
      </c>
      <c r="L1345">
        <f>SUMIF([1]!Tabla5[Consignatario],B1345,[1]!Tabla5[Monto])</f>
        <v>0</v>
      </c>
      <c r="M1345">
        <f>SUMIF([1]!Tabla1708[Consignatario],B1345,[1]!Tabla1708[Monto])</f>
        <v>0</v>
      </c>
      <c r="N1345">
        <f>SUMIF([1]!Tabla1726[Consignatario],B1345,[1]!Tabla1726[Monto])</f>
        <v>0</v>
      </c>
      <c r="O1345">
        <f>SUMIF([1]!Tabla1730[Consignatario],B1345,[1]!Tabla1730[1730])</f>
        <v>0</v>
      </c>
      <c r="P1345">
        <f>SUMIF([1]!Tabla1739[Consignatario],B1345,[1]!Tabla1739[1739])</f>
        <v>0</v>
      </c>
      <c r="Q1345">
        <f>SUMIF([1]!Tabla21[Consignatario],B1345,[1]!Tabla21[1664-1670])</f>
        <v>0</v>
      </c>
      <c r="R1345">
        <f>SUM(Tabla62[[#This Row],[1661]:[Entrearmadas]])</f>
        <v>23576</v>
      </c>
    </row>
    <row r="1346" spans="1:18" x14ac:dyDescent="0.3">
      <c r="A1346">
        <v>1345</v>
      </c>
      <c r="B1346" t="str" cm="1">
        <f t="array" ref="B1346">INDEX([1]!Tabla1[#Data], A1346, 2)</f>
        <v>Herrera, Juan Clemente de</v>
      </c>
      <c r="C1346">
        <f>SUMIF([1]!Tabla1661[Consignatario],B1346,[1]!Tabla1661[1661])</f>
        <v>0</v>
      </c>
      <c r="D1346">
        <f>SUMIF([1]!Tabla11[Consignatario],B1346,[1]!Tabla11[1662])</f>
        <v>0</v>
      </c>
      <c r="E1346">
        <f>SUMIF([1]!Tabla12[Consignatario],B1346,[1]!Tabla12[1670])</f>
        <v>0</v>
      </c>
      <c r="F1346">
        <f>SUMIF([1]!Tabla10[Consignatario],B1346,[1]!Tabla10[1672])</f>
        <v>0</v>
      </c>
      <c r="G1346">
        <f>SUMIF([1]!Tabla9[Consignatarios],B1346,[1]!Tabla9[1675])</f>
        <v>0</v>
      </c>
      <c r="H1346">
        <f>SUMIF([1]!Tabla8[Consignatarios],B1346,[1]!Tabla8[1678])</f>
        <v>0</v>
      </c>
      <c r="I1346">
        <f>SUMIF([1]!Tabla4[Consignatario],B1346,[1]!Tabla4[Monto])</f>
        <v>0</v>
      </c>
      <c r="J1346">
        <f>SUMIF([1]!Tabla2[Consignatario],B1346, [1]!Tabla2[Monto])</f>
        <v>0</v>
      </c>
      <c r="K1346">
        <f>SUMIF([1]!Tabla3[Consignatario],B1346,[1]!Tabla3[Monto])</f>
        <v>0</v>
      </c>
      <c r="L1346">
        <f>SUMIF([1]!Tabla5[Consignatario],B1346,[1]!Tabla5[Monto])</f>
        <v>12720</v>
      </c>
      <c r="M1346">
        <f>SUMIF([1]!Tabla1708[Consignatario],B1346,[1]!Tabla1708[Monto])</f>
        <v>0</v>
      </c>
      <c r="N1346">
        <f>SUMIF([1]!Tabla1726[Consignatario],B1346,[1]!Tabla1726[Monto])</f>
        <v>0</v>
      </c>
      <c r="O1346">
        <f>SUMIF([1]!Tabla1730[Consignatario],B1346,[1]!Tabla1730[1730])</f>
        <v>0</v>
      </c>
      <c r="P1346">
        <f>SUMIF([1]!Tabla1739[Consignatario],B1346,[1]!Tabla1739[1739])</f>
        <v>0</v>
      </c>
      <c r="Q1346">
        <f>SUMIF([1]!Tabla21[Consignatario],B1346,[1]!Tabla21[1664-1670])</f>
        <v>0</v>
      </c>
      <c r="R1346">
        <f>SUM(Tabla62[[#This Row],[1661]:[Entrearmadas]])</f>
        <v>12720</v>
      </c>
    </row>
    <row r="1347" spans="1:18" x14ac:dyDescent="0.3">
      <c r="A1347">
        <v>1346</v>
      </c>
      <c r="B1347" t="str" cm="1">
        <f t="array" ref="B1347">INDEX([1]!Tabla1[#Data], A1347, 2)</f>
        <v>Herrera, Sebastián de</v>
      </c>
      <c r="C1347">
        <f>SUMIF([1]!Tabla1661[Consignatario],B1347,[1]!Tabla1661[1661])</f>
        <v>0</v>
      </c>
      <c r="D1347">
        <f>SUMIF([1]!Tabla11[Consignatario],B1347,[1]!Tabla11[1662])</f>
        <v>119600</v>
      </c>
      <c r="E1347">
        <f>SUMIF([1]!Tabla12[Consignatario],B1347,[1]!Tabla12[1670])</f>
        <v>174000</v>
      </c>
      <c r="F1347">
        <f>SUMIF([1]!Tabla10[Consignatario],B1347,[1]!Tabla10[1672])</f>
        <v>0</v>
      </c>
      <c r="G1347">
        <f>SUMIF([1]!Tabla9[Consignatarios],B1347,[1]!Tabla9[1675])</f>
        <v>17500</v>
      </c>
      <c r="H1347">
        <f>SUMIF([1]!Tabla8[Consignatarios],B1347,[1]!Tabla8[1678])</f>
        <v>0</v>
      </c>
      <c r="I1347">
        <f>SUMIF([1]!Tabla4[Consignatario],B1347,[1]!Tabla4[Monto])</f>
        <v>0</v>
      </c>
      <c r="J1347">
        <f>SUMIF([1]!Tabla2[Consignatario],B1347, [1]!Tabla2[Monto])</f>
        <v>0</v>
      </c>
      <c r="K1347">
        <f>SUMIF([1]!Tabla3[Consignatario],B1347,[1]!Tabla3[Monto])</f>
        <v>0</v>
      </c>
      <c r="L1347">
        <f>SUMIF([1]!Tabla5[Consignatario],B1347,[1]!Tabla5[Monto])</f>
        <v>0</v>
      </c>
      <c r="M1347">
        <f>SUMIF([1]!Tabla1708[Consignatario],B1347,[1]!Tabla1708[Monto])</f>
        <v>0</v>
      </c>
      <c r="N1347">
        <f>SUMIF([1]!Tabla1726[Consignatario],B1347,[1]!Tabla1726[Monto])</f>
        <v>0</v>
      </c>
      <c r="O1347">
        <f>SUMIF([1]!Tabla1730[Consignatario],B1347,[1]!Tabla1730[1730])</f>
        <v>0</v>
      </c>
      <c r="P1347">
        <f>SUMIF([1]!Tabla1739[Consignatario],B1347,[1]!Tabla1739[1739])</f>
        <v>0</v>
      </c>
      <c r="Q1347">
        <f>SUMIF([1]!Tabla21[Consignatario],B1347,[1]!Tabla21[1664-1670])</f>
        <v>65200</v>
      </c>
      <c r="R1347">
        <f>SUM(Tabla62[[#This Row],[1661]:[Entrearmadas]])</f>
        <v>376300</v>
      </c>
    </row>
    <row r="1348" spans="1:18" x14ac:dyDescent="0.3">
      <c r="A1348">
        <v>1347</v>
      </c>
      <c r="B1348" t="str" cm="1">
        <f t="array" ref="B1348">INDEX([1]!Tabla1[#Data], A1348, 2)</f>
        <v>Herrera, Tomás Ignacio de</v>
      </c>
      <c r="C1348">
        <f>SUMIF([1]!Tabla1661[Consignatario],B1348,[1]!Tabla1661[1661])</f>
        <v>0</v>
      </c>
      <c r="D1348">
        <f>SUMIF([1]!Tabla11[Consignatario],B1348,[1]!Tabla11[1662])</f>
        <v>0</v>
      </c>
      <c r="E1348">
        <f>SUMIF([1]!Tabla12[Consignatario],B1348,[1]!Tabla12[1670])</f>
        <v>0</v>
      </c>
      <c r="F1348">
        <f>SUMIF([1]!Tabla10[Consignatario],B1348,[1]!Tabla10[1672])</f>
        <v>0</v>
      </c>
      <c r="G1348">
        <f>SUMIF([1]!Tabla9[Consignatarios],B1348,[1]!Tabla9[1675])</f>
        <v>0</v>
      </c>
      <c r="H1348">
        <f>SUMIF([1]!Tabla8[Consignatarios],B1348,[1]!Tabla8[1678])</f>
        <v>0</v>
      </c>
      <c r="I1348">
        <f>SUMIF([1]!Tabla4[Consignatario],B1348,[1]!Tabla4[Monto])</f>
        <v>0</v>
      </c>
      <c r="J1348">
        <f>SUMIF([1]!Tabla2[Consignatario],B1348, [1]!Tabla2[Monto])</f>
        <v>0</v>
      </c>
      <c r="K1348">
        <f>SUMIF([1]!Tabla3[Consignatario],B1348,[1]!Tabla3[Monto])</f>
        <v>1000</v>
      </c>
      <c r="L1348">
        <f>SUMIF([1]!Tabla5[Consignatario],B1348,[1]!Tabla5[Monto])</f>
        <v>0</v>
      </c>
      <c r="M1348">
        <f>SUMIF([1]!Tabla1708[Consignatario],B1348,[1]!Tabla1708[Monto])</f>
        <v>0</v>
      </c>
      <c r="N1348">
        <f>SUMIF([1]!Tabla1726[Consignatario],B1348,[1]!Tabla1726[Monto])</f>
        <v>0</v>
      </c>
      <c r="O1348">
        <f>SUMIF([1]!Tabla1730[Consignatario],B1348,[1]!Tabla1730[1730])</f>
        <v>0</v>
      </c>
      <c r="P1348">
        <f>SUMIF([1]!Tabla1739[Consignatario],B1348,[1]!Tabla1739[1739])</f>
        <v>0</v>
      </c>
      <c r="Q1348">
        <f>SUMIF([1]!Tabla21[Consignatario],B1348,[1]!Tabla21[1664-1670])</f>
        <v>0</v>
      </c>
      <c r="R1348">
        <f>SUM(Tabla62[[#This Row],[1661]:[Entrearmadas]])</f>
        <v>1000</v>
      </c>
    </row>
    <row r="1349" spans="1:18" x14ac:dyDescent="0.3">
      <c r="A1349">
        <v>1348</v>
      </c>
      <c r="B1349" t="str" cm="1">
        <f t="array" ref="B1349">INDEX([1]!Tabla1[#Data], A1349, 2)</f>
        <v>Herrería, Mateo de</v>
      </c>
      <c r="C1349">
        <f>SUMIF([1]!Tabla1661[Consignatario],B1349,[1]!Tabla1661[1661])</f>
        <v>0</v>
      </c>
      <c r="D1349">
        <f>SUMIF([1]!Tabla11[Consignatario],B1349,[1]!Tabla11[1662])</f>
        <v>0</v>
      </c>
      <c r="E1349">
        <f>SUMIF([1]!Tabla12[Consignatario],B1349,[1]!Tabla12[1670])</f>
        <v>0</v>
      </c>
      <c r="F1349">
        <f>SUMIF([1]!Tabla10[Consignatario],B1349,[1]!Tabla10[1672])</f>
        <v>0</v>
      </c>
      <c r="G1349">
        <f>SUMIF([1]!Tabla9[Consignatarios],B1349,[1]!Tabla9[1675])</f>
        <v>0</v>
      </c>
      <c r="H1349">
        <f>SUMIF([1]!Tabla8[Consignatarios],B1349,[1]!Tabla8[1678])</f>
        <v>0</v>
      </c>
      <c r="I1349">
        <f>SUMIF([1]!Tabla4[Consignatario],B1349,[1]!Tabla4[Monto])</f>
        <v>0</v>
      </c>
      <c r="J1349">
        <f>SUMIF([1]!Tabla2[Consignatario],B1349, [1]!Tabla2[Monto])</f>
        <v>0</v>
      </c>
      <c r="K1349">
        <f>SUMIF([1]!Tabla3[Consignatario],B1349,[1]!Tabla3[Monto])</f>
        <v>0</v>
      </c>
      <c r="L1349">
        <f>SUMIF([1]!Tabla5[Consignatario],B1349,[1]!Tabla5[Monto])</f>
        <v>16300</v>
      </c>
      <c r="M1349">
        <f>SUMIF([1]!Tabla1708[Consignatario],B1349,[1]!Tabla1708[Monto])</f>
        <v>0</v>
      </c>
      <c r="N1349">
        <f>SUMIF([1]!Tabla1726[Consignatario],B1349,[1]!Tabla1726[Monto])</f>
        <v>0</v>
      </c>
      <c r="O1349">
        <f>SUMIF([1]!Tabla1730[Consignatario],B1349,[1]!Tabla1730[1730])</f>
        <v>0</v>
      </c>
      <c r="P1349">
        <f>SUMIF([1]!Tabla1739[Consignatario],B1349,[1]!Tabla1739[1739])</f>
        <v>0</v>
      </c>
      <c r="Q1349">
        <f>SUMIF([1]!Tabla21[Consignatario],B1349,[1]!Tabla21[1664-1670])</f>
        <v>0</v>
      </c>
      <c r="R1349">
        <f>SUM(Tabla62[[#This Row],[1661]:[Entrearmadas]])</f>
        <v>16300</v>
      </c>
    </row>
    <row r="1350" spans="1:18" x14ac:dyDescent="0.3">
      <c r="A1350">
        <v>1349</v>
      </c>
      <c r="B1350" t="str" cm="1">
        <f t="array" ref="B1350">INDEX([1]!Tabla1[#Data], A1350, 2)</f>
        <v>Hidalgo, Bartolomé</v>
      </c>
      <c r="C1350">
        <f>SUMIF([1]!Tabla1661[Consignatario],B1350,[1]!Tabla1661[1661])</f>
        <v>0</v>
      </c>
      <c r="D1350">
        <f>SUMIF([1]!Tabla11[Consignatario],B1350,[1]!Tabla11[1662])</f>
        <v>0</v>
      </c>
      <c r="E1350">
        <f>SUMIF([1]!Tabla12[Consignatario],B1350,[1]!Tabla12[1670])</f>
        <v>0</v>
      </c>
      <c r="F1350">
        <f>SUMIF([1]!Tabla10[Consignatario],B1350,[1]!Tabla10[1672])</f>
        <v>0</v>
      </c>
      <c r="G1350">
        <f>SUMIF([1]!Tabla9[Consignatarios],B1350,[1]!Tabla9[1675])</f>
        <v>0</v>
      </c>
      <c r="H1350">
        <f>SUMIF([1]!Tabla8[Consignatarios],B1350,[1]!Tabla8[1678])</f>
        <v>0</v>
      </c>
      <c r="I1350">
        <f>SUMIF([1]!Tabla4[Consignatario],B1350,[1]!Tabla4[Monto])</f>
        <v>0</v>
      </c>
      <c r="J1350">
        <f>SUMIF([1]!Tabla2[Consignatario],B1350, [1]!Tabla2[Monto])</f>
        <v>0</v>
      </c>
      <c r="K1350">
        <f>SUMIF([1]!Tabla3[Consignatario],B1350,[1]!Tabla3[Monto])</f>
        <v>0</v>
      </c>
      <c r="L1350">
        <f>SUMIF([1]!Tabla5[Consignatario],B1350,[1]!Tabla5[Monto])</f>
        <v>0</v>
      </c>
      <c r="M1350">
        <f>SUMIF([1]!Tabla1708[Consignatario],B1350,[1]!Tabla1708[Monto])</f>
        <v>0</v>
      </c>
      <c r="N1350">
        <f>SUMIF([1]!Tabla1726[Consignatario],B1350,[1]!Tabla1726[Monto])</f>
        <v>0</v>
      </c>
      <c r="O1350">
        <f>SUMIF([1]!Tabla1730[Consignatario],B1350,[1]!Tabla1730[1730])</f>
        <v>12600</v>
      </c>
      <c r="P1350">
        <f>SUMIF([1]!Tabla1739[Consignatario],B1350,[1]!Tabla1739[1739])</f>
        <v>21000</v>
      </c>
      <c r="Q1350">
        <f>SUMIF([1]!Tabla21[Consignatario],B1350,[1]!Tabla21[1664-1670])</f>
        <v>0</v>
      </c>
      <c r="R1350">
        <f>SUM(Tabla62[[#This Row],[1661]:[Entrearmadas]])</f>
        <v>33600</v>
      </c>
    </row>
    <row r="1351" spans="1:18" x14ac:dyDescent="0.3">
      <c r="A1351">
        <v>1350</v>
      </c>
      <c r="B1351" t="str" cm="1">
        <f t="array" ref="B1351">INDEX([1]!Tabla1[#Data], A1351, 2)</f>
        <v>Hidalgo, Diego</v>
      </c>
      <c r="C1351">
        <f>SUMIF([1]!Tabla1661[Consignatario],B1351,[1]!Tabla1661[1661])</f>
        <v>0</v>
      </c>
      <c r="D1351">
        <f>SUMIF([1]!Tabla11[Consignatario],B1351,[1]!Tabla11[1662])</f>
        <v>0</v>
      </c>
      <c r="E1351">
        <f>SUMIF([1]!Tabla12[Consignatario],B1351,[1]!Tabla12[1670])</f>
        <v>0</v>
      </c>
      <c r="F1351">
        <f>SUMIF([1]!Tabla10[Consignatario],B1351,[1]!Tabla10[1672])</f>
        <v>0</v>
      </c>
      <c r="G1351">
        <f>SUMIF([1]!Tabla9[Consignatarios],B1351,[1]!Tabla9[1675])</f>
        <v>0</v>
      </c>
      <c r="H1351">
        <f>SUMIF([1]!Tabla8[Consignatarios],B1351,[1]!Tabla8[1678])</f>
        <v>0</v>
      </c>
      <c r="I1351">
        <f>SUMIF([1]!Tabla4[Consignatario],B1351,[1]!Tabla4[Monto])</f>
        <v>0</v>
      </c>
      <c r="J1351">
        <f>SUMIF([1]!Tabla2[Consignatario],B1351, [1]!Tabla2[Monto])</f>
        <v>0</v>
      </c>
      <c r="K1351">
        <f>SUMIF([1]!Tabla3[Consignatario],B1351,[1]!Tabla3[Monto])</f>
        <v>17760</v>
      </c>
      <c r="L1351">
        <f>SUMIF([1]!Tabla5[Consignatario],B1351,[1]!Tabla5[Monto])</f>
        <v>0</v>
      </c>
      <c r="M1351">
        <f>SUMIF([1]!Tabla1708[Consignatario],B1351,[1]!Tabla1708[Monto])</f>
        <v>0</v>
      </c>
      <c r="N1351">
        <f>SUMIF([1]!Tabla1726[Consignatario],B1351,[1]!Tabla1726[Monto])</f>
        <v>0</v>
      </c>
      <c r="O1351">
        <f>SUMIF([1]!Tabla1730[Consignatario],B1351,[1]!Tabla1730[1730])</f>
        <v>0</v>
      </c>
      <c r="P1351">
        <f>SUMIF([1]!Tabla1739[Consignatario],B1351,[1]!Tabla1739[1739])</f>
        <v>0</v>
      </c>
      <c r="Q1351">
        <f>SUMIF([1]!Tabla21[Consignatario],B1351,[1]!Tabla21[1664-1670])</f>
        <v>0</v>
      </c>
      <c r="R1351">
        <f>SUM(Tabla62[[#This Row],[1661]:[Entrearmadas]])</f>
        <v>17760</v>
      </c>
    </row>
    <row r="1352" spans="1:18" x14ac:dyDescent="0.3">
      <c r="A1352">
        <v>1351</v>
      </c>
      <c r="B1352" t="str" cm="1">
        <f t="array" ref="B1352">INDEX([1]!Tabla1[#Data], A1352, 2)</f>
        <v>Hidalgo, Gregorio</v>
      </c>
      <c r="C1352">
        <f>SUMIF([1]!Tabla1661[Consignatario],B1352,[1]!Tabla1661[1661])</f>
        <v>0</v>
      </c>
      <c r="D1352">
        <f>SUMIF([1]!Tabla11[Consignatario],B1352,[1]!Tabla11[1662])</f>
        <v>0</v>
      </c>
      <c r="E1352">
        <f>SUMIF([1]!Tabla12[Consignatario],B1352,[1]!Tabla12[1670])</f>
        <v>0</v>
      </c>
      <c r="F1352">
        <f>SUMIF([1]!Tabla10[Consignatario],B1352,[1]!Tabla10[1672])</f>
        <v>0</v>
      </c>
      <c r="G1352">
        <f>SUMIF([1]!Tabla9[Consignatarios],B1352,[1]!Tabla9[1675])</f>
        <v>0</v>
      </c>
      <c r="H1352">
        <f>SUMIF([1]!Tabla8[Consignatarios],B1352,[1]!Tabla8[1678])</f>
        <v>0</v>
      </c>
      <c r="I1352">
        <f>SUMIF([1]!Tabla4[Consignatario],B1352,[1]!Tabla4[Monto])</f>
        <v>0</v>
      </c>
      <c r="J1352">
        <f>SUMIF([1]!Tabla2[Consignatario],B1352, [1]!Tabla2[Monto])</f>
        <v>0</v>
      </c>
      <c r="K1352">
        <f>SUMIF([1]!Tabla3[Consignatario],B1352,[1]!Tabla3[Monto])</f>
        <v>15500</v>
      </c>
      <c r="L1352">
        <f>SUMIF([1]!Tabla5[Consignatario],B1352,[1]!Tabla5[Monto])</f>
        <v>13950</v>
      </c>
      <c r="M1352">
        <f>SUMIF([1]!Tabla1708[Consignatario],B1352,[1]!Tabla1708[Monto])</f>
        <v>0</v>
      </c>
      <c r="N1352">
        <f>SUMIF([1]!Tabla1726[Consignatario],B1352,[1]!Tabla1726[Monto])</f>
        <v>0</v>
      </c>
      <c r="O1352">
        <f>SUMIF([1]!Tabla1730[Consignatario],B1352,[1]!Tabla1730[1730])</f>
        <v>0</v>
      </c>
      <c r="P1352">
        <f>SUMIF([1]!Tabla1739[Consignatario],B1352,[1]!Tabla1739[1739])</f>
        <v>0</v>
      </c>
      <c r="Q1352">
        <f>SUMIF([1]!Tabla21[Consignatario],B1352,[1]!Tabla21[1664-1670])</f>
        <v>0</v>
      </c>
      <c r="R1352">
        <f>SUM(Tabla62[[#This Row],[1661]:[Entrearmadas]])</f>
        <v>29450</v>
      </c>
    </row>
    <row r="1353" spans="1:18" x14ac:dyDescent="0.3">
      <c r="A1353">
        <v>1352</v>
      </c>
      <c r="B1353" t="str" cm="1">
        <f t="array" ref="B1353">INDEX([1]!Tabla1[#Data], A1353, 2)</f>
        <v>Hidalgo, Matías de</v>
      </c>
      <c r="C1353">
        <f>SUMIF([1]!Tabla1661[Consignatario],B1353,[1]!Tabla1661[1661])</f>
        <v>750</v>
      </c>
      <c r="D1353">
        <f>SUMIF([1]!Tabla11[Consignatario],B1353,[1]!Tabla11[1662])</f>
        <v>0</v>
      </c>
      <c r="E1353">
        <f>SUMIF([1]!Tabla12[Consignatario],B1353,[1]!Tabla12[1670])</f>
        <v>0</v>
      </c>
      <c r="F1353">
        <f>SUMIF([1]!Tabla10[Consignatario],B1353,[1]!Tabla10[1672])</f>
        <v>0</v>
      </c>
      <c r="G1353">
        <f>SUMIF([1]!Tabla9[Consignatarios],B1353,[1]!Tabla9[1675])</f>
        <v>0</v>
      </c>
      <c r="H1353">
        <f>SUMIF([1]!Tabla8[Consignatarios],B1353,[1]!Tabla8[1678])</f>
        <v>0</v>
      </c>
      <c r="I1353">
        <f>SUMIF([1]!Tabla4[Consignatario],B1353,[1]!Tabla4[Monto])</f>
        <v>0</v>
      </c>
      <c r="J1353">
        <f>SUMIF([1]!Tabla2[Consignatario],B1353, [1]!Tabla2[Monto])</f>
        <v>0</v>
      </c>
      <c r="K1353">
        <f>SUMIF([1]!Tabla3[Consignatario],B1353,[1]!Tabla3[Monto])</f>
        <v>0</v>
      </c>
      <c r="L1353">
        <f>SUMIF([1]!Tabla5[Consignatario],B1353,[1]!Tabla5[Monto])</f>
        <v>0</v>
      </c>
      <c r="M1353">
        <f>SUMIF([1]!Tabla1708[Consignatario],B1353,[1]!Tabla1708[Monto])</f>
        <v>0</v>
      </c>
      <c r="N1353">
        <f>SUMIF([1]!Tabla1726[Consignatario],B1353,[1]!Tabla1726[Monto])</f>
        <v>0</v>
      </c>
      <c r="O1353">
        <f>SUMIF([1]!Tabla1730[Consignatario],B1353,[1]!Tabla1730[1730])</f>
        <v>0</v>
      </c>
      <c r="P1353">
        <f>SUMIF([1]!Tabla1739[Consignatario],B1353,[1]!Tabla1739[1739])</f>
        <v>0</v>
      </c>
      <c r="Q1353">
        <f>SUMIF([1]!Tabla21[Consignatario],B1353,[1]!Tabla21[1664-1670])</f>
        <v>0</v>
      </c>
      <c r="R1353">
        <f>SUM(Tabla62[[#This Row],[1661]:[Entrearmadas]])</f>
        <v>750</v>
      </c>
    </row>
    <row r="1354" spans="1:18" x14ac:dyDescent="0.3">
      <c r="A1354">
        <v>1353</v>
      </c>
      <c r="B1354" t="str" cm="1">
        <f t="array" ref="B1354">INDEX([1]!Tabla1[#Data], A1354, 2)</f>
        <v>Hidalgo, Sebastián</v>
      </c>
      <c r="C1354">
        <f>SUMIF([1]!Tabla1661[Consignatario],B1354,[1]!Tabla1661[1661])</f>
        <v>0</v>
      </c>
      <c r="D1354">
        <f>SUMIF([1]!Tabla11[Consignatario],B1354,[1]!Tabla11[1662])</f>
        <v>0</v>
      </c>
      <c r="E1354">
        <f>SUMIF([1]!Tabla12[Consignatario],B1354,[1]!Tabla12[1670])</f>
        <v>0</v>
      </c>
      <c r="F1354">
        <f>SUMIF([1]!Tabla10[Consignatario],B1354,[1]!Tabla10[1672])</f>
        <v>0</v>
      </c>
      <c r="G1354">
        <f>SUMIF([1]!Tabla9[Consignatarios],B1354,[1]!Tabla9[1675])</f>
        <v>0</v>
      </c>
      <c r="H1354">
        <f>SUMIF([1]!Tabla8[Consignatarios],B1354,[1]!Tabla8[1678])</f>
        <v>0</v>
      </c>
      <c r="I1354">
        <f>SUMIF([1]!Tabla4[Consignatario],B1354,[1]!Tabla4[Monto])</f>
        <v>6848</v>
      </c>
      <c r="J1354">
        <f>SUMIF([1]!Tabla2[Consignatario],B1354, [1]!Tabla2[Monto])</f>
        <v>0</v>
      </c>
      <c r="K1354">
        <f>SUMIF([1]!Tabla3[Consignatario],B1354,[1]!Tabla3[Monto])</f>
        <v>0</v>
      </c>
      <c r="L1354">
        <f>SUMIF([1]!Tabla5[Consignatario],B1354,[1]!Tabla5[Monto])</f>
        <v>0</v>
      </c>
      <c r="M1354">
        <f>SUMIF([1]!Tabla1708[Consignatario],B1354,[1]!Tabla1708[Monto])</f>
        <v>0</v>
      </c>
      <c r="N1354">
        <f>SUMIF([1]!Tabla1726[Consignatario],B1354,[1]!Tabla1726[Monto])</f>
        <v>0</v>
      </c>
      <c r="O1354">
        <f>SUMIF([1]!Tabla1730[Consignatario],B1354,[1]!Tabla1730[1730])</f>
        <v>0</v>
      </c>
      <c r="P1354">
        <f>SUMIF([1]!Tabla1739[Consignatario],B1354,[1]!Tabla1739[1739])</f>
        <v>0</v>
      </c>
      <c r="Q1354">
        <f>SUMIF([1]!Tabla21[Consignatario],B1354,[1]!Tabla21[1664-1670])</f>
        <v>0</v>
      </c>
      <c r="R1354">
        <f>SUM(Tabla62[[#This Row],[1661]:[Entrearmadas]])</f>
        <v>6848</v>
      </c>
    </row>
    <row r="1355" spans="1:18" x14ac:dyDescent="0.3">
      <c r="A1355">
        <v>1354</v>
      </c>
      <c r="B1355" t="str" cm="1">
        <f t="array" ref="B1355">INDEX([1]!Tabla1[#Data], A1355, 2)</f>
        <v>Higuereta, Juan de</v>
      </c>
      <c r="C1355">
        <f>SUMIF([1]!Tabla1661[Consignatario],B1355,[1]!Tabla1661[1661])</f>
        <v>0</v>
      </c>
      <c r="D1355">
        <f>SUMIF([1]!Tabla11[Consignatario],B1355,[1]!Tabla11[1662])</f>
        <v>0</v>
      </c>
      <c r="E1355">
        <f>SUMIF([1]!Tabla12[Consignatario],B1355,[1]!Tabla12[1670])</f>
        <v>0</v>
      </c>
      <c r="F1355">
        <f>SUMIF([1]!Tabla10[Consignatario],B1355,[1]!Tabla10[1672])</f>
        <v>0</v>
      </c>
      <c r="G1355">
        <f>SUMIF([1]!Tabla9[Consignatarios],B1355,[1]!Tabla9[1675])</f>
        <v>0</v>
      </c>
      <c r="H1355">
        <f>SUMIF([1]!Tabla8[Consignatarios],B1355,[1]!Tabla8[1678])</f>
        <v>0</v>
      </c>
      <c r="I1355">
        <f>SUMIF([1]!Tabla4[Consignatario],B1355,[1]!Tabla4[Monto])</f>
        <v>0</v>
      </c>
      <c r="J1355">
        <f>SUMIF([1]!Tabla2[Consignatario],B1355, [1]!Tabla2[Monto])</f>
        <v>0</v>
      </c>
      <c r="K1355">
        <f>SUMIF([1]!Tabla3[Consignatario],B1355,[1]!Tabla3[Monto])</f>
        <v>28568</v>
      </c>
      <c r="L1355">
        <f>SUMIF([1]!Tabla5[Consignatario],B1355,[1]!Tabla5[Monto])</f>
        <v>13325</v>
      </c>
      <c r="M1355">
        <f>SUMIF([1]!Tabla1708[Consignatario],B1355,[1]!Tabla1708[Monto])</f>
        <v>0</v>
      </c>
      <c r="N1355">
        <f>SUMIF([1]!Tabla1726[Consignatario],B1355,[1]!Tabla1726[Monto])</f>
        <v>0</v>
      </c>
      <c r="O1355">
        <f>SUMIF([1]!Tabla1730[Consignatario],B1355,[1]!Tabla1730[1730])</f>
        <v>0</v>
      </c>
      <c r="P1355">
        <f>SUMIF([1]!Tabla1739[Consignatario],B1355,[1]!Tabla1739[1739])</f>
        <v>0</v>
      </c>
      <c r="Q1355">
        <f>SUMIF([1]!Tabla21[Consignatario],B1355,[1]!Tabla21[1664-1670])</f>
        <v>0</v>
      </c>
      <c r="R1355">
        <f>SUM(Tabla62[[#This Row],[1661]:[Entrearmadas]])</f>
        <v>41893</v>
      </c>
    </row>
    <row r="1356" spans="1:18" x14ac:dyDescent="0.3">
      <c r="A1356">
        <v>1355</v>
      </c>
      <c r="B1356" t="str" cm="1">
        <f t="array" ref="B1356">INDEX([1]!Tabla1[#Data], A1356, 2)</f>
        <v>Higuero, Alonso</v>
      </c>
      <c r="C1356">
        <f>SUMIF([1]!Tabla1661[Consignatario],B1356,[1]!Tabla1661[1661])</f>
        <v>0</v>
      </c>
      <c r="D1356">
        <f>SUMIF([1]!Tabla11[Consignatario],B1356,[1]!Tabla11[1662])</f>
        <v>0</v>
      </c>
      <c r="E1356">
        <f>SUMIF([1]!Tabla12[Consignatario],B1356,[1]!Tabla12[1670])</f>
        <v>0</v>
      </c>
      <c r="F1356">
        <f>SUMIF([1]!Tabla10[Consignatario],B1356,[1]!Tabla10[1672])</f>
        <v>300</v>
      </c>
      <c r="G1356">
        <f>SUMIF([1]!Tabla9[Consignatarios],B1356,[1]!Tabla9[1675])</f>
        <v>0</v>
      </c>
      <c r="H1356">
        <f>SUMIF([1]!Tabla8[Consignatarios],B1356,[1]!Tabla8[1678])</f>
        <v>0</v>
      </c>
      <c r="I1356">
        <f>SUMIF([1]!Tabla4[Consignatario],B1356,[1]!Tabla4[Monto])</f>
        <v>0</v>
      </c>
      <c r="J1356">
        <f>SUMIF([1]!Tabla2[Consignatario],B1356, [1]!Tabla2[Monto])</f>
        <v>0</v>
      </c>
      <c r="K1356">
        <f>SUMIF([1]!Tabla3[Consignatario],B1356,[1]!Tabla3[Monto])</f>
        <v>0</v>
      </c>
      <c r="L1356">
        <f>SUMIF([1]!Tabla5[Consignatario],B1356,[1]!Tabla5[Monto])</f>
        <v>0</v>
      </c>
      <c r="M1356">
        <f>SUMIF([1]!Tabla1708[Consignatario],B1356,[1]!Tabla1708[Monto])</f>
        <v>0</v>
      </c>
      <c r="N1356">
        <f>SUMIF([1]!Tabla1726[Consignatario],B1356,[1]!Tabla1726[Monto])</f>
        <v>0</v>
      </c>
      <c r="O1356">
        <f>SUMIF([1]!Tabla1730[Consignatario],B1356,[1]!Tabla1730[1730])</f>
        <v>0</v>
      </c>
      <c r="P1356">
        <f>SUMIF([1]!Tabla1739[Consignatario],B1356,[1]!Tabla1739[1739])</f>
        <v>0</v>
      </c>
      <c r="Q1356">
        <f>SUMIF([1]!Tabla21[Consignatario],B1356,[1]!Tabla21[1664-1670])</f>
        <v>0</v>
      </c>
      <c r="R1356">
        <f>SUM(Tabla62[[#This Row],[1661]:[Entrearmadas]])</f>
        <v>300</v>
      </c>
    </row>
    <row r="1357" spans="1:18" x14ac:dyDescent="0.3">
      <c r="A1357">
        <v>1356</v>
      </c>
      <c r="B1357" t="str" cm="1">
        <f t="array" ref="B1357">INDEX([1]!Tabla1[#Data], A1357, 2)</f>
        <v>Hiha, Juan Antonio de</v>
      </c>
      <c r="C1357">
        <f>SUMIF([1]!Tabla1661[Consignatario],B1357,[1]!Tabla1661[1661])</f>
        <v>0</v>
      </c>
      <c r="D1357">
        <f>SUMIF([1]!Tabla11[Consignatario],B1357,[1]!Tabla11[1662])</f>
        <v>0</v>
      </c>
      <c r="E1357">
        <f>SUMIF([1]!Tabla12[Consignatario],B1357,[1]!Tabla12[1670])</f>
        <v>0</v>
      </c>
      <c r="F1357">
        <f>SUMIF([1]!Tabla10[Consignatario],B1357,[1]!Tabla10[1672])</f>
        <v>0</v>
      </c>
      <c r="G1357">
        <f>SUMIF([1]!Tabla9[Consignatarios],B1357,[1]!Tabla9[1675])</f>
        <v>0</v>
      </c>
      <c r="H1357">
        <f>SUMIF([1]!Tabla8[Consignatarios],B1357,[1]!Tabla8[1678])</f>
        <v>0</v>
      </c>
      <c r="I1357">
        <f>SUMIF([1]!Tabla4[Consignatario],B1357,[1]!Tabla4[Monto])</f>
        <v>0</v>
      </c>
      <c r="J1357">
        <f>SUMIF([1]!Tabla2[Consignatario],B1357, [1]!Tabla2[Monto])</f>
        <v>0</v>
      </c>
      <c r="K1357">
        <f>SUMIF([1]!Tabla3[Consignatario],B1357,[1]!Tabla3[Monto])</f>
        <v>5110</v>
      </c>
      <c r="L1357">
        <f>SUMIF([1]!Tabla5[Consignatario],B1357,[1]!Tabla5[Monto])</f>
        <v>0</v>
      </c>
      <c r="M1357">
        <f>SUMIF([1]!Tabla1708[Consignatario],B1357,[1]!Tabla1708[Monto])</f>
        <v>0</v>
      </c>
      <c r="N1357">
        <f>SUMIF([1]!Tabla1726[Consignatario],B1357,[1]!Tabla1726[Monto])</f>
        <v>0</v>
      </c>
      <c r="O1357">
        <f>SUMIF([1]!Tabla1730[Consignatario],B1357,[1]!Tabla1730[1730])</f>
        <v>0</v>
      </c>
      <c r="P1357">
        <f>SUMIF([1]!Tabla1739[Consignatario],B1357,[1]!Tabla1739[1739])</f>
        <v>0</v>
      </c>
      <c r="Q1357">
        <f>SUMIF([1]!Tabla21[Consignatario],B1357,[1]!Tabla21[1664-1670])</f>
        <v>0</v>
      </c>
      <c r="R1357">
        <f>SUM(Tabla62[[#This Row],[1661]:[Entrearmadas]])</f>
        <v>5110</v>
      </c>
    </row>
    <row r="1358" spans="1:18" x14ac:dyDescent="0.3">
      <c r="A1358">
        <v>1357</v>
      </c>
      <c r="B1358" t="str" cm="1">
        <f t="array" ref="B1358">INDEX([1]!Tabla1[#Data], A1358, 2)</f>
        <v>Hoguera, Lucas de</v>
      </c>
      <c r="C1358">
        <f>SUMIF([1]!Tabla1661[Consignatario],B1358,[1]!Tabla1661[1661])</f>
        <v>0</v>
      </c>
      <c r="D1358">
        <f>SUMIF([1]!Tabla11[Consignatario],B1358,[1]!Tabla11[1662])</f>
        <v>0</v>
      </c>
      <c r="E1358">
        <f>SUMIF([1]!Tabla12[Consignatario],B1358,[1]!Tabla12[1670])</f>
        <v>0</v>
      </c>
      <c r="F1358">
        <f>SUMIF([1]!Tabla10[Consignatario],B1358,[1]!Tabla10[1672])</f>
        <v>0</v>
      </c>
      <c r="G1358">
        <f>SUMIF([1]!Tabla9[Consignatarios],B1358,[1]!Tabla9[1675])</f>
        <v>0</v>
      </c>
      <c r="H1358">
        <f>SUMIF([1]!Tabla8[Consignatarios],B1358,[1]!Tabla8[1678])</f>
        <v>600</v>
      </c>
      <c r="I1358">
        <f>SUMIF([1]!Tabla4[Consignatario],B1358,[1]!Tabla4[Monto])</f>
        <v>0</v>
      </c>
      <c r="J1358">
        <f>SUMIF([1]!Tabla2[Consignatario],B1358, [1]!Tabla2[Monto])</f>
        <v>0</v>
      </c>
      <c r="K1358">
        <f>SUMIF([1]!Tabla3[Consignatario],B1358,[1]!Tabla3[Monto])</f>
        <v>0</v>
      </c>
      <c r="L1358">
        <f>SUMIF([1]!Tabla5[Consignatario],B1358,[1]!Tabla5[Monto])</f>
        <v>0</v>
      </c>
      <c r="M1358">
        <f>SUMIF([1]!Tabla1708[Consignatario],B1358,[1]!Tabla1708[Monto])</f>
        <v>0</v>
      </c>
      <c r="N1358">
        <f>SUMIF([1]!Tabla1726[Consignatario],B1358,[1]!Tabla1726[Monto])</f>
        <v>0</v>
      </c>
      <c r="O1358">
        <f>SUMIF([1]!Tabla1730[Consignatario],B1358,[1]!Tabla1730[1730])</f>
        <v>0</v>
      </c>
      <c r="P1358">
        <f>SUMIF([1]!Tabla1739[Consignatario],B1358,[1]!Tabla1739[1739])</f>
        <v>0</v>
      </c>
      <c r="Q1358">
        <f>SUMIF([1]!Tabla21[Consignatario],B1358,[1]!Tabla21[1664-1670])</f>
        <v>0</v>
      </c>
      <c r="R1358">
        <f>SUM(Tabla62[[#This Row],[1661]:[Entrearmadas]])</f>
        <v>600</v>
      </c>
    </row>
    <row r="1359" spans="1:18" x14ac:dyDescent="0.3">
      <c r="A1359">
        <v>1358</v>
      </c>
      <c r="B1359" t="str" cm="1">
        <f t="array" ref="B1359">INDEX([1]!Tabla1[#Data], A1359, 2)</f>
        <v>Hoyo, Felipe del</v>
      </c>
      <c r="C1359">
        <f>SUMIF([1]!Tabla1661[Consignatario],B1359,[1]!Tabla1661[1661])</f>
        <v>700</v>
      </c>
      <c r="D1359">
        <f>SUMIF([1]!Tabla11[Consignatario],B1359,[1]!Tabla11[1662])</f>
        <v>0</v>
      </c>
      <c r="E1359">
        <f>SUMIF([1]!Tabla12[Consignatario],B1359,[1]!Tabla12[1670])</f>
        <v>0</v>
      </c>
      <c r="F1359">
        <f>SUMIF([1]!Tabla10[Consignatario],B1359,[1]!Tabla10[1672])</f>
        <v>0</v>
      </c>
      <c r="G1359">
        <f>SUMIF([1]!Tabla9[Consignatarios],B1359,[1]!Tabla9[1675])</f>
        <v>0</v>
      </c>
      <c r="H1359">
        <f>SUMIF([1]!Tabla8[Consignatarios],B1359,[1]!Tabla8[1678])</f>
        <v>0</v>
      </c>
      <c r="I1359">
        <f>SUMIF([1]!Tabla4[Consignatario],B1359,[1]!Tabla4[Monto])</f>
        <v>0</v>
      </c>
      <c r="J1359">
        <f>SUMIF([1]!Tabla2[Consignatario],B1359, [1]!Tabla2[Monto])</f>
        <v>0</v>
      </c>
      <c r="K1359">
        <f>SUMIF([1]!Tabla3[Consignatario],B1359,[1]!Tabla3[Monto])</f>
        <v>0</v>
      </c>
      <c r="L1359">
        <f>SUMIF([1]!Tabla5[Consignatario],B1359,[1]!Tabla5[Monto])</f>
        <v>0</v>
      </c>
      <c r="M1359">
        <f>SUMIF([1]!Tabla1708[Consignatario],B1359,[1]!Tabla1708[Monto])</f>
        <v>0</v>
      </c>
      <c r="N1359">
        <f>SUMIF([1]!Tabla1726[Consignatario],B1359,[1]!Tabla1726[Monto])</f>
        <v>0</v>
      </c>
      <c r="O1359">
        <f>SUMIF([1]!Tabla1730[Consignatario],B1359,[1]!Tabla1730[1730])</f>
        <v>0</v>
      </c>
      <c r="P1359">
        <f>SUMIF([1]!Tabla1739[Consignatario],B1359,[1]!Tabla1739[1739])</f>
        <v>0</v>
      </c>
      <c r="Q1359">
        <f>SUMIF([1]!Tabla21[Consignatario],B1359,[1]!Tabla21[1664-1670])</f>
        <v>0</v>
      </c>
      <c r="R1359">
        <f>SUM(Tabla62[[#This Row],[1661]:[Entrearmadas]])</f>
        <v>700</v>
      </c>
    </row>
    <row r="1360" spans="1:18" x14ac:dyDescent="0.3">
      <c r="A1360">
        <v>1359</v>
      </c>
      <c r="B1360" t="str" cm="1">
        <f t="array" ref="B1360">INDEX([1]!Tabla1[#Data], A1360, 2)</f>
        <v>Hoyo, Gerónimo del</v>
      </c>
      <c r="C1360">
        <f>SUMIF([1]!Tabla1661[Consignatario],B1360,[1]!Tabla1661[1661])</f>
        <v>0</v>
      </c>
      <c r="D1360">
        <f>SUMIF([1]!Tabla11[Consignatario],B1360,[1]!Tabla11[1662])</f>
        <v>0</v>
      </c>
      <c r="E1360">
        <f>SUMIF([1]!Tabla12[Consignatario],B1360,[1]!Tabla12[1670])</f>
        <v>0</v>
      </c>
      <c r="F1360">
        <f>SUMIF([1]!Tabla10[Consignatario],B1360,[1]!Tabla10[1672])</f>
        <v>0</v>
      </c>
      <c r="G1360">
        <f>SUMIF([1]!Tabla9[Consignatarios],B1360,[1]!Tabla9[1675])</f>
        <v>0</v>
      </c>
      <c r="H1360">
        <f>SUMIF([1]!Tabla8[Consignatarios],B1360,[1]!Tabla8[1678])</f>
        <v>0</v>
      </c>
      <c r="I1360">
        <f>SUMIF([1]!Tabla4[Consignatario],B1360,[1]!Tabla4[Monto])</f>
        <v>0</v>
      </c>
      <c r="J1360">
        <f>SUMIF([1]!Tabla2[Consignatario],B1360, [1]!Tabla2[Monto])</f>
        <v>0</v>
      </c>
      <c r="K1360">
        <f>SUMIF([1]!Tabla3[Consignatario],B1360,[1]!Tabla3[Monto])</f>
        <v>0</v>
      </c>
      <c r="L1360">
        <f>SUMIF([1]!Tabla5[Consignatario],B1360,[1]!Tabla5[Monto])</f>
        <v>0</v>
      </c>
      <c r="M1360">
        <f>SUMIF([1]!Tabla1708[Consignatario],B1360,[1]!Tabla1708[Monto])</f>
        <v>0</v>
      </c>
      <c r="N1360">
        <f>SUMIF([1]!Tabla1726[Consignatario],B1360,[1]!Tabla1726[Monto])</f>
        <v>0</v>
      </c>
      <c r="O1360">
        <f>SUMIF([1]!Tabla1730[Consignatario],B1360,[1]!Tabla1730[1730])</f>
        <v>0</v>
      </c>
      <c r="P1360">
        <f>SUMIF([1]!Tabla1739[Consignatario],B1360,[1]!Tabla1739[1739])</f>
        <v>44220</v>
      </c>
      <c r="Q1360">
        <f>SUMIF([1]!Tabla21[Consignatario],B1360,[1]!Tabla21[1664-1670])</f>
        <v>0</v>
      </c>
      <c r="R1360">
        <f>SUM(Tabla62[[#This Row],[1661]:[Entrearmadas]])</f>
        <v>44220</v>
      </c>
    </row>
    <row r="1361" spans="1:18" x14ac:dyDescent="0.3">
      <c r="A1361">
        <v>1360</v>
      </c>
      <c r="B1361" t="str" cm="1">
        <f t="array" ref="B1361">INDEX([1]!Tabla1[#Data], A1361, 2)</f>
        <v>Hoz, Domingo de</v>
      </c>
      <c r="C1361">
        <f>SUMIF([1]!Tabla1661[Consignatario],B1361,[1]!Tabla1661[1661])</f>
        <v>0</v>
      </c>
      <c r="D1361">
        <f>SUMIF([1]!Tabla11[Consignatario],B1361,[1]!Tabla11[1662])</f>
        <v>0</v>
      </c>
      <c r="E1361">
        <f>SUMIF([1]!Tabla12[Consignatario],B1361,[1]!Tabla12[1670])</f>
        <v>0</v>
      </c>
      <c r="F1361">
        <f>SUMIF([1]!Tabla10[Consignatario],B1361,[1]!Tabla10[1672])</f>
        <v>5572</v>
      </c>
      <c r="G1361">
        <f>SUMIF([1]!Tabla9[Consignatarios],B1361,[1]!Tabla9[1675])</f>
        <v>0</v>
      </c>
      <c r="H1361">
        <f>SUMIF([1]!Tabla8[Consignatarios],B1361,[1]!Tabla8[1678])</f>
        <v>0</v>
      </c>
      <c r="I1361">
        <f>SUMIF([1]!Tabla4[Consignatario],B1361,[1]!Tabla4[Monto])</f>
        <v>19286</v>
      </c>
      <c r="J1361">
        <f>SUMIF([1]!Tabla2[Consignatario],B1361, [1]!Tabla2[Monto])</f>
        <v>0</v>
      </c>
      <c r="K1361">
        <f>SUMIF([1]!Tabla3[Consignatario],B1361,[1]!Tabla3[Monto])</f>
        <v>0</v>
      </c>
      <c r="L1361">
        <f>SUMIF([1]!Tabla5[Consignatario],B1361,[1]!Tabla5[Monto])</f>
        <v>0</v>
      </c>
      <c r="M1361">
        <f>SUMIF([1]!Tabla1708[Consignatario],B1361,[1]!Tabla1708[Monto])</f>
        <v>0</v>
      </c>
      <c r="N1361">
        <f>SUMIF([1]!Tabla1726[Consignatario],B1361,[1]!Tabla1726[Monto])</f>
        <v>0</v>
      </c>
      <c r="O1361">
        <f>SUMIF([1]!Tabla1730[Consignatario],B1361,[1]!Tabla1730[1730])</f>
        <v>0</v>
      </c>
      <c r="P1361">
        <f>SUMIF([1]!Tabla1739[Consignatario],B1361,[1]!Tabla1739[1739])</f>
        <v>0</v>
      </c>
      <c r="Q1361">
        <f>SUMIF([1]!Tabla21[Consignatario],B1361,[1]!Tabla21[1664-1670])</f>
        <v>0</v>
      </c>
      <c r="R1361">
        <f>SUM(Tabla62[[#This Row],[1661]:[Entrearmadas]])</f>
        <v>24858</v>
      </c>
    </row>
    <row r="1362" spans="1:18" x14ac:dyDescent="0.3">
      <c r="A1362">
        <v>1361</v>
      </c>
      <c r="B1362" t="str" cm="1">
        <f t="array" ref="B1362">INDEX([1]!Tabla1[#Data], A1362, 2)</f>
        <v>Hoz, Francisco de la</v>
      </c>
      <c r="C1362">
        <f>SUMIF([1]!Tabla1661[Consignatario],B1362,[1]!Tabla1661[1661])</f>
        <v>0</v>
      </c>
      <c r="D1362">
        <f>SUMIF([1]!Tabla11[Consignatario],B1362,[1]!Tabla11[1662])</f>
        <v>0</v>
      </c>
      <c r="E1362">
        <f>SUMIF([1]!Tabla12[Consignatario],B1362,[1]!Tabla12[1670])</f>
        <v>0</v>
      </c>
      <c r="F1362">
        <f>SUMIF([1]!Tabla10[Consignatario],B1362,[1]!Tabla10[1672])</f>
        <v>0</v>
      </c>
      <c r="G1362">
        <f>SUMIF([1]!Tabla9[Consignatarios],B1362,[1]!Tabla9[1675])</f>
        <v>0</v>
      </c>
      <c r="H1362">
        <f>SUMIF([1]!Tabla8[Consignatarios],B1362,[1]!Tabla8[1678])</f>
        <v>0</v>
      </c>
      <c r="I1362">
        <f>SUMIF([1]!Tabla4[Consignatario],B1362,[1]!Tabla4[Monto])</f>
        <v>0</v>
      </c>
      <c r="J1362">
        <f>SUMIF([1]!Tabla2[Consignatario],B1362, [1]!Tabla2[Monto])</f>
        <v>0</v>
      </c>
      <c r="K1362">
        <f>SUMIF([1]!Tabla3[Consignatario],B1362,[1]!Tabla3[Monto])</f>
        <v>4000</v>
      </c>
      <c r="L1362">
        <f>SUMIF([1]!Tabla5[Consignatario],B1362,[1]!Tabla5[Monto])</f>
        <v>0</v>
      </c>
      <c r="M1362">
        <f>SUMIF([1]!Tabla1708[Consignatario],B1362,[1]!Tabla1708[Monto])</f>
        <v>38750</v>
      </c>
      <c r="N1362">
        <f>SUMIF([1]!Tabla1726[Consignatario],B1362,[1]!Tabla1726[Monto])</f>
        <v>0</v>
      </c>
      <c r="O1362">
        <f>SUMIF([1]!Tabla1730[Consignatario],B1362,[1]!Tabla1730[1730])</f>
        <v>0</v>
      </c>
      <c r="P1362">
        <f>SUMIF([1]!Tabla1739[Consignatario],B1362,[1]!Tabla1739[1739])</f>
        <v>0</v>
      </c>
      <c r="Q1362">
        <f>SUMIF([1]!Tabla21[Consignatario],B1362,[1]!Tabla21[1664-1670])</f>
        <v>0</v>
      </c>
      <c r="R1362">
        <f>SUM(Tabla62[[#This Row],[1661]:[Entrearmadas]])</f>
        <v>42750</v>
      </c>
    </row>
    <row r="1363" spans="1:18" x14ac:dyDescent="0.3">
      <c r="A1363">
        <v>1362</v>
      </c>
      <c r="B1363" t="str" cm="1">
        <f t="array" ref="B1363">INDEX([1]!Tabla1[#Data], A1363, 2)</f>
        <v>Hoz, Pablo de la</v>
      </c>
      <c r="C1363">
        <f>SUMIF([1]!Tabla1661[Consignatario],B1363,[1]!Tabla1661[1661])</f>
        <v>0</v>
      </c>
      <c r="D1363">
        <f>SUMIF([1]!Tabla11[Consignatario],B1363,[1]!Tabla11[1662])</f>
        <v>0</v>
      </c>
      <c r="E1363">
        <f>SUMIF([1]!Tabla12[Consignatario],B1363,[1]!Tabla12[1670])</f>
        <v>0</v>
      </c>
      <c r="F1363">
        <f>SUMIF([1]!Tabla10[Consignatario],B1363,[1]!Tabla10[1672])</f>
        <v>0</v>
      </c>
      <c r="G1363">
        <f>SUMIF([1]!Tabla9[Consignatarios],B1363,[1]!Tabla9[1675])</f>
        <v>0</v>
      </c>
      <c r="H1363">
        <f>SUMIF([1]!Tabla8[Consignatarios],B1363,[1]!Tabla8[1678])</f>
        <v>2684</v>
      </c>
      <c r="I1363">
        <f>SUMIF([1]!Tabla4[Consignatario],B1363,[1]!Tabla4[Monto])</f>
        <v>0</v>
      </c>
      <c r="J1363">
        <f>SUMIF([1]!Tabla2[Consignatario],B1363, [1]!Tabla2[Monto])</f>
        <v>0</v>
      </c>
      <c r="K1363">
        <f>SUMIF([1]!Tabla3[Consignatario],B1363,[1]!Tabla3[Monto])</f>
        <v>0</v>
      </c>
      <c r="L1363">
        <f>SUMIF([1]!Tabla5[Consignatario],B1363,[1]!Tabla5[Monto])</f>
        <v>0</v>
      </c>
      <c r="M1363">
        <f>SUMIF([1]!Tabla1708[Consignatario],B1363,[1]!Tabla1708[Monto])</f>
        <v>0</v>
      </c>
      <c r="N1363">
        <f>SUMIF([1]!Tabla1726[Consignatario],B1363,[1]!Tabla1726[Monto])</f>
        <v>0</v>
      </c>
      <c r="O1363">
        <f>SUMIF([1]!Tabla1730[Consignatario],B1363,[1]!Tabla1730[1730])</f>
        <v>0</v>
      </c>
      <c r="P1363">
        <f>SUMIF([1]!Tabla1739[Consignatario],B1363,[1]!Tabla1739[1739])</f>
        <v>0</v>
      </c>
      <c r="Q1363">
        <f>SUMIF([1]!Tabla21[Consignatario],B1363,[1]!Tabla21[1664-1670])</f>
        <v>0</v>
      </c>
      <c r="R1363">
        <f>SUM(Tabla62[[#This Row],[1661]:[Entrearmadas]])</f>
        <v>2684</v>
      </c>
    </row>
    <row r="1364" spans="1:18" x14ac:dyDescent="0.3">
      <c r="A1364">
        <v>1363</v>
      </c>
      <c r="B1364" t="str" cm="1">
        <f t="array" ref="B1364">INDEX([1]!Tabla1[#Data], A1364, 2)</f>
        <v>Hoz, Sebastián de la</v>
      </c>
      <c r="C1364">
        <f>SUMIF([1]!Tabla1661[Consignatario],B1364,[1]!Tabla1661[1661])</f>
        <v>0</v>
      </c>
      <c r="D1364">
        <f>SUMIF([1]!Tabla11[Consignatario],B1364,[1]!Tabla11[1662])</f>
        <v>0</v>
      </c>
      <c r="E1364">
        <f>SUMIF([1]!Tabla12[Consignatario],B1364,[1]!Tabla12[1670])</f>
        <v>0</v>
      </c>
      <c r="F1364">
        <f>SUMIF([1]!Tabla10[Consignatario],B1364,[1]!Tabla10[1672])</f>
        <v>0</v>
      </c>
      <c r="G1364">
        <f>SUMIF([1]!Tabla9[Consignatarios],B1364,[1]!Tabla9[1675])</f>
        <v>26000</v>
      </c>
      <c r="H1364">
        <f>SUMIF([1]!Tabla8[Consignatarios],B1364,[1]!Tabla8[1678])</f>
        <v>36786</v>
      </c>
      <c r="I1364">
        <f>SUMIF([1]!Tabla4[Consignatario],B1364,[1]!Tabla4[Monto])</f>
        <v>29413</v>
      </c>
      <c r="J1364">
        <f>SUMIF([1]!Tabla2[Consignatario],B1364, [1]!Tabla2[Monto])</f>
        <v>42800</v>
      </c>
      <c r="K1364">
        <f>SUMIF([1]!Tabla3[Consignatario],B1364,[1]!Tabla3[Monto])</f>
        <v>39683</v>
      </c>
      <c r="L1364">
        <f>SUMIF([1]!Tabla5[Consignatario],B1364,[1]!Tabla5[Monto])</f>
        <v>0</v>
      </c>
      <c r="M1364">
        <f>SUMIF([1]!Tabla1708[Consignatario],B1364,[1]!Tabla1708[Monto])</f>
        <v>0</v>
      </c>
      <c r="N1364">
        <f>SUMIF([1]!Tabla1726[Consignatario],B1364,[1]!Tabla1726[Monto])</f>
        <v>0</v>
      </c>
      <c r="O1364">
        <f>SUMIF([1]!Tabla1730[Consignatario],B1364,[1]!Tabla1730[1730])</f>
        <v>0</v>
      </c>
      <c r="P1364">
        <f>SUMIF([1]!Tabla1739[Consignatario],B1364,[1]!Tabla1739[1739])</f>
        <v>0</v>
      </c>
      <c r="Q1364">
        <f>SUMIF([1]!Tabla21[Consignatario],B1364,[1]!Tabla21[1664-1670])</f>
        <v>0</v>
      </c>
      <c r="R1364">
        <f>SUM(Tabla62[[#This Row],[1661]:[Entrearmadas]])</f>
        <v>174682</v>
      </c>
    </row>
    <row r="1365" spans="1:18" x14ac:dyDescent="0.3">
      <c r="A1365">
        <v>1364</v>
      </c>
      <c r="B1365" t="str" cm="1">
        <f t="array" ref="B1365">INDEX([1]!Tabla1[#Data], A1365, 2)</f>
        <v>Hozaso, Juan</v>
      </c>
      <c r="C1365">
        <f>SUMIF([1]!Tabla1661[Consignatario],B1365,[1]!Tabla1661[1661])</f>
        <v>0</v>
      </c>
      <c r="D1365">
        <f>SUMIF([1]!Tabla11[Consignatario],B1365,[1]!Tabla11[1662])</f>
        <v>0</v>
      </c>
      <c r="E1365">
        <f>SUMIF([1]!Tabla12[Consignatario],B1365,[1]!Tabla12[1670])</f>
        <v>0</v>
      </c>
      <c r="F1365">
        <f>SUMIF([1]!Tabla10[Consignatario],B1365,[1]!Tabla10[1672])</f>
        <v>0</v>
      </c>
      <c r="G1365">
        <f>SUMIF([1]!Tabla9[Consignatarios],B1365,[1]!Tabla9[1675])</f>
        <v>0</v>
      </c>
      <c r="H1365">
        <f>SUMIF([1]!Tabla8[Consignatarios],B1365,[1]!Tabla8[1678])</f>
        <v>0</v>
      </c>
      <c r="I1365">
        <f>SUMIF([1]!Tabla4[Consignatario],B1365,[1]!Tabla4[Monto])</f>
        <v>0</v>
      </c>
      <c r="J1365">
        <f>SUMIF([1]!Tabla2[Consignatario],B1365, [1]!Tabla2[Monto])</f>
        <v>2000</v>
      </c>
      <c r="K1365">
        <f>SUMIF([1]!Tabla3[Consignatario],B1365,[1]!Tabla3[Monto])</f>
        <v>0</v>
      </c>
      <c r="L1365">
        <f>SUMIF([1]!Tabla5[Consignatario],B1365,[1]!Tabla5[Monto])</f>
        <v>0</v>
      </c>
      <c r="M1365">
        <f>SUMIF([1]!Tabla1708[Consignatario],B1365,[1]!Tabla1708[Monto])</f>
        <v>0</v>
      </c>
      <c r="N1365">
        <f>SUMIF([1]!Tabla1726[Consignatario],B1365,[1]!Tabla1726[Monto])</f>
        <v>0</v>
      </c>
      <c r="O1365">
        <f>SUMIF([1]!Tabla1730[Consignatario],B1365,[1]!Tabla1730[1730])</f>
        <v>0</v>
      </c>
      <c r="P1365">
        <f>SUMIF([1]!Tabla1739[Consignatario],B1365,[1]!Tabla1739[1739])</f>
        <v>0</v>
      </c>
      <c r="Q1365">
        <f>SUMIF([1]!Tabla21[Consignatario],B1365,[1]!Tabla21[1664-1670])</f>
        <v>0</v>
      </c>
      <c r="R1365">
        <f>SUM(Tabla62[[#This Row],[1661]:[Entrearmadas]])</f>
        <v>2000</v>
      </c>
    </row>
    <row r="1366" spans="1:18" x14ac:dyDescent="0.3">
      <c r="A1366">
        <v>1365</v>
      </c>
      <c r="B1366" t="str" cm="1">
        <f t="array" ref="B1366">INDEX([1]!Tabla1[#Data], A1366, 2)</f>
        <v>Huelga, Fausto Alejandro de la</v>
      </c>
      <c r="C1366">
        <f>SUMIF([1]!Tabla1661[Consignatario],B1366,[1]!Tabla1661[1661])</f>
        <v>0</v>
      </c>
      <c r="D1366">
        <f>SUMIF([1]!Tabla11[Consignatario],B1366,[1]!Tabla11[1662])</f>
        <v>0</v>
      </c>
      <c r="E1366">
        <f>SUMIF([1]!Tabla12[Consignatario],B1366,[1]!Tabla12[1670])</f>
        <v>0</v>
      </c>
      <c r="F1366">
        <f>SUMIF([1]!Tabla10[Consignatario],B1366,[1]!Tabla10[1672])</f>
        <v>0</v>
      </c>
      <c r="G1366">
        <f>SUMIF([1]!Tabla9[Consignatarios],B1366,[1]!Tabla9[1675])</f>
        <v>0</v>
      </c>
      <c r="H1366">
        <f>SUMIF([1]!Tabla8[Consignatarios],B1366,[1]!Tabla8[1678])</f>
        <v>0</v>
      </c>
      <c r="I1366">
        <f>SUMIF([1]!Tabla4[Consignatario],B1366,[1]!Tabla4[Monto])</f>
        <v>0</v>
      </c>
      <c r="J1366">
        <f>SUMIF([1]!Tabla2[Consignatario],B1366, [1]!Tabla2[Monto])</f>
        <v>0</v>
      </c>
      <c r="K1366">
        <f>SUMIF([1]!Tabla3[Consignatario],B1366,[1]!Tabla3[Monto])</f>
        <v>0</v>
      </c>
      <c r="L1366">
        <f>SUMIF([1]!Tabla5[Consignatario],B1366,[1]!Tabla5[Monto])</f>
        <v>0</v>
      </c>
      <c r="M1366">
        <f>SUMIF([1]!Tabla1708[Consignatario],B1366,[1]!Tabla1708[Monto])</f>
        <v>4860</v>
      </c>
      <c r="N1366">
        <f>SUMIF([1]!Tabla1726[Consignatario],B1366,[1]!Tabla1726[Monto])</f>
        <v>0</v>
      </c>
      <c r="O1366">
        <f>SUMIF([1]!Tabla1730[Consignatario],B1366,[1]!Tabla1730[1730])</f>
        <v>0</v>
      </c>
      <c r="P1366">
        <f>SUMIF([1]!Tabla1739[Consignatario],B1366,[1]!Tabla1739[1739])</f>
        <v>0</v>
      </c>
      <c r="Q1366">
        <f>SUMIF([1]!Tabla21[Consignatario],B1366,[1]!Tabla21[1664-1670])</f>
        <v>0</v>
      </c>
      <c r="R1366">
        <f>SUM(Tabla62[[#This Row],[1661]:[Entrearmadas]])</f>
        <v>4860</v>
      </c>
    </row>
    <row r="1367" spans="1:18" x14ac:dyDescent="0.3">
      <c r="A1367">
        <v>1366</v>
      </c>
      <c r="B1367" t="str" cm="1">
        <f t="array" ref="B1367">INDEX([1]!Tabla1[#Data], A1367, 2)</f>
        <v>Huerta, Alonso de</v>
      </c>
      <c r="C1367">
        <f>SUMIF([1]!Tabla1661[Consignatario],B1367,[1]!Tabla1661[1661])</f>
        <v>10296</v>
      </c>
      <c r="D1367">
        <f>SUMIF([1]!Tabla11[Consignatario],B1367,[1]!Tabla11[1662])</f>
        <v>0</v>
      </c>
      <c r="E1367">
        <f>SUMIF([1]!Tabla12[Consignatario],B1367,[1]!Tabla12[1670])</f>
        <v>0</v>
      </c>
      <c r="F1367">
        <f>SUMIF([1]!Tabla10[Consignatario],B1367,[1]!Tabla10[1672])</f>
        <v>0</v>
      </c>
      <c r="G1367">
        <f>SUMIF([1]!Tabla9[Consignatarios],B1367,[1]!Tabla9[1675])</f>
        <v>0</v>
      </c>
      <c r="H1367">
        <f>SUMIF([1]!Tabla8[Consignatarios],B1367,[1]!Tabla8[1678])</f>
        <v>0</v>
      </c>
      <c r="I1367">
        <f>SUMIF([1]!Tabla4[Consignatario],B1367,[1]!Tabla4[Monto])</f>
        <v>0</v>
      </c>
      <c r="J1367">
        <f>SUMIF([1]!Tabla2[Consignatario],B1367, [1]!Tabla2[Monto])</f>
        <v>0</v>
      </c>
      <c r="K1367">
        <f>SUMIF([1]!Tabla3[Consignatario],B1367,[1]!Tabla3[Monto])</f>
        <v>0</v>
      </c>
      <c r="L1367">
        <f>SUMIF([1]!Tabla5[Consignatario],B1367,[1]!Tabla5[Monto])</f>
        <v>0</v>
      </c>
      <c r="M1367">
        <f>SUMIF([1]!Tabla1708[Consignatario],B1367,[1]!Tabla1708[Monto])</f>
        <v>0</v>
      </c>
      <c r="N1367">
        <f>SUMIF([1]!Tabla1726[Consignatario],B1367,[1]!Tabla1726[Monto])</f>
        <v>0</v>
      </c>
      <c r="O1367">
        <f>SUMIF([1]!Tabla1730[Consignatario],B1367,[1]!Tabla1730[1730])</f>
        <v>0</v>
      </c>
      <c r="P1367">
        <f>SUMIF([1]!Tabla1739[Consignatario],B1367,[1]!Tabla1739[1739])</f>
        <v>0</v>
      </c>
      <c r="Q1367">
        <f>SUMIF([1]!Tabla21[Consignatario],B1367,[1]!Tabla21[1664-1670])</f>
        <v>0</v>
      </c>
      <c r="R1367">
        <f>SUM(Tabla62[[#This Row],[1661]:[Entrearmadas]])</f>
        <v>10296</v>
      </c>
    </row>
    <row r="1368" spans="1:18" x14ac:dyDescent="0.3">
      <c r="A1368">
        <v>1367</v>
      </c>
      <c r="B1368" t="str" cm="1">
        <f t="array" ref="B1368">INDEX([1]!Tabla1[#Data], A1368, 2)</f>
        <v>Huerta, Cristóbal de la</v>
      </c>
      <c r="C1368">
        <f>SUMIF([1]!Tabla1661[Consignatario],B1368,[1]!Tabla1661[1661])</f>
        <v>0</v>
      </c>
      <c r="D1368">
        <f>SUMIF([1]!Tabla11[Consignatario],B1368,[1]!Tabla11[1662])</f>
        <v>0</v>
      </c>
      <c r="E1368">
        <f>SUMIF([1]!Tabla12[Consignatario],B1368,[1]!Tabla12[1670])</f>
        <v>0</v>
      </c>
      <c r="F1368">
        <f>SUMIF([1]!Tabla10[Consignatario],B1368,[1]!Tabla10[1672])</f>
        <v>0</v>
      </c>
      <c r="G1368">
        <f>SUMIF([1]!Tabla9[Consignatarios],B1368,[1]!Tabla9[1675])</f>
        <v>0</v>
      </c>
      <c r="H1368">
        <f>SUMIF([1]!Tabla8[Consignatarios],B1368,[1]!Tabla8[1678])</f>
        <v>0</v>
      </c>
      <c r="I1368">
        <f>SUMIF([1]!Tabla4[Consignatario],B1368,[1]!Tabla4[Monto])</f>
        <v>0</v>
      </c>
      <c r="J1368">
        <f>SUMIF([1]!Tabla2[Consignatario],B1368, [1]!Tabla2[Monto])</f>
        <v>2000</v>
      </c>
      <c r="K1368">
        <f>SUMIF([1]!Tabla3[Consignatario],B1368,[1]!Tabla3[Monto])</f>
        <v>0</v>
      </c>
      <c r="L1368">
        <f>SUMIF([1]!Tabla5[Consignatario],B1368,[1]!Tabla5[Monto])</f>
        <v>0</v>
      </c>
      <c r="M1368">
        <f>SUMIF([1]!Tabla1708[Consignatario],B1368,[1]!Tabla1708[Monto])</f>
        <v>0</v>
      </c>
      <c r="N1368">
        <f>SUMIF([1]!Tabla1726[Consignatario],B1368,[1]!Tabla1726[Monto])</f>
        <v>0</v>
      </c>
      <c r="O1368">
        <f>SUMIF([1]!Tabla1730[Consignatario],B1368,[1]!Tabla1730[1730])</f>
        <v>0</v>
      </c>
      <c r="P1368">
        <f>SUMIF([1]!Tabla1739[Consignatario],B1368,[1]!Tabla1739[1739])</f>
        <v>0</v>
      </c>
      <c r="Q1368">
        <f>SUMIF([1]!Tabla21[Consignatario],B1368,[1]!Tabla21[1664-1670])</f>
        <v>0</v>
      </c>
      <c r="R1368">
        <f>SUM(Tabla62[[#This Row],[1661]:[Entrearmadas]])</f>
        <v>2000</v>
      </c>
    </row>
    <row r="1369" spans="1:18" x14ac:dyDescent="0.3">
      <c r="A1369">
        <v>1368</v>
      </c>
      <c r="B1369" t="str" cm="1">
        <f t="array" ref="B1369">INDEX([1]!Tabla1[#Data], A1369, 2)</f>
        <v>Huerta, Felipe de</v>
      </c>
      <c r="C1369">
        <f>SUMIF([1]!Tabla1661[Consignatario],B1369,[1]!Tabla1661[1661])</f>
        <v>100</v>
      </c>
      <c r="D1369">
        <f>SUMIF([1]!Tabla11[Consignatario],B1369,[1]!Tabla11[1662])</f>
        <v>0</v>
      </c>
      <c r="E1369">
        <f>SUMIF([1]!Tabla12[Consignatario],B1369,[1]!Tabla12[1670])</f>
        <v>0</v>
      </c>
      <c r="F1369">
        <f>SUMIF([1]!Tabla10[Consignatario],B1369,[1]!Tabla10[1672])</f>
        <v>0</v>
      </c>
      <c r="G1369">
        <f>SUMIF([1]!Tabla9[Consignatarios],B1369,[1]!Tabla9[1675])</f>
        <v>0</v>
      </c>
      <c r="H1369">
        <f>SUMIF([1]!Tabla8[Consignatarios],B1369,[1]!Tabla8[1678])</f>
        <v>0</v>
      </c>
      <c r="I1369">
        <f>SUMIF([1]!Tabla4[Consignatario],B1369,[1]!Tabla4[Monto])</f>
        <v>0</v>
      </c>
      <c r="J1369">
        <f>SUMIF([1]!Tabla2[Consignatario],B1369, [1]!Tabla2[Monto])</f>
        <v>0</v>
      </c>
      <c r="K1369">
        <f>SUMIF([1]!Tabla3[Consignatario],B1369,[1]!Tabla3[Monto])</f>
        <v>0</v>
      </c>
      <c r="L1369">
        <f>SUMIF([1]!Tabla5[Consignatario],B1369,[1]!Tabla5[Monto])</f>
        <v>0</v>
      </c>
      <c r="M1369">
        <f>SUMIF([1]!Tabla1708[Consignatario],B1369,[1]!Tabla1708[Monto])</f>
        <v>0</v>
      </c>
      <c r="N1369">
        <f>SUMIF([1]!Tabla1726[Consignatario],B1369,[1]!Tabla1726[Monto])</f>
        <v>0</v>
      </c>
      <c r="O1369">
        <f>SUMIF([1]!Tabla1730[Consignatario],B1369,[1]!Tabla1730[1730])</f>
        <v>0</v>
      </c>
      <c r="P1369">
        <f>SUMIF([1]!Tabla1739[Consignatario],B1369,[1]!Tabla1739[1739])</f>
        <v>0</v>
      </c>
      <c r="Q1369">
        <f>SUMIF([1]!Tabla21[Consignatario],B1369,[1]!Tabla21[1664-1670])</f>
        <v>0</v>
      </c>
      <c r="R1369">
        <f>SUM(Tabla62[[#This Row],[1661]:[Entrearmadas]])</f>
        <v>100</v>
      </c>
    </row>
    <row r="1370" spans="1:18" x14ac:dyDescent="0.3">
      <c r="A1370">
        <v>1369</v>
      </c>
      <c r="B1370" t="str" cm="1">
        <f t="array" ref="B1370">INDEX([1]!Tabla1[#Data], A1370, 2)</f>
        <v>Huerta, Francisco de la</v>
      </c>
      <c r="C1370">
        <f>SUMIF([1]!Tabla1661[Consignatario],B1370,[1]!Tabla1661[1661])</f>
        <v>0</v>
      </c>
      <c r="D1370">
        <f>SUMIF([1]!Tabla11[Consignatario],B1370,[1]!Tabla11[1662])</f>
        <v>0</v>
      </c>
      <c r="E1370">
        <f>SUMIF([1]!Tabla12[Consignatario],B1370,[1]!Tabla12[1670])</f>
        <v>0</v>
      </c>
      <c r="F1370">
        <f>SUMIF([1]!Tabla10[Consignatario],B1370,[1]!Tabla10[1672])</f>
        <v>0</v>
      </c>
      <c r="G1370">
        <f>SUMIF([1]!Tabla9[Consignatarios],B1370,[1]!Tabla9[1675])</f>
        <v>0</v>
      </c>
      <c r="H1370">
        <f>SUMIF([1]!Tabla8[Consignatarios],B1370,[1]!Tabla8[1678])</f>
        <v>0</v>
      </c>
      <c r="I1370">
        <f>SUMIF([1]!Tabla4[Consignatario],B1370,[1]!Tabla4[Monto])</f>
        <v>0</v>
      </c>
      <c r="J1370">
        <f>SUMIF([1]!Tabla2[Consignatario],B1370, [1]!Tabla2[Monto])</f>
        <v>46800</v>
      </c>
      <c r="K1370">
        <f>SUMIF([1]!Tabla3[Consignatario],B1370,[1]!Tabla3[Monto])</f>
        <v>0</v>
      </c>
      <c r="L1370">
        <f>SUMIF([1]!Tabla5[Consignatario],B1370,[1]!Tabla5[Monto])</f>
        <v>0</v>
      </c>
      <c r="M1370">
        <f>SUMIF([1]!Tabla1708[Consignatario],B1370,[1]!Tabla1708[Monto])</f>
        <v>0</v>
      </c>
      <c r="N1370">
        <f>SUMIF([1]!Tabla1726[Consignatario],B1370,[1]!Tabla1726[Monto])</f>
        <v>0</v>
      </c>
      <c r="O1370">
        <f>SUMIF([1]!Tabla1730[Consignatario],B1370,[1]!Tabla1730[1730])</f>
        <v>0</v>
      </c>
      <c r="P1370">
        <f>SUMIF([1]!Tabla1739[Consignatario],B1370,[1]!Tabla1739[1739])</f>
        <v>0</v>
      </c>
      <c r="Q1370">
        <f>SUMIF([1]!Tabla21[Consignatario],B1370,[1]!Tabla21[1664-1670])</f>
        <v>0</v>
      </c>
      <c r="R1370">
        <f>SUM(Tabla62[[#This Row],[1661]:[Entrearmadas]])</f>
        <v>46800</v>
      </c>
    </row>
    <row r="1371" spans="1:18" x14ac:dyDescent="0.3">
      <c r="A1371">
        <v>1370</v>
      </c>
      <c r="B1371" t="str" cm="1">
        <f t="array" ref="B1371">INDEX([1]!Tabla1[#Data], A1371, 2)</f>
        <v>Huraz, Miguel de</v>
      </c>
      <c r="C1371">
        <f>SUMIF([1]!Tabla1661[Consignatario],B1371,[1]!Tabla1661[1661])</f>
        <v>0</v>
      </c>
      <c r="D1371">
        <f>SUMIF([1]!Tabla11[Consignatario],B1371,[1]!Tabla11[1662])</f>
        <v>0</v>
      </c>
      <c r="E1371">
        <f>SUMIF([1]!Tabla12[Consignatario],B1371,[1]!Tabla12[1670])</f>
        <v>0</v>
      </c>
      <c r="F1371">
        <f>SUMIF([1]!Tabla10[Consignatario],B1371,[1]!Tabla10[1672])</f>
        <v>0</v>
      </c>
      <c r="G1371">
        <f>SUMIF([1]!Tabla9[Consignatarios],B1371,[1]!Tabla9[1675])</f>
        <v>0</v>
      </c>
      <c r="H1371">
        <f>SUMIF([1]!Tabla8[Consignatarios],B1371,[1]!Tabla8[1678])</f>
        <v>0</v>
      </c>
      <c r="I1371">
        <f>SUMIF([1]!Tabla4[Consignatario],B1371,[1]!Tabla4[Monto])</f>
        <v>0</v>
      </c>
      <c r="J1371">
        <f>SUMIF([1]!Tabla2[Consignatario],B1371, [1]!Tabla2[Monto])</f>
        <v>0</v>
      </c>
      <c r="K1371">
        <f>SUMIF([1]!Tabla3[Consignatario],B1371,[1]!Tabla3[Monto])</f>
        <v>0</v>
      </c>
      <c r="L1371">
        <f>SUMIF([1]!Tabla5[Consignatario],B1371,[1]!Tabla5[Monto])</f>
        <v>0</v>
      </c>
      <c r="M1371">
        <f>SUMIF([1]!Tabla1708[Consignatario],B1371,[1]!Tabla1708[Monto])</f>
        <v>0</v>
      </c>
      <c r="N1371">
        <f>SUMIF([1]!Tabla1726[Consignatario],B1371,[1]!Tabla1726[Monto])</f>
        <v>4920</v>
      </c>
      <c r="O1371">
        <f>SUMIF([1]!Tabla1730[Consignatario],B1371,[1]!Tabla1730[1730])</f>
        <v>0</v>
      </c>
      <c r="P1371">
        <f>SUMIF([1]!Tabla1739[Consignatario],B1371,[1]!Tabla1739[1739])</f>
        <v>0</v>
      </c>
      <c r="Q1371">
        <f>SUMIF([1]!Tabla21[Consignatario],B1371,[1]!Tabla21[1664-1670])</f>
        <v>0</v>
      </c>
      <c r="R1371">
        <f>SUM(Tabla62[[#This Row],[1661]:[Entrearmadas]])</f>
        <v>4920</v>
      </c>
    </row>
    <row r="1372" spans="1:18" x14ac:dyDescent="0.3">
      <c r="A1372">
        <v>1371</v>
      </c>
      <c r="B1372" t="str" cm="1">
        <f t="array" ref="B1372">INDEX([1]!Tabla1[#Data], A1372, 2)</f>
        <v>Hurtado de Mendoza, Pedro</v>
      </c>
      <c r="C1372">
        <f>SUMIF([1]!Tabla1661[Consignatario],B1372,[1]!Tabla1661[1661])</f>
        <v>0</v>
      </c>
      <c r="D1372">
        <f>SUMIF([1]!Tabla11[Consignatario],B1372,[1]!Tabla11[1662])</f>
        <v>0</v>
      </c>
      <c r="E1372">
        <f>SUMIF([1]!Tabla12[Consignatario],B1372,[1]!Tabla12[1670])</f>
        <v>0</v>
      </c>
      <c r="F1372">
        <f>SUMIF([1]!Tabla10[Consignatario],B1372,[1]!Tabla10[1672])</f>
        <v>0</v>
      </c>
      <c r="G1372">
        <f>SUMIF([1]!Tabla9[Consignatarios],B1372,[1]!Tabla9[1675])</f>
        <v>0</v>
      </c>
      <c r="H1372">
        <f>SUMIF([1]!Tabla8[Consignatarios],B1372,[1]!Tabla8[1678])</f>
        <v>6480</v>
      </c>
      <c r="I1372">
        <f>SUMIF([1]!Tabla4[Consignatario],B1372,[1]!Tabla4[Monto])</f>
        <v>0</v>
      </c>
      <c r="J1372">
        <f>SUMIF([1]!Tabla2[Consignatario],B1372, [1]!Tabla2[Monto])</f>
        <v>0</v>
      </c>
      <c r="K1372">
        <f>SUMIF([1]!Tabla3[Consignatario],B1372,[1]!Tabla3[Monto])</f>
        <v>0</v>
      </c>
      <c r="L1372">
        <f>SUMIF([1]!Tabla5[Consignatario],B1372,[1]!Tabla5[Monto])</f>
        <v>0</v>
      </c>
      <c r="M1372">
        <f>SUMIF([1]!Tabla1708[Consignatario],B1372,[1]!Tabla1708[Monto])</f>
        <v>0</v>
      </c>
      <c r="N1372">
        <f>SUMIF([1]!Tabla1726[Consignatario],B1372,[1]!Tabla1726[Monto])</f>
        <v>0</v>
      </c>
      <c r="O1372">
        <f>SUMIF([1]!Tabla1730[Consignatario],B1372,[1]!Tabla1730[1730])</f>
        <v>0</v>
      </c>
      <c r="P1372">
        <f>SUMIF([1]!Tabla1739[Consignatario],B1372,[1]!Tabla1739[1739])</f>
        <v>0</v>
      </c>
      <c r="Q1372">
        <f>SUMIF([1]!Tabla21[Consignatario],B1372,[1]!Tabla21[1664-1670])</f>
        <v>0</v>
      </c>
      <c r="R1372">
        <f>SUM(Tabla62[[#This Row],[1661]:[Entrearmadas]])</f>
        <v>6480</v>
      </c>
    </row>
    <row r="1373" spans="1:18" x14ac:dyDescent="0.3">
      <c r="A1373">
        <v>1372</v>
      </c>
      <c r="B1373" t="str" cm="1">
        <f t="array" ref="B1373">INDEX([1]!Tabla1[#Data], A1373, 2)</f>
        <v>Hurtado de Salcedo, Juan</v>
      </c>
      <c r="C1373">
        <f>SUMIF([1]!Tabla1661[Consignatario],B1373,[1]!Tabla1661[1661])</f>
        <v>0</v>
      </c>
      <c r="D1373">
        <f>SUMIF([1]!Tabla11[Consignatario],B1373,[1]!Tabla11[1662])</f>
        <v>0</v>
      </c>
      <c r="E1373">
        <f>SUMIF([1]!Tabla12[Consignatario],B1373,[1]!Tabla12[1670])</f>
        <v>0</v>
      </c>
      <c r="F1373">
        <f>SUMIF([1]!Tabla10[Consignatario],B1373,[1]!Tabla10[1672])</f>
        <v>0</v>
      </c>
      <c r="G1373">
        <f>SUMIF([1]!Tabla9[Consignatarios],B1373,[1]!Tabla9[1675])</f>
        <v>304</v>
      </c>
      <c r="H1373">
        <f>SUMIF([1]!Tabla8[Consignatarios],B1373,[1]!Tabla8[1678])</f>
        <v>0</v>
      </c>
      <c r="I1373">
        <f>SUMIF([1]!Tabla4[Consignatario],B1373,[1]!Tabla4[Monto])</f>
        <v>0</v>
      </c>
      <c r="J1373">
        <f>SUMIF([1]!Tabla2[Consignatario],B1373, [1]!Tabla2[Monto])</f>
        <v>0</v>
      </c>
      <c r="K1373">
        <f>SUMIF([1]!Tabla3[Consignatario],B1373,[1]!Tabla3[Monto])</f>
        <v>0</v>
      </c>
      <c r="L1373">
        <f>SUMIF([1]!Tabla5[Consignatario],B1373,[1]!Tabla5[Monto])</f>
        <v>0</v>
      </c>
      <c r="M1373">
        <f>SUMIF([1]!Tabla1708[Consignatario],B1373,[1]!Tabla1708[Monto])</f>
        <v>0</v>
      </c>
      <c r="N1373">
        <f>SUMIF([1]!Tabla1726[Consignatario],B1373,[1]!Tabla1726[Monto])</f>
        <v>0</v>
      </c>
      <c r="O1373">
        <f>SUMIF([1]!Tabla1730[Consignatario],B1373,[1]!Tabla1730[1730])</f>
        <v>0</v>
      </c>
      <c r="P1373">
        <f>SUMIF([1]!Tabla1739[Consignatario],B1373,[1]!Tabla1739[1739])</f>
        <v>0</v>
      </c>
      <c r="Q1373">
        <f>SUMIF([1]!Tabla21[Consignatario],B1373,[1]!Tabla21[1664-1670])</f>
        <v>0</v>
      </c>
      <c r="R1373">
        <f>SUM(Tabla62[[#This Row],[1661]:[Entrearmadas]])</f>
        <v>304</v>
      </c>
    </row>
    <row r="1374" spans="1:18" x14ac:dyDescent="0.3">
      <c r="A1374">
        <v>1373</v>
      </c>
      <c r="B1374" t="str" cm="1">
        <f t="array" ref="B1374">INDEX([1]!Tabla1[#Data], A1374, 2)</f>
        <v>Hurtado Girón, Baltazar</v>
      </c>
      <c r="C1374">
        <f>SUMIF([1]!Tabla1661[Consignatario],B1374,[1]!Tabla1661[1661])</f>
        <v>0</v>
      </c>
      <c r="D1374">
        <f>SUMIF([1]!Tabla11[Consignatario],B1374,[1]!Tabla11[1662])</f>
        <v>0</v>
      </c>
      <c r="E1374">
        <f>SUMIF([1]!Tabla12[Consignatario],B1374,[1]!Tabla12[1670])</f>
        <v>0</v>
      </c>
      <c r="F1374">
        <f>SUMIF([1]!Tabla10[Consignatario],B1374,[1]!Tabla10[1672])</f>
        <v>0</v>
      </c>
      <c r="G1374">
        <f>SUMIF([1]!Tabla9[Consignatarios],B1374,[1]!Tabla9[1675])</f>
        <v>0</v>
      </c>
      <c r="H1374">
        <f>SUMIF([1]!Tabla8[Consignatarios],B1374,[1]!Tabla8[1678])</f>
        <v>0</v>
      </c>
      <c r="I1374">
        <f>SUMIF([1]!Tabla4[Consignatario],B1374,[1]!Tabla4[Monto])</f>
        <v>0</v>
      </c>
      <c r="J1374">
        <f>SUMIF([1]!Tabla2[Consignatario],B1374, [1]!Tabla2[Monto])</f>
        <v>0</v>
      </c>
      <c r="K1374">
        <f>SUMIF([1]!Tabla3[Consignatario],B1374,[1]!Tabla3[Monto])</f>
        <v>0</v>
      </c>
      <c r="L1374">
        <f>SUMIF([1]!Tabla5[Consignatario],B1374,[1]!Tabla5[Monto])</f>
        <v>0</v>
      </c>
      <c r="M1374">
        <f>SUMIF([1]!Tabla1708[Consignatario],B1374,[1]!Tabla1708[Monto])</f>
        <v>0</v>
      </c>
      <c r="N1374">
        <f>SUMIF([1]!Tabla1726[Consignatario],B1374,[1]!Tabla1726[Monto])</f>
        <v>47982</v>
      </c>
      <c r="O1374">
        <f>SUMIF([1]!Tabla1730[Consignatario],B1374,[1]!Tabla1730[1730])</f>
        <v>0</v>
      </c>
      <c r="P1374">
        <f>SUMIF([1]!Tabla1739[Consignatario],B1374,[1]!Tabla1739[1739])</f>
        <v>0</v>
      </c>
      <c r="Q1374">
        <f>SUMIF([1]!Tabla21[Consignatario],B1374,[1]!Tabla21[1664-1670])</f>
        <v>0</v>
      </c>
      <c r="R1374">
        <f>SUM(Tabla62[[#This Row],[1661]:[Entrearmadas]])</f>
        <v>47982</v>
      </c>
    </row>
    <row r="1375" spans="1:18" x14ac:dyDescent="0.3">
      <c r="A1375">
        <v>1374</v>
      </c>
      <c r="B1375" t="str" cm="1">
        <f t="array" ref="B1375">INDEX([1]!Tabla1[#Data], A1375, 2)</f>
        <v>Hurtado Salvatierra, Francisco</v>
      </c>
      <c r="C1375">
        <f>SUMIF([1]!Tabla1661[Consignatario],B1375,[1]!Tabla1661[1661])</f>
        <v>6272</v>
      </c>
      <c r="D1375">
        <f>SUMIF([1]!Tabla11[Consignatario],B1375,[1]!Tabla11[1662])</f>
        <v>0</v>
      </c>
      <c r="E1375">
        <f>SUMIF([1]!Tabla12[Consignatario],B1375,[1]!Tabla12[1670])</f>
        <v>0</v>
      </c>
      <c r="F1375">
        <f>SUMIF([1]!Tabla10[Consignatario],B1375,[1]!Tabla10[1672])</f>
        <v>0</v>
      </c>
      <c r="G1375">
        <f>SUMIF([1]!Tabla9[Consignatarios],B1375,[1]!Tabla9[1675])</f>
        <v>0</v>
      </c>
      <c r="H1375">
        <f>SUMIF([1]!Tabla8[Consignatarios],B1375,[1]!Tabla8[1678])</f>
        <v>0</v>
      </c>
      <c r="I1375">
        <f>SUMIF([1]!Tabla4[Consignatario],B1375,[1]!Tabla4[Monto])</f>
        <v>0</v>
      </c>
      <c r="J1375">
        <f>SUMIF([1]!Tabla2[Consignatario],B1375, [1]!Tabla2[Monto])</f>
        <v>0</v>
      </c>
      <c r="K1375">
        <f>SUMIF([1]!Tabla3[Consignatario],B1375,[1]!Tabla3[Monto])</f>
        <v>0</v>
      </c>
      <c r="L1375">
        <f>SUMIF([1]!Tabla5[Consignatario],B1375,[1]!Tabla5[Monto])</f>
        <v>0</v>
      </c>
      <c r="M1375">
        <f>SUMIF([1]!Tabla1708[Consignatario],B1375,[1]!Tabla1708[Monto])</f>
        <v>0</v>
      </c>
      <c r="N1375">
        <f>SUMIF([1]!Tabla1726[Consignatario],B1375,[1]!Tabla1726[Monto])</f>
        <v>0</v>
      </c>
      <c r="O1375">
        <f>SUMIF([1]!Tabla1730[Consignatario],B1375,[1]!Tabla1730[1730])</f>
        <v>0</v>
      </c>
      <c r="P1375">
        <f>SUMIF([1]!Tabla1739[Consignatario],B1375,[1]!Tabla1739[1739])</f>
        <v>0</v>
      </c>
      <c r="Q1375">
        <f>SUMIF([1]!Tabla21[Consignatario],B1375,[1]!Tabla21[1664-1670])</f>
        <v>0</v>
      </c>
      <c r="R1375">
        <f>SUM(Tabla62[[#This Row],[1661]:[Entrearmadas]])</f>
        <v>6272</v>
      </c>
    </row>
    <row r="1376" spans="1:18" x14ac:dyDescent="0.3">
      <c r="A1376">
        <v>1375</v>
      </c>
      <c r="B1376" t="str" cm="1">
        <f t="array" ref="B1376">INDEX([1]!Tabla1[#Data], A1376, 2)</f>
        <v>Hurtado, Baltazar</v>
      </c>
      <c r="C1376">
        <f>SUMIF([1]!Tabla1661[Consignatario],B1376,[1]!Tabla1661[1661])</f>
        <v>0</v>
      </c>
      <c r="D1376">
        <f>SUMIF([1]!Tabla11[Consignatario],B1376,[1]!Tabla11[1662])</f>
        <v>0</v>
      </c>
      <c r="E1376">
        <f>SUMIF([1]!Tabla12[Consignatario],B1376,[1]!Tabla12[1670])</f>
        <v>0</v>
      </c>
      <c r="F1376">
        <f>SUMIF([1]!Tabla10[Consignatario],B1376,[1]!Tabla10[1672])</f>
        <v>0</v>
      </c>
      <c r="G1376">
        <f>SUMIF([1]!Tabla9[Consignatarios],B1376,[1]!Tabla9[1675])</f>
        <v>0</v>
      </c>
      <c r="H1376">
        <f>SUMIF([1]!Tabla8[Consignatarios],B1376,[1]!Tabla8[1678])</f>
        <v>0</v>
      </c>
      <c r="I1376">
        <f>SUMIF([1]!Tabla4[Consignatario],B1376,[1]!Tabla4[Monto])</f>
        <v>0</v>
      </c>
      <c r="J1376">
        <f>SUMIF([1]!Tabla2[Consignatario],B1376, [1]!Tabla2[Monto])</f>
        <v>0</v>
      </c>
      <c r="K1376">
        <f>SUMIF([1]!Tabla3[Consignatario],B1376,[1]!Tabla3[Monto])</f>
        <v>0</v>
      </c>
      <c r="L1376">
        <f>SUMIF([1]!Tabla5[Consignatario],B1376,[1]!Tabla5[Monto])</f>
        <v>0</v>
      </c>
      <c r="M1376">
        <f>SUMIF([1]!Tabla1708[Consignatario],B1376,[1]!Tabla1708[Monto])</f>
        <v>0</v>
      </c>
      <c r="N1376">
        <f>SUMIF([1]!Tabla1726[Consignatario],B1376,[1]!Tabla1726[Monto])</f>
        <v>0</v>
      </c>
      <c r="O1376">
        <f>SUMIF([1]!Tabla1730[Consignatario],B1376,[1]!Tabla1730[1730])</f>
        <v>24000</v>
      </c>
      <c r="P1376">
        <f>SUMIF([1]!Tabla1739[Consignatario],B1376,[1]!Tabla1739[1739])</f>
        <v>75600</v>
      </c>
      <c r="Q1376">
        <f>SUMIF([1]!Tabla21[Consignatario],B1376,[1]!Tabla21[1664-1670])</f>
        <v>0</v>
      </c>
      <c r="R1376">
        <f>SUM(Tabla62[[#This Row],[1661]:[Entrearmadas]])</f>
        <v>99600</v>
      </c>
    </row>
    <row r="1377" spans="1:18" x14ac:dyDescent="0.3">
      <c r="A1377">
        <v>1376</v>
      </c>
      <c r="B1377" t="str" cm="1">
        <f t="array" ref="B1377">INDEX([1]!Tabla1[#Data], A1377, 2)</f>
        <v>Hurtado, Francisco</v>
      </c>
      <c r="C1377">
        <f>SUMIF([1]!Tabla1661[Consignatario],B1377,[1]!Tabla1661[1661])</f>
        <v>0</v>
      </c>
      <c r="D1377">
        <f>SUMIF([1]!Tabla11[Consignatario],B1377,[1]!Tabla11[1662])</f>
        <v>0</v>
      </c>
      <c r="E1377">
        <f>SUMIF([1]!Tabla12[Consignatario],B1377,[1]!Tabla12[1670])</f>
        <v>0</v>
      </c>
      <c r="F1377">
        <f>SUMIF([1]!Tabla10[Consignatario],B1377,[1]!Tabla10[1672])</f>
        <v>0</v>
      </c>
      <c r="G1377">
        <f>SUMIF([1]!Tabla9[Consignatarios],B1377,[1]!Tabla9[1675])</f>
        <v>18200</v>
      </c>
      <c r="H1377">
        <f>SUMIF([1]!Tabla8[Consignatarios],B1377,[1]!Tabla8[1678])</f>
        <v>0</v>
      </c>
      <c r="I1377">
        <f>SUMIF([1]!Tabla4[Consignatario],B1377,[1]!Tabla4[Monto])</f>
        <v>32934</v>
      </c>
      <c r="J1377">
        <f>SUMIF([1]!Tabla2[Consignatario],B1377, [1]!Tabla2[Monto])</f>
        <v>94477</v>
      </c>
      <c r="K1377">
        <f>SUMIF([1]!Tabla3[Consignatario],B1377,[1]!Tabla3[Monto])</f>
        <v>0</v>
      </c>
      <c r="L1377">
        <f>SUMIF([1]!Tabla5[Consignatario],B1377,[1]!Tabla5[Monto])</f>
        <v>0</v>
      </c>
      <c r="M1377">
        <f>SUMIF([1]!Tabla1708[Consignatario],B1377,[1]!Tabla1708[Monto])</f>
        <v>0</v>
      </c>
      <c r="N1377">
        <f>SUMIF([1]!Tabla1726[Consignatario],B1377,[1]!Tabla1726[Monto])</f>
        <v>0</v>
      </c>
      <c r="O1377">
        <f>SUMIF([1]!Tabla1730[Consignatario],B1377,[1]!Tabla1730[1730])</f>
        <v>0</v>
      </c>
      <c r="P1377">
        <f>SUMIF([1]!Tabla1739[Consignatario],B1377,[1]!Tabla1739[1739])</f>
        <v>0</v>
      </c>
      <c r="Q1377">
        <f>SUMIF([1]!Tabla21[Consignatario],B1377,[1]!Tabla21[1664-1670])</f>
        <v>0</v>
      </c>
      <c r="R1377">
        <f>SUM(Tabla62[[#This Row],[1661]:[Entrearmadas]])</f>
        <v>145611</v>
      </c>
    </row>
    <row r="1378" spans="1:18" x14ac:dyDescent="0.3">
      <c r="A1378">
        <v>1377</v>
      </c>
      <c r="B1378" t="str" cm="1">
        <f t="array" ref="B1378">INDEX([1]!Tabla1[#Data], A1378, 2)</f>
        <v>Hurtado, Gerónimo</v>
      </c>
      <c r="C1378">
        <f>SUMIF([1]!Tabla1661[Consignatario],B1378,[1]!Tabla1661[1661])</f>
        <v>0</v>
      </c>
      <c r="D1378">
        <f>SUMIF([1]!Tabla11[Consignatario],B1378,[1]!Tabla11[1662])</f>
        <v>0</v>
      </c>
      <c r="E1378">
        <f>SUMIF([1]!Tabla12[Consignatario],B1378,[1]!Tabla12[1670])</f>
        <v>0</v>
      </c>
      <c r="F1378">
        <f>SUMIF([1]!Tabla10[Consignatario],B1378,[1]!Tabla10[1672])</f>
        <v>29570</v>
      </c>
      <c r="G1378">
        <f>SUMIF([1]!Tabla9[Consignatarios],B1378,[1]!Tabla9[1675])</f>
        <v>0</v>
      </c>
      <c r="H1378">
        <f>SUMIF([1]!Tabla8[Consignatarios],B1378,[1]!Tabla8[1678])</f>
        <v>0</v>
      </c>
      <c r="I1378">
        <f>SUMIF([1]!Tabla4[Consignatario],B1378,[1]!Tabla4[Monto])</f>
        <v>0</v>
      </c>
      <c r="J1378">
        <f>SUMIF([1]!Tabla2[Consignatario],B1378, [1]!Tabla2[Monto])</f>
        <v>0</v>
      </c>
      <c r="K1378">
        <f>SUMIF([1]!Tabla3[Consignatario],B1378,[1]!Tabla3[Monto])</f>
        <v>0</v>
      </c>
      <c r="L1378">
        <f>SUMIF([1]!Tabla5[Consignatario],B1378,[1]!Tabla5[Monto])</f>
        <v>0</v>
      </c>
      <c r="M1378">
        <f>SUMIF([1]!Tabla1708[Consignatario],B1378,[1]!Tabla1708[Monto])</f>
        <v>0</v>
      </c>
      <c r="N1378">
        <f>SUMIF([1]!Tabla1726[Consignatario],B1378,[1]!Tabla1726[Monto])</f>
        <v>10000</v>
      </c>
      <c r="O1378">
        <f>SUMIF([1]!Tabla1730[Consignatario],B1378,[1]!Tabla1730[1730])</f>
        <v>32836</v>
      </c>
      <c r="P1378">
        <f>SUMIF([1]!Tabla1739[Consignatario],B1378,[1]!Tabla1739[1739])</f>
        <v>22140</v>
      </c>
      <c r="Q1378">
        <f>SUMIF([1]!Tabla21[Consignatario],B1378,[1]!Tabla21[1664-1670])</f>
        <v>0</v>
      </c>
      <c r="R1378">
        <f>SUM(Tabla62[[#This Row],[1661]:[Entrearmadas]])</f>
        <v>94546</v>
      </c>
    </row>
    <row r="1379" spans="1:18" x14ac:dyDescent="0.3">
      <c r="A1379">
        <v>1378</v>
      </c>
      <c r="B1379" t="str" cm="1">
        <f t="array" ref="B1379">INDEX([1]!Tabla1[#Data], A1379, 2)</f>
        <v>Hurtado, Joseph</v>
      </c>
      <c r="C1379">
        <f>SUMIF([1]!Tabla1661[Consignatario],B1379,[1]!Tabla1661[1661])</f>
        <v>0</v>
      </c>
      <c r="D1379">
        <f>SUMIF([1]!Tabla11[Consignatario],B1379,[1]!Tabla11[1662])</f>
        <v>0</v>
      </c>
      <c r="E1379">
        <f>SUMIF([1]!Tabla12[Consignatario],B1379,[1]!Tabla12[1670])</f>
        <v>0</v>
      </c>
      <c r="F1379">
        <f>SUMIF([1]!Tabla10[Consignatario],B1379,[1]!Tabla10[1672])</f>
        <v>0</v>
      </c>
      <c r="G1379">
        <f>SUMIF([1]!Tabla9[Consignatarios],B1379,[1]!Tabla9[1675])</f>
        <v>0</v>
      </c>
      <c r="H1379">
        <f>SUMIF([1]!Tabla8[Consignatarios],B1379,[1]!Tabla8[1678])</f>
        <v>0</v>
      </c>
      <c r="I1379">
        <f>SUMIF([1]!Tabla4[Consignatario],B1379,[1]!Tabla4[Monto])</f>
        <v>0</v>
      </c>
      <c r="J1379">
        <f>SUMIF([1]!Tabla2[Consignatario],B1379, [1]!Tabla2[Monto])</f>
        <v>0</v>
      </c>
      <c r="K1379">
        <f>SUMIF([1]!Tabla3[Consignatario],B1379,[1]!Tabla3[Monto])</f>
        <v>0</v>
      </c>
      <c r="L1379">
        <f>SUMIF([1]!Tabla5[Consignatario],B1379,[1]!Tabla5[Monto])</f>
        <v>0</v>
      </c>
      <c r="M1379">
        <f>SUMIF([1]!Tabla1708[Consignatario],B1379,[1]!Tabla1708[Monto])</f>
        <v>0</v>
      </c>
      <c r="N1379">
        <f>SUMIF([1]!Tabla1726[Consignatario],B1379,[1]!Tabla1726[Monto])</f>
        <v>45080</v>
      </c>
      <c r="O1379">
        <f>SUMIF([1]!Tabla1730[Consignatario],B1379,[1]!Tabla1730[1730])</f>
        <v>0</v>
      </c>
      <c r="P1379">
        <f>SUMIF([1]!Tabla1739[Consignatario],B1379,[1]!Tabla1739[1739])</f>
        <v>88771</v>
      </c>
      <c r="Q1379">
        <f>SUMIF([1]!Tabla21[Consignatario],B1379,[1]!Tabla21[1664-1670])</f>
        <v>0</v>
      </c>
      <c r="R1379">
        <f>SUM(Tabla62[[#This Row],[1661]:[Entrearmadas]])</f>
        <v>133851</v>
      </c>
    </row>
    <row r="1380" spans="1:18" x14ac:dyDescent="0.3">
      <c r="A1380">
        <v>1379</v>
      </c>
      <c r="B1380" t="str" cm="1">
        <f t="array" ref="B1380">INDEX([1]!Tabla1[#Data], A1380, 2)</f>
        <v>Hurtado, Juan de</v>
      </c>
      <c r="C1380">
        <f>SUMIF([1]!Tabla1661[Consignatario],B1380,[1]!Tabla1661[1661])</f>
        <v>0</v>
      </c>
      <c r="D1380">
        <f>SUMIF([1]!Tabla11[Consignatario],B1380,[1]!Tabla11[1662])</f>
        <v>0</v>
      </c>
      <c r="E1380">
        <f>SUMIF([1]!Tabla12[Consignatario],B1380,[1]!Tabla12[1670])</f>
        <v>0</v>
      </c>
      <c r="F1380">
        <f>SUMIF([1]!Tabla10[Consignatario],B1380,[1]!Tabla10[1672])</f>
        <v>0</v>
      </c>
      <c r="G1380">
        <f>SUMIF([1]!Tabla9[Consignatarios],B1380,[1]!Tabla9[1675])</f>
        <v>0</v>
      </c>
      <c r="H1380">
        <f>SUMIF([1]!Tabla8[Consignatarios],B1380,[1]!Tabla8[1678])</f>
        <v>0</v>
      </c>
      <c r="I1380">
        <f>SUMIF([1]!Tabla4[Consignatario],B1380,[1]!Tabla4[Monto])</f>
        <v>0</v>
      </c>
      <c r="J1380">
        <f>SUMIF([1]!Tabla2[Consignatario],B1380, [1]!Tabla2[Monto])</f>
        <v>0</v>
      </c>
      <c r="K1380">
        <f>SUMIF([1]!Tabla3[Consignatario],B1380,[1]!Tabla3[Monto])</f>
        <v>21340</v>
      </c>
      <c r="L1380">
        <f>SUMIF([1]!Tabla5[Consignatario],B1380,[1]!Tabla5[Monto])</f>
        <v>0</v>
      </c>
      <c r="M1380">
        <f>SUMIF([1]!Tabla1708[Consignatario],B1380,[1]!Tabla1708[Monto])</f>
        <v>0</v>
      </c>
      <c r="N1380">
        <f>SUMIF([1]!Tabla1726[Consignatario],B1380,[1]!Tabla1726[Monto])</f>
        <v>0</v>
      </c>
      <c r="O1380">
        <f>SUMIF([1]!Tabla1730[Consignatario],B1380,[1]!Tabla1730[1730])</f>
        <v>0</v>
      </c>
      <c r="P1380">
        <f>SUMIF([1]!Tabla1739[Consignatario],B1380,[1]!Tabla1739[1739])</f>
        <v>0</v>
      </c>
      <c r="Q1380">
        <f>SUMIF([1]!Tabla21[Consignatario],B1380,[1]!Tabla21[1664-1670])</f>
        <v>0</v>
      </c>
      <c r="R1380">
        <f>SUM(Tabla62[[#This Row],[1661]:[Entrearmadas]])</f>
        <v>21340</v>
      </c>
    </row>
    <row r="1381" spans="1:18" x14ac:dyDescent="0.3">
      <c r="A1381">
        <v>1380</v>
      </c>
      <c r="B1381" t="str" cm="1">
        <f t="array" ref="B1381">INDEX([1]!Tabla1[#Data], A1381, 2)</f>
        <v>Ibáñez de Azpuru, Miguel</v>
      </c>
      <c r="C1381">
        <f>SUMIF([1]!Tabla1661[Consignatario],B1381,[1]!Tabla1661[1661])</f>
        <v>0</v>
      </c>
      <c r="D1381">
        <f>SUMIF([1]!Tabla11[Consignatario],B1381,[1]!Tabla11[1662])</f>
        <v>0</v>
      </c>
      <c r="E1381">
        <f>SUMIF([1]!Tabla12[Consignatario],B1381,[1]!Tabla12[1670])</f>
        <v>0</v>
      </c>
      <c r="F1381">
        <f>SUMIF([1]!Tabla10[Consignatario],B1381,[1]!Tabla10[1672])</f>
        <v>0</v>
      </c>
      <c r="G1381">
        <f>SUMIF([1]!Tabla9[Consignatarios],B1381,[1]!Tabla9[1675])</f>
        <v>0</v>
      </c>
      <c r="H1381">
        <f>SUMIF([1]!Tabla8[Consignatarios],B1381,[1]!Tabla8[1678])</f>
        <v>0</v>
      </c>
      <c r="I1381">
        <f>SUMIF([1]!Tabla4[Consignatario],B1381,[1]!Tabla4[Monto])</f>
        <v>0</v>
      </c>
      <c r="J1381">
        <f>SUMIF([1]!Tabla2[Consignatario],B1381, [1]!Tabla2[Monto])</f>
        <v>10260</v>
      </c>
      <c r="K1381">
        <f>SUMIF([1]!Tabla3[Consignatario],B1381,[1]!Tabla3[Monto])</f>
        <v>0</v>
      </c>
      <c r="L1381">
        <f>SUMIF([1]!Tabla5[Consignatario],B1381,[1]!Tabla5[Monto])</f>
        <v>0</v>
      </c>
      <c r="M1381">
        <f>SUMIF([1]!Tabla1708[Consignatario],B1381,[1]!Tabla1708[Monto])</f>
        <v>0</v>
      </c>
      <c r="N1381">
        <f>SUMIF([1]!Tabla1726[Consignatario],B1381,[1]!Tabla1726[Monto])</f>
        <v>0</v>
      </c>
      <c r="O1381">
        <f>SUMIF([1]!Tabla1730[Consignatario],B1381,[1]!Tabla1730[1730])</f>
        <v>0</v>
      </c>
      <c r="P1381">
        <f>SUMIF([1]!Tabla1739[Consignatario],B1381,[1]!Tabla1739[1739])</f>
        <v>0</v>
      </c>
      <c r="Q1381">
        <f>SUMIF([1]!Tabla21[Consignatario],B1381,[1]!Tabla21[1664-1670])</f>
        <v>0</v>
      </c>
      <c r="R1381">
        <f>SUM(Tabla62[[#This Row],[1661]:[Entrearmadas]])</f>
        <v>10260</v>
      </c>
    </row>
    <row r="1382" spans="1:18" x14ac:dyDescent="0.3">
      <c r="A1382">
        <v>1381</v>
      </c>
      <c r="B1382" t="str" cm="1">
        <f t="array" ref="B1382">INDEX([1]!Tabla1[#Data], A1382, 2)</f>
        <v>Ibáñez de Valdivieso, Lucas</v>
      </c>
      <c r="C1382">
        <f>SUMIF([1]!Tabla1661[Consignatario],B1382,[1]!Tabla1661[1661])</f>
        <v>0</v>
      </c>
      <c r="D1382">
        <f>SUMIF([1]!Tabla11[Consignatario],B1382,[1]!Tabla11[1662])</f>
        <v>0</v>
      </c>
      <c r="E1382">
        <f>SUMIF([1]!Tabla12[Consignatario],B1382,[1]!Tabla12[1670])</f>
        <v>0</v>
      </c>
      <c r="F1382">
        <f>SUMIF([1]!Tabla10[Consignatario],B1382,[1]!Tabla10[1672])</f>
        <v>0</v>
      </c>
      <c r="G1382">
        <f>SUMIF([1]!Tabla9[Consignatarios],B1382,[1]!Tabla9[1675])</f>
        <v>0</v>
      </c>
      <c r="H1382">
        <f>SUMIF([1]!Tabla8[Consignatarios],B1382,[1]!Tabla8[1678])</f>
        <v>16484</v>
      </c>
      <c r="I1382">
        <f>SUMIF([1]!Tabla4[Consignatario],B1382,[1]!Tabla4[Monto])</f>
        <v>0</v>
      </c>
      <c r="J1382">
        <f>SUMIF([1]!Tabla2[Consignatario],B1382, [1]!Tabla2[Monto])</f>
        <v>0</v>
      </c>
      <c r="K1382">
        <f>SUMIF([1]!Tabla3[Consignatario],B1382,[1]!Tabla3[Monto])</f>
        <v>0</v>
      </c>
      <c r="L1382">
        <f>SUMIF([1]!Tabla5[Consignatario],B1382,[1]!Tabla5[Monto])</f>
        <v>0</v>
      </c>
      <c r="M1382">
        <f>SUMIF([1]!Tabla1708[Consignatario],B1382,[1]!Tabla1708[Monto])</f>
        <v>0</v>
      </c>
      <c r="N1382">
        <f>SUMIF([1]!Tabla1726[Consignatario],B1382,[1]!Tabla1726[Monto])</f>
        <v>0</v>
      </c>
      <c r="O1382">
        <f>SUMIF([1]!Tabla1730[Consignatario],B1382,[1]!Tabla1730[1730])</f>
        <v>0</v>
      </c>
      <c r="P1382">
        <f>SUMIF([1]!Tabla1739[Consignatario],B1382,[1]!Tabla1739[1739])</f>
        <v>0</v>
      </c>
      <c r="Q1382">
        <f>SUMIF([1]!Tabla21[Consignatario],B1382,[1]!Tabla21[1664-1670])</f>
        <v>0</v>
      </c>
      <c r="R1382">
        <f>SUM(Tabla62[[#This Row],[1661]:[Entrearmadas]])</f>
        <v>16484</v>
      </c>
    </row>
    <row r="1383" spans="1:18" x14ac:dyDescent="0.3">
      <c r="A1383">
        <v>1382</v>
      </c>
      <c r="B1383" t="str" cm="1">
        <f t="array" ref="B1383">INDEX([1]!Tabla1[#Data], A1383, 2)</f>
        <v>Ibáñez, Francisco Antonio</v>
      </c>
      <c r="C1383">
        <f>SUMIF([1]!Tabla1661[Consignatario],B1383,[1]!Tabla1661[1661])</f>
        <v>0</v>
      </c>
      <c r="D1383">
        <f>SUMIF([1]!Tabla11[Consignatario],B1383,[1]!Tabla11[1662])</f>
        <v>0</v>
      </c>
      <c r="E1383">
        <f>SUMIF([1]!Tabla12[Consignatario],B1383,[1]!Tabla12[1670])</f>
        <v>0</v>
      </c>
      <c r="F1383">
        <f>SUMIF([1]!Tabla10[Consignatario],B1383,[1]!Tabla10[1672])</f>
        <v>0</v>
      </c>
      <c r="G1383">
        <f>SUMIF([1]!Tabla9[Consignatarios],B1383,[1]!Tabla9[1675])</f>
        <v>0</v>
      </c>
      <c r="H1383">
        <f>SUMIF([1]!Tabla8[Consignatarios],B1383,[1]!Tabla8[1678])</f>
        <v>0</v>
      </c>
      <c r="I1383">
        <f>SUMIF([1]!Tabla4[Consignatario],B1383,[1]!Tabla4[Monto])</f>
        <v>0</v>
      </c>
      <c r="J1383">
        <f>SUMIF([1]!Tabla2[Consignatario],B1383, [1]!Tabla2[Monto])</f>
        <v>0</v>
      </c>
      <c r="K1383">
        <f>SUMIF([1]!Tabla3[Consignatario],B1383,[1]!Tabla3[Monto])</f>
        <v>0</v>
      </c>
      <c r="L1383">
        <f>SUMIF([1]!Tabla5[Consignatario],B1383,[1]!Tabla5[Monto])</f>
        <v>0</v>
      </c>
      <c r="M1383">
        <f>SUMIF([1]!Tabla1708[Consignatario],B1383,[1]!Tabla1708[Monto])</f>
        <v>0</v>
      </c>
      <c r="N1383">
        <f>SUMIF([1]!Tabla1726[Consignatario],B1383,[1]!Tabla1726[Monto])</f>
        <v>0</v>
      </c>
      <c r="O1383">
        <f>SUMIF([1]!Tabla1730[Consignatario],B1383,[1]!Tabla1730[1730])</f>
        <v>0</v>
      </c>
      <c r="P1383">
        <f>SUMIF([1]!Tabla1739[Consignatario],B1383,[1]!Tabla1739[1739])</f>
        <v>28600</v>
      </c>
      <c r="Q1383">
        <f>SUMIF([1]!Tabla21[Consignatario],B1383,[1]!Tabla21[1664-1670])</f>
        <v>0</v>
      </c>
      <c r="R1383">
        <f>SUM(Tabla62[[#This Row],[1661]:[Entrearmadas]])</f>
        <v>28600</v>
      </c>
    </row>
    <row r="1384" spans="1:18" x14ac:dyDescent="0.3">
      <c r="A1384">
        <v>1383</v>
      </c>
      <c r="B1384" t="str" cm="1">
        <f t="array" ref="B1384">INDEX([1]!Tabla1[#Data], A1384, 2)</f>
        <v>Ibáñez, Lucas</v>
      </c>
      <c r="C1384">
        <f>SUMIF([1]!Tabla1661[Consignatario],B1384,[1]!Tabla1661[1661])</f>
        <v>0</v>
      </c>
      <c r="D1384">
        <f>SUMIF([1]!Tabla11[Consignatario],B1384,[1]!Tabla11[1662])</f>
        <v>0</v>
      </c>
      <c r="E1384">
        <f>SUMIF([1]!Tabla12[Consignatario],B1384,[1]!Tabla12[1670])</f>
        <v>0</v>
      </c>
      <c r="F1384">
        <f>SUMIF([1]!Tabla10[Consignatario],B1384,[1]!Tabla10[1672])</f>
        <v>0</v>
      </c>
      <c r="G1384">
        <f>SUMIF([1]!Tabla9[Consignatarios],B1384,[1]!Tabla9[1675])</f>
        <v>20640</v>
      </c>
      <c r="H1384">
        <f>SUMIF([1]!Tabla8[Consignatarios],B1384,[1]!Tabla8[1678])</f>
        <v>0</v>
      </c>
      <c r="I1384">
        <f>SUMIF([1]!Tabla4[Consignatario],B1384,[1]!Tabla4[Monto])</f>
        <v>0</v>
      </c>
      <c r="J1384">
        <f>SUMIF([1]!Tabla2[Consignatario],B1384, [1]!Tabla2[Monto])</f>
        <v>13320</v>
      </c>
      <c r="K1384">
        <f>SUMIF([1]!Tabla3[Consignatario],B1384,[1]!Tabla3[Monto])</f>
        <v>0</v>
      </c>
      <c r="L1384">
        <f>SUMIF([1]!Tabla5[Consignatario],B1384,[1]!Tabla5[Monto])</f>
        <v>0</v>
      </c>
      <c r="M1384">
        <f>SUMIF([1]!Tabla1708[Consignatario],B1384,[1]!Tabla1708[Monto])</f>
        <v>0</v>
      </c>
      <c r="N1384">
        <f>SUMIF([1]!Tabla1726[Consignatario],B1384,[1]!Tabla1726[Monto])</f>
        <v>0</v>
      </c>
      <c r="O1384">
        <f>SUMIF([1]!Tabla1730[Consignatario],B1384,[1]!Tabla1730[1730])</f>
        <v>0</v>
      </c>
      <c r="P1384">
        <f>SUMIF([1]!Tabla1739[Consignatario],B1384,[1]!Tabla1739[1739])</f>
        <v>0</v>
      </c>
      <c r="Q1384">
        <f>SUMIF([1]!Tabla21[Consignatario],B1384,[1]!Tabla21[1664-1670])</f>
        <v>0</v>
      </c>
      <c r="R1384">
        <f>SUM(Tabla62[[#This Row],[1661]:[Entrearmadas]])</f>
        <v>33960</v>
      </c>
    </row>
    <row r="1385" spans="1:18" x14ac:dyDescent="0.3">
      <c r="A1385">
        <v>1384</v>
      </c>
      <c r="B1385" t="str" cm="1">
        <f t="array" ref="B1385">INDEX([1]!Tabla1[#Data], A1385, 2)</f>
        <v>Ibarburen, Antonio de</v>
      </c>
      <c r="C1385">
        <f>SUMIF([1]!Tabla1661[Consignatario],B1385,[1]!Tabla1661[1661])</f>
        <v>0</v>
      </c>
      <c r="D1385">
        <f>SUMIF([1]!Tabla11[Consignatario],B1385,[1]!Tabla11[1662])</f>
        <v>0</v>
      </c>
      <c r="E1385">
        <f>SUMIF([1]!Tabla12[Consignatario],B1385,[1]!Tabla12[1670])</f>
        <v>0</v>
      </c>
      <c r="F1385">
        <f>SUMIF([1]!Tabla10[Consignatario],B1385,[1]!Tabla10[1672])</f>
        <v>0</v>
      </c>
      <c r="G1385">
        <f>SUMIF([1]!Tabla9[Consignatarios],B1385,[1]!Tabla9[1675])</f>
        <v>0</v>
      </c>
      <c r="H1385">
        <f>SUMIF([1]!Tabla8[Consignatarios],B1385,[1]!Tabla8[1678])</f>
        <v>0</v>
      </c>
      <c r="I1385">
        <f>SUMIF([1]!Tabla4[Consignatario],B1385,[1]!Tabla4[Monto])</f>
        <v>0</v>
      </c>
      <c r="J1385">
        <f>SUMIF([1]!Tabla2[Consignatario],B1385, [1]!Tabla2[Monto])</f>
        <v>0</v>
      </c>
      <c r="K1385">
        <f>SUMIF([1]!Tabla3[Consignatario],B1385,[1]!Tabla3[Monto])</f>
        <v>0</v>
      </c>
      <c r="L1385">
        <f>SUMIF([1]!Tabla5[Consignatario],B1385,[1]!Tabla5[Monto])</f>
        <v>0</v>
      </c>
      <c r="M1385">
        <f>SUMIF([1]!Tabla1708[Consignatario],B1385,[1]!Tabla1708[Monto])</f>
        <v>1832</v>
      </c>
      <c r="N1385">
        <f>SUMIF([1]!Tabla1726[Consignatario],B1385,[1]!Tabla1726[Monto])</f>
        <v>0</v>
      </c>
      <c r="O1385">
        <f>SUMIF([1]!Tabla1730[Consignatario],B1385,[1]!Tabla1730[1730])</f>
        <v>0</v>
      </c>
      <c r="P1385">
        <f>SUMIF([1]!Tabla1739[Consignatario],B1385,[1]!Tabla1739[1739])</f>
        <v>0</v>
      </c>
      <c r="Q1385">
        <f>SUMIF([1]!Tabla21[Consignatario],B1385,[1]!Tabla21[1664-1670])</f>
        <v>0</v>
      </c>
      <c r="R1385">
        <f>SUM(Tabla62[[#This Row],[1661]:[Entrearmadas]])</f>
        <v>1832</v>
      </c>
    </row>
    <row r="1386" spans="1:18" x14ac:dyDescent="0.3">
      <c r="A1386">
        <v>1385</v>
      </c>
      <c r="B1386" t="str" cm="1">
        <f t="array" ref="B1386">INDEX([1]!Tabla1[#Data], A1386, 2)</f>
        <v>Ibargoyen, Francisco de</v>
      </c>
      <c r="C1386">
        <f>SUMIF([1]!Tabla1661[Consignatario],B1386,[1]!Tabla1661[1661])</f>
        <v>7493</v>
      </c>
      <c r="D1386">
        <f>SUMIF([1]!Tabla11[Consignatario],B1386,[1]!Tabla11[1662])</f>
        <v>20500</v>
      </c>
      <c r="E1386">
        <f>SUMIF([1]!Tabla12[Consignatario],B1386,[1]!Tabla12[1670])</f>
        <v>0</v>
      </c>
      <c r="F1386">
        <f>SUMIF([1]!Tabla10[Consignatario],B1386,[1]!Tabla10[1672])</f>
        <v>0</v>
      </c>
      <c r="G1386">
        <f>SUMIF([1]!Tabla9[Consignatarios],B1386,[1]!Tabla9[1675])</f>
        <v>0</v>
      </c>
      <c r="H1386">
        <f>SUMIF([1]!Tabla8[Consignatarios],B1386,[1]!Tabla8[1678])</f>
        <v>0</v>
      </c>
      <c r="I1386">
        <f>SUMIF([1]!Tabla4[Consignatario],B1386,[1]!Tabla4[Monto])</f>
        <v>0</v>
      </c>
      <c r="J1386">
        <f>SUMIF([1]!Tabla2[Consignatario],B1386, [1]!Tabla2[Monto])</f>
        <v>0</v>
      </c>
      <c r="K1386">
        <f>SUMIF([1]!Tabla3[Consignatario],B1386,[1]!Tabla3[Monto])</f>
        <v>0</v>
      </c>
      <c r="L1386">
        <f>SUMIF([1]!Tabla5[Consignatario],B1386,[1]!Tabla5[Monto])</f>
        <v>0</v>
      </c>
      <c r="M1386">
        <f>SUMIF([1]!Tabla1708[Consignatario],B1386,[1]!Tabla1708[Monto])</f>
        <v>0</v>
      </c>
      <c r="N1386">
        <f>SUMIF([1]!Tabla1726[Consignatario],B1386,[1]!Tabla1726[Monto])</f>
        <v>0</v>
      </c>
      <c r="O1386">
        <f>SUMIF([1]!Tabla1730[Consignatario],B1386,[1]!Tabla1730[1730])</f>
        <v>0</v>
      </c>
      <c r="P1386">
        <f>SUMIF([1]!Tabla1739[Consignatario],B1386,[1]!Tabla1739[1739])</f>
        <v>0</v>
      </c>
      <c r="Q1386">
        <f>SUMIF([1]!Tabla21[Consignatario],B1386,[1]!Tabla21[1664-1670])</f>
        <v>0</v>
      </c>
      <c r="R1386">
        <f>SUM(Tabla62[[#This Row],[1661]:[Entrearmadas]])</f>
        <v>27993</v>
      </c>
    </row>
    <row r="1387" spans="1:18" x14ac:dyDescent="0.3">
      <c r="A1387">
        <v>1386</v>
      </c>
      <c r="B1387" t="str" cm="1">
        <f t="array" ref="B1387">INDEX([1]!Tabla1[#Data], A1387, 2)</f>
        <v>Ibarra, Guillermo de</v>
      </c>
      <c r="C1387">
        <f>SUMIF([1]!Tabla1661[Consignatario],B1387,[1]!Tabla1661[1661])</f>
        <v>0</v>
      </c>
      <c r="D1387">
        <f>SUMIF([1]!Tabla11[Consignatario],B1387,[1]!Tabla11[1662])</f>
        <v>0</v>
      </c>
      <c r="E1387">
        <f>SUMIF([1]!Tabla12[Consignatario],B1387,[1]!Tabla12[1670])</f>
        <v>0</v>
      </c>
      <c r="F1387">
        <f>SUMIF([1]!Tabla10[Consignatario],B1387,[1]!Tabla10[1672])</f>
        <v>0</v>
      </c>
      <c r="G1387">
        <f>SUMIF([1]!Tabla9[Consignatarios],B1387,[1]!Tabla9[1675])</f>
        <v>0</v>
      </c>
      <c r="H1387">
        <f>SUMIF([1]!Tabla8[Consignatarios],B1387,[1]!Tabla8[1678])</f>
        <v>0</v>
      </c>
      <c r="I1387">
        <f>SUMIF([1]!Tabla4[Consignatario],B1387,[1]!Tabla4[Monto])</f>
        <v>0</v>
      </c>
      <c r="J1387">
        <f>SUMIF([1]!Tabla2[Consignatario],B1387, [1]!Tabla2[Monto])</f>
        <v>0</v>
      </c>
      <c r="K1387">
        <f>SUMIF([1]!Tabla3[Consignatario],B1387,[1]!Tabla3[Monto])</f>
        <v>0</v>
      </c>
      <c r="L1387">
        <f>SUMIF([1]!Tabla5[Consignatario],B1387,[1]!Tabla5[Monto])</f>
        <v>0</v>
      </c>
      <c r="M1387">
        <f>SUMIF([1]!Tabla1708[Consignatario],B1387,[1]!Tabla1708[Monto])</f>
        <v>0</v>
      </c>
      <c r="N1387">
        <f>SUMIF([1]!Tabla1726[Consignatario],B1387,[1]!Tabla1726[Monto])</f>
        <v>0</v>
      </c>
      <c r="O1387">
        <f>SUMIF([1]!Tabla1730[Consignatario],B1387,[1]!Tabla1730[1730])</f>
        <v>0</v>
      </c>
      <c r="P1387">
        <f>SUMIF([1]!Tabla1739[Consignatario],B1387,[1]!Tabla1739[1739])</f>
        <v>0</v>
      </c>
      <c r="Q1387">
        <f>SUMIF([1]!Tabla21[Consignatario],B1387,[1]!Tabla21[1664-1670])</f>
        <v>216</v>
      </c>
      <c r="R1387">
        <f>SUM(Tabla62[[#This Row],[1661]:[Entrearmadas]])</f>
        <v>216</v>
      </c>
    </row>
    <row r="1388" spans="1:18" x14ac:dyDescent="0.3">
      <c r="A1388">
        <v>1387</v>
      </c>
      <c r="B1388" t="str" cm="1">
        <f t="array" ref="B1388">INDEX([1]!Tabla1[#Data], A1388, 2)</f>
        <v>Ibarra, Magdalena de</v>
      </c>
      <c r="C1388">
        <f>SUMIF([1]!Tabla1661[Consignatario],B1388,[1]!Tabla1661[1661])</f>
        <v>0</v>
      </c>
      <c r="D1388">
        <f>SUMIF([1]!Tabla11[Consignatario],B1388,[1]!Tabla11[1662])</f>
        <v>0</v>
      </c>
      <c r="E1388">
        <f>SUMIF([1]!Tabla12[Consignatario],B1388,[1]!Tabla12[1670])</f>
        <v>0</v>
      </c>
      <c r="F1388">
        <f>SUMIF([1]!Tabla10[Consignatario],B1388,[1]!Tabla10[1672])</f>
        <v>0</v>
      </c>
      <c r="G1388">
        <f>SUMIF([1]!Tabla9[Consignatarios],B1388,[1]!Tabla9[1675])</f>
        <v>0</v>
      </c>
      <c r="H1388">
        <f>SUMIF([1]!Tabla8[Consignatarios],B1388,[1]!Tabla8[1678])</f>
        <v>0</v>
      </c>
      <c r="I1388">
        <f>SUMIF([1]!Tabla4[Consignatario],B1388,[1]!Tabla4[Monto])</f>
        <v>850</v>
      </c>
      <c r="J1388">
        <f>SUMIF([1]!Tabla2[Consignatario],B1388, [1]!Tabla2[Monto])</f>
        <v>0</v>
      </c>
      <c r="K1388">
        <f>SUMIF([1]!Tabla3[Consignatario],B1388,[1]!Tabla3[Monto])</f>
        <v>0</v>
      </c>
      <c r="L1388">
        <f>SUMIF([1]!Tabla5[Consignatario],B1388,[1]!Tabla5[Monto])</f>
        <v>0</v>
      </c>
      <c r="M1388">
        <f>SUMIF([1]!Tabla1708[Consignatario],B1388,[1]!Tabla1708[Monto])</f>
        <v>0</v>
      </c>
      <c r="N1388">
        <f>SUMIF([1]!Tabla1726[Consignatario],B1388,[1]!Tabla1726[Monto])</f>
        <v>0</v>
      </c>
      <c r="O1388">
        <f>SUMIF([1]!Tabla1730[Consignatario],B1388,[1]!Tabla1730[1730])</f>
        <v>0</v>
      </c>
      <c r="P1388">
        <f>SUMIF([1]!Tabla1739[Consignatario],B1388,[1]!Tabla1739[1739])</f>
        <v>0</v>
      </c>
      <c r="Q1388">
        <f>SUMIF([1]!Tabla21[Consignatario],B1388,[1]!Tabla21[1664-1670])</f>
        <v>0</v>
      </c>
      <c r="R1388">
        <f>SUM(Tabla62[[#This Row],[1661]:[Entrearmadas]])</f>
        <v>850</v>
      </c>
    </row>
    <row r="1389" spans="1:18" x14ac:dyDescent="0.3">
      <c r="A1389">
        <v>1388</v>
      </c>
      <c r="B1389" t="str" cm="1">
        <f t="array" ref="B1389">INDEX([1]!Tabla1[#Data], A1389, 2)</f>
        <v>Ibarzábal, Baltasar de</v>
      </c>
      <c r="C1389">
        <f>SUMIF([1]!Tabla1661[Consignatario],B1389,[1]!Tabla1661[1661])</f>
        <v>0</v>
      </c>
      <c r="D1389">
        <f>SUMIF([1]!Tabla11[Consignatario],B1389,[1]!Tabla11[1662])</f>
        <v>0</v>
      </c>
      <c r="E1389">
        <f>SUMIF([1]!Tabla12[Consignatario],B1389,[1]!Tabla12[1670])</f>
        <v>0</v>
      </c>
      <c r="F1389">
        <f>SUMIF([1]!Tabla10[Consignatario],B1389,[1]!Tabla10[1672])</f>
        <v>0</v>
      </c>
      <c r="G1389">
        <f>SUMIF([1]!Tabla9[Consignatarios],B1389,[1]!Tabla9[1675])</f>
        <v>0</v>
      </c>
      <c r="H1389">
        <f>SUMIF([1]!Tabla8[Consignatarios],B1389,[1]!Tabla8[1678])</f>
        <v>10332</v>
      </c>
      <c r="I1389">
        <f>SUMIF([1]!Tabla4[Consignatario],B1389,[1]!Tabla4[Monto])</f>
        <v>0</v>
      </c>
      <c r="J1389">
        <f>SUMIF([1]!Tabla2[Consignatario],B1389, [1]!Tabla2[Monto])</f>
        <v>0</v>
      </c>
      <c r="K1389">
        <f>SUMIF([1]!Tabla3[Consignatario],B1389,[1]!Tabla3[Monto])</f>
        <v>0</v>
      </c>
      <c r="L1389">
        <f>SUMIF([1]!Tabla5[Consignatario],B1389,[1]!Tabla5[Monto])</f>
        <v>0</v>
      </c>
      <c r="M1389">
        <f>SUMIF([1]!Tabla1708[Consignatario],B1389,[1]!Tabla1708[Monto])</f>
        <v>0</v>
      </c>
      <c r="N1389">
        <f>SUMIF([1]!Tabla1726[Consignatario],B1389,[1]!Tabla1726[Monto])</f>
        <v>0</v>
      </c>
      <c r="O1389">
        <f>SUMIF([1]!Tabla1730[Consignatario],B1389,[1]!Tabla1730[1730])</f>
        <v>0</v>
      </c>
      <c r="P1389">
        <f>SUMIF([1]!Tabla1739[Consignatario],B1389,[1]!Tabla1739[1739])</f>
        <v>0</v>
      </c>
      <c r="Q1389">
        <f>SUMIF([1]!Tabla21[Consignatario],B1389,[1]!Tabla21[1664-1670])</f>
        <v>0</v>
      </c>
      <c r="R1389">
        <f>SUM(Tabla62[[#This Row],[1661]:[Entrearmadas]])</f>
        <v>10332</v>
      </c>
    </row>
    <row r="1390" spans="1:18" x14ac:dyDescent="0.3">
      <c r="A1390">
        <v>1389</v>
      </c>
      <c r="B1390" t="str" cm="1">
        <f t="array" ref="B1390">INDEX([1]!Tabla1[#Data], A1390, 2)</f>
        <v>Ibarzábal, Felipe de</v>
      </c>
      <c r="C1390">
        <f>SUMIF([1]!Tabla1661[Consignatario],B1390,[1]!Tabla1661[1661])</f>
        <v>0</v>
      </c>
      <c r="D1390">
        <f>SUMIF([1]!Tabla11[Consignatario],B1390,[1]!Tabla11[1662])</f>
        <v>0</v>
      </c>
      <c r="E1390">
        <f>SUMIF([1]!Tabla12[Consignatario],B1390,[1]!Tabla12[1670])</f>
        <v>5000</v>
      </c>
      <c r="F1390">
        <f>SUMIF([1]!Tabla10[Consignatario],B1390,[1]!Tabla10[1672])</f>
        <v>23154</v>
      </c>
      <c r="G1390">
        <f>SUMIF([1]!Tabla9[Consignatarios],B1390,[1]!Tabla9[1675])</f>
        <v>0</v>
      </c>
      <c r="H1390">
        <f>SUMIF([1]!Tabla8[Consignatarios],B1390,[1]!Tabla8[1678])</f>
        <v>48510</v>
      </c>
      <c r="I1390">
        <f>SUMIF([1]!Tabla4[Consignatario],B1390,[1]!Tabla4[Monto])</f>
        <v>54077</v>
      </c>
      <c r="J1390">
        <f>SUMIF([1]!Tabla2[Consignatario],B1390, [1]!Tabla2[Monto])</f>
        <v>49335</v>
      </c>
      <c r="K1390">
        <f>SUMIF([1]!Tabla3[Consignatario],B1390,[1]!Tabla3[Monto])</f>
        <v>0</v>
      </c>
      <c r="L1390">
        <f>SUMIF([1]!Tabla5[Consignatario],B1390,[1]!Tabla5[Monto])</f>
        <v>0</v>
      </c>
      <c r="M1390">
        <f>SUMIF([1]!Tabla1708[Consignatario],B1390,[1]!Tabla1708[Monto])</f>
        <v>0</v>
      </c>
      <c r="N1390">
        <f>SUMIF([1]!Tabla1726[Consignatario],B1390,[1]!Tabla1726[Monto])</f>
        <v>0</v>
      </c>
      <c r="O1390">
        <f>SUMIF([1]!Tabla1730[Consignatario],B1390,[1]!Tabla1730[1730])</f>
        <v>0</v>
      </c>
      <c r="P1390">
        <f>SUMIF([1]!Tabla1739[Consignatario],B1390,[1]!Tabla1739[1739])</f>
        <v>0</v>
      </c>
      <c r="Q1390">
        <f>SUMIF([1]!Tabla21[Consignatario],B1390,[1]!Tabla21[1664-1670])</f>
        <v>0</v>
      </c>
      <c r="R1390">
        <f>SUM(Tabla62[[#This Row],[1661]:[Entrearmadas]])</f>
        <v>180076</v>
      </c>
    </row>
    <row r="1391" spans="1:18" x14ac:dyDescent="0.3">
      <c r="A1391">
        <v>1390</v>
      </c>
      <c r="B1391" t="str" cm="1">
        <f t="array" ref="B1391">INDEX([1]!Tabla1[#Data], A1391, 2)</f>
        <v>Ibarzábal, Miguel de</v>
      </c>
      <c r="C1391">
        <f>SUMIF([1]!Tabla1661[Consignatario],B1391,[1]!Tabla1661[1661])</f>
        <v>0</v>
      </c>
      <c r="D1391">
        <f>SUMIF([1]!Tabla11[Consignatario],B1391,[1]!Tabla11[1662])</f>
        <v>0</v>
      </c>
      <c r="E1391">
        <f>SUMIF([1]!Tabla12[Consignatario],B1391,[1]!Tabla12[1670])</f>
        <v>20000</v>
      </c>
      <c r="F1391">
        <f>SUMIF([1]!Tabla10[Consignatario],B1391,[1]!Tabla10[1672])</f>
        <v>0</v>
      </c>
      <c r="G1391">
        <f>SUMIF([1]!Tabla9[Consignatarios],B1391,[1]!Tabla9[1675])</f>
        <v>0</v>
      </c>
      <c r="H1391">
        <f>SUMIF([1]!Tabla8[Consignatarios],B1391,[1]!Tabla8[1678])</f>
        <v>0</v>
      </c>
      <c r="I1391">
        <f>SUMIF([1]!Tabla4[Consignatario],B1391,[1]!Tabla4[Monto])</f>
        <v>0</v>
      </c>
      <c r="J1391">
        <f>SUMIF([1]!Tabla2[Consignatario],B1391, [1]!Tabla2[Monto])</f>
        <v>0</v>
      </c>
      <c r="K1391">
        <f>SUMIF([1]!Tabla3[Consignatario],B1391,[1]!Tabla3[Monto])</f>
        <v>0</v>
      </c>
      <c r="L1391">
        <f>SUMIF([1]!Tabla5[Consignatario],B1391,[1]!Tabla5[Monto])</f>
        <v>0</v>
      </c>
      <c r="M1391">
        <f>SUMIF([1]!Tabla1708[Consignatario],B1391,[1]!Tabla1708[Monto])</f>
        <v>0</v>
      </c>
      <c r="N1391">
        <f>SUMIF([1]!Tabla1726[Consignatario],B1391,[1]!Tabla1726[Monto])</f>
        <v>0</v>
      </c>
      <c r="O1391">
        <f>SUMIF([1]!Tabla1730[Consignatario],B1391,[1]!Tabla1730[1730])</f>
        <v>0</v>
      </c>
      <c r="P1391">
        <f>SUMIF([1]!Tabla1739[Consignatario],B1391,[1]!Tabla1739[1739])</f>
        <v>0</v>
      </c>
      <c r="Q1391">
        <f>SUMIF([1]!Tabla21[Consignatario],B1391,[1]!Tabla21[1664-1670])</f>
        <v>0</v>
      </c>
      <c r="R1391">
        <f>SUM(Tabla62[[#This Row],[1661]:[Entrearmadas]])</f>
        <v>20000</v>
      </c>
    </row>
    <row r="1392" spans="1:18" x14ac:dyDescent="0.3">
      <c r="A1392">
        <v>1391</v>
      </c>
      <c r="B1392" t="str" cm="1">
        <f t="array" ref="B1392">INDEX([1]!Tabla1[#Data], A1392, 2)</f>
        <v>Ibayeta, Domingo de</v>
      </c>
      <c r="C1392">
        <f>SUMIF([1]!Tabla1661[Consignatario],B1392,[1]!Tabla1661[1661])</f>
        <v>0</v>
      </c>
      <c r="D1392">
        <f>SUMIF([1]!Tabla11[Consignatario],B1392,[1]!Tabla11[1662])</f>
        <v>0</v>
      </c>
      <c r="E1392">
        <f>SUMIF([1]!Tabla12[Consignatario],B1392,[1]!Tabla12[1670])</f>
        <v>0</v>
      </c>
      <c r="F1392">
        <f>SUMIF([1]!Tabla10[Consignatario],B1392,[1]!Tabla10[1672])</f>
        <v>0</v>
      </c>
      <c r="G1392">
        <f>SUMIF([1]!Tabla9[Consignatarios],B1392,[1]!Tabla9[1675])</f>
        <v>0</v>
      </c>
      <c r="H1392">
        <f>SUMIF([1]!Tabla8[Consignatarios],B1392,[1]!Tabla8[1678])</f>
        <v>64</v>
      </c>
      <c r="I1392">
        <f>SUMIF([1]!Tabla4[Consignatario],B1392,[1]!Tabla4[Monto])</f>
        <v>0</v>
      </c>
      <c r="J1392">
        <f>SUMIF([1]!Tabla2[Consignatario],B1392, [1]!Tabla2[Monto])</f>
        <v>0</v>
      </c>
      <c r="K1392">
        <f>SUMIF([1]!Tabla3[Consignatario],B1392,[1]!Tabla3[Monto])</f>
        <v>0</v>
      </c>
      <c r="L1392">
        <f>SUMIF([1]!Tabla5[Consignatario],B1392,[1]!Tabla5[Monto])</f>
        <v>0</v>
      </c>
      <c r="M1392">
        <f>SUMIF([1]!Tabla1708[Consignatario],B1392,[1]!Tabla1708[Monto])</f>
        <v>0</v>
      </c>
      <c r="N1392">
        <f>SUMIF([1]!Tabla1726[Consignatario],B1392,[1]!Tabla1726[Monto])</f>
        <v>0</v>
      </c>
      <c r="O1392">
        <f>SUMIF([1]!Tabla1730[Consignatario],B1392,[1]!Tabla1730[1730])</f>
        <v>0</v>
      </c>
      <c r="P1392">
        <f>SUMIF([1]!Tabla1739[Consignatario],B1392,[1]!Tabla1739[1739])</f>
        <v>0</v>
      </c>
      <c r="Q1392">
        <f>SUMIF([1]!Tabla21[Consignatario],B1392,[1]!Tabla21[1664-1670])</f>
        <v>0</v>
      </c>
      <c r="R1392">
        <f>SUM(Tabla62[[#This Row],[1661]:[Entrearmadas]])</f>
        <v>64</v>
      </c>
    </row>
    <row r="1393" spans="1:18" x14ac:dyDescent="0.3">
      <c r="A1393">
        <v>1392</v>
      </c>
      <c r="B1393" t="str" cm="1">
        <f t="array" ref="B1393">INDEX([1]!Tabla1[#Data], A1393, 2)</f>
        <v>Íbero, Juan de</v>
      </c>
      <c r="C1393">
        <f>SUMIF([1]!Tabla1661[Consignatario],B1393,[1]!Tabla1661[1661])</f>
        <v>0</v>
      </c>
      <c r="D1393">
        <f>SUMIF([1]!Tabla11[Consignatario],B1393,[1]!Tabla11[1662])</f>
        <v>0</v>
      </c>
      <c r="E1393">
        <f>SUMIF([1]!Tabla12[Consignatario],B1393,[1]!Tabla12[1670])</f>
        <v>0</v>
      </c>
      <c r="F1393">
        <f>SUMIF([1]!Tabla10[Consignatario],B1393,[1]!Tabla10[1672])</f>
        <v>4000</v>
      </c>
      <c r="G1393">
        <f>SUMIF([1]!Tabla9[Consignatarios],B1393,[1]!Tabla9[1675])</f>
        <v>0</v>
      </c>
      <c r="H1393">
        <f>SUMIF([1]!Tabla8[Consignatarios],B1393,[1]!Tabla8[1678])</f>
        <v>0</v>
      </c>
      <c r="I1393">
        <f>SUMIF([1]!Tabla4[Consignatario],B1393,[1]!Tabla4[Monto])</f>
        <v>0</v>
      </c>
      <c r="J1393">
        <f>SUMIF([1]!Tabla2[Consignatario],B1393, [1]!Tabla2[Monto])</f>
        <v>0</v>
      </c>
      <c r="K1393">
        <f>SUMIF([1]!Tabla3[Consignatario],B1393,[1]!Tabla3[Monto])</f>
        <v>0</v>
      </c>
      <c r="L1393">
        <f>SUMIF([1]!Tabla5[Consignatario],B1393,[1]!Tabla5[Monto])</f>
        <v>0</v>
      </c>
      <c r="M1393">
        <f>SUMIF([1]!Tabla1708[Consignatario],B1393,[1]!Tabla1708[Monto])</f>
        <v>0</v>
      </c>
      <c r="N1393">
        <f>SUMIF([1]!Tabla1726[Consignatario],B1393,[1]!Tabla1726[Monto])</f>
        <v>0</v>
      </c>
      <c r="O1393">
        <f>SUMIF([1]!Tabla1730[Consignatario],B1393,[1]!Tabla1730[1730])</f>
        <v>0</v>
      </c>
      <c r="P1393">
        <f>SUMIF([1]!Tabla1739[Consignatario],B1393,[1]!Tabla1739[1739])</f>
        <v>0</v>
      </c>
      <c r="Q1393">
        <f>SUMIF([1]!Tabla21[Consignatario],B1393,[1]!Tabla21[1664-1670])</f>
        <v>0</v>
      </c>
      <c r="R1393">
        <f>SUM(Tabla62[[#This Row],[1661]:[Entrearmadas]])</f>
        <v>4000</v>
      </c>
    </row>
    <row r="1394" spans="1:18" x14ac:dyDescent="0.3">
      <c r="A1394">
        <v>1393</v>
      </c>
      <c r="B1394" t="str" cm="1">
        <f t="array" ref="B1394">INDEX([1]!Tabla1[#Data], A1394, 2)</f>
        <v>Idiaquez, Pedro de</v>
      </c>
      <c r="C1394">
        <f>SUMIF([1]!Tabla1661[Consignatario],B1394,[1]!Tabla1661[1661])</f>
        <v>0</v>
      </c>
      <c r="D1394">
        <f>SUMIF([1]!Tabla11[Consignatario],B1394,[1]!Tabla11[1662])</f>
        <v>0</v>
      </c>
      <c r="E1394">
        <f>SUMIF([1]!Tabla12[Consignatario],B1394,[1]!Tabla12[1670])</f>
        <v>0</v>
      </c>
      <c r="F1394">
        <f>SUMIF([1]!Tabla10[Consignatario],B1394,[1]!Tabla10[1672])</f>
        <v>0</v>
      </c>
      <c r="G1394">
        <f>SUMIF([1]!Tabla9[Consignatarios],B1394,[1]!Tabla9[1675])</f>
        <v>0</v>
      </c>
      <c r="H1394">
        <f>SUMIF([1]!Tabla8[Consignatarios],B1394,[1]!Tabla8[1678])</f>
        <v>0</v>
      </c>
      <c r="I1394">
        <f>SUMIF([1]!Tabla4[Consignatario],B1394,[1]!Tabla4[Monto])</f>
        <v>0</v>
      </c>
      <c r="J1394">
        <f>SUMIF([1]!Tabla2[Consignatario],B1394, [1]!Tabla2[Monto])</f>
        <v>0</v>
      </c>
      <c r="K1394">
        <f>SUMIF([1]!Tabla3[Consignatario],B1394,[1]!Tabla3[Monto])</f>
        <v>0</v>
      </c>
      <c r="L1394">
        <f>SUMIF([1]!Tabla5[Consignatario],B1394,[1]!Tabla5[Monto])</f>
        <v>0</v>
      </c>
      <c r="M1394">
        <f>SUMIF([1]!Tabla1708[Consignatario],B1394,[1]!Tabla1708[Monto])</f>
        <v>0</v>
      </c>
      <c r="N1394">
        <f>SUMIF([1]!Tabla1726[Consignatario],B1394,[1]!Tabla1726[Monto])</f>
        <v>0</v>
      </c>
      <c r="O1394">
        <f>SUMIF([1]!Tabla1730[Consignatario],B1394,[1]!Tabla1730[1730])</f>
        <v>53100</v>
      </c>
      <c r="P1394">
        <f>SUMIF([1]!Tabla1739[Consignatario],B1394,[1]!Tabla1739[1739])</f>
        <v>0</v>
      </c>
      <c r="Q1394">
        <f>SUMIF([1]!Tabla21[Consignatario],B1394,[1]!Tabla21[1664-1670])</f>
        <v>0</v>
      </c>
      <c r="R1394">
        <f>SUM(Tabla62[[#This Row],[1661]:[Entrearmadas]])</f>
        <v>53100</v>
      </c>
    </row>
    <row r="1395" spans="1:18" x14ac:dyDescent="0.3">
      <c r="A1395">
        <v>1394</v>
      </c>
      <c r="B1395" t="str" cm="1">
        <f t="array" ref="B1395">INDEX([1]!Tabla1[#Data], A1395, 2)</f>
        <v>Igarza, Nicolás de</v>
      </c>
      <c r="C1395">
        <f>SUMIF([1]!Tabla1661[Consignatario],B1395,[1]!Tabla1661[1661])</f>
        <v>0</v>
      </c>
      <c r="D1395">
        <f>SUMIF([1]!Tabla11[Consignatario],B1395,[1]!Tabla11[1662])</f>
        <v>0</v>
      </c>
      <c r="E1395">
        <f>SUMIF([1]!Tabla12[Consignatario],B1395,[1]!Tabla12[1670])</f>
        <v>0</v>
      </c>
      <c r="F1395">
        <f>SUMIF([1]!Tabla10[Consignatario],B1395,[1]!Tabla10[1672])</f>
        <v>0</v>
      </c>
      <c r="G1395">
        <f>SUMIF([1]!Tabla9[Consignatarios],B1395,[1]!Tabla9[1675])</f>
        <v>0</v>
      </c>
      <c r="H1395">
        <f>SUMIF([1]!Tabla8[Consignatarios],B1395,[1]!Tabla8[1678])</f>
        <v>32640</v>
      </c>
      <c r="I1395">
        <f>SUMIF([1]!Tabla4[Consignatario],B1395,[1]!Tabla4[Monto])</f>
        <v>0</v>
      </c>
      <c r="J1395">
        <f>SUMIF([1]!Tabla2[Consignatario],B1395, [1]!Tabla2[Monto])</f>
        <v>0</v>
      </c>
      <c r="K1395">
        <f>SUMIF([1]!Tabla3[Consignatario],B1395,[1]!Tabla3[Monto])</f>
        <v>0</v>
      </c>
      <c r="L1395">
        <f>SUMIF([1]!Tabla5[Consignatario],B1395,[1]!Tabla5[Monto])</f>
        <v>0</v>
      </c>
      <c r="M1395">
        <f>SUMIF([1]!Tabla1708[Consignatario],B1395,[1]!Tabla1708[Monto])</f>
        <v>0</v>
      </c>
      <c r="N1395">
        <f>SUMIF([1]!Tabla1726[Consignatario],B1395,[1]!Tabla1726[Monto])</f>
        <v>0</v>
      </c>
      <c r="O1395">
        <f>SUMIF([1]!Tabla1730[Consignatario],B1395,[1]!Tabla1730[1730])</f>
        <v>0</v>
      </c>
      <c r="P1395">
        <f>SUMIF([1]!Tabla1739[Consignatario],B1395,[1]!Tabla1739[1739])</f>
        <v>0</v>
      </c>
      <c r="Q1395">
        <f>SUMIF([1]!Tabla21[Consignatario],B1395,[1]!Tabla21[1664-1670])</f>
        <v>0</v>
      </c>
      <c r="R1395">
        <f>SUM(Tabla62[[#This Row],[1661]:[Entrearmadas]])</f>
        <v>32640</v>
      </c>
    </row>
    <row r="1396" spans="1:18" x14ac:dyDescent="0.3">
      <c r="A1396">
        <v>1395</v>
      </c>
      <c r="B1396" t="str" cm="1">
        <f t="array" ref="B1396">INDEX([1]!Tabla1[#Data], A1396, 2)</f>
        <v>Iglesia, Domingo de la</v>
      </c>
      <c r="C1396">
        <f>SUMIF([1]!Tabla1661[Consignatario],B1396,[1]!Tabla1661[1661])</f>
        <v>6402</v>
      </c>
      <c r="D1396">
        <f>SUMIF([1]!Tabla11[Consignatario],B1396,[1]!Tabla11[1662])</f>
        <v>0</v>
      </c>
      <c r="E1396">
        <f>SUMIF([1]!Tabla12[Consignatario],B1396,[1]!Tabla12[1670])</f>
        <v>0</v>
      </c>
      <c r="F1396">
        <f>SUMIF([1]!Tabla10[Consignatario],B1396,[1]!Tabla10[1672])</f>
        <v>0</v>
      </c>
      <c r="G1396">
        <f>SUMIF([1]!Tabla9[Consignatarios],B1396,[1]!Tabla9[1675])</f>
        <v>0</v>
      </c>
      <c r="H1396">
        <f>SUMIF([1]!Tabla8[Consignatarios],B1396,[1]!Tabla8[1678])</f>
        <v>0</v>
      </c>
      <c r="I1396">
        <f>SUMIF([1]!Tabla4[Consignatario],B1396,[1]!Tabla4[Monto])</f>
        <v>0</v>
      </c>
      <c r="J1396">
        <f>SUMIF([1]!Tabla2[Consignatario],B1396, [1]!Tabla2[Monto])</f>
        <v>0</v>
      </c>
      <c r="K1396">
        <f>SUMIF([1]!Tabla3[Consignatario],B1396,[1]!Tabla3[Monto])</f>
        <v>0</v>
      </c>
      <c r="L1396">
        <f>SUMIF([1]!Tabla5[Consignatario],B1396,[1]!Tabla5[Monto])</f>
        <v>0</v>
      </c>
      <c r="M1396">
        <f>SUMIF([1]!Tabla1708[Consignatario],B1396,[1]!Tabla1708[Monto])</f>
        <v>0</v>
      </c>
      <c r="N1396">
        <f>SUMIF([1]!Tabla1726[Consignatario],B1396,[1]!Tabla1726[Monto])</f>
        <v>0</v>
      </c>
      <c r="O1396">
        <f>SUMIF([1]!Tabla1730[Consignatario],B1396,[1]!Tabla1730[1730])</f>
        <v>0</v>
      </c>
      <c r="P1396">
        <f>SUMIF([1]!Tabla1739[Consignatario],B1396,[1]!Tabla1739[1739])</f>
        <v>0</v>
      </c>
      <c r="Q1396">
        <f>SUMIF([1]!Tabla21[Consignatario],B1396,[1]!Tabla21[1664-1670])</f>
        <v>0</v>
      </c>
      <c r="R1396">
        <f>SUM(Tabla62[[#This Row],[1661]:[Entrearmadas]])</f>
        <v>6402</v>
      </c>
    </row>
    <row r="1397" spans="1:18" x14ac:dyDescent="0.3">
      <c r="A1397">
        <v>1396</v>
      </c>
      <c r="B1397" t="str" cm="1">
        <f t="array" ref="B1397">INDEX([1]!Tabla1[#Data], A1397, 2)</f>
        <v>Iglesias, Diego de</v>
      </c>
      <c r="C1397">
        <f>SUMIF([1]!Tabla1661[Consignatario],B1397,[1]!Tabla1661[1661])</f>
        <v>0</v>
      </c>
      <c r="D1397">
        <f>SUMIF([1]!Tabla11[Consignatario],B1397,[1]!Tabla11[1662])</f>
        <v>0</v>
      </c>
      <c r="E1397">
        <f>SUMIF([1]!Tabla12[Consignatario],B1397,[1]!Tabla12[1670])</f>
        <v>0</v>
      </c>
      <c r="F1397">
        <f>SUMIF([1]!Tabla10[Consignatario],B1397,[1]!Tabla10[1672])</f>
        <v>0</v>
      </c>
      <c r="G1397">
        <f>SUMIF([1]!Tabla9[Consignatarios],B1397,[1]!Tabla9[1675])</f>
        <v>0</v>
      </c>
      <c r="H1397">
        <f>SUMIF([1]!Tabla8[Consignatarios],B1397,[1]!Tabla8[1678])</f>
        <v>240</v>
      </c>
      <c r="I1397">
        <f>SUMIF([1]!Tabla4[Consignatario],B1397,[1]!Tabla4[Monto])</f>
        <v>320</v>
      </c>
      <c r="J1397">
        <f>SUMIF([1]!Tabla2[Consignatario],B1397, [1]!Tabla2[Monto])</f>
        <v>0</v>
      </c>
      <c r="K1397">
        <f>SUMIF([1]!Tabla3[Consignatario],B1397,[1]!Tabla3[Monto])</f>
        <v>0</v>
      </c>
      <c r="L1397">
        <f>SUMIF([1]!Tabla5[Consignatario],B1397,[1]!Tabla5[Monto])</f>
        <v>0</v>
      </c>
      <c r="M1397">
        <f>SUMIF([1]!Tabla1708[Consignatario],B1397,[1]!Tabla1708[Monto])</f>
        <v>0</v>
      </c>
      <c r="N1397">
        <f>SUMIF([1]!Tabla1726[Consignatario],B1397,[1]!Tabla1726[Monto])</f>
        <v>0</v>
      </c>
      <c r="O1397">
        <f>SUMIF([1]!Tabla1730[Consignatario],B1397,[1]!Tabla1730[1730])</f>
        <v>0</v>
      </c>
      <c r="P1397">
        <f>SUMIF([1]!Tabla1739[Consignatario],B1397,[1]!Tabla1739[1739])</f>
        <v>0</v>
      </c>
      <c r="Q1397">
        <f>SUMIF([1]!Tabla21[Consignatario],B1397,[1]!Tabla21[1664-1670])</f>
        <v>0</v>
      </c>
      <c r="R1397">
        <f>SUM(Tabla62[[#This Row],[1661]:[Entrearmadas]])</f>
        <v>560</v>
      </c>
    </row>
    <row r="1398" spans="1:18" x14ac:dyDescent="0.3">
      <c r="A1398">
        <v>1397</v>
      </c>
      <c r="B1398" t="str" cm="1">
        <f t="array" ref="B1398">INDEX([1]!Tabla1[#Data], A1398, 2)</f>
        <v>Iglesias, Francisco Antonio</v>
      </c>
      <c r="C1398">
        <f>SUMIF([1]!Tabla1661[Consignatario],B1398,[1]!Tabla1661[1661])</f>
        <v>0</v>
      </c>
      <c r="D1398">
        <f>SUMIF([1]!Tabla11[Consignatario],B1398,[1]!Tabla11[1662])</f>
        <v>0</v>
      </c>
      <c r="E1398">
        <f>SUMIF([1]!Tabla12[Consignatario],B1398,[1]!Tabla12[1670])</f>
        <v>0</v>
      </c>
      <c r="F1398">
        <f>SUMIF([1]!Tabla10[Consignatario],B1398,[1]!Tabla10[1672])</f>
        <v>0</v>
      </c>
      <c r="G1398">
        <f>SUMIF([1]!Tabla9[Consignatarios],B1398,[1]!Tabla9[1675])</f>
        <v>0</v>
      </c>
      <c r="H1398">
        <f>SUMIF([1]!Tabla8[Consignatarios],B1398,[1]!Tabla8[1678])</f>
        <v>0</v>
      </c>
      <c r="I1398">
        <f>SUMIF([1]!Tabla4[Consignatario],B1398,[1]!Tabla4[Monto])</f>
        <v>0</v>
      </c>
      <c r="J1398">
        <f>SUMIF([1]!Tabla2[Consignatario],B1398, [1]!Tabla2[Monto])</f>
        <v>0</v>
      </c>
      <c r="K1398">
        <f>SUMIF([1]!Tabla3[Consignatario],B1398,[1]!Tabla3[Monto])</f>
        <v>0</v>
      </c>
      <c r="L1398">
        <f>SUMIF([1]!Tabla5[Consignatario],B1398,[1]!Tabla5[Monto])</f>
        <v>0</v>
      </c>
      <c r="M1398">
        <f>SUMIF([1]!Tabla1708[Consignatario],B1398,[1]!Tabla1708[Monto])</f>
        <v>0</v>
      </c>
      <c r="N1398">
        <f>SUMIF([1]!Tabla1726[Consignatario],B1398,[1]!Tabla1726[Monto])</f>
        <v>0</v>
      </c>
      <c r="O1398">
        <f>SUMIF([1]!Tabla1730[Consignatario],B1398,[1]!Tabla1730[1730])</f>
        <v>69800</v>
      </c>
      <c r="P1398">
        <f>SUMIF([1]!Tabla1739[Consignatario],B1398,[1]!Tabla1739[1739])</f>
        <v>0</v>
      </c>
      <c r="Q1398">
        <f>SUMIF([1]!Tabla21[Consignatario],B1398,[1]!Tabla21[1664-1670])</f>
        <v>0</v>
      </c>
      <c r="R1398">
        <f>SUM(Tabla62[[#This Row],[1661]:[Entrearmadas]])</f>
        <v>69800</v>
      </c>
    </row>
    <row r="1399" spans="1:18" x14ac:dyDescent="0.3">
      <c r="A1399">
        <v>1398</v>
      </c>
      <c r="B1399" t="str" cm="1">
        <f t="array" ref="B1399">INDEX([1]!Tabla1[#Data], A1399, 2)</f>
        <v>Illauri, Sebastián de</v>
      </c>
      <c r="C1399">
        <f>SUMIF([1]!Tabla1661[Consignatario],B1399,[1]!Tabla1661[1661])</f>
        <v>0</v>
      </c>
      <c r="D1399">
        <f>SUMIF([1]!Tabla11[Consignatario],B1399,[1]!Tabla11[1662])</f>
        <v>0</v>
      </c>
      <c r="E1399">
        <f>SUMIF([1]!Tabla12[Consignatario],B1399,[1]!Tabla12[1670])</f>
        <v>0</v>
      </c>
      <c r="F1399">
        <f>SUMIF([1]!Tabla10[Consignatario],B1399,[1]!Tabla10[1672])</f>
        <v>0</v>
      </c>
      <c r="G1399">
        <f>SUMIF([1]!Tabla9[Consignatarios],B1399,[1]!Tabla9[1675])</f>
        <v>0</v>
      </c>
      <c r="H1399">
        <f>SUMIF([1]!Tabla8[Consignatarios],B1399,[1]!Tabla8[1678])</f>
        <v>0</v>
      </c>
      <c r="I1399">
        <f>SUMIF([1]!Tabla4[Consignatario],B1399,[1]!Tabla4[Monto])</f>
        <v>0</v>
      </c>
      <c r="J1399">
        <f>SUMIF([1]!Tabla2[Consignatario],B1399, [1]!Tabla2[Monto])</f>
        <v>0</v>
      </c>
      <c r="K1399">
        <f>SUMIF([1]!Tabla3[Consignatario],B1399,[1]!Tabla3[Monto])</f>
        <v>0</v>
      </c>
      <c r="L1399">
        <f>SUMIF([1]!Tabla5[Consignatario],B1399,[1]!Tabla5[Monto])</f>
        <v>14100</v>
      </c>
      <c r="M1399">
        <f>SUMIF([1]!Tabla1708[Consignatario],B1399,[1]!Tabla1708[Monto])</f>
        <v>0</v>
      </c>
      <c r="N1399">
        <f>SUMIF([1]!Tabla1726[Consignatario],B1399,[1]!Tabla1726[Monto])</f>
        <v>0</v>
      </c>
      <c r="O1399">
        <f>SUMIF([1]!Tabla1730[Consignatario],B1399,[1]!Tabla1730[1730])</f>
        <v>0</v>
      </c>
      <c r="P1399">
        <f>SUMIF([1]!Tabla1739[Consignatario],B1399,[1]!Tabla1739[1739])</f>
        <v>0</v>
      </c>
      <c r="Q1399">
        <f>SUMIF([1]!Tabla21[Consignatario],B1399,[1]!Tabla21[1664-1670])</f>
        <v>0</v>
      </c>
      <c r="R1399">
        <f>SUM(Tabla62[[#This Row],[1661]:[Entrearmadas]])</f>
        <v>14100</v>
      </c>
    </row>
    <row r="1400" spans="1:18" x14ac:dyDescent="0.3">
      <c r="A1400">
        <v>1399</v>
      </c>
      <c r="B1400" t="str" cm="1">
        <f t="array" ref="B1400">INDEX([1]!Tabla1[#Data], A1400, 2)</f>
        <v>Ilson, Tomás</v>
      </c>
      <c r="C1400">
        <f>SUMIF([1]!Tabla1661[Consignatario],B1400,[1]!Tabla1661[1661])</f>
        <v>0</v>
      </c>
      <c r="D1400">
        <f>SUMIF([1]!Tabla11[Consignatario],B1400,[1]!Tabla11[1662])</f>
        <v>0</v>
      </c>
      <c r="E1400">
        <f>SUMIF([1]!Tabla12[Consignatario],B1400,[1]!Tabla12[1670])</f>
        <v>0</v>
      </c>
      <c r="F1400">
        <f>SUMIF([1]!Tabla10[Consignatario],B1400,[1]!Tabla10[1672])</f>
        <v>0</v>
      </c>
      <c r="G1400">
        <f>SUMIF([1]!Tabla9[Consignatarios],B1400,[1]!Tabla9[1675])</f>
        <v>0</v>
      </c>
      <c r="H1400">
        <f>SUMIF([1]!Tabla8[Consignatarios],B1400,[1]!Tabla8[1678])</f>
        <v>0</v>
      </c>
      <c r="I1400">
        <f>SUMIF([1]!Tabla4[Consignatario],B1400,[1]!Tabla4[Monto])</f>
        <v>0</v>
      </c>
      <c r="J1400">
        <f>SUMIF([1]!Tabla2[Consignatario],B1400, [1]!Tabla2[Monto])</f>
        <v>0</v>
      </c>
      <c r="K1400">
        <f>SUMIF([1]!Tabla3[Consignatario],B1400,[1]!Tabla3[Monto])</f>
        <v>0</v>
      </c>
      <c r="L1400">
        <f>SUMIF([1]!Tabla5[Consignatario],B1400,[1]!Tabla5[Monto])</f>
        <v>0</v>
      </c>
      <c r="M1400">
        <f>SUMIF([1]!Tabla1708[Consignatario],B1400,[1]!Tabla1708[Monto])</f>
        <v>0</v>
      </c>
      <c r="N1400">
        <f>SUMIF([1]!Tabla1726[Consignatario],B1400,[1]!Tabla1726[Monto])</f>
        <v>0</v>
      </c>
      <c r="O1400">
        <f>SUMIF([1]!Tabla1730[Consignatario],B1400,[1]!Tabla1730[1730])</f>
        <v>7482</v>
      </c>
      <c r="P1400">
        <f>SUMIF([1]!Tabla1739[Consignatario],B1400,[1]!Tabla1739[1739])</f>
        <v>0</v>
      </c>
      <c r="Q1400">
        <f>SUMIF([1]!Tabla21[Consignatario],B1400,[1]!Tabla21[1664-1670])</f>
        <v>0</v>
      </c>
      <c r="R1400">
        <f>SUM(Tabla62[[#This Row],[1661]:[Entrearmadas]])</f>
        <v>7482</v>
      </c>
    </row>
    <row r="1401" spans="1:18" x14ac:dyDescent="0.3">
      <c r="A1401">
        <v>1400</v>
      </c>
      <c r="B1401" t="str" cm="1">
        <f t="array" ref="B1401">INDEX([1]!Tabla1[#Data], A1401, 2)</f>
        <v>Incháurregui, Ignacio de</v>
      </c>
      <c r="C1401">
        <f>SUMIF([1]!Tabla1661[Consignatario],B1401,[1]!Tabla1661[1661])</f>
        <v>0</v>
      </c>
      <c r="D1401">
        <f>SUMIF([1]!Tabla11[Consignatario],B1401,[1]!Tabla11[1662])</f>
        <v>0</v>
      </c>
      <c r="E1401">
        <f>SUMIF([1]!Tabla12[Consignatario],B1401,[1]!Tabla12[1670])</f>
        <v>0</v>
      </c>
      <c r="F1401">
        <f>SUMIF([1]!Tabla10[Consignatario],B1401,[1]!Tabla10[1672])</f>
        <v>0</v>
      </c>
      <c r="G1401">
        <f>SUMIF([1]!Tabla9[Consignatarios],B1401,[1]!Tabla9[1675])</f>
        <v>0</v>
      </c>
      <c r="H1401">
        <f>SUMIF([1]!Tabla8[Consignatarios],B1401,[1]!Tabla8[1678])</f>
        <v>0</v>
      </c>
      <c r="I1401">
        <f>SUMIF([1]!Tabla4[Consignatario],B1401,[1]!Tabla4[Monto])</f>
        <v>97502</v>
      </c>
      <c r="J1401">
        <f>SUMIF([1]!Tabla2[Consignatario],B1401, [1]!Tabla2[Monto])</f>
        <v>0</v>
      </c>
      <c r="K1401">
        <f>SUMIF([1]!Tabla3[Consignatario],B1401,[1]!Tabla3[Monto])</f>
        <v>0</v>
      </c>
      <c r="L1401">
        <f>SUMIF([1]!Tabla5[Consignatario],B1401,[1]!Tabla5[Monto])</f>
        <v>0</v>
      </c>
      <c r="M1401">
        <f>SUMIF([1]!Tabla1708[Consignatario],B1401,[1]!Tabla1708[Monto])</f>
        <v>0</v>
      </c>
      <c r="N1401">
        <f>SUMIF([1]!Tabla1726[Consignatario],B1401,[1]!Tabla1726[Monto])</f>
        <v>0</v>
      </c>
      <c r="O1401">
        <f>SUMIF([1]!Tabla1730[Consignatario],B1401,[1]!Tabla1730[1730])</f>
        <v>0</v>
      </c>
      <c r="P1401">
        <f>SUMIF([1]!Tabla1739[Consignatario],B1401,[1]!Tabla1739[1739])</f>
        <v>0</v>
      </c>
      <c r="Q1401">
        <f>SUMIF([1]!Tabla21[Consignatario],B1401,[1]!Tabla21[1664-1670])</f>
        <v>0</v>
      </c>
      <c r="R1401">
        <f>SUM(Tabla62[[#This Row],[1661]:[Entrearmadas]])</f>
        <v>97502</v>
      </c>
    </row>
    <row r="1402" spans="1:18" x14ac:dyDescent="0.3">
      <c r="A1402">
        <v>1401</v>
      </c>
      <c r="B1402" t="str" cm="1">
        <f t="array" ref="B1402">INDEX([1]!Tabla1[#Data], A1402, 2)</f>
        <v>Inda, Miguel de</v>
      </c>
      <c r="C1402">
        <f>SUMIF([1]!Tabla1661[Consignatario],B1402,[1]!Tabla1661[1661])</f>
        <v>0</v>
      </c>
      <c r="D1402">
        <f>SUMIF([1]!Tabla11[Consignatario],B1402,[1]!Tabla11[1662])</f>
        <v>0</v>
      </c>
      <c r="E1402">
        <f>SUMIF([1]!Tabla12[Consignatario],B1402,[1]!Tabla12[1670])</f>
        <v>0</v>
      </c>
      <c r="F1402">
        <f>SUMIF([1]!Tabla10[Consignatario],B1402,[1]!Tabla10[1672])</f>
        <v>0</v>
      </c>
      <c r="G1402">
        <f>SUMIF([1]!Tabla9[Consignatarios],B1402,[1]!Tabla9[1675])</f>
        <v>0</v>
      </c>
      <c r="H1402">
        <f>SUMIF([1]!Tabla8[Consignatarios],B1402,[1]!Tabla8[1678])</f>
        <v>0</v>
      </c>
      <c r="I1402">
        <f>SUMIF([1]!Tabla4[Consignatario],B1402,[1]!Tabla4[Monto])</f>
        <v>0</v>
      </c>
      <c r="J1402">
        <f>SUMIF([1]!Tabla2[Consignatario],B1402, [1]!Tabla2[Monto])</f>
        <v>0</v>
      </c>
      <c r="K1402">
        <f>SUMIF([1]!Tabla3[Consignatario],B1402,[1]!Tabla3[Monto])</f>
        <v>0</v>
      </c>
      <c r="L1402">
        <f>SUMIF([1]!Tabla5[Consignatario],B1402,[1]!Tabla5[Monto])</f>
        <v>0</v>
      </c>
      <c r="M1402">
        <f>SUMIF([1]!Tabla1708[Consignatario],B1402,[1]!Tabla1708[Monto])</f>
        <v>20672</v>
      </c>
      <c r="N1402">
        <f>SUMIF([1]!Tabla1726[Consignatario],B1402,[1]!Tabla1726[Monto])</f>
        <v>0</v>
      </c>
      <c r="O1402">
        <f>SUMIF([1]!Tabla1730[Consignatario],B1402,[1]!Tabla1730[1730])</f>
        <v>0</v>
      </c>
      <c r="P1402">
        <f>SUMIF([1]!Tabla1739[Consignatario],B1402,[1]!Tabla1739[1739])</f>
        <v>0</v>
      </c>
      <c r="Q1402">
        <f>SUMIF([1]!Tabla21[Consignatario],B1402,[1]!Tabla21[1664-1670])</f>
        <v>0</v>
      </c>
      <c r="R1402">
        <f>SUM(Tabla62[[#This Row],[1661]:[Entrearmadas]])</f>
        <v>20672</v>
      </c>
    </row>
    <row r="1403" spans="1:18" x14ac:dyDescent="0.3">
      <c r="A1403">
        <v>1402</v>
      </c>
      <c r="B1403" t="str" cm="1">
        <f t="array" ref="B1403">INDEX([1]!Tabla1[#Data], A1403, 2)</f>
        <v>Infantas, Nicolás de las</v>
      </c>
      <c r="C1403">
        <f>SUMIF([1]!Tabla1661[Consignatario],B1403,[1]!Tabla1661[1661])</f>
        <v>5020</v>
      </c>
      <c r="D1403">
        <f>SUMIF([1]!Tabla11[Consignatario],B1403,[1]!Tabla11[1662])</f>
        <v>0</v>
      </c>
      <c r="E1403">
        <f>SUMIF([1]!Tabla12[Consignatario],B1403,[1]!Tabla12[1670])</f>
        <v>0</v>
      </c>
      <c r="F1403">
        <f>SUMIF([1]!Tabla10[Consignatario],B1403,[1]!Tabla10[1672])</f>
        <v>0</v>
      </c>
      <c r="G1403">
        <f>SUMIF([1]!Tabla9[Consignatarios],B1403,[1]!Tabla9[1675])</f>
        <v>0</v>
      </c>
      <c r="H1403">
        <f>SUMIF([1]!Tabla8[Consignatarios],B1403,[1]!Tabla8[1678])</f>
        <v>0</v>
      </c>
      <c r="I1403">
        <f>SUMIF([1]!Tabla4[Consignatario],B1403,[1]!Tabla4[Monto])</f>
        <v>0</v>
      </c>
      <c r="J1403">
        <f>SUMIF([1]!Tabla2[Consignatario],B1403, [1]!Tabla2[Monto])</f>
        <v>0</v>
      </c>
      <c r="K1403">
        <f>SUMIF([1]!Tabla3[Consignatario],B1403,[1]!Tabla3[Monto])</f>
        <v>0</v>
      </c>
      <c r="L1403">
        <f>SUMIF([1]!Tabla5[Consignatario],B1403,[1]!Tabla5[Monto])</f>
        <v>0</v>
      </c>
      <c r="M1403">
        <f>SUMIF([1]!Tabla1708[Consignatario],B1403,[1]!Tabla1708[Monto])</f>
        <v>0</v>
      </c>
      <c r="N1403">
        <f>SUMIF([1]!Tabla1726[Consignatario],B1403,[1]!Tabla1726[Monto])</f>
        <v>0</v>
      </c>
      <c r="O1403">
        <f>SUMIF([1]!Tabla1730[Consignatario],B1403,[1]!Tabla1730[1730])</f>
        <v>0</v>
      </c>
      <c r="P1403">
        <f>SUMIF([1]!Tabla1739[Consignatario],B1403,[1]!Tabla1739[1739])</f>
        <v>0</v>
      </c>
      <c r="Q1403">
        <f>SUMIF([1]!Tabla21[Consignatario],B1403,[1]!Tabla21[1664-1670])</f>
        <v>0</v>
      </c>
      <c r="R1403">
        <f>SUM(Tabla62[[#This Row],[1661]:[Entrearmadas]])</f>
        <v>5020</v>
      </c>
    </row>
    <row r="1404" spans="1:18" x14ac:dyDescent="0.3">
      <c r="A1404">
        <v>1403</v>
      </c>
      <c r="B1404" t="str" cm="1">
        <f t="array" ref="B1404">INDEX([1]!Tabla1[#Data], A1404, 2)</f>
        <v>Infante, Juan</v>
      </c>
      <c r="C1404">
        <f>SUMIF([1]!Tabla1661[Consignatario],B1404,[1]!Tabla1661[1661])</f>
        <v>0</v>
      </c>
      <c r="D1404">
        <f>SUMIF([1]!Tabla11[Consignatario],B1404,[1]!Tabla11[1662])</f>
        <v>0</v>
      </c>
      <c r="E1404">
        <f>SUMIF([1]!Tabla12[Consignatario],B1404,[1]!Tabla12[1670])</f>
        <v>0</v>
      </c>
      <c r="F1404">
        <f>SUMIF([1]!Tabla10[Consignatario],B1404,[1]!Tabla10[1672])</f>
        <v>0</v>
      </c>
      <c r="G1404">
        <f>SUMIF([1]!Tabla9[Consignatarios],B1404,[1]!Tabla9[1675])</f>
        <v>0</v>
      </c>
      <c r="H1404">
        <f>SUMIF([1]!Tabla8[Consignatarios],B1404,[1]!Tabla8[1678])</f>
        <v>0</v>
      </c>
      <c r="I1404">
        <f>SUMIF([1]!Tabla4[Consignatario],B1404,[1]!Tabla4[Monto])</f>
        <v>0</v>
      </c>
      <c r="J1404">
        <f>SUMIF([1]!Tabla2[Consignatario],B1404, [1]!Tabla2[Monto])</f>
        <v>0</v>
      </c>
      <c r="K1404">
        <f>SUMIF([1]!Tabla3[Consignatario],B1404,[1]!Tabla3[Monto])</f>
        <v>0</v>
      </c>
      <c r="L1404">
        <f>SUMIF([1]!Tabla5[Consignatario],B1404,[1]!Tabla5[Monto])</f>
        <v>0</v>
      </c>
      <c r="M1404">
        <f>SUMIF([1]!Tabla1708[Consignatario],B1404,[1]!Tabla1708[Monto])</f>
        <v>0</v>
      </c>
      <c r="N1404">
        <f>SUMIF([1]!Tabla1726[Consignatario],B1404,[1]!Tabla1726[Monto])</f>
        <v>7824</v>
      </c>
      <c r="O1404">
        <f>SUMIF([1]!Tabla1730[Consignatario],B1404,[1]!Tabla1730[1730])</f>
        <v>0</v>
      </c>
      <c r="P1404">
        <f>SUMIF([1]!Tabla1739[Consignatario],B1404,[1]!Tabla1739[1739])</f>
        <v>0</v>
      </c>
      <c r="Q1404">
        <f>SUMIF([1]!Tabla21[Consignatario],B1404,[1]!Tabla21[1664-1670])</f>
        <v>0</v>
      </c>
      <c r="R1404">
        <f>SUM(Tabla62[[#This Row],[1661]:[Entrearmadas]])</f>
        <v>7824</v>
      </c>
    </row>
    <row r="1405" spans="1:18" x14ac:dyDescent="0.3">
      <c r="A1405">
        <v>1404</v>
      </c>
      <c r="B1405" t="str" cm="1">
        <f t="array" ref="B1405">INDEX([1]!Tabla1[#Data], A1405, 2)</f>
        <v>Íñiguez de Acurio y Zavala, Fortun</v>
      </c>
      <c r="C1405">
        <f>SUMIF([1]!Tabla1661[Consignatario],B1405,[1]!Tabla1661[1661])</f>
        <v>0</v>
      </c>
      <c r="D1405">
        <f>SUMIF([1]!Tabla11[Consignatario],B1405,[1]!Tabla11[1662])</f>
        <v>0</v>
      </c>
      <c r="E1405">
        <f>SUMIF([1]!Tabla12[Consignatario],B1405,[1]!Tabla12[1670])</f>
        <v>0</v>
      </c>
      <c r="F1405">
        <f>SUMIF([1]!Tabla10[Consignatario],B1405,[1]!Tabla10[1672])</f>
        <v>0</v>
      </c>
      <c r="G1405">
        <f>SUMIF([1]!Tabla9[Consignatarios],B1405,[1]!Tabla9[1675])</f>
        <v>0</v>
      </c>
      <c r="H1405">
        <f>SUMIF([1]!Tabla8[Consignatarios],B1405,[1]!Tabla8[1678])</f>
        <v>0</v>
      </c>
      <c r="I1405">
        <f>SUMIF([1]!Tabla4[Consignatario],B1405,[1]!Tabla4[Monto])</f>
        <v>28130</v>
      </c>
      <c r="J1405">
        <f>SUMIF([1]!Tabla2[Consignatario],B1405, [1]!Tabla2[Monto])</f>
        <v>0</v>
      </c>
      <c r="K1405">
        <f>SUMIF([1]!Tabla3[Consignatario],B1405,[1]!Tabla3[Monto])</f>
        <v>0</v>
      </c>
      <c r="L1405">
        <f>SUMIF([1]!Tabla5[Consignatario],B1405,[1]!Tabla5[Monto])</f>
        <v>0</v>
      </c>
      <c r="M1405">
        <f>SUMIF([1]!Tabla1708[Consignatario],B1405,[1]!Tabla1708[Monto])</f>
        <v>0</v>
      </c>
      <c r="N1405">
        <f>SUMIF([1]!Tabla1726[Consignatario],B1405,[1]!Tabla1726[Monto])</f>
        <v>0</v>
      </c>
      <c r="O1405">
        <f>SUMIF([1]!Tabla1730[Consignatario],B1405,[1]!Tabla1730[1730])</f>
        <v>0</v>
      </c>
      <c r="P1405">
        <f>SUMIF([1]!Tabla1739[Consignatario],B1405,[1]!Tabla1739[1739])</f>
        <v>0</v>
      </c>
      <c r="Q1405">
        <f>SUMIF([1]!Tabla21[Consignatario],B1405,[1]!Tabla21[1664-1670])</f>
        <v>0</v>
      </c>
      <c r="R1405">
        <f>SUM(Tabla62[[#This Row],[1661]:[Entrearmadas]])</f>
        <v>28130</v>
      </c>
    </row>
    <row r="1406" spans="1:18" x14ac:dyDescent="0.3">
      <c r="A1406">
        <v>1405</v>
      </c>
      <c r="B1406" t="str" cm="1">
        <f t="array" ref="B1406">INDEX([1]!Tabla1[#Data], A1406, 2)</f>
        <v>Irabien, Pedor de</v>
      </c>
      <c r="C1406">
        <f>SUMIF([1]!Tabla1661[Consignatario],B1406,[1]!Tabla1661[1661])</f>
        <v>8210</v>
      </c>
      <c r="D1406">
        <f>SUMIF([1]!Tabla11[Consignatario],B1406,[1]!Tabla11[1662])</f>
        <v>0</v>
      </c>
      <c r="E1406">
        <f>SUMIF([1]!Tabla12[Consignatario],B1406,[1]!Tabla12[1670])</f>
        <v>0</v>
      </c>
      <c r="F1406">
        <f>SUMIF([1]!Tabla10[Consignatario],B1406,[1]!Tabla10[1672])</f>
        <v>0</v>
      </c>
      <c r="G1406">
        <f>SUMIF([1]!Tabla9[Consignatarios],B1406,[1]!Tabla9[1675])</f>
        <v>0</v>
      </c>
      <c r="H1406">
        <f>SUMIF([1]!Tabla8[Consignatarios],B1406,[1]!Tabla8[1678])</f>
        <v>0</v>
      </c>
      <c r="I1406">
        <f>SUMIF([1]!Tabla4[Consignatario],B1406,[1]!Tabla4[Monto])</f>
        <v>0</v>
      </c>
      <c r="J1406">
        <f>SUMIF([1]!Tabla2[Consignatario],B1406, [1]!Tabla2[Monto])</f>
        <v>0</v>
      </c>
      <c r="K1406">
        <f>SUMIF([1]!Tabla3[Consignatario],B1406,[1]!Tabla3[Monto])</f>
        <v>0</v>
      </c>
      <c r="L1406">
        <f>SUMIF([1]!Tabla5[Consignatario],B1406,[1]!Tabla5[Monto])</f>
        <v>0</v>
      </c>
      <c r="M1406">
        <f>SUMIF([1]!Tabla1708[Consignatario],B1406,[1]!Tabla1708[Monto])</f>
        <v>0</v>
      </c>
      <c r="N1406">
        <f>SUMIF([1]!Tabla1726[Consignatario],B1406,[1]!Tabla1726[Monto])</f>
        <v>0</v>
      </c>
      <c r="O1406">
        <f>SUMIF([1]!Tabla1730[Consignatario],B1406,[1]!Tabla1730[1730])</f>
        <v>0</v>
      </c>
      <c r="P1406">
        <f>SUMIF([1]!Tabla1739[Consignatario],B1406,[1]!Tabla1739[1739])</f>
        <v>0</v>
      </c>
      <c r="Q1406">
        <f>SUMIF([1]!Tabla21[Consignatario],B1406,[1]!Tabla21[1664-1670])</f>
        <v>0</v>
      </c>
      <c r="R1406">
        <f>SUM(Tabla62[[#This Row],[1661]:[Entrearmadas]])</f>
        <v>8210</v>
      </c>
    </row>
    <row r="1407" spans="1:18" x14ac:dyDescent="0.3">
      <c r="A1407">
        <v>1406</v>
      </c>
      <c r="B1407" t="str" cm="1">
        <f t="array" ref="B1407">INDEX([1]!Tabla1[#Data], A1407, 2)</f>
        <v>Iramain, Nicolás de</v>
      </c>
      <c r="C1407">
        <f>SUMIF([1]!Tabla1661[Consignatario],B1407,[1]!Tabla1661[1661])</f>
        <v>43656</v>
      </c>
      <c r="D1407">
        <f>SUMIF([1]!Tabla11[Consignatario],B1407,[1]!Tabla11[1662])</f>
        <v>0</v>
      </c>
      <c r="E1407">
        <f>SUMIF([1]!Tabla12[Consignatario],B1407,[1]!Tabla12[1670])</f>
        <v>0</v>
      </c>
      <c r="F1407">
        <f>SUMIF([1]!Tabla10[Consignatario],B1407,[1]!Tabla10[1672])</f>
        <v>0</v>
      </c>
      <c r="G1407">
        <f>SUMIF([1]!Tabla9[Consignatarios],B1407,[1]!Tabla9[1675])</f>
        <v>0</v>
      </c>
      <c r="H1407">
        <f>SUMIF([1]!Tabla8[Consignatarios],B1407,[1]!Tabla8[1678])</f>
        <v>0</v>
      </c>
      <c r="I1407">
        <f>SUMIF([1]!Tabla4[Consignatario],B1407,[1]!Tabla4[Monto])</f>
        <v>0</v>
      </c>
      <c r="J1407">
        <f>SUMIF([1]!Tabla2[Consignatario],B1407, [1]!Tabla2[Monto])</f>
        <v>0</v>
      </c>
      <c r="K1407">
        <f>SUMIF([1]!Tabla3[Consignatario],B1407,[1]!Tabla3[Monto])</f>
        <v>0</v>
      </c>
      <c r="L1407">
        <f>SUMIF([1]!Tabla5[Consignatario],B1407,[1]!Tabla5[Monto])</f>
        <v>0</v>
      </c>
      <c r="M1407">
        <f>SUMIF([1]!Tabla1708[Consignatario],B1407,[1]!Tabla1708[Monto])</f>
        <v>0</v>
      </c>
      <c r="N1407">
        <f>SUMIF([1]!Tabla1726[Consignatario],B1407,[1]!Tabla1726[Monto])</f>
        <v>0</v>
      </c>
      <c r="O1407">
        <f>SUMIF([1]!Tabla1730[Consignatario],B1407,[1]!Tabla1730[1730])</f>
        <v>0</v>
      </c>
      <c r="P1407">
        <f>SUMIF([1]!Tabla1739[Consignatario],B1407,[1]!Tabla1739[1739])</f>
        <v>0</v>
      </c>
      <c r="Q1407">
        <f>SUMIF([1]!Tabla21[Consignatario],B1407,[1]!Tabla21[1664-1670])</f>
        <v>0</v>
      </c>
      <c r="R1407">
        <f>SUM(Tabla62[[#This Row],[1661]:[Entrearmadas]])</f>
        <v>43656</v>
      </c>
    </row>
    <row r="1408" spans="1:18" x14ac:dyDescent="0.3">
      <c r="A1408">
        <v>1407</v>
      </c>
      <c r="B1408" t="str" cm="1">
        <f t="array" ref="B1408">INDEX([1]!Tabla1[#Data], A1408, 2)</f>
        <v>Ircio de mena, Joseph de</v>
      </c>
      <c r="C1408">
        <f>SUMIF([1]!Tabla1661[Consignatario],B1408,[1]!Tabla1661[1661])</f>
        <v>0</v>
      </c>
      <c r="D1408">
        <f>SUMIF([1]!Tabla11[Consignatario],B1408,[1]!Tabla11[1662])</f>
        <v>0</v>
      </c>
      <c r="E1408">
        <f>SUMIF([1]!Tabla12[Consignatario],B1408,[1]!Tabla12[1670])</f>
        <v>0</v>
      </c>
      <c r="F1408">
        <f>SUMIF([1]!Tabla10[Consignatario],B1408,[1]!Tabla10[1672])</f>
        <v>0</v>
      </c>
      <c r="G1408">
        <f>SUMIF([1]!Tabla9[Consignatarios],B1408,[1]!Tabla9[1675])</f>
        <v>0</v>
      </c>
      <c r="H1408">
        <f>SUMIF([1]!Tabla8[Consignatarios],B1408,[1]!Tabla8[1678])</f>
        <v>0</v>
      </c>
      <c r="I1408">
        <f>SUMIF([1]!Tabla4[Consignatario],B1408,[1]!Tabla4[Monto])</f>
        <v>0</v>
      </c>
      <c r="J1408">
        <f>SUMIF([1]!Tabla2[Consignatario],B1408, [1]!Tabla2[Monto])</f>
        <v>4346</v>
      </c>
      <c r="K1408">
        <f>SUMIF([1]!Tabla3[Consignatario],B1408,[1]!Tabla3[Monto])</f>
        <v>0</v>
      </c>
      <c r="L1408">
        <f>SUMIF([1]!Tabla5[Consignatario],B1408,[1]!Tabla5[Monto])</f>
        <v>0</v>
      </c>
      <c r="M1408">
        <f>SUMIF([1]!Tabla1708[Consignatario],B1408,[1]!Tabla1708[Monto])</f>
        <v>0</v>
      </c>
      <c r="N1408">
        <f>SUMIF([1]!Tabla1726[Consignatario],B1408,[1]!Tabla1726[Monto])</f>
        <v>0</v>
      </c>
      <c r="O1408">
        <f>SUMIF([1]!Tabla1730[Consignatario],B1408,[1]!Tabla1730[1730])</f>
        <v>0</v>
      </c>
      <c r="P1408">
        <f>SUMIF([1]!Tabla1739[Consignatario],B1408,[1]!Tabla1739[1739])</f>
        <v>0</v>
      </c>
      <c r="Q1408">
        <f>SUMIF([1]!Tabla21[Consignatario],B1408,[1]!Tabla21[1664-1670])</f>
        <v>0</v>
      </c>
      <c r="R1408">
        <f>SUM(Tabla62[[#This Row],[1661]:[Entrearmadas]])</f>
        <v>4346</v>
      </c>
    </row>
    <row r="1409" spans="1:18" x14ac:dyDescent="0.3">
      <c r="A1409">
        <v>1408</v>
      </c>
      <c r="B1409" t="str" cm="1">
        <f t="array" ref="B1409">INDEX([1]!Tabla1[#Data], A1409, 2)</f>
        <v>Iriarte Muguerza, Juan de</v>
      </c>
      <c r="C1409">
        <f>SUMIF([1]!Tabla1661[Consignatario],B1409,[1]!Tabla1661[1661])</f>
        <v>0</v>
      </c>
      <c r="D1409">
        <f>SUMIF([1]!Tabla11[Consignatario],B1409,[1]!Tabla11[1662])</f>
        <v>0</v>
      </c>
      <c r="E1409">
        <f>SUMIF([1]!Tabla12[Consignatario],B1409,[1]!Tabla12[1670])</f>
        <v>7500</v>
      </c>
      <c r="F1409">
        <f>SUMIF([1]!Tabla10[Consignatario],B1409,[1]!Tabla10[1672])</f>
        <v>0</v>
      </c>
      <c r="G1409">
        <f>SUMIF([1]!Tabla9[Consignatarios],B1409,[1]!Tabla9[1675])</f>
        <v>0</v>
      </c>
      <c r="H1409">
        <f>SUMIF([1]!Tabla8[Consignatarios],B1409,[1]!Tabla8[1678])</f>
        <v>0</v>
      </c>
      <c r="I1409">
        <f>SUMIF([1]!Tabla4[Consignatario],B1409,[1]!Tabla4[Monto])</f>
        <v>0</v>
      </c>
      <c r="J1409">
        <f>SUMIF([1]!Tabla2[Consignatario],B1409, [1]!Tabla2[Monto])</f>
        <v>0</v>
      </c>
      <c r="K1409">
        <f>SUMIF([1]!Tabla3[Consignatario],B1409,[1]!Tabla3[Monto])</f>
        <v>0</v>
      </c>
      <c r="L1409">
        <f>SUMIF([1]!Tabla5[Consignatario],B1409,[1]!Tabla5[Monto])</f>
        <v>0</v>
      </c>
      <c r="M1409">
        <f>SUMIF([1]!Tabla1708[Consignatario],B1409,[1]!Tabla1708[Monto])</f>
        <v>0</v>
      </c>
      <c r="N1409">
        <f>SUMIF([1]!Tabla1726[Consignatario],B1409,[1]!Tabla1726[Monto])</f>
        <v>0</v>
      </c>
      <c r="O1409">
        <f>SUMIF([1]!Tabla1730[Consignatario],B1409,[1]!Tabla1730[1730])</f>
        <v>0</v>
      </c>
      <c r="P1409">
        <f>SUMIF([1]!Tabla1739[Consignatario],B1409,[1]!Tabla1739[1739])</f>
        <v>0</v>
      </c>
      <c r="Q1409">
        <f>SUMIF([1]!Tabla21[Consignatario],B1409,[1]!Tabla21[1664-1670])</f>
        <v>0</v>
      </c>
      <c r="R1409">
        <f>SUM(Tabla62[[#This Row],[1661]:[Entrearmadas]])</f>
        <v>7500</v>
      </c>
    </row>
    <row r="1410" spans="1:18" x14ac:dyDescent="0.3">
      <c r="A1410">
        <v>1409</v>
      </c>
      <c r="B1410" t="str" cm="1">
        <f t="array" ref="B1410">INDEX([1]!Tabla1[#Data], A1410, 2)</f>
        <v>Iriarte, Gabriel de</v>
      </c>
      <c r="C1410">
        <f>SUMIF([1]!Tabla1661[Consignatario],B1410,[1]!Tabla1661[1661])</f>
        <v>0</v>
      </c>
      <c r="D1410">
        <f>SUMIF([1]!Tabla11[Consignatario],B1410,[1]!Tabla11[1662])</f>
        <v>0</v>
      </c>
      <c r="E1410">
        <f>SUMIF([1]!Tabla12[Consignatario],B1410,[1]!Tabla12[1670])</f>
        <v>0</v>
      </c>
      <c r="F1410">
        <f>SUMIF([1]!Tabla10[Consignatario],B1410,[1]!Tabla10[1672])</f>
        <v>0</v>
      </c>
      <c r="G1410">
        <f>SUMIF([1]!Tabla9[Consignatarios],B1410,[1]!Tabla9[1675])</f>
        <v>0</v>
      </c>
      <c r="H1410">
        <f>SUMIF([1]!Tabla8[Consignatarios],B1410,[1]!Tabla8[1678])</f>
        <v>0</v>
      </c>
      <c r="I1410">
        <f>SUMIF([1]!Tabla4[Consignatario],B1410,[1]!Tabla4[Monto])</f>
        <v>0</v>
      </c>
      <c r="J1410">
        <f>SUMIF([1]!Tabla2[Consignatario],B1410, [1]!Tabla2[Monto])</f>
        <v>0</v>
      </c>
      <c r="K1410">
        <f>SUMIF([1]!Tabla3[Consignatario],B1410,[1]!Tabla3[Monto])</f>
        <v>144</v>
      </c>
      <c r="L1410">
        <f>SUMIF([1]!Tabla5[Consignatario],B1410,[1]!Tabla5[Monto])</f>
        <v>0</v>
      </c>
      <c r="M1410">
        <f>SUMIF([1]!Tabla1708[Consignatario],B1410,[1]!Tabla1708[Monto])</f>
        <v>0</v>
      </c>
      <c r="N1410">
        <f>SUMIF([1]!Tabla1726[Consignatario],B1410,[1]!Tabla1726[Monto])</f>
        <v>0</v>
      </c>
      <c r="O1410">
        <f>SUMIF([1]!Tabla1730[Consignatario],B1410,[1]!Tabla1730[1730])</f>
        <v>0</v>
      </c>
      <c r="P1410">
        <f>SUMIF([1]!Tabla1739[Consignatario],B1410,[1]!Tabla1739[1739])</f>
        <v>0</v>
      </c>
      <c r="Q1410">
        <f>SUMIF([1]!Tabla21[Consignatario],B1410,[1]!Tabla21[1664-1670])</f>
        <v>0</v>
      </c>
      <c r="R1410">
        <f>SUM(Tabla62[[#This Row],[1661]:[Entrearmadas]])</f>
        <v>144</v>
      </c>
    </row>
    <row r="1411" spans="1:18" x14ac:dyDescent="0.3">
      <c r="A1411">
        <v>1410</v>
      </c>
      <c r="B1411" t="str" cm="1">
        <f t="array" ref="B1411">INDEX([1]!Tabla1[#Data], A1411, 2)</f>
        <v>Iriarte, Juan de</v>
      </c>
      <c r="C1411">
        <f>SUMIF([1]!Tabla1661[Consignatario],B1411,[1]!Tabla1661[1661])</f>
        <v>0</v>
      </c>
      <c r="D1411">
        <f>SUMIF([1]!Tabla11[Consignatario],B1411,[1]!Tabla11[1662])</f>
        <v>0</v>
      </c>
      <c r="E1411">
        <f>SUMIF([1]!Tabla12[Consignatario],B1411,[1]!Tabla12[1670])</f>
        <v>0</v>
      </c>
      <c r="F1411">
        <f>SUMIF([1]!Tabla10[Consignatario],B1411,[1]!Tabla10[1672])</f>
        <v>0</v>
      </c>
      <c r="G1411">
        <f>SUMIF([1]!Tabla9[Consignatarios],B1411,[1]!Tabla9[1675])</f>
        <v>0</v>
      </c>
      <c r="H1411">
        <f>SUMIF([1]!Tabla8[Consignatarios],B1411,[1]!Tabla8[1678])</f>
        <v>0</v>
      </c>
      <c r="I1411">
        <f>SUMIF([1]!Tabla4[Consignatario],B1411,[1]!Tabla4[Monto])</f>
        <v>0</v>
      </c>
      <c r="J1411">
        <f>SUMIF([1]!Tabla2[Consignatario],B1411, [1]!Tabla2[Monto])</f>
        <v>0</v>
      </c>
      <c r="K1411">
        <f>SUMIF([1]!Tabla3[Consignatario],B1411,[1]!Tabla3[Monto])</f>
        <v>0</v>
      </c>
      <c r="L1411">
        <f>SUMIF([1]!Tabla5[Consignatario],B1411,[1]!Tabla5[Monto])</f>
        <v>0</v>
      </c>
      <c r="M1411">
        <f>SUMIF([1]!Tabla1708[Consignatario],B1411,[1]!Tabla1708[Monto])</f>
        <v>0</v>
      </c>
      <c r="N1411">
        <f>SUMIF([1]!Tabla1726[Consignatario],B1411,[1]!Tabla1726[Monto])</f>
        <v>0</v>
      </c>
      <c r="O1411">
        <f>SUMIF([1]!Tabla1730[Consignatario],B1411,[1]!Tabla1730[1730])</f>
        <v>0</v>
      </c>
      <c r="P1411">
        <f>SUMIF([1]!Tabla1739[Consignatario],B1411,[1]!Tabla1739[1739])</f>
        <v>0</v>
      </c>
      <c r="Q1411">
        <f>SUMIF([1]!Tabla21[Consignatario],B1411,[1]!Tabla21[1664-1670])</f>
        <v>15600</v>
      </c>
      <c r="R1411">
        <f>SUM(Tabla62[[#This Row],[1661]:[Entrearmadas]])</f>
        <v>15600</v>
      </c>
    </row>
    <row r="1412" spans="1:18" x14ac:dyDescent="0.3">
      <c r="A1412">
        <v>1411</v>
      </c>
      <c r="B1412" t="str" cm="1">
        <f t="array" ref="B1412">INDEX([1]!Tabla1[#Data], A1412, 2)</f>
        <v>Iriarte, Julián de</v>
      </c>
      <c r="C1412">
        <f>SUMIF([1]!Tabla1661[Consignatario],B1412,[1]!Tabla1661[1661])</f>
        <v>0</v>
      </c>
      <c r="D1412">
        <f>SUMIF([1]!Tabla11[Consignatario],B1412,[1]!Tabla11[1662])</f>
        <v>0</v>
      </c>
      <c r="E1412">
        <f>SUMIF([1]!Tabla12[Consignatario],B1412,[1]!Tabla12[1670])</f>
        <v>0</v>
      </c>
      <c r="F1412">
        <f>SUMIF([1]!Tabla10[Consignatario],B1412,[1]!Tabla10[1672])</f>
        <v>0</v>
      </c>
      <c r="G1412">
        <f>SUMIF([1]!Tabla9[Consignatarios],B1412,[1]!Tabla9[1675])</f>
        <v>0</v>
      </c>
      <c r="H1412">
        <f>SUMIF([1]!Tabla8[Consignatarios],B1412,[1]!Tabla8[1678])</f>
        <v>0</v>
      </c>
      <c r="I1412">
        <f>SUMIF([1]!Tabla4[Consignatario],B1412,[1]!Tabla4[Monto])</f>
        <v>0</v>
      </c>
      <c r="J1412">
        <f>SUMIF([1]!Tabla2[Consignatario],B1412, [1]!Tabla2[Monto])</f>
        <v>0</v>
      </c>
      <c r="K1412">
        <f>SUMIF([1]!Tabla3[Consignatario],B1412,[1]!Tabla3[Monto])</f>
        <v>0</v>
      </c>
      <c r="L1412">
        <f>SUMIF([1]!Tabla5[Consignatario],B1412,[1]!Tabla5[Monto])</f>
        <v>0</v>
      </c>
      <c r="M1412">
        <f>SUMIF([1]!Tabla1708[Consignatario],B1412,[1]!Tabla1708[Monto])</f>
        <v>0</v>
      </c>
      <c r="N1412">
        <f>SUMIF([1]!Tabla1726[Consignatario],B1412,[1]!Tabla1726[Monto])</f>
        <v>0</v>
      </c>
      <c r="O1412">
        <f>SUMIF([1]!Tabla1730[Consignatario],B1412,[1]!Tabla1730[1730])</f>
        <v>82000</v>
      </c>
      <c r="P1412">
        <f>SUMIF([1]!Tabla1739[Consignatario],B1412,[1]!Tabla1739[1739])</f>
        <v>0</v>
      </c>
      <c r="Q1412">
        <f>SUMIF([1]!Tabla21[Consignatario],B1412,[1]!Tabla21[1664-1670])</f>
        <v>0</v>
      </c>
      <c r="R1412">
        <f>SUM(Tabla62[[#This Row],[1661]:[Entrearmadas]])</f>
        <v>82000</v>
      </c>
    </row>
    <row r="1413" spans="1:18" x14ac:dyDescent="0.3">
      <c r="A1413">
        <v>1412</v>
      </c>
      <c r="B1413" t="str" cm="1">
        <f t="array" ref="B1413">INDEX([1]!Tabla1[#Data], A1413, 2)</f>
        <v>Iriarte, Martín de</v>
      </c>
      <c r="C1413">
        <f>SUMIF([1]!Tabla1661[Consignatario],B1413,[1]!Tabla1661[1661])</f>
        <v>0</v>
      </c>
      <c r="D1413">
        <f>SUMIF([1]!Tabla11[Consignatario],B1413,[1]!Tabla11[1662])</f>
        <v>0</v>
      </c>
      <c r="E1413">
        <f>SUMIF([1]!Tabla12[Consignatario],B1413,[1]!Tabla12[1670])</f>
        <v>0</v>
      </c>
      <c r="F1413">
        <f>SUMIF([1]!Tabla10[Consignatario],B1413,[1]!Tabla10[1672])</f>
        <v>0</v>
      </c>
      <c r="G1413">
        <f>SUMIF([1]!Tabla9[Consignatarios],B1413,[1]!Tabla9[1675])</f>
        <v>0</v>
      </c>
      <c r="H1413">
        <f>SUMIF([1]!Tabla8[Consignatarios],B1413,[1]!Tabla8[1678])</f>
        <v>68976</v>
      </c>
      <c r="I1413">
        <f>SUMIF([1]!Tabla4[Consignatario],B1413,[1]!Tabla4[Monto])</f>
        <v>0</v>
      </c>
      <c r="J1413">
        <f>SUMIF([1]!Tabla2[Consignatario],B1413, [1]!Tabla2[Monto])</f>
        <v>0</v>
      </c>
      <c r="K1413">
        <f>SUMIF([1]!Tabla3[Consignatario],B1413,[1]!Tabla3[Monto])</f>
        <v>0</v>
      </c>
      <c r="L1413">
        <f>SUMIF([1]!Tabla5[Consignatario],B1413,[1]!Tabla5[Monto])</f>
        <v>0</v>
      </c>
      <c r="M1413">
        <f>SUMIF([1]!Tabla1708[Consignatario],B1413,[1]!Tabla1708[Monto])</f>
        <v>0</v>
      </c>
      <c r="N1413">
        <f>SUMIF([1]!Tabla1726[Consignatario],B1413,[1]!Tabla1726[Monto])</f>
        <v>0</v>
      </c>
      <c r="O1413">
        <f>SUMIF([1]!Tabla1730[Consignatario],B1413,[1]!Tabla1730[1730])</f>
        <v>0</v>
      </c>
      <c r="P1413">
        <f>SUMIF([1]!Tabla1739[Consignatario],B1413,[1]!Tabla1739[1739])</f>
        <v>0</v>
      </c>
      <c r="Q1413">
        <f>SUMIF([1]!Tabla21[Consignatario],B1413,[1]!Tabla21[1664-1670])</f>
        <v>0</v>
      </c>
      <c r="R1413">
        <f>SUM(Tabla62[[#This Row],[1661]:[Entrearmadas]])</f>
        <v>68976</v>
      </c>
    </row>
    <row r="1414" spans="1:18" x14ac:dyDescent="0.3">
      <c r="A1414">
        <v>1413</v>
      </c>
      <c r="B1414" t="str" cm="1">
        <f t="array" ref="B1414">INDEX([1]!Tabla1[#Data], A1414, 2)</f>
        <v>Iriarte, Miguel de</v>
      </c>
      <c r="C1414">
        <f>SUMIF([1]!Tabla1661[Consignatario],B1414,[1]!Tabla1661[1661])</f>
        <v>0</v>
      </c>
      <c r="D1414">
        <f>SUMIF([1]!Tabla11[Consignatario],B1414,[1]!Tabla11[1662])</f>
        <v>26000</v>
      </c>
      <c r="E1414">
        <f>SUMIF([1]!Tabla12[Consignatario],B1414,[1]!Tabla12[1670])</f>
        <v>0</v>
      </c>
      <c r="F1414">
        <f>SUMIF([1]!Tabla10[Consignatario],B1414,[1]!Tabla10[1672])</f>
        <v>0</v>
      </c>
      <c r="G1414">
        <f>SUMIF([1]!Tabla9[Consignatarios],B1414,[1]!Tabla9[1675])</f>
        <v>0</v>
      </c>
      <c r="H1414">
        <f>SUMIF([1]!Tabla8[Consignatarios],B1414,[1]!Tabla8[1678])</f>
        <v>0</v>
      </c>
      <c r="I1414">
        <f>SUMIF([1]!Tabla4[Consignatario],B1414,[1]!Tabla4[Monto])</f>
        <v>0</v>
      </c>
      <c r="J1414">
        <f>SUMIF([1]!Tabla2[Consignatario],B1414, [1]!Tabla2[Monto])</f>
        <v>0</v>
      </c>
      <c r="K1414">
        <f>SUMIF([1]!Tabla3[Consignatario],B1414,[1]!Tabla3[Monto])</f>
        <v>0</v>
      </c>
      <c r="L1414">
        <f>SUMIF([1]!Tabla5[Consignatario],B1414,[1]!Tabla5[Monto])</f>
        <v>0</v>
      </c>
      <c r="M1414">
        <f>SUMIF([1]!Tabla1708[Consignatario],B1414,[1]!Tabla1708[Monto])</f>
        <v>0</v>
      </c>
      <c r="N1414">
        <f>SUMIF([1]!Tabla1726[Consignatario],B1414,[1]!Tabla1726[Monto])</f>
        <v>0</v>
      </c>
      <c r="O1414">
        <f>SUMIF([1]!Tabla1730[Consignatario],B1414,[1]!Tabla1730[1730])</f>
        <v>0</v>
      </c>
      <c r="P1414">
        <f>SUMIF([1]!Tabla1739[Consignatario],B1414,[1]!Tabla1739[1739])</f>
        <v>0</v>
      </c>
      <c r="Q1414">
        <f>SUMIF([1]!Tabla21[Consignatario],B1414,[1]!Tabla21[1664-1670])</f>
        <v>0</v>
      </c>
      <c r="R1414">
        <f>SUM(Tabla62[[#This Row],[1661]:[Entrearmadas]])</f>
        <v>26000</v>
      </c>
    </row>
    <row r="1415" spans="1:18" x14ac:dyDescent="0.3">
      <c r="A1415">
        <v>1414</v>
      </c>
      <c r="B1415" t="str" cm="1">
        <f t="array" ref="B1415">INDEX([1]!Tabla1[#Data], A1415, 2)</f>
        <v>Irigoyen, Martín de</v>
      </c>
      <c r="C1415">
        <f>SUMIF([1]!Tabla1661[Consignatario],B1415,[1]!Tabla1661[1661])</f>
        <v>0</v>
      </c>
      <c r="D1415">
        <f>SUMIF([1]!Tabla11[Consignatario],B1415,[1]!Tabla11[1662])</f>
        <v>0</v>
      </c>
      <c r="E1415">
        <f>SUMIF([1]!Tabla12[Consignatario],B1415,[1]!Tabla12[1670])</f>
        <v>0</v>
      </c>
      <c r="F1415">
        <f>SUMIF([1]!Tabla10[Consignatario],B1415,[1]!Tabla10[1672])</f>
        <v>0</v>
      </c>
      <c r="G1415">
        <f>SUMIF([1]!Tabla9[Consignatarios],B1415,[1]!Tabla9[1675])</f>
        <v>0</v>
      </c>
      <c r="H1415">
        <f>SUMIF([1]!Tabla8[Consignatarios],B1415,[1]!Tabla8[1678])</f>
        <v>0</v>
      </c>
      <c r="I1415">
        <f>SUMIF([1]!Tabla4[Consignatario],B1415,[1]!Tabla4[Monto])</f>
        <v>0</v>
      </c>
      <c r="J1415">
        <f>SUMIF([1]!Tabla2[Consignatario],B1415, [1]!Tabla2[Monto])</f>
        <v>0</v>
      </c>
      <c r="K1415">
        <f>SUMIF([1]!Tabla3[Consignatario],B1415,[1]!Tabla3[Monto])</f>
        <v>0</v>
      </c>
      <c r="L1415">
        <f>SUMIF([1]!Tabla5[Consignatario],B1415,[1]!Tabla5[Monto])</f>
        <v>0</v>
      </c>
      <c r="M1415">
        <f>SUMIF([1]!Tabla1708[Consignatario],B1415,[1]!Tabla1708[Monto])</f>
        <v>0</v>
      </c>
      <c r="N1415">
        <f>SUMIF([1]!Tabla1726[Consignatario],B1415,[1]!Tabla1726[Monto])</f>
        <v>600</v>
      </c>
      <c r="O1415">
        <f>SUMIF([1]!Tabla1730[Consignatario],B1415,[1]!Tabla1730[1730])</f>
        <v>0</v>
      </c>
      <c r="P1415">
        <f>SUMIF([1]!Tabla1739[Consignatario],B1415,[1]!Tabla1739[1739])</f>
        <v>0</v>
      </c>
      <c r="Q1415">
        <f>SUMIF([1]!Tabla21[Consignatario],B1415,[1]!Tabla21[1664-1670])</f>
        <v>0</v>
      </c>
      <c r="R1415">
        <f>SUM(Tabla62[[#This Row],[1661]:[Entrearmadas]])</f>
        <v>600</v>
      </c>
    </row>
    <row r="1416" spans="1:18" x14ac:dyDescent="0.3">
      <c r="A1416">
        <v>1415</v>
      </c>
      <c r="B1416" t="str" cm="1">
        <f t="array" ref="B1416">INDEX([1]!Tabla1[#Data], A1416, 2)</f>
        <v>Irigoyen, Pedro de</v>
      </c>
      <c r="C1416">
        <f>SUMIF([1]!Tabla1661[Consignatario],B1416,[1]!Tabla1661[1661])</f>
        <v>0</v>
      </c>
      <c r="D1416">
        <f>SUMIF([1]!Tabla11[Consignatario],B1416,[1]!Tabla11[1662])</f>
        <v>0</v>
      </c>
      <c r="E1416">
        <f>SUMIF([1]!Tabla12[Consignatario],B1416,[1]!Tabla12[1670])</f>
        <v>0</v>
      </c>
      <c r="F1416">
        <f>SUMIF([1]!Tabla10[Consignatario],B1416,[1]!Tabla10[1672])</f>
        <v>0</v>
      </c>
      <c r="G1416">
        <f>SUMIF([1]!Tabla9[Consignatarios],B1416,[1]!Tabla9[1675])</f>
        <v>0</v>
      </c>
      <c r="H1416">
        <f>SUMIF([1]!Tabla8[Consignatarios],B1416,[1]!Tabla8[1678])</f>
        <v>0</v>
      </c>
      <c r="I1416">
        <f>SUMIF([1]!Tabla4[Consignatario],B1416,[1]!Tabla4[Monto])</f>
        <v>0</v>
      </c>
      <c r="J1416">
        <f>SUMIF([1]!Tabla2[Consignatario],B1416, [1]!Tabla2[Monto])</f>
        <v>6000</v>
      </c>
      <c r="K1416">
        <f>SUMIF([1]!Tabla3[Consignatario],B1416,[1]!Tabla3[Monto])</f>
        <v>0</v>
      </c>
      <c r="L1416">
        <f>SUMIF([1]!Tabla5[Consignatario],B1416,[1]!Tabla5[Monto])</f>
        <v>200</v>
      </c>
      <c r="M1416">
        <f>SUMIF([1]!Tabla1708[Consignatario],B1416,[1]!Tabla1708[Monto])</f>
        <v>0</v>
      </c>
      <c r="N1416">
        <f>SUMIF([1]!Tabla1726[Consignatario],B1416,[1]!Tabla1726[Monto])</f>
        <v>0</v>
      </c>
      <c r="O1416">
        <f>SUMIF([1]!Tabla1730[Consignatario],B1416,[1]!Tabla1730[1730])</f>
        <v>0</v>
      </c>
      <c r="P1416">
        <f>SUMIF([1]!Tabla1739[Consignatario],B1416,[1]!Tabla1739[1739])</f>
        <v>0</v>
      </c>
      <c r="Q1416">
        <f>SUMIF([1]!Tabla21[Consignatario],B1416,[1]!Tabla21[1664-1670])</f>
        <v>0</v>
      </c>
      <c r="R1416">
        <f>SUM(Tabla62[[#This Row],[1661]:[Entrearmadas]])</f>
        <v>6200</v>
      </c>
    </row>
    <row r="1417" spans="1:18" x14ac:dyDescent="0.3">
      <c r="A1417">
        <v>1416</v>
      </c>
      <c r="B1417" t="str" cm="1">
        <f t="array" ref="B1417">INDEX([1]!Tabla1[#Data], A1417, 2)</f>
        <v>Irigoyen, Tomás de</v>
      </c>
      <c r="C1417">
        <f>SUMIF([1]!Tabla1661[Consignatario],B1417,[1]!Tabla1661[1661])</f>
        <v>0</v>
      </c>
      <c r="D1417">
        <f>SUMIF([1]!Tabla11[Consignatario],B1417,[1]!Tabla11[1662])</f>
        <v>0</v>
      </c>
      <c r="E1417">
        <f>SUMIF([1]!Tabla12[Consignatario],B1417,[1]!Tabla12[1670])</f>
        <v>0</v>
      </c>
      <c r="F1417">
        <f>SUMIF([1]!Tabla10[Consignatario],B1417,[1]!Tabla10[1672])</f>
        <v>0</v>
      </c>
      <c r="G1417">
        <f>SUMIF([1]!Tabla9[Consignatarios],B1417,[1]!Tabla9[1675])</f>
        <v>0</v>
      </c>
      <c r="H1417">
        <f>SUMIF([1]!Tabla8[Consignatarios],B1417,[1]!Tabla8[1678])</f>
        <v>0</v>
      </c>
      <c r="I1417">
        <f>SUMIF([1]!Tabla4[Consignatario],B1417,[1]!Tabla4[Monto])</f>
        <v>0</v>
      </c>
      <c r="J1417">
        <f>SUMIF([1]!Tabla2[Consignatario],B1417, [1]!Tabla2[Monto])</f>
        <v>0</v>
      </c>
      <c r="K1417">
        <f>SUMIF([1]!Tabla3[Consignatario],B1417,[1]!Tabla3[Monto])</f>
        <v>0</v>
      </c>
      <c r="L1417">
        <f>SUMIF([1]!Tabla5[Consignatario],B1417,[1]!Tabla5[Monto])</f>
        <v>0</v>
      </c>
      <c r="M1417">
        <f>SUMIF([1]!Tabla1708[Consignatario],B1417,[1]!Tabla1708[Monto])</f>
        <v>0</v>
      </c>
      <c r="N1417">
        <f>SUMIF([1]!Tabla1726[Consignatario],B1417,[1]!Tabla1726[Monto])</f>
        <v>0</v>
      </c>
      <c r="O1417">
        <f>SUMIF([1]!Tabla1730[Consignatario],B1417,[1]!Tabla1730[1730])</f>
        <v>15500</v>
      </c>
      <c r="P1417">
        <f>SUMIF([1]!Tabla1739[Consignatario],B1417,[1]!Tabla1739[1739])</f>
        <v>0</v>
      </c>
      <c r="Q1417">
        <f>SUMIF([1]!Tabla21[Consignatario],B1417,[1]!Tabla21[1664-1670])</f>
        <v>0</v>
      </c>
      <c r="R1417">
        <f>SUM(Tabla62[[#This Row],[1661]:[Entrearmadas]])</f>
        <v>15500</v>
      </c>
    </row>
    <row r="1418" spans="1:18" x14ac:dyDescent="0.3">
      <c r="A1418">
        <v>1417</v>
      </c>
      <c r="B1418" t="str" cm="1">
        <f t="array" ref="B1418">INDEX([1]!Tabla1[#Data], A1418, 2)</f>
        <v>Irrazábal, Joseph de</v>
      </c>
      <c r="C1418">
        <f>SUMIF([1]!Tabla1661[Consignatario],B1418,[1]!Tabla1661[1661])</f>
        <v>10829</v>
      </c>
      <c r="D1418">
        <f>SUMIF([1]!Tabla11[Consignatario],B1418,[1]!Tabla11[1662])</f>
        <v>0</v>
      </c>
      <c r="E1418">
        <f>SUMIF([1]!Tabla12[Consignatario],B1418,[1]!Tabla12[1670])</f>
        <v>0</v>
      </c>
      <c r="F1418">
        <f>SUMIF([1]!Tabla10[Consignatario],B1418,[1]!Tabla10[1672])</f>
        <v>0</v>
      </c>
      <c r="G1418">
        <f>SUMIF([1]!Tabla9[Consignatarios],B1418,[1]!Tabla9[1675])</f>
        <v>0</v>
      </c>
      <c r="H1418">
        <f>SUMIF([1]!Tabla8[Consignatarios],B1418,[1]!Tabla8[1678])</f>
        <v>0</v>
      </c>
      <c r="I1418">
        <f>SUMIF([1]!Tabla4[Consignatario],B1418,[1]!Tabla4[Monto])</f>
        <v>0</v>
      </c>
      <c r="J1418">
        <f>SUMIF([1]!Tabla2[Consignatario],B1418, [1]!Tabla2[Monto])</f>
        <v>0</v>
      </c>
      <c r="K1418">
        <f>SUMIF([1]!Tabla3[Consignatario],B1418,[1]!Tabla3[Monto])</f>
        <v>0</v>
      </c>
      <c r="L1418">
        <f>SUMIF([1]!Tabla5[Consignatario],B1418,[1]!Tabla5[Monto])</f>
        <v>0</v>
      </c>
      <c r="M1418">
        <f>SUMIF([1]!Tabla1708[Consignatario],B1418,[1]!Tabla1708[Monto])</f>
        <v>0</v>
      </c>
      <c r="N1418">
        <f>SUMIF([1]!Tabla1726[Consignatario],B1418,[1]!Tabla1726[Monto])</f>
        <v>0</v>
      </c>
      <c r="O1418">
        <f>SUMIF([1]!Tabla1730[Consignatario],B1418,[1]!Tabla1730[1730])</f>
        <v>0</v>
      </c>
      <c r="P1418">
        <f>SUMIF([1]!Tabla1739[Consignatario],B1418,[1]!Tabla1739[1739])</f>
        <v>0</v>
      </c>
      <c r="Q1418">
        <f>SUMIF([1]!Tabla21[Consignatario],B1418,[1]!Tabla21[1664-1670])</f>
        <v>0</v>
      </c>
      <c r="R1418">
        <f>SUM(Tabla62[[#This Row],[1661]:[Entrearmadas]])</f>
        <v>10829</v>
      </c>
    </row>
    <row r="1419" spans="1:18" x14ac:dyDescent="0.3">
      <c r="A1419">
        <v>1418</v>
      </c>
      <c r="B1419" t="str" cm="1">
        <f t="array" ref="B1419">INDEX([1]!Tabla1[#Data], A1419, 2)</f>
        <v>Irrazábal, Juan de</v>
      </c>
      <c r="C1419">
        <f>SUMIF([1]!Tabla1661[Consignatario],B1419,[1]!Tabla1661[1661])</f>
        <v>15782</v>
      </c>
      <c r="D1419">
        <f>SUMIF([1]!Tabla11[Consignatario],B1419,[1]!Tabla11[1662])</f>
        <v>0</v>
      </c>
      <c r="E1419">
        <f>SUMIF([1]!Tabla12[Consignatario],B1419,[1]!Tabla12[1670])</f>
        <v>0</v>
      </c>
      <c r="F1419">
        <f>SUMIF([1]!Tabla10[Consignatario],B1419,[1]!Tabla10[1672])</f>
        <v>0</v>
      </c>
      <c r="G1419">
        <f>SUMIF([1]!Tabla9[Consignatarios],B1419,[1]!Tabla9[1675])</f>
        <v>0</v>
      </c>
      <c r="H1419">
        <f>SUMIF([1]!Tabla8[Consignatarios],B1419,[1]!Tabla8[1678])</f>
        <v>0</v>
      </c>
      <c r="I1419">
        <f>SUMIF([1]!Tabla4[Consignatario],B1419,[1]!Tabla4[Monto])</f>
        <v>0</v>
      </c>
      <c r="J1419">
        <f>SUMIF([1]!Tabla2[Consignatario],B1419, [1]!Tabla2[Monto])</f>
        <v>0</v>
      </c>
      <c r="K1419">
        <f>SUMIF([1]!Tabla3[Consignatario],B1419,[1]!Tabla3[Monto])</f>
        <v>0</v>
      </c>
      <c r="L1419">
        <f>SUMIF([1]!Tabla5[Consignatario],B1419,[1]!Tabla5[Monto])</f>
        <v>0</v>
      </c>
      <c r="M1419">
        <f>SUMIF([1]!Tabla1708[Consignatario],B1419,[1]!Tabla1708[Monto])</f>
        <v>0</v>
      </c>
      <c r="N1419">
        <f>SUMIF([1]!Tabla1726[Consignatario],B1419,[1]!Tabla1726[Monto])</f>
        <v>0</v>
      </c>
      <c r="O1419">
        <f>SUMIF([1]!Tabla1730[Consignatario],B1419,[1]!Tabla1730[1730])</f>
        <v>0</v>
      </c>
      <c r="P1419">
        <f>SUMIF([1]!Tabla1739[Consignatario],B1419,[1]!Tabla1739[1739])</f>
        <v>0</v>
      </c>
      <c r="Q1419">
        <f>SUMIF([1]!Tabla21[Consignatario],B1419,[1]!Tabla21[1664-1670])</f>
        <v>0</v>
      </c>
      <c r="R1419">
        <f>SUM(Tabla62[[#This Row],[1661]:[Entrearmadas]])</f>
        <v>15782</v>
      </c>
    </row>
    <row r="1420" spans="1:18" x14ac:dyDescent="0.3">
      <c r="A1420">
        <v>1419</v>
      </c>
      <c r="B1420" t="str" cm="1">
        <f t="array" ref="B1420">INDEX([1]!Tabla1[#Data], A1420, 2)</f>
        <v>Irujo, Joseph de</v>
      </c>
      <c r="C1420">
        <f>SUMIF([1]!Tabla1661[Consignatario],B1420,[1]!Tabla1661[1661])</f>
        <v>0</v>
      </c>
      <c r="D1420">
        <f>SUMIF([1]!Tabla11[Consignatario],B1420,[1]!Tabla11[1662])</f>
        <v>0</v>
      </c>
      <c r="E1420">
        <f>SUMIF([1]!Tabla12[Consignatario],B1420,[1]!Tabla12[1670])</f>
        <v>0</v>
      </c>
      <c r="F1420">
        <f>SUMIF([1]!Tabla10[Consignatario],B1420,[1]!Tabla10[1672])</f>
        <v>0</v>
      </c>
      <c r="G1420">
        <f>SUMIF([1]!Tabla9[Consignatarios],B1420,[1]!Tabla9[1675])</f>
        <v>0</v>
      </c>
      <c r="H1420">
        <f>SUMIF([1]!Tabla8[Consignatarios],B1420,[1]!Tabla8[1678])</f>
        <v>0</v>
      </c>
      <c r="I1420">
        <f>SUMIF([1]!Tabla4[Consignatario],B1420,[1]!Tabla4[Monto])</f>
        <v>0</v>
      </c>
      <c r="J1420">
        <f>SUMIF([1]!Tabla2[Consignatario],B1420, [1]!Tabla2[Monto])</f>
        <v>0</v>
      </c>
      <c r="K1420">
        <f>SUMIF([1]!Tabla3[Consignatario],B1420,[1]!Tabla3[Monto])</f>
        <v>51074</v>
      </c>
      <c r="L1420">
        <f>SUMIF([1]!Tabla5[Consignatario],B1420,[1]!Tabla5[Monto])</f>
        <v>107600</v>
      </c>
      <c r="M1420">
        <f>SUMIF([1]!Tabla1708[Consignatario],B1420,[1]!Tabla1708[Monto])</f>
        <v>0</v>
      </c>
      <c r="N1420">
        <f>SUMIF([1]!Tabla1726[Consignatario],B1420,[1]!Tabla1726[Monto])</f>
        <v>58000</v>
      </c>
      <c r="O1420">
        <f>SUMIF([1]!Tabla1730[Consignatario],B1420,[1]!Tabla1730[1730])</f>
        <v>137200</v>
      </c>
      <c r="P1420">
        <f>SUMIF([1]!Tabla1739[Consignatario],B1420,[1]!Tabla1739[1739])</f>
        <v>0</v>
      </c>
      <c r="Q1420">
        <f>SUMIF([1]!Tabla21[Consignatario],B1420,[1]!Tabla21[1664-1670])</f>
        <v>0</v>
      </c>
      <c r="R1420">
        <f>SUM(Tabla62[[#This Row],[1661]:[Entrearmadas]])</f>
        <v>353874</v>
      </c>
    </row>
    <row r="1421" spans="1:18" x14ac:dyDescent="0.3">
      <c r="A1421">
        <v>1420</v>
      </c>
      <c r="B1421" t="str" cm="1">
        <f t="array" ref="B1421">INDEX([1]!Tabla1[#Data], A1421, 2)</f>
        <v>Isasaga, Juan de</v>
      </c>
      <c r="C1421">
        <f>SUMIF([1]!Tabla1661[Consignatario],B1421,[1]!Tabla1661[1661])</f>
        <v>0</v>
      </c>
      <c r="D1421">
        <f>SUMIF([1]!Tabla11[Consignatario],B1421,[1]!Tabla11[1662])</f>
        <v>0</v>
      </c>
      <c r="E1421">
        <f>SUMIF([1]!Tabla12[Consignatario],B1421,[1]!Tabla12[1670])</f>
        <v>0</v>
      </c>
      <c r="F1421">
        <f>SUMIF([1]!Tabla10[Consignatario],B1421,[1]!Tabla10[1672])</f>
        <v>0</v>
      </c>
      <c r="G1421">
        <f>SUMIF([1]!Tabla9[Consignatarios],B1421,[1]!Tabla9[1675])</f>
        <v>0</v>
      </c>
      <c r="H1421">
        <f>SUMIF([1]!Tabla8[Consignatarios],B1421,[1]!Tabla8[1678])</f>
        <v>0</v>
      </c>
      <c r="I1421">
        <f>SUMIF([1]!Tabla4[Consignatario],B1421,[1]!Tabla4[Monto])</f>
        <v>0</v>
      </c>
      <c r="J1421">
        <f>SUMIF([1]!Tabla2[Consignatario],B1421, [1]!Tabla2[Monto])</f>
        <v>0</v>
      </c>
      <c r="K1421">
        <f>SUMIF([1]!Tabla3[Consignatario],B1421,[1]!Tabla3[Monto])</f>
        <v>0</v>
      </c>
      <c r="L1421">
        <f>SUMIF([1]!Tabla5[Consignatario],B1421,[1]!Tabla5[Monto])</f>
        <v>0</v>
      </c>
      <c r="M1421">
        <f>SUMIF([1]!Tabla1708[Consignatario],B1421,[1]!Tabla1708[Monto])</f>
        <v>0</v>
      </c>
      <c r="N1421">
        <f>SUMIF([1]!Tabla1726[Consignatario],B1421,[1]!Tabla1726[Monto])</f>
        <v>150</v>
      </c>
      <c r="O1421">
        <f>SUMIF([1]!Tabla1730[Consignatario],B1421,[1]!Tabla1730[1730])</f>
        <v>0</v>
      </c>
      <c r="P1421">
        <f>SUMIF([1]!Tabla1739[Consignatario],B1421,[1]!Tabla1739[1739])</f>
        <v>0</v>
      </c>
      <c r="Q1421">
        <f>SUMIF([1]!Tabla21[Consignatario],B1421,[1]!Tabla21[1664-1670])</f>
        <v>0</v>
      </c>
      <c r="R1421">
        <f>SUM(Tabla62[[#This Row],[1661]:[Entrearmadas]])</f>
        <v>150</v>
      </c>
    </row>
    <row r="1422" spans="1:18" x14ac:dyDescent="0.3">
      <c r="A1422">
        <v>1421</v>
      </c>
      <c r="B1422" t="str" cm="1">
        <f t="array" ref="B1422">INDEX([1]!Tabla1[#Data], A1422, 2)</f>
        <v>Isasi, Joseph de</v>
      </c>
      <c r="C1422">
        <f>SUMIF([1]!Tabla1661[Consignatario],B1422,[1]!Tabla1661[1661])</f>
        <v>4247</v>
      </c>
      <c r="D1422">
        <f>SUMIF([1]!Tabla11[Consignatario],B1422,[1]!Tabla11[1662])</f>
        <v>0</v>
      </c>
      <c r="E1422">
        <f>SUMIF([1]!Tabla12[Consignatario],B1422,[1]!Tabla12[1670])</f>
        <v>0</v>
      </c>
      <c r="F1422">
        <f>SUMIF([1]!Tabla10[Consignatario],B1422,[1]!Tabla10[1672])</f>
        <v>0</v>
      </c>
      <c r="G1422">
        <f>SUMIF([1]!Tabla9[Consignatarios],B1422,[1]!Tabla9[1675])</f>
        <v>0</v>
      </c>
      <c r="H1422">
        <f>SUMIF([1]!Tabla8[Consignatarios],B1422,[1]!Tabla8[1678])</f>
        <v>0</v>
      </c>
      <c r="I1422">
        <f>SUMIF([1]!Tabla4[Consignatario],B1422,[1]!Tabla4[Monto])</f>
        <v>0</v>
      </c>
      <c r="J1422">
        <f>SUMIF([1]!Tabla2[Consignatario],B1422, [1]!Tabla2[Monto])</f>
        <v>0</v>
      </c>
      <c r="K1422">
        <f>SUMIF([1]!Tabla3[Consignatario],B1422,[1]!Tabla3[Monto])</f>
        <v>0</v>
      </c>
      <c r="L1422">
        <f>SUMIF([1]!Tabla5[Consignatario],B1422,[1]!Tabla5[Monto])</f>
        <v>0</v>
      </c>
      <c r="M1422">
        <f>SUMIF([1]!Tabla1708[Consignatario],B1422,[1]!Tabla1708[Monto])</f>
        <v>0</v>
      </c>
      <c r="N1422">
        <f>SUMIF([1]!Tabla1726[Consignatario],B1422,[1]!Tabla1726[Monto])</f>
        <v>0</v>
      </c>
      <c r="O1422">
        <f>SUMIF([1]!Tabla1730[Consignatario],B1422,[1]!Tabla1730[1730])</f>
        <v>0</v>
      </c>
      <c r="P1422">
        <f>SUMIF([1]!Tabla1739[Consignatario],B1422,[1]!Tabla1739[1739])</f>
        <v>0</v>
      </c>
      <c r="Q1422">
        <f>SUMIF([1]!Tabla21[Consignatario],B1422,[1]!Tabla21[1664-1670])</f>
        <v>0</v>
      </c>
      <c r="R1422">
        <f>SUM(Tabla62[[#This Row],[1661]:[Entrearmadas]])</f>
        <v>4247</v>
      </c>
    </row>
    <row r="1423" spans="1:18" x14ac:dyDescent="0.3">
      <c r="A1423">
        <v>1422</v>
      </c>
      <c r="B1423" t="str" cm="1">
        <f t="array" ref="B1423">INDEX([1]!Tabla1[#Data], A1423, 2)</f>
        <v>Iscar, Marquéz de</v>
      </c>
      <c r="C1423">
        <f>SUMIF([1]!Tabla1661[Consignatario],B1423,[1]!Tabla1661[1661])</f>
        <v>0</v>
      </c>
      <c r="D1423">
        <f>SUMIF([1]!Tabla11[Consignatario],B1423,[1]!Tabla11[1662])</f>
        <v>0</v>
      </c>
      <c r="E1423">
        <f>SUMIF([1]!Tabla12[Consignatario],B1423,[1]!Tabla12[1670])</f>
        <v>0</v>
      </c>
      <c r="F1423">
        <f>SUMIF([1]!Tabla10[Consignatario],B1423,[1]!Tabla10[1672])</f>
        <v>0</v>
      </c>
      <c r="G1423">
        <f>SUMIF([1]!Tabla9[Consignatarios],B1423,[1]!Tabla9[1675])</f>
        <v>0</v>
      </c>
      <c r="H1423">
        <f>SUMIF([1]!Tabla8[Consignatarios],B1423,[1]!Tabla8[1678])</f>
        <v>0</v>
      </c>
      <c r="I1423">
        <f>SUMIF([1]!Tabla4[Consignatario],B1423,[1]!Tabla4[Monto])</f>
        <v>0</v>
      </c>
      <c r="J1423">
        <f>SUMIF([1]!Tabla2[Consignatario],B1423, [1]!Tabla2[Monto])</f>
        <v>0</v>
      </c>
      <c r="K1423">
        <f>SUMIF([1]!Tabla3[Consignatario],B1423,[1]!Tabla3[Monto])</f>
        <v>0</v>
      </c>
      <c r="L1423">
        <f>SUMIF([1]!Tabla5[Consignatario],B1423,[1]!Tabla5[Monto])</f>
        <v>0</v>
      </c>
      <c r="M1423">
        <f>SUMIF([1]!Tabla1708[Consignatario],B1423,[1]!Tabla1708[Monto])</f>
        <v>0</v>
      </c>
      <c r="N1423">
        <f>SUMIF([1]!Tabla1726[Consignatario],B1423,[1]!Tabla1726[Monto])</f>
        <v>1520</v>
      </c>
      <c r="O1423">
        <f>SUMIF([1]!Tabla1730[Consignatario],B1423,[1]!Tabla1730[1730])</f>
        <v>0</v>
      </c>
      <c r="P1423">
        <f>SUMIF([1]!Tabla1739[Consignatario],B1423,[1]!Tabla1739[1739])</f>
        <v>0</v>
      </c>
      <c r="Q1423">
        <f>SUMIF([1]!Tabla21[Consignatario],B1423,[1]!Tabla21[1664-1670])</f>
        <v>0</v>
      </c>
      <c r="R1423">
        <f>SUM(Tabla62[[#This Row],[1661]:[Entrearmadas]])</f>
        <v>1520</v>
      </c>
    </row>
    <row r="1424" spans="1:18" x14ac:dyDescent="0.3">
      <c r="A1424">
        <v>1423</v>
      </c>
      <c r="B1424" t="str" cm="1">
        <f t="array" ref="B1424">INDEX([1]!Tabla1[#Data], A1424, 2)</f>
        <v>Isea, Juan de</v>
      </c>
      <c r="C1424">
        <f>SUMIF([1]!Tabla1661[Consignatario],B1424,[1]!Tabla1661[1661])</f>
        <v>12808</v>
      </c>
      <c r="D1424">
        <f>SUMIF([1]!Tabla11[Consignatario],B1424,[1]!Tabla11[1662])</f>
        <v>0</v>
      </c>
      <c r="E1424">
        <f>SUMIF([1]!Tabla12[Consignatario],B1424,[1]!Tabla12[1670])</f>
        <v>0</v>
      </c>
      <c r="F1424">
        <f>SUMIF([1]!Tabla10[Consignatario],B1424,[1]!Tabla10[1672])</f>
        <v>0</v>
      </c>
      <c r="G1424">
        <f>SUMIF([1]!Tabla9[Consignatarios],B1424,[1]!Tabla9[1675])</f>
        <v>0</v>
      </c>
      <c r="H1424">
        <f>SUMIF([1]!Tabla8[Consignatarios],B1424,[1]!Tabla8[1678])</f>
        <v>0</v>
      </c>
      <c r="I1424">
        <f>SUMIF([1]!Tabla4[Consignatario],B1424,[1]!Tabla4[Monto])</f>
        <v>0</v>
      </c>
      <c r="J1424">
        <f>SUMIF([1]!Tabla2[Consignatario],B1424, [1]!Tabla2[Monto])</f>
        <v>0</v>
      </c>
      <c r="K1424">
        <f>SUMIF([1]!Tabla3[Consignatario],B1424,[1]!Tabla3[Monto])</f>
        <v>0</v>
      </c>
      <c r="L1424">
        <f>SUMIF([1]!Tabla5[Consignatario],B1424,[1]!Tabla5[Monto])</f>
        <v>0</v>
      </c>
      <c r="M1424">
        <f>SUMIF([1]!Tabla1708[Consignatario],B1424,[1]!Tabla1708[Monto])</f>
        <v>0</v>
      </c>
      <c r="N1424">
        <f>SUMIF([1]!Tabla1726[Consignatario],B1424,[1]!Tabla1726[Monto])</f>
        <v>0</v>
      </c>
      <c r="O1424">
        <f>SUMIF([1]!Tabla1730[Consignatario],B1424,[1]!Tabla1730[1730])</f>
        <v>0</v>
      </c>
      <c r="P1424">
        <f>SUMIF([1]!Tabla1739[Consignatario],B1424,[1]!Tabla1739[1739])</f>
        <v>0</v>
      </c>
      <c r="Q1424">
        <f>SUMIF([1]!Tabla21[Consignatario],B1424,[1]!Tabla21[1664-1670])</f>
        <v>0</v>
      </c>
      <c r="R1424">
        <f>SUM(Tabla62[[#This Row],[1661]:[Entrearmadas]])</f>
        <v>12808</v>
      </c>
    </row>
    <row r="1425" spans="1:18" x14ac:dyDescent="0.3">
      <c r="A1425">
        <v>1424</v>
      </c>
      <c r="B1425" t="str" cm="1">
        <f t="array" ref="B1425">INDEX([1]!Tabla1[#Data], A1425, 2)</f>
        <v>Italia y Aréstegui, Martín de</v>
      </c>
      <c r="C1425">
        <f>SUMIF([1]!Tabla1661[Consignatario],B1425,[1]!Tabla1661[1661])</f>
        <v>0</v>
      </c>
      <c r="D1425">
        <f>SUMIF([1]!Tabla11[Consignatario],B1425,[1]!Tabla11[1662])</f>
        <v>0</v>
      </c>
      <c r="E1425">
        <f>SUMIF([1]!Tabla12[Consignatario],B1425,[1]!Tabla12[1670])</f>
        <v>0</v>
      </c>
      <c r="F1425">
        <f>SUMIF([1]!Tabla10[Consignatario],B1425,[1]!Tabla10[1672])</f>
        <v>0</v>
      </c>
      <c r="G1425">
        <f>SUMIF([1]!Tabla9[Consignatarios],B1425,[1]!Tabla9[1675])</f>
        <v>15000</v>
      </c>
      <c r="H1425">
        <f>SUMIF([1]!Tabla8[Consignatarios],B1425,[1]!Tabla8[1678])</f>
        <v>0</v>
      </c>
      <c r="I1425">
        <f>SUMIF([1]!Tabla4[Consignatario],B1425,[1]!Tabla4[Monto])</f>
        <v>0</v>
      </c>
      <c r="J1425">
        <f>SUMIF([1]!Tabla2[Consignatario],B1425, [1]!Tabla2[Monto])</f>
        <v>0</v>
      </c>
      <c r="K1425">
        <f>SUMIF([1]!Tabla3[Consignatario],B1425,[1]!Tabla3[Monto])</f>
        <v>0</v>
      </c>
      <c r="L1425">
        <f>SUMIF([1]!Tabla5[Consignatario],B1425,[1]!Tabla5[Monto])</f>
        <v>0</v>
      </c>
      <c r="M1425">
        <f>SUMIF([1]!Tabla1708[Consignatario],B1425,[1]!Tabla1708[Monto])</f>
        <v>0</v>
      </c>
      <c r="N1425">
        <f>SUMIF([1]!Tabla1726[Consignatario],B1425,[1]!Tabla1726[Monto])</f>
        <v>0</v>
      </c>
      <c r="O1425">
        <f>SUMIF([1]!Tabla1730[Consignatario],B1425,[1]!Tabla1730[1730])</f>
        <v>0</v>
      </c>
      <c r="P1425">
        <f>SUMIF([1]!Tabla1739[Consignatario],B1425,[1]!Tabla1739[1739])</f>
        <v>0</v>
      </c>
      <c r="Q1425">
        <f>SUMIF([1]!Tabla21[Consignatario],B1425,[1]!Tabla21[1664-1670])</f>
        <v>0</v>
      </c>
      <c r="R1425">
        <f>SUM(Tabla62[[#This Row],[1661]:[Entrearmadas]])</f>
        <v>15000</v>
      </c>
    </row>
    <row r="1426" spans="1:18" x14ac:dyDescent="0.3">
      <c r="A1426">
        <v>1425</v>
      </c>
      <c r="B1426" t="str" cm="1">
        <f t="array" ref="B1426">INDEX([1]!Tabla1[#Data], A1426, 2)</f>
        <v>Iturbe, Francisco de</v>
      </c>
      <c r="C1426">
        <f>SUMIF([1]!Tabla1661[Consignatario],B1426,[1]!Tabla1661[1661])</f>
        <v>0</v>
      </c>
      <c r="D1426">
        <f>SUMIF([1]!Tabla11[Consignatario],B1426,[1]!Tabla11[1662])</f>
        <v>0</v>
      </c>
      <c r="E1426">
        <f>SUMIF([1]!Tabla12[Consignatario],B1426,[1]!Tabla12[1670])</f>
        <v>0</v>
      </c>
      <c r="F1426">
        <f>SUMIF([1]!Tabla10[Consignatario],B1426,[1]!Tabla10[1672])</f>
        <v>0</v>
      </c>
      <c r="G1426">
        <f>SUMIF([1]!Tabla9[Consignatarios],B1426,[1]!Tabla9[1675])</f>
        <v>0</v>
      </c>
      <c r="H1426">
        <f>SUMIF([1]!Tabla8[Consignatarios],B1426,[1]!Tabla8[1678])</f>
        <v>0</v>
      </c>
      <c r="I1426">
        <f>SUMIF([1]!Tabla4[Consignatario],B1426,[1]!Tabla4[Monto])</f>
        <v>0</v>
      </c>
      <c r="J1426">
        <f>SUMIF([1]!Tabla2[Consignatario],B1426, [1]!Tabla2[Monto])</f>
        <v>0</v>
      </c>
      <c r="K1426">
        <f>SUMIF([1]!Tabla3[Consignatario],B1426,[1]!Tabla3[Monto])</f>
        <v>0</v>
      </c>
      <c r="L1426">
        <f>SUMIF([1]!Tabla5[Consignatario],B1426,[1]!Tabla5[Monto])</f>
        <v>32863</v>
      </c>
      <c r="M1426">
        <f>SUMIF([1]!Tabla1708[Consignatario],B1426,[1]!Tabla1708[Monto])</f>
        <v>0</v>
      </c>
      <c r="N1426">
        <f>SUMIF([1]!Tabla1726[Consignatario],B1426,[1]!Tabla1726[Monto])</f>
        <v>0</v>
      </c>
      <c r="O1426">
        <f>SUMIF([1]!Tabla1730[Consignatario],B1426,[1]!Tabla1730[1730])</f>
        <v>0</v>
      </c>
      <c r="P1426">
        <f>SUMIF([1]!Tabla1739[Consignatario],B1426,[1]!Tabla1739[1739])</f>
        <v>0</v>
      </c>
      <c r="Q1426">
        <f>SUMIF([1]!Tabla21[Consignatario],B1426,[1]!Tabla21[1664-1670])</f>
        <v>0</v>
      </c>
      <c r="R1426">
        <f>SUM(Tabla62[[#This Row],[1661]:[Entrearmadas]])</f>
        <v>32863</v>
      </c>
    </row>
    <row r="1427" spans="1:18" x14ac:dyDescent="0.3">
      <c r="A1427">
        <v>1426</v>
      </c>
      <c r="B1427" t="str" cm="1">
        <f t="array" ref="B1427">INDEX([1]!Tabla1[#Data], A1427, 2)</f>
        <v>Iturbe, Juan de</v>
      </c>
      <c r="C1427">
        <f>SUMIF([1]!Tabla1661[Consignatario],B1427,[1]!Tabla1661[1661])</f>
        <v>11031</v>
      </c>
      <c r="D1427">
        <f>SUMIF([1]!Tabla11[Consignatario],B1427,[1]!Tabla11[1662])</f>
        <v>0</v>
      </c>
      <c r="E1427">
        <f>SUMIF([1]!Tabla12[Consignatario],B1427,[1]!Tabla12[1670])</f>
        <v>0</v>
      </c>
      <c r="F1427">
        <f>SUMIF([1]!Tabla10[Consignatario],B1427,[1]!Tabla10[1672])</f>
        <v>0</v>
      </c>
      <c r="G1427">
        <f>SUMIF([1]!Tabla9[Consignatarios],B1427,[1]!Tabla9[1675])</f>
        <v>0</v>
      </c>
      <c r="H1427">
        <f>SUMIF([1]!Tabla8[Consignatarios],B1427,[1]!Tabla8[1678])</f>
        <v>0</v>
      </c>
      <c r="I1427">
        <f>SUMIF([1]!Tabla4[Consignatario],B1427,[1]!Tabla4[Monto])</f>
        <v>0</v>
      </c>
      <c r="J1427">
        <f>SUMIF([1]!Tabla2[Consignatario],B1427, [1]!Tabla2[Monto])</f>
        <v>0</v>
      </c>
      <c r="K1427">
        <f>SUMIF([1]!Tabla3[Consignatario],B1427,[1]!Tabla3[Monto])</f>
        <v>0</v>
      </c>
      <c r="L1427">
        <f>SUMIF([1]!Tabla5[Consignatario],B1427,[1]!Tabla5[Monto])</f>
        <v>0</v>
      </c>
      <c r="M1427">
        <f>SUMIF([1]!Tabla1708[Consignatario],B1427,[1]!Tabla1708[Monto])</f>
        <v>0</v>
      </c>
      <c r="N1427">
        <f>SUMIF([1]!Tabla1726[Consignatario],B1427,[1]!Tabla1726[Monto])</f>
        <v>0</v>
      </c>
      <c r="O1427">
        <f>SUMIF([1]!Tabla1730[Consignatario],B1427,[1]!Tabla1730[1730])</f>
        <v>0</v>
      </c>
      <c r="P1427">
        <f>SUMIF([1]!Tabla1739[Consignatario],B1427,[1]!Tabla1739[1739])</f>
        <v>0</v>
      </c>
      <c r="Q1427">
        <f>SUMIF([1]!Tabla21[Consignatario],B1427,[1]!Tabla21[1664-1670])</f>
        <v>0</v>
      </c>
      <c r="R1427">
        <f>SUM(Tabla62[[#This Row],[1661]:[Entrearmadas]])</f>
        <v>11031</v>
      </c>
    </row>
    <row r="1428" spans="1:18" x14ac:dyDescent="0.3">
      <c r="A1428">
        <v>1427</v>
      </c>
      <c r="B1428" t="str" cm="1">
        <f t="array" ref="B1428">INDEX([1]!Tabla1[#Data], A1428, 2)</f>
        <v>Iturrain, Gracian de</v>
      </c>
      <c r="C1428">
        <f>SUMIF([1]!Tabla1661[Consignatario],B1428,[1]!Tabla1661[1661])</f>
        <v>0</v>
      </c>
      <c r="D1428">
        <f>SUMIF([1]!Tabla11[Consignatario],B1428,[1]!Tabla11[1662])</f>
        <v>0</v>
      </c>
      <c r="E1428">
        <f>SUMIF([1]!Tabla12[Consignatario],B1428,[1]!Tabla12[1670])</f>
        <v>0</v>
      </c>
      <c r="F1428">
        <f>SUMIF([1]!Tabla10[Consignatario],B1428,[1]!Tabla10[1672])</f>
        <v>0</v>
      </c>
      <c r="G1428">
        <f>SUMIF([1]!Tabla9[Consignatarios],B1428,[1]!Tabla9[1675])</f>
        <v>0</v>
      </c>
      <c r="H1428">
        <f>SUMIF([1]!Tabla8[Consignatarios],B1428,[1]!Tabla8[1678])</f>
        <v>0</v>
      </c>
      <c r="I1428">
        <f>SUMIF([1]!Tabla4[Consignatario],B1428,[1]!Tabla4[Monto])</f>
        <v>0</v>
      </c>
      <c r="J1428">
        <f>SUMIF([1]!Tabla2[Consignatario],B1428, [1]!Tabla2[Monto])</f>
        <v>2900</v>
      </c>
      <c r="K1428">
        <f>SUMIF([1]!Tabla3[Consignatario],B1428,[1]!Tabla3[Monto])</f>
        <v>0</v>
      </c>
      <c r="L1428">
        <f>SUMIF([1]!Tabla5[Consignatario],B1428,[1]!Tabla5[Monto])</f>
        <v>0</v>
      </c>
      <c r="M1428">
        <f>SUMIF([1]!Tabla1708[Consignatario],B1428,[1]!Tabla1708[Monto])</f>
        <v>0</v>
      </c>
      <c r="N1428">
        <f>SUMIF([1]!Tabla1726[Consignatario],B1428,[1]!Tabla1726[Monto])</f>
        <v>0</v>
      </c>
      <c r="O1428">
        <f>SUMIF([1]!Tabla1730[Consignatario],B1428,[1]!Tabla1730[1730])</f>
        <v>0</v>
      </c>
      <c r="P1428">
        <f>SUMIF([1]!Tabla1739[Consignatario],B1428,[1]!Tabla1739[1739])</f>
        <v>0</v>
      </c>
      <c r="Q1428">
        <f>SUMIF([1]!Tabla21[Consignatario],B1428,[1]!Tabla21[1664-1670])</f>
        <v>0</v>
      </c>
      <c r="R1428">
        <f>SUM(Tabla62[[#This Row],[1661]:[Entrearmadas]])</f>
        <v>2900</v>
      </c>
    </row>
    <row r="1429" spans="1:18" x14ac:dyDescent="0.3">
      <c r="A1429">
        <v>1428</v>
      </c>
      <c r="B1429" t="str" cm="1">
        <f t="array" ref="B1429">INDEX([1]!Tabla1[#Data], A1429, 2)</f>
        <v>Iturrain, Martín de</v>
      </c>
      <c r="C1429">
        <f>SUMIF([1]!Tabla1661[Consignatario],B1429,[1]!Tabla1661[1661])</f>
        <v>802693</v>
      </c>
      <c r="D1429">
        <f>SUMIF([1]!Tabla11[Consignatario],B1429,[1]!Tabla11[1662])</f>
        <v>0</v>
      </c>
      <c r="E1429">
        <f>SUMIF([1]!Tabla12[Consignatario],B1429,[1]!Tabla12[1670])</f>
        <v>71000</v>
      </c>
      <c r="F1429">
        <f>SUMIF([1]!Tabla10[Consignatario],B1429,[1]!Tabla10[1672])</f>
        <v>0</v>
      </c>
      <c r="G1429">
        <f>SUMIF([1]!Tabla9[Consignatarios],B1429,[1]!Tabla9[1675])</f>
        <v>5000</v>
      </c>
      <c r="H1429">
        <f>SUMIF([1]!Tabla8[Consignatarios],B1429,[1]!Tabla8[1678])</f>
        <v>26415</v>
      </c>
      <c r="I1429">
        <f>SUMIF([1]!Tabla4[Consignatario],B1429,[1]!Tabla4[Monto])</f>
        <v>21817</v>
      </c>
      <c r="J1429">
        <f>SUMIF([1]!Tabla2[Consignatario],B1429, [1]!Tabla2[Monto])</f>
        <v>0</v>
      </c>
      <c r="K1429">
        <f>SUMIF([1]!Tabla3[Consignatario],B1429,[1]!Tabla3[Monto])</f>
        <v>0</v>
      </c>
      <c r="L1429">
        <f>SUMIF([1]!Tabla5[Consignatario],B1429,[1]!Tabla5[Monto])</f>
        <v>0</v>
      </c>
      <c r="M1429">
        <f>SUMIF([1]!Tabla1708[Consignatario],B1429,[1]!Tabla1708[Monto])</f>
        <v>0</v>
      </c>
      <c r="N1429">
        <f>SUMIF([1]!Tabla1726[Consignatario],B1429,[1]!Tabla1726[Monto])</f>
        <v>0</v>
      </c>
      <c r="O1429">
        <f>SUMIF([1]!Tabla1730[Consignatario],B1429,[1]!Tabla1730[1730])</f>
        <v>0</v>
      </c>
      <c r="P1429">
        <f>SUMIF([1]!Tabla1739[Consignatario],B1429,[1]!Tabla1739[1739])</f>
        <v>0</v>
      </c>
      <c r="Q1429">
        <f>SUMIF([1]!Tabla21[Consignatario],B1429,[1]!Tabla21[1664-1670])</f>
        <v>60100</v>
      </c>
      <c r="R1429">
        <f>SUM(Tabla62[[#This Row],[1661]:[Entrearmadas]])</f>
        <v>987025</v>
      </c>
    </row>
    <row r="1430" spans="1:18" x14ac:dyDescent="0.3">
      <c r="A1430">
        <v>1429</v>
      </c>
      <c r="B1430" t="str" cm="1">
        <f t="array" ref="B1430">INDEX([1]!Tabla1[#Data], A1430, 2)</f>
        <v>Iturraín, Vicente de</v>
      </c>
      <c r="C1430">
        <f>SUMIF([1]!Tabla1661[Consignatario],B1430,[1]!Tabla1661[1661])</f>
        <v>4794</v>
      </c>
      <c r="D1430">
        <f>SUMIF([1]!Tabla11[Consignatario],B1430,[1]!Tabla11[1662])</f>
        <v>0</v>
      </c>
      <c r="E1430">
        <f>SUMIF([1]!Tabla12[Consignatario],B1430,[1]!Tabla12[1670])</f>
        <v>0</v>
      </c>
      <c r="F1430">
        <f>SUMIF([1]!Tabla10[Consignatario],B1430,[1]!Tabla10[1672])</f>
        <v>0</v>
      </c>
      <c r="G1430">
        <f>SUMIF([1]!Tabla9[Consignatarios],B1430,[1]!Tabla9[1675])</f>
        <v>0</v>
      </c>
      <c r="H1430">
        <f>SUMIF([1]!Tabla8[Consignatarios],B1430,[1]!Tabla8[1678])</f>
        <v>0</v>
      </c>
      <c r="I1430">
        <f>SUMIF([1]!Tabla4[Consignatario],B1430,[1]!Tabla4[Monto])</f>
        <v>0</v>
      </c>
      <c r="J1430">
        <f>SUMIF([1]!Tabla2[Consignatario],B1430, [1]!Tabla2[Monto])</f>
        <v>0</v>
      </c>
      <c r="K1430">
        <f>SUMIF([1]!Tabla3[Consignatario],B1430,[1]!Tabla3[Monto])</f>
        <v>0</v>
      </c>
      <c r="L1430">
        <f>SUMIF([1]!Tabla5[Consignatario],B1430,[1]!Tabla5[Monto])</f>
        <v>0</v>
      </c>
      <c r="M1430">
        <f>SUMIF([1]!Tabla1708[Consignatario],B1430,[1]!Tabla1708[Monto])</f>
        <v>0</v>
      </c>
      <c r="N1430">
        <f>SUMIF([1]!Tabla1726[Consignatario],B1430,[1]!Tabla1726[Monto])</f>
        <v>0</v>
      </c>
      <c r="O1430">
        <f>SUMIF([1]!Tabla1730[Consignatario],B1430,[1]!Tabla1730[1730])</f>
        <v>0</v>
      </c>
      <c r="P1430">
        <f>SUMIF([1]!Tabla1739[Consignatario],B1430,[1]!Tabla1739[1739])</f>
        <v>0</v>
      </c>
      <c r="Q1430">
        <f>SUMIF([1]!Tabla21[Consignatario],B1430,[1]!Tabla21[1664-1670])</f>
        <v>0</v>
      </c>
      <c r="R1430">
        <f>SUM(Tabla62[[#This Row],[1661]:[Entrearmadas]])</f>
        <v>4794</v>
      </c>
    </row>
    <row r="1431" spans="1:18" x14ac:dyDescent="0.3">
      <c r="A1431">
        <v>1430</v>
      </c>
      <c r="B1431" t="str" cm="1">
        <f t="array" ref="B1431">INDEX([1]!Tabla1[#Data], A1431, 2)</f>
        <v>Iturras, Pedro de</v>
      </c>
      <c r="C1431">
        <f>SUMIF([1]!Tabla1661[Consignatario],B1431,[1]!Tabla1661[1661])</f>
        <v>0</v>
      </c>
      <c r="D1431">
        <f>SUMIF([1]!Tabla11[Consignatario],B1431,[1]!Tabla11[1662])</f>
        <v>0</v>
      </c>
      <c r="E1431">
        <f>SUMIF([1]!Tabla12[Consignatario],B1431,[1]!Tabla12[1670])</f>
        <v>0</v>
      </c>
      <c r="F1431">
        <f>SUMIF([1]!Tabla10[Consignatario],B1431,[1]!Tabla10[1672])</f>
        <v>0</v>
      </c>
      <c r="G1431">
        <f>SUMIF([1]!Tabla9[Consignatarios],B1431,[1]!Tabla9[1675])</f>
        <v>0</v>
      </c>
      <c r="H1431">
        <f>SUMIF([1]!Tabla8[Consignatarios],B1431,[1]!Tabla8[1678])</f>
        <v>0</v>
      </c>
      <c r="I1431">
        <f>SUMIF([1]!Tabla4[Consignatario],B1431,[1]!Tabla4[Monto])</f>
        <v>0</v>
      </c>
      <c r="J1431">
        <f>SUMIF([1]!Tabla2[Consignatario],B1431, [1]!Tabla2[Monto])</f>
        <v>0</v>
      </c>
      <c r="K1431">
        <f>SUMIF([1]!Tabla3[Consignatario],B1431,[1]!Tabla3[Monto])</f>
        <v>0</v>
      </c>
      <c r="L1431">
        <f>SUMIF([1]!Tabla5[Consignatario],B1431,[1]!Tabla5[Monto])</f>
        <v>660</v>
      </c>
      <c r="M1431">
        <f>SUMIF([1]!Tabla1708[Consignatario],B1431,[1]!Tabla1708[Monto])</f>
        <v>0</v>
      </c>
      <c r="N1431">
        <f>SUMIF([1]!Tabla1726[Consignatario],B1431,[1]!Tabla1726[Monto])</f>
        <v>0</v>
      </c>
      <c r="O1431">
        <f>SUMIF([1]!Tabla1730[Consignatario],B1431,[1]!Tabla1730[1730])</f>
        <v>0</v>
      </c>
      <c r="P1431">
        <f>SUMIF([1]!Tabla1739[Consignatario],B1431,[1]!Tabla1739[1739])</f>
        <v>0</v>
      </c>
      <c r="Q1431">
        <f>SUMIF([1]!Tabla21[Consignatario],B1431,[1]!Tabla21[1664-1670])</f>
        <v>0</v>
      </c>
      <c r="R1431">
        <f>SUM(Tabla62[[#This Row],[1661]:[Entrearmadas]])</f>
        <v>660</v>
      </c>
    </row>
    <row r="1432" spans="1:18" x14ac:dyDescent="0.3">
      <c r="A1432">
        <v>1431</v>
      </c>
      <c r="B1432" t="str" cm="1">
        <f t="array" ref="B1432">INDEX([1]!Tabla1[#Data], A1432, 2)</f>
        <v>Iturriaga, Manuel de</v>
      </c>
      <c r="C1432">
        <f>SUMIF([1]!Tabla1661[Consignatario],B1432,[1]!Tabla1661[1661])</f>
        <v>0</v>
      </c>
      <c r="D1432">
        <f>SUMIF([1]!Tabla11[Consignatario],B1432,[1]!Tabla11[1662])</f>
        <v>0</v>
      </c>
      <c r="E1432">
        <f>SUMIF([1]!Tabla12[Consignatario],B1432,[1]!Tabla12[1670])</f>
        <v>0</v>
      </c>
      <c r="F1432">
        <f>SUMIF([1]!Tabla10[Consignatario],B1432,[1]!Tabla10[1672])</f>
        <v>0</v>
      </c>
      <c r="G1432">
        <f>SUMIF([1]!Tabla9[Consignatarios],B1432,[1]!Tabla9[1675])</f>
        <v>0</v>
      </c>
      <c r="H1432">
        <f>SUMIF([1]!Tabla8[Consignatarios],B1432,[1]!Tabla8[1678])</f>
        <v>0</v>
      </c>
      <c r="I1432">
        <f>SUMIF([1]!Tabla4[Consignatario],B1432,[1]!Tabla4[Monto])</f>
        <v>0</v>
      </c>
      <c r="J1432">
        <f>SUMIF([1]!Tabla2[Consignatario],B1432, [1]!Tabla2[Monto])</f>
        <v>0</v>
      </c>
      <c r="K1432">
        <f>SUMIF([1]!Tabla3[Consignatario],B1432,[1]!Tabla3[Monto])</f>
        <v>0</v>
      </c>
      <c r="L1432">
        <f>SUMIF([1]!Tabla5[Consignatario],B1432,[1]!Tabla5[Monto])</f>
        <v>0</v>
      </c>
      <c r="M1432">
        <f>SUMIF([1]!Tabla1708[Consignatario],B1432,[1]!Tabla1708[Monto])</f>
        <v>0</v>
      </c>
      <c r="N1432">
        <f>SUMIF([1]!Tabla1726[Consignatario],B1432,[1]!Tabla1726[Monto])</f>
        <v>7134</v>
      </c>
      <c r="O1432">
        <f>SUMIF([1]!Tabla1730[Consignatario],B1432,[1]!Tabla1730[1730])</f>
        <v>0</v>
      </c>
      <c r="P1432">
        <f>SUMIF([1]!Tabla1739[Consignatario],B1432,[1]!Tabla1739[1739])</f>
        <v>0</v>
      </c>
      <c r="Q1432">
        <f>SUMIF([1]!Tabla21[Consignatario],B1432,[1]!Tabla21[1664-1670])</f>
        <v>0</v>
      </c>
      <c r="R1432">
        <f>SUM(Tabla62[[#This Row],[1661]:[Entrearmadas]])</f>
        <v>7134</v>
      </c>
    </row>
    <row r="1433" spans="1:18" x14ac:dyDescent="0.3">
      <c r="A1433">
        <v>1432</v>
      </c>
      <c r="B1433" t="str" cm="1">
        <f t="array" ref="B1433">INDEX([1]!Tabla1[#Data], A1433, 2)</f>
        <v>Iturrigoitia, Juan Bautista de</v>
      </c>
      <c r="C1433">
        <f>SUMIF([1]!Tabla1661[Consignatario],B1433,[1]!Tabla1661[1661])</f>
        <v>0</v>
      </c>
      <c r="D1433">
        <f>SUMIF([1]!Tabla11[Consignatario],B1433,[1]!Tabla11[1662])</f>
        <v>0</v>
      </c>
      <c r="E1433">
        <f>SUMIF([1]!Tabla12[Consignatario],B1433,[1]!Tabla12[1670])</f>
        <v>0</v>
      </c>
      <c r="F1433">
        <f>SUMIF([1]!Tabla10[Consignatario],B1433,[1]!Tabla10[1672])</f>
        <v>22621</v>
      </c>
      <c r="G1433">
        <f>SUMIF([1]!Tabla9[Consignatarios],B1433,[1]!Tabla9[1675])</f>
        <v>0</v>
      </c>
      <c r="H1433">
        <f>SUMIF([1]!Tabla8[Consignatarios],B1433,[1]!Tabla8[1678])</f>
        <v>0</v>
      </c>
      <c r="I1433">
        <f>SUMIF([1]!Tabla4[Consignatario],B1433,[1]!Tabla4[Monto])</f>
        <v>0</v>
      </c>
      <c r="J1433">
        <f>SUMIF([1]!Tabla2[Consignatario],B1433, [1]!Tabla2[Monto])</f>
        <v>0</v>
      </c>
      <c r="K1433">
        <f>SUMIF([1]!Tabla3[Consignatario],B1433,[1]!Tabla3[Monto])</f>
        <v>0</v>
      </c>
      <c r="L1433">
        <f>SUMIF([1]!Tabla5[Consignatario],B1433,[1]!Tabla5[Monto])</f>
        <v>0</v>
      </c>
      <c r="M1433">
        <f>SUMIF([1]!Tabla1708[Consignatario],B1433,[1]!Tabla1708[Monto])</f>
        <v>0</v>
      </c>
      <c r="N1433">
        <f>SUMIF([1]!Tabla1726[Consignatario],B1433,[1]!Tabla1726[Monto])</f>
        <v>0</v>
      </c>
      <c r="O1433">
        <f>SUMIF([1]!Tabla1730[Consignatario],B1433,[1]!Tabla1730[1730])</f>
        <v>0</v>
      </c>
      <c r="P1433">
        <f>SUMIF([1]!Tabla1739[Consignatario],B1433,[1]!Tabla1739[1739])</f>
        <v>0</v>
      </c>
      <c r="Q1433">
        <f>SUMIF([1]!Tabla21[Consignatario],B1433,[1]!Tabla21[1664-1670])</f>
        <v>0</v>
      </c>
      <c r="R1433">
        <f>SUM(Tabla62[[#This Row],[1661]:[Entrearmadas]])</f>
        <v>22621</v>
      </c>
    </row>
    <row r="1434" spans="1:18" x14ac:dyDescent="0.3">
      <c r="A1434">
        <v>1433</v>
      </c>
      <c r="B1434" t="str" cm="1">
        <f t="array" ref="B1434">INDEX([1]!Tabla1[#Data], A1434, 2)</f>
        <v>Izquierdo Jiménez, Martín</v>
      </c>
      <c r="C1434">
        <f>SUMIF([1]!Tabla1661[Consignatario],B1434,[1]!Tabla1661[1661])</f>
        <v>0</v>
      </c>
      <c r="D1434">
        <f>SUMIF([1]!Tabla11[Consignatario],B1434,[1]!Tabla11[1662])</f>
        <v>0</v>
      </c>
      <c r="E1434">
        <f>SUMIF([1]!Tabla12[Consignatario],B1434,[1]!Tabla12[1670])</f>
        <v>0</v>
      </c>
      <c r="F1434">
        <f>SUMIF([1]!Tabla10[Consignatario],B1434,[1]!Tabla10[1672])</f>
        <v>0</v>
      </c>
      <c r="G1434">
        <f>SUMIF([1]!Tabla9[Consignatarios],B1434,[1]!Tabla9[1675])</f>
        <v>0</v>
      </c>
      <c r="H1434">
        <f>SUMIF([1]!Tabla8[Consignatarios],B1434,[1]!Tabla8[1678])</f>
        <v>272</v>
      </c>
      <c r="I1434">
        <f>SUMIF([1]!Tabla4[Consignatario],B1434,[1]!Tabla4[Monto])</f>
        <v>4000</v>
      </c>
      <c r="J1434">
        <f>SUMIF([1]!Tabla2[Consignatario],B1434, [1]!Tabla2[Monto])</f>
        <v>0</v>
      </c>
      <c r="K1434">
        <f>SUMIF([1]!Tabla3[Consignatario],B1434,[1]!Tabla3[Monto])</f>
        <v>0</v>
      </c>
      <c r="L1434">
        <f>SUMIF([1]!Tabla5[Consignatario],B1434,[1]!Tabla5[Monto])</f>
        <v>0</v>
      </c>
      <c r="M1434">
        <f>SUMIF([1]!Tabla1708[Consignatario],B1434,[1]!Tabla1708[Monto])</f>
        <v>0</v>
      </c>
      <c r="N1434">
        <f>SUMIF([1]!Tabla1726[Consignatario],B1434,[1]!Tabla1726[Monto])</f>
        <v>0</v>
      </c>
      <c r="O1434">
        <f>SUMIF([1]!Tabla1730[Consignatario],B1434,[1]!Tabla1730[1730])</f>
        <v>0</v>
      </c>
      <c r="P1434">
        <f>SUMIF([1]!Tabla1739[Consignatario],B1434,[1]!Tabla1739[1739])</f>
        <v>0</v>
      </c>
      <c r="Q1434">
        <f>SUMIF([1]!Tabla21[Consignatario],B1434,[1]!Tabla21[1664-1670])</f>
        <v>0</v>
      </c>
      <c r="R1434">
        <f>SUM(Tabla62[[#This Row],[1661]:[Entrearmadas]])</f>
        <v>4272</v>
      </c>
    </row>
    <row r="1435" spans="1:18" x14ac:dyDescent="0.3">
      <c r="A1435">
        <v>1434</v>
      </c>
      <c r="B1435" t="str" cm="1">
        <f t="array" ref="B1435">INDEX([1]!Tabla1[#Data], A1435, 2)</f>
        <v>Izquierdo, Manuel</v>
      </c>
      <c r="C1435">
        <f>SUMIF([1]!Tabla1661[Consignatario],B1435,[1]!Tabla1661[1661])</f>
        <v>0</v>
      </c>
      <c r="D1435">
        <f>SUMIF([1]!Tabla11[Consignatario],B1435,[1]!Tabla11[1662])</f>
        <v>0</v>
      </c>
      <c r="E1435">
        <f>SUMIF([1]!Tabla12[Consignatario],B1435,[1]!Tabla12[1670])</f>
        <v>0</v>
      </c>
      <c r="F1435">
        <f>SUMIF([1]!Tabla10[Consignatario],B1435,[1]!Tabla10[1672])</f>
        <v>0</v>
      </c>
      <c r="G1435">
        <f>SUMIF([1]!Tabla9[Consignatarios],B1435,[1]!Tabla9[1675])</f>
        <v>0</v>
      </c>
      <c r="H1435">
        <f>SUMIF([1]!Tabla8[Consignatarios],B1435,[1]!Tabla8[1678])</f>
        <v>0</v>
      </c>
      <c r="I1435">
        <f>SUMIF([1]!Tabla4[Consignatario],B1435,[1]!Tabla4[Monto])</f>
        <v>0</v>
      </c>
      <c r="J1435">
        <f>SUMIF([1]!Tabla2[Consignatario],B1435, [1]!Tabla2[Monto])</f>
        <v>0</v>
      </c>
      <c r="K1435">
        <f>SUMIF([1]!Tabla3[Consignatario],B1435,[1]!Tabla3[Monto])</f>
        <v>1020</v>
      </c>
      <c r="L1435">
        <f>SUMIF([1]!Tabla5[Consignatario],B1435,[1]!Tabla5[Monto])</f>
        <v>0</v>
      </c>
      <c r="M1435">
        <f>SUMIF([1]!Tabla1708[Consignatario],B1435,[1]!Tabla1708[Monto])</f>
        <v>0</v>
      </c>
      <c r="N1435">
        <f>SUMIF([1]!Tabla1726[Consignatario],B1435,[1]!Tabla1726[Monto])</f>
        <v>0</v>
      </c>
      <c r="O1435">
        <f>SUMIF([1]!Tabla1730[Consignatario],B1435,[1]!Tabla1730[1730])</f>
        <v>0</v>
      </c>
      <c r="P1435">
        <f>SUMIF([1]!Tabla1739[Consignatario],B1435,[1]!Tabla1739[1739])</f>
        <v>0</v>
      </c>
      <c r="Q1435">
        <f>SUMIF([1]!Tabla21[Consignatario],B1435,[1]!Tabla21[1664-1670])</f>
        <v>0</v>
      </c>
      <c r="R1435">
        <f>SUM(Tabla62[[#This Row],[1661]:[Entrearmadas]])</f>
        <v>1020</v>
      </c>
    </row>
    <row r="1436" spans="1:18" x14ac:dyDescent="0.3">
      <c r="A1436">
        <v>1435</v>
      </c>
      <c r="B1436" t="str" cm="1">
        <f t="array" ref="B1436">INDEX([1]!Tabla1[#Data], A1436, 2)</f>
        <v>Jacome, Antonio</v>
      </c>
      <c r="C1436">
        <f>SUMIF([1]!Tabla1661[Consignatario],B1436,[1]!Tabla1661[1661])</f>
        <v>0</v>
      </c>
      <c r="D1436">
        <f>SUMIF([1]!Tabla11[Consignatario],B1436,[1]!Tabla11[1662])</f>
        <v>0</v>
      </c>
      <c r="E1436">
        <f>SUMIF([1]!Tabla12[Consignatario],B1436,[1]!Tabla12[1670])</f>
        <v>0</v>
      </c>
      <c r="F1436">
        <f>SUMIF([1]!Tabla10[Consignatario],B1436,[1]!Tabla10[1672])</f>
        <v>0</v>
      </c>
      <c r="G1436">
        <f>SUMIF([1]!Tabla9[Consignatarios],B1436,[1]!Tabla9[1675])</f>
        <v>0</v>
      </c>
      <c r="H1436">
        <f>SUMIF([1]!Tabla8[Consignatarios],B1436,[1]!Tabla8[1678])</f>
        <v>0</v>
      </c>
      <c r="I1436">
        <f>SUMIF([1]!Tabla4[Consignatario],B1436,[1]!Tabla4[Monto])</f>
        <v>0</v>
      </c>
      <c r="J1436">
        <f>SUMIF([1]!Tabla2[Consignatario],B1436, [1]!Tabla2[Monto])</f>
        <v>400</v>
      </c>
      <c r="K1436">
        <f>SUMIF([1]!Tabla3[Consignatario],B1436,[1]!Tabla3[Monto])</f>
        <v>0</v>
      </c>
      <c r="L1436">
        <f>SUMIF([1]!Tabla5[Consignatario],B1436,[1]!Tabla5[Monto])</f>
        <v>0</v>
      </c>
      <c r="M1436">
        <f>SUMIF([1]!Tabla1708[Consignatario],B1436,[1]!Tabla1708[Monto])</f>
        <v>0</v>
      </c>
      <c r="N1436">
        <f>SUMIF([1]!Tabla1726[Consignatario],B1436,[1]!Tabla1726[Monto])</f>
        <v>0</v>
      </c>
      <c r="O1436">
        <f>SUMIF([1]!Tabla1730[Consignatario],B1436,[1]!Tabla1730[1730])</f>
        <v>0</v>
      </c>
      <c r="P1436">
        <f>SUMIF([1]!Tabla1739[Consignatario],B1436,[1]!Tabla1739[1739])</f>
        <v>0</v>
      </c>
      <c r="Q1436">
        <f>SUMIF([1]!Tabla21[Consignatario],B1436,[1]!Tabla21[1664-1670])</f>
        <v>0</v>
      </c>
      <c r="R1436">
        <f>SUM(Tabla62[[#This Row],[1661]:[Entrearmadas]])</f>
        <v>400</v>
      </c>
    </row>
    <row r="1437" spans="1:18" x14ac:dyDescent="0.3">
      <c r="A1437">
        <v>1436</v>
      </c>
      <c r="B1437" t="str" cm="1">
        <f t="array" ref="B1437">INDEX([1]!Tabla1[#Data], A1437, 2)</f>
        <v>Jaramillo Perea, Francisco</v>
      </c>
      <c r="C1437">
        <f>SUMIF([1]!Tabla1661[Consignatario],B1437,[1]!Tabla1661[1661])</f>
        <v>0</v>
      </c>
      <c r="D1437">
        <f>SUMIF([1]!Tabla11[Consignatario],B1437,[1]!Tabla11[1662])</f>
        <v>0</v>
      </c>
      <c r="E1437">
        <f>SUMIF([1]!Tabla12[Consignatario],B1437,[1]!Tabla12[1670])</f>
        <v>78600</v>
      </c>
      <c r="F1437">
        <f>SUMIF([1]!Tabla10[Consignatario],B1437,[1]!Tabla10[1672])</f>
        <v>0</v>
      </c>
      <c r="G1437">
        <f>SUMIF([1]!Tabla9[Consignatarios],B1437,[1]!Tabla9[1675])</f>
        <v>0</v>
      </c>
      <c r="H1437">
        <f>SUMIF([1]!Tabla8[Consignatarios],B1437,[1]!Tabla8[1678])</f>
        <v>0</v>
      </c>
      <c r="I1437">
        <f>SUMIF([1]!Tabla4[Consignatario],B1437,[1]!Tabla4[Monto])</f>
        <v>0</v>
      </c>
      <c r="J1437">
        <f>SUMIF([1]!Tabla2[Consignatario],B1437, [1]!Tabla2[Monto])</f>
        <v>0</v>
      </c>
      <c r="K1437">
        <f>SUMIF([1]!Tabla3[Consignatario],B1437,[1]!Tabla3[Monto])</f>
        <v>0</v>
      </c>
      <c r="L1437">
        <f>SUMIF([1]!Tabla5[Consignatario],B1437,[1]!Tabla5[Monto])</f>
        <v>0</v>
      </c>
      <c r="M1437">
        <f>SUMIF([1]!Tabla1708[Consignatario],B1437,[1]!Tabla1708[Monto])</f>
        <v>0</v>
      </c>
      <c r="N1437">
        <f>SUMIF([1]!Tabla1726[Consignatario],B1437,[1]!Tabla1726[Monto])</f>
        <v>0</v>
      </c>
      <c r="O1437">
        <f>SUMIF([1]!Tabla1730[Consignatario],B1437,[1]!Tabla1730[1730])</f>
        <v>0</v>
      </c>
      <c r="P1437">
        <f>SUMIF([1]!Tabla1739[Consignatario],B1437,[1]!Tabla1739[1739])</f>
        <v>0</v>
      </c>
      <c r="Q1437">
        <f>SUMIF([1]!Tabla21[Consignatario],B1437,[1]!Tabla21[1664-1670])</f>
        <v>0</v>
      </c>
      <c r="R1437">
        <f>SUM(Tabla62[[#This Row],[1661]:[Entrearmadas]])</f>
        <v>78600</v>
      </c>
    </row>
    <row r="1438" spans="1:18" x14ac:dyDescent="0.3">
      <c r="A1438">
        <v>1437</v>
      </c>
      <c r="B1438" t="str" cm="1">
        <f t="array" ref="B1438">INDEX([1]!Tabla1[#Data], A1438, 2)</f>
        <v>Jauregui, Antonio de</v>
      </c>
      <c r="C1438">
        <f>SUMIF([1]!Tabla1661[Consignatario],B1438,[1]!Tabla1661[1661])</f>
        <v>0</v>
      </c>
      <c r="D1438">
        <f>SUMIF([1]!Tabla11[Consignatario],B1438,[1]!Tabla11[1662])</f>
        <v>0</v>
      </c>
      <c r="E1438">
        <f>SUMIF([1]!Tabla12[Consignatario],B1438,[1]!Tabla12[1670])</f>
        <v>0</v>
      </c>
      <c r="F1438">
        <f>SUMIF([1]!Tabla10[Consignatario],B1438,[1]!Tabla10[1672])</f>
        <v>0</v>
      </c>
      <c r="G1438">
        <f>SUMIF([1]!Tabla9[Consignatarios],B1438,[1]!Tabla9[1675])</f>
        <v>0</v>
      </c>
      <c r="H1438">
        <f>SUMIF([1]!Tabla8[Consignatarios],B1438,[1]!Tabla8[1678])</f>
        <v>0</v>
      </c>
      <c r="I1438">
        <f>SUMIF([1]!Tabla4[Consignatario],B1438,[1]!Tabla4[Monto])</f>
        <v>0</v>
      </c>
      <c r="J1438">
        <f>SUMIF([1]!Tabla2[Consignatario],B1438, [1]!Tabla2[Monto])</f>
        <v>0</v>
      </c>
      <c r="K1438">
        <f>SUMIF([1]!Tabla3[Consignatario],B1438,[1]!Tabla3[Monto])</f>
        <v>0</v>
      </c>
      <c r="L1438">
        <f>SUMIF([1]!Tabla5[Consignatario],B1438,[1]!Tabla5[Monto])</f>
        <v>0</v>
      </c>
      <c r="M1438">
        <f>SUMIF([1]!Tabla1708[Consignatario],B1438,[1]!Tabla1708[Monto])</f>
        <v>0</v>
      </c>
      <c r="N1438">
        <f>SUMIF([1]!Tabla1726[Consignatario],B1438,[1]!Tabla1726[Monto])</f>
        <v>4000</v>
      </c>
      <c r="O1438">
        <f>SUMIF([1]!Tabla1730[Consignatario],B1438,[1]!Tabla1730[1730])</f>
        <v>0</v>
      </c>
      <c r="P1438">
        <f>SUMIF([1]!Tabla1739[Consignatario],B1438,[1]!Tabla1739[1739])</f>
        <v>0</v>
      </c>
      <c r="Q1438">
        <f>SUMIF([1]!Tabla21[Consignatario],B1438,[1]!Tabla21[1664-1670])</f>
        <v>0</v>
      </c>
      <c r="R1438">
        <f>SUM(Tabla62[[#This Row],[1661]:[Entrearmadas]])</f>
        <v>4000</v>
      </c>
    </row>
    <row r="1439" spans="1:18" x14ac:dyDescent="0.3">
      <c r="A1439">
        <v>1438</v>
      </c>
      <c r="B1439" t="str" cm="1">
        <f t="array" ref="B1439">INDEX([1]!Tabla1[#Data], A1439, 2)</f>
        <v>Jáuregui, Asencio de</v>
      </c>
      <c r="C1439">
        <f>SUMIF([1]!Tabla1661[Consignatario],B1439,[1]!Tabla1661[1661])</f>
        <v>0</v>
      </c>
      <c r="D1439">
        <f>SUMIF([1]!Tabla11[Consignatario],B1439,[1]!Tabla11[1662])</f>
        <v>0</v>
      </c>
      <c r="E1439">
        <f>SUMIF([1]!Tabla12[Consignatario],B1439,[1]!Tabla12[1670])</f>
        <v>25000</v>
      </c>
      <c r="F1439">
        <f>SUMIF([1]!Tabla10[Consignatario],B1439,[1]!Tabla10[1672])</f>
        <v>14759</v>
      </c>
      <c r="G1439">
        <f>SUMIF([1]!Tabla9[Consignatarios],B1439,[1]!Tabla9[1675])</f>
        <v>0</v>
      </c>
      <c r="H1439">
        <f>SUMIF([1]!Tabla8[Consignatarios],B1439,[1]!Tabla8[1678])</f>
        <v>0</v>
      </c>
      <c r="I1439">
        <f>SUMIF([1]!Tabla4[Consignatario],B1439,[1]!Tabla4[Monto])</f>
        <v>0</v>
      </c>
      <c r="J1439">
        <f>SUMIF([1]!Tabla2[Consignatario],B1439, [1]!Tabla2[Monto])</f>
        <v>0</v>
      </c>
      <c r="K1439">
        <f>SUMIF([1]!Tabla3[Consignatario],B1439,[1]!Tabla3[Monto])</f>
        <v>0</v>
      </c>
      <c r="L1439">
        <f>SUMIF([1]!Tabla5[Consignatario],B1439,[1]!Tabla5[Monto])</f>
        <v>0</v>
      </c>
      <c r="M1439">
        <f>SUMIF([1]!Tabla1708[Consignatario],B1439,[1]!Tabla1708[Monto])</f>
        <v>0</v>
      </c>
      <c r="N1439">
        <f>SUMIF([1]!Tabla1726[Consignatario],B1439,[1]!Tabla1726[Monto])</f>
        <v>0</v>
      </c>
      <c r="O1439">
        <f>SUMIF([1]!Tabla1730[Consignatario],B1439,[1]!Tabla1730[1730])</f>
        <v>0</v>
      </c>
      <c r="P1439">
        <f>SUMIF([1]!Tabla1739[Consignatario],B1439,[1]!Tabla1739[1739])</f>
        <v>0</v>
      </c>
      <c r="Q1439">
        <f>SUMIF([1]!Tabla21[Consignatario],B1439,[1]!Tabla21[1664-1670])</f>
        <v>20000</v>
      </c>
      <c r="R1439">
        <f>SUM(Tabla62[[#This Row],[1661]:[Entrearmadas]])</f>
        <v>59759</v>
      </c>
    </row>
    <row r="1440" spans="1:18" x14ac:dyDescent="0.3">
      <c r="A1440">
        <v>1439</v>
      </c>
      <c r="B1440" t="str" cm="1">
        <f t="array" ref="B1440">INDEX([1]!Tabla1[#Data], A1440, 2)</f>
        <v>Jáuregui, Diego de</v>
      </c>
      <c r="C1440">
        <f>SUMIF([1]!Tabla1661[Consignatario],B1440,[1]!Tabla1661[1661])</f>
        <v>0</v>
      </c>
      <c r="D1440">
        <f>SUMIF([1]!Tabla11[Consignatario],B1440,[1]!Tabla11[1662])</f>
        <v>0</v>
      </c>
      <c r="E1440">
        <f>SUMIF([1]!Tabla12[Consignatario],B1440,[1]!Tabla12[1670])</f>
        <v>0</v>
      </c>
      <c r="F1440">
        <f>SUMIF([1]!Tabla10[Consignatario],B1440,[1]!Tabla10[1672])</f>
        <v>0</v>
      </c>
      <c r="G1440">
        <f>SUMIF([1]!Tabla9[Consignatarios],B1440,[1]!Tabla9[1675])</f>
        <v>0</v>
      </c>
      <c r="H1440">
        <f>SUMIF([1]!Tabla8[Consignatarios],B1440,[1]!Tabla8[1678])</f>
        <v>0</v>
      </c>
      <c r="I1440">
        <f>SUMIF([1]!Tabla4[Consignatario],B1440,[1]!Tabla4[Monto])</f>
        <v>0</v>
      </c>
      <c r="J1440">
        <f>SUMIF([1]!Tabla2[Consignatario],B1440, [1]!Tabla2[Monto])</f>
        <v>0</v>
      </c>
      <c r="K1440">
        <f>SUMIF([1]!Tabla3[Consignatario],B1440,[1]!Tabla3[Monto])</f>
        <v>0</v>
      </c>
      <c r="L1440">
        <f>SUMIF([1]!Tabla5[Consignatario],B1440,[1]!Tabla5[Monto])</f>
        <v>16000</v>
      </c>
      <c r="M1440">
        <f>SUMIF([1]!Tabla1708[Consignatario],B1440,[1]!Tabla1708[Monto])</f>
        <v>0</v>
      </c>
      <c r="N1440">
        <f>SUMIF([1]!Tabla1726[Consignatario],B1440,[1]!Tabla1726[Monto])</f>
        <v>0</v>
      </c>
      <c r="O1440">
        <f>SUMIF([1]!Tabla1730[Consignatario],B1440,[1]!Tabla1730[1730])</f>
        <v>0</v>
      </c>
      <c r="P1440">
        <f>SUMIF([1]!Tabla1739[Consignatario],B1440,[1]!Tabla1739[1739])</f>
        <v>0</v>
      </c>
      <c r="Q1440">
        <f>SUMIF([1]!Tabla21[Consignatario],B1440,[1]!Tabla21[1664-1670])</f>
        <v>0</v>
      </c>
      <c r="R1440">
        <f>SUM(Tabla62[[#This Row],[1661]:[Entrearmadas]])</f>
        <v>16000</v>
      </c>
    </row>
    <row r="1441" spans="1:18" x14ac:dyDescent="0.3">
      <c r="A1441">
        <v>1440</v>
      </c>
      <c r="B1441" t="str" cm="1">
        <f t="array" ref="B1441">INDEX([1]!Tabla1[#Data], A1441, 2)</f>
        <v>Jáuregui, Domingo de</v>
      </c>
      <c r="C1441">
        <f>SUMIF([1]!Tabla1661[Consignatario],B1441,[1]!Tabla1661[1661])</f>
        <v>0</v>
      </c>
      <c r="D1441">
        <f>SUMIF([1]!Tabla11[Consignatario],B1441,[1]!Tabla11[1662])</f>
        <v>0</v>
      </c>
      <c r="E1441">
        <f>SUMIF([1]!Tabla12[Consignatario],B1441,[1]!Tabla12[1670])</f>
        <v>0</v>
      </c>
      <c r="F1441">
        <f>SUMIF([1]!Tabla10[Consignatario],B1441,[1]!Tabla10[1672])</f>
        <v>0</v>
      </c>
      <c r="G1441">
        <f>SUMIF([1]!Tabla9[Consignatarios],B1441,[1]!Tabla9[1675])</f>
        <v>0</v>
      </c>
      <c r="H1441">
        <f>SUMIF([1]!Tabla8[Consignatarios],B1441,[1]!Tabla8[1678])</f>
        <v>0</v>
      </c>
      <c r="I1441">
        <f>SUMIF([1]!Tabla4[Consignatario],B1441,[1]!Tabla4[Monto])</f>
        <v>0</v>
      </c>
      <c r="J1441">
        <f>SUMIF([1]!Tabla2[Consignatario],B1441, [1]!Tabla2[Monto])</f>
        <v>0</v>
      </c>
      <c r="K1441">
        <f>SUMIF([1]!Tabla3[Consignatario],B1441,[1]!Tabla3[Monto])</f>
        <v>0</v>
      </c>
      <c r="L1441">
        <f>SUMIF([1]!Tabla5[Consignatario],B1441,[1]!Tabla5[Monto])</f>
        <v>24000</v>
      </c>
      <c r="M1441">
        <f>SUMIF([1]!Tabla1708[Consignatario],B1441,[1]!Tabla1708[Monto])</f>
        <v>157556</v>
      </c>
      <c r="N1441">
        <f>SUMIF([1]!Tabla1726[Consignatario],B1441,[1]!Tabla1726[Monto])</f>
        <v>0</v>
      </c>
      <c r="O1441">
        <f>SUMIF([1]!Tabla1730[Consignatario],B1441,[1]!Tabla1730[1730])</f>
        <v>502500</v>
      </c>
      <c r="P1441">
        <f>SUMIF([1]!Tabla1739[Consignatario],B1441,[1]!Tabla1739[1739])</f>
        <v>0</v>
      </c>
      <c r="Q1441">
        <f>SUMIF([1]!Tabla21[Consignatario],B1441,[1]!Tabla21[1664-1670])</f>
        <v>0</v>
      </c>
      <c r="R1441">
        <f>SUM(Tabla62[[#This Row],[1661]:[Entrearmadas]])</f>
        <v>684056</v>
      </c>
    </row>
    <row r="1442" spans="1:18" x14ac:dyDescent="0.3">
      <c r="A1442">
        <v>1441</v>
      </c>
      <c r="B1442" t="str" cm="1">
        <f t="array" ref="B1442">INDEX([1]!Tabla1[#Data], A1442, 2)</f>
        <v>Jáuregui, Ignacio de</v>
      </c>
      <c r="C1442">
        <f>SUMIF([1]!Tabla1661[Consignatario],B1442,[1]!Tabla1661[1661])</f>
        <v>0</v>
      </c>
      <c r="D1442">
        <f>SUMIF([1]!Tabla11[Consignatario],B1442,[1]!Tabla11[1662])</f>
        <v>0</v>
      </c>
      <c r="E1442">
        <f>SUMIF([1]!Tabla12[Consignatario],B1442,[1]!Tabla12[1670])</f>
        <v>0</v>
      </c>
      <c r="F1442">
        <f>SUMIF([1]!Tabla10[Consignatario],B1442,[1]!Tabla10[1672])</f>
        <v>0</v>
      </c>
      <c r="G1442">
        <f>SUMIF([1]!Tabla9[Consignatarios],B1442,[1]!Tabla9[1675])</f>
        <v>0</v>
      </c>
      <c r="H1442">
        <f>SUMIF([1]!Tabla8[Consignatarios],B1442,[1]!Tabla8[1678])</f>
        <v>0</v>
      </c>
      <c r="I1442">
        <f>SUMIF([1]!Tabla4[Consignatario],B1442,[1]!Tabla4[Monto])</f>
        <v>0</v>
      </c>
      <c r="J1442">
        <f>SUMIF([1]!Tabla2[Consignatario],B1442, [1]!Tabla2[Monto])</f>
        <v>0</v>
      </c>
      <c r="K1442">
        <f>SUMIF([1]!Tabla3[Consignatario],B1442,[1]!Tabla3[Monto])</f>
        <v>21880</v>
      </c>
      <c r="L1442">
        <f>SUMIF([1]!Tabla5[Consignatario],B1442,[1]!Tabla5[Monto])</f>
        <v>144275</v>
      </c>
      <c r="M1442">
        <f>SUMIF([1]!Tabla1708[Consignatario],B1442,[1]!Tabla1708[Monto])</f>
        <v>72095</v>
      </c>
      <c r="N1442">
        <f>SUMIF([1]!Tabla1726[Consignatario],B1442,[1]!Tabla1726[Monto])</f>
        <v>0</v>
      </c>
      <c r="O1442">
        <f>SUMIF([1]!Tabla1730[Consignatario],B1442,[1]!Tabla1730[1730])</f>
        <v>0</v>
      </c>
      <c r="P1442">
        <f>SUMIF([1]!Tabla1739[Consignatario],B1442,[1]!Tabla1739[1739])</f>
        <v>0</v>
      </c>
      <c r="Q1442">
        <f>SUMIF([1]!Tabla21[Consignatario],B1442,[1]!Tabla21[1664-1670])</f>
        <v>0</v>
      </c>
      <c r="R1442">
        <f>SUM(Tabla62[[#This Row],[1661]:[Entrearmadas]])</f>
        <v>238250</v>
      </c>
    </row>
    <row r="1443" spans="1:18" x14ac:dyDescent="0.3">
      <c r="A1443">
        <v>1442</v>
      </c>
      <c r="B1443" t="str" cm="1">
        <f t="array" ref="B1443">INDEX([1]!Tabla1[#Data], A1443, 2)</f>
        <v>Jáuregui, Martín de</v>
      </c>
      <c r="C1443">
        <f>SUMIF([1]!Tabla1661[Consignatario],B1443,[1]!Tabla1661[1661])</f>
        <v>0</v>
      </c>
      <c r="D1443">
        <f>SUMIF([1]!Tabla11[Consignatario],B1443,[1]!Tabla11[1662])</f>
        <v>0</v>
      </c>
      <c r="E1443">
        <f>SUMIF([1]!Tabla12[Consignatario],B1443,[1]!Tabla12[1670])</f>
        <v>10000</v>
      </c>
      <c r="F1443">
        <f>SUMIF([1]!Tabla10[Consignatario],B1443,[1]!Tabla10[1672])</f>
        <v>0</v>
      </c>
      <c r="G1443">
        <f>SUMIF([1]!Tabla9[Consignatarios],B1443,[1]!Tabla9[1675])</f>
        <v>0</v>
      </c>
      <c r="H1443">
        <f>SUMIF([1]!Tabla8[Consignatarios],B1443,[1]!Tabla8[1678])</f>
        <v>0</v>
      </c>
      <c r="I1443">
        <f>SUMIF([1]!Tabla4[Consignatario],B1443,[1]!Tabla4[Monto])</f>
        <v>0</v>
      </c>
      <c r="J1443">
        <f>SUMIF([1]!Tabla2[Consignatario],B1443, [1]!Tabla2[Monto])</f>
        <v>0</v>
      </c>
      <c r="K1443">
        <f>SUMIF([1]!Tabla3[Consignatario],B1443,[1]!Tabla3[Monto])</f>
        <v>0</v>
      </c>
      <c r="L1443">
        <f>SUMIF([1]!Tabla5[Consignatario],B1443,[1]!Tabla5[Monto])</f>
        <v>0</v>
      </c>
      <c r="M1443">
        <f>SUMIF([1]!Tabla1708[Consignatario],B1443,[1]!Tabla1708[Monto])</f>
        <v>0</v>
      </c>
      <c r="N1443">
        <f>SUMIF([1]!Tabla1726[Consignatario],B1443,[1]!Tabla1726[Monto])</f>
        <v>0</v>
      </c>
      <c r="O1443">
        <f>SUMIF([1]!Tabla1730[Consignatario],B1443,[1]!Tabla1730[1730])</f>
        <v>0</v>
      </c>
      <c r="P1443">
        <f>SUMIF([1]!Tabla1739[Consignatario],B1443,[1]!Tabla1739[1739])</f>
        <v>0</v>
      </c>
      <c r="Q1443">
        <f>SUMIF([1]!Tabla21[Consignatario],B1443,[1]!Tabla21[1664-1670])</f>
        <v>0</v>
      </c>
      <c r="R1443">
        <f>SUM(Tabla62[[#This Row],[1661]:[Entrearmadas]])</f>
        <v>10000</v>
      </c>
    </row>
    <row r="1444" spans="1:18" x14ac:dyDescent="0.3">
      <c r="A1444">
        <v>1443</v>
      </c>
      <c r="B1444" t="str" cm="1">
        <f t="array" ref="B1444">INDEX([1]!Tabla1[#Data], A1444, 2)</f>
        <v>Jenes y Espinola, Juan de</v>
      </c>
      <c r="C1444">
        <f>SUMIF([1]!Tabla1661[Consignatario],B1444,[1]!Tabla1661[1661])</f>
        <v>0</v>
      </c>
      <c r="D1444">
        <f>SUMIF([1]!Tabla11[Consignatario],B1444,[1]!Tabla11[1662])</f>
        <v>0</v>
      </c>
      <c r="E1444">
        <f>SUMIF([1]!Tabla12[Consignatario],B1444,[1]!Tabla12[1670])</f>
        <v>0</v>
      </c>
      <c r="F1444">
        <f>SUMIF([1]!Tabla10[Consignatario],B1444,[1]!Tabla10[1672])</f>
        <v>0</v>
      </c>
      <c r="G1444">
        <f>SUMIF([1]!Tabla9[Consignatarios],B1444,[1]!Tabla9[1675])</f>
        <v>0</v>
      </c>
      <c r="H1444">
        <f>SUMIF([1]!Tabla8[Consignatarios],B1444,[1]!Tabla8[1678])</f>
        <v>0</v>
      </c>
      <c r="I1444">
        <f>SUMIF([1]!Tabla4[Consignatario],B1444,[1]!Tabla4[Monto])</f>
        <v>18905</v>
      </c>
      <c r="J1444">
        <f>SUMIF([1]!Tabla2[Consignatario],B1444, [1]!Tabla2[Monto])</f>
        <v>0</v>
      </c>
      <c r="K1444">
        <f>SUMIF([1]!Tabla3[Consignatario],B1444,[1]!Tabla3[Monto])</f>
        <v>0</v>
      </c>
      <c r="L1444">
        <f>SUMIF([1]!Tabla5[Consignatario],B1444,[1]!Tabla5[Monto])</f>
        <v>0</v>
      </c>
      <c r="M1444">
        <f>SUMIF([1]!Tabla1708[Consignatario],B1444,[1]!Tabla1708[Monto])</f>
        <v>0</v>
      </c>
      <c r="N1444">
        <f>SUMIF([1]!Tabla1726[Consignatario],B1444,[1]!Tabla1726[Monto])</f>
        <v>0</v>
      </c>
      <c r="O1444">
        <f>SUMIF([1]!Tabla1730[Consignatario],B1444,[1]!Tabla1730[1730])</f>
        <v>0</v>
      </c>
      <c r="P1444">
        <f>SUMIF([1]!Tabla1739[Consignatario],B1444,[1]!Tabla1739[1739])</f>
        <v>0</v>
      </c>
      <c r="Q1444">
        <f>SUMIF([1]!Tabla21[Consignatario],B1444,[1]!Tabla21[1664-1670])</f>
        <v>0</v>
      </c>
      <c r="R1444">
        <f>SUM(Tabla62[[#This Row],[1661]:[Entrearmadas]])</f>
        <v>18905</v>
      </c>
    </row>
    <row r="1445" spans="1:18" x14ac:dyDescent="0.3">
      <c r="A1445">
        <v>1444</v>
      </c>
      <c r="B1445" t="str" cm="1">
        <f t="array" ref="B1445">INDEX([1]!Tabla1[#Data], A1445, 2)</f>
        <v>Jiménez Batres, Alonso</v>
      </c>
      <c r="C1445">
        <f>SUMIF([1]!Tabla1661[Consignatario],B1445,[1]!Tabla1661[1661])</f>
        <v>0</v>
      </c>
      <c r="D1445">
        <f>SUMIF([1]!Tabla11[Consignatario],B1445,[1]!Tabla11[1662])</f>
        <v>0</v>
      </c>
      <c r="E1445">
        <f>SUMIF([1]!Tabla12[Consignatario],B1445,[1]!Tabla12[1670])</f>
        <v>0</v>
      </c>
      <c r="F1445">
        <f>SUMIF([1]!Tabla10[Consignatario],B1445,[1]!Tabla10[1672])</f>
        <v>0</v>
      </c>
      <c r="G1445">
        <f>SUMIF([1]!Tabla9[Consignatarios],B1445,[1]!Tabla9[1675])</f>
        <v>0</v>
      </c>
      <c r="H1445">
        <f>SUMIF([1]!Tabla8[Consignatarios],B1445,[1]!Tabla8[1678])</f>
        <v>0</v>
      </c>
      <c r="I1445">
        <f>SUMIF([1]!Tabla4[Consignatario],B1445,[1]!Tabla4[Monto])</f>
        <v>0</v>
      </c>
      <c r="J1445">
        <f>SUMIF([1]!Tabla2[Consignatario],B1445, [1]!Tabla2[Monto])</f>
        <v>0</v>
      </c>
      <c r="K1445">
        <f>SUMIF([1]!Tabla3[Consignatario],B1445,[1]!Tabla3[Monto])</f>
        <v>0</v>
      </c>
      <c r="L1445">
        <f>SUMIF([1]!Tabla5[Consignatario],B1445,[1]!Tabla5[Monto])</f>
        <v>32000</v>
      </c>
      <c r="M1445">
        <f>SUMIF([1]!Tabla1708[Consignatario],B1445,[1]!Tabla1708[Monto])</f>
        <v>0</v>
      </c>
      <c r="N1445">
        <f>SUMIF([1]!Tabla1726[Consignatario],B1445,[1]!Tabla1726[Monto])</f>
        <v>0</v>
      </c>
      <c r="O1445">
        <f>SUMIF([1]!Tabla1730[Consignatario],B1445,[1]!Tabla1730[1730])</f>
        <v>0</v>
      </c>
      <c r="P1445">
        <f>SUMIF([1]!Tabla1739[Consignatario],B1445,[1]!Tabla1739[1739])</f>
        <v>0</v>
      </c>
      <c r="Q1445">
        <f>SUMIF([1]!Tabla21[Consignatario],B1445,[1]!Tabla21[1664-1670])</f>
        <v>0</v>
      </c>
      <c r="R1445">
        <f>SUM(Tabla62[[#This Row],[1661]:[Entrearmadas]])</f>
        <v>32000</v>
      </c>
    </row>
    <row r="1446" spans="1:18" x14ac:dyDescent="0.3">
      <c r="A1446">
        <v>1445</v>
      </c>
      <c r="B1446" t="str" cm="1">
        <f t="array" ref="B1446">INDEX([1]!Tabla1[#Data], A1446, 2)</f>
        <v>Jiménez de Aguilar, Francisco</v>
      </c>
      <c r="C1446">
        <f>SUMIF([1]!Tabla1661[Consignatario],B1446,[1]!Tabla1661[1661])</f>
        <v>0</v>
      </c>
      <c r="D1446">
        <f>SUMIF([1]!Tabla11[Consignatario],B1446,[1]!Tabla11[1662])</f>
        <v>0</v>
      </c>
      <c r="E1446">
        <f>SUMIF([1]!Tabla12[Consignatario],B1446,[1]!Tabla12[1670])</f>
        <v>0</v>
      </c>
      <c r="F1446">
        <f>SUMIF([1]!Tabla10[Consignatario],B1446,[1]!Tabla10[1672])</f>
        <v>0</v>
      </c>
      <c r="G1446">
        <f>SUMIF([1]!Tabla9[Consignatarios],B1446,[1]!Tabla9[1675])</f>
        <v>0</v>
      </c>
      <c r="H1446">
        <f>SUMIF([1]!Tabla8[Consignatarios],B1446,[1]!Tabla8[1678])</f>
        <v>0</v>
      </c>
      <c r="I1446">
        <f>SUMIF([1]!Tabla4[Consignatario],B1446,[1]!Tabla4[Monto])</f>
        <v>0</v>
      </c>
      <c r="J1446">
        <f>SUMIF([1]!Tabla2[Consignatario],B1446, [1]!Tabla2[Monto])</f>
        <v>143100</v>
      </c>
      <c r="K1446">
        <f>SUMIF([1]!Tabla3[Consignatario],B1446,[1]!Tabla3[Monto])</f>
        <v>16000</v>
      </c>
      <c r="L1446">
        <f>SUMIF([1]!Tabla5[Consignatario],B1446,[1]!Tabla5[Monto])</f>
        <v>0</v>
      </c>
      <c r="M1446">
        <f>SUMIF([1]!Tabla1708[Consignatario],B1446,[1]!Tabla1708[Monto])</f>
        <v>0</v>
      </c>
      <c r="N1446">
        <f>SUMIF([1]!Tabla1726[Consignatario],B1446,[1]!Tabla1726[Monto])</f>
        <v>0</v>
      </c>
      <c r="O1446">
        <f>SUMIF([1]!Tabla1730[Consignatario],B1446,[1]!Tabla1730[1730])</f>
        <v>0</v>
      </c>
      <c r="P1446">
        <f>SUMIF([1]!Tabla1739[Consignatario],B1446,[1]!Tabla1739[1739])</f>
        <v>0</v>
      </c>
      <c r="Q1446">
        <f>SUMIF([1]!Tabla21[Consignatario],B1446,[1]!Tabla21[1664-1670])</f>
        <v>0</v>
      </c>
      <c r="R1446">
        <f>SUM(Tabla62[[#This Row],[1661]:[Entrearmadas]])</f>
        <v>159100</v>
      </c>
    </row>
    <row r="1447" spans="1:18" x14ac:dyDescent="0.3">
      <c r="A1447">
        <v>1446</v>
      </c>
      <c r="B1447" t="str" cm="1">
        <f t="array" ref="B1447">INDEX([1]!Tabla1[#Data], A1447, 2)</f>
        <v>Jiménez de Guevara, Diego</v>
      </c>
      <c r="C1447">
        <f>SUMIF([1]!Tabla1661[Consignatario],B1447,[1]!Tabla1661[1661])</f>
        <v>0</v>
      </c>
      <c r="D1447">
        <f>SUMIF([1]!Tabla11[Consignatario],B1447,[1]!Tabla11[1662])</f>
        <v>0</v>
      </c>
      <c r="E1447">
        <f>SUMIF([1]!Tabla12[Consignatario],B1447,[1]!Tabla12[1670])</f>
        <v>0</v>
      </c>
      <c r="F1447">
        <f>SUMIF([1]!Tabla10[Consignatario],B1447,[1]!Tabla10[1672])</f>
        <v>0</v>
      </c>
      <c r="G1447">
        <f>SUMIF([1]!Tabla9[Consignatarios],B1447,[1]!Tabla9[1675])</f>
        <v>0</v>
      </c>
      <c r="H1447">
        <f>SUMIF([1]!Tabla8[Consignatarios],B1447,[1]!Tabla8[1678])</f>
        <v>992</v>
      </c>
      <c r="I1447">
        <f>SUMIF([1]!Tabla4[Consignatario],B1447,[1]!Tabla4[Monto])</f>
        <v>26367</v>
      </c>
      <c r="J1447">
        <f>SUMIF([1]!Tabla2[Consignatario],B1447, [1]!Tabla2[Monto])</f>
        <v>0</v>
      </c>
      <c r="K1447">
        <f>SUMIF([1]!Tabla3[Consignatario],B1447,[1]!Tabla3[Monto])</f>
        <v>0</v>
      </c>
      <c r="L1447">
        <f>SUMIF([1]!Tabla5[Consignatario],B1447,[1]!Tabla5[Monto])</f>
        <v>0</v>
      </c>
      <c r="M1447">
        <f>SUMIF([1]!Tabla1708[Consignatario],B1447,[1]!Tabla1708[Monto])</f>
        <v>0</v>
      </c>
      <c r="N1447">
        <f>SUMIF([1]!Tabla1726[Consignatario],B1447,[1]!Tabla1726[Monto])</f>
        <v>0</v>
      </c>
      <c r="O1447">
        <f>SUMIF([1]!Tabla1730[Consignatario],B1447,[1]!Tabla1730[1730])</f>
        <v>0</v>
      </c>
      <c r="P1447">
        <f>SUMIF([1]!Tabla1739[Consignatario],B1447,[1]!Tabla1739[1739])</f>
        <v>0</v>
      </c>
      <c r="Q1447">
        <f>SUMIF([1]!Tabla21[Consignatario],B1447,[1]!Tabla21[1664-1670])</f>
        <v>0</v>
      </c>
      <c r="R1447">
        <f>SUM(Tabla62[[#This Row],[1661]:[Entrearmadas]])</f>
        <v>27359</v>
      </c>
    </row>
    <row r="1448" spans="1:18" x14ac:dyDescent="0.3">
      <c r="A1448">
        <v>1447</v>
      </c>
      <c r="B1448" t="str" cm="1">
        <f t="array" ref="B1448">INDEX([1]!Tabla1[#Data], A1448, 2)</f>
        <v>Jiménez de Lara, Alonso</v>
      </c>
      <c r="C1448">
        <f>SUMIF([1]!Tabla1661[Consignatario],B1448,[1]!Tabla1661[1661])</f>
        <v>0</v>
      </c>
      <c r="D1448">
        <f>SUMIF([1]!Tabla11[Consignatario],B1448,[1]!Tabla11[1662])</f>
        <v>32000</v>
      </c>
      <c r="E1448">
        <f>SUMIF([1]!Tabla12[Consignatario],B1448,[1]!Tabla12[1670])</f>
        <v>0</v>
      </c>
      <c r="F1448">
        <f>SUMIF([1]!Tabla10[Consignatario],B1448,[1]!Tabla10[1672])</f>
        <v>0</v>
      </c>
      <c r="G1448">
        <f>SUMIF([1]!Tabla9[Consignatarios],B1448,[1]!Tabla9[1675])</f>
        <v>0</v>
      </c>
      <c r="H1448">
        <f>SUMIF([1]!Tabla8[Consignatarios],B1448,[1]!Tabla8[1678])</f>
        <v>0</v>
      </c>
      <c r="I1448">
        <f>SUMIF([1]!Tabla4[Consignatario],B1448,[1]!Tabla4[Monto])</f>
        <v>0</v>
      </c>
      <c r="J1448">
        <f>SUMIF([1]!Tabla2[Consignatario],B1448, [1]!Tabla2[Monto])</f>
        <v>0</v>
      </c>
      <c r="K1448">
        <f>SUMIF([1]!Tabla3[Consignatario],B1448,[1]!Tabla3[Monto])</f>
        <v>0</v>
      </c>
      <c r="L1448">
        <f>SUMIF([1]!Tabla5[Consignatario],B1448,[1]!Tabla5[Monto])</f>
        <v>0</v>
      </c>
      <c r="M1448">
        <f>SUMIF([1]!Tabla1708[Consignatario],B1448,[1]!Tabla1708[Monto])</f>
        <v>0</v>
      </c>
      <c r="N1448">
        <f>SUMIF([1]!Tabla1726[Consignatario],B1448,[1]!Tabla1726[Monto])</f>
        <v>0</v>
      </c>
      <c r="O1448">
        <f>SUMIF([1]!Tabla1730[Consignatario],B1448,[1]!Tabla1730[1730])</f>
        <v>0</v>
      </c>
      <c r="P1448">
        <f>SUMIF([1]!Tabla1739[Consignatario],B1448,[1]!Tabla1739[1739])</f>
        <v>0</v>
      </c>
      <c r="Q1448">
        <f>SUMIF([1]!Tabla21[Consignatario],B1448,[1]!Tabla21[1664-1670])</f>
        <v>0</v>
      </c>
      <c r="R1448">
        <f>SUM(Tabla62[[#This Row],[1661]:[Entrearmadas]])</f>
        <v>32000</v>
      </c>
    </row>
    <row r="1449" spans="1:18" x14ac:dyDescent="0.3">
      <c r="A1449">
        <v>1448</v>
      </c>
      <c r="B1449" t="str" cm="1">
        <f t="array" ref="B1449">INDEX([1]!Tabla1[#Data], A1449, 2)</f>
        <v>Jiménez de Nava, Luis</v>
      </c>
      <c r="C1449">
        <f>SUMIF([1]!Tabla1661[Consignatario],B1449,[1]!Tabla1661[1661])</f>
        <v>0</v>
      </c>
      <c r="D1449">
        <f>SUMIF([1]!Tabla11[Consignatario],B1449,[1]!Tabla11[1662])</f>
        <v>0</v>
      </c>
      <c r="E1449">
        <f>SUMIF([1]!Tabla12[Consignatario],B1449,[1]!Tabla12[1670])</f>
        <v>0</v>
      </c>
      <c r="F1449">
        <f>SUMIF([1]!Tabla10[Consignatario],B1449,[1]!Tabla10[1672])</f>
        <v>0</v>
      </c>
      <c r="G1449">
        <f>SUMIF([1]!Tabla9[Consignatarios],B1449,[1]!Tabla9[1675])</f>
        <v>0</v>
      </c>
      <c r="H1449">
        <f>SUMIF([1]!Tabla8[Consignatarios],B1449,[1]!Tabla8[1678])</f>
        <v>0</v>
      </c>
      <c r="I1449">
        <f>SUMIF([1]!Tabla4[Consignatario],B1449,[1]!Tabla4[Monto])</f>
        <v>0</v>
      </c>
      <c r="J1449">
        <f>SUMIF([1]!Tabla2[Consignatario],B1449, [1]!Tabla2[Monto])</f>
        <v>29000</v>
      </c>
      <c r="K1449">
        <f>SUMIF([1]!Tabla3[Consignatario],B1449,[1]!Tabla3[Monto])</f>
        <v>0</v>
      </c>
      <c r="L1449">
        <f>SUMIF([1]!Tabla5[Consignatario],B1449,[1]!Tabla5[Monto])</f>
        <v>0</v>
      </c>
      <c r="M1449">
        <f>SUMIF([1]!Tabla1708[Consignatario],B1449,[1]!Tabla1708[Monto])</f>
        <v>0</v>
      </c>
      <c r="N1449">
        <f>SUMIF([1]!Tabla1726[Consignatario],B1449,[1]!Tabla1726[Monto])</f>
        <v>0</v>
      </c>
      <c r="O1449">
        <f>SUMIF([1]!Tabla1730[Consignatario],B1449,[1]!Tabla1730[1730])</f>
        <v>0</v>
      </c>
      <c r="P1449">
        <f>SUMIF([1]!Tabla1739[Consignatario],B1449,[1]!Tabla1739[1739])</f>
        <v>0</v>
      </c>
      <c r="Q1449">
        <f>SUMIF([1]!Tabla21[Consignatario],B1449,[1]!Tabla21[1664-1670])</f>
        <v>0</v>
      </c>
      <c r="R1449">
        <f>SUM(Tabla62[[#This Row],[1661]:[Entrearmadas]])</f>
        <v>29000</v>
      </c>
    </row>
    <row r="1450" spans="1:18" x14ac:dyDescent="0.3">
      <c r="A1450">
        <v>1449</v>
      </c>
      <c r="B1450" t="str" cm="1">
        <f t="array" ref="B1450">INDEX([1]!Tabla1[#Data], A1450, 2)</f>
        <v>Jiménez Guillen, Martín</v>
      </c>
      <c r="C1450">
        <f>SUMIF([1]!Tabla1661[Consignatario],B1450,[1]!Tabla1661[1661])</f>
        <v>2600</v>
      </c>
      <c r="D1450">
        <f>SUMIF([1]!Tabla11[Consignatario],B1450,[1]!Tabla11[1662])</f>
        <v>0</v>
      </c>
      <c r="E1450">
        <f>SUMIF([1]!Tabla12[Consignatario],B1450,[1]!Tabla12[1670])</f>
        <v>0</v>
      </c>
      <c r="F1450">
        <f>SUMIF([1]!Tabla10[Consignatario],B1450,[1]!Tabla10[1672])</f>
        <v>0</v>
      </c>
      <c r="G1450">
        <f>SUMIF([1]!Tabla9[Consignatarios],B1450,[1]!Tabla9[1675])</f>
        <v>0</v>
      </c>
      <c r="H1450">
        <f>SUMIF([1]!Tabla8[Consignatarios],B1450,[1]!Tabla8[1678])</f>
        <v>0</v>
      </c>
      <c r="I1450">
        <f>SUMIF([1]!Tabla4[Consignatario],B1450,[1]!Tabla4[Monto])</f>
        <v>0</v>
      </c>
      <c r="J1450">
        <f>SUMIF([1]!Tabla2[Consignatario],B1450, [1]!Tabla2[Monto])</f>
        <v>0</v>
      </c>
      <c r="K1450">
        <f>SUMIF([1]!Tabla3[Consignatario],B1450,[1]!Tabla3[Monto])</f>
        <v>0</v>
      </c>
      <c r="L1450">
        <f>SUMIF([1]!Tabla5[Consignatario],B1450,[1]!Tabla5[Monto])</f>
        <v>0</v>
      </c>
      <c r="M1450">
        <f>SUMIF([1]!Tabla1708[Consignatario],B1450,[1]!Tabla1708[Monto])</f>
        <v>0</v>
      </c>
      <c r="N1450">
        <f>SUMIF([1]!Tabla1726[Consignatario],B1450,[1]!Tabla1726[Monto])</f>
        <v>0</v>
      </c>
      <c r="O1450">
        <f>SUMIF([1]!Tabla1730[Consignatario],B1450,[1]!Tabla1730[1730])</f>
        <v>0</v>
      </c>
      <c r="P1450">
        <f>SUMIF([1]!Tabla1739[Consignatario],B1450,[1]!Tabla1739[1739])</f>
        <v>0</v>
      </c>
      <c r="Q1450">
        <f>SUMIF([1]!Tabla21[Consignatario],B1450,[1]!Tabla21[1664-1670])</f>
        <v>0</v>
      </c>
      <c r="R1450">
        <f>SUM(Tabla62[[#This Row],[1661]:[Entrearmadas]])</f>
        <v>2600</v>
      </c>
    </row>
    <row r="1451" spans="1:18" x14ac:dyDescent="0.3">
      <c r="A1451">
        <v>1450</v>
      </c>
      <c r="B1451" t="str" cm="1">
        <f t="array" ref="B1451">INDEX([1]!Tabla1[#Data], A1451, 2)</f>
        <v>Jiménez Lancho, Juan</v>
      </c>
      <c r="C1451">
        <f>SUMIF([1]!Tabla1661[Consignatario],B1451,[1]!Tabla1661[1661])</f>
        <v>0</v>
      </c>
      <c r="D1451">
        <f>SUMIF([1]!Tabla11[Consignatario],B1451,[1]!Tabla11[1662])</f>
        <v>0</v>
      </c>
      <c r="E1451">
        <f>SUMIF([1]!Tabla12[Consignatario],B1451,[1]!Tabla12[1670])</f>
        <v>0</v>
      </c>
      <c r="F1451">
        <f>SUMIF([1]!Tabla10[Consignatario],B1451,[1]!Tabla10[1672])</f>
        <v>0</v>
      </c>
      <c r="G1451">
        <f>SUMIF([1]!Tabla9[Consignatarios],B1451,[1]!Tabla9[1675])</f>
        <v>0</v>
      </c>
      <c r="H1451">
        <f>SUMIF([1]!Tabla8[Consignatarios],B1451,[1]!Tabla8[1678])</f>
        <v>0</v>
      </c>
      <c r="I1451">
        <f>SUMIF([1]!Tabla4[Consignatario],B1451,[1]!Tabla4[Monto])</f>
        <v>0</v>
      </c>
      <c r="J1451">
        <f>SUMIF([1]!Tabla2[Consignatario],B1451, [1]!Tabla2[Monto])</f>
        <v>0</v>
      </c>
      <c r="K1451">
        <f>SUMIF([1]!Tabla3[Consignatario],B1451,[1]!Tabla3[Monto])</f>
        <v>0</v>
      </c>
      <c r="L1451">
        <f>SUMIF([1]!Tabla5[Consignatario],B1451,[1]!Tabla5[Monto])</f>
        <v>0</v>
      </c>
      <c r="M1451">
        <f>SUMIF([1]!Tabla1708[Consignatario],B1451,[1]!Tabla1708[Monto])</f>
        <v>0</v>
      </c>
      <c r="N1451">
        <f>SUMIF([1]!Tabla1726[Consignatario],B1451,[1]!Tabla1726[Monto])</f>
        <v>18000</v>
      </c>
      <c r="O1451">
        <f>SUMIF([1]!Tabla1730[Consignatario],B1451,[1]!Tabla1730[1730])</f>
        <v>0</v>
      </c>
      <c r="P1451">
        <f>SUMIF([1]!Tabla1739[Consignatario],B1451,[1]!Tabla1739[1739])</f>
        <v>0</v>
      </c>
      <c r="Q1451">
        <f>SUMIF([1]!Tabla21[Consignatario],B1451,[1]!Tabla21[1664-1670])</f>
        <v>0</v>
      </c>
      <c r="R1451">
        <f>SUM(Tabla62[[#This Row],[1661]:[Entrearmadas]])</f>
        <v>18000</v>
      </c>
    </row>
    <row r="1452" spans="1:18" x14ac:dyDescent="0.3">
      <c r="A1452">
        <v>1451</v>
      </c>
      <c r="B1452" t="str" cm="1">
        <f t="array" ref="B1452">INDEX([1]!Tabla1[#Data], A1452, 2)</f>
        <v>Jimenez Menacho, Juan</v>
      </c>
      <c r="C1452">
        <f>SUMIF([1]!Tabla1661[Consignatario],B1452,[1]!Tabla1661[1661])</f>
        <v>0</v>
      </c>
      <c r="D1452">
        <f>SUMIF([1]!Tabla11[Consignatario],B1452,[1]!Tabla11[1662])</f>
        <v>0</v>
      </c>
      <c r="E1452">
        <f>SUMIF([1]!Tabla12[Consignatario],B1452,[1]!Tabla12[1670])</f>
        <v>0</v>
      </c>
      <c r="F1452">
        <f>SUMIF([1]!Tabla10[Consignatario],B1452,[1]!Tabla10[1672])</f>
        <v>0</v>
      </c>
      <c r="G1452">
        <f>SUMIF([1]!Tabla9[Consignatarios],B1452,[1]!Tabla9[1675])</f>
        <v>0</v>
      </c>
      <c r="H1452">
        <f>SUMIF([1]!Tabla8[Consignatarios],B1452,[1]!Tabla8[1678])</f>
        <v>0</v>
      </c>
      <c r="I1452">
        <f>SUMIF([1]!Tabla4[Consignatario],B1452,[1]!Tabla4[Monto])</f>
        <v>0</v>
      </c>
      <c r="J1452">
        <f>SUMIF([1]!Tabla2[Consignatario],B1452, [1]!Tabla2[Monto])</f>
        <v>0</v>
      </c>
      <c r="K1452">
        <f>SUMIF([1]!Tabla3[Consignatario],B1452,[1]!Tabla3[Monto])</f>
        <v>0</v>
      </c>
      <c r="L1452">
        <f>SUMIF([1]!Tabla5[Consignatario],B1452,[1]!Tabla5[Monto])</f>
        <v>15500</v>
      </c>
      <c r="M1452">
        <f>SUMIF([1]!Tabla1708[Consignatario],B1452,[1]!Tabla1708[Monto])</f>
        <v>0</v>
      </c>
      <c r="N1452">
        <f>SUMIF([1]!Tabla1726[Consignatario],B1452,[1]!Tabla1726[Monto])</f>
        <v>0</v>
      </c>
      <c r="O1452">
        <f>SUMIF([1]!Tabla1730[Consignatario],B1452,[1]!Tabla1730[1730])</f>
        <v>0</v>
      </c>
      <c r="P1452">
        <f>SUMIF([1]!Tabla1739[Consignatario],B1452,[1]!Tabla1739[1739])</f>
        <v>0</v>
      </c>
      <c r="Q1452">
        <f>SUMIF([1]!Tabla21[Consignatario],B1452,[1]!Tabla21[1664-1670])</f>
        <v>0</v>
      </c>
      <c r="R1452">
        <f>SUM(Tabla62[[#This Row],[1661]:[Entrearmadas]])</f>
        <v>15500</v>
      </c>
    </row>
    <row r="1453" spans="1:18" x14ac:dyDescent="0.3">
      <c r="A1453">
        <v>1452</v>
      </c>
      <c r="B1453" t="str" cm="1">
        <f t="array" ref="B1453">INDEX([1]!Tabla1[#Data], A1453, 2)</f>
        <v>Jiménez Romero, Antonio</v>
      </c>
      <c r="C1453">
        <f>SUMIF([1]!Tabla1661[Consignatario],B1453,[1]!Tabla1661[1661])</f>
        <v>0</v>
      </c>
      <c r="D1453">
        <f>SUMIF([1]!Tabla11[Consignatario],B1453,[1]!Tabla11[1662])</f>
        <v>0</v>
      </c>
      <c r="E1453">
        <f>SUMIF([1]!Tabla12[Consignatario],B1453,[1]!Tabla12[1670])</f>
        <v>0</v>
      </c>
      <c r="F1453">
        <f>SUMIF([1]!Tabla10[Consignatario],B1453,[1]!Tabla10[1672])</f>
        <v>0</v>
      </c>
      <c r="G1453">
        <f>SUMIF([1]!Tabla9[Consignatarios],B1453,[1]!Tabla9[1675])</f>
        <v>0</v>
      </c>
      <c r="H1453">
        <f>SUMIF([1]!Tabla8[Consignatarios],B1453,[1]!Tabla8[1678])</f>
        <v>0</v>
      </c>
      <c r="I1453">
        <f>SUMIF([1]!Tabla4[Consignatario],B1453,[1]!Tabla4[Monto])</f>
        <v>0</v>
      </c>
      <c r="J1453">
        <f>SUMIF([1]!Tabla2[Consignatario],B1453, [1]!Tabla2[Monto])</f>
        <v>0</v>
      </c>
      <c r="K1453">
        <f>SUMIF([1]!Tabla3[Consignatario],B1453,[1]!Tabla3[Monto])</f>
        <v>97000</v>
      </c>
      <c r="L1453">
        <f>SUMIF([1]!Tabla5[Consignatario],B1453,[1]!Tabla5[Monto])</f>
        <v>0</v>
      </c>
      <c r="M1453">
        <f>SUMIF([1]!Tabla1708[Consignatario],B1453,[1]!Tabla1708[Monto])</f>
        <v>0</v>
      </c>
      <c r="N1453">
        <f>SUMIF([1]!Tabla1726[Consignatario],B1453,[1]!Tabla1726[Monto])</f>
        <v>0</v>
      </c>
      <c r="O1453">
        <f>SUMIF([1]!Tabla1730[Consignatario],B1453,[1]!Tabla1730[1730])</f>
        <v>0</v>
      </c>
      <c r="P1453">
        <f>SUMIF([1]!Tabla1739[Consignatario],B1453,[1]!Tabla1739[1739])</f>
        <v>0</v>
      </c>
      <c r="Q1453">
        <f>SUMIF([1]!Tabla21[Consignatario],B1453,[1]!Tabla21[1664-1670])</f>
        <v>0</v>
      </c>
      <c r="R1453">
        <f>SUM(Tabla62[[#This Row],[1661]:[Entrearmadas]])</f>
        <v>97000</v>
      </c>
    </row>
    <row r="1454" spans="1:18" x14ac:dyDescent="0.3">
      <c r="A1454">
        <v>1453</v>
      </c>
      <c r="B1454" t="str" cm="1">
        <f t="array" ref="B1454">INDEX([1]!Tabla1[#Data], A1454, 2)</f>
        <v>Jiménez Vela de Lara, Alonso</v>
      </c>
      <c r="C1454">
        <f>SUMIF([1]!Tabla1661[Consignatario],B1454,[1]!Tabla1661[1661])</f>
        <v>137462</v>
      </c>
      <c r="D1454">
        <f>SUMIF([1]!Tabla11[Consignatario],B1454,[1]!Tabla11[1662])</f>
        <v>0</v>
      </c>
      <c r="E1454">
        <f>SUMIF([1]!Tabla12[Consignatario],B1454,[1]!Tabla12[1670])</f>
        <v>215500</v>
      </c>
      <c r="F1454">
        <f>SUMIF([1]!Tabla10[Consignatario],B1454,[1]!Tabla10[1672])</f>
        <v>101287</v>
      </c>
      <c r="G1454">
        <f>SUMIF([1]!Tabla9[Consignatarios],B1454,[1]!Tabla9[1675])</f>
        <v>117475</v>
      </c>
      <c r="H1454">
        <f>SUMIF([1]!Tabla8[Consignatarios],B1454,[1]!Tabla8[1678])</f>
        <v>0</v>
      </c>
      <c r="I1454">
        <f>SUMIF([1]!Tabla4[Consignatario],B1454,[1]!Tabla4[Monto])</f>
        <v>0</v>
      </c>
      <c r="J1454">
        <f>SUMIF([1]!Tabla2[Consignatario],B1454, [1]!Tabla2[Monto])</f>
        <v>0</v>
      </c>
      <c r="K1454">
        <f>SUMIF([1]!Tabla3[Consignatario],B1454,[1]!Tabla3[Monto])</f>
        <v>0</v>
      </c>
      <c r="L1454">
        <f>SUMIF([1]!Tabla5[Consignatario],B1454,[1]!Tabla5[Monto])</f>
        <v>0</v>
      </c>
      <c r="M1454">
        <f>SUMIF([1]!Tabla1708[Consignatario],B1454,[1]!Tabla1708[Monto])</f>
        <v>0</v>
      </c>
      <c r="N1454">
        <f>SUMIF([1]!Tabla1726[Consignatario],B1454,[1]!Tabla1726[Monto])</f>
        <v>0</v>
      </c>
      <c r="O1454">
        <f>SUMIF([1]!Tabla1730[Consignatario],B1454,[1]!Tabla1730[1730])</f>
        <v>0</v>
      </c>
      <c r="P1454">
        <f>SUMIF([1]!Tabla1739[Consignatario],B1454,[1]!Tabla1739[1739])</f>
        <v>0</v>
      </c>
      <c r="Q1454">
        <f>SUMIF([1]!Tabla21[Consignatario],B1454,[1]!Tabla21[1664-1670])</f>
        <v>0</v>
      </c>
      <c r="R1454">
        <f>SUM(Tabla62[[#This Row],[1661]:[Entrearmadas]])</f>
        <v>571724</v>
      </c>
    </row>
    <row r="1455" spans="1:18" x14ac:dyDescent="0.3">
      <c r="A1455">
        <v>1454</v>
      </c>
      <c r="B1455" t="str" cm="1">
        <f t="array" ref="B1455">INDEX([1]!Tabla1[#Data], A1455, 2)</f>
        <v>Jiménez Vela de Lara, Sebastián</v>
      </c>
      <c r="C1455">
        <f>SUMIF([1]!Tabla1661[Consignatario],B1455,[1]!Tabla1661[1661])</f>
        <v>0</v>
      </c>
      <c r="D1455">
        <f>SUMIF([1]!Tabla11[Consignatario],B1455,[1]!Tabla11[1662])</f>
        <v>0</v>
      </c>
      <c r="E1455">
        <f>SUMIF([1]!Tabla12[Consignatario],B1455,[1]!Tabla12[1670])</f>
        <v>0</v>
      </c>
      <c r="F1455">
        <f>SUMIF([1]!Tabla10[Consignatario],B1455,[1]!Tabla10[1672])</f>
        <v>0</v>
      </c>
      <c r="G1455">
        <f>SUMIF([1]!Tabla9[Consignatarios],B1455,[1]!Tabla9[1675])</f>
        <v>0</v>
      </c>
      <c r="H1455">
        <f>SUMIF([1]!Tabla8[Consignatarios],B1455,[1]!Tabla8[1678])</f>
        <v>203018</v>
      </c>
      <c r="I1455">
        <f>SUMIF([1]!Tabla4[Consignatario],B1455,[1]!Tabla4[Monto])</f>
        <v>184693</v>
      </c>
      <c r="J1455">
        <f>SUMIF([1]!Tabla2[Consignatario],B1455, [1]!Tabla2[Monto])</f>
        <v>287767</v>
      </c>
      <c r="K1455">
        <f>SUMIF([1]!Tabla3[Consignatario],B1455,[1]!Tabla3[Monto])</f>
        <v>719892</v>
      </c>
      <c r="L1455">
        <f>SUMIF([1]!Tabla5[Consignatario],B1455,[1]!Tabla5[Monto])</f>
        <v>0</v>
      </c>
      <c r="M1455">
        <f>SUMIF([1]!Tabla1708[Consignatario],B1455,[1]!Tabla1708[Monto])</f>
        <v>0</v>
      </c>
      <c r="N1455">
        <f>SUMIF([1]!Tabla1726[Consignatario],B1455,[1]!Tabla1726[Monto])</f>
        <v>0</v>
      </c>
      <c r="O1455">
        <f>SUMIF([1]!Tabla1730[Consignatario],B1455,[1]!Tabla1730[1730])</f>
        <v>0</v>
      </c>
      <c r="P1455">
        <f>SUMIF([1]!Tabla1739[Consignatario],B1455,[1]!Tabla1739[1739])</f>
        <v>0</v>
      </c>
      <c r="Q1455">
        <f>SUMIF([1]!Tabla21[Consignatario],B1455,[1]!Tabla21[1664-1670])</f>
        <v>0</v>
      </c>
      <c r="R1455">
        <f>SUM(Tabla62[[#This Row],[1661]:[Entrearmadas]])</f>
        <v>1395370</v>
      </c>
    </row>
    <row r="1456" spans="1:18" x14ac:dyDescent="0.3">
      <c r="A1456">
        <v>1455</v>
      </c>
      <c r="B1456" t="str" cm="1">
        <f t="array" ref="B1456">INDEX([1]!Tabla1[#Data], A1456, 2)</f>
        <v>Jiménez, Diego</v>
      </c>
      <c r="C1456">
        <f>SUMIF([1]!Tabla1661[Consignatario],B1456,[1]!Tabla1661[1661])</f>
        <v>0</v>
      </c>
      <c r="D1456">
        <f>SUMIF([1]!Tabla11[Consignatario],B1456,[1]!Tabla11[1662])</f>
        <v>0</v>
      </c>
      <c r="E1456">
        <f>SUMIF([1]!Tabla12[Consignatario],B1456,[1]!Tabla12[1670])</f>
        <v>0</v>
      </c>
      <c r="F1456">
        <f>SUMIF([1]!Tabla10[Consignatario],B1456,[1]!Tabla10[1672])</f>
        <v>0</v>
      </c>
      <c r="G1456">
        <f>SUMIF([1]!Tabla9[Consignatarios],B1456,[1]!Tabla9[1675])</f>
        <v>23200</v>
      </c>
      <c r="H1456">
        <f>SUMIF([1]!Tabla8[Consignatarios],B1456,[1]!Tabla8[1678])</f>
        <v>23015</v>
      </c>
      <c r="I1456">
        <f>SUMIF([1]!Tabla4[Consignatario],B1456,[1]!Tabla4[Monto])</f>
        <v>0</v>
      </c>
      <c r="J1456">
        <f>SUMIF([1]!Tabla2[Consignatario],B1456, [1]!Tabla2[Monto])</f>
        <v>0</v>
      </c>
      <c r="K1456">
        <f>SUMIF([1]!Tabla3[Consignatario],B1456,[1]!Tabla3[Monto])</f>
        <v>0</v>
      </c>
      <c r="L1456">
        <f>SUMIF([1]!Tabla5[Consignatario],B1456,[1]!Tabla5[Monto])</f>
        <v>0</v>
      </c>
      <c r="M1456">
        <f>SUMIF([1]!Tabla1708[Consignatario],B1456,[1]!Tabla1708[Monto])</f>
        <v>0</v>
      </c>
      <c r="N1456">
        <f>SUMIF([1]!Tabla1726[Consignatario],B1456,[1]!Tabla1726[Monto])</f>
        <v>0</v>
      </c>
      <c r="O1456">
        <f>SUMIF([1]!Tabla1730[Consignatario],B1456,[1]!Tabla1730[1730])</f>
        <v>0</v>
      </c>
      <c r="P1456">
        <f>SUMIF([1]!Tabla1739[Consignatario],B1456,[1]!Tabla1739[1739])</f>
        <v>0</v>
      </c>
      <c r="Q1456">
        <f>SUMIF([1]!Tabla21[Consignatario],B1456,[1]!Tabla21[1664-1670])</f>
        <v>0</v>
      </c>
      <c r="R1456">
        <f>SUM(Tabla62[[#This Row],[1661]:[Entrearmadas]])</f>
        <v>46215</v>
      </c>
    </row>
    <row r="1457" spans="1:18" x14ac:dyDescent="0.3">
      <c r="A1457">
        <v>1456</v>
      </c>
      <c r="B1457" t="str" cm="1">
        <f t="array" ref="B1457">INDEX([1]!Tabla1[#Data], A1457, 2)</f>
        <v>Jiménez, Francisco</v>
      </c>
      <c r="C1457">
        <f>SUMIF([1]!Tabla1661[Consignatario],B1457,[1]!Tabla1661[1661])</f>
        <v>4600</v>
      </c>
      <c r="D1457">
        <f>SUMIF([1]!Tabla11[Consignatario],B1457,[1]!Tabla11[1662])</f>
        <v>0</v>
      </c>
      <c r="E1457">
        <f>SUMIF([1]!Tabla12[Consignatario],B1457,[1]!Tabla12[1670])</f>
        <v>0</v>
      </c>
      <c r="F1457">
        <f>SUMIF([1]!Tabla10[Consignatario],B1457,[1]!Tabla10[1672])</f>
        <v>0</v>
      </c>
      <c r="G1457">
        <f>SUMIF([1]!Tabla9[Consignatarios],B1457,[1]!Tabla9[1675])</f>
        <v>0</v>
      </c>
      <c r="H1457">
        <f>SUMIF([1]!Tabla8[Consignatarios],B1457,[1]!Tabla8[1678])</f>
        <v>0</v>
      </c>
      <c r="I1457">
        <f>SUMIF([1]!Tabla4[Consignatario],B1457,[1]!Tabla4[Monto])</f>
        <v>0</v>
      </c>
      <c r="J1457">
        <f>SUMIF([1]!Tabla2[Consignatario],B1457, [1]!Tabla2[Monto])</f>
        <v>0</v>
      </c>
      <c r="K1457">
        <f>SUMIF([1]!Tabla3[Consignatario],B1457,[1]!Tabla3[Monto])</f>
        <v>0</v>
      </c>
      <c r="L1457">
        <f>SUMIF([1]!Tabla5[Consignatario],B1457,[1]!Tabla5[Monto])</f>
        <v>0</v>
      </c>
      <c r="M1457">
        <f>SUMIF([1]!Tabla1708[Consignatario],B1457,[1]!Tabla1708[Monto])</f>
        <v>0</v>
      </c>
      <c r="N1457">
        <f>SUMIF([1]!Tabla1726[Consignatario],B1457,[1]!Tabla1726[Monto])</f>
        <v>0</v>
      </c>
      <c r="O1457">
        <f>SUMIF([1]!Tabla1730[Consignatario],B1457,[1]!Tabla1730[1730])</f>
        <v>0</v>
      </c>
      <c r="P1457">
        <f>SUMIF([1]!Tabla1739[Consignatario],B1457,[1]!Tabla1739[1739])</f>
        <v>0</v>
      </c>
      <c r="Q1457">
        <f>SUMIF([1]!Tabla21[Consignatario],B1457,[1]!Tabla21[1664-1670])</f>
        <v>0</v>
      </c>
      <c r="R1457">
        <f>SUM(Tabla62[[#This Row],[1661]:[Entrearmadas]])</f>
        <v>4600</v>
      </c>
    </row>
    <row r="1458" spans="1:18" x14ac:dyDescent="0.3">
      <c r="A1458">
        <v>1457</v>
      </c>
      <c r="B1458" t="str" cm="1">
        <f t="array" ref="B1458">INDEX([1]!Tabla1[#Data], A1458, 2)</f>
        <v>Jiménez, Joseph</v>
      </c>
      <c r="C1458">
        <f>SUMIF([1]!Tabla1661[Consignatario],B1458,[1]!Tabla1661[1661])</f>
        <v>0</v>
      </c>
      <c r="D1458">
        <f>SUMIF([1]!Tabla11[Consignatario],B1458,[1]!Tabla11[1662])</f>
        <v>0</v>
      </c>
      <c r="E1458">
        <f>SUMIF([1]!Tabla12[Consignatario],B1458,[1]!Tabla12[1670])</f>
        <v>0</v>
      </c>
      <c r="F1458">
        <f>SUMIF([1]!Tabla10[Consignatario],B1458,[1]!Tabla10[1672])</f>
        <v>0</v>
      </c>
      <c r="G1458">
        <f>SUMIF([1]!Tabla9[Consignatarios],B1458,[1]!Tabla9[1675])</f>
        <v>0</v>
      </c>
      <c r="H1458">
        <f>SUMIF([1]!Tabla8[Consignatarios],B1458,[1]!Tabla8[1678])</f>
        <v>0</v>
      </c>
      <c r="I1458">
        <f>SUMIF([1]!Tabla4[Consignatario],B1458,[1]!Tabla4[Monto])</f>
        <v>0</v>
      </c>
      <c r="J1458">
        <f>SUMIF([1]!Tabla2[Consignatario],B1458, [1]!Tabla2[Monto])</f>
        <v>0</v>
      </c>
      <c r="K1458">
        <f>SUMIF([1]!Tabla3[Consignatario],B1458,[1]!Tabla3[Monto])</f>
        <v>320</v>
      </c>
      <c r="L1458">
        <f>SUMIF([1]!Tabla5[Consignatario],B1458,[1]!Tabla5[Monto])</f>
        <v>0</v>
      </c>
      <c r="M1458">
        <f>SUMIF([1]!Tabla1708[Consignatario],B1458,[1]!Tabla1708[Monto])</f>
        <v>0</v>
      </c>
      <c r="N1458">
        <f>SUMIF([1]!Tabla1726[Consignatario],B1458,[1]!Tabla1726[Monto])</f>
        <v>0</v>
      </c>
      <c r="O1458">
        <f>SUMIF([1]!Tabla1730[Consignatario],B1458,[1]!Tabla1730[1730])</f>
        <v>0</v>
      </c>
      <c r="P1458">
        <f>SUMIF([1]!Tabla1739[Consignatario],B1458,[1]!Tabla1739[1739])</f>
        <v>0</v>
      </c>
      <c r="Q1458">
        <f>SUMIF([1]!Tabla21[Consignatario],B1458,[1]!Tabla21[1664-1670])</f>
        <v>0</v>
      </c>
      <c r="R1458">
        <f>SUM(Tabla62[[#This Row],[1661]:[Entrearmadas]])</f>
        <v>320</v>
      </c>
    </row>
    <row r="1459" spans="1:18" x14ac:dyDescent="0.3">
      <c r="A1459">
        <v>1458</v>
      </c>
      <c r="B1459" t="str" cm="1">
        <f t="array" ref="B1459">INDEX([1]!Tabla1[#Data], A1459, 2)</f>
        <v>Jiménez, Juan</v>
      </c>
      <c r="C1459">
        <f>SUMIF([1]!Tabla1661[Consignatario],B1459,[1]!Tabla1661[1661])</f>
        <v>39363</v>
      </c>
      <c r="D1459">
        <f>SUMIF([1]!Tabla11[Consignatario],B1459,[1]!Tabla11[1662])</f>
        <v>0</v>
      </c>
      <c r="E1459">
        <f>SUMIF([1]!Tabla12[Consignatario],B1459,[1]!Tabla12[1670])</f>
        <v>0</v>
      </c>
      <c r="F1459">
        <f>SUMIF([1]!Tabla10[Consignatario],B1459,[1]!Tabla10[1672])</f>
        <v>0</v>
      </c>
      <c r="G1459">
        <f>SUMIF([1]!Tabla9[Consignatarios],B1459,[1]!Tabla9[1675])</f>
        <v>0</v>
      </c>
      <c r="H1459">
        <f>SUMIF([1]!Tabla8[Consignatarios],B1459,[1]!Tabla8[1678])</f>
        <v>0</v>
      </c>
      <c r="I1459">
        <f>SUMIF([1]!Tabla4[Consignatario],B1459,[1]!Tabla4[Monto])</f>
        <v>2600</v>
      </c>
      <c r="J1459">
        <f>SUMIF([1]!Tabla2[Consignatario],B1459, [1]!Tabla2[Monto])</f>
        <v>0</v>
      </c>
      <c r="K1459">
        <f>SUMIF([1]!Tabla3[Consignatario],B1459,[1]!Tabla3[Monto])</f>
        <v>0</v>
      </c>
      <c r="L1459">
        <f>SUMIF([1]!Tabla5[Consignatario],B1459,[1]!Tabla5[Monto])</f>
        <v>0</v>
      </c>
      <c r="M1459">
        <f>SUMIF([1]!Tabla1708[Consignatario],B1459,[1]!Tabla1708[Monto])</f>
        <v>0</v>
      </c>
      <c r="N1459">
        <f>SUMIF([1]!Tabla1726[Consignatario],B1459,[1]!Tabla1726[Monto])</f>
        <v>0</v>
      </c>
      <c r="O1459">
        <f>SUMIF([1]!Tabla1730[Consignatario],B1459,[1]!Tabla1730[1730])</f>
        <v>0</v>
      </c>
      <c r="P1459">
        <f>SUMIF([1]!Tabla1739[Consignatario],B1459,[1]!Tabla1739[1739])</f>
        <v>0</v>
      </c>
      <c r="Q1459">
        <f>SUMIF([1]!Tabla21[Consignatario],B1459,[1]!Tabla21[1664-1670])</f>
        <v>0</v>
      </c>
      <c r="R1459">
        <f>SUM(Tabla62[[#This Row],[1661]:[Entrearmadas]])</f>
        <v>41963</v>
      </c>
    </row>
    <row r="1460" spans="1:18" x14ac:dyDescent="0.3">
      <c r="A1460">
        <v>1459</v>
      </c>
      <c r="B1460" t="str" cm="1">
        <f t="array" ref="B1460">INDEX([1]!Tabla1[#Data], A1460, 2)</f>
        <v>Jorganes, Antonio</v>
      </c>
      <c r="C1460">
        <f>SUMIF([1]!Tabla1661[Consignatario],B1460,[1]!Tabla1661[1661])</f>
        <v>0</v>
      </c>
      <c r="D1460">
        <f>SUMIF([1]!Tabla11[Consignatario],B1460,[1]!Tabla11[1662])</f>
        <v>0</v>
      </c>
      <c r="E1460">
        <f>SUMIF([1]!Tabla12[Consignatario],B1460,[1]!Tabla12[1670])</f>
        <v>0</v>
      </c>
      <c r="F1460">
        <f>SUMIF([1]!Tabla10[Consignatario],B1460,[1]!Tabla10[1672])</f>
        <v>0</v>
      </c>
      <c r="G1460">
        <f>SUMIF([1]!Tabla9[Consignatarios],B1460,[1]!Tabla9[1675])</f>
        <v>0</v>
      </c>
      <c r="H1460">
        <f>SUMIF([1]!Tabla8[Consignatarios],B1460,[1]!Tabla8[1678])</f>
        <v>0</v>
      </c>
      <c r="I1460">
        <f>SUMIF([1]!Tabla4[Consignatario],B1460,[1]!Tabla4[Monto])</f>
        <v>0</v>
      </c>
      <c r="J1460">
        <f>SUMIF([1]!Tabla2[Consignatario],B1460, [1]!Tabla2[Monto])</f>
        <v>14300</v>
      </c>
      <c r="K1460">
        <f>SUMIF([1]!Tabla3[Consignatario],B1460,[1]!Tabla3[Monto])</f>
        <v>0</v>
      </c>
      <c r="L1460">
        <f>SUMIF([1]!Tabla5[Consignatario],B1460,[1]!Tabla5[Monto])</f>
        <v>0</v>
      </c>
      <c r="M1460">
        <f>SUMIF([1]!Tabla1708[Consignatario],B1460,[1]!Tabla1708[Monto])</f>
        <v>0</v>
      </c>
      <c r="N1460">
        <f>SUMIF([1]!Tabla1726[Consignatario],B1460,[1]!Tabla1726[Monto])</f>
        <v>0</v>
      </c>
      <c r="O1460">
        <f>SUMIF([1]!Tabla1730[Consignatario],B1460,[1]!Tabla1730[1730])</f>
        <v>0</v>
      </c>
      <c r="P1460">
        <f>SUMIF([1]!Tabla1739[Consignatario],B1460,[1]!Tabla1739[1739])</f>
        <v>0</v>
      </c>
      <c r="Q1460">
        <f>SUMIF([1]!Tabla21[Consignatario],B1460,[1]!Tabla21[1664-1670])</f>
        <v>0</v>
      </c>
      <c r="R1460">
        <f>SUM(Tabla62[[#This Row],[1661]:[Entrearmadas]])</f>
        <v>14300</v>
      </c>
    </row>
    <row r="1461" spans="1:18" x14ac:dyDescent="0.3">
      <c r="A1461">
        <v>1460</v>
      </c>
      <c r="B1461" t="str" cm="1">
        <f t="array" ref="B1461">INDEX([1]!Tabla1[#Data], A1461, 2)</f>
        <v>Jorge, Desiderio</v>
      </c>
      <c r="C1461">
        <f>SUMIF([1]!Tabla1661[Consignatario],B1461,[1]!Tabla1661[1661])</f>
        <v>0</v>
      </c>
      <c r="D1461">
        <f>SUMIF([1]!Tabla11[Consignatario],B1461,[1]!Tabla11[1662])</f>
        <v>0</v>
      </c>
      <c r="E1461">
        <f>SUMIF([1]!Tabla12[Consignatario],B1461,[1]!Tabla12[1670])</f>
        <v>0</v>
      </c>
      <c r="F1461">
        <f>SUMIF([1]!Tabla10[Consignatario],B1461,[1]!Tabla10[1672])</f>
        <v>0</v>
      </c>
      <c r="G1461">
        <f>SUMIF([1]!Tabla9[Consignatarios],B1461,[1]!Tabla9[1675])</f>
        <v>0</v>
      </c>
      <c r="H1461">
        <f>SUMIF([1]!Tabla8[Consignatarios],B1461,[1]!Tabla8[1678])</f>
        <v>0</v>
      </c>
      <c r="I1461">
        <f>SUMIF([1]!Tabla4[Consignatario],B1461,[1]!Tabla4[Monto])</f>
        <v>0</v>
      </c>
      <c r="J1461">
        <f>SUMIF([1]!Tabla2[Consignatario],B1461, [1]!Tabla2[Monto])</f>
        <v>0</v>
      </c>
      <c r="K1461">
        <f>SUMIF([1]!Tabla3[Consignatario],B1461,[1]!Tabla3[Monto])</f>
        <v>0</v>
      </c>
      <c r="L1461">
        <f>SUMIF([1]!Tabla5[Consignatario],B1461,[1]!Tabla5[Monto])</f>
        <v>0</v>
      </c>
      <c r="M1461">
        <f>SUMIF([1]!Tabla1708[Consignatario],B1461,[1]!Tabla1708[Monto])</f>
        <v>0</v>
      </c>
      <c r="N1461">
        <f>SUMIF([1]!Tabla1726[Consignatario],B1461,[1]!Tabla1726[Monto])</f>
        <v>0</v>
      </c>
      <c r="O1461">
        <f>SUMIF([1]!Tabla1730[Consignatario],B1461,[1]!Tabla1730[1730])</f>
        <v>2780</v>
      </c>
      <c r="P1461">
        <f>SUMIF([1]!Tabla1739[Consignatario],B1461,[1]!Tabla1739[1739])</f>
        <v>0</v>
      </c>
      <c r="Q1461">
        <f>SUMIF([1]!Tabla21[Consignatario],B1461,[1]!Tabla21[1664-1670])</f>
        <v>0</v>
      </c>
      <c r="R1461">
        <f>SUM(Tabla62[[#This Row],[1661]:[Entrearmadas]])</f>
        <v>2780</v>
      </c>
    </row>
    <row r="1462" spans="1:18" x14ac:dyDescent="0.3">
      <c r="A1462">
        <v>1461</v>
      </c>
      <c r="B1462" t="str" cm="1">
        <f t="array" ref="B1462">INDEX([1]!Tabla1[#Data], A1462, 2)</f>
        <v>Joseph Isidoro</v>
      </c>
      <c r="C1462">
        <f>SUMIF([1]!Tabla1661[Consignatario],B1462,[1]!Tabla1661[1661])</f>
        <v>0</v>
      </c>
      <c r="D1462">
        <f>SUMIF([1]!Tabla11[Consignatario],B1462,[1]!Tabla11[1662])</f>
        <v>0</v>
      </c>
      <c r="E1462">
        <f>SUMIF([1]!Tabla12[Consignatario],B1462,[1]!Tabla12[1670])</f>
        <v>0</v>
      </c>
      <c r="F1462">
        <f>SUMIF([1]!Tabla10[Consignatario],B1462,[1]!Tabla10[1672])</f>
        <v>0</v>
      </c>
      <c r="G1462">
        <f>SUMIF([1]!Tabla9[Consignatarios],B1462,[1]!Tabla9[1675])</f>
        <v>0</v>
      </c>
      <c r="H1462">
        <f>SUMIF([1]!Tabla8[Consignatarios],B1462,[1]!Tabla8[1678])</f>
        <v>320</v>
      </c>
      <c r="I1462">
        <f>SUMIF([1]!Tabla4[Consignatario],B1462,[1]!Tabla4[Monto])</f>
        <v>0</v>
      </c>
      <c r="J1462">
        <f>SUMIF([1]!Tabla2[Consignatario],B1462, [1]!Tabla2[Monto])</f>
        <v>0</v>
      </c>
      <c r="K1462">
        <f>SUMIF([1]!Tabla3[Consignatario],B1462,[1]!Tabla3[Monto])</f>
        <v>0</v>
      </c>
      <c r="L1462">
        <f>SUMIF([1]!Tabla5[Consignatario],B1462,[1]!Tabla5[Monto])</f>
        <v>0</v>
      </c>
      <c r="M1462">
        <f>SUMIF([1]!Tabla1708[Consignatario],B1462,[1]!Tabla1708[Monto])</f>
        <v>0</v>
      </c>
      <c r="N1462">
        <f>SUMIF([1]!Tabla1726[Consignatario],B1462,[1]!Tabla1726[Monto])</f>
        <v>0</v>
      </c>
      <c r="O1462">
        <f>SUMIF([1]!Tabla1730[Consignatario],B1462,[1]!Tabla1730[1730])</f>
        <v>0</v>
      </c>
      <c r="P1462">
        <f>SUMIF([1]!Tabla1739[Consignatario],B1462,[1]!Tabla1739[1739])</f>
        <v>0</v>
      </c>
      <c r="Q1462">
        <f>SUMIF([1]!Tabla21[Consignatario],B1462,[1]!Tabla21[1664-1670])</f>
        <v>0</v>
      </c>
      <c r="R1462">
        <f>SUM(Tabla62[[#This Row],[1661]:[Entrearmadas]])</f>
        <v>320</v>
      </c>
    </row>
    <row r="1463" spans="1:18" x14ac:dyDescent="0.3">
      <c r="A1463">
        <v>1462</v>
      </c>
      <c r="B1463" t="str" cm="1">
        <f t="array" ref="B1463">INDEX([1]!Tabla1[#Data], A1463, 2)</f>
        <v>Joseph Patricio</v>
      </c>
      <c r="C1463">
        <f>SUMIF([1]!Tabla1661[Consignatario],B1463,[1]!Tabla1661[1661])</f>
        <v>0</v>
      </c>
      <c r="D1463">
        <f>SUMIF([1]!Tabla11[Consignatario],B1463,[1]!Tabla11[1662])</f>
        <v>0</v>
      </c>
      <c r="E1463">
        <f>SUMIF([1]!Tabla12[Consignatario],B1463,[1]!Tabla12[1670])</f>
        <v>0</v>
      </c>
      <c r="F1463">
        <f>SUMIF([1]!Tabla10[Consignatario],B1463,[1]!Tabla10[1672])</f>
        <v>0</v>
      </c>
      <c r="G1463">
        <f>SUMIF([1]!Tabla9[Consignatarios],B1463,[1]!Tabla9[1675])</f>
        <v>0</v>
      </c>
      <c r="H1463">
        <f>SUMIF([1]!Tabla8[Consignatarios],B1463,[1]!Tabla8[1678])</f>
        <v>0</v>
      </c>
      <c r="I1463">
        <f>SUMIF([1]!Tabla4[Consignatario],B1463,[1]!Tabla4[Monto])</f>
        <v>0</v>
      </c>
      <c r="J1463">
        <f>SUMIF([1]!Tabla2[Consignatario],B1463, [1]!Tabla2[Monto])</f>
        <v>20500</v>
      </c>
      <c r="K1463">
        <f>SUMIF([1]!Tabla3[Consignatario],B1463,[1]!Tabla3[Monto])</f>
        <v>0</v>
      </c>
      <c r="L1463">
        <f>SUMIF([1]!Tabla5[Consignatario],B1463,[1]!Tabla5[Monto])</f>
        <v>0</v>
      </c>
      <c r="M1463">
        <f>SUMIF([1]!Tabla1708[Consignatario],B1463,[1]!Tabla1708[Monto])</f>
        <v>0</v>
      </c>
      <c r="N1463">
        <f>SUMIF([1]!Tabla1726[Consignatario],B1463,[1]!Tabla1726[Monto])</f>
        <v>0</v>
      </c>
      <c r="O1463">
        <f>SUMIF([1]!Tabla1730[Consignatario],B1463,[1]!Tabla1730[1730])</f>
        <v>0</v>
      </c>
      <c r="P1463">
        <f>SUMIF([1]!Tabla1739[Consignatario],B1463,[1]!Tabla1739[1739])</f>
        <v>0</v>
      </c>
      <c r="Q1463">
        <f>SUMIF([1]!Tabla21[Consignatario],B1463,[1]!Tabla21[1664-1670])</f>
        <v>0</v>
      </c>
      <c r="R1463">
        <f>SUM(Tabla62[[#This Row],[1661]:[Entrearmadas]])</f>
        <v>20500</v>
      </c>
    </row>
    <row r="1464" spans="1:18" x14ac:dyDescent="0.3">
      <c r="A1464">
        <v>1463</v>
      </c>
      <c r="B1464" t="str" cm="1">
        <f t="array" ref="B1464">INDEX([1]!Tabla1[#Data], A1464, 2)</f>
        <v>Juan Ambrosio</v>
      </c>
      <c r="C1464">
        <f>SUMIF([1]!Tabla1661[Consignatario],B1464,[1]!Tabla1661[1661])</f>
        <v>0</v>
      </c>
      <c r="D1464">
        <f>SUMIF([1]!Tabla11[Consignatario],B1464,[1]!Tabla11[1662])</f>
        <v>0</v>
      </c>
      <c r="E1464">
        <f>SUMIF([1]!Tabla12[Consignatario],B1464,[1]!Tabla12[1670])</f>
        <v>0</v>
      </c>
      <c r="F1464">
        <f>SUMIF([1]!Tabla10[Consignatario],B1464,[1]!Tabla10[1672])</f>
        <v>28140</v>
      </c>
      <c r="G1464">
        <f>SUMIF([1]!Tabla9[Consignatarios],B1464,[1]!Tabla9[1675])</f>
        <v>0</v>
      </c>
      <c r="H1464">
        <f>SUMIF([1]!Tabla8[Consignatarios],B1464,[1]!Tabla8[1678])</f>
        <v>0</v>
      </c>
      <c r="I1464">
        <f>SUMIF([1]!Tabla4[Consignatario],B1464,[1]!Tabla4[Monto])</f>
        <v>0</v>
      </c>
      <c r="J1464">
        <f>SUMIF([1]!Tabla2[Consignatario],B1464, [1]!Tabla2[Monto])</f>
        <v>0</v>
      </c>
      <c r="K1464">
        <f>SUMIF([1]!Tabla3[Consignatario],B1464,[1]!Tabla3[Monto])</f>
        <v>0</v>
      </c>
      <c r="L1464">
        <f>SUMIF([1]!Tabla5[Consignatario],B1464,[1]!Tabla5[Monto])</f>
        <v>0</v>
      </c>
      <c r="M1464">
        <f>SUMIF([1]!Tabla1708[Consignatario],B1464,[1]!Tabla1708[Monto])</f>
        <v>0</v>
      </c>
      <c r="N1464">
        <f>SUMIF([1]!Tabla1726[Consignatario],B1464,[1]!Tabla1726[Monto])</f>
        <v>0</v>
      </c>
      <c r="O1464">
        <f>SUMIF([1]!Tabla1730[Consignatario],B1464,[1]!Tabla1730[1730])</f>
        <v>0</v>
      </c>
      <c r="P1464">
        <f>SUMIF([1]!Tabla1739[Consignatario],B1464,[1]!Tabla1739[1739])</f>
        <v>0</v>
      </c>
      <c r="Q1464">
        <f>SUMIF([1]!Tabla21[Consignatario],B1464,[1]!Tabla21[1664-1670])</f>
        <v>0</v>
      </c>
      <c r="R1464">
        <f>SUM(Tabla62[[#This Row],[1661]:[Entrearmadas]])</f>
        <v>28140</v>
      </c>
    </row>
    <row r="1465" spans="1:18" x14ac:dyDescent="0.3">
      <c r="A1465">
        <v>1464</v>
      </c>
      <c r="B1465" t="str" cm="1">
        <f t="array" ref="B1465">INDEX([1]!Tabla1[#Data], A1465, 2)</f>
        <v>Juan Antonio</v>
      </c>
      <c r="C1465">
        <f>SUMIF([1]!Tabla1661[Consignatario],B1465,[1]!Tabla1661[1661])</f>
        <v>0</v>
      </c>
      <c r="D1465">
        <f>SUMIF([1]!Tabla11[Consignatario],B1465,[1]!Tabla11[1662])</f>
        <v>0</v>
      </c>
      <c r="E1465">
        <f>SUMIF([1]!Tabla12[Consignatario],B1465,[1]!Tabla12[1670])</f>
        <v>0</v>
      </c>
      <c r="F1465">
        <f>SUMIF([1]!Tabla10[Consignatario],B1465,[1]!Tabla10[1672])</f>
        <v>0</v>
      </c>
      <c r="G1465">
        <f>SUMIF([1]!Tabla9[Consignatarios],B1465,[1]!Tabla9[1675])</f>
        <v>0</v>
      </c>
      <c r="H1465">
        <f>SUMIF([1]!Tabla8[Consignatarios],B1465,[1]!Tabla8[1678])</f>
        <v>0</v>
      </c>
      <c r="I1465">
        <f>SUMIF([1]!Tabla4[Consignatario],B1465,[1]!Tabla4[Monto])</f>
        <v>0</v>
      </c>
      <c r="J1465">
        <f>SUMIF([1]!Tabla2[Consignatario],B1465, [1]!Tabla2[Monto])</f>
        <v>0</v>
      </c>
      <c r="K1465">
        <f>SUMIF([1]!Tabla3[Consignatario],B1465,[1]!Tabla3[Monto])</f>
        <v>1400</v>
      </c>
      <c r="L1465">
        <f>SUMIF([1]!Tabla5[Consignatario],B1465,[1]!Tabla5[Monto])</f>
        <v>0</v>
      </c>
      <c r="M1465">
        <f>SUMIF([1]!Tabla1708[Consignatario],B1465,[1]!Tabla1708[Monto])</f>
        <v>0</v>
      </c>
      <c r="N1465">
        <f>SUMIF([1]!Tabla1726[Consignatario],B1465,[1]!Tabla1726[Monto])</f>
        <v>0</v>
      </c>
      <c r="O1465">
        <f>SUMIF([1]!Tabla1730[Consignatario],B1465,[1]!Tabla1730[1730])</f>
        <v>0</v>
      </c>
      <c r="P1465">
        <f>SUMIF([1]!Tabla1739[Consignatario],B1465,[1]!Tabla1739[1739])</f>
        <v>0</v>
      </c>
      <c r="Q1465">
        <f>SUMIF([1]!Tabla21[Consignatario],B1465,[1]!Tabla21[1664-1670])</f>
        <v>0</v>
      </c>
      <c r="R1465">
        <f>SUM(Tabla62[[#This Row],[1661]:[Entrearmadas]])</f>
        <v>1400</v>
      </c>
    </row>
    <row r="1466" spans="1:18" x14ac:dyDescent="0.3">
      <c r="A1466">
        <v>1465</v>
      </c>
      <c r="B1466" t="str" cm="1">
        <f t="array" ref="B1466">INDEX([1]!Tabla1[#Data], A1466, 2)</f>
        <v>Juan Bautista</v>
      </c>
      <c r="C1466">
        <f>SUMIF([1]!Tabla1661[Consignatario],B1466,[1]!Tabla1661[1661])</f>
        <v>0</v>
      </c>
      <c r="D1466">
        <f>SUMIF([1]!Tabla11[Consignatario],B1466,[1]!Tabla11[1662])</f>
        <v>0</v>
      </c>
      <c r="E1466">
        <f>SUMIF([1]!Tabla12[Consignatario],B1466,[1]!Tabla12[1670])</f>
        <v>0</v>
      </c>
      <c r="F1466">
        <f>SUMIF([1]!Tabla10[Consignatario],B1466,[1]!Tabla10[1672])</f>
        <v>0</v>
      </c>
      <c r="G1466">
        <f>SUMIF([1]!Tabla9[Consignatarios],B1466,[1]!Tabla9[1675])</f>
        <v>0</v>
      </c>
      <c r="H1466">
        <f>SUMIF([1]!Tabla8[Consignatarios],B1466,[1]!Tabla8[1678])</f>
        <v>0</v>
      </c>
      <c r="I1466">
        <f>SUMIF([1]!Tabla4[Consignatario],B1466,[1]!Tabla4[Monto])</f>
        <v>0</v>
      </c>
      <c r="J1466">
        <f>SUMIF([1]!Tabla2[Consignatario],B1466, [1]!Tabla2[Monto])</f>
        <v>0</v>
      </c>
      <c r="K1466">
        <f>SUMIF([1]!Tabla3[Consignatario],B1466,[1]!Tabla3[Monto])</f>
        <v>0</v>
      </c>
      <c r="L1466">
        <f>SUMIF([1]!Tabla5[Consignatario],B1466,[1]!Tabla5[Monto])</f>
        <v>700</v>
      </c>
      <c r="M1466">
        <f>SUMIF([1]!Tabla1708[Consignatario],B1466,[1]!Tabla1708[Monto])</f>
        <v>0</v>
      </c>
      <c r="N1466">
        <f>SUMIF([1]!Tabla1726[Consignatario],B1466,[1]!Tabla1726[Monto])</f>
        <v>0</v>
      </c>
      <c r="O1466">
        <f>SUMIF([1]!Tabla1730[Consignatario],B1466,[1]!Tabla1730[1730])</f>
        <v>0</v>
      </c>
      <c r="P1466">
        <f>SUMIF([1]!Tabla1739[Consignatario],B1466,[1]!Tabla1739[1739])</f>
        <v>0</v>
      </c>
      <c r="Q1466">
        <f>SUMIF([1]!Tabla21[Consignatario],B1466,[1]!Tabla21[1664-1670])</f>
        <v>0</v>
      </c>
      <c r="R1466">
        <f>SUM(Tabla62[[#This Row],[1661]:[Entrearmadas]])</f>
        <v>700</v>
      </c>
    </row>
    <row r="1467" spans="1:18" x14ac:dyDescent="0.3">
      <c r="A1467">
        <v>1466</v>
      </c>
      <c r="B1467" t="str" cm="1">
        <f t="array" ref="B1467">INDEX([1]!Tabla1[#Data], A1467, 2)</f>
        <v>Juan Martín</v>
      </c>
      <c r="C1467">
        <f>SUMIF([1]!Tabla1661[Consignatario],B1467,[1]!Tabla1661[1661])</f>
        <v>0</v>
      </c>
      <c r="D1467">
        <f>SUMIF([1]!Tabla11[Consignatario],B1467,[1]!Tabla11[1662])</f>
        <v>0</v>
      </c>
      <c r="E1467">
        <f>SUMIF([1]!Tabla12[Consignatario],B1467,[1]!Tabla12[1670])</f>
        <v>0</v>
      </c>
      <c r="F1467">
        <f>SUMIF([1]!Tabla10[Consignatario],B1467,[1]!Tabla10[1672])</f>
        <v>0</v>
      </c>
      <c r="G1467">
        <f>SUMIF([1]!Tabla9[Consignatarios],B1467,[1]!Tabla9[1675])</f>
        <v>0</v>
      </c>
      <c r="H1467">
        <f>SUMIF([1]!Tabla8[Consignatarios],B1467,[1]!Tabla8[1678])</f>
        <v>0</v>
      </c>
      <c r="I1467">
        <f>SUMIF([1]!Tabla4[Consignatario],B1467,[1]!Tabla4[Monto])</f>
        <v>0</v>
      </c>
      <c r="J1467">
        <f>SUMIF([1]!Tabla2[Consignatario],B1467, [1]!Tabla2[Monto])</f>
        <v>0</v>
      </c>
      <c r="K1467">
        <f>SUMIF([1]!Tabla3[Consignatario],B1467,[1]!Tabla3[Monto])</f>
        <v>0</v>
      </c>
      <c r="L1467">
        <f>SUMIF([1]!Tabla5[Consignatario],B1467,[1]!Tabla5[Monto])</f>
        <v>0</v>
      </c>
      <c r="M1467">
        <f>SUMIF([1]!Tabla1708[Consignatario],B1467,[1]!Tabla1708[Monto])</f>
        <v>0</v>
      </c>
      <c r="N1467">
        <f>SUMIF([1]!Tabla1726[Consignatario],B1467,[1]!Tabla1726[Monto])</f>
        <v>0</v>
      </c>
      <c r="O1467">
        <f>SUMIF([1]!Tabla1730[Consignatario],B1467,[1]!Tabla1730[1730])</f>
        <v>0</v>
      </c>
      <c r="P1467">
        <f>SUMIF([1]!Tabla1739[Consignatario],B1467,[1]!Tabla1739[1739])</f>
        <v>0</v>
      </c>
      <c r="Q1467">
        <f>SUMIF([1]!Tabla21[Consignatario],B1467,[1]!Tabla21[1664-1670])</f>
        <v>0</v>
      </c>
      <c r="R1467">
        <f>SUM(Tabla62[[#This Row],[1661]:[Entrearmadas]])</f>
        <v>0</v>
      </c>
    </row>
    <row r="1468" spans="1:18" x14ac:dyDescent="0.3">
      <c r="A1468">
        <v>1467</v>
      </c>
      <c r="B1468" t="str" cm="1">
        <f t="array" ref="B1468">INDEX([1]!Tabla1[#Data], A1468, 2)</f>
        <v>Juan Matías</v>
      </c>
      <c r="C1468">
        <f>SUMIF([1]!Tabla1661[Consignatario],B1468,[1]!Tabla1661[1661])</f>
        <v>0</v>
      </c>
      <c r="D1468">
        <f>SUMIF([1]!Tabla11[Consignatario],B1468,[1]!Tabla11[1662])</f>
        <v>0</v>
      </c>
      <c r="E1468">
        <f>SUMIF([1]!Tabla12[Consignatario],B1468,[1]!Tabla12[1670])</f>
        <v>0</v>
      </c>
      <c r="F1468">
        <f>SUMIF([1]!Tabla10[Consignatario],B1468,[1]!Tabla10[1672])</f>
        <v>0</v>
      </c>
      <c r="G1468">
        <f>SUMIF([1]!Tabla9[Consignatarios],B1468,[1]!Tabla9[1675])</f>
        <v>0</v>
      </c>
      <c r="H1468">
        <f>SUMIF([1]!Tabla8[Consignatarios],B1468,[1]!Tabla8[1678])</f>
        <v>0</v>
      </c>
      <c r="I1468">
        <f>SUMIF([1]!Tabla4[Consignatario],B1468,[1]!Tabla4[Monto])</f>
        <v>0</v>
      </c>
      <c r="J1468">
        <f>SUMIF([1]!Tabla2[Consignatario],B1468, [1]!Tabla2[Monto])</f>
        <v>0</v>
      </c>
      <c r="K1468">
        <f>SUMIF([1]!Tabla3[Consignatario],B1468,[1]!Tabla3[Monto])</f>
        <v>0</v>
      </c>
      <c r="L1468">
        <f>SUMIF([1]!Tabla5[Consignatario],B1468,[1]!Tabla5[Monto])</f>
        <v>0</v>
      </c>
      <c r="M1468">
        <f>SUMIF([1]!Tabla1708[Consignatario],B1468,[1]!Tabla1708[Monto])</f>
        <v>0</v>
      </c>
      <c r="N1468">
        <f>SUMIF([1]!Tabla1726[Consignatario],B1468,[1]!Tabla1726[Monto])</f>
        <v>0</v>
      </c>
      <c r="O1468">
        <f>SUMIF([1]!Tabla1730[Consignatario],B1468,[1]!Tabla1730[1730])</f>
        <v>0</v>
      </c>
      <c r="P1468">
        <f>SUMIF([1]!Tabla1739[Consignatario],B1468,[1]!Tabla1739[1739])</f>
        <v>0</v>
      </c>
      <c r="Q1468">
        <f>SUMIF([1]!Tabla21[Consignatario],B1468,[1]!Tabla21[1664-1670])</f>
        <v>0</v>
      </c>
      <c r="R1468">
        <f>SUM(Tabla62[[#This Row],[1661]:[Entrearmadas]])</f>
        <v>0</v>
      </c>
    </row>
    <row r="1469" spans="1:18" x14ac:dyDescent="0.3">
      <c r="A1469">
        <v>1468</v>
      </c>
      <c r="B1469" t="str" cm="1">
        <f t="array" ref="B1469">INDEX([1]!Tabla1[#Data], A1469, 2)</f>
        <v>Juan Mayor</v>
      </c>
      <c r="C1469">
        <f>SUMIF([1]!Tabla1661[Consignatario],B1469,[1]!Tabla1661[1661])</f>
        <v>0</v>
      </c>
      <c r="D1469">
        <f>SUMIF([1]!Tabla11[Consignatario],B1469,[1]!Tabla11[1662])</f>
        <v>0</v>
      </c>
      <c r="E1469">
        <f>SUMIF([1]!Tabla12[Consignatario],B1469,[1]!Tabla12[1670])</f>
        <v>0</v>
      </c>
      <c r="F1469">
        <f>SUMIF([1]!Tabla10[Consignatario],B1469,[1]!Tabla10[1672])</f>
        <v>0</v>
      </c>
      <c r="G1469">
        <f>SUMIF([1]!Tabla9[Consignatarios],B1469,[1]!Tabla9[1675])</f>
        <v>0</v>
      </c>
      <c r="H1469">
        <f>SUMIF([1]!Tabla8[Consignatarios],B1469,[1]!Tabla8[1678])</f>
        <v>0</v>
      </c>
      <c r="I1469">
        <f>SUMIF([1]!Tabla4[Consignatario],B1469,[1]!Tabla4[Monto])</f>
        <v>378</v>
      </c>
      <c r="J1469">
        <f>SUMIF([1]!Tabla2[Consignatario],B1469, [1]!Tabla2[Monto])</f>
        <v>0</v>
      </c>
      <c r="K1469">
        <f>SUMIF([1]!Tabla3[Consignatario],B1469,[1]!Tabla3[Monto])</f>
        <v>0</v>
      </c>
      <c r="L1469">
        <f>SUMIF([1]!Tabla5[Consignatario],B1469,[1]!Tabla5[Monto])</f>
        <v>0</v>
      </c>
      <c r="M1469">
        <f>SUMIF([1]!Tabla1708[Consignatario],B1469,[1]!Tabla1708[Monto])</f>
        <v>0</v>
      </c>
      <c r="N1469">
        <f>SUMIF([1]!Tabla1726[Consignatario],B1469,[1]!Tabla1726[Monto])</f>
        <v>0</v>
      </c>
      <c r="O1469">
        <f>SUMIF([1]!Tabla1730[Consignatario],B1469,[1]!Tabla1730[1730])</f>
        <v>0</v>
      </c>
      <c r="P1469">
        <f>SUMIF([1]!Tabla1739[Consignatario],B1469,[1]!Tabla1739[1739])</f>
        <v>0</v>
      </c>
      <c r="Q1469">
        <f>SUMIF([1]!Tabla21[Consignatario],B1469,[1]!Tabla21[1664-1670])</f>
        <v>0</v>
      </c>
      <c r="R1469">
        <f>SUM(Tabla62[[#This Row],[1661]:[Entrearmadas]])</f>
        <v>378</v>
      </c>
    </row>
    <row r="1470" spans="1:18" x14ac:dyDescent="0.3">
      <c r="A1470">
        <v>1469</v>
      </c>
      <c r="B1470" t="str" cm="1">
        <f t="array" ref="B1470">INDEX([1]!Tabla1[#Data], A1470, 2)</f>
        <v>Juárez, Benito</v>
      </c>
      <c r="C1470">
        <f>SUMIF([1]!Tabla1661[Consignatario],B1470,[1]!Tabla1661[1661])</f>
        <v>0</v>
      </c>
      <c r="D1470">
        <f>SUMIF([1]!Tabla11[Consignatario],B1470,[1]!Tabla11[1662])</f>
        <v>0</v>
      </c>
      <c r="E1470">
        <f>SUMIF([1]!Tabla12[Consignatario],B1470,[1]!Tabla12[1670])</f>
        <v>0</v>
      </c>
      <c r="F1470">
        <f>SUMIF([1]!Tabla10[Consignatario],B1470,[1]!Tabla10[1672])</f>
        <v>0</v>
      </c>
      <c r="G1470">
        <f>SUMIF([1]!Tabla9[Consignatarios],B1470,[1]!Tabla9[1675])</f>
        <v>0</v>
      </c>
      <c r="H1470">
        <f>SUMIF([1]!Tabla8[Consignatarios],B1470,[1]!Tabla8[1678])</f>
        <v>0</v>
      </c>
      <c r="I1470">
        <f>SUMIF([1]!Tabla4[Consignatario],B1470,[1]!Tabla4[Monto])</f>
        <v>0</v>
      </c>
      <c r="J1470">
        <f>SUMIF([1]!Tabla2[Consignatario],B1470, [1]!Tabla2[Monto])</f>
        <v>0</v>
      </c>
      <c r="K1470">
        <f>SUMIF([1]!Tabla3[Consignatario],B1470,[1]!Tabla3[Monto])</f>
        <v>1200</v>
      </c>
      <c r="L1470">
        <f>SUMIF([1]!Tabla5[Consignatario],B1470,[1]!Tabla5[Monto])</f>
        <v>0</v>
      </c>
      <c r="M1470">
        <f>SUMIF([1]!Tabla1708[Consignatario],B1470,[1]!Tabla1708[Monto])</f>
        <v>0</v>
      </c>
      <c r="N1470">
        <f>SUMIF([1]!Tabla1726[Consignatario],B1470,[1]!Tabla1726[Monto])</f>
        <v>0</v>
      </c>
      <c r="O1470">
        <f>SUMIF([1]!Tabla1730[Consignatario],B1470,[1]!Tabla1730[1730])</f>
        <v>0</v>
      </c>
      <c r="P1470">
        <f>SUMIF([1]!Tabla1739[Consignatario],B1470,[1]!Tabla1739[1739])</f>
        <v>0</v>
      </c>
      <c r="Q1470">
        <f>SUMIF([1]!Tabla21[Consignatario],B1470,[1]!Tabla21[1664-1670])</f>
        <v>0</v>
      </c>
      <c r="R1470">
        <f>SUM(Tabla62[[#This Row],[1661]:[Entrearmadas]])</f>
        <v>1200</v>
      </c>
    </row>
    <row r="1471" spans="1:18" x14ac:dyDescent="0.3">
      <c r="A1471">
        <v>1470</v>
      </c>
      <c r="B1471" t="str" cm="1">
        <f t="array" ref="B1471">INDEX([1]!Tabla1[#Data], A1471, 2)</f>
        <v>Juárez, Martín</v>
      </c>
      <c r="C1471">
        <f>SUMIF([1]!Tabla1661[Consignatario],B1471,[1]!Tabla1661[1661])</f>
        <v>0</v>
      </c>
      <c r="D1471">
        <f>SUMIF([1]!Tabla11[Consignatario],B1471,[1]!Tabla11[1662])</f>
        <v>0</v>
      </c>
      <c r="E1471">
        <f>SUMIF([1]!Tabla12[Consignatario],B1471,[1]!Tabla12[1670])</f>
        <v>0</v>
      </c>
      <c r="F1471">
        <f>SUMIF([1]!Tabla10[Consignatario],B1471,[1]!Tabla10[1672])</f>
        <v>0</v>
      </c>
      <c r="G1471">
        <f>SUMIF([1]!Tabla9[Consignatarios],B1471,[1]!Tabla9[1675])</f>
        <v>0</v>
      </c>
      <c r="H1471">
        <f>SUMIF([1]!Tabla8[Consignatarios],B1471,[1]!Tabla8[1678])</f>
        <v>0</v>
      </c>
      <c r="I1471">
        <f>SUMIF([1]!Tabla4[Consignatario],B1471,[1]!Tabla4[Monto])</f>
        <v>0</v>
      </c>
      <c r="J1471">
        <f>SUMIF([1]!Tabla2[Consignatario],B1471, [1]!Tabla2[Monto])</f>
        <v>0</v>
      </c>
      <c r="K1471">
        <f>SUMIF([1]!Tabla3[Consignatario],B1471,[1]!Tabla3[Monto])</f>
        <v>0</v>
      </c>
      <c r="L1471">
        <f>SUMIF([1]!Tabla5[Consignatario],B1471,[1]!Tabla5[Monto])</f>
        <v>0</v>
      </c>
      <c r="M1471">
        <f>SUMIF([1]!Tabla1708[Consignatario],B1471,[1]!Tabla1708[Monto])</f>
        <v>38000</v>
      </c>
      <c r="N1471">
        <f>SUMIF([1]!Tabla1726[Consignatario],B1471,[1]!Tabla1726[Monto])</f>
        <v>0</v>
      </c>
      <c r="O1471">
        <f>SUMIF([1]!Tabla1730[Consignatario],B1471,[1]!Tabla1730[1730])</f>
        <v>0</v>
      </c>
      <c r="P1471">
        <f>SUMIF([1]!Tabla1739[Consignatario],B1471,[1]!Tabla1739[1739])</f>
        <v>0</v>
      </c>
      <c r="Q1471">
        <f>SUMIF([1]!Tabla21[Consignatario],B1471,[1]!Tabla21[1664-1670])</f>
        <v>0</v>
      </c>
      <c r="R1471">
        <f>SUM(Tabla62[[#This Row],[1661]:[Entrearmadas]])</f>
        <v>38000</v>
      </c>
    </row>
    <row r="1472" spans="1:18" x14ac:dyDescent="0.3">
      <c r="A1472">
        <v>1471</v>
      </c>
      <c r="B1472" t="str" cm="1">
        <f t="array" ref="B1472">INDEX([1]!Tabla1[#Data], A1472, 2)</f>
        <v>Juersan, Pedro Joseph de</v>
      </c>
      <c r="C1472">
        <f>SUMIF([1]!Tabla1661[Consignatario],B1472,[1]!Tabla1661[1661])</f>
        <v>0</v>
      </c>
      <c r="D1472">
        <f>SUMIF([1]!Tabla11[Consignatario],B1472,[1]!Tabla11[1662])</f>
        <v>0</v>
      </c>
      <c r="E1472">
        <f>SUMIF([1]!Tabla12[Consignatario],B1472,[1]!Tabla12[1670])</f>
        <v>0</v>
      </c>
      <c r="F1472">
        <f>SUMIF([1]!Tabla10[Consignatario],B1472,[1]!Tabla10[1672])</f>
        <v>0</v>
      </c>
      <c r="G1472">
        <f>SUMIF([1]!Tabla9[Consignatarios],B1472,[1]!Tabla9[1675])</f>
        <v>0</v>
      </c>
      <c r="H1472">
        <f>SUMIF([1]!Tabla8[Consignatarios],B1472,[1]!Tabla8[1678])</f>
        <v>0</v>
      </c>
      <c r="I1472">
        <f>SUMIF([1]!Tabla4[Consignatario],B1472,[1]!Tabla4[Monto])</f>
        <v>0</v>
      </c>
      <c r="J1472">
        <f>SUMIF([1]!Tabla2[Consignatario],B1472, [1]!Tabla2[Monto])</f>
        <v>0</v>
      </c>
      <c r="K1472">
        <f>SUMIF([1]!Tabla3[Consignatario],B1472,[1]!Tabla3[Monto])</f>
        <v>0</v>
      </c>
      <c r="L1472">
        <f>SUMIF([1]!Tabla5[Consignatario],B1472,[1]!Tabla5[Monto])</f>
        <v>0</v>
      </c>
      <c r="M1472">
        <f>SUMIF([1]!Tabla1708[Consignatario],B1472,[1]!Tabla1708[Monto])</f>
        <v>0</v>
      </c>
      <c r="N1472">
        <f>SUMIF([1]!Tabla1726[Consignatario],B1472,[1]!Tabla1726[Monto])</f>
        <v>0</v>
      </c>
      <c r="O1472">
        <f>SUMIF([1]!Tabla1730[Consignatario],B1472,[1]!Tabla1730[1730])</f>
        <v>0</v>
      </c>
      <c r="P1472">
        <f>SUMIF([1]!Tabla1739[Consignatario],B1472,[1]!Tabla1739[1739])</f>
        <v>12150</v>
      </c>
      <c r="Q1472">
        <f>SUMIF([1]!Tabla21[Consignatario],B1472,[1]!Tabla21[1664-1670])</f>
        <v>0</v>
      </c>
      <c r="R1472">
        <f>SUM(Tabla62[[#This Row],[1661]:[Entrearmadas]])</f>
        <v>12150</v>
      </c>
    </row>
    <row r="1473" spans="1:18" x14ac:dyDescent="0.3">
      <c r="A1473">
        <v>1472</v>
      </c>
      <c r="B1473" t="str" cm="1">
        <f t="array" ref="B1473">INDEX([1]!Tabla1[#Data], A1473, 2)</f>
        <v>Jumanes, Bartolome de</v>
      </c>
      <c r="C1473">
        <f>SUMIF([1]!Tabla1661[Consignatario],B1473,[1]!Tabla1661[1661])</f>
        <v>0</v>
      </c>
      <c r="D1473">
        <f>SUMIF([1]!Tabla11[Consignatario],B1473,[1]!Tabla11[1662])</f>
        <v>0</v>
      </c>
      <c r="E1473">
        <f>SUMIF([1]!Tabla12[Consignatario],B1473,[1]!Tabla12[1670])</f>
        <v>0</v>
      </c>
      <c r="F1473">
        <f>SUMIF([1]!Tabla10[Consignatario],B1473,[1]!Tabla10[1672])</f>
        <v>0</v>
      </c>
      <c r="G1473">
        <f>SUMIF([1]!Tabla9[Consignatarios],B1473,[1]!Tabla9[1675])</f>
        <v>0</v>
      </c>
      <c r="H1473">
        <f>SUMIF([1]!Tabla8[Consignatarios],B1473,[1]!Tabla8[1678])</f>
        <v>0</v>
      </c>
      <c r="I1473">
        <f>SUMIF([1]!Tabla4[Consignatario],B1473,[1]!Tabla4[Monto])</f>
        <v>0</v>
      </c>
      <c r="J1473">
        <f>SUMIF([1]!Tabla2[Consignatario],B1473, [1]!Tabla2[Monto])</f>
        <v>0</v>
      </c>
      <c r="K1473">
        <f>SUMIF([1]!Tabla3[Consignatario],B1473,[1]!Tabla3[Monto])</f>
        <v>196</v>
      </c>
      <c r="L1473">
        <f>SUMIF([1]!Tabla5[Consignatario],B1473,[1]!Tabla5[Monto])</f>
        <v>0</v>
      </c>
      <c r="M1473">
        <f>SUMIF([1]!Tabla1708[Consignatario],B1473,[1]!Tabla1708[Monto])</f>
        <v>0</v>
      </c>
      <c r="N1473">
        <f>SUMIF([1]!Tabla1726[Consignatario],B1473,[1]!Tabla1726[Monto])</f>
        <v>0</v>
      </c>
      <c r="O1473">
        <f>SUMIF([1]!Tabla1730[Consignatario],B1473,[1]!Tabla1730[1730])</f>
        <v>0</v>
      </c>
      <c r="P1473">
        <f>SUMIF([1]!Tabla1739[Consignatario],B1473,[1]!Tabla1739[1739])</f>
        <v>0</v>
      </c>
      <c r="Q1473">
        <f>SUMIF([1]!Tabla21[Consignatario],B1473,[1]!Tabla21[1664-1670])</f>
        <v>0</v>
      </c>
      <c r="R1473">
        <f>SUM(Tabla62[[#This Row],[1661]:[Entrearmadas]])</f>
        <v>196</v>
      </c>
    </row>
    <row r="1474" spans="1:18" x14ac:dyDescent="0.3">
      <c r="A1474">
        <v>1473</v>
      </c>
      <c r="B1474" t="str" cm="1">
        <f t="array" ref="B1474">INDEX([1]!Tabla1[#Data], A1474, 2)</f>
        <v>Justiniani, Justiniano</v>
      </c>
      <c r="C1474">
        <f>SUMIF([1]!Tabla1661[Consignatario],B1474,[1]!Tabla1661[1661])</f>
        <v>0</v>
      </c>
      <c r="D1474">
        <f>SUMIF([1]!Tabla11[Consignatario],B1474,[1]!Tabla11[1662])</f>
        <v>0</v>
      </c>
      <c r="E1474">
        <f>SUMIF([1]!Tabla12[Consignatario],B1474,[1]!Tabla12[1670])</f>
        <v>0</v>
      </c>
      <c r="F1474">
        <f>SUMIF([1]!Tabla10[Consignatario],B1474,[1]!Tabla10[1672])</f>
        <v>312025</v>
      </c>
      <c r="G1474">
        <f>SUMIF([1]!Tabla9[Consignatarios],B1474,[1]!Tabla9[1675])</f>
        <v>0</v>
      </c>
      <c r="H1474">
        <f>SUMIF([1]!Tabla8[Consignatarios],B1474,[1]!Tabla8[1678])</f>
        <v>118472</v>
      </c>
      <c r="I1474">
        <f>SUMIF([1]!Tabla4[Consignatario],B1474,[1]!Tabla4[Monto])</f>
        <v>0</v>
      </c>
      <c r="J1474">
        <f>SUMIF([1]!Tabla2[Consignatario],B1474, [1]!Tabla2[Monto])</f>
        <v>0</v>
      </c>
      <c r="K1474">
        <f>SUMIF([1]!Tabla3[Consignatario],B1474,[1]!Tabla3[Monto])</f>
        <v>0</v>
      </c>
      <c r="L1474">
        <f>SUMIF([1]!Tabla5[Consignatario],B1474,[1]!Tabla5[Monto])</f>
        <v>0</v>
      </c>
      <c r="M1474">
        <f>SUMIF([1]!Tabla1708[Consignatario],B1474,[1]!Tabla1708[Monto])</f>
        <v>0</v>
      </c>
      <c r="N1474">
        <f>SUMIF([1]!Tabla1726[Consignatario],B1474,[1]!Tabla1726[Monto])</f>
        <v>0</v>
      </c>
      <c r="O1474">
        <f>SUMIF([1]!Tabla1730[Consignatario],B1474,[1]!Tabla1730[1730])</f>
        <v>0</v>
      </c>
      <c r="P1474">
        <f>SUMIF([1]!Tabla1739[Consignatario],B1474,[1]!Tabla1739[1739])</f>
        <v>0</v>
      </c>
      <c r="Q1474">
        <f>SUMIF([1]!Tabla21[Consignatario],B1474,[1]!Tabla21[1664-1670])</f>
        <v>410384</v>
      </c>
      <c r="R1474">
        <f>SUM(Tabla62[[#This Row],[1661]:[Entrearmadas]])</f>
        <v>840881</v>
      </c>
    </row>
    <row r="1475" spans="1:18" x14ac:dyDescent="0.3">
      <c r="A1475">
        <v>1474</v>
      </c>
      <c r="B1475" t="str" cm="1">
        <f t="array" ref="B1475">INDEX([1]!Tabla1[#Data], A1475, 2)</f>
        <v>Justiniano, Matías</v>
      </c>
      <c r="C1475">
        <f>SUMIF([1]!Tabla1661[Consignatario],B1475,[1]!Tabla1661[1661])</f>
        <v>0</v>
      </c>
      <c r="D1475">
        <f>SUMIF([1]!Tabla11[Consignatario],B1475,[1]!Tabla11[1662])</f>
        <v>0</v>
      </c>
      <c r="E1475">
        <f>SUMIF([1]!Tabla12[Consignatario],B1475,[1]!Tabla12[1670])</f>
        <v>0</v>
      </c>
      <c r="F1475">
        <f>SUMIF([1]!Tabla10[Consignatario],B1475,[1]!Tabla10[1672])</f>
        <v>0</v>
      </c>
      <c r="G1475">
        <f>SUMIF([1]!Tabla9[Consignatarios],B1475,[1]!Tabla9[1675])</f>
        <v>0</v>
      </c>
      <c r="H1475">
        <f>SUMIF([1]!Tabla8[Consignatarios],B1475,[1]!Tabla8[1678])</f>
        <v>0</v>
      </c>
      <c r="I1475">
        <f>SUMIF([1]!Tabla4[Consignatario],B1475,[1]!Tabla4[Monto])</f>
        <v>0</v>
      </c>
      <c r="J1475">
        <f>SUMIF([1]!Tabla2[Consignatario],B1475, [1]!Tabla2[Monto])</f>
        <v>1000</v>
      </c>
      <c r="K1475">
        <f>SUMIF([1]!Tabla3[Consignatario],B1475,[1]!Tabla3[Monto])</f>
        <v>0</v>
      </c>
      <c r="L1475">
        <f>SUMIF([1]!Tabla5[Consignatario],B1475,[1]!Tabla5[Monto])</f>
        <v>0</v>
      </c>
      <c r="M1475">
        <f>SUMIF([1]!Tabla1708[Consignatario],B1475,[1]!Tabla1708[Monto])</f>
        <v>0</v>
      </c>
      <c r="N1475">
        <f>SUMIF([1]!Tabla1726[Consignatario],B1475,[1]!Tabla1726[Monto])</f>
        <v>0</v>
      </c>
      <c r="O1475">
        <f>SUMIF([1]!Tabla1730[Consignatario],B1475,[1]!Tabla1730[1730])</f>
        <v>0</v>
      </c>
      <c r="P1475">
        <f>SUMIF([1]!Tabla1739[Consignatario],B1475,[1]!Tabla1739[1739])</f>
        <v>0</v>
      </c>
      <c r="Q1475">
        <f>SUMIF([1]!Tabla21[Consignatario],B1475,[1]!Tabla21[1664-1670])</f>
        <v>0</v>
      </c>
      <c r="R1475">
        <f>SUM(Tabla62[[#This Row],[1661]:[Entrearmadas]])</f>
        <v>1000</v>
      </c>
    </row>
    <row r="1476" spans="1:18" x14ac:dyDescent="0.3">
      <c r="A1476">
        <v>1475</v>
      </c>
      <c r="B1476" t="str" cm="1">
        <f t="array" ref="B1476">INDEX([1]!Tabla1[#Data], A1476, 2)</f>
        <v>Labarrieta, Domingo de</v>
      </c>
      <c r="C1476">
        <f>SUMIF([1]!Tabla1661[Consignatario],B1476,[1]!Tabla1661[1661])</f>
        <v>0</v>
      </c>
      <c r="D1476">
        <f>SUMIF([1]!Tabla11[Consignatario],B1476,[1]!Tabla11[1662])</f>
        <v>0</v>
      </c>
      <c r="E1476">
        <f>SUMIF([1]!Tabla12[Consignatario],B1476,[1]!Tabla12[1670])</f>
        <v>0</v>
      </c>
      <c r="F1476">
        <f>SUMIF([1]!Tabla10[Consignatario],B1476,[1]!Tabla10[1672])</f>
        <v>0</v>
      </c>
      <c r="G1476">
        <f>SUMIF([1]!Tabla9[Consignatarios],B1476,[1]!Tabla9[1675])</f>
        <v>0</v>
      </c>
      <c r="H1476">
        <f>SUMIF([1]!Tabla8[Consignatarios],B1476,[1]!Tabla8[1678])</f>
        <v>0</v>
      </c>
      <c r="I1476">
        <f>SUMIF([1]!Tabla4[Consignatario],B1476,[1]!Tabla4[Monto])</f>
        <v>0</v>
      </c>
      <c r="J1476">
        <f>SUMIF([1]!Tabla2[Consignatario],B1476, [1]!Tabla2[Monto])</f>
        <v>0</v>
      </c>
      <c r="K1476">
        <f>SUMIF([1]!Tabla3[Consignatario],B1476,[1]!Tabla3[Monto])</f>
        <v>10000</v>
      </c>
      <c r="L1476">
        <f>SUMIF([1]!Tabla5[Consignatario],B1476,[1]!Tabla5[Monto])</f>
        <v>0</v>
      </c>
      <c r="M1476">
        <f>SUMIF([1]!Tabla1708[Consignatario],B1476,[1]!Tabla1708[Monto])</f>
        <v>0</v>
      </c>
      <c r="N1476">
        <f>SUMIF([1]!Tabla1726[Consignatario],B1476,[1]!Tabla1726[Monto])</f>
        <v>0</v>
      </c>
      <c r="O1476">
        <f>SUMIF([1]!Tabla1730[Consignatario],B1476,[1]!Tabla1730[1730])</f>
        <v>0</v>
      </c>
      <c r="P1476">
        <f>SUMIF([1]!Tabla1739[Consignatario],B1476,[1]!Tabla1739[1739])</f>
        <v>0</v>
      </c>
      <c r="Q1476">
        <f>SUMIF([1]!Tabla21[Consignatario],B1476,[1]!Tabla21[1664-1670])</f>
        <v>0</v>
      </c>
      <c r="R1476">
        <f>SUM(Tabla62[[#This Row],[1661]:[Entrearmadas]])</f>
        <v>10000</v>
      </c>
    </row>
    <row r="1477" spans="1:18" x14ac:dyDescent="0.3">
      <c r="A1477">
        <v>1476</v>
      </c>
      <c r="B1477" t="str" cm="1">
        <f t="array" ref="B1477">INDEX([1]!Tabla1[#Data], A1477, 2)</f>
        <v>Labrano, Manuel</v>
      </c>
      <c r="C1477">
        <f>SUMIF([1]!Tabla1661[Consignatario],B1477,[1]!Tabla1661[1661])</f>
        <v>0</v>
      </c>
      <c r="D1477">
        <f>SUMIF([1]!Tabla11[Consignatario],B1477,[1]!Tabla11[1662])</f>
        <v>0</v>
      </c>
      <c r="E1477">
        <f>SUMIF([1]!Tabla12[Consignatario],B1477,[1]!Tabla12[1670])</f>
        <v>0</v>
      </c>
      <c r="F1477">
        <f>SUMIF([1]!Tabla10[Consignatario],B1477,[1]!Tabla10[1672])</f>
        <v>0</v>
      </c>
      <c r="G1477">
        <f>SUMIF([1]!Tabla9[Consignatarios],B1477,[1]!Tabla9[1675])</f>
        <v>0</v>
      </c>
      <c r="H1477">
        <f>SUMIF([1]!Tabla8[Consignatarios],B1477,[1]!Tabla8[1678])</f>
        <v>0</v>
      </c>
      <c r="I1477">
        <f>SUMIF([1]!Tabla4[Consignatario],B1477,[1]!Tabla4[Monto])</f>
        <v>0</v>
      </c>
      <c r="J1477">
        <f>SUMIF([1]!Tabla2[Consignatario],B1477, [1]!Tabla2[Monto])</f>
        <v>0</v>
      </c>
      <c r="K1477">
        <f>SUMIF([1]!Tabla3[Consignatario],B1477,[1]!Tabla3[Monto])</f>
        <v>0</v>
      </c>
      <c r="L1477">
        <f>SUMIF([1]!Tabla5[Consignatario],B1477,[1]!Tabla5[Monto])</f>
        <v>0</v>
      </c>
      <c r="M1477">
        <f>SUMIF([1]!Tabla1708[Consignatario],B1477,[1]!Tabla1708[Monto])</f>
        <v>0</v>
      </c>
      <c r="N1477">
        <f>SUMIF([1]!Tabla1726[Consignatario],B1477,[1]!Tabla1726[Monto])</f>
        <v>137729</v>
      </c>
      <c r="O1477">
        <f>SUMIF([1]!Tabla1730[Consignatario],B1477,[1]!Tabla1730[1730])</f>
        <v>0</v>
      </c>
      <c r="P1477">
        <f>SUMIF([1]!Tabla1739[Consignatario],B1477,[1]!Tabla1739[1739])</f>
        <v>0</v>
      </c>
      <c r="Q1477">
        <f>SUMIF([1]!Tabla21[Consignatario],B1477,[1]!Tabla21[1664-1670])</f>
        <v>0</v>
      </c>
      <c r="R1477">
        <f>SUM(Tabla62[[#This Row],[1661]:[Entrearmadas]])</f>
        <v>137729</v>
      </c>
    </row>
    <row r="1478" spans="1:18" x14ac:dyDescent="0.3">
      <c r="A1478">
        <v>1477</v>
      </c>
      <c r="B1478" t="str" cm="1">
        <f t="array" ref="B1478">INDEX([1]!Tabla1[#Data], A1478, 2)</f>
        <v>Ladrón de Guevara, Diego</v>
      </c>
      <c r="C1478">
        <f>SUMIF([1]!Tabla1661[Consignatario],B1478,[1]!Tabla1661[1661])</f>
        <v>0</v>
      </c>
      <c r="D1478">
        <f>SUMIF([1]!Tabla11[Consignatario],B1478,[1]!Tabla11[1662])</f>
        <v>105000</v>
      </c>
      <c r="E1478">
        <f>SUMIF([1]!Tabla12[Consignatario],B1478,[1]!Tabla12[1670])</f>
        <v>0</v>
      </c>
      <c r="F1478">
        <f>SUMIF([1]!Tabla10[Consignatario],B1478,[1]!Tabla10[1672])</f>
        <v>0</v>
      </c>
      <c r="G1478">
        <f>SUMIF([1]!Tabla9[Consignatarios],B1478,[1]!Tabla9[1675])</f>
        <v>0</v>
      </c>
      <c r="H1478">
        <f>SUMIF([1]!Tabla8[Consignatarios],B1478,[1]!Tabla8[1678])</f>
        <v>0</v>
      </c>
      <c r="I1478">
        <f>SUMIF([1]!Tabla4[Consignatario],B1478,[1]!Tabla4[Monto])</f>
        <v>0</v>
      </c>
      <c r="J1478">
        <f>SUMIF([1]!Tabla2[Consignatario],B1478, [1]!Tabla2[Monto])</f>
        <v>1850</v>
      </c>
      <c r="K1478">
        <f>SUMIF([1]!Tabla3[Consignatario],B1478,[1]!Tabla3[Monto])</f>
        <v>21750</v>
      </c>
      <c r="L1478">
        <f>SUMIF([1]!Tabla5[Consignatario],B1478,[1]!Tabla5[Monto])</f>
        <v>0</v>
      </c>
      <c r="M1478">
        <f>SUMIF([1]!Tabla1708[Consignatario],B1478,[1]!Tabla1708[Monto])</f>
        <v>0</v>
      </c>
      <c r="N1478">
        <f>SUMIF([1]!Tabla1726[Consignatario],B1478,[1]!Tabla1726[Monto])</f>
        <v>0</v>
      </c>
      <c r="O1478">
        <f>SUMIF([1]!Tabla1730[Consignatario],B1478,[1]!Tabla1730[1730])</f>
        <v>3440</v>
      </c>
      <c r="P1478">
        <f>SUMIF([1]!Tabla1739[Consignatario],B1478,[1]!Tabla1739[1739])</f>
        <v>0</v>
      </c>
      <c r="Q1478">
        <f>SUMIF([1]!Tabla21[Consignatario],B1478,[1]!Tabla21[1664-1670])</f>
        <v>4000</v>
      </c>
      <c r="R1478">
        <f>SUM(Tabla62[[#This Row],[1661]:[Entrearmadas]])</f>
        <v>136040</v>
      </c>
    </row>
    <row r="1479" spans="1:18" x14ac:dyDescent="0.3">
      <c r="A1479">
        <v>1478</v>
      </c>
      <c r="B1479" t="str" cm="1">
        <f t="array" ref="B1479">INDEX([1]!Tabla1[#Data], A1479, 2)</f>
        <v>Ladrón, Pedro</v>
      </c>
      <c r="C1479">
        <f>SUMIF([1]!Tabla1661[Consignatario],B1479,[1]!Tabla1661[1661])</f>
        <v>0</v>
      </c>
      <c r="D1479">
        <f>SUMIF([1]!Tabla11[Consignatario],B1479,[1]!Tabla11[1662])</f>
        <v>0</v>
      </c>
      <c r="E1479">
        <f>SUMIF([1]!Tabla12[Consignatario],B1479,[1]!Tabla12[1670])</f>
        <v>0</v>
      </c>
      <c r="F1479">
        <f>SUMIF([1]!Tabla10[Consignatario],B1479,[1]!Tabla10[1672])</f>
        <v>0</v>
      </c>
      <c r="G1479">
        <f>SUMIF([1]!Tabla9[Consignatarios],B1479,[1]!Tabla9[1675])</f>
        <v>0</v>
      </c>
      <c r="H1479">
        <f>SUMIF([1]!Tabla8[Consignatarios],B1479,[1]!Tabla8[1678])</f>
        <v>0</v>
      </c>
      <c r="I1479">
        <f>SUMIF([1]!Tabla4[Consignatario],B1479,[1]!Tabla4[Monto])</f>
        <v>0</v>
      </c>
      <c r="J1479">
        <f>SUMIF([1]!Tabla2[Consignatario],B1479, [1]!Tabla2[Monto])</f>
        <v>0</v>
      </c>
      <c r="K1479">
        <f>SUMIF([1]!Tabla3[Consignatario],B1479,[1]!Tabla3[Monto])</f>
        <v>0</v>
      </c>
      <c r="L1479">
        <f>SUMIF([1]!Tabla5[Consignatario],B1479,[1]!Tabla5[Monto])</f>
        <v>0</v>
      </c>
      <c r="M1479">
        <f>SUMIF([1]!Tabla1708[Consignatario],B1479,[1]!Tabla1708[Monto])</f>
        <v>0</v>
      </c>
      <c r="N1479">
        <f>SUMIF([1]!Tabla1726[Consignatario],B1479,[1]!Tabla1726[Monto])</f>
        <v>0</v>
      </c>
      <c r="O1479">
        <f>SUMIF([1]!Tabla1730[Consignatario],B1479,[1]!Tabla1730[1730])</f>
        <v>0</v>
      </c>
      <c r="P1479">
        <f>SUMIF([1]!Tabla1739[Consignatario],B1479,[1]!Tabla1739[1739])</f>
        <v>0</v>
      </c>
      <c r="Q1479">
        <f>SUMIF([1]!Tabla21[Consignatario],B1479,[1]!Tabla21[1664-1670])</f>
        <v>0</v>
      </c>
      <c r="R1479">
        <f>SUM(Tabla62[[#This Row],[1661]:[Entrearmadas]])</f>
        <v>0</v>
      </c>
    </row>
    <row r="1480" spans="1:18" x14ac:dyDescent="0.3">
      <c r="A1480">
        <v>1479</v>
      </c>
      <c r="B1480" t="str" cm="1">
        <f t="array" ref="B1480">INDEX([1]!Tabla1[#Data], A1480, 2)</f>
        <v>Lagarda, Juan de</v>
      </c>
      <c r="C1480">
        <f>SUMIF([1]!Tabla1661[Consignatario],B1480,[1]!Tabla1661[1661])</f>
        <v>0</v>
      </c>
      <c r="D1480">
        <f>SUMIF([1]!Tabla11[Consignatario],B1480,[1]!Tabla11[1662])</f>
        <v>28690</v>
      </c>
      <c r="E1480">
        <f>SUMIF([1]!Tabla12[Consignatario],B1480,[1]!Tabla12[1670])</f>
        <v>0</v>
      </c>
      <c r="F1480">
        <f>SUMIF([1]!Tabla10[Consignatario],B1480,[1]!Tabla10[1672])</f>
        <v>0</v>
      </c>
      <c r="G1480">
        <f>SUMIF([1]!Tabla9[Consignatarios],B1480,[1]!Tabla9[1675])</f>
        <v>0</v>
      </c>
      <c r="H1480">
        <f>SUMIF([1]!Tabla8[Consignatarios],B1480,[1]!Tabla8[1678])</f>
        <v>0</v>
      </c>
      <c r="I1480">
        <f>SUMIF([1]!Tabla4[Consignatario],B1480,[1]!Tabla4[Monto])</f>
        <v>0</v>
      </c>
      <c r="J1480">
        <f>SUMIF([1]!Tabla2[Consignatario],B1480, [1]!Tabla2[Monto])</f>
        <v>0</v>
      </c>
      <c r="K1480">
        <f>SUMIF([1]!Tabla3[Consignatario],B1480,[1]!Tabla3[Monto])</f>
        <v>0</v>
      </c>
      <c r="L1480">
        <f>SUMIF([1]!Tabla5[Consignatario],B1480,[1]!Tabla5[Monto])</f>
        <v>0</v>
      </c>
      <c r="M1480">
        <f>SUMIF([1]!Tabla1708[Consignatario],B1480,[1]!Tabla1708[Monto])</f>
        <v>0</v>
      </c>
      <c r="N1480">
        <f>SUMIF([1]!Tabla1726[Consignatario],B1480,[1]!Tabla1726[Monto])</f>
        <v>0</v>
      </c>
      <c r="O1480">
        <f>SUMIF([1]!Tabla1730[Consignatario],B1480,[1]!Tabla1730[1730])</f>
        <v>0</v>
      </c>
      <c r="P1480">
        <f>SUMIF([1]!Tabla1739[Consignatario],B1480,[1]!Tabla1739[1739])</f>
        <v>0</v>
      </c>
      <c r="Q1480">
        <f>SUMIF([1]!Tabla21[Consignatario],B1480,[1]!Tabla21[1664-1670])</f>
        <v>0</v>
      </c>
      <c r="R1480">
        <f>SUM(Tabla62[[#This Row],[1661]:[Entrearmadas]])</f>
        <v>28690</v>
      </c>
    </row>
    <row r="1481" spans="1:18" x14ac:dyDescent="0.3">
      <c r="A1481">
        <v>1480</v>
      </c>
      <c r="B1481" t="str" cm="1">
        <f t="array" ref="B1481">INDEX([1]!Tabla1[#Data], A1481, 2)</f>
        <v>Lagarma, Feliz de</v>
      </c>
      <c r="C1481">
        <f>SUMIF([1]!Tabla1661[Consignatario],B1481,[1]!Tabla1661[1661])</f>
        <v>0</v>
      </c>
      <c r="D1481">
        <f>SUMIF([1]!Tabla11[Consignatario],B1481,[1]!Tabla11[1662])</f>
        <v>0</v>
      </c>
      <c r="E1481">
        <f>SUMIF([1]!Tabla12[Consignatario],B1481,[1]!Tabla12[1670])</f>
        <v>0</v>
      </c>
      <c r="F1481">
        <f>SUMIF([1]!Tabla10[Consignatario],B1481,[1]!Tabla10[1672])</f>
        <v>0</v>
      </c>
      <c r="G1481">
        <f>SUMIF([1]!Tabla9[Consignatarios],B1481,[1]!Tabla9[1675])</f>
        <v>0</v>
      </c>
      <c r="H1481">
        <f>SUMIF([1]!Tabla8[Consignatarios],B1481,[1]!Tabla8[1678])</f>
        <v>0</v>
      </c>
      <c r="I1481">
        <f>SUMIF([1]!Tabla4[Consignatario],B1481,[1]!Tabla4[Monto])</f>
        <v>0</v>
      </c>
      <c r="J1481">
        <f>SUMIF([1]!Tabla2[Consignatario],B1481, [1]!Tabla2[Monto])</f>
        <v>0</v>
      </c>
      <c r="K1481">
        <f>SUMIF([1]!Tabla3[Consignatario],B1481,[1]!Tabla3[Monto])</f>
        <v>262</v>
      </c>
      <c r="L1481">
        <f>SUMIF([1]!Tabla5[Consignatario],B1481,[1]!Tabla5[Monto])</f>
        <v>0</v>
      </c>
      <c r="M1481">
        <f>SUMIF([1]!Tabla1708[Consignatario],B1481,[1]!Tabla1708[Monto])</f>
        <v>0</v>
      </c>
      <c r="N1481">
        <f>SUMIF([1]!Tabla1726[Consignatario],B1481,[1]!Tabla1726[Monto])</f>
        <v>0</v>
      </c>
      <c r="O1481">
        <f>SUMIF([1]!Tabla1730[Consignatario],B1481,[1]!Tabla1730[1730])</f>
        <v>0</v>
      </c>
      <c r="P1481">
        <f>SUMIF([1]!Tabla1739[Consignatario],B1481,[1]!Tabla1739[1739])</f>
        <v>0</v>
      </c>
      <c r="Q1481">
        <f>SUMIF([1]!Tabla21[Consignatario],B1481,[1]!Tabla21[1664-1670])</f>
        <v>0</v>
      </c>
      <c r="R1481">
        <f>SUM(Tabla62[[#This Row],[1661]:[Entrearmadas]])</f>
        <v>262</v>
      </c>
    </row>
    <row r="1482" spans="1:18" x14ac:dyDescent="0.3">
      <c r="A1482">
        <v>1481</v>
      </c>
      <c r="B1482" t="str" cm="1">
        <f t="array" ref="B1482">INDEX([1]!Tabla1[#Data], A1482, 2)</f>
        <v>Lagos Ramírez, Antonio de</v>
      </c>
      <c r="C1482">
        <f>SUMIF([1]!Tabla1661[Consignatario],B1482,[1]!Tabla1661[1661])</f>
        <v>0</v>
      </c>
      <c r="D1482">
        <f>SUMIF([1]!Tabla11[Consignatario],B1482,[1]!Tabla11[1662])</f>
        <v>0</v>
      </c>
      <c r="E1482">
        <f>SUMIF([1]!Tabla12[Consignatario],B1482,[1]!Tabla12[1670])</f>
        <v>0</v>
      </c>
      <c r="F1482">
        <f>SUMIF([1]!Tabla10[Consignatario],B1482,[1]!Tabla10[1672])</f>
        <v>0</v>
      </c>
      <c r="G1482">
        <f>SUMIF([1]!Tabla9[Consignatarios],B1482,[1]!Tabla9[1675])</f>
        <v>0</v>
      </c>
      <c r="H1482">
        <f>SUMIF([1]!Tabla8[Consignatarios],B1482,[1]!Tabla8[1678])</f>
        <v>0</v>
      </c>
      <c r="I1482">
        <f>SUMIF([1]!Tabla4[Consignatario],B1482,[1]!Tabla4[Monto])</f>
        <v>16276</v>
      </c>
      <c r="J1482">
        <f>SUMIF([1]!Tabla2[Consignatario],B1482, [1]!Tabla2[Monto])</f>
        <v>0</v>
      </c>
      <c r="K1482">
        <f>SUMIF([1]!Tabla3[Consignatario],B1482,[1]!Tabla3[Monto])</f>
        <v>0</v>
      </c>
      <c r="L1482">
        <f>SUMIF([1]!Tabla5[Consignatario],B1482,[1]!Tabla5[Monto])</f>
        <v>0</v>
      </c>
      <c r="M1482">
        <f>SUMIF([1]!Tabla1708[Consignatario],B1482,[1]!Tabla1708[Monto])</f>
        <v>0</v>
      </c>
      <c r="N1482">
        <f>SUMIF([1]!Tabla1726[Consignatario],B1482,[1]!Tabla1726[Monto])</f>
        <v>0</v>
      </c>
      <c r="O1482">
        <f>SUMIF([1]!Tabla1730[Consignatario],B1482,[1]!Tabla1730[1730])</f>
        <v>0</v>
      </c>
      <c r="P1482">
        <f>SUMIF([1]!Tabla1739[Consignatario],B1482,[1]!Tabla1739[1739])</f>
        <v>0</v>
      </c>
      <c r="Q1482">
        <f>SUMIF([1]!Tabla21[Consignatario],B1482,[1]!Tabla21[1664-1670])</f>
        <v>0</v>
      </c>
      <c r="R1482">
        <f>SUM(Tabla62[[#This Row],[1661]:[Entrearmadas]])</f>
        <v>16276</v>
      </c>
    </row>
    <row r="1483" spans="1:18" x14ac:dyDescent="0.3">
      <c r="A1483">
        <v>1482</v>
      </c>
      <c r="B1483" t="str" cm="1">
        <f t="array" ref="B1483">INDEX([1]!Tabla1[#Data], A1483, 2)</f>
        <v>Lagos y Bermudez, Gregorio de</v>
      </c>
      <c r="C1483">
        <f>SUMIF([1]!Tabla1661[Consignatario],B1483,[1]!Tabla1661[1661])</f>
        <v>0</v>
      </c>
      <c r="D1483">
        <f>SUMIF([1]!Tabla11[Consignatario],B1483,[1]!Tabla11[1662])</f>
        <v>0</v>
      </c>
      <c r="E1483">
        <f>SUMIF([1]!Tabla12[Consignatario],B1483,[1]!Tabla12[1670])</f>
        <v>0</v>
      </c>
      <c r="F1483">
        <f>SUMIF([1]!Tabla10[Consignatario],B1483,[1]!Tabla10[1672])</f>
        <v>0</v>
      </c>
      <c r="G1483">
        <f>SUMIF([1]!Tabla9[Consignatarios],B1483,[1]!Tabla9[1675])</f>
        <v>0</v>
      </c>
      <c r="H1483">
        <f>SUMIF([1]!Tabla8[Consignatarios],B1483,[1]!Tabla8[1678])</f>
        <v>0</v>
      </c>
      <c r="I1483">
        <f>SUMIF([1]!Tabla4[Consignatario],B1483,[1]!Tabla4[Monto])</f>
        <v>0</v>
      </c>
      <c r="J1483">
        <f>SUMIF([1]!Tabla2[Consignatario],B1483, [1]!Tabla2[Monto])</f>
        <v>0</v>
      </c>
      <c r="K1483">
        <f>SUMIF([1]!Tabla3[Consignatario],B1483,[1]!Tabla3[Monto])</f>
        <v>0</v>
      </c>
      <c r="L1483">
        <f>SUMIF([1]!Tabla5[Consignatario],B1483,[1]!Tabla5[Monto])</f>
        <v>0</v>
      </c>
      <c r="M1483">
        <f>SUMIF([1]!Tabla1708[Consignatario],B1483,[1]!Tabla1708[Monto])</f>
        <v>0</v>
      </c>
      <c r="N1483">
        <f>SUMIF([1]!Tabla1726[Consignatario],B1483,[1]!Tabla1726[Monto])</f>
        <v>35756</v>
      </c>
      <c r="O1483">
        <f>SUMIF([1]!Tabla1730[Consignatario],B1483,[1]!Tabla1730[1730])</f>
        <v>0</v>
      </c>
      <c r="P1483">
        <f>SUMIF([1]!Tabla1739[Consignatario],B1483,[1]!Tabla1739[1739])</f>
        <v>0</v>
      </c>
      <c r="Q1483">
        <f>SUMIF([1]!Tabla21[Consignatario],B1483,[1]!Tabla21[1664-1670])</f>
        <v>0</v>
      </c>
      <c r="R1483">
        <f>SUM(Tabla62[[#This Row],[1661]:[Entrearmadas]])</f>
        <v>35756</v>
      </c>
    </row>
    <row r="1484" spans="1:18" x14ac:dyDescent="0.3">
      <c r="A1484">
        <v>1483</v>
      </c>
      <c r="B1484" t="str" cm="1">
        <f t="array" ref="B1484">INDEX([1]!Tabla1[#Data], A1484, 2)</f>
        <v>Lainez, Antonio</v>
      </c>
      <c r="C1484">
        <f>SUMIF([1]!Tabla1661[Consignatario],B1484,[1]!Tabla1661[1661])</f>
        <v>0</v>
      </c>
      <c r="D1484">
        <f>SUMIF([1]!Tabla11[Consignatario],B1484,[1]!Tabla11[1662])</f>
        <v>0</v>
      </c>
      <c r="E1484">
        <f>SUMIF([1]!Tabla12[Consignatario],B1484,[1]!Tabla12[1670])</f>
        <v>0</v>
      </c>
      <c r="F1484">
        <f>SUMIF([1]!Tabla10[Consignatario],B1484,[1]!Tabla10[1672])</f>
        <v>0</v>
      </c>
      <c r="G1484">
        <f>SUMIF([1]!Tabla9[Consignatarios],B1484,[1]!Tabla9[1675])</f>
        <v>0</v>
      </c>
      <c r="H1484">
        <f>SUMIF([1]!Tabla8[Consignatarios],B1484,[1]!Tabla8[1678])</f>
        <v>0</v>
      </c>
      <c r="I1484">
        <f>SUMIF([1]!Tabla4[Consignatario],B1484,[1]!Tabla4[Monto])</f>
        <v>0</v>
      </c>
      <c r="J1484">
        <f>SUMIF([1]!Tabla2[Consignatario],B1484, [1]!Tabla2[Monto])</f>
        <v>0</v>
      </c>
      <c r="K1484">
        <f>SUMIF([1]!Tabla3[Consignatario],B1484,[1]!Tabla3[Monto])</f>
        <v>0</v>
      </c>
      <c r="L1484">
        <f>SUMIF([1]!Tabla5[Consignatario],B1484,[1]!Tabla5[Monto])</f>
        <v>0</v>
      </c>
      <c r="M1484">
        <f>SUMIF([1]!Tabla1708[Consignatario],B1484,[1]!Tabla1708[Monto])</f>
        <v>0</v>
      </c>
      <c r="N1484">
        <f>SUMIF([1]!Tabla1726[Consignatario],B1484,[1]!Tabla1726[Monto])</f>
        <v>0</v>
      </c>
      <c r="O1484">
        <f>SUMIF([1]!Tabla1730[Consignatario],B1484,[1]!Tabla1730[1730])</f>
        <v>1000</v>
      </c>
      <c r="P1484">
        <f>SUMIF([1]!Tabla1739[Consignatario],B1484,[1]!Tabla1739[1739])</f>
        <v>0</v>
      </c>
      <c r="Q1484">
        <f>SUMIF([1]!Tabla21[Consignatario],B1484,[1]!Tabla21[1664-1670])</f>
        <v>0</v>
      </c>
      <c r="R1484">
        <f>SUM(Tabla62[[#This Row],[1661]:[Entrearmadas]])</f>
        <v>1000</v>
      </c>
    </row>
    <row r="1485" spans="1:18" x14ac:dyDescent="0.3">
      <c r="A1485">
        <v>1484</v>
      </c>
      <c r="B1485" t="str" cm="1">
        <f t="array" ref="B1485">INDEX([1]!Tabla1[#Data], A1485, 2)</f>
        <v>Laínez, Antonio</v>
      </c>
      <c r="C1485">
        <f>SUMIF([1]!Tabla1661[Consignatario],B1485,[1]!Tabla1661[1661])</f>
        <v>0</v>
      </c>
      <c r="D1485">
        <f>SUMIF([1]!Tabla11[Consignatario],B1485,[1]!Tabla11[1662])</f>
        <v>0</v>
      </c>
      <c r="E1485">
        <f>SUMIF([1]!Tabla12[Consignatario],B1485,[1]!Tabla12[1670])</f>
        <v>0</v>
      </c>
      <c r="F1485">
        <f>SUMIF([1]!Tabla10[Consignatario],B1485,[1]!Tabla10[1672])</f>
        <v>0</v>
      </c>
      <c r="G1485">
        <f>SUMIF([1]!Tabla9[Consignatarios],B1485,[1]!Tabla9[1675])</f>
        <v>0</v>
      </c>
      <c r="H1485">
        <f>SUMIF([1]!Tabla8[Consignatarios],B1485,[1]!Tabla8[1678])</f>
        <v>0</v>
      </c>
      <c r="I1485">
        <f>SUMIF([1]!Tabla4[Consignatario],B1485,[1]!Tabla4[Monto])</f>
        <v>0</v>
      </c>
      <c r="J1485">
        <f>SUMIF([1]!Tabla2[Consignatario],B1485, [1]!Tabla2[Monto])</f>
        <v>0</v>
      </c>
      <c r="K1485">
        <f>SUMIF([1]!Tabla3[Consignatario],B1485,[1]!Tabla3[Monto])</f>
        <v>5000</v>
      </c>
      <c r="L1485">
        <f>SUMIF([1]!Tabla5[Consignatario],B1485,[1]!Tabla5[Monto])</f>
        <v>0</v>
      </c>
      <c r="M1485">
        <f>SUMIF([1]!Tabla1708[Consignatario],B1485,[1]!Tabla1708[Monto])</f>
        <v>0</v>
      </c>
      <c r="N1485">
        <f>SUMIF([1]!Tabla1726[Consignatario],B1485,[1]!Tabla1726[Monto])</f>
        <v>0</v>
      </c>
      <c r="O1485">
        <f>SUMIF([1]!Tabla1730[Consignatario],B1485,[1]!Tabla1730[1730])</f>
        <v>0</v>
      </c>
      <c r="P1485">
        <f>SUMIF([1]!Tabla1739[Consignatario],B1485,[1]!Tabla1739[1739])</f>
        <v>0</v>
      </c>
      <c r="Q1485">
        <f>SUMIF([1]!Tabla21[Consignatario],B1485,[1]!Tabla21[1664-1670])</f>
        <v>0</v>
      </c>
      <c r="R1485">
        <f>SUM(Tabla62[[#This Row],[1661]:[Entrearmadas]])</f>
        <v>5000</v>
      </c>
    </row>
    <row r="1486" spans="1:18" x14ac:dyDescent="0.3">
      <c r="A1486">
        <v>1485</v>
      </c>
      <c r="B1486" t="str" cm="1">
        <f t="array" ref="B1486">INDEX([1]!Tabla1[#Data], A1486, 2)</f>
        <v>Laínez, Diego</v>
      </c>
      <c r="C1486">
        <f>SUMIF([1]!Tabla1661[Consignatario],B1486,[1]!Tabla1661[1661])</f>
        <v>0</v>
      </c>
      <c r="D1486">
        <f>SUMIF([1]!Tabla11[Consignatario],B1486,[1]!Tabla11[1662])</f>
        <v>0</v>
      </c>
      <c r="E1486">
        <f>SUMIF([1]!Tabla12[Consignatario],B1486,[1]!Tabla12[1670])</f>
        <v>0</v>
      </c>
      <c r="F1486">
        <f>SUMIF([1]!Tabla10[Consignatario],B1486,[1]!Tabla10[1672])</f>
        <v>1000</v>
      </c>
      <c r="G1486">
        <f>SUMIF([1]!Tabla9[Consignatarios],B1486,[1]!Tabla9[1675])</f>
        <v>0</v>
      </c>
      <c r="H1486">
        <f>SUMIF([1]!Tabla8[Consignatarios],B1486,[1]!Tabla8[1678])</f>
        <v>43573</v>
      </c>
      <c r="I1486">
        <f>SUMIF([1]!Tabla4[Consignatario],B1486,[1]!Tabla4[Monto])</f>
        <v>64266</v>
      </c>
      <c r="J1486">
        <f>SUMIF([1]!Tabla2[Consignatario],B1486, [1]!Tabla2[Monto])</f>
        <v>1680</v>
      </c>
      <c r="K1486">
        <f>SUMIF([1]!Tabla3[Consignatario],B1486,[1]!Tabla3[Monto])</f>
        <v>42259</v>
      </c>
      <c r="L1486">
        <f>SUMIF([1]!Tabla5[Consignatario],B1486,[1]!Tabla5[Monto])</f>
        <v>0</v>
      </c>
      <c r="M1486">
        <f>SUMIF([1]!Tabla1708[Consignatario],B1486,[1]!Tabla1708[Monto])</f>
        <v>0</v>
      </c>
      <c r="N1486">
        <f>SUMIF([1]!Tabla1726[Consignatario],B1486,[1]!Tabla1726[Monto])</f>
        <v>0</v>
      </c>
      <c r="O1486">
        <f>SUMIF([1]!Tabla1730[Consignatario],B1486,[1]!Tabla1730[1730])</f>
        <v>0</v>
      </c>
      <c r="P1486">
        <f>SUMIF([1]!Tabla1739[Consignatario],B1486,[1]!Tabla1739[1739])</f>
        <v>0</v>
      </c>
      <c r="Q1486">
        <f>SUMIF([1]!Tabla21[Consignatario],B1486,[1]!Tabla21[1664-1670])</f>
        <v>0</v>
      </c>
      <c r="R1486">
        <f>SUM(Tabla62[[#This Row],[1661]:[Entrearmadas]])</f>
        <v>152778</v>
      </c>
    </row>
    <row r="1487" spans="1:18" x14ac:dyDescent="0.3">
      <c r="A1487">
        <v>1486</v>
      </c>
      <c r="B1487" t="str" cm="1">
        <f t="array" ref="B1487">INDEX([1]!Tabla1[#Data], A1487, 2)</f>
        <v>Laínez, Gregorio</v>
      </c>
      <c r="C1487">
        <f>SUMIF([1]!Tabla1661[Consignatario],B1487,[1]!Tabla1661[1661])</f>
        <v>0</v>
      </c>
      <c r="D1487">
        <f>SUMIF([1]!Tabla11[Consignatario],B1487,[1]!Tabla11[1662])</f>
        <v>0</v>
      </c>
      <c r="E1487">
        <f>SUMIF([1]!Tabla12[Consignatario],B1487,[1]!Tabla12[1670])</f>
        <v>0</v>
      </c>
      <c r="F1487">
        <f>SUMIF([1]!Tabla10[Consignatario],B1487,[1]!Tabla10[1672])</f>
        <v>0</v>
      </c>
      <c r="G1487">
        <f>SUMIF([1]!Tabla9[Consignatarios],B1487,[1]!Tabla9[1675])</f>
        <v>0</v>
      </c>
      <c r="H1487">
        <f>SUMIF([1]!Tabla8[Consignatarios],B1487,[1]!Tabla8[1678])</f>
        <v>0</v>
      </c>
      <c r="I1487">
        <f>SUMIF([1]!Tabla4[Consignatario],B1487,[1]!Tabla4[Monto])</f>
        <v>0</v>
      </c>
      <c r="J1487">
        <f>SUMIF([1]!Tabla2[Consignatario],B1487, [1]!Tabla2[Monto])</f>
        <v>0</v>
      </c>
      <c r="K1487">
        <f>SUMIF([1]!Tabla3[Consignatario],B1487,[1]!Tabla3[Monto])</f>
        <v>3351</v>
      </c>
      <c r="L1487">
        <f>SUMIF([1]!Tabla5[Consignatario],B1487,[1]!Tabla5[Monto])</f>
        <v>0</v>
      </c>
      <c r="M1487">
        <f>SUMIF([1]!Tabla1708[Consignatario],B1487,[1]!Tabla1708[Monto])</f>
        <v>0</v>
      </c>
      <c r="N1487">
        <f>SUMIF([1]!Tabla1726[Consignatario],B1487,[1]!Tabla1726[Monto])</f>
        <v>0</v>
      </c>
      <c r="O1487">
        <f>SUMIF([1]!Tabla1730[Consignatario],B1487,[1]!Tabla1730[1730])</f>
        <v>0</v>
      </c>
      <c r="P1487">
        <f>SUMIF([1]!Tabla1739[Consignatario],B1487,[1]!Tabla1739[1739])</f>
        <v>0</v>
      </c>
      <c r="Q1487">
        <f>SUMIF([1]!Tabla21[Consignatario],B1487,[1]!Tabla21[1664-1670])</f>
        <v>0</v>
      </c>
      <c r="R1487">
        <f>SUM(Tabla62[[#This Row],[1661]:[Entrearmadas]])</f>
        <v>3351</v>
      </c>
    </row>
    <row r="1488" spans="1:18" x14ac:dyDescent="0.3">
      <c r="A1488">
        <v>1487</v>
      </c>
      <c r="B1488" t="str" cm="1">
        <f t="array" ref="B1488">INDEX([1]!Tabla1[#Data], A1488, 2)</f>
        <v>Lamas y Sandi, Andrés de</v>
      </c>
      <c r="C1488">
        <f>SUMIF([1]!Tabla1661[Consignatario],B1488,[1]!Tabla1661[1661])</f>
        <v>0</v>
      </c>
      <c r="D1488">
        <f>SUMIF([1]!Tabla11[Consignatario],B1488,[1]!Tabla11[1662])</f>
        <v>0</v>
      </c>
      <c r="E1488">
        <f>SUMIF([1]!Tabla12[Consignatario],B1488,[1]!Tabla12[1670])</f>
        <v>39500</v>
      </c>
      <c r="F1488">
        <f>SUMIF([1]!Tabla10[Consignatario],B1488,[1]!Tabla10[1672])</f>
        <v>0</v>
      </c>
      <c r="G1488">
        <f>SUMIF([1]!Tabla9[Consignatarios],B1488,[1]!Tabla9[1675])</f>
        <v>44640</v>
      </c>
      <c r="H1488">
        <f>SUMIF([1]!Tabla8[Consignatarios],B1488,[1]!Tabla8[1678])</f>
        <v>70405</v>
      </c>
      <c r="I1488">
        <f>SUMIF([1]!Tabla4[Consignatario],B1488,[1]!Tabla4[Monto])</f>
        <v>58287</v>
      </c>
      <c r="J1488">
        <f>SUMIF([1]!Tabla2[Consignatario],B1488, [1]!Tabla2[Monto])</f>
        <v>0</v>
      </c>
      <c r="K1488">
        <f>SUMIF([1]!Tabla3[Consignatario],B1488,[1]!Tabla3[Monto])</f>
        <v>30520</v>
      </c>
      <c r="L1488">
        <f>SUMIF([1]!Tabla5[Consignatario],B1488,[1]!Tabla5[Monto])</f>
        <v>14000</v>
      </c>
      <c r="M1488">
        <f>SUMIF([1]!Tabla1708[Consignatario],B1488,[1]!Tabla1708[Monto])</f>
        <v>0</v>
      </c>
      <c r="N1488">
        <f>SUMIF([1]!Tabla1726[Consignatario],B1488,[1]!Tabla1726[Monto])</f>
        <v>0</v>
      </c>
      <c r="O1488">
        <f>SUMIF([1]!Tabla1730[Consignatario],B1488,[1]!Tabla1730[1730])</f>
        <v>0</v>
      </c>
      <c r="P1488">
        <f>SUMIF([1]!Tabla1739[Consignatario],B1488,[1]!Tabla1739[1739])</f>
        <v>0</v>
      </c>
      <c r="Q1488">
        <f>SUMIF([1]!Tabla21[Consignatario],B1488,[1]!Tabla21[1664-1670])</f>
        <v>0</v>
      </c>
      <c r="R1488">
        <f>SUM(Tabla62[[#This Row],[1661]:[Entrearmadas]])</f>
        <v>257352</v>
      </c>
    </row>
    <row r="1489" spans="1:18" x14ac:dyDescent="0.3">
      <c r="A1489">
        <v>1488</v>
      </c>
      <c r="B1489" t="str" cm="1">
        <f t="array" ref="B1489">INDEX([1]!Tabla1[#Data], A1489, 2)</f>
        <v>Lambarri, Joseph</v>
      </c>
      <c r="C1489">
        <f>SUMIF([1]!Tabla1661[Consignatario],B1489,[1]!Tabla1661[1661])</f>
        <v>0</v>
      </c>
      <c r="D1489">
        <f>SUMIF([1]!Tabla11[Consignatario],B1489,[1]!Tabla11[1662])</f>
        <v>0</v>
      </c>
      <c r="E1489">
        <f>SUMIF([1]!Tabla12[Consignatario],B1489,[1]!Tabla12[1670])</f>
        <v>0</v>
      </c>
      <c r="F1489">
        <f>SUMIF([1]!Tabla10[Consignatario],B1489,[1]!Tabla10[1672])</f>
        <v>0</v>
      </c>
      <c r="G1489">
        <f>SUMIF([1]!Tabla9[Consignatarios],B1489,[1]!Tabla9[1675])</f>
        <v>0</v>
      </c>
      <c r="H1489">
        <f>SUMIF([1]!Tabla8[Consignatarios],B1489,[1]!Tabla8[1678])</f>
        <v>0</v>
      </c>
      <c r="I1489">
        <f>SUMIF([1]!Tabla4[Consignatario],B1489,[1]!Tabla4[Monto])</f>
        <v>0</v>
      </c>
      <c r="J1489">
        <f>SUMIF([1]!Tabla2[Consignatario],B1489, [1]!Tabla2[Monto])</f>
        <v>0</v>
      </c>
      <c r="K1489">
        <f>SUMIF([1]!Tabla3[Consignatario],B1489,[1]!Tabla3[Monto])</f>
        <v>0</v>
      </c>
      <c r="L1489">
        <f>SUMIF([1]!Tabla5[Consignatario],B1489,[1]!Tabla5[Monto])</f>
        <v>0</v>
      </c>
      <c r="M1489">
        <f>SUMIF([1]!Tabla1708[Consignatario],B1489,[1]!Tabla1708[Monto])</f>
        <v>0</v>
      </c>
      <c r="N1489">
        <f>SUMIF([1]!Tabla1726[Consignatario],B1489,[1]!Tabla1726[Monto])</f>
        <v>0</v>
      </c>
      <c r="O1489">
        <f>SUMIF([1]!Tabla1730[Consignatario],B1489,[1]!Tabla1730[1730])</f>
        <v>0</v>
      </c>
      <c r="P1489">
        <f>SUMIF([1]!Tabla1739[Consignatario],B1489,[1]!Tabla1739[1739])</f>
        <v>1000</v>
      </c>
      <c r="Q1489">
        <f>SUMIF([1]!Tabla21[Consignatario],B1489,[1]!Tabla21[1664-1670])</f>
        <v>0</v>
      </c>
      <c r="R1489">
        <f>SUM(Tabla62[[#This Row],[1661]:[Entrearmadas]])</f>
        <v>1000</v>
      </c>
    </row>
    <row r="1490" spans="1:18" x14ac:dyDescent="0.3">
      <c r="A1490">
        <v>1489</v>
      </c>
      <c r="B1490" t="str" cm="1">
        <f t="array" ref="B1490">INDEX([1]!Tabla1[#Data], A1490, 2)</f>
        <v>Lamilla, Domingo de</v>
      </c>
      <c r="C1490">
        <f>SUMIF([1]!Tabla1661[Consignatario],B1490,[1]!Tabla1661[1661])</f>
        <v>0</v>
      </c>
      <c r="D1490">
        <f>SUMIF([1]!Tabla11[Consignatario],B1490,[1]!Tabla11[1662])</f>
        <v>0</v>
      </c>
      <c r="E1490">
        <f>SUMIF([1]!Tabla12[Consignatario],B1490,[1]!Tabla12[1670])</f>
        <v>0</v>
      </c>
      <c r="F1490">
        <f>SUMIF([1]!Tabla10[Consignatario],B1490,[1]!Tabla10[1672])</f>
        <v>0</v>
      </c>
      <c r="G1490">
        <f>SUMIF([1]!Tabla9[Consignatarios],B1490,[1]!Tabla9[1675])</f>
        <v>0</v>
      </c>
      <c r="H1490">
        <f>SUMIF([1]!Tabla8[Consignatarios],B1490,[1]!Tabla8[1678])</f>
        <v>0</v>
      </c>
      <c r="I1490">
        <f>SUMIF([1]!Tabla4[Consignatario],B1490,[1]!Tabla4[Monto])</f>
        <v>26872</v>
      </c>
      <c r="J1490">
        <f>SUMIF([1]!Tabla2[Consignatario],B1490, [1]!Tabla2[Monto])</f>
        <v>0</v>
      </c>
      <c r="K1490">
        <f>SUMIF([1]!Tabla3[Consignatario],B1490,[1]!Tabla3[Monto])</f>
        <v>0</v>
      </c>
      <c r="L1490">
        <f>SUMIF([1]!Tabla5[Consignatario],B1490,[1]!Tabla5[Monto])</f>
        <v>0</v>
      </c>
      <c r="M1490">
        <f>SUMIF([1]!Tabla1708[Consignatario],B1490,[1]!Tabla1708[Monto])</f>
        <v>0</v>
      </c>
      <c r="N1490">
        <f>SUMIF([1]!Tabla1726[Consignatario],B1490,[1]!Tabla1726[Monto])</f>
        <v>0</v>
      </c>
      <c r="O1490">
        <f>SUMIF([1]!Tabla1730[Consignatario],B1490,[1]!Tabla1730[1730])</f>
        <v>0</v>
      </c>
      <c r="P1490">
        <f>SUMIF([1]!Tabla1739[Consignatario],B1490,[1]!Tabla1739[1739])</f>
        <v>0</v>
      </c>
      <c r="Q1490">
        <f>SUMIF([1]!Tabla21[Consignatario],B1490,[1]!Tabla21[1664-1670])</f>
        <v>0</v>
      </c>
      <c r="R1490">
        <f>SUM(Tabla62[[#This Row],[1661]:[Entrearmadas]])</f>
        <v>26872</v>
      </c>
    </row>
    <row r="1491" spans="1:18" x14ac:dyDescent="0.3">
      <c r="A1491">
        <v>1490</v>
      </c>
      <c r="B1491" t="str" cm="1">
        <f t="array" ref="B1491">INDEX([1]!Tabla1[#Data], A1491, 2)</f>
        <v>Lamilla, Pedro de</v>
      </c>
      <c r="C1491">
        <f>SUMIF([1]!Tabla1661[Consignatario],B1491,[1]!Tabla1661[1661])</f>
        <v>0</v>
      </c>
      <c r="D1491">
        <f>SUMIF([1]!Tabla11[Consignatario],B1491,[1]!Tabla11[1662])</f>
        <v>0</v>
      </c>
      <c r="E1491">
        <f>SUMIF([1]!Tabla12[Consignatario],B1491,[1]!Tabla12[1670])</f>
        <v>0</v>
      </c>
      <c r="F1491">
        <f>SUMIF([1]!Tabla10[Consignatario],B1491,[1]!Tabla10[1672])</f>
        <v>0</v>
      </c>
      <c r="G1491">
        <f>SUMIF([1]!Tabla9[Consignatarios],B1491,[1]!Tabla9[1675])</f>
        <v>0</v>
      </c>
      <c r="H1491">
        <f>SUMIF([1]!Tabla8[Consignatarios],B1491,[1]!Tabla8[1678])</f>
        <v>0</v>
      </c>
      <c r="I1491">
        <f>SUMIF([1]!Tabla4[Consignatario],B1491,[1]!Tabla4[Monto])</f>
        <v>0</v>
      </c>
      <c r="J1491">
        <f>SUMIF([1]!Tabla2[Consignatario],B1491, [1]!Tabla2[Monto])</f>
        <v>0</v>
      </c>
      <c r="K1491">
        <f>SUMIF([1]!Tabla3[Consignatario],B1491,[1]!Tabla3[Monto])</f>
        <v>25100</v>
      </c>
      <c r="L1491">
        <f>SUMIF([1]!Tabla5[Consignatario],B1491,[1]!Tabla5[Monto])</f>
        <v>0</v>
      </c>
      <c r="M1491">
        <f>SUMIF([1]!Tabla1708[Consignatario],B1491,[1]!Tabla1708[Monto])</f>
        <v>0</v>
      </c>
      <c r="N1491">
        <f>SUMIF([1]!Tabla1726[Consignatario],B1491,[1]!Tabla1726[Monto])</f>
        <v>0</v>
      </c>
      <c r="O1491">
        <f>SUMIF([1]!Tabla1730[Consignatario],B1491,[1]!Tabla1730[1730])</f>
        <v>0</v>
      </c>
      <c r="P1491">
        <f>SUMIF([1]!Tabla1739[Consignatario],B1491,[1]!Tabla1739[1739])</f>
        <v>0</v>
      </c>
      <c r="Q1491">
        <f>SUMIF([1]!Tabla21[Consignatario],B1491,[1]!Tabla21[1664-1670])</f>
        <v>0</v>
      </c>
      <c r="R1491">
        <f>SUM(Tabla62[[#This Row],[1661]:[Entrearmadas]])</f>
        <v>25100</v>
      </c>
    </row>
    <row r="1492" spans="1:18" x14ac:dyDescent="0.3">
      <c r="A1492">
        <v>1491</v>
      </c>
      <c r="B1492" t="str" cm="1">
        <f t="array" ref="B1492">INDEX([1]!Tabla1[#Data], A1492, 2)</f>
        <v>Landa, Juan de</v>
      </c>
      <c r="C1492">
        <f>SUMIF([1]!Tabla1661[Consignatario],B1492,[1]!Tabla1661[1661])</f>
        <v>132581</v>
      </c>
      <c r="D1492">
        <f>SUMIF([1]!Tabla11[Consignatario],B1492,[1]!Tabla11[1662])</f>
        <v>205000</v>
      </c>
      <c r="E1492">
        <f>SUMIF([1]!Tabla12[Consignatario],B1492,[1]!Tabla12[1670])</f>
        <v>0</v>
      </c>
      <c r="F1492">
        <f>SUMIF([1]!Tabla10[Consignatario],B1492,[1]!Tabla10[1672])</f>
        <v>0</v>
      </c>
      <c r="G1492">
        <f>SUMIF([1]!Tabla9[Consignatarios],B1492,[1]!Tabla9[1675])</f>
        <v>0</v>
      </c>
      <c r="H1492">
        <f>SUMIF([1]!Tabla8[Consignatarios],B1492,[1]!Tabla8[1678])</f>
        <v>0</v>
      </c>
      <c r="I1492">
        <f>SUMIF([1]!Tabla4[Consignatario],B1492,[1]!Tabla4[Monto])</f>
        <v>0</v>
      </c>
      <c r="J1492">
        <f>SUMIF([1]!Tabla2[Consignatario],B1492, [1]!Tabla2[Monto])</f>
        <v>0</v>
      </c>
      <c r="K1492">
        <f>SUMIF([1]!Tabla3[Consignatario],B1492,[1]!Tabla3[Monto])</f>
        <v>0</v>
      </c>
      <c r="L1492">
        <f>SUMIF([1]!Tabla5[Consignatario],B1492,[1]!Tabla5[Monto])</f>
        <v>0</v>
      </c>
      <c r="M1492">
        <f>SUMIF([1]!Tabla1708[Consignatario],B1492,[1]!Tabla1708[Monto])</f>
        <v>0</v>
      </c>
      <c r="N1492">
        <f>SUMIF([1]!Tabla1726[Consignatario],B1492,[1]!Tabla1726[Monto])</f>
        <v>0</v>
      </c>
      <c r="O1492">
        <f>SUMIF([1]!Tabla1730[Consignatario],B1492,[1]!Tabla1730[1730])</f>
        <v>0</v>
      </c>
      <c r="P1492">
        <f>SUMIF([1]!Tabla1739[Consignatario],B1492,[1]!Tabla1739[1739])</f>
        <v>0</v>
      </c>
      <c r="Q1492">
        <f>SUMIF([1]!Tabla21[Consignatario],B1492,[1]!Tabla21[1664-1670])</f>
        <v>0</v>
      </c>
      <c r="R1492">
        <f>SUM(Tabla62[[#This Row],[1661]:[Entrearmadas]])</f>
        <v>337581</v>
      </c>
    </row>
    <row r="1493" spans="1:18" x14ac:dyDescent="0.3">
      <c r="A1493">
        <v>1492</v>
      </c>
      <c r="B1493" t="str" cm="1">
        <f t="array" ref="B1493">INDEX([1]!Tabla1[#Data], A1493, 2)</f>
        <v>Lans, Martín Joseph de</v>
      </c>
      <c r="C1493">
        <f>SUMIF([1]!Tabla1661[Consignatario],B1493,[1]!Tabla1661[1661])</f>
        <v>0</v>
      </c>
      <c r="D1493">
        <f>SUMIF([1]!Tabla11[Consignatario],B1493,[1]!Tabla11[1662])</f>
        <v>0</v>
      </c>
      <c r="E1493">
        <f>SUMIF([1]!Tabla12[Consignatario],B1493,[1]!Tabla12[1670])</f>
        <v>0</v>
      </c>
      <c r="F1493">
        <f>SUMIF([1]!Tabla10[Consignatario],B1493,[1]!Tabla10[1672])</f>
        <v>0</v>
      </c>
      <c r="G1493">
        <f>SUMIF([1]!Tabla9[Consignatarios],B1493,[1]!Tabla9[1675])</f>
        <v>0</v>
      </c>
      <c r="H1493">
        <f>SUMIF([1]!Tabla8[Consignatarios],B1493,[1]!Tabla8[1678])</f>
        <v>0</v>
      </c>
      <c r="I1493">
        <f>SUMIF([1]!Tabla4[Consignatario],B1493,[1]!Tabla4[Monto])</f>
        <v>0</v>
      </c>
      <c r="J1493">
        <f>SUMIF([1]!Tabla2[Consignatario],B1493, [1]!Tabla2[Monto])</f>
        <v>0</v>
      </c>
      <c r="K1493">
        <f>SUMIF([1]!Tabla3[Consignatario],B1493,[1]!Tabla3[Monto])</f>
        <v>0</v>
      </c>
      <c r="L1493">
        <f>SUMIF([1]!Tabla5[Consignatario],B1493,[1]!Tabla5[Monto])</f>
        <v>0</v>
      </c>
      <c r="M1493">
        <f>SUMIF([1]!Tabla1708[Consignatario],B1493,[1]!Tabla1708[Monto])</f>
        <v>3135</v>
      </c>
      <c r="N1493">
        <f>SUMIF([1]!Tabla1726[Consignatario],B1493,[1]!Tabla1726[Monto])</f>
        <v>0</v>
      </c>
      <c r="O1493">
        <f>SUMIF([1]!Tabla1730[Consignatario],B1493,[1]!Tabla1730[1730])</f>
        <v>0</v>
      </c>
      <c r="P1493">
        <f>SUMIF([1]!Tabla1739[Consignatario],B1493,[1]!Tabla1739[1739])</f>
        <v>0</v>
      </c>
      <c r="Q1493">
        <f>SUMIF([1]!Tabla21[Consignatario],B1493,[1]!Tabla21[1664-1670])</f>
        <v>0</v>
      </c>
      <c r="R1493">
        <f>SUM(Tabla62[[#This Row],[1661]:[Entrearmadas]])</f>
        <v>3135</v>
      </c>
    </row>
    <row r="1494" spans="1:18" x14ac:dyDescent="0.3">
      <c r="A1494">
        <v>1493</v>
      </c>
      <c r="B1494" t="str" cm="1">
        <f t="array" ref="B1494">INDEX([1]!Tabla1[#Data], A1494, 2)</f>
        <v>Lanudo, Pedro</v>
      </c>
      <c r="C1494">
        <f>SUMIF([1]!Tabla1661[Consignatario],B1494,[1]!Tabla1661[1661])</f>
        <v>0</v>
      </c>
      <c r="D1494">
        <f>SUMIF([1]!Tabla11[Consignatario],B1494,[1]!Tabla11[1662])</f>
        <v>0</v>
      </c>
      <c r="E1494">
        <f>SUMIF([1]!Tabla12[Consignatario],B1494,[1]!Tabla12[1670])</f>
        <v>0</v>
      </c>
      <c r="F1494">
        <f>SUMIF([1]!Tabla10[Consignatario],B1494,[1]!Tabla10[1672])</f>
        <v>0</v>
      </c>
      <c r="G1494">
        <f>SUMIF([1]!Tabla9[Consignatarios],B1494,[1]!Tabla9[1675])</f>
        <v>0</v>
      </c>
      <c r="H1494">
        <f>SUMIF([1]!Tabla8[Consignatarios],B1494,[1]!Tabla8[1678])</f>
        <v>0</v>
      </c>
      <c r="I1494">
        <f>SUMIF([1]!Tabla4[Consignatario],B1494,[1]!Tabla4[Monto])</f>
        <v>0</v>
      </c>
      <c r="J1494">
        <f>SUMIF([1]!Tabla2[Consignatario],B1494, [1]!Tabla2[Monto])</f>
        <v>0</v>
      </c>
      <c r="K1494">
        <f>SUMIF([1]!Tabla3[Consignatario],B1494,[1]!Tabla3[Monto])</f>
        <v>0</v>
      </c>
      <c r="L1494">
        <f>SUMIF([1]!Tabla5[Consignatario],B1494,[1]!Tabla5[Monto])</f>
        <v>22284</v>
      </c>
      <c r="M1494">
        <f>SUMIF([1]!Tabla1708[Consignatario],B1494,[1]!Tabla1708[Monto])</f>
        <v>0</v>
      </c>
      <c r="N1494">
        <f>SUMIF([1]!Tabla1726[Consignatario],B1494,[1]!Tabla1726[Monto])</f>
        <v>0</v>
      </c>
      <c r="O1494">
        <f>SUMIF([1]!Tabla1730[Consignatario],B1494,[1]!Tabla1730[1730])</f>
        <v>0</v>
      </c>
      <c r="P1494">
        <f>SUMIF([1]!Tabla1739[Consignatario],B1494,[1]!Tabla1739[1739])</f>
        <v>0</v>
      </c>
      <c r="Q1494">
        <f>SUMIF([1]!Tabla21[Consignatario],B1494,[1]!Tabla21[1664-1670])</f>
        <v>0</v>
      </c>
      <c r="R1494">
        <f>SUM(Tabla62[[#This Row],[1661]:[Entrearmadas]])</f>
        <v>22284</v>
      </c>
    </row>
    <row r="1495" spans="1:18" x14ac:dyDescent="0.3">
      <c r="A1495">
        <v>1494</v>
      </c>
      <c r="B1495" t="str" cm="1">
        <f t="array" ref="B1495">INDEX([1]!Tabla1[#Data], A1495, 2)</f>
        <v>Laquetas, Cristobál de</v>
      </c>
      <c r="C1495">
        <f>SUMIF([1]!Tabla1661[Consignatario],B1495,[1]!Tabla1661[1661])</f>
        <v>0</v>
      </c>
      <c r="D1495">
        <f>SUMIF([1]!Tabla11[Consignatario],B1495,[1]!Tabla11[1662])</f>
        <v>0</v>
      </c>
      <c r="E1495">
        <f>SUMIF([1]!Tabla12[Consignatario],B1495,[1]!Tabla12[1670])</f>
        <v>0</v>
      </c>
      <c r="F1495">
        <f>SUMIF([1]!Tabla10[Consignatario],B1495,[1]!Tabla10[1672])</f>
        <v>0</v>
      </c>
      <c r="G1495">
        <f>SUMIF([1]!Tabla9[Consignatarios],B1495,[1]!Tabla9[1675])</f>
        <v>0</v>
      </c>
      <c r="H1495">
        <f>SUMIF([1]!Tabla8[Consignatarios],B1495,[1]!Tabla8[1678])</f>
        <v>0</v>
      </c>
      <c r="I1495">
        <f>SUMIF([1]!Tabla4[Consignatario],B1495,[1]!Tabla4[Monto])</f>
        <v>0</v>
      </c>
      <c r="J1495">
        <f>SUMIF([1]!Tabla2[Consignatario],B1495, [1]!Tabla2[Monto])</f>
        <v>600</v>
      </c>
      <c r="K1495">
        <f>SUMIF([1]!Tabla3[Consignatario],B1495,[1]!Tabla3[Monto])</f>
        <v>0</v>
      </c>
      <c r="L1495">
        <f>SUMIF([1]!Tabla5[Consignatario],B1495,[1]!Tabla5[Monto])</f>
        <v>0</v>
      </c>
      <c r="M1495">
        <f>SUMIF([1]!Tabla1708[Consignatario],B1495,[1]!Tabla1708[Monto])</f>
        <v>0</v>
      </c>
      <c r="N1495">
        <f>SUMIF([1]!Tabla1726[Consignatario],B1495,[1]!Tabla1726[Monto])</f>
        <v>0</v>
      </c>
      <c r="O1495">
        <f>SUMIF([1]!Tabla1730[Consignatario],B1495,[1]!Tabla1730[1730])</f>
        <v>0</v>
      </c>
      <c r="P1495">
        <f>SUMIF([1]!Tabla1739[Consignatario],B1495,[1]!Tabla1739[1739])</f>
        <v>0</v>
      </c>
      <c r="Q1495">
        <f>SUMIF([1]!Tabla21[Consignatario],B1495,[1]!Tabla21[1664-1670])</f>
        <v>0</v>
      </c>
      <c r="R1495">
        <f>SUM(Tabla62[[#This Row],[1661]:[Entrearmadas]])</f>
        <v>600</v>
      </c>
    </row>
    <row r="1496" spans="1:18" x14ac:dyDescent="0.3">
      <c r="A1496">
        <v>1495</v>
      </c>
      <c r="B1496" t="str" cm="1">
        <f t="array" ref="B1496">INDEX([1]!Tabla1[#Data], A1496, 2)</f>
        <v>Lara, Domingo Antonio de</v>
      </c>
      <c r="C1496">
        <f>SUMIF([1]!Tabla1661[Consignatario],B1496,[1]!Tabla1661[1661])</f>
        <v>0</v>
      </c>
      <c r="D1496">
        <f>SUMIF([1]!Tabla11[Consignatario],B1496,[1]!Tabla11[1662])</f>
        <v>0</v>
      </c>
      <c r="E1496">
        <f>SUMIF([1]!Tabla12[Consignatario],B1496,[1]!Tabla12[1670])</f>
        <v>0</v>
      </c>
      <c r="F1496">
        <f>SUMIF([1]!Tabla10[Consignatario],B1496,[1]!Tabla10[1672])</f>
        <v>0</v>
      </c>
      <c r="G1496">
        <f>SUMIF([1]!Tabla9[Consignatarios],B1496,[1]!Tabla9[1675])</f>
        <v>0</v>
      </c>
      <c r="H1496">
        <f>SUMIF([1]!Tabla8[Consignatarios],B1496,[1]!Tabla8[1678])</f>
        <v>40088</v>
      </c>
      <c r="I1496">
        <f>SUMIF([1]!Tabla4[Consignatario],B1496,[1]!Tabla4[Monto])</f>
        <v>0</v>
      </c>
      <c r="J1496">
        <f>SUMIF([1]!Tabla2[Consignatario],B1496, [1]!Tabla2[Monto])</f>
        <v>0</v>
      </c>
      <c r="K1496">
        <f>SUMIF([1]!Tabla3[Consignatario],B1496,[1]!Tabla3[Monto])</f>
        <v>0</v>
      </c>
      <c r="L1496">
        <f>SUMIF([1]!Tabla5[Consignatario],B1496,[1]!Tabla5[Monto])</f>
        <v>0</v>
      </c>
      <c r="M1496">
        <f>SUMIF([1]!Tabla1708[Consignatario],B1496,[1]!Tabla1708[Monto])</f>
        <v>0</v>
      </c>
      <c r="N1496">
        <f>SUMIF([1]!Tabla1726[Consignatario],B1496,[1]!Tabla1726[Monto])</f>
        <v>0</v>
      </c>
      <c r="O1496">
        <f>SUMIF([1]!Tabla1730[Consignatario],B1496,[1]!Tabla1730[1730])</f>
        <v>0</v>
      </c>
      <c r="P1496">
        <f>SUMIF([1]!Tabla1739[Consignatario],B1496,[1]!Tabla1739[1739])</f>
        <v>0</v>
      </c>
      <c r="Q1496">
        <f>SUMIF([1]!Tabla21[Consignatario],B1496,[1]!Tabla21[1664-1670])</f>
        <v>0</v>
      </c>
      <c r="R1496">
        <f>SUM(Tabla62[[#This Row],[1661]:[Entrearmadas]])</f>
        <v>40088</v>
      </c>
    </row>
    <row r="1497" spans="1:18" x14ac:dyDescent="0.3">
      <c r="A1497">
        <v>1496</v>
      </c>
      <c r="B1497" t="str" cm="1">
        <f t="array" ref="B1497">INDEX([1]!Tabla1[#Data], A1497, 2)</f>
        <v>Lara, Juan Antonio de</v>
      </c>
      <c r="C1497">
        <f>SUMIF([1]!Tabla1661[Consignatario],B1497,[1]!Tabla1661[1661])</f>
        <v>0</v>
      </c>
      <c r="D1497">
        <f>SUMIF([1]!Tabla11[Consignatario],B1497,[1]!Tabla11[1662])</f>
        <v>0</v>
      </c>
      <c r="E1497">
        <f>SUMIF([1]!Tabla12[Consignatario],B1497,[1]!Tabla12[1670])</f>
        <v>0</v>
      </c>
      <c r="F1497">
        <f>SUMIF([1]!Tabla10[Consignatario],B1497,[1]!Tabla10[1672])</f>
        <v>0</v>
      </c>
      <c r="G1497">
        <f>SUMIF([1]!Tabla9[Consignatarios],B1497,[1]!Tabla9[1675])</f>
        <v>0</v>
      </c>
      <c r="H1497">
        <f>SUMIF([1]!Tabla8[Consignatarios],B1497,[1]!Tabla8[1678])</f>
        <v>0</v>
      </c>
      <c r="I1497">
        <f>SUMIF([1]!Tabla4[Consignatario],B1497,[1]!Tabla4[Monto])</f>
        <v>0</v>
      </c>
      <c r="J1497">
        <f>SUMIF([1]!Tabla2[Consignatario],B1497, [1]!Tabla2[Monto])</f>
        <v>0</v>
      </c>
      <c r="K1497">
        <f>SUMIF([1]!Tabla3[Consignatario],B1497,[1]!Tabla3[Monto])</f>
        <v>0</v>
      </c>
      <c r="L1497">
        <f>SUMIF([1]!Tabla5[Consignatario],B1497,[1]!Tabla5[Monto])</f>
        <v>0</v>
      </c>
      <c r="M1497">
        <f>SUMIF([1]!Tabla1708[Consignatario],B1497,[1]!Tabla1708[Monto])</f>
        <v>0</v>
      </c>
      <c r="N1497">
        <f>SUMIF([1]!Tabla1726[Consignatario],B1497,[1]!Tabla1726[Monto])</f>
        <v>0</v>
      </c>
      <c r="O1497">
        <f>SUMIF([1]!Tabla1730[Consignatario],B1497,[1]!Tabla1730[1730])</f>
        <v>0</v>
      </c>
      <c r="P1497">
        <f>SUMIF([1]!Tabla1739[Consignatario],B1497,[1]!Tabla1739[1739])</f>
        <v>104</v>
      </c>
      <c r="Q1497">
        <f>SUMIF([1]!Tabla21[Consignatario],B1497,[1]!Tabla21[1664-1670])</f>
        <v>0</v>
      </c>
      <c r="R1497">
        <f>SUM(Tabla62[[#This Row],[1661]:[Entrearmadas]])</f>
        <v>104</v>
      </c>
    </row>
    <row r="1498" spans="1:18" x14ac:dyDescent="0.3">
      <c r="A1498">
        <v>1497</v>
      </c>
      <c r="B1498" t="str" cm="1">
        <f t="array" ref="B1498">INDEX([1]!Tabla1[#Data], A1498, 2)</f>
        <v>Lara, Juan de</v>
      </c>
      <c r="C1498">
        <f>SUMIF([1]!Tabla1661[Consignatario],B1498,[1]!Tabla1661[1661])</f>
        <v>0</v>
      </c>
      <c r="D1498">
        <f>SUMIF([1]!Tabla11[Consignatario],B1498,[1]!Tabla11[1662])</f>
        <v>0</v>
      </c>
      <c r="E1498">
        <f>SUMIF([1]!Tabla12[Consignatario],B1498,[1]!Tabla12[1670])</f>
        <v>0</v>
      </c>
      <c r="F1498">
        <f>SUMIF([1]!Tabla10[Consignatario],B1498,[1]!Tabla10[1672])</f>
        <v>600</v>
      </c>
      <c r="G1498">
        <f>SUMIF([1]!Tabla9[Consignatarios],B1498,[1]!Tabla9[1675])</f>
        <v>0</v>
      </c>
      <c r="H1498">
        <f>SUMIF([1]!Tabla8[Consignatarios],B1498,[1]!Tabla8[1678])</f>
        <v>0</v>
      </c>
      <c r="I1498">
        <f>SUMIF([1]!Tabla4[Consignatario],B1498,[1]!Tabla4[Monto])</f>
        <v>0</v>
      </c>
      <c r="J1498">
        <f>SUMIF([1]!Tabla2[Consignatario],B1498, [1]!Tabla2[Monto])</f>
        <v>0</v>
      </c>
      <c r="K1498">
        <f>SUMIF([1]!Tabla3[Consignatario],B1498,[1]!Tabla3[Monto])</f>
        <v>0</v>
      </c>
      <c r="L1498">
        <f>SUMIF([1]!Tabla5[Consignatario],B1498,[1]!Tabla5[Monto])</f>
        <v>0</v>
      </c>
      <c r="M1498">
        <f>SUMIF([1]!Tabla1708[Consignatario],B1498,[1]!Tabla1708[Monto])</f>
        <v>0</v>
      </c>
      <c r="N1498">
        <f>SUMIF([1]!Tabla1726[Consignatario],B1498,[1]!Tabla1726[Monto])</f>
        <v>0</v>
      </c>
      <c r="O1498">
        <f>SUMIF([1]!Tabla1730[Consignatario],B1498,[1]!Tabla1730[1730])</f>
        <v>0</v>
      </c>
      <c r="P1498">
        <f>SUMIF([1]!Tabla1739[Consignatario],B1498,[1]!Tabla1739[1739])</f>
        <v>0</v>
      </c>
      <c r="Q1498">
        <f>SUMIF([1]!Tabla21[Consignatario],B1498,[1]!Tabla21[1664-1670])</f>
        <v>1620</v>
      </c>
      <c r="R1498">
        <f>SUM(Tabla62[[#This Row],[1661]:[Entrearmadas]])</f>
        <v>2220</v>
      </c>
    </row>
    <row r="1499" spans="1:18" x14ac:dyDescent="0.3">
      <c r="A1499">
        <v>1498</v>
      </c>
      <c r="B1499" t="str" cm="1">
        <f t="array" ref="B1499">INDEX([1]!Tabla1[#Data], A1499, 2)</f>
        <v>Larain, Santiago de</v>
      </c>
      <c r="C1499">
        <f>SUMIF([1]!Tabla1661[Consignatario],B1499,[1]!Tabla1661[1661])</f>
        <v>0</v>
      </c>
      <c r="D1499">
        <f>SUMIF([1]!Tabla11[Consignatario],B1499,[1]!Tabla11[1662])</f>
        <v>0</v>
      </c>
      <c r="E1499">
        <f>SUMIF([1]!Tabla12[Consignatario],B1499,[1]!Tabla12[1670])</f>
        <v>0</v>
      </c>
      <c r="F1499">
        <f>SUMIF([1]!Tabla10[Consignatario],B1499,[1]!Tabla10[1672])</f>
        <v>0</v>
      </c>
      <c r="G1499">
        <f>SUMIF([1]!Tabla9[Consignatarios],B1499,[1]!Tabla9[1675])</f>
        <v>0</v>
      </c>
      <c r="H1499">
        <f>SUMIF([1]!Tabla8[Consignatarios],B1499,[1]!Tabla8[1678])</f>
        <v>0</v>
      </c>
      <c r="I1499">
        <f>SUMIF([1]!Tabla4[Consignatario],B1499,[1]!Tabla4[Monto])</f>
        <v>0</v>
      </c>
      <c r="J1499">
        <f>SUMIF([1]!Tabla2[Consignatario],B1499, [1]!Tabla2[Monto])</f>
        <v>0</v>
      </c>
      <c r="K1499">
        <f>SUMIF([1]!Tabla3[Consignatario],B1499,[1]!Tabla3[Monto])</f>
        <v>0</v>
      </c>
      <c r="L1499">
        <f>SUMIF([1]!Tabla5[Consignatario],B1499,[1]!Tabla5[Monto])</f>
        <v>6300</v>
      </c>
      <c r="M1499">
        <f>SUMIF([1]!Tabla1708[Consignatario],B1499,[1]!Tabla1708[Monto])</f>
        <v>0</v>
      </c>
      <c r="N1499">
        <f>SUMIF([1]!Tabla1726[Consignatario],B1499,[1]!Tabla1726[Monto])</f>
        <v>0</v>
      </c>
      <c r="O1499">
        <f>SUMIF([1]!Tabla1730[Consignatario],B1499,[1]!Tabla1730[1730])</f>
        <v>0</v>
      </c>
      <c r="P1499">
        <f>SUMIF([1]!Tabla1739[Consignatario],B1499,[1]!Tabla1739[1739])</f>
        <v>0</v>
      </c>
      <c r="Q1499">
        <f>SUMIF([1]!Tabla21[Consignatario],B1499,[1]!Tabla21[1664-1670])</f>
        <v>0</v>
      </c>
      <c r="R1499">
        <f>SUM(Tabla62[[#This Row],[1661]:[Entrearmadas]])</f>
        <v>6300</v>
      </c>
    </row>
    <row r="1500" spans="1:18" x14ac:dyDescent="0.3">
      <c r="A1500">
        <v>1499</v>
      </c>
      <c r="B1500" t="str" cm="1">
        <f t="array" ref="B1500">INDEX([1]!Tabla1[#Data], A1500, 2)</f>
        <v>Laredo, Joseph</v>
      </c>
      <c r="C1500">
        <f>SUMIF([1]!Tabla1661[Consignatario],B1500,[1]!Tabla1661[1661])</f>
        <v>0</v>
      </c>
      <c r="D1500">
        <f>SUMIF([1]!Tabla11[Consignatario],B1500,[1]!Tabla11[1662])</f>
        <v>0</v>
      </c>
      <c r="E1500">
        <f>SUMIF([1]!Tabla12[Consignatario],B1500,[1]!Tabla12[1670])</f>
        <v>0</v>
      </c>
      <c r="F1500">
        <f>SUMIF([1]!Tabla10[Consignatario],B1500,[1]!Tabla10[1672])</f>
        <v>0</v>
      </c>
      <c r="G1500">
        <f>SUMIF([1]!Tabla9[Consignatarios],B1500,[1]!Tabla9[1675])</f>
        <v>0</v>
      </c>
      <c r="H1500">
        <f>SUMIF([1]!Tabla8[Consignatarios],B1500,[1]!Tabla8[1678])</f>
        <v>0</v>
      </c>
      <c r="I1500">
        <f>SUMIF([1]!Tabla4[Consignatario],B1500,[1]!Tabla4[Monto])</f>
        <v>0</v>
      </c>
      <c r="J1500">
        <f>SUMIF([1]!Tabla2[Consignatario],B1500, [1]!Tabla2[Monto])</f>
        <v>0</v>
      </c>
      <c r="K1500">
        <f>SUMIF([1]!Tabla3[Consignatario],B1500,[1]!Tabla3[Monto])</f>
        <v>0</v>
      </c>
      <c r="L1500">
        <f>SUMIF([1]!Tabla5[Consignatario],B1500,[1]!Tabla5[Monto])</f>
        <v>0</v>
      </c>
      <c r="M1500">
        <f>SUMIF([1]!Tabla1708[Consignatario],B1500,[1]!Tabla1708[Monto])</f>
        <v>0</v>
      </c>
      <c r="N1500">
        <f>SUMIF([1]!Tabla1726[Consignatario],B1500,[1]!Tabla1726[Monto])</f>
        <v>0</v>
      </c>
      <c r="O1500">
        <f>SUMIF([1]!Tabla1730[Consignatario],B1500,[1]!Tabla1730[1730])</f>
        <v>0</v>
      </c>
      <c r="P1500">
        <f>SUMIF([1]!Tabla1739[Consignatario],B1500,[1]!Tabla1739[1739])</f>
        <v>6920</v>
      </c>
      <c r="Q1500">
        <f>SUMIF([1]!Tabla21[Consignatario],B1500,[1]!Tabla21[1664-1670])</f>
        <v>0</v>
      </c>
      <c r="R1500">
        <f>SUM(Tabla62[[#This Row],[1661]:[Entrearmadas]])</f>
        <v>6920</v>
      </c>
    </row>
    <row r="1501" spans="1:18" x14ac:dyDescent="0.3">
      <c r="A1501">
        <v>1500</v>
      </c>
      <c r="B1501" t="str" cm="1">
        <f t="array" ref="B1501">INDEX([1]!Tabla1[#Data], A1501, 2)</f>
        <v>Laredo, Manuel</v>
      </c>
      <c r="C1501">
        <f>SUMIF([1]!Tabla1661[Consignatario],B1501,[1]!Tabla1661[1661])</f>
        <v>0</v>
      </c>
      <c r="D1501">
        <f>SUMIF([1]!Tabla11[Consignatario],B1501,[1]!Tabla11[1662])</f>
        <v>0</v>
      </c>
      <c r="E1501">
        <f>SUMIF([1]!Tabla12[Consignatario],B1501,[1]!Tabla12[1670])</f>
        <v>0</v>
      </c>
      <c r="F1501">
        <f>SUMIF([1]!Tabla10[Consignatario],B1501,[1]!Tabla10[1672])</f>
        <v>0</v>
      </c>
      <c r="G1501">
        <f>SUMIF([1]!Tabla9[Consignatarios],B1501,[1]!Tabla9[1675])</f>
        <v>0</v>
      </c>
      <c r="H1501">
        <f>SUMIF([1]!Tabla8[Consignatarios],B1501,[1]!Tabla8[1678])</f>
        <v>0</v>
      </c>
      <c r="I1501">
        <f>SUMIF([1]!Tabla4[Consignatario],B1501,[1]!Tabla4[Monto])</f>
        <v>0</v>
      </c>
      <c r="J1501">
        <f>SUMIF([1]!Tabla2[Consignatario],B1501, [1]!Tabla2[Monto])</f>
        <v>0</v>
      </c>
      <c r="K1501">
        <f>SUMIF([1]!Tabla3[Consignatario],B1501,[1]!Tabla3[Monto])</f>
        <v>0</v>
      </c>
      <c r="L1501">
        <f>SUMIF([1]!Tabla5[Consignatario],B1501,[1]!Tabla5[Monto])</f>
        <v>0</v>
      </c>
      <c r="M1501">
        <f>SUMIF([1]!Tabla1708[Consignatario],B1501,[1]!Tabla1708[Monto])</f>
        <v>10600</v>
      </c>
      <c r="N1501">
        <f>SUMIF([1]!Tabla1726[Consignatario],B1501,[1]!Tabla1726[Monto])</f>
        <v>0</v>
      </c>
      <c r="O1501">
        <f>SUMIF([1]!Tabla1730[Consignatario],B1501,[1]!Tabla1730[1730])</f>
        <v>0</v>
      </c>
      <c r="P1501">
        <f>SUMIF([1]!Tabla1739[Consignatario],B1501,[1]!Tabla1739[1739])</f>
        <v>0</v>
      </c>
      <c r="Q1501">
        <f>SUMIF([1]!Tabla21[Consignatario],B1501,[1]!Tabla21[1664-1670])</f>
        <v>0</v>
      </c>
      <c r="R1501">
        <f>SUM(Tabla62[[#This Row],[1661]:[Entrearmadas]])</f>
        <v>10600</v>
      </c>
    </row>
    <row r="1502" spans="1:18" x14ac:dyDescent="0.3">
      <c r="A1502">
        <v>1501</v>
      </c>
      <c r="B1502" t="str" cm="1">
        <f t="array" ref="B1502">INDEX([1]!Tabla1[#Data], A1502, 2)</f>
        <v>Larios, Juan</v>
      </c>
      <c r="C1502">
        <f>SUMIF([1]!Tabla1661[Consignatario],B1502,[1]!Tabla1661[1661])</f>
        <v>0</v>
      </c>
      <c r="D1502">
        <f>SUMIF([1]!Tabla11[Consignatario],B1502,[1]!Tabla11[1662])</f>
        <v>0</v>
      </c>
      <c r="E1502">
        <f>SUMIF([1]!Tabla12[Consignatario],B1502,[1]!Tabla12[1670])</f>
        <v>0</v>
      </c>
      <c r="F1502">
        <f>SUMIF([1]!Tabla10[Consignatario],B1502,[1]!Tabla10[1672])</f>
        <v>0</v>
      </c>
      <c r="G1502">
        <f>SUMIF([1]!Tabla9[Consignatarios],B1502,[1]!Tabla9[1675])</f>
        <v>0</v>
      </c>
      <c r="H1502">
        <f>SUMIF([1]!Tabla8[Consignatarios],B1502,[1]!Tabla8[1678])</f>
        <v>0</v>
      </c>
      <c r="I1502">
        <f>SUMIF([1]!Tabla4[Consignatario],B1502,[1]!Tabla4[Monto])</f>
        <v>0</v>
      </c>
      <c r="J1502">
        <f>SUMIF([1]!Tabla2[Consignatario],B1502, [1]!Tabla2[Monto])</f>
        <v>0</v>
      </c>
      <c r="K1502">
        <f>SUMIF([1]!Tabla3[Consignatario],B1502,[1]!Tabla3[Monto])</f>
        <v>0</v>
      </c>
      <c r="L1502">
        <f>SUMIF([1]!Tabla5[Consignatario],B1502,[1]!Tabla5[Monto])</f>
        <v>1300</v>
      </c>
      <c r="M1502">
        <f>SUMIF([1]!Tabla1708[Consignatario],B1502,[1]!Tabla1708[Monto])</f>
        <v>0</v>
      </c>
      <c r="N1502">
        <f>SUMIF([1]!Tabla1726[Consignatario],B1502,[1]!Tabla1726[Monto])</f>
        <v>0</v>
      </c>
      <c r="O1502">
        <f>SUMIF([1]!Tabla1730[Consignatario],B1502,[1]!Tabla1730[1730])</f>
        <v>0</v>
      </c>
      <c r="P1502">
        <f>SUMIF([1]!Tabla1739[Consignatario],B1502,[1]!Tabla1739[1739])</f>
        <v>0</v>
      </c>
      <c r="Q1502">
        <f>SUMIF([1]!Tabla21[Consignatario],B1502,[1]!Tabla21[1664-1670])</f>
        <v>0</v>
      </c>
      <c r="R1502">
        <f>SUM(Tabla62[[#This Row],[1661]:[Entrearmadas]])</f>
        <v>1300</v>
      </c>
    </row>
    <row r="1503" spans="1:18" x14ac:dyDescent="0.3">
      <c r="A1503">
        <v>1502</v>
      </c>
      <c r="B1503" t="str" cm="1">
        <f t="array" ref="B1503">INDEX([1]!Tabla1[#Data], A1503, 2)</f>
        <v>Laris, Francisco de</v>
      </c>
      <c r="C1503">
        <f>SUMIF([1]!Tabla1661[Consignatario],B1503,[1]!Tabla1661[1661])</f>
        <v>0</v>
      </c>
      <c r="D1503">
        <f>SUMIF([1]!Tabla11[Consignatario],B1503,[1]!Tabla11[1662])</f>
        <v>0</v>
      </c>
      <c r="E1503">
        <f>SUMIF([1]!Tabla12[Consignatario],B1503,[1]!Tabla12[1670])</f>
        <v>0</v>
      </c>
      <c r="F1503">
        <f>SUMIF([1]!Tabla10[Consignatario],B1503,[1]!Tabla10[1672])</f>
        <v>0</v>
      </c>
      <c r="G1503">
        <f>SUMIF([1]!Tabla9[Consignatarios],B1503,[1]!Tabla9[1675])</f>
        <v>0</v>
      </c>
      <c r="H1503">
        <f>SUMIF([1]!Tabla8[Consignatarios],B1503,[1]!Tabla8[1678])</f>
        <v>25112</v>
      </c>
      <c r="I1503">
        <f>SUMIF([1]!Tabla4[Consignatario],B1503,[1]!Tabla4[Monto])</f>
        <v>0</v>
      </c>
      <c r="J1503">
        <f>SUMIF([1]!Tabla2[Consignatario],B1503, [1]!Tabla2[Monto])</f>
        <v>0</v>
      </c>
      <c r="K1503">
        <f>SUMIF([1]!Tabla3[Consignatario],B1503,[1]!Tabla3[Monto])</f>
        <v>0</v>
      </c>
      <c r="L1503">
        <f>SUMIF([1]!Tabla5[Consignatario],B1503,[1]!Tabla5[Monto])</f>
        <v>0</v>
      </c>
      <c r="M1503">
        <f>SUMIF([1]!Tabla1708[Consignatario],B1503,[1]!Tabla1708[Monto])</f>
        <v>0</v>
      </c>
      <c r="N1503">
        <f>SUMIF([1]!Tabla1726[Consignatario],B1503,[1]!Tabla1726[Monto])</f>
        <v>0</v>
      </c>
      <c r="O1503">
        <f>SUMIF([1]!Tabla1730[Consignatario],B1503,[1]!Tabla1730[1730])</f>
        <v>0</v>
      </c>
      <c r="P1503">
        <f>SUMIF([1]!Tabla1739[Consignatario],B1503,[1]!Tabla1739[1739])</f>
        <v>0</v>
      </c>
      <c r="Q1503">
        <f>SUMIF([1]!Tabla21[Consignatario],B1503,[1]!Tabla21[1664-1670])</f>
        <v>0</v>
      </c>
      <c r="R1503">
        <f>SUM(Tabla62[[#This Row],[1661]:[Entrearmadas]])</f>
        <v>25112</v>
      </c>
    </row>
    <row r="1504" spans="1:18" x14ac:dyDescent="0.3">
      <c r="A1504">
        <v>1503</v>
      </c>
      <c r="B1504" t="str" cm="1">
        <f t="array" ref="B1504">INDEX([1]!Tabla1[#Data], A1504, 2)</f>
        <v>Larrazábal, Joseph de</v>
      </c>
      <c r="C1504">
        <f>SUMIF([1]!Tabla1661[Consignatario],B1504,[1]!Tabla1661[1661])</f>
        <v>0</v>
      </c>
      <c r="D1504">
        <f>SUMIF([1]!Tabla11[Consignatario],B1504,[1]!Tabla11[1662])</f>
        <v>0</v>
      </c>
      <c r="E1504">
        <f>SUMIF([1]!Tabla12[Consignatario],B1504,[1]!Tabla12[1670])</f>
        <v>0</v>
      </c>
      <c r="F1504">
        <f>SUMIF([1]!Tabla10[Consignatario],B1504,[1]!Tabla10[1672])</f>
        <v>0</v>
      </c>
      <c r="G1504">
        <f>SUMIF([1]!Tabla9[Consignatarios],B1504,[1]!Tabla9[1675])</f>
        <v>0</v>
      </c>
      <c r="H1504">
        <f>SUMIF([1]!Tabla8[Consignatarios],B1504,[1]!Tabla8[1678])</f>
        <v>0</v>
      </c>
      <c r="I1504">
        <f>SUMIF([1]!Tabla4[Consignatario],B1504,[1]!Tabla4[Monto])</f>
        <v>0</v>
      </c>
      <c r="J1504">
        <f>SUMIF([1]!Tabla2[Consignatario],B1504, [1]!Tabla2[Monto])</f>
        <v>0</v>
      </c>
      <c r="K1504">
        <f>SUMIF([1]!Tabla3[Consignatario],B1504,[1]!Tabla3[Monto])</f>
        <v>0</v>
      </c>
      <c r="L1504">
        <f>SUMIF([1]!Tabla5[Consignatario],B1504,[1]!Tabla5[Monto])</f>
        <v>0</v>
      </c>
      <c r="M1504">
        <f>SUMIF([1]!Tabla1708[Consignatario],B1504,[1]!Tabla1708[Monto])</f>
        <v>0</v>
      </c>
      <c r="N1504">
        <f>SUMIF([1]!Tabla1726[Consignatario],B1504,[1]!Tabla1726[Monto])</f>
        <v>0</v>
      </c>
      <c r="O1504">
        <f>SUMIF([1]!Tabla1730[Consignatario],B1504,[1]!Tabla1730[1730])</f>
        <v>65980</v>
      </c>
      <c r="P1504">
        <f>SUMIF([1]!Tabla1739[Consignatario],B1504,[1]!Tabla1739[1739])</f>
        <v>25180</v>
      </c>
      <c r="Q1504">
        <f>SUMIF([1]!Tabla21[Consignatario],B1504,[1]!Tabla21[1664-1670])</f>
        <v>0</v>
      </c>
      <c r="R1504">
        <f>SUM(Tabla62[[#This Row],[1661]:[Entrearmadas]])</f>
        <v>91160</v>
      </c>
    </row>
    <row r="1505" spans="1:18" x14ac:dyDescent="0.3">
      <c r="A1505">
        <v>1504</v>
      </c>
      <c r="B1505" t="str" cm="1">
        <f t="array" ref="B1505">INDEX([1]!Tabla1[#Data], A1505, 2)</f>
        <v>Larrea, Esteban Félix de</v>
      </c>
      <c r="C1505">
        <f>SUMIF([1]!Tabla1661[Consignatario],B1505,[1]!Tabla1661[1661])</f>
        <v>0</v>
      </c>
      <c r="D1505">
        <f>SUMIF([1]!Tabla11[Consignatario],B1505,[1]!Tabla11[1662])</f>
        <v>0</v>
      </c>
      <c r="E1505">
        <f>SUMIF([1]!Tabla12[Consignatario],B1505,[1]!Tabla12[1670])</f>
        <v>0</v>
      </c>
      <c r="F1505">
        <f>SUMIF([1]!Tabla10[Consignatario],B1505,[1]!Tabla10[1672])</f>
        <v>0</v>
      </c>
      <c r="G1505">
        <f>SUMIF([1]!Tabla9[Consignatarios],B1505,[1]!Tabla9[1675])</f>
        <v>0</v>
      </c>
      <c r="H1505">
        <f>SUMIF([1]!Tabla8[Consignatarios],B1505,[1]!Tabla8[1678])</f>
        <v>0</v>
      </c>
      <c r="I1505">
        <f>SUMIF([1]!Tabla4[Consignatario],B1505,[1]!Tabla4[Monto])</f>
        <v>0</v>
      </c>
      <c r="J1505">
        <f>SUMIF([1]!Tabla2[Consignatario],B1505, [1]!Tabla2[Monto])</f>
        <v>0</v>
      </c>
      <c r="K1505">
        <f>SUMIF([1]!Tabla3[Consignatario],B1505,[1]!Tabla3[Monto])</f>
        <v>0</v>
      </c>
      <c r="L1505">
        <f>SUMIF([1]!Tabla5[Consignatario],B1505,[1]!Tabla5[Monto])</f>
        <v>0</v>
      </c>
      <c r="M1505">
        <f>SUMIF([1]!Tabla1708[Consignatario],B1505,[1]!Tabla1708[Monto])</f>
        <v>47813</v>
      </c>
      <c r="N1505">
        <f>SUMIF([1]!Tabla1726[Consignatario],B1505,[1]!Tabla1726[Monto])</f>
        <v>0</v>
      </c>
      <c r="O1505">
        <f>SUMIF([1]!Tabla1730[Consignatario],B1505,[1]!Tabla1730[1730])</f>
        <v>0</v>
      </c>
      <c r="P1505">
        <f>SUMIF([1]!Tabla1739[Consignatario],B1505,[1]!Tabla1739[1739])</f>
        <v>0</v>
      </c>
      <c r="Q1505">
        <f>SUMIF([1]!Tabla21[Consignatario],B1505,[1]!Tabla21[1664-1670])</f>
        <v>0</v>
      </c>
      <c r="R1505">
        <f>SUM(Tabla62[[#This Row],[1661]:[Entrearmadas]])</f>
        <v>47813</v>
      </c>
    </row>
    <row r="1506" spans="1:18" x14ac:dyDescent="0.3">
      <c r="A1506">
        <v>1505</v>
      </c>
      <c r="B1506" t="str" cm="1">
        <f t="array" ref="B1506">INDEX([1]!Tabla1[#Data], A1506, 2)</f>
        <v>Larrea, Pedro de</v>
      </c>
      <c r="C1506">
        <f>SUMIF([1]!Tabla1661[Consignatario],B1506,[1]!Tabla1661[1661])</f>
        <v>0</v>
      </c>
      <c r="D1506">
        <f>SUMIF([1]!Tabla11[Consignatario],B1506,[1]!Tabla11[1662])</f>
        <v>0</v>
      </c>
      <c r="E1506">
        <f>SUMIF([1]!Tabla12[Consignatario],B1506,[1]!Tabla12[1670])</f>
        <v>0</v>
      </c>
      <c r="F1506">
        <f>SUMIF([1]!Tabla10[Consignatario],B1506,[1]!Tabla10[1672])</f>
        <v>0</v>
      </c>
      <c r="G1506">
        <f>SUMIF([1]!Tabla9[Consignatarios],B1506,[1]!Tabla9[1675])</f>
        <v>0</v>
      </c>
      <c r="H1506">
        <f>SUMIF([1]!Tabla8[Consignatarios],B1506,[1]!Tabla8[1678])</f>
        <v>0</v>
      </c>
      <c r="I1506">
        <f>SUMIF([1]!Tabla4[Consignatario],B1506,[1]!Tabla4[Monto])</f>
        <v>0</v>
      </c>
      <c r="J1506">
        <f>SUMIF([1]!Tabla2[Consignatario],B1506, [1]!Tabla2[Monto])</f>
        <v>0</v>
      </c>
      <c r="K1506">
        <f>SUMIF([1]!Tabla3[Consignatario],B1506,[1]!Tabla3[Monto])</f>
        <v>30384</v>
      </c>
      <c r="L1506">
        <f>SUMIF([1]!Tabla5[Consignatario],B1506,[1]!Tabla5[Monto])</f>
        <v>0</v>
      </c>
      <c r="M1506">
        <f>SUMIF([1]!Tabla1708[Consignatario],B1506,[1]!Tabla1708[Monto])</f>
        <v>0</v>
      </c>
      <c r="N1506">
        <f>SUMIF([1]!Tabla1726[Consignatario],B1506,[1]!Tabla1726[Monto])</f>
        <v>0</v>
      </c>
      <c r="O1506">
        <f>SUMIF([1]!Tabla1730[Consignatario],B1506,[1]!Tabla1730[1730])</f>
        <v>0</v>
      </c>
      <c r="P1506">
        <f>SUMIF([1]!Tabla1739[Consignatario],B1506,[1]!Tabla1739[1739])</f>
        <v>0</v>
      </c>
      <c r="Q1506">
        <f>SUMIF([1]!Tabla21[Consignatario],B1506,[1]!Tabla21[1664-1670])</f>
        <v>0</v>
      </c>
      <c r="R1506">
        <f>SUM(Tabla62[[#This Row],[1661]:[Entrearmadas]])</f>
        <v>30384</v>
      </c>
    </row>
    <row r="1507" spans="1:18" x14ac:dyDescent="0.3">
      <c r="A1507">
        <v>1506</v>
      </c>
      <c r="B1507" t="str" cm="1">
        <f t="array" ref="B1507">INDEX([1]!Tabla1[#Data], A1507, 2)</f>
        <v>Larreta, Pedro</v>
      </c>
      <c r="C1507">
        <f>SUMIF([1]!Tabla1661[Consignatario],B1507,[1]!Tabla1661[1661])</f>
        <v>0</v>
      </c>
      <c r="D1507">
        <f>SUMIF([1]!Tabla11[Consignatario],B1507,[1]!Tabla11[1662])</f>
        <v>0</v>
      </c>
      <c r="E1507">
        <f>SUMIF([1]!Tabla12[Consignatario],B1507,[1]!Tabla12[1670])</f>
        <v>0</v>
      </c>
      <c r="F1507">
        <f>SUMIF([1]!Tabla10[Consignatario],B1507,[1]!Tabla10[1672])</f>
        <v>0</v>
      </c>
      <c r="G1507">
        <f>SUMIF([1]!Tabla9[Consignatarios],B1507,[1]!Tabla9[1675])</f>
        <v>0</v>
      </c>
      <c r="H1507">
        <f>SUMIF([1]!Tabla8[Consignatarios],B1507,[1]!Tabla8[1678])</f>
        <v>0</v>
      </c>
      <c r="I1507">
        <f>SUMIF([1]!Tabla4[Consignatario],B1507,[1]!Tabla4[Monto])</f>
        <v>45864</v>
      </c>
      <c r="J1507">
        <f>SUMIF([1]!Tabla2[Consignatario],B1507, [1]!Tabla2[Monto])</f>
        <v>0</v>
      </c>
      <c r="K1507">
        <f>SUMIF([1]!Tabla3[Consignatario],B1507,[1]!Tabla3[Monto])</f>
        <v>0</v>
      </c>
      <c r="L1507">
        <f>SUMIF([1]!Tabla5[Consignatario],B1507,[1]!Tabla5[Monto])</f>
        <v>0</v>
      </c>
      <c r="M1507">
        <f>SUMIF([1]!Tabla1708[Consignatario],B1507,[1]!Tabla1708[Monto])</f>
        <v>0</v>
      </c>
      <c r="N1507">
        <f>SUMIF([1]!Tabla1726[Consignatario],B1507,[1]!Tabla1726[Monto])</f>
        <v>0</v>
      </c>
      <c r="O1507">
        <f>SUMIF([1]!Tabla1730[Consignatario],B1507,[1]!Tabla1730[1730])</f>
        <v>0</v>
      </c>
      <c r="P1507">
        <f>SUMIF([1]!Tabla1739[Consignatario],B1507,[1]!Tabla1739[1739])</f>
        <v>0</v>
      </c>
      <c r="Q1507">
        <f>SUMIF([1]!Tabla21[Consignatario],B1507,[1]!Tabla21[1664-1670])</f>
        <v>0</v>
      </c>
      <c r="R1507">
        <f>SUM(Tabla62[[#This Row],[1661]:[Entrearmadas]])</f>
        <v>45864</v>
      </c>
    </row>
    <row r="1508" spans="1:18" x14ac:dyDescent="0.3">
      <c r="A1508">
        <v>1507</v>
      </c>
      <c r="B1508" t="str" cm="1">
        <f t="array" ref="B1508">INDEX([1]!Tabla1[#Data], A1508, 2)</f>
        <v>Larrinaga, Francisco de</v>
      </c>
      <c r="C1508">
        <f>SUMIF([1]!Tabla1661[Consignatario],B1508,[1]!Tabla1661[1661])</f>
        <v>0</v>
      </c>
      <c r="D1508">
        <f>SUMIF([1]!Tabla11[Consignatario],B1508,[1]!Tabla11[1662])</f>
        <v>0</v>
      </c>
      <c r="E1508">
        <f>SUMIF([1]!Tabla12[Consignatario],B1508,[1]!Tabla12[1670])</f>
        <v>0</v>
      </c>
      <c r="F1508">
        <f>SUMIF([1]!Tabla10[Consignatario],B1508,[1]!Tabla10[1672])</f>
        <v>0</v>
      </c>
      <c r="G1508">
        <f>SUMIF([1]!Tabla9[Consignatarios],B1508,[1]!Tabla9[1675])</f>
        <v>0</v>
      </c>
      <c r="H1508">
        <f>SUMIF([1]!Tabla8[Consignatarios],B1508,[1]!Tabla8[1678])</f>
        <v>0</v>
      </c>
      <c r="I1508">
        <f>SUMIF([1]!Tabla4[Consignatario],B1508,[1]!Tabla4[Monto])</f>
        <v>0</v>
      </c>
      <c r="J1508">
        <f>SUMIF([1]!Tabla2[Consignatario],B1508, [1]!Tabla2[Monto])</f>
        <v>0</v>
      </c>
      <c r="K1508">
        <f>SUMIF([1]!Tabla3[Consignatario],B1508,[1]!Tabla3[Monto])</f>
        <v>0</v>
      </c>
      <c r="L1508">
        <f>SUMIF([1]!Tabla5[Consignatario],B1508,[1]!Tabla5[Monto])</f>
        <v>0</v>
      </c>
      <c r="M1508">
        <f>SUMIF([1]!Tabla1708[Consignatario],B1508,[1]!Tabla1708[Monto])</f>
        <v>400</v>
      </c>
      <c r="N1508">
        <f>SUMIF([1]!Tabla1726[Consignatario],B1508,[1]!Tabla1726[Monto])</f>
        <v>0</v>
      </c>
      <c r="O1508">
        <f>SUMIF([1]!Tabla1730[Consignatario],B1508,[1]!Tabla1730[1730])</f>
        <v>0</v>
      </c>
      <c r="P1508">
        <f>SUMIF([1]!Tabla1739[Consignatario],B1508,[1]!Tabla1739[1739])</f>
        <v>0</v>
      </c>
      <c r="Q1508">
        <f>SUMIF([1]!Tabla21[Consignatario],B1508,[1]!Tabla21[1664-1670])</f>
        <v>0</v>
      </c>
      <c r="R1508">
        <f>SUM(Tabla62[[#This Row],[1661]:[Entrearmadas]])</f>
        <v>400</v>
      </c>
    </row>
    <row r="1509" spans="1:18" x14ac:dyDescent="0.3">
      <c r="A1509">
        <v>1508</v>
      </c>
      <c r="B1509" t="str" cm="1">
        <f t="array" ref="B1509">INDEX([1]!Tabla1[#Data], A1509, 2)</f>
        <v>Larrota, Francisco de la</v>
      </c>
      <c r="C1509">
        <f>SUMIF([1]!Tabla1661[Consignatario],B1509,[1]!Tabla1661[1661])</f>
        <v>450</v>
      </c>
      <c r="D1509">
        <f>SUMIF([1]!Tabla11[Consignatario],B1509,[1]!Tabla11[1662])</f>
        <v>0</v>
      </c>
      <c r="E1509">
        <f>SUMIF([1]!Tabla12[Consignatario],B1509,[1]!Tabla12[1670])</f>
        <v>0</v>
      </c>
      <c r="F1509">
        <f>SUMIF([1]!Tabla10[Consignatario],B1509,[1]!Tabla10[1672])</f>
        <v>0</v>
      </c>
      <c r="G1509">
        <f>SUMIF([1]!Tabla9[Consignatarios],B1509,[1]!Tabla9[1675])</f>
        <v>0</v>
      </c>
      <c r="H1509">
        <f>SUMIF([1]!Tabla8[Consignatarios],B1509,[1]!Tabla8[1678])</f>
        <v>0</v>
      </c>
      <c r="I1509">
        <f>SUMIF([1]!Tabla4[Consignatario],B1509,[1]!Tabla4[Monto])</f>
        <v>0</v>
      </c>
      <c r="J1509">
        <f>SUMIF([1]!Tabla2[Consignatario],B1509, [1]!Tabla2[Monto])</f>
        <v>0</v>
      </c>
      <c r="K1509">
        <f>SUMIF([1]!Tabla3[Consignatario],B1509,[1]!Tabla3[Monto])</f>
        <v>0</v>
      </c>
      <c r="L1509">
        <f>SUMIF([1]!Tabla5[Consignatario],B1509,[1]!Tabla5[Monto])</f>
        <v>0</v>
      </c>
      <c r="M1509">
        <f>SUMIF([1]!Tabla1708[Consignatario],B1509,[1]!Tabla1708[Monto])</f>
        <v>0</v>
      </c>
      <c r="N1509">
        <f>SUMIF([1]!Tabla1726[Consignatario],B1509,[1]!Tabla1726[Monto])</f>
        <v>0</v>
      </c>
      <c r="O1509">
        <f>SUMIF([1]!Tabla1730[Consignatario],B1509,[1]!Tabla1730[1730])</f>
        <v>0</v>
      </c>
      <c r="P1509">
        <f>SUMIF([1]!Tabla1739[Consignatario],B1509,[1]!Tabla1739[1739])</f>
        <v>0</v>
      </c>
      <c r="Q1509">
        <f>SUMIF([1]!Tabla21[Consignatario],B1509,[1]!Tabla21[1664-1670])</f>
        <v>0</v>
      </c>
      <c r="R1509">
        <f>SUM(Tabla62[[#This Row],[1661]:[Entrearmadas]])</f>
        <v>450</v>
      </c>
    </row>
    <row r="1510" spans="1:18" x14ac:dyDescent="0.3">
      <c r="A1510">
        <v>1509</v>
      </c>
      <c r="B1510" t="str" cm="1">
        <f t="array" ref="B1510">INDEX([1]!Tabla1[#Data], A1510, 2)</f>
        <v>Lártiga y de la Torre, Francisco de</v>
      </c>
      <c r="C1510">
        <f>SUMIF([1]!Tabla1661[Consignatario],B1510,[1]!Tabla1661[1661])</f>
        <v>0</v>
      </c>
      <c r="D1510">
        <f>SUMIF([1]!Tabla11[Consignatario],B1510,[1]!Tabla11[1662])</f>
        <v>0</v>
      </c>
      <c r="E1510">
        <f>SUMIF([1]!Tabla12[Consignatario],B1510,[1]!Tabla12[1670])</f>
        <v>0</v>
      </c>
      <c r="F1510">
        <f>SUMIF([1]!Tabla10[Consignatario],B1510,[1]!Tabla10[1672])</f>
        <v>8128</v>
      </c>
      <c r="G1510">
        <f>SUMIF([1]!Tabla9[Consignatarios],B1510,[1]!Tabla9[1675])</f>
        <v>2600</v>
      </c>
      <c r="H1510">
        <f>SUMIF([1]!Tabla8[Consignatarios],B1510,[1]!Tabla8[1678])</f>
        <v>17854</v>
      </c>
      <c r="I1510">
        <f>SUMIF([1]!Tabla4[Consignatario],B1510,[1]!Tabla4[Monto])</f>
        <v>20856</v>
      </c>
      <c r="J1510">
        <f>SUMIF([1]!Tabla2[Consignatario],B1510, [1]!Tabla2[Monto])</f>
        <v>21200</v>
      </c>
      <c r="K1510">
        <f>SUMIF([1]!Tabla3[Consignatario],B1510,[1]!Tabla3[Monto])</f>
        <v>30432</v>
      </c>
      <c r="L1510">
        <f>SUMIF([1]!Tabla5[Consignatario],B1510,[1]!Tabla5[Monto])</f>
        <v>3851</v>
      </c>
      <c r="M1510">
        <f>SUMIF([1]!Tabla1708[Consignatario],B1510,[1]!Tabla1708[Monto])</f>
        <v>0</v>
      </c>
      <c r="N1510">
        <f>SUMIF([1]!Tabla1726[Consignatario],B1510,[1]!Tabla1726[Monto])</f>
        <v>0</v>
      </c>
      <c r="O1510">
        <f>SUMIF([1]!Tabla1730[Consignatario],B1510,[1]!Tabla1730[1730])</f>
        <v>0</v>
      </c>
      <c r="P1510">
        <f>SUMIF([1]!Tabla1739[Consignatario],B1510,[1]!Tabla1739[1739])</f>
        <v>0</v>
      </c>
      <c r="Q1510">
        <f>SUMIF([1]!Tabla21[Consignatario],B1510,[1]!Tabla21[1664-1670])</f>
        <v>0</v>
      </c>
      <c r="R1510">
        <f>SUM(Tabla62[[#This Row],[1661]:[Entrearmadas]])</f>
        <v>104921</v>
      </c>
    </row>
    <row r="1511" spans="1:18" x14ac:dyDescent="0.3">
      <c r="A1511">
        <v>1510</v>
      </c>
      <c r="B1511" t="str" cm="1">
        <f t="array" ref="B1511">INDEX([1]!Tabla1[#Data], A1511, 2)</f>
        <v>Lasaga, Martín de</v>
      </c>
      <c r="C1511">
        <f>SUMIF([1]!Tabla1661[Consignatario],B1511,[1]!Tabla1661[1661])</f>
        <v>0</v>
      </c>
      <c r="D1511">
        <f>SUMIF([1]!Tabla11[Consignatario],B1511,[1]!Tabla11[1662])</f>
        <v>0</v>
      </c>
      <c r="E1511">
        <f>SUMIF([1]!Tabla12[Consignatario],B1511,[1]!Tabla12[1670])</f>
        <v>0</v>
      </c>
      <c r="F1511">
        <f>SUMIF([1]!Tabla10[Consignatario],B1511,[1]!Tabla10[1672])</f>
        <v>0</v>
      </c>
      <c r="G1511">
        <f>SUMIF([1]!Tabla9[Consignatarios],B1511,[1]!Tabla9[1675])</f>
        <v>0</v>
      </c>
      <c r="H1511">
        <f>SUMIF([1]!Tabla8[Consignatarios],B1511,[1]!Tabla8[1678])</f>
        <v>0</v>
      </c>
      <c r="I1511">
        <f>SUMIF([1]!Tabla4[Consignatario],B1511,[1]!Tabla4[Monto])</f>
        <v>0</v>
      </c>
      <c r="J1511">
        <f>SUMIF([1]!Tabla2[Consignatario],B1511, [1]!Tabla2[Monto])</f>
        <v>0</v>
      </c>
      <c r="K1511">
        <f>SUMIF([1]!Tabla3[Consignatario],B1511,[1]!Tabla3[Monto])</f>
        <v>0</v>
      </c>
      <c r="L1511">
        <f>SUMIF([1]!Tabla5[Consignatario],B1511,[1]!Tabla5[Monto])</f>
        <v>0</v>
      </c>
      <c r="M1511">
        <f>SUMIF([1]!Tabla1708[Consignatario],B1511,[1]!Tabla1708[Monto])</f>
        <v>0</v>
      </c>
      <c r="N1511">
        <f>SUMIF([1]!Tabla1726[Consignatario],B1511,[1]!Tabla1726[Monto])</f>
        <v>0</v>
      </c>
      <c r="O1511">
        <f>SUMIF([1]!Tabla1730[Consignatario],B1511,[1]!Tabla1730[1730])</f>
        <v>0</v>
      </c>
      <c r="P1511">
        <f>SUMIF([1]!Tabla1739[Consignatario],B1511,[1]!Tabla1739[1739])</f>
        <v>0</v>
      </c>
      <c r="Q1511">
        <f>SUMIF([1]!Tabla21[Consignatario],B1511,[1]!Tabla21[1664-1670])</f>
        <v>10000</v>
      </c>
      <c r="R1511">
        <f>SUM(Tabla62[[#This Row],[1661]:[Entrearmadas]])</f>
        <v>10000</v>
      </c>
    </row>
    <row r="1512" spans="1:18" x14ac:dyDescent="0.3">
      <c r="A1512">
        <v>1511</v>
      </c>
      <c r="B1512" t="str" cm="1">
        <f t="array" ref="B1512">INDEX([1]!Tabla1[#Data], A1512, 2)</f>
        <v>Lascano, Domingo</v>
      </c>
      <c r="C1512">
        <f>SUMIF([1]!Tabla1661[Consignatario],B1512,[1]!Tabla1661[1661])</f>
        <v>0</v>
      </c>
      <c r="D1512">
        <f>SUMIF([1]!Tabla11[Consignatario],B1512,[1]!Tabla11[1662])</f>
        <v>0</v>
      </c>
      <c r="E1512">
        <f>SUMIF([1]!Tabla12[Consignatario],B1512,[1]!Tabla12[1670])</f>
        <v>0</v>
      </c>
      <c r="F1512">
        <f>SUMIF([1]!Tabla10[Consignatario],B1512,[1]!Tabla10[1672])</f>
        <v>0</v>
      </c>
      <c r="G1512">
        <f>SUMIF([1]!Tabla9[Consignatarios],B1512,[1]!Tabla9[1675])</f>
        <v>0</v>
      </c>
      <c r="H1512">
        <f>SUMIF([1]!Tabla8[Consignatarios],B1512,[1]!Tabla8[1678])</f>
        <v>0</v>
      </c>
      <c r="I1512">
        <f>SUMIF([1]!Tabla4[Consignatario],B1512,[1]!Tabla4[Monto])</f>
        <v>0</v>
      </c>
      <c r="J1512">
        <f>SUMIF([1]!Tabla2[Consignatario],B1512, [1]!Tabla2[Monto])</f>
        <v>0</v>
      </c>
      <c r="K1512">
        <f>SUMIF([1]!Tabla3[Consignatario],B1512,[1]!Tabla3[Monto])</f>
        <v>0</v>
      </c>
      <c r="L1512">
        <f>SUMIF([1]!Tabla5[Consignatario],B1512,[1]!Tabla5[Monto])</f>
        <v>0</v>
      </c>
      <c r="M1512">
        <f>SUMIF([1]!Tabla1708[Consignatario],B1512,[1]!Tabla1708[Monto])</f>
        <v>0</v>
      </c>
      <c r="N1512">
        <f>SUMIF([1]!Tabla1726[Consignatario],B1512,[1]!Tabla1726[Monto])</f>
        <v>0</v>
      </c>
      <c r="O1512">
        <f>SUMIF([1]!Tabla1730[Consignatario],B1512,[1]!Tabla1730[1730])</f>
        <v>2500</v>
      </c>
      <c r="P1512">
        <f>SUMIF([1]!Tabla1739[Consignatario],B1512,[1]!Tabla1739[1739])</f>
        <v>0</v>
      </c>
      <c r="Q1512">
        <f>SUMIF([1]!Tabla21[Consignatario],B1512,[1]!Tabla21[1664-1670])</f>
        <v>0</v>
      </c>
      <c r="R1512">
        <f>SUM(Tabla62[[#This Row],[1661]:[Entrearmadas]])</f>
        <v>2500</v>
      </c>
    </row>
    <row r="1513" spans="1:18" x14ac:dyDescent="0.3">
      <c r="A1513">
        <v>1512</v>
      </c>
      <c r="B1513" t="str" cm="1">
        <f t="array" ref="B1513">INDEX([1]!Tabla1[#Data], A1513, 2)</f>
        <v>Lascurain, Antonio de</v>
      </c>
      <c r="C1513">
        <f>SUMIF([1]!Tabla1661[Consignatario],B1513,[1]!Tabla1661[1661])</f>
        <v>0</v>
      </c>
      <c r="D1513">
        <f>SUMIF([1]!Tabla11[Consignatario],B1513,[1]!Tabla11[1662])</f>
        <v>0</v>
      </c>
      <c r="E1513">
        <f>SUMIF([1]!Tabla12[Consignatario],B1513,[1]!Tabla12[1670])</f>
        <v>0</v>
      </c>
      <c r="F1513">
        <f>SUMIF([1]!Tabla10[Consignatario],B1513,[1]!Tabla10[1672])</f>
        <v>13904</v>
      </c>
      <c r="G1513">
        <f>SUMIF([1]!Tabla9[Consignatarios],B1513,[1]!Tabla9[1675])</f>
        <v>0</v>
      </c>
      <c r="H1513">
        <f>SUMIF([1]!Tabla8[Consignatarios],B1513,[1]!Tabla8[1678])</f>
        <v>0</v>
      </c>
      <c r="I1513">
        <f>SUMIF([1]!Tabla4[Consignatario],B1513,[1]!Tabla4[Monto])</f>
        <v>0</v>
      </c>
      <c r="J1513">
        <f>SUMIF([1]!Tabla2[Consignatario],B1513, [1]!Tabla2[Monto])</f>
        <v>0</v>
      </c>
      <c r="K1513">
        <f>SUMIF([1]!Tabla3[Consignatario],B1513,[1]!Tabla3[Monto])</f>
        <v>0</v>
      </c>
      <c r="L1513">
        <f>SUMIF([1]!Tabla5[Consignatario],B1513,[1]!Tabla5[Monto])</f>
        <v>0</v>
      </c>
      <c r="M1513">
        <f>SUMIF([1]!Tabla1708[Consignatario],B1513,[1]!Tabla1708[Monto])</f>
        <v>0</v>
      </c>
      <c r="N1513">
        <f>SUMIF([1]!Tabla1726[Consignatario],B1513,[1]!Tabla1726[Monto])</f>
        <v>0</v>
      </c>
      <c r="O1513">
        <f>SUMIF([1]!Tabla1730[Consignatario],B1513,[1]!Tabla1730[1730])</f>
        <v>0</v>
      </c>
      <c r="P1513">
        <f>SUMIF([1]!Tabla1739[Consignatario],B1513,[1]!Tabla1739[1739])</f>
        <v>0</v>
      </c>
      <c r="Q1513">
        <f>SUMIF([1]!Tabla21[Consignatario],B1513,[1]!Tabla21[1664-1670])</f>
        <v>0</v>
      </c>
      <c r="R1513">
        <f>SUM(Tabla62[[#This Row],[1661]:[Entrearmadas]])</f>
        <v>13904</v>
      </c>
    </row>
    <row r="1514" spans="1:18" x14ac:dyDescent="0.3">
      <c r="A1514">
        <v>1513</v>
      </c>
      <c r="B1514" t="str" cm="1">
        <f t="array" ref="B1514">INDEX([1]!Tabla1[#Data], A1514, 2)</f>
        <v>Lascuraín, Pedro de</v>
      </c>
      <c r="C1514">
        <f>SUMIF([1]!Tabla1661[Consignatario],B1514,[1]!Tabla1661[1661])</f>
        <v>0</v>
      </c>
      <c r="D1514">
        <f>SUMIF([1]!Tabla11[Consignatario],B1514,[1]!Tabla11[1662])</f>
        <v>0</v>
      </c>
      <c r="E1514">
        <f>SUMIF([1]!Tabla12[Consignatario],B1514,[1]!Tabla12[1670])</f>
        <v>0</v>
      </c>
      <c r="F1514">
        <f>SUMIF([1]!Tabla10[Consignatario],B1514,[1]!Tabla10[1672])</f>
        <v>900</v>
      </c>
      <c r="G1514">
        <f>SUMIF([1]!Tabla9[Consignatarios],B1514,[1]!Tabla9[1675])</f>
        <v>36000</v>
      </c>
      <c r="H1514">
        <f>SUMIF([1]!Tabla8[Consignatarios],B1514,[1]!Tabla8[1678])</f>
        <v>17010</v>
      </c>
      <c r="I1514">
        <f>SUMIF([1]!Tabla4[Consignatario],B1514,[1]!Tabla4[Monto])</f>
        <v>34163</v>
      </c>
      <c r="J1514">
        <f>SUMIF([1]!Tabla2[Consignatario],B1514, [1]!Tabla2[Monto])</f>
        <v>0</v>
      </c>
      <c r="K1514">
        <f>SUMIF([1]!Tabla3[Consignatario],B1514,[1]!Tabla3[Monto])</f>
        <v>0</v>
      </c>
      <c r="L1514">
        <f>SUMIF([1]!Tabla5[Consignatario],B1514,[1]!Tabla5[Monto])</f>
        <v>0</v>
      </c>
      <c r="M1514">
        <f>SUMIF([1]!Tabla1708[Consignatario],B1514,[1]!Tabla1708[Monto])</f>
        <v>0</v>
      </c>
      <c r="N1514">
        <f>SUMIF([1]!Tabla1726[Consignatario],B1514,[1]!Tabla1726[Monto])</f>
        <v>0</v>
      </c>
      <c r="O1514">
        <f>SUMIF([1]!Tabla1730[Consignatario],B1514,[1]!Tabla1730[1730])</f>
        <v>0</v>
      </c>
      <c r="P1514">
        <f>SUMIF([1]!Tabla1739[Consignatario],B1514,[1]!Tabla1739[1739])</f>
        <v>0</v>
      </c>
      <c r="Q1514">
        <f>SUMIF([1]!Tabla21[Consignatario],B1514,[1]!Tabla21[1664-1670])</f>
        <v>0</v>
      </c>
      <c r="R1514">
        <f>SUM(Tabla62[[#This Row],[1661]:[Entrearmadas]])</f>
        <v>88073</v>
      </c>
    </row>
    <row r="1515" spans="1:18" x14ac:dyDescent="0.3">
      <c r="A1515">
        <v>1514</v>
      </c>
      <c r="B1515" t="str" cm="1">
        <f t="array" ref="B1515">INDEX([1]!Tabla1[#Data], A1515, 2)</f>
        <v>Laso de la Vega, Diego</v>
      </c>
      <c r="C1515">
        <f>SUMIF([1]!Tabla1661[Consignatario],B1515,[1]!Tabla1661[1661])</f>
        <v>0</v>
      </c>
      <c r="D1515">
        <f>SUMIF([1]!Tabla11[Consignatario],B1515,[1]!Tabla11[1662])</f>
        <v>0</v>
      </c>
      <c r="E1515">
        <f>SUMIF([1]!Tabla12[Consignatario],B1515,[1]!Tabla12[1670])</f>
        <v>0</v>
      </c>
      <c r="F1515">
        <f>SUMIF([1]!Tabla10[Consignatario],B1515,[1]!Tabla10[1672])</f>
        <v>0</v>
      </c>
      <c r="G1515">
        <f>SUMIF([1]!Tabla9[Consignatarios],B1515,[1]!Tabla9[1675])</f>
        <v>0</v>
      </c>
      <c r="H1515">
        <f>SUMIF([1]!Tabla8[Consignatarios],B1515,[1]!Tabla8[1678])</f>
        <v>0</v>
      </c>
      <c r="I1515">
        <f>SUMIF([1]!Tabla4[Consignatario],B1515,[1]!Tabla4[Monto])</f>
        <v>0</v>
      </c>
      <c r="J1515">
        <f>SUMIF([1]!Tabla2[Consignatario],B1515, [1]!Tabla2[Monto])</f>
        <v>0</v>
      </c>
      <c r="K1515">
        <f>SUMIF([1]!Tabla3[Consignatario],B1515,[1]!Tabla3[Monto])</f>
        <v>0</v>
      </c>
      <c r="L1515">
        <f>SUMIF([1]!Tabla5[Consignatario],B1515,[1]!Tabla5[Monto])</f>
        <v>0</v>
      </c>
      <c r="M1515">
        <f>SUMIF([1]!Tabla1708[Consignatario],B1515,[1]!Tabla1708[Monto])</f>
        <v>1300</v>
      </c>
      <c r="N1515">
        <f>SUMIF([1]!Tabla1726[Consignatario],B1515,[1]!Tabla1726[Monto])</f>
        <v>0</v>
      </c>
      <c r="O1515">
        <f>SUMIF([1]!Tabla1730[Consignatario],B1515,[1]!Tabla1730[1730])</f>
        <v>0</v>
      </c>
      <c r="P1515">
        <f>SUMIF([1]!Tabla1739[Consignatario],B1515,[1]!Tabla1739[1739])</f>
        <v>0</v>
      </c>
      <c r="Q1515">
        <f>SUMIF([1]!Tabla21[Consignatario],B1515,[1]!Tabla21[1664-1670])</f>
        <v>0</v>
      </c>
      <c r="R1515">
        <f>SUM(Tabla62[[#This Row],[1661]:[Entrearmadas]])</f>
        <v>1300</v>
      </c>
    </row>
    <row r="1516" spans="1:18" x14ac:dyDescent="0.3">
      <c r="A1516">
        <v>1515</v>
      </c>
      <c r="B1516" t="str" cm="1">
        <f t="array" ref="B1516">INDEX([1]!Tabla1[#Data], A1516, 2)</f>
        <v>Lastari, Juan de</v>
      </c>
      <c r="C1516">
        <f>SUMIF([1]!Tabla1661[Consignatario],B1516,[1]!Tabla1661[1661])</f>
        <v>0</v>
      </c>
      <c r="D1516">
        <f>SUMIF([1]!Tabla11[Consignatario],B1516,[1]!Tabla11[1662])</f>
        <v>0</v>
      </c>
      <c r="E1516">
        <f>SUMIF([1]!Tabla12[Consignatario],B1516,[1]!Tabla12[1670])</f>
        <v>0</v>
      </c>
      <c r="F1516">
        <f>SUMIF([1]!Tabla10[Consignatario],B1516,[1]!Tabla10[1672])</f>
        <v>0</v>
      </c>
      <c r="G1516">
        <f>SUMIF([1]!Tabla9[Consignatarios],B1516,[1]!Tabla9[1675])</f>
        <v>0</v>
      </c>
      <c r="H1516">
        <f>SUMIF([1]!Tabla8[Consignatarios],B1516,[1]!Tabla8[1678])</f>
        <v>20330</v>
      </c>
      <c r="I1516">
        <f>SUMIF([1]!Tabla4[Consignatario],B1516,[1]!Tabla4[Monto])</f>
        <v>0</v>
      </c>
      <c r="J1516">
        <f>SUMIF([1]!Tabla2[Consignatario],B1516, [1]!Tabla2[Monto])</f>
        <v>0</v>
      </c>
      <c r="K1516">
        <f>SUMIF([1]!Tabla3[Consignatario],B1516,[1]!Tabla3[Monto])</f>
        <v>0</v>
      </c>
      <c r="L1516">
        <f>SUMIF([1]!Tabla5[Consignatario],B1516,[1]!Tabla5[Monto])</f>
        <v>0</v>
      </c>
      <c r="M1516">
        <f>SUMIF([1]!Tabla1708[Consignatario],B1516,[1]!Tabla1708[Monto])</f>
        <v>0</v>
      </c>
      <c r="N1516">
        <f>SUMIF([1]!Tabla1726[Consignatario],B1516,[1]!Tabla1726[Monto])</f>
        <v>0</v>
      </c>
      <c r="O1516">
        <f>SUMIF([1]!Tabla1730[Consignatario],B1516,[1]!Tabla1730[1730])</f>
        <v>0</v>
      </c>
      <c r="P1516">
        <f>SUMIF([1]!Tabla1739[Consignatario],B1516,[1]!Tabla1739[1739])</f>
        <v>0</v>
      </c>
      <c r="Q1516">
        <f>SUMIF([1]!Tabla21[Consignatario],B1516,[1]!Tabla21[1664-1670])</f>
        <v>0</v>
      </c>
      <c r="R1516">
        <f>SUM(Tabla62[[#This Row],[1661]:[Entrearmadas]])</f>
        <v>20330</v>
      </c>
    </row>
    <row r="1517" spans="1:18" x14ac:dyDescent="0.3">
      <c r="A1517">
        <v>1516</v>
      </c>
      <c r="B1517" t="str" cm="1">
        <f t="array" ref="B1517">INDEX([1]!Tabla1[#Data], A1517, 2)</f>
        <v>Lastra, Domingo Antonio de</v>
      </c>
      <c r="C1517">
        <f>SUMIF([1]!Tabla1661[Consignatario],B1517,[1]!Tabla1661[1661])</f>
        <v>0</v>
      </c>
      <c r="D1517">
        <f>SUMIF([1]!Tabla11[Consignatario],B1517,[1]!Tabla11[1662])</f>
        <v>0</v>
      </c>
      <c r="E1517">
        <f>SUMIF([1]!Tabla12[Consignatario],B1517,[1]!Tabla12[1670])</f>
        <v>0</v>
      </c>
      <c r="F1517">
        <f>SUMIF([1]!Tabla10[Consignatario],B1517,[1]!Tabla10[1672])</f>
        <v>0</v>
      </c>
      <c r="G1517">
        <f>SUMIF([1]!Tabla9[Consignatarios],B1517,[1]!Tabla9[1675])</f>
        <v>0</v>
      </c>
      <c r="H1517">
        <f>SUMIF([1]!Tabla8[Consignatarios],B1517,[1]!Tabla8[1678])</f>
        <v>0</v>
      </c>
      <c r="I1517">
        <f>SUMIF([1]!Tabla4[Consignatario],B1517,[1]!Tabla4[Monto])</f>
        <v>4000</v>
      </c>
      <c r="J1517">
        <f>SUMIF([1]!Tabla2[Consignatario],B1517, [1]!Tabla2[Monto])</f>
        <v>0</v>
      </c>
      <c r="K1517">
        <f>SUMIF([1]!Tabla3[Consignatario],B1517,[1]!Tabla3[Monto])</f>
        <v>0</v>
      </c>
      <c r="L1517">
        <f>SUMIF([1]!Tabla5[Consignatario],B1517,[1]!Tabla5[Monto])</f>
        <v>0</v>
      </c>
      <c r="M1517">
        <f>SUMIF([1]!Tabla1708[Consignatario],B1517,[1]!Tabla1708[Monto])</f>
        <v>0</v>
      </c>
      <c r="N1517">
        <f>SUMIF([1]!Tabla1726[Consignatario],B1517,[1]!Tabla1726[Monto])</f>
        <v>0</v>
      </c>
      <c r="O1517">
        <f>SUMIF([1]!Tabla1730[Consignatario],B1517,[1]!Tabla1730[1730])</f>
        <v>0</v>
      </c>
      <c r="P1517">
        <f>SUMIF([1]!Tabla1739[Consignatario],B1517,[1]!Tabla1739[1739])</f>
        <v>0</v>
      </c>
      <c r="Q1517">
        <f>SUMIF([1]!Tabla21[Consignatario],B1517,[1]!Tabla21[1664-1670])</f>
        <v>0</v>
      </c>
      <c r="R1517">
        <f>SUM(Tabla62[[#This Row],[1661]:[Entrearmadas]])</f>
        <v>4000</v>
      </c>
    </row>
    <row r="1518" spans="1:18" x14ac:dyDescent="0.3">
      <c r="A1518">
        <v>1517</v>
      </c>
      <c r="B1518" t="str" cm="1">
        <f t="array" ref="B1518">INDEX([1]!Tabla1[#Data], A1518, 2)</f>
        <v>Lastra, Felipe de la</v>
      </c>
      <c r="C1518">
        <f>SUMIF([1]!Tabla1661[Consignatario],B1518,[1]!Tabla1661[1661])</f>
        <v>0</v>
      </c>
      <c r="D1518">
        <f>SUMIF([1]!Tabla11[Consignatario],B1518,[1]!Tabla11[1662])</f>
        <v>0</v>
      </c>
      <c r="E1518">
        <f>SUMIF([1]!Tabla12[Consignatario],B1518,[1]!Tabla12[1670])</f>
        <v>0</v>
      </c>
      <c r="F1518">
        <f>SUMIF([1]!Tabla10[Consignatario],B1518,[1]!Tabla10[1672])</f>
        <v>0</v>
      </c>
      <c r="G1518">
        <f>SUMIF([1]!Tabla9[Consignatarios],B1518,[1]!Tabla9[1675])</f>
        <v>0</v>
      </c>
      <c r="H1518">
        <f>SUMIF([1]!Tabla8[Consignatarios],B1518,[1]!Tabla8[1678])</f>
        <v>0</v>
      </c>
      <c r="I1518">
        <f>SUMIF([1]!Tabla4[Consignatario],B1518,[1]!Tabla4[Monto])</f>
        <v>0</v>
      </c>
      <c r="J1518">
        <f>SUMIF([1]!Tabla2[Consignatario],B1518, [1]!Tabla2[Monto])</f>
        <v>0</v>
      </c>
      <c r="K1518">
        <f>SUMIF([1]!Tabla3[Consignatario],B1518,[1]!Tabla3[Monto])</f>
        <v>0</v>
      </c>
      <c r="L1518">
        <f>SUMIF([1]!Tabla5[Consignatario],B1518,[1]!Tabla5[Monto])</f>
        <v>0</v>
      </c>
      <c r="M1518">
        <f>SUMIF([1]!Tabla1708[Consignatario],B1518,[1]!Tabla1708[Monto])</f>
        <v>0</v>
      </c>
      <c r="N1518">
        <f>SUMIF([1]!Tabla1726[Consignatario],B1518,[1]!Tabla1726[Monto])</f>
        <v>600</v>
      </c>
      <c r="O1518">
        <f>SUMIF([1]!Tabla1730[Consignatario],B1518,[1]!Tabla1730[1730])</f>
        <v>2000</v>
      </c>
      <c r="P1518">
        <f>SUMIF([1]!Tabla1739[Consignatario],B1518,[1]!Tabla1739[1739])</f>
        <v>0</v>
      </c>
      <c r="Q1518">
        <f>SUMIF([1]!Tabla21[Consignatario],B1518,[1]!Tabla21[1664-1670])</f>
        <v>0</v>
      </c>
      <c r="R1518">
        <f>SUM(Tabla62[[#This Row],[1661]:[Entrearmadas]])</f>
        <v>2600</v>
      </c>
    </row>
    <row r="1519" spans="1:18" x14ac:dyDescent="0.3">
      <c r="A1519">
        <v>1518</v>
      </c>
      <c r="B1519" t="str" cm="1">
        <f t="array" ref="B1519">INDEX([1]!Tabla1[#Data], A1519, 2)</f>
        <v>Lastra, Francisco de</v>
      </c>
      <c r="C1519">
        <f>SUMIF([1]!Tabla1661[Consignatario],B1519,[1]!Tabla1661[1661])</f>
        <v>0</v>
      </c>
      <c r="D1519">
        <f>SUMIF([1]!Tabla11[Consignatario],B1519,[1]!Tabla11[1662])</f>
        <v>0</v>
      </c>
      <c r="E1519">
        <f>SUMIF([1]!Tabla12[Consignatario],B1519,[1]!Tabla12[1670])</f>
        <v>0</v>
      </c>
      <c r="F1519">
        <f>SUMIF([1]!Tabla10[Consignatario],B1519,[1]!Tabla10[1672])</f>
        <v>0</v>
      </c>
      <c r="G1519">
        <f>SUMIF([1]!Tabla9[Consignatarios],B1519,[1]!Tabla9[1675])</f>
        <v>16540</v>
      </c>
      <c r="H1519">
        <f>SUMIF([1]!Tabla8[Consignatarios],B1519,[1]!Tabla8[1678])</f>
        <v>10640</v>
      </c>
      <c r="I1519">
        <f>SUMIF([1]!Tabla4[Consignatario],B1519,[1]!Tabla4[Monto])</f>
        <v>0</v>
      </c>
      <c r="J1519">
        <f>SUMIF([1]!Tabla2[Consignatario],B1519, [1]!Tabla2[Monto])</f>
        <v>0</v>
      </c>
      <c r="K1519">
        <f>SUMIF([1]!Tabla3[Consignatario],B1519,[1]!Tabla3[Monto])</f>
        <v>0</v>
      </c>
      <c r="L1519">
        <f>SUMIF([1]!Tabla5[Consignatario],B1519,[1]!Tabla5[Monto])</f>
        <v>0</v>
      </c>
      <c r="M1519">
        <f>SUMIF([1]!Tabla1708[Consignatario],B1519,[1]!Tabla1708[Monto])</f>
        <v>0</v>
      </c>
      <c r="N1519">
        <f>SUMIF([1]!Tabla1726[Consignatario],B1519,[1]!Tabla1726[Monto])</f>
        <v>0</v>
      </c>
      <c r="O1519">
        <f>SUMIF([1]!Tabla1730[Consignatario],B1519,[1]!Tabla1730[1730])</f>
        <v>0</v>
      </c>
      <c r="P1519">
        <f>SUMIF([1]!Tabla1739[Consignatario],B1519,[1]!Tabla1739[1739])</f>
        <v>0</v>
      </c>
      <c r="Q1519">
        <f>SUMIF([1]!Tabla21[Consignatario],B1519,[1]!Tabla21[1664-1670])</f>
        <v>0</v>
      </c>
      <c r="R1519">
        <f>SUM(Tabla62[[#This Row],[1661]:[Entrearmadas]])</f>
        <v>27180</v>
      </c>
    </row>
    <row r="1520" spans="1:18" x14ac:dyDescent="0.3">
      <c r="A1520">
        <v>1519</v>
      </c>
      <c r="B1520" t="str" cm="1">
        <f t="array" ref="B1520">INDEX([1]!Tabla1[#Data], A1520, 2)</f>
        <v>Laurena, Ysabel</v>
      </c>
      <c r="C1520">
        <f>SUMIF([1]!Tabla1661[Consignatario],B1520,[1]!Tabla1661[1661])</f>
        <v>0</v>
      </c>
      <c r="D1520">
        <f>SUMIF([1]!Tabla11[Consignatario],B1520,[1]!Tabla11[1662])</f>
        <v>0</v>
      </c>
      <c r="E1520">
        <f>SUMIF([1]!Tabla12[Consignatario],B1520,[1]!Tabla12[1670])</f>
        <v>0</v>
      </c>
      <c r="F1520">
        <f>SUMIF([1]!Tabla10[Consignatario],B1520,[1]!Tabla10[1672])</f>
        <v>0</v>
      </c>
      <c r="G1520">
        <f>SUMIF([1]!Tabla9[Consignatarios],B1520,[1]!Tabla9[1675])</f>
        <v>0</v>
      </c>
      <c r="H1520">
        <f>SUMIF([1]!Tabla8[Consignatarios],B1520,[1]!Tabla8[1678])</f>
        <v>0</v>
      </c>
      <c r="I1520">
        <f>SUMIF([1]!Tabla4[Consignatario],B1520,[1]!Tabla4[Monto])</f>
        <v>0</v>
      </c>
      <c r="J1520">
        <f>SUMIF([1]!Tabla2[Consignatario],B1520, [1]!Tabla2[Monto])</f>
        <v>0</v>
      </c>
      <c r="K1520">
        <f>SUMIF([1]!Tabla3[Consignatario],B1520,[1]!Tabla3[Monto])</f>
        <v>0</v>
      </c>
      <c r="L1520">
        <f>SUMIF([1]!Tabla5[Consignatario],B1520,[1]!Tabla5[Monto])</f>
        <v>0</v>
      </c>
      <c r="M1520">
        <f>SUMIF([1]!Tabla1708[Consignatario],B1520,[1]!Tabla1708[Monto])</f>
        <v>0</v>
      </c>
      <c r="N1520">
        <f>SUMIF([1]!Tabla1726[Consignatario],B1520,[1]!Tabla1726[Monto])</f>
        <v>7946</v>
      </c>
      <c r="O1520">
        <f>SUMIF([1]!Tabla1730[Consignatario],B1520,[1]!Tabla1730[1730])</f>
        <v>0</v>
      </c>
      <c r="P1520">
        <f>SUMIF([1]!Tabla1739[Consignatario],B1520,[1]!Tabla1739[1739])</f>
        <v>0</v>
      </c>
      <c r="Q1520">
        <f>SUMIF([1]!Tabla21[Consignatario],B1520,[1]!Tabla21[1664-1670])</f>
        <v>0</v>
      </c>
      <c r="R1520">
        <f>SUM(Tabla62[[#This Row],[1661]:[Entrearmadas]])</f>
        <v>7946</v>
      </c>
    </row>
    <row r="1521" spans="1:18" x14ac:dyDescent="0.3">
      <c r="A1521">
        <v>1520</v>
      </c>
      <c r="B1521" t="str" cm="1">
        <f t="array" ref="B1521">INDEX([1]!Tabla1[#Data], A1521, 2)</f>
        <v>Laursaun, Martín de</v>
      </c>
      <c r="C1521">
        <f>SUMIF([1]!Tabla1661[Consignatario],B1521,[1]!Tabla1661[1661])</f>
        <v>0</v>
      </c>
      <c r="D1521">
        <f>SUMIF([1]!Tabla11[Consignatario],B1521,[1]!Tabla11[1662])</f>
        <v>0</v>
      </c>
      <c r="E1521">
        <f>SUMIF([1]!Tabla12[Consignatario],B1521,[1]!Tabla12[1670])</f>
        <v>0</v>
      </c>
      <c r="F1521">
        <f>SUMIF([1]!Tabla10[Consignatario],B1521,[1]!Tabla10[1672])</f>
        <v>0</v>
      </c>
      <c r="G1521">
        <f>SUMIF([1]!Tabla9[Consignatarios],B1521,[1]!Tabla9[1675])</f>
        <v>0</v>
      </c>
      <c r="H1521">
        <f>SUMIF([1]!Tabla8[Consignatarios],B1521,[1]!Tabla8[1678])</f>
        <v>3690</v>
      </c>
      <c r="I1521">
        <f>SUMIF([1]!Tabla4[Consignatario],B1521,[1]!Tabla4[Monto])</f>
        <v>0</v>
      </c>
      <c r="J1521">
        <f>SUMIF([1]!Tabla2[Consignatario],B1521, [1]!Tabla2[Monto])</f>
        <v>0</v>
      </c>
      <c r="K1521">
        <f>SUMIF([1]!Tabla3[Consignatario],B1521,[1]!Tabla3[Monto])</f>
        <v>0</v>
      </c>
      <c r="L1521">
        <f>SUMIF([1]!Tabla5[Consignatario],B1521,[1]!Tabla5[Monto])</f>
        <v>0</v>
      </c>
      <c r="M1521">
        <f>SUMIF([1]!Tabla1708[Consignatario],B1521,[1]!Tabla1708[Monto])</f>
        <v>0</v>
      </c>
      <c r="N1521">
        <f>SUMIF([1]!Tabla1726[Consignatario],B1521,[1]!Tabla1726[Monto])</f>
        <v>0</v>
      </c>
      <c r="O1521">
        <f>SUMIF([1]!Tabla1730[Consignatario],B1521,[1]!Tabla1730[1730])</f>
        <v>0</v>
      </c>
      <c r="P1521">
        <f>SUMIF([1]!Tabla1739[Consignatario],B1521,[1]!Tabla1739[1739])</f>
        <v>0</v>
      </c>
      <c r="Q1521">
        <f>SUMIF([1]!Tabla21[Consignatario],B1521,[1]!Tabla21[1664-1670])</f>
        <v>0</v>
      </c>
      <c r="R1521">
        <f>SUM(Tabla62[[#This Row],[1661]:[Entrearmadas]])</f>
        <v>3690</v>
      </c>
    </row>
    <row r="1522" spans="1:18" x14ac:dyDescent="0.3">
      <c r="A1522">
        <v>1521</v>
      </c>
      <c r="B1522" t="str" cm="1">
        <f t="array" ref="B1522">INDEX([1]!Tabla1[#Data], A1522, 2)</f>
        <v>Laviano, Manuel</v>
      </c>
      <c r="C1522">
        <f>SUMIF([1]!Tabla1661[Consignatario],B1522,[1]!Tabla1661[1661])</f>
        <v>0</v>
      </c>
      <c r="D1522">
        <f>SUMIF([1]!Tabla11[Consignatario],B1522,[1]!Tabla11[1662])</f>
        <v>0</v>
      </c>
      <c r="E1522">
        <f>SUMIF([1]!Tabla12[Consignatario],B1522,[1]!Tabla12[1670])</f>
        <v>0</v>
      </c>
      <c r="F1522">
        <f>SUMIF([1]!Tabla10[Consignatario],B1522,[1]!Tabla10[1672])</f>
        <v>0</v>
      </c>
      <c r="G1522">
        <f>SUMIF([1]!Tabla9[Consignatarios],B1522,[1]!Tabla9[1675])</f>
        <v>0</v>
      </c>
      <c r="H1522">
        <f>SUMIF([1]!Tabla8[Consignatarios],B1522,[1]!Tabla8[1678])</f>
        <v>0</v>
      </c>
      <c r="I1522">
        <f>SUMIF([1]!Tabla4[Consignatario],B1522,[1]!Tabla4[Monto])</f>
        <v>0</v>
      </c>
      <c r="J1522">
        <f>SUMIF([1]!Tabla2[Consignatario],B1522, [1]!Tabla2[Monto])</f>
        <v>0</v>
      </c>
      <c r="K1522">
        <f>SUMIF([1]!Tabla3[Consignatario],B1522,[1]!Tabla3[Monto])</f>
        <v>0</v>
      </c>
      <c r="L1522">
        <f>SUMIF([1]!Tabla5[Consignatario],B1522,[1]!Tabla5[Monto])</f>
        <v>0</v>
      </c>
      <c r="M1522">
        <f>SUMIF([1]!Tabla1708[Consignatario],B1522,[1]!Tabla1708[Monto])</f>
        <v>0</v>
      </c>
      <c r="N1522">
        <f>SUMIF([1]!Tabla1726[Consignatario],B1522,[1]!Tabla1726[Monto])</f>
        <v>0</v>
      </c>
      <c r="O1522">
        <f>SUMIF([1]!Tabla1730[Consignatario],B1522,[1]!Tabla1730[1730])</f>
        <v>170440</v>
      </c>
      <c r="P1522">
        <f>SUMIF([1]!Tabla1739[Consignatario],B1522,[1]!Tabla1739[1739])</f>
        <v>52248</v>
      </c>
      <c r="Q1522">
        <f>SUMIF([1]!Tabla21[Consignatario],B1522,[1]!Tabla21[1664-1670])</f>
        <v>0</v>
      </c>
      <c r="R1522">
        <f>SUM(Tabla62[[#This Row],[1661]:[Entrearmadas]])</f>
        <v>222688</v>
      </c>
    </row>
    <row r="1523" spans="1:18" x14ac:dyDescent="0.3">
      <c r="A1523">
        <v>1522</v>
      </c>
      <c r="B1523" t="str" cm="1">
        <f t="array" ref="B1523">INDEX([1]!Tabla1[#Data], A1523, 2)</f>
        <v>Layaga, Joseph Ambrosio de</v>
      </c>
      <c r="C1523">
        <f>SUMIF([1]!Tabla1661[Consignatario],B1523,[1]!Tabla1661[1661])</f>
        <v>0</v>
      </c>
      <c r="D1523">
        <f>SUMIF([1]!Tabla11[Consignatario],B1523,[1]!Tabla11[1662])</f>
        <v>0</v>
      </c>
      <c r="E1523">
        <f>SUMIF([1]!Tabla12[Consignatario],B1523,[1]!Tabla12[1670])</f>
        <v>0</v>
      </c>
      <c r="F1523">
        <f>SUMIF([1]!Tabla10[Consignatario],B1523,[1]!Tabla10[1672])</f>
        <v>0</v>
      </c>
      <c r="G1523">
        <f>SUMIF([1]!Tabla9[Consignatarios],B1523,[1]!Tabla9[1675])</f>
        <v>0</v>
      </c>
      <c r="H1523">
        <f>SUMIF([1]!Tabla8[Consignatarios],B1523,[1]!Tabla8[1678])</f>
        <v>0</v>
      </c>
      <c r="I1523">
        <f>SUMIF([1]!Tabla4[Consignatario],B1523,[1]!Tabla4[Monto])</f>
        <v>0</v>
      </c>
      <c r="J1523">
        <f>SUMIF([1]!Tabla2[Consignatario],B1523, [1]!Tabla2[Monto])</f>
        <v>24340</v>
      </c>
      <c r="K1523">
        <f>SUMIF([1]!Tabla3[Consignatario],B1523,[1]!Tabla3[Monto])</f>
        <v>51480</v>
      </c>
      <c r="L1523">
        <f>SUMIF([1]!Tabla5[Consignatario],B1523,[1]!Tabla5[Monto])</f>
        <v>0</v>
      </c>
      <c r="M1523">
        <f>SUMIF([1]!Tabla1708[Consignatario],B1523,[1]!Tabla1708[Monto])</f>
        <v>0</v>
      </c>
      <c r="N1523">
        <f>SUMIF([1]!Tabla1726[Consignatario],B1523,[1]!Tabla1726[Monto])</f>
        <v>0</v>
      </c>
      <c r="O1523">
        <f>SUMIF([1]!Tabla1730[Consignatario],B1523,[1]!Tabla1730[1730])</f>
        <v>0</v>
      </c>
      <c r="P1523">
        <f>SUMIF([1]!Tabla1739[Consignatario],B1523,[1]!Tabla1739[1739])</f>
        <v>0</v>
      </c>
      <c r="Q1523">
        <f>SUMIF([1]!Tabla21[Consignatario],B1523,[1]!Tabla21[1664-1670])</f>
        <v>0</v>
      </c>
      <c r="R1523">
        <f>SUM(Tabla62[[#This Row],[1661]:[Entrearmadas]])</f>
        <v>75820</v>
      </c>
    </row>
    <row r="1524" spans="1:18" x14ac:dyDescent="0.3">
      <c r="A1524">
        <v>1523</v>
      </c>
      <c r="B1524" t="str" cm="1">
        <f t="array" ref="B1524">INDEX([1]!Tabla1[#Data], A1524, 2)</f>
        <v>Layseca, Francisco Martín de</v>
      </c>
      <c r="C1524">
        <f>SUMIF([1]!Tabla1661[Consignatario],B1524,[1]!Tabla1661[1661])</f>
        <v>0</v>
      </c>
      <c r="D1524">
        <f>SUMIF([1]!Tabla11[Consignatario],B1524,[1]!Tabla11[1662])</f>
        <v>0</v>
      </c>
      <c r="E1524">
        <f>SUMIF([1]!Tabla12[Consignatario],B1524,[1]!Tabla12[1670])</f>
        <v>0</v>
      </c>
      <c r="F1524">
        <f>SUMIF([1]!Tabla10[Consignatario],B1524,[1]!Tabla10[1672])</f>
        <v>0</v>
      </c>
      <c r="G1524">
        <f>SUMIF([1]!Tabla9[Consignatarios],B1524,[1]!Tabla9[1675])</f>
        <v>0</v>
      </c>
      <c r="H1524">
        <f>SUMIF([1]!Tabla8[Consignatarios],B1524,[1]!Tabla8[1678])</f>
        <v>0</v>
      </c>
      <c r="I1524">
        <f>SUMIF([1]!Tabla4[Consignatario],B1524,[1]!Tabla4[Monto])</f>
        <v>0</v>
      </c>
      <c r="J1524">
        <f>SUMIF([1]!Tabla2[Consignatario],B1524, [1]!Tabla2[Monto])</f>
        <v>0</v>
      </c>
      <c r="K1524">
        <f>SUMIF([1]!Tabla3[Consignatario],B1524,[1]!Tabla3[Monto])</f>
        <v>0</v>
      </c>
      <c r="L1524">
        <f>SUMIF([1]!Tabla5[Consignatario],B1524,[1]!Tabla5[Monto])</f>
        <v>0</v>
      </c>
      <c r="M1524">
        <f>SUMIF([1]!Tabla1708[Consignatario],B1524,[1]!Tabla1708[Monto])</f>
        <v>0</v>
      </c>
      <c r="N1524">
        <f>SUMIF([1]!Tabla1726[Consignatario],B1524,[1]!Tabla1726[Monto])</f>
        <v>0</v>
      </c>
      <c r="O1524">
        <f>SUMIF([1]!Tabla1730[Consignatario],B1524,[1]!Tabla1730[1730])</f>
        <v>121860</v>
      </c>
      <c r="P1524">
        <f>SUMIF([1]!Tabla1739[Consignatario],B1524,[1]!Tabla1739[1739])</f>
        <v>160200</v>
      </c>
      <c r="Q1524">
        <f>SUMIF([1]!Tabla21[Consignatario],B1524,[1]!Tabla21[1664-1670])</f>
        <v>0</v>
      </c>
      <c r="R1524">
        <f>SUM(Tabla62[[#This Row],[1661]:[Entrearmadas]])</f>
        <v>282060</v>
      </c>
    </row>
    <row r="1525" spans="1:18" x14ac:dyDescent="0.3">
      <c r="A1525">
        <v>1524</v>
      </c>
      <c r="B1525" t="str" cm="1">
        <f t="array" ref="B1525">INDEX([1]!Tabla1[#Data], A1525, 2)</f>
        <v>Layzaga, Joseph de</v>
      </c>
      <c r="C1525">
        <f>SUMIF([1]!Tabla1661[Consignatario],B1525,[1]!Tabla1661[1661])</f>
        <v>0</v>
      </c>
      <c r="D1525">
        <f>SUMIF([1]!Tabla11[Consignatario],B1525,[1]!Tabla11[1662])</f>
        <v>0</v>
      </c>
      <c r="E1525">
        <f>SUMIF([1]!Tabla12[Consignatario],B1525,[1]!Tabla12[1670])</f>
        <v>0</v>
      </c>
      <c r="F1525">
        <f>SUMIF([1]!Tabla10[Consignatario],B1525,[1]!Tabla10[1672])</f>
        <v>0</v>
      </c>
      <c r="G1525">
        <f>SUMIF([1]!Tabla9[Consignatarios],B1525,[1]!Tabla9[1675])</f>
        <v>0</v>
      </c>
      <c r="H1525">
        <f>SUMIF([1]!Tabla8[Consignatarios],B1525,[1]!Tabla8[1678])</f>
        <v>0</v>
      </c>
      <c r="I1525">
        <f>SUMIF([1]!Tabla4[Consignatario],B1525,[1]!Tabla4[Monto])</f>
        <v>0</v>
      </c>
      <c r="J1525">
        <f>SUMIF([1]!Tabla2[Consignatario],B1525, [1]!Tabla2[Monto])</f>
        <v>0</v>
      </c>
      <c r="K1525">
        <f>SUMIF([1]!Tabla3[Consignatario],B1525,[1]!Tabla3[Monto])</f>
        <v>0</v>
      </c>
      <c r="L1525">
        <f>SUMIF([1]!Tabla5[Consignatario],B1525,[1]!Tabla5[Monto])</f>
        <v>0</v>
      </c>
      <c r="M1525">
        <f>SUMIF([1]!Tabla1708[Consignatario],B1525,[1]!Tabla1708[Monto])</f>
        <v>0</v>
      </c>
      <c r="N1525">
        <f>SUMIF([1]!Tabla1726[Consignatario],B1525,[1]!Tabla1726[Monto])</f>
        <v>0</v>
      </c>
      <c r="O1525">
        <f>SUMIF([1]!Tabla1730[Consignatario],B1525,[1]!Tabla1730[1730])</f>
        <v>166972</v>
      </c>
      <c r="P1525">
        <f>SUMIF([1]!Tabla1739[Consignatario],B1525,[1]!Tabla1739[1739])</f>
        <v>0</v>
      </c>
      <c r="Q1525">
        <f>SUMIF([1]!Tabla21[Consignatario],B1525,[1]!Tabla21[1664-1670])</f>
        <v>0</v>
      </c>
      <c r="R1525">
        <f>SUM(Tabla62[[#This Row],[1661]:[Entrearmadas]])</f>
        <v>166972</v>
      </c>
    </row>
    <row r="1526" spans="1:18" x14ac:dyDescent="0.3">
      <c r="A1526">
        <v>1525</v>
      </c>
      <c r="B1526" t="str" cm="1">
        <f t="array" ref="B1526">INDEX([1]!Tabla1[#Data], A1526, 2)</f>
        <v>Lazagutia, Francisco</v>
      </c>
      <c r="C1526">
        <f>SUMIF([1]!Tabla1661[Consignatario],B1526,[1]!Tabla1661[1661])</f>
        <v>0</v>
      </c>
      <c r="D1526">
        <f>SUMIF([1]!Tabla11[Consignatario],B1526,[1]!Tabla11[1662])</f>
        <v>0</v>
      </c>
      <c r="E1526">
        <f>SUMIF([1]!Tabla12[Consignatario],B1526,[1]!Tabla12[1670])</f>
        <v>0</v>
      </c>
      <c r="F1526">
        <f>SUMIF([1]!Tabla10[Consignatario],B1526,[1]!Tabla10[1672])</f>
        <v>0</v>
      </c>
      <c r="G1526">
        <f>SUMIF([1]!Tabla9[Consignatarios],B1526,[1]!Tabla9[1675])</f>
        <v>0</v>
      </c>
      <c r="H1526">
        <f>SUMIF([1]!Tabla8[Consignatarios],B1526,[1]!Tabla8[1678])</f>
        <v>0</v>
      </c>
      <c r="I1526">
        <f>SUMIF([1]!Tabla4[Consignatario],B1526,[1]!Tabla4[Monto])</f>
        <v>0</v>
      </c>
      <c r="J1526">
        <f>SUMIF([1]!Tabla2[Consignatario],B1526, [1]!Tabla2[Monto])</f>
        <v>0</v>
      </c>
      <c r="K1526">
        <f>SUMIF([1]!Tabla3[Consignatario],B1526,[1]!Tabla3[Monto])</f>
        <v>0</v>
      </c>
      <c r="L1526">
        <f>SUMIF([1]!Tabla5[Consignatario],B1526,[1]!Tabla5[Monto])</f>
        <v>0</v>
      </c>
      <c r="M1526">
        <f>SUMIF([1]!Tabla1708[Consignatario],B1526,[1]!Tabla1708[Monto])</f>
        <v>0</v>
      </c>
      <c r="N1526">
        <f>SUMIF([1]!Tabla1726[Consignatario],B1526,[1]!Tabla1726[Monto])</f>
        <v>0</v>
      </c>
      <c r="O1526">
        <f>SUMIF([1]!Tabla1730[Consignatario],B1526,[1]!Tabla1730[1730])</f>
        <v>33600</v>
      </c>
      <c r="P1526">
        <f>SUMIF([1]!Tabla1739[Consignatario],B1526,[1]!Tabla1739[1739])</f>
        <v>0</v>
      </c>
      <c r="Q1526">
        <f>SUMIF([1]!Tabla21[Consignatario],B1526,[1]!Tabla21[1664-1670])</f>
        <v>0</v>
      </c>
      <c r="R1526">
        <f>SUM(Tabla62[[#This Row],[1661]:[Entrearmadas]])</f>
        <v>33600</v>
      </c>
    </row>
    <row r="1527" spans="1:18" x14ac:dyDescent="0.3">
      <c r="A1527">
        <v>1526</v>
      </c>
      <c r="B1527" t="str" cm="1">
        <f t="array" ref="B1527">INDEX([1]!Tabla1[#Data], A1527, 2)</f>
        <v>Lazo de la Vega, Joseph</v>
      </c>
      <c r="C1527">
        <f>SUMIF([1]!Tabla1661[Consignatario],B1527,[1]!Tabla1661[1661])</f>
        <v>0</v>
      </c>
      <c r="D1527">
        <f>SUMIF([1]!Tabla11[Consignatario],B1527,[1]!Tabla11[1662])</f>
        <v>0</v>
      </c>
      <c r="E1527">
        <f>SUMIF([1]!Tabla12[Consignatario],B1527,[1]!Tabla12[1670])</f>
        <v>0</v>
      </c>
      <c r="F1527">
        <f>SUMIF([1]!Tabla10[Consignatario],B1527,[1]!Tabla10[1672])</f>
        <v>0</v>
      </c>
      <c r="G1527">
        <f>SUMIF([1]!Tabla9[Consignatarios],B1527,[1]!Tabla9[1675])</f>
        <v>0</v>
      </c>
      <c r="H1527">
        <f>SUMIF([1]!Tabla8[Consignatarios],B1527,[1]!Tabla8[1678])</f>
        <v>0</v>
      </c>
      <c r="I1527">
        <f>SUMIF([1]!Tabla4[Consignatario],B1527,[1]!Tabla4[Monto])</f>
        <v>0</v>
      </c>
      <c r="J1527">
        <f>SUMIF([1]!Tabla2[Consignatario],B1527, [1]!Tabla2[Monto])</f>
        <v>42320</v>
      </c>
      <c r="K1527">
        <f>SUMIF([1]!Tabla3[Consignatario],B1527,[1]!Tabla3[Monto])</f>
        <v>0</v>
      </c>
      <c r="L1527">
        <f>SUMIF([1]!Tabla5[Consignatario],B1527,[1]!Tabla5[Monto])</f>
        <v>0</v>
      </c>
      <c r="M1527">
        <f>SUMIF([1]!Tabla1708[Consignatario],B1527,[1]!Tabla1708[Monto])</f>
        <v>0</v>
      </c>
      <c r="N1527">
        <f>SUMIF([1]!Tabla1726[Consignatario],B1527,[1]!Tabla1726[Monto])</f>
        <v>0</v>
      </c>
      <c r="O1527">
        <f>SUMIF([1]!Tabla1730[Consignatario],B1527,[1]!Tabla1730[1730])</f>
        <v>0</v>
      </c>
      <c r="P1527">
        <f>SUMIF([1]!Tabla1739[Consignatario],B1527,[1]!Tabla1739[1739])</f>
        <v>0</v>
      </c>
      <c r="Q1527">
        <f>SUMIF([1]!Tabla21[Consignatario],B1527,[1]!Tabla21[1664-1670])</f>
        <v>0</v>
      </c>
      <c r="R1527">
        <f>SUM(Tabla62[[#This Row],[1661]:[Entrearmadas]])</f>
        <v>42320</v>
      </c>
    </row>
    <row r="1528" spans="1:18" x14ac:dyDescent="0.3">
      <c r="A1528">
        <v>1527</v>
      </c>
      <c r="B1528" t="str" cm="1">
        <f t="array" ref="B1528">INDEX([1]!Tabla1[#Data], A1528, 2)</f>
        <v>Lazo de la Vega, Juan Joseph</v>
      </c>
      <c r="C1528">
        <f>SUMIF([1]!Tabla1661[Consignatario],B1528,[1]!Tabla1661[1661])</f>
        <v>0</v>
      </c>
      <c r="D1528">
        <f>SUMIF([1]!Tabla11[Consignatario],B1528,[1]!Tabla11[1662])</f>
        <v>0</v>
      </c>
      <c r="E1528">
        <f>SUMIF([1]!Tabla12[Consignatario],B1528,[1]!Tabla12[1670])</f>
        <v>0</v>
      </c>
      <c r="F1528">
        <f>SUMIF([1]!Tabla10[Consignatario],B1528,[1]!Tabla10[1672])</f>
        <v>0</v>
      </c>
      <c r="G1528">
        <f>SUMIF([1]!Tabla9[Consignatarios],B1528,[1]!Tabla9[1675])</f>
        <v>0</v>
      </c>
      <c r="H1528">
        <f>SUMIF([1]!Tabla8[Consignatarios],B1528,[1]!Tabla8[1678])</f>
        <v>0</v>
      </c>
      <c r="I1528">
        <f>SUMIF([1]!Tabla4[Consignatario],B1528,[1]!Tabla4[Monto])</f>
        <v>0</v>
      </c>
      <c r="J1528">
        <f>SUMIF([1]!Tabla2[Consignatario],B1528, [1]!Tabla2[Monto])</f>
        <v>0</v>
      </c>
      <c r="K1528">
        <f>SUMIF([1]!Tabla3[Consignatario],B1528,[1]!Tabla3[Monto])</f>
        <v>0</v>
      </c>
      <c r="L1528">
        <f>SUMIF([1]!Tabla5[Consignatario],B1528,[1]!Tabla5[Monto])</f>
        <v>0</v>
      </c>
      <c r="M1528">
        <f>SUMIF([1]!Tabla1708[Consignatario],B1528,[1]!Tabla1708[Monto])</f>
        <v>0</v>
      </c>
      <c r="N1528">
        <f>SUMIF([1]!Tabla1726[Consignatario],B1528,[1]!Tabla1726[Monto])</f>
        <v>0</v>
      </c>
      <c r="O1528">
        <f>SUMIF([1]!Tabla1730[Consignatario],B1528,[1]!Tabla1730[1730])</f>
        <v>21400</v>
      </c>
      <c r="P1528">
        <f>SUMIF([1]!Tabla1739[Consignatario],B1528,[1]!Tabla1739[1739])</f>
        <v>0</v>
      </c>
      <c r="Q1528">
        <f>SUMIF([1]!Tabla21[Consignatario],B1528,[1]!Tabla21[1664-1670])</f>
        <v>0</v>
      </c>
      <c r="R1528">
        <f>SUM(Tabla62[[#This Row],[1661]:[Entrearmadas]])</f>
        <v>21400</v>
      </c>
    </row>
    <row r="1529" spans="1:18" x14ac:dyDescent="0.3">
      <c r="A1529">
        <v>1528</v>
      </c>
      <c r="B1529" t="str" cm="1">
        <f t="array" ref="B1529">INDEX([1]!Tabla1[#Data], A1529, 2)</f>
        <v>Leal, Francisco</v>
      </c>
      <c r="C1529">
        <f>SUMIF([1]!Tabla1661[Consignatario],B1529,[1]!Tabla1661[1661])</f>
        <v>0</v>
      </c>
      <c r="D1529">
        <f>SUMIF([1]!Tabla11[Consignatario],B1529,[1]!Tabla11[1662])</f>
        <v>0</v>
      </c>
      <c r="E1529">
        <f>SUMIF([1]!Tabla12[Consignatario],B1529,[1]!Tabla12[1670])</f>
        <v>0</v>
      </c>
      <c r="F1529">
        <f>SUMIF([1]!Tabla10[Consignatario],B1529,[1]!Tabla10[1672])</f>
        <v>0</v>
      </c>
      <c r="G1529">
        <f>SUMIF([1]!Tabla9[Consignatarios],B1529,[1]!Tabla9[1675])</f>
        <v>0</v>
      </c>
      <c r="H1529">
        <f>SUMIF([1]!Tabla8[Consignatarios],B1529,[1]!Tabla8[1678])</f>
        <v>0</v>
      </c>
      <c r="I1529">
        <f>SUMIF([1]!Tabla4[Consignatario],B1529,[1]!Tabla4[Monto])</f>
        <v>0</v>
      </c>
      <c r="J1529">
        <f>SUMIF([1]!Tabla2[Consignatario],B1529, [1]!Tabla2[Monto])</f>
        <v>0</v>
      </c>
      <c r="K1529">
        <f>SUMIF([1]!Tabla3[Consignatario],B1529,[1]!Tabla3[Monto])</f>
        <v>2200</v>
      </c>
      <c r="L1529">
        <f>SUMIF([1]!Tabla5[Consignatario],B1529,[1]!Tabla5[Monto])</f>
        <v>0</v>
      </c>
      <c r="M1529">
        <f>SUMIF([1]!Tabla1708[Consignatario],B1529,[1]!Tabla1708[Monto])</f>
        <v>0</v>
      </c>
      <c r="N1529">
        <f>SUMIF([1]!Tabla1726[Consignatario],B1529,[1]!Tabla1726[Monto])</f>
        <v>0</v>
      </c>
      <c r="O1529">
        <f>SUMIF([1]!Tabla1730[Consignatario],B1529,[1]!Tabla1730[1730])</f>
        <v>0</v>
      </c>
      <c r="P1529">
        <f>SUMIF([1]!Tabla1739[Consignatario],B1529,[1]!Tabla1739[1739])</f>
        <v>0</v>
      </c>
      <c r="Q1529">
        <f>SUMIF([1]!Tabla21[Consignatario],B1529,[1]!Tabla21[1664-1670])</f>
        <v>0</v>
      </c>
      <c r="R1529">
        <f>SUM(Tabla62[[#This Row],[1661]:[Entrearmadas]])</f>
        <v>2200</v>
      </c>
    </row>
    <row r="1530" spans="1:18" x14ac:dyDescent="0.3">
      <c r="A1530">
        <v>1529</v>
      </c>
      <c r="B1530" t="str" cm="1">
        <f t="array" ref="B1530">INDEX([1]!Tabla1[#Data], A1530, 2)</f>
        <v>Lebanto, Joseph de</v>
      </c>
      <c r="C1530">
        <f>SUMIF([1]!Tabla1661[Consignatario],B1530,[1]!Tabla1661[1661])</f>
        <v>0</v>
      </c>
      <c r="D1530">
        <f>SUMIF([1]!Tabla11[Consignatario],B1530,[1]!Tabla11[1662])</f>
        <v>37000</v>
      </c>
      <c r="E1530">
        <f>SUMIF([1]!Tabla12[Consignatario],B1530,[1]!Tabla12[1670])</f>
        <v>0</v>
      </c>
      <c r="F1530">
        <f>SUMIF([1]!Tabla10[Consignatario],B1530,[1]!Tabla10[1672])</f>
        <v>0</v>
      </c>
      <c r="G1530">
        <f>SUMIF([1]!Tabla9[Consignatarios],B1530,[1]!Tabla9[1675])</f>
        <v>0</v>
      </c>
      <c r="H1530">
        <f>SUMIF([1]!Tabla8[Consignatarios],B1530,[1]!Tabla8[1678])</f>
        <v>0</v>
      </c>
      <c r="I1530">
        <f>SUMIF([1]!Tabla4[Consignatario],B1530,[1]!Tabla4[Monto])</f>
        <v>0</v>
      </c>
      <c r="J1530">
        <f>SUMIF([1]!Tabla2[Consignatario],B1530, [1]!Tabla2[Monto])</f>
        <v>0</v>
      </c>
      <c r="K1530">
        <f>SUMIF([1]!Tabla3[Consignatario],B1530,[1]!Tabla3[Monto])</f>
        <v>0</v>
      </c>
      <c r="L1530">
        <f>SUMIF([1]!Tabla5[Consignatario],B1530,[1]!Tabla5[Monto])</f>
        <v>0</v>
      </c>
      <c r="M1530">
        <f>SUMIF([1]!Tabla1708[Consignatario],B1530,[1]!Tabla1708[Monto])</f>
        <v>0</v>
      </c>
      <c r="N1530">
        <f>SUMIF([1]!Tabla1726[Consignatario],B1530,[1]!Tabla1726[Monto])</f>
        <v>0</v>
      </c>
      <c r="O1530">
        <f>SUMIF([1]!Tabla1730[Consignatario],B1530,[1]!Tabla1730[1730])</f>
        <v>0</v>
      </c>
      <c r="P1530">
        <f>SUMIF([1]!Tabla1739[Consignatario],B1530,[1]!Tabla1739[1739])</f>
        <v>0</v>
      </c>
      <c r="Q1530">
        <f>SUMIF([1]!Tabla21[Consignatario],B1530,[1]!Tabla21[1664-1670])</f>
        <v>0</v>
      </c>
      <c r="R1530">
        <f>SUM(Tabla62[[#This Row],[1661]:[Entrearmadas]])</f>
        <v>37000</v>
      </c>
    </row>
    <row r="1531" spans="1:18" x14ac:dyDescent="0.3">
      <c r="A1531">
        <v>1530</v>
      </c>
      <c r="B1531" t="str" cm="1">
        <f t="array" ref="B1531">INDEX([1]!Tabla1[#Data], A1531, 2)</f>
        <v>Ledea, Luis de</v>
      </c>
      <c r="C1531">
        <f>SUMIF([1]!Tabla1661[Consignatario],B1531,[1]!Tabla1661[1661])</f>
        <v>0</v>
      </c>
      <c r="D1531">
        <f>SUMIF([1]!Tabla11[Consignatario],B1531,[1]!Tabla11[1662])</f>
        <v>0</v>
      </c>
      <c r="E1531">
        <f>SUMIF([1]!Tabla12[Consignatario],B1531,[1]!Tabla12[1670])</f>
        <v>0</v>
      </c>
      <c r="F1531">
        <f>SUMIF([1]!Tabla10[Consignatario],B1531,[1]!Tabla10[1672])</f>
        <v>0</v>
      </c>
      <c r="G1531">
        <f>SUMIF([1]!Tabla9[Consignatarios],B1531,[1]!Tabla9[1675])</f>
        <v>0</v>
      </c>
      <c r="H1531">
        <f>SUMIF([1]!Tabla8[Consignatarios],B1531,[1]!Tabla8[1678])</f>
        <v>23301</v>
      </c>
      <c r="I1531">
        <f>SUMIF([1]!Tabla4[Consignatario],B1531,[1]!Tabla4[Monto])</f>
        <v>0</v>
      </c>
      <c r="J1531">
        <f>SUMIF([1]!Tabla2[Consignatario],B1531, [1]!Tabla2[Monto])</f>
        <v>2500</v>
      </c>
      <c r="K1531">
        <f>SUMIF([1]!Tabla3[Consignatario],B1531,[1]!Tabla3[Monto])</f>
        <v>0</v>
      </c>
      <c r="L1531">
        <f>SUMIF([1]!Tabla5[Consignatario],B1531,[1]!Tabla5[Monto])</f>
        <v>0</v>
      </c>
      <c r="M1531">
        <f>SUMIF([1]!Tabla1708[Consignatario],B1531,[1]!Tabla1708[Monto])</f>
        <v>0</v>
      </c>
      <c r="N1531">
        <f>SUMIF([1]!Tabla1726[Consignatario],B1531,[1]!Tabla1726[Monto])</f>
        <v>0</v>
      </c>
      <c r="O1531">
        <f>SUMIF([1]!Tabla1730[Consignatario],B1531,[1]!Tabla1730[1730])</f>
        <v>0</v>
      </c>
      <c r="P1531">
        <f>SUMIF([1]!Tabla1739[Consignatario],B1531,[1]!Tabla1739[1739])</f>
        <v>0</v>
      </c>
      <c r="Q1531">
        <f>SUMIF([1]!Tabla21[Consignatario],B1531,[1]!Tabla21[1664-1670])</f>
        <v>0</v>
      </c>
      <c r="R1531">
        <f>SUM(Tabla62[[#This Row],[1661]:[Entrearmadas]])</f>
        <v>25801</v>
      </c>
    </row>
    <row r="1532" spans="1:18" x14ac:dyDescent="0.3">
      <c r="A1532">
        <v>1531</v>
      </c>
      <c r="B1532" t="str" cm="1">
        <f t="array" ref="B1532">INDEX([1]!Tabla1[#Data], A1532, 2)</f>
        <v>Ledesma, Antonio de</v>
      </c>
      <c r="C1532">
        <f>SUMIF([1]!Tabla1661[Consignatario],B1532,[1]!Tabla1661[1661])</f>
        <v>0</v>
      </c>
      <c r="D1532">
        <f>SUMIF([1]!Tabla11[Consignatario],B1532,[1]!Tabla11[1662])</f>
        <v>0</v>
      </c>
      <c r="E1532">
        <f>SUMIF([1]!Tabla12[Consignatario],B1532,[1]!Tabla12[1670])</f>
        <v>0</v>
      </c>
      <c r="F1532">
        <f>SUMIF([1]!Tabla10[Consignatario],B1532,[1]!Tabla10[1672])</f>
        <v>0</v>
      </c>
      <c r="G1532">
        <f>SUMIF([1]!Tabla9[Consignatarios],B1532,[1]!Tabla9[1675])</f>
        <v>0</v>
      </c>
      <c r="H1532">
        <f>SUMIF([1]!Tabla8[Consignatarios],B1532,[1]!Tabla8[1678])</f>
        <v>0</v>
      </c>
      <c r="I1532">
        <f>SUMIF([1]!Tabla4[Consignatario],B1532,[1]!Tabla4[Monto])</f>
        <v>0</v>
      </c>
      <c r="J1532">
        <f>SUMIF([1]!Tabla2[Consignatario],B1532, [1]!Tabla2[Monto])</f>
        <v>0</v>
      </c>
      <c r="K1532">
        <f>SUMIF([1]!Tabla3[Consignatario],B1532,[1]!Tabla3[Monto])</f>
        <v>0</v>
      </c>
      <c r="L1532">
        <f>SUMIF([1]!Tabla5[Consignatario],B1532,[1]!Tabla5[Monto])</f>
        <v>0</v>
      </c>
      <c r="M1532">
        <f>SUMIF([1]!Tabla1708[Consignatario],B1532,[1]!Tabla1708[Monto])</f>
        <v>500</v>
      </c>
      <c r="N1532">
        <f>SUMIF([1]!Tabla1726[Consignatario],B1532,[1]!Tabla1726[Monto])</f>
        <v>0</v>
      </c>
      <c r="O1532">
        <f>SUMIF([1]!Tabla1730[Consignatario],B1532,[1]!Tabla1730[1730])</f>
        <v>0</v>
      </c>
      <c r="P1532">
        <f>SUMIF([1]!Tabla1739[Consignatario],B1532,[1]!Tabla1739[1739])</f>
        <v>0</v>
      </c>
      <c r="Q1532">
        <f>SUMIF([1]!Tabla21[Consignatario],B1532,[1]!Tabla21[1664-1670])</f>
        <v>0</v>
      </c>
      <c r="R1532">
        <f>SUM(Tabla62[[#This Row],[1661]:[Entrearmadas]])</f>
        <v>500</v>
      </c>
    </row>
    <row r="1533" spans="1:18" x14ac:dyDescent="0.3">
      <c r="A1533">
        <v>1532</v>
      </c>
      <c r="B1533" t="str" cm="1">
        <f t="array" ref="B1533">INDEX([1]!Tabla1[#Data], A1533, 2)</f>
        <v>Lee Flores, Vicente</v>
      </c>
      <c r="C1533">
        <f>SUMIF([1]!Tabla1661[Consignatario],B1533,[1]!Tabla1661[1661])</f>
        <v>0</v>
      </c>
      <c r="D1533">
        <f>SUMIF([1]!Tabla11[Consignatario],B1533,[1]!Tabla11[1662])</f>
        <v>0</v>
      </c>
      <c r="E1533">
        <f>SUMIF([1]!Tabla12[Consignatario],B1533,[1]!Tabla12[1670])</f>
        <v>0</v>
      </c>
      <c r="F1533">
        <f>SUMIF([1]!Tabla10[Consignatario],B1533,[1]!Tabla10[1672])</f>
        <v>0</v>
      </c>
      <c r="G1533">
        <f>SUMIF([1]!Tabla9[Consignatarios],B1533,[1]!Tabla9[1675])</f>
        <v>0</v>
      </c>
      <c r="H1533">
        <f>SUMIF([1]!Tabla8[Consignatarios],B1533,[1]!Tabla8[1678])</f>
        <v>0</v>
      </c>
      <c r="I1533">
        <f>SUMIF([1]!Tabla4[Consignatario],B1533,[1]!Tabla4[Monto])</f>
        <v>0</v>
      </c>
      <c r="J1533">
        <f>SUMIF([1]!Tabla2[Consignatario],B1533, [1]!Tabla2[Monto])</f>
        <v>0</v>
      </c>
      <c r="K1533">
        <f>SUMIF([1]!Tabla3[Consignatario],B1533,[1]!Tabla3[Monto])</f>
        <v>0</v>
      </c>
      <c r="L1533">
        <f>SUMIF([1]!Tabla5[Consignatario],B1533,[1]!Tabla5[Monto])</f>
        <v>0</v>
      </c>
      <c r="M1533">
        <f>SUMIF([1]!Tabla1708[Consignatario],B1533,[1]!Tabla1708[Monto])</f>
        <v>95</v>
      </c>
      <c r="N1533">
        <f>SUMIF([1]!Tabla1726[Consignatario],B1533,[1]!Tabla1726[Monto])</f>
        <v>122867</v>
      </c>
      <c r="O1533">
        <f>SUMIF([1]!Tabla1730[Consignatario],B1533,[1]!Tabla1730[1730])</f>
        <v>272884</v>
      </c>
      <c r="P1533">
        <f>SUMIF([1]!Tabla1739[Consignatario],B1533,[1]!Tabla1739[1739])</f>
        <v>15600</v>
      </c>
      <c r="Q1533">
        <f>SUMIF([1]!Tabla21[Consignatario],B1533,[1]!Tabla21[1664-1670])</f>
        <v>0</v>
      </c>
      <c r="R1533">
        <f>SUM(Tabla62[[#This Row],[1661]:[Entrearmadas]])</f>
        <v>411446</v>
      </c>
    </row>
    <row r="1534" spans="1:18" x14ac:dyDescent="0.3">
      <c r="A1534">
        <v>1533</v>
      </c>
      <c r="B1534" t="str" cm="1">
        <f t="array" ref="B1534">INDEX([1]!Tabla1[#Data], A1534, 2)</f>
        <v>Leisa, Joseph de</v>
      </c>
      <c r="C1534">
        <f>SUMIF([1]!Tabla1661[Consignatario],B1534,[1]!Tabla1661[1661])</f>
        <v>9638</v>
      </c>
      <c r="D1534">
        <f>SUMIF([1]!Tabla11[Consignatario],B1534,[1]!Tabla11[1662])</f>
        <v>0</v>
      </c>
      <c r="E1534">
        <f>SUMIF([1]!Tabla12[Consignatario],B1534,[1]!Tabla12[1670])</f>
        <v>0</v>
      </c>
      <c r="F1534">
        <f>SUMIF([1]!Tabla10[Consignatario],B1534,[1]!Tabla10[1672])</f>
        <v>0</v>
      </c>
      <c r="G1534">
        <f>SUMIF([1]!Tabla9[Consignatarios],B1534,[1]!Tabla9[1675])</f>
        <v>0</v>
      </c>
      <c r="H1534">
        <f>SUMIF([1]!Tabla8[Consignatarios],B1534,[1]!Tabla8[1678])</f>
        <v>0</v>
      </c>
      <c r="I1534">
        <f>SUMIF([1]!Tabla4[Consignatario],B1534,[1]!Tabla4[Monto])</f>
        <v>0</v>
      </c>
      <c r="J1534">
        <f>SUMIF([1]!Tabla2[Consignatario],B1534, [1]!Tabla2[Monto])</f>
        <v>0</v>
      </c>
      <c r="K1534">
        <f>SUMIF([1]!Tabla3[Consignatario],B1534,[1]!Tabla3[Monto])</f>
        <v>0</v>
      </c>
      <c r="L1534">
        <f>SUMIF([1]!Tabla5[Consignatario],B1534,[1]!Tabla5[Monto])</f>
        <v>0</v>
      </c>
      <c r="M1534">
        <f>SUMIF([1]!Tabla1708[Consignatario],B1534,[1]!Tabla1708[Monto])</f>
        <v>0</v>
      </c>
      <c r="N1534">
        <f>SUMIF([1]!Tabla1726[Consignatario],B1534,[1]!Tabla1726[Monto])</f>
        <v>0</v>
      </c>
      <c r="O1534">
        <f>SUMIF([1]!Tabla1730[Consignatario],B1534,[1]!Tabla1730[1730])</f>
        <v>0</v>
      </c>
      <c r="P1534">
        <f>SUMIF([1]!Tabla1739[Consignatario],B1534,[1]!Tabla1739[1739])</f>
        <v>0</v>
      </c>
      <c r="Q1534">
        <f>SUMIF([1]!Tabla21[Consignatario],B1534,[1]!Tabla21[1664-1670])</f>
        <v>0</v>
      </c>
      <c r="R1534">
        <f>SUM(Tabla62[[#This Row],[1661]:[Entrearmadas]])</f>
        <v>9638</v>
      </c>
    </row>
    <row r="1535" spans="1:18" x14ac:dyDescent="0.3">
      <c r="A1535">
        <v>1534</v>
      </c>
      <c r="B1535" t="str" cm="1">
        <f t="array" ref="B1535">INDEX([1]!Tabla1[#Data], A1535, 2)</f>
        <v>Lemos, Salvador de</v>
      </c>
      <c r="C1535">
        <f>SUMIF([1]!Tabla1661[Consignatario],B1535,[1]!Tabla1661[1661])</f>
        <v>0</v>
      </c>
      <c r="D1535">
        <f>SUMIF([1]!Tabla11[Consignatario],B1535,[1]!Tabla11[1662])</f>
        <v>0</v>
      </c>
      <c r="E1535">
        <f>SUMIF([1]!Tabla12[Consignatario],B1535,[1]!Tabla12[1670])</f>
        <v>0</v>
      </c>
      <c r="F1535">
        <f>SUMIF([1]!Tabla10[Consignatario],B1535,[1]!Tabla10[1672])</f>
        <v>0</v>
      </c>
      <c r="G1535">
        <f>SUMIF([1]!Tabla9[Consignatarios],B1535,[1]!Tabla9[1675])</f>
        <v>0</v>
      </c>
      <c r="H1535">
        <f>SUMIF([1]!Tabla8[Consignatarios],B1535,[1]!Tabla8[1678])</f>
        <v>0</v>
      </c>
      <c r="I1535">
        <f>SUMIF([1]!Tabla4[Consignatario],B1535,[1]!Tabla4[Monto])</f>
        <v>0</v>
      </c>
      <c r="J1535">
        <f>SUMIF([1]!Tabla2[Consignatario],B1535, [1]!Tabla2[Monto])</f>
        <v>0</v>
      </c>
      <c r="K1535">
        <f>SUMIF([1]!Tabla3[Consignatario],B1535,[1]!Tabla3[Monto])</f>
        <v>0</v>
      </c>
      <c r="L1535">
        <f>SUMIF([1]!Tabla5[Consignatario],B1535,[1]!Tabla5[Monto])</f>
        <v>0</v>
      </c>
      <c r="M1535">
        <f>SUMIF([1]!Tabla1708[Consignatario],B1535,[1]!Tabla1708[Monto])</f>
        <v>0</v>
      </c>
      <c r="N1535">
        <f>SUMIF([1]!Tabla1726[Consignatario],B1535,[1]!Tabla1726[Monto])</f>
        <v>0</v>
      </c>
      <c r="O1535">
        <f>SUMIF([1]!Tabla1730[Consignatario],B1535,[1]!Tabla1730[1730])</f>
        <v>6600</v>
      </c>
      <c r="P1535">
        <f>SUMIF([1]!Tabla1739[Consignatario],B1535,[1]!Tabla1739[1739])</f>
        <v>4024</v>
      </c>
      <c r="Q1535">
        <f>SUMIF([1]!Tabla21[Consignatario],B1535,[1]!Tabla21[1664-1670])</f>
        <v>0</v>
      </c>
      <c r="R1535">
        <f>SUM(Tabla62[[#This Row],[1661]:[Entrearmadas]])</f>
        <v>10624</v>
      </c>
    </row>
    <row r="1536" spans="1:18" x14ac:dyDescent="0.3">
      <c r="A1536">
        <v>1535</v>
      </c>
      <c r="B1536" t="str" cm="1">
        <f t="array" ref="B1536">INDEX([1]!Tabla1[#Data], A1536, 2)</f>
        <v>León Carnero, Antonio</v>
      </c>
      <c r="C1536">
        <f>SUMIF([1]!Tabla1661[Consignatario],B1536,[1]!Tabla1661[1661])</f>
        <v>0</v>
      </c>
      <c r="D1536">
        <f>SUMIF([1]!Tabla11[Consignatario],B1536,[1]!Tabla11[1662])</f>
        <v>0</v>
      </c>
      <c r="E1536">
        <f>SUMIF([1]!Tabla12[Consignatario],B1536,[1]!Tabla12[1670])</f>
        <v>0</v>
      </c>
      <c r="F1536">
        <f>SUMIF([1]!Tabla10[Consignatario],B1536,[1]!Tabla10[1672])</f>
        <v>0</v>
      </c>
      <c r="G1536">
        <f>SUMIF([1]!Tabla9[Consignatarios],B1536,[1]!Tabla9[1675])</f>
        <v>80000</v>
      </c>
      <c r="H1536">
        <f>SUMIF([1]!Tabla8[Consignatarios],B1536,[1]!Tabla8[1678])</f>
        <v>0</v>
      </c>
      <c r="I1536">
        <f>SUMIF([1]!Tabla4[Consignatario],B1536,[1]!Tabla4[Monto])</f>
        <v>0</v>
      </c>
      <c r="J1536">
        <f>SUMIF([1]!Tabla2[Consignatario],B1536, [1]!Tabla2[Monto])</f>
        <v>0</v>
      </c>
      <c r="K1536">
        <f>SUMIF([1]!Tabla3[Consignatario],B1536,[1]!Tabla3[Monto])</f>
        <v>0</v>
      </c>
      <c r="L1536">
        <f>SUMIF([1]!Tabla5[Consignatario],B1536,[1]!Tabla5[Monto])</f>
        <v>0</v>
      </c>
      <c r="M1536">
        <f>SUMIF([1]!Tabla1708[Consignatario],B1536,[1]!Tabla1708[Monto])</f>
        <v>0</v>
      </c>
      <c r="N1536">
        <f>SUMIF([1]!Tabla1726[Consignatario],B1536,[1]!Tabla1726[Monto])</f>
        <v>0</v>
      </c>
      <c r="O1536">
        <f>SUMIF([1]!Tabla1730[Consignatario],B1536,[1]!Tabla1730[1730])</f>
        <v>0</v>
      </c>
      <c r="P1536">
        <f>SUMIF([1]!Tabla1739[Consignatario],B1536,[1]!Tabla1739[1739])</f>
        <v>0</v>
      </c>
      <c r="Q1536">
        <f>SUMIF([1]!Tabla21[Consignatario],B1536,[1]!Tabla21[1664-1670])</f>
        <v>0</v>
      </c>
      <c r="R1536">
        <f>SUM(Tabla62[[#This Row],[1661]:[Entrearmadas]])</f>
        <v>80000</v>
      </c>
    </row>
    <row r="1537" spans="1:18" x14ac:dyDescent="0.3">
      <c r="A1537">
        <v>1536</v>
      </c>
      <c r="B1537" t="str" cm="1">
        <f t="array" ref="B1537">INDEX([1]!Tabla1[#Data], A1537, 2)</f>
        <v>León Garavito, Francisco de</v>
      </c>
      <c r="C1537">
        <f>SUMIF([1]!Tabla1661[Consignatario],B1537,[1]!Tabla1661[1661])</f>
        <v>48270</v>
      </c>
      <c r="D1537">
        <f>SUMIF([1]!Tabla11[Consignatario],B1537,[1]!Tabla11[1662])</f>
        <v>0</v>
      </c>
      <c r="E1537">
        <f>SUMIF([1]!Tabla12[Consignatario],B1537,[1]!Tabla12[1670])</f>
        <v>0</v>
      </c>
      <c r="F1537">
        <f>SUMIF([1]!Tabla10[Consignatario],B1537,[1]!Tabla10[1672])</f>
        <v>0</v>
      </c>
      <c r="G1537">
        <f>SUMIF([1]!Tabla9[Consignatarios],B1537,[1]!Tabla9[1675])</f>
        <v>0</v>
      </c>
      <c r="H1537">
        <f>SUMIF([1]!Tabla8[Consignatarios],B1537,[1]!Tabla8[1678])</f>
        <v>0</v>
      </c>
      <c r="I1537">
        <f>SUMIF([1]!Tabla4[Consignatario],B1537,[1]!Tabla4[Monto])</f>
        <v>0</v>
      </c>
      <c r="J1537">
        <f>SUMIF([1]!Tabla2[Consignatario],B1537, [1]!Tabla2[Monto])</f>
        <v>0</v>
      </c>
      <c r="K1537">
        <f>SUMIF([1]!Tabla3[Consignatario],B1537,[1]!Tabla3[Monto])</f>
        <v>0</v>
      </c>
      <c r="L1537">
        <f>SUMIF([1]!Tabla5[Consignatario],B1537,[1]!Tabla5[Monto])</f>
        <v>0</v>
      </c>
      <c r="M1537">
        <f>SUMIF([1]!Tabla1708[Consignatario],B1537,[1]!Tabla1708[Monto])</f>
        <v>0</v>
      </c>
      <c r="N1537">
        <f>SUMIF([1]!Tabla1726[Consignatario],B1537,[1]!Tabla1726[Monto])</f>
        <v>0</v>
      </c>
      <c r="O1537">
        <f>SUMIF([1]!Tabla1730[Consignatario],B1537,[1]!Tabla1730[1730])</f>
        <v>0</v>
      </c>
      <c r="P1537">
        <f>SUMIF([1]!Tabla1739[Consignatario],B1537,[1]!Tabla1739[1739])</f>
        <v>0</v>
      </c>
      <c r="Q1537">
        <f>SUMIF([1]!Tabla21[Consignatario],B1537,[1]!Tabla21[1664-1670])</f>
        <v>0</v>
      </c>
      <c r="R1537">
        <f>SUM(Tabla62[[#This Row],[1661]:[Entrearmadas]])</f>
        <v>48270</v>
      </c>
    </row>
    <row r="1538" spans="1:18" x14ac:dyDescent="0.3">
      <c r="A1538">
        <v>1537</v>
      </c>
      <c r="B1538" t="str" cm="1">
        <f t="array" ref="B1538">INDEX([1]!Tabla1[#Data], A1538, 2)</f>
        <v>León Navarro, Diego de</v>
      </c>
      <c r="C1538">
        <f>SUMIF([1]!Tabla1661[Consignatario],B1538,[1]!Tabla1661[1661])</f>
        <v>0</v>
      </c>
      <c r="D1538">
        <f>SUMIF([1]!Tabla11[Consignatario],B1538,[1]!Tabla11[1662])</f>
        <v>0</v>
      </c>
      <c r="E1538">
        <f>SUMIF([1]!Tabla12[Consignatario],B1538,[1]!Tabla12[1670])</f>
        <v>0</v>
      </c>
      <c r="F1538">
        <f>SUMIF([1]!Tabla10[Consignatario],B1538,[1]!Tabla10[1672])</f>
        <v>0</v>
      </c>
      <c r="G1538">
        <f>SUMIF([1]!Tabla9[Consignatarios],B1538,[1]!Tabla9[1675])</f>
        <v>0</v>
      </c>
      <c r="H1538">
        <f>SUMIF([1]!Tabla8[Consignatarios],B1538,[1]!Tabla8[1678])</f>
        <v>0</v>
      </c>
      <c r="I1538">
        <f>SUMIF([1]!Tabla4[Consignatario],B1538,[1]!Tabla4[Monto])</f>
        <v>0</v>
      </c>
      <c r="J1538">
        <f>SUMIF([1]!Tabla2[Consignatario],B1538, [1]!Tabla2[Monto])</f>
        <v>1000</v>
      </c>
      <c r="K1538">
        <f>SUMIF([1]!Tabla3[Consignatario],B1538,[1]!Tabla3[Monto])</f>
        <v>0</v>
      </c>
      <c r="L1538">
        <f>SUMIF([1]!Tabla5[Consignatario],B1538,[1]!Tabla5[Monto])</f>
        <v>0</v>
      </c>
      <c r="M1538">
        <f>SUMIF([1]!Tabla1708[Consignatario],B1538,[1]!Tabla1708[Monto])</f>
        <v>0</v>
      </c>
      <c r="N1538">
        <f>SUMIF([1]!Tabla1726[Consignatario],B1538,[1]!Tabla1726[Monto])</f>
        <v>0</v>
      </c>
      <c r="O1538">
        <f>SUMIF([1]!Tabla1730[Consignatario],B1538,[1]!Tabla1730[1730])</f>
        <v>0</v>
      </c>
      <c r="P1538">
        <f>SUMIF([1]!Tabla1739[Consignatario],B1538,[1]!Tabla1739[1739])</f>
        <v>0</v>
      </c>
      <c r="Q1538">
        <f>SUMIF([1]!Tabla21[Consignatario],B1538,[1]!Tabla21[1664-1670])</f>
        <v>0</v>
      </c>
      <c r="R1538">
        <f>SUM(Tabla62[[#This Row],[1661]:[Entrearmadas]])</f>
        <v>1000</v>
      </c>
    </row>
    <row r="1539" spans="1:18" x14ac:dyDescent="0.3">
      <c r="A1539">
        <v>1538</v>
      </c>
      <c r="B1539" t="str" cm="1">
        <f t="array" ref="B1539">INDEX([1]!Tabla1[#Data], A1539, 2)</f>
        <v>León y Andrade, Joseph de</v>
      </c>
      <c r="C1539">
        <f>SUMIF([1]!Tabla1661[Consignatario],B1539,[1]!Tabla1661[1661])</f>
        <v>0</v>
      </c>
      <c r="D1539">
        <f>SUMIF([1]!Tabla11[Consignatario],B1539,[1]!Tabla11[1662])</f>
        <v>0</v>
      </c>
      <c r="E1539">
        <f>SUMIF([1]!Tabla12[Consignatario],B1539,[1]!Tabla12[1670])</f>
        <v>0</v>
      </c>
      <c r="F1539">
        <f>SUMIF([1]!Tabla10[Consignatario],B1539,[1]!Tabla10[1672])</f>
        <v>0</v>
      </c>
      <c r="G1539">
        <f>SUMIF([1]!Tabla9[Consignatarios],B1539,[1]!Tabla9[1675])</f>
        <v>0</v>
      </c>
      <c r="H1539">
        <f>SUMIF([1]!Tabla8[Consignatarios],B1539,[1]!Tabla8[1678])</f>
        <v>49828</v>
      </c>
      <c r="I1539">
        <f>SUMIF([1]!Tabla4[Consignatario],B1539,[1]!Tabla4[Monto])</f>
        <v>0</v>
      </c>
      <c r="J1539">
        <f>SUMIF([1]!Tabla2[Consignatario],B1539, [1]!Tabla2[Monto])</f>
        <v>0</v>
      </c>
      <c r="K1539">
        <f>SUMIF([1]!Tabla3[Consignatario],B1539,[1]!Tabla3[Monto])</f>
        <v>0</v>
      </c>
      <c r="L1539">
        <f>SUMIF([1]!Tabla5[Consignatario],B1539,[1]!Tabla5[Monto])</f>
        <v>0</v>
      </c>
      <c r="M1539">
        <f>SUMIF([1]!Tabla1708[Consignatario],B1539,[1]!Tabla1708[Monto])</f>
        <v>0</v>
      </c>
      <c r="N1539">
        <f>SUMIF([1]!Tabla1726[Consignatario],B1539,[1]!Tabla1726[Monto])</f>
        <v>0</v>
      </c>
      <c r="O1539">
        <f>SUMIF([1]!Tabla1730[Consignatario],B1539,[1]!Tabla1730[1730])</f>
        <v>0</v>
      </c>
      <c r="P1539">
        <f>SUMIF([1]!Tabla1739[Consignatario],B1539,[1]!Tabla1739[1739])</f>
        <v>0</v>
      </c>
      <c r="Q1539">
        <f>SUMIF([1]!Tabla21[Consignatario],B1539,[1]!Tabla21[1664-1670])</f>
        <v>0</v>
      </c>
      <c r="R1539">
        <f>SUM(Tabla62[[#This Row],[1661]:[Entrearmadas]])</f>
        <v>49828</v>
      </c>
    </row>
    <row r="1540" spans="1:18" x14ac:dyDescent="0.3">
      <c r="A1540">
        <v>1539</v>
      </c>
      <c r="B1540" t="str" cm="1">
        <f t="array" ref="B1540">INDEX([1]!Tabla1[#Data], A1540, 2)</f>
        <v>León y Cabrera, Nicolás de</v>
      </c>
      <c r="C1540">
        <f>SUMIF([1]!Tabla1661[Consignatario],B1540,[1]!Tabla1661[1661])</f>
        <v>0</v>
      </c>
      <c r="D1540">
        <f>SUMIF([1]!Tabla11[Consignatario],B1540,[1]!Tabla11[1662])</f>
        <v>0</v>
      </c>
      <c r="E1540">
        <f>SUMIF([1]!Tabla12[Consignatario],B1540,[1]!Tabla12[1670])</f>
        <v>0</v>
      </c>
      <c r="F1540">
        <f>SUMIF([1]!Tabla10[Consignatario],B1540,[1]!Tabla10[1672])</f>
        <v>0</v>
      </c>
      <c r="G1540">
        <f>SUMIF([1]!Tabla9[Consignatarios],B1540,[1]!Tabla9[1675])</f>
        <v>0</v>
      </c>
      <c r="H1540">
        <f>SUMIF([1]!Tabla8[Consignatarios],B1540,[1]!Tabla8[1678])</f>
        <v>0</v>
      </c>
      <c r="I1540">
        <f>SUMIF([1]!Tabla4[Consignatario],B1540,[1]!Tabla4[Monto])</f>
        <v>0</v>
      </c>
      <c r="J1540">
        <f>SUMIF([1]!Tabla2[Consignatario],B1540, [1]!Tabla2[Monto])</f>
        <v>0</v>
      </c>
      <c r="K1540">
        <f>SUMIF([1]!Tabla3[Consignatario],B1540,[1]!Tabla3[Monto])</f>
        <v>37520</v>
      </c>
      <c r="L1540">
        <f>SUMIF([1]!Tabla5[Consignatario],B1540,[1]!Tabla5[Monto])</f>
        <v>0</v>
      </c>
      <c r="M1540">
        <f>SUMIF([1]!Tabla1708[Consignatario],B1540,[1]!Tabla1708[Monto])</f>
        <v>0</v>
      </c>
      <c r="N1540">
        <f>SUMIF([1]!Tabla1726[Consignatario],B1540,[1]!Tabla1726[Monto])</f>
        <v>0</v>
      </c>
      <c r="O1540">
        <f>SUMIF([1]!Tabla1730[Consignatario],B1540,[1]!Tabla1730[1730])</f>
        <v>0</v>
      </c>
      <c r="P1540">
        <f>SUMIF([1]!Tabla1739[Consignatario],B1540,[1]!Tabla1739[1739])</f>
        <v>0</v>
      </c>
      <c r="Q1540">
        <f>SUMIF([1]!Tabla21[Consignatario],B1540,[1]!Tabla21[1664-1670])</f>
        <v>0</v>
      </c>
      <c r="R1540">
        <f>SUM(Tabla62[[#This Row],[1661]:[Entrearmadas]])</f>
        <v>37520</v>
      </c>
    </row>
    <row r="1541" spans="1:18" x14ac:dyDescent="0.3">
      <c r="A1541">
        <v>1540</v>
      </c>
      <c r="B1541" t="str" cm="1">
        <f t="array" ref="B1541">INDEX([1]!Tabla1[#Data], A1541, 2)</f>
        <v>León, Francisco de</v>
      </c>
      <c r="C1541">
        <f>SUMIF([1]!Tabla1661[Consignatario],B1541,[1]!Tabla1661[1661])</f>
        <v>52847</v>
      </c>
      <c r="D1541">
        <f>SUMIF([1]!Tabla11[Consignatario],B1541,[1]!Tabla11[1662])</f>
        <v>0</v>
      </c>
      <c r="E1541">
        <f>SUMIF([1]!Tabla12[Consignatario],B1541,[1]!Tabla12[1670])</f>
        <v>0</v>
      </c>
      <c r="F1541">
        <f>SUMIF([1]!Tabla10[Consignatario],B1541,[1]!Tabla10[1672])</f>
        <v>0</v>
      </c>
      <c r="G1541">
        <f>SUMIF([1]!Tabla9[Consignatarios],B1541,[1]!Tabla9[1675])</f>
        <v>0</v>
      </c>
      <c r="H1541">
        <f>SUMIF([1]!Tabla8[Consignatarios],B1541,[1]!Tabla8[1678])</f>
        <v>0</v>
      </c>
      <c r="I1541">
        <f>SUMIF([1]!Tabla4[Consignatario],B1541,[1]!Tabla4[Monto])</f>
        <v>0</v>
      </c>
      <c r="J1541">
        <f>SUMIF([1]!Tabla2[Consignatario],B1541, [1]!Tabla2[Monto])</f>
        <v>0</v>
      </c>
      <c r="K1541">
        <f>SUMIF([1]!Tabla3[Consignatario],B1541,[1]!Tabla3[Monto])</f>
        <v>0</v>
      </c>
      <c r="L1541">
        <f>SUMIF([1]!Tabla5[Consignatario],B1541,[1]!Tabla5[Monto])</f>
        <v>0</v>
      </c>
      <c r="M1541">
        <f>SUMIF([1]!Tabla1708[Consignatario],B1541,[1]!Tabla1708[Monto])</f>
        <v>0</v>
      </c>
      <c r="N1541">
        <f>SUMIF([1]!Tabla1726[Consignatario],B1541,[1]!Tabla1726[Monto])</f>
        <v>0</v>
      </c>
      <c r="O1541">
        <f>SUMIF([1]!Tabla1730[Consignatario],B1541,[1]!Tabla1730[1730])</f>
        <v>0</v>
      </c>
      <c r="P1541">
        <f>SUMIF([1]!Tabla1739[Consignatario],B1541,[1]!Tabla1739[1739])</f>
        <v>0</v>
      </c>
      <c r="Q1541">
        <f>SUMIF([1]!Tabla21[Consignatario],B1541,[1]!Tabla21[1664-1670])</f>
        <v>0</v>
      </c>
      <c r="R1541">
        <f>SUM(Tabla62[[#This Row],[1661]:[Entrearmadas]])</f>
        <v>52847</v>
      </c>
    </row>
    <row r="1542" spans="1:18" x14ac:dyDescent="0.3">
      <c r="A1542">
        <v>1541</v>
      </c>
      <c r="B1542" t="str" cm="1">
        <f t="array" ref="B1542">INDEX([1]!Tabla1[#Data], A1542, 2)</f>
        <v>León, Gracian de</v>
      </c>
      <c r="C1542">
        <f>SUMIF([1]!Tabla1661[Consignatario],B1542,[1]!Tabla1661[1661])</f>
        <v>0</v>
      </c>
      <c r="D1542">
        <f>SUMIF([1]!Tabla11[Consignatario],B1542,[1]!Tabla11[1662])</f>
        <v>0</v>
      </c>
      <c r="E1542">
        <f>SUMIF([1]!Tabla12[Consignatario],B1542,[1]!Tabla12[1670])</f>
        <v>0</v>
      </c>
      <c r="F1542">
        <f>SUMIF([1]!Tabla10[Consignatario],B1542,[1]!Tabla10[1672])</f>
        <v>0</v>
      </c>
      <c r="G1542">
        <f>SUMIF([1]!Tabla9[Consignatarios],B1542,[1]!Tabla9[1675])</f>
        <v>0</v>
      </c>
      <c r="H1542">
        <f>SUMIF([1]!Tabla8[Consignatarios],B1542,[1]!Tabla8[1678])</f>
        <v>4000</v>
      </c>
      <c r="I1542">
        <f>SUMIF([1]!Tabla4[Consignatario],B1542,[1]!Tabla4[Monto])</f>
        <v>0</v>
      </c>
      <c r="J1542">
        <f>SUMIF([1]!Tabla2[Consignatario],B1542, [1]!Tabla2[Monto])</f>
        <v>0</v>
      </c>
      <c r="K1542">
        <f>SUMIF([1]!Tabla3[Consignatario],B1542,[1]!Tabla3[Monto])</f>
        <v>0</v>
      </c>
      <c r="L1542">
        <f>SUMIF([1]!Tabla5[Consignatario],B1542,[1]!Tabla5[Monto])</f>
        <v>0</v>
      </c>
      <c r="M1542">
        <f>SUMIF([1]!Tabla1708[Consignatario],B1542,[1]!Tabla1708[Monto])</f>
        <v>0</v>
      </c>
      <c r="N1542">
        <f>SUMIF([1]!Tabla1726[Consignatario],B1542,[1]!Tabla1726[Monto])</f>
        <v>0</v>
      </c>
      <c r="O1542">
        <f>SUMIF([1]!Tabla1730[Consignatario],B1542,[1]!Tabla1730[1730])</f>
        <v>0</v>
      </c>
      <c r="P1542">
        <f>SUMIF([1]!Tabla1739[Consignatario],B1542,[1]!Tabla1739[1739])</f>
        <v>0</v>
      </c>
      <c r="Q1542">
        <f>SUMIF([1]!Tabla21[Consignatario],B1542,[1]!Tabla21[1664-1670])</f>
        <v>0</v>
      </c>
      <c r="R1542">
        <f>SUM(Tabla62[[#This Row],[1661]:[Entrearmadas]])</f>
        <v>4000</v>
      </c>
    </row>
    <row r="1543" spans="1:18" x14ac:dyDescent="0.3">
      <c r="A1543">
        <v>1542</v>
      </c>
      <c r="B1543" t="str" cm="1">
        <f t="array" ref="B1543">INDEX([1]!Tabla1[#Data], A1543, 2)</f>
        <v>León, Joseph Bernardo de</v>
      </c>
      <c r="C1543">
        <f>SUMIF([1]!Tabla1661[Consignatario],B1543,[1]!Tabla1661[1661])</f>
        <v>0</v>
      </c>
      <c r="D1543">
        <f>SUMIF([1]!Tabla11[Consignatario],B1543,[1]!Tabla11[1662])</f>
        <v>0</v>
      </c>
      <c r="E1543">
        <f>SUMIF([1]!Tabla12[Consignatario],B1543,[1]!Tabla12[1670])</f>
        <v>0</v>
      </c>
      <c r="F1543">
        <f>SUMIF([1]!Tabla10[Consignatario],B1543,[1]!Tabla10[1672])</f>
        <v>0</v>
      </c>
      <c r="G1543">
        <f>SUMIF([1]!Tabla9[Consignatarios],B1543,[1]!Tabla9[1675])</f>
        <v>22000</v>
      </c>
      <c r="H1543">
        <f>SUMIF([1]!Tabla8[Consignatarios],B1543,[1]!Tabla8[1678])</f>
        <v>0</v>
      </c>
      <c r="I1543">
        <f>SUMIF([1]!Tabla4[Consignatario],B1543,[1]!Tabla4[Monto])</f>
        <v>0</v>
      </c>
      <c r="J1543">
        <f>SUMIF([1]!Tabla2[Consignatario],B1543, [1]!Tabla2[Monto])</f>
        <v>0</v>
      </c>
      <c r="K1543">
        <f>SUMIF([1]!Tabla3[Consignatario],B1543,[1]!Tabla3[Monto])</f>
        <v>640</v>
      </c>
      <c r="L1543">
        <f>SUMIF([1]!Tabla5[Consignatario],B1543,[1]!Tabla5[Monto])</f>
        <v>0</v>
      </c>
      <c r="M1543">
        <f>SUMIF([1]!Tabla1708[Consignatario],B1543,[1]!Tabla1708[Monto])</f>
        <v>0</v>
      </c>
      <c r="N1543">
        <f>SUMIF([1]!Tabla1726[Consignatario],B1543,[1]!Tabla1726[Monto])</f>
        <v>0</v>
      </c>
      <c r="O1543">
        <f>SUMIF([1]!Tabla1730[Consignatario],B1543,[1]!Tabla1730[1730])</f>
        <v>0</v>
      </c>
      <c r="P1543">
        <f>SUMIF([1]!Tabla1739[Consignatario],B1543,[1]!Tabla1739[1739])</f>
        <v>0</v>
      </c>
      <c r="Q1543">
        <f>SUMIF([1]!Tabla21[Consignatario],B1543,[1]!Tabla21[1664-1670])</f>
        <v>0</v>
      </c>
      <c r="R1543">
        <f>SUM(Tabla62[[#This Row],[1661]:[Entrearmadas]])</f>
        <v>22640</v>
      </c>
    </row>
    <row r="1544" spans="1:18" x14ac:dyDescent="0.3">
      <c r="A1544">
        <v>1543</v>
      </c>
      <c r="B1544" t="str" cm="1">
        <f t="array" ref="B1544">INDEX([1]!Tabla1[#Data], A1544, 2)</f>
        <v>León, Juan de</v>
      </c>
      <c r="C1544">
        <f>SUMIF([1]!Tabla1661[Consignatario],B1544,[1]!Tabla1661[1661])</f>
        <v>300</v>
      </c>
      <c r="D1544">
        <f>SUMIF([1]!Tabla11[Consignatario],B1544,[1]!Tabla11[1662])</f>
        <v>0</v>
      </c>
      <c r="E1544">
        <f>SUMIF([1]!Tabla12[Consignatario],B1544,[1]!Tabla12[1670])</f>
        <v>0</v>
      </c>
      <c r="F1544">
        <f>SUMIF([1]!Tabla10[Consignatario],B1544,[1]!Tabla10[1672])</f>
        <v>0</v>
      </c>
      <c r="G1544">
        <f>SUMIF([1]!Tabla9[Consignatarios],B1544,[1]!Tabla9[1675])</f>
        <v>0</v>
      </c>
      <c r="H1544">
        <f>SUMIF([1]!Tabla8[Consignatarios],B1544,[1]!Tabla8[1678])</f>
        <v>19078</v>
      </c>
      <c r="I1544">
        <f>SUMIF([1]!Tabla4[Consignatario],B1544,[1]!Tabla4[Monto])</f>
        <v>1660</v>
      </c>
      <c r="J1544">
        <f>SUMIF([1]!Tabla2[Consignatario],B1544, [1]!Tabla2[Monto])</f>
        <v>0</v>
      </c>
      <c r="K1544">
        <f>SUMIF([1]!Tabla3[Consignatario],B1544,[1]!Tabla3[Monto])</f>
        <v>0</v>
      </c>
      <c r="L1544">
        <f>SUMIF([1]!Tabla5[Consignatario],B1544,[1]!Tabla5[Monto])</f>
        <v>0</v>
      </c>
      <c r="M1544">
        <f>SUMIF([1]!Tabla1708[Consignatario],B1544,[1]!Tabla1708[Monto])</f>
        <v>0</v>
      </c>
      <c r="N1544">
        <f>SUMIF([1]!Tabla1726[Consignatario],B1544,[1]!Tabla1726[Monto])</f>
        <v>0</v>
      </c>
      <c r="O1544">
        <f>SUMIF([1]!Tabla1730[Consignatario],B1544,[1]!Tabla1730[1730])</f>
        <v>0</v>
      </c>
      <c r="P1544">
        <f>SUMIF([1]!Tabla1739[Consignatario],B1544,[1]!Tabla1739[1739])</f>
        <v>0</v>
      </c>
      <c r="Q1544">
        <f>SUMIF([1]!Tabla21[Consignatario],B1544,[1]!Tabla21[1664-1670])</f>
        <v>0</v>
      </c>
      <c r="R1544">
        <f>SUM(Tabla62[[#This Row],[1661]:[Entrearmadas]])</f>
        <v>21038</v>
      </c>
    </row>
    <row r="1545" spans="1:18" x14ac:dyDescent="0.3">
      <c r="A1545">
        <v>1544</v>
      </c>
      <c r="B1545" t="str" cm="1">
        <f t="array" ref="B1545">INDEX([1]!Tabla1[#Data], A1545, 2)</f>
        <v>León, Julian de</v>
      </c>
      <c r="C1545">
        <f>SUMIF([1]!Tabla1661[Consignatario],B1545,[1]!Tabla1661[1661])</f>
        <v>0</v>
      </c>
      <c r="D1545">
        <f>SUMIF([1]!Tabla11[Consignatario],B1545,[1]!Tabla11[1662])</f>
        <v>0</v>
      </c>
      <c r="E1545">
        <f>SUMIF([1]!Tabla12[Consignatario],B1545,[1]!Tabla12[1670])</f>
        <v>0</v>
      </c>
      <c r="F1545">
        <f>SUMIF([1]!Tabla10[Consignatario],B1545,[1]!Tabla10[1672])</f>
        <v>0</v>
      </c>
      <c r="G1545">
        <f>SUMIF([1]!Tabla9[Consignatarios],B1545,[1]!Tabla9[1675])</f>
        <v>0</v>
      </c>
      <c r="H1545">
        <f>SUMIF([1]!Tabla8[Consignatarios],B1545,[1]!Tabla8[1678])</f>
        <v>0</v>
      </c>
      <c r="I1545">
        <f>SUMIF([1]!Tabla4[Consignatario],B1545,[1]!Tabla4[Monto])</f>
        <v>100</v>
      </c>
      <c r="J1545">
        <f>SUMIF([1]!Tabla2[Consignatario],B1545, [1]!Tabla2[Monto])</f>
        <v>0</v>
      </c>
      <c r="K1545">
        <f>SUMIF([1]!Tabla3[Consignatario],B1545,[1]!Tabla3[Monto])</f>
        <v>0</v>
      </c>
      <c r="L1545">
        <f>SUMIF([1]!Tabla5[Consignatario],B1545,[1]!Tabla5[Monto])</f>
        <v>0</v>
      </c>
      <c r="M1545">
        <f>SUMIF([1]!Tabla1708[Consignatario],B1545,[1]!Tabla1708[Monto])</f>
        <v>0</v>
      </c>
      <c r="N1545">
        <f>SUMIF([1]!Tabla1726[Consignatario],B1545,[1]!Tabla1726[Monto])</f>
        <v>0</v>
      </c>
      <c r="O1545">
        <f>SUMIF([1]!Tabla1730[Consignatario],B1545,[1]!Tabla1730[1730])</f>
        <v>0</v>
      </c>
      <c r="P1545">
        <f>SUMIF([1]!Tabla1739[Consignatario],B1545,[1]!Tabla1739[1739])</f>
        <v>0</v>
      </c>
      <c r="Q1545">
        <f>SUMIF([1]!Tabla21[Consignatario],B1545,[1]!Tabla21[1664-1670])</f>
        <v>0</v>
      </c>
      <c r="R1545">
        <f>SUM(Tabla62[[#This Row],[1661]:[Entrearmadas]])</f>
        <v>100</v>
      </c>
    </row>
    <row r="1546" spans="1:18" x14ac:dyDescent="0.3">
      <c r="A1546">
        <v>1545</v>
      </c>
      <c r="B1546" t="str" cm="1">
        <f t="array" ref="B1546">INDEX([1]!Tabla1[#Data], A1546, 2)</f>
        <v>Leponte, Félix</v>
      </c>
      <c r="C1546">
        <f>SUMIF([1]!Tabla1661[Consignatario],B1546,[1]!Tabla1661[1661])</f>
        <v>2900</v>
      </c>
      <c r="D1546">
        <f>SUMIF([1]!Tabla11[Consignatario],B1546,[1]!Tabla11[1662])</f>
        <v>0</v>
      </c>
      <c r="E1546">
        <f>SUMIF([1]!Tabla12[Consignatario],B1546,[1]!Tabla12[1670])</f>
        <v>0</v>
      </c>
      <c r="F1546">
        <f>SUMIF([1]!Tabla10[Consignatario],B1546,[1]!Tabla10[1672])</f>
        <v>0</v>
      </c>
      <c r="G1546">
        <f>SUMIF([1]!Tabla9[Consignatarios],B1546,[1]!Tabla9[1675])</f>
        <v>0</v>
      </c>
      <c r="H1546">
        <f>SUMIF([1]!Tabla8[Consignatarios],B1546,[1]!Tabla8[1678])</f>
        <v>0</v>
      </c>
      <c r="I1546">
        <f>SUMIF([1]!Tabla4[Consignatario],B1546,[1]!Tabla4[Monto])</f>
        <v>0</v>
      </c>
      <c r="J1546">
        <f>SUMIF([1]!Tabla2[Consignatario],B1546, [1]!Tabla2[Monto])</f>
        <v>0</v>
      </c>
      <c r="K1546">
        <f>SUMIF([1]!Tabla3[Consignatario],B1546,[1]!Tabla3[Monto])</f>
        <v>0</v>
      </c>
      <c r="L1546">
        <f>SUMIF([1]!Tabla5[Consignatario],B1546,[1]!Tabla5[Monto])</f>
        <v>0</v>
      </c>
      <c r="M1546">
        <f>SUMIF([1]!Tabla1708[Consignatario],B1546,[1]!Tabla1708[Monto])</f>
        <v>0</v>
      </c>
      <c r="N1546">
        <f>SUMIF([1]!Tabla1726[Consignatario],B1546,[1]!Tabla1726[Monto])</f>
        <v>0</v>
      </c>
      <c r="O1546">
        <f>SUMIF([1]!Tabla1730[Consignatario],B1546,[1]!Tabla1730[1730])</f>
        <v>0</v>
      </c>
      <c r="P1546">
        <f>SUMIF([1]!Tabla1739[Consignatario],B1546,[1]!Tabla1739[1739])</f>
        <v>0</v>
      </c>
      <c r="Q1546">
        <f>SUMIF([1]!Tabla21[Consignatario],B1546,[1]!Tabla21[1664-1670])</f>
        <v>0</v>
      </c>
      <c r="R1546">
        <f>SUM(Tabla62[[#This Row],[1661]:[Entrearmadas]])</f>
        <v>2900</v>
      </c>
    </row>
    <row r="1547" spans="1:18" x14ac:dyDescent="0.3">
      <c r="A1547">
        <v>1546</v>
      </c>
      <c r="B1547" t="str" cm="1">
        <f t="array" ref="B1547">INDEX([1]!Tabla1[#Data], A1547, 2)</f>
        <v>Lescano, Felipe de</v>
      </c>
      <c r="C1547">
        <f>SUMIF([1]!Tabla1661[Consignatario],B1547,[1]!Tabla1661[1661])</f>
        <v>0</v>
      </c>
      <c r="D1547">
        <f>SUMIF([1]!Tabla11[Consignatario],B1547,[1]!Tabla11[1662])</f>
        <v>0</v>
      </c>
      <c r="E1547">
        <f>SUMIF([1]!Tabla12[Consignatario],B1547,[1]!Tabla12[1670])</f>
        <v>0</v>
      </c>
      <c r="F1547">
        <f>SUMIF([1]!Tabla10[Consignatario],B1547,[1]!Tabla10[1672])</f>
        <v>0</v>
      </c>
      <c r="G1547">
        <f>SUMIF([1]!Tabla9[Consignatarios],B1547,[1]!Tabla9[1675])</f>
        <v>0</v>
      </c>
      <c r="H1547">
        <f>SUMIF([1]!Tabla8[Consignatarios],B1547,[1]!Tabla8[1678])</f>
        <v>0</v>
      </c>
      <c r="I1547">
        <f>SUMIF([1]!Tabla4[Consignatario],B1547,[1]!Tabla4[Monto])</f>
        <v>0</v>
      </c>
      <c r="J1547">
        <f>SUMIF([1]!Tabla2[Consignatario],B1547, [1]!Tabla2[Monto])</f>
        <v>0</v>
      </c>
      <c r="K1547">
        <f>SUMIF([1]!Tabla3[Consignatario],B1547,[1]!Tabla3[Monto])</f>
        <v>15280</v>
      </c>
      <c r="L1547">
        <f>SUMIF([1]!Tabla5[Consignatario],B1547,[1]!Tabla5[Monto])</f>
        <v>0</v>
      </c>
      <c r="M1547">
        <f>SUMIF([1]!Tabla1708[Consignatario],B1547,[1]!Tabla1708[Monto])</f>
        <v>0</v>
      </c>
      <c r="N1547">
        <f>SUMIF([1]!Tabla1726[Consignatario],B1547,[1]!Tabla1726[Monto])</f>
        <v>0</v>
      </c>
      <c r="O1547">
        <f>SUMIF([1]!Tabla1730[Consignatario],B1547,[1]!Tabla1730[1730])</f>
        <v>0</v>
      </c>
      <c r="P1547">
        <f>SUMIF([1]!Tabla1739[Consignatario],B1547,[1]!Tabla1739[1739])</f>
        <v>0</v>
      </c>
      <c r="Q1547">
        <f>SUMIF([1]!Tabla21[Consignatario],B1547,[1]!Tabla21[1664-1670])</f>
        <v>0</v>
      </c>
      <c r="R1547">
        <f>SUM(Tabla62[[#This Row],[1661]:[Entrearmadas]])</f>
        <v>15280</v>
      </c>
    </row>
    <row r="1548" spans="1:18" x14ac:dyDescent="0.3">
      <c r="A1548">
        <v>1547</v>
      </c>
      <c r="B1548" t="str" cm="1">
        <f t="array" ref="B1548">INDEX([1]!Tabla1[#Data], A1548, 2)</f>
        <v>Lescano, Juan de</v>
      </c>
      <c r="C1548">
        <f>SUMIF([1]!Tabla1661[Consignatario],B1548,[1]!Tabla1661[1661])</f>
        <v>9740</v>
      </c>
      <c r="D1548">
        <f>SUMIF([1]!Tabla11[Consignatario],B1548,[1]!Tabla11[1662])</f>
        <v>0</v>
      </c>
      <c r="E1548">
        <f>SUMIF([1]!Tabla12[Consignatario],B1548,[1]!Tabla12[1670])</f>
        <v>0</v>
      </c>
      <c r="F1548">
        <f>SUMIF([1]!Tabla10[Consignatario],B1548,[1]!Tabla10[1672])</f>
        <v>0</v>
      </c>
      <c r="G1548">
        <f>SUMIF([1]!Tabla9[Consignatarios],B1548,[1]!Tabla9[1675])</f>
        <v>0</v>
      </c>
      <c r="H1548">
        <f>SUMIF([1]!Tabla8[Consignatarios],B1548,[1]!Tabla8[1678])</f>
        <v>0</v>
      </c>
      <c r="I1548">
        <f>SUMIF([1]!Tabla4[Consignatario],B1548,[1]!Tabla4[Monto])</f>
        <v>0</v>
      </c>
      <c r="J1548">
        <f>SUMIF([1]!Tabla2[Consignatario],B1548, [1]!Tabla2[Monto])</f>
        <v>0</v>
      </c>
      <c r="K1548">
        <f>SUMIF([1]!Tabla3[Consignatario],B1548,[1]!Tabla3[Monto])</f>
        <v>0</v>
      </c>
      <c r="L1548">
        <f>SUMIF([1]!Tabla5[Consignatario],B1548,[1]!Tabla5[Monto])</f>
        <v>0</v>
      </c>
      <c r="M1548">
        <f>SUMIF([1]!Tabla1708[Consignatario],B1548,[1]!Tabla1708[Monto])</f>
        <v>0</v>
      </c>
      <c r="N1548">
        <f>SUMIF([1]!Tabla1726[Consignatario],B1548,[1]!Tabla1726[Monto])</f>
        <v>0</v>
      </c>
      <c r="O1548">
        <f>SUMIF([1]!Tabla1730[Consignatario],B1548,[1]!Tabla1730[1730])</f>
        <v>0</v>
      </c>
      <c r="P1548">
        <f>SUMIF([1]!Tabla1739[Consignatario],B1548,[1]!Tabla1739[1739])</f>
        <v>0</v>
      </c>
      <c r="Q1548">
        <f>SUMIF([1]!Tabla21[Consignatario],B1548,[1]!Tabla21[1664-1670])</f>
        <v>0</v>
      </c>
      <c r="R1548">
        <f>SUM(Tabla62[[#This Row],[1661]:[Entrearmadas]])</f>
        <v>9740</v>
      </c>
    </row>
    <row r="1549" spans="1:18" x14ac:dyDescent="0.3">
      <c r="A1549">
        <v>1548</v>
      </c>
      <c r="B1549" t="str" cm="1">
        <f t="array" ref="B1549">INDEX([1]!Tabla1[#Data], A1549, 2)</f>
        <v>Lescano, Lucas de</v>
      </c>
      <c r="C1549">
        <f>SUMIF([1]!Tabla1661[Consignatario],B1549,[1]!Tabla1661[1661])</f>
        <v>0</v>
      </c>
      <c r="D1549">
        <f>SUMIF([1]!Tabla11[Consignatario],B1549,[1]!Tabla11[1662])</f>
        <v>0</v>
      </c>
      <c r="E1549">
        <f>SUMIF([1]!Tabla12[Consignatario],B1549,[1]!Tabla12[1670])</f>
        <v>0</v>
      </c>
      <c r="F1549">
        <f>SUMIF([1]!Tabla10[Consignatario],B1549,[1]!Tabla10[1672])</f>
        <v>1200</v>
      </c>
      <c r="G1549">
        <f>SUMIF([1]!Tabla9[Consignatarios],B1549,[1]!Tabla9[1675])</f>
        <v>0</v>
      </c>
      <c r="H1549">
        <f>SUMIF([1]!Tabla8[Consignatarios],B1549,[1]!Tabla8[1678])</f>
        <v>0</v>
      </c>
      <c r="I1549">
        <f>SUMIF([1]!Tabla4[Consignatario],B1549,[1]!Tabla4[Monto])</f>
        <v>0</v>
      </c>
      <c r="J1549">
        <f>SUMIF([1]!Tabla2[Consignatario],B1549, [1]!Tabla2[Monto])</f>
        <v>0</v>
      </c>
      <c r="K1549">
        <f>SUMIF([1]!Tabla3[Consignatario],B1549,[1]!Tabla3[Monto])</f>
        <v>0</v>
      </c>
      <c r="L1549">
        <f>SUMIF([1]!Tabla5[Consignatario],B1549,[1]!Tabla5[Monto])</f>
        <v>0</v>
      </c>
      <c r="M1549">
        <f>SUMIF([1]!Tabla1708[Consignatario],B1549,[1]!Tabla1708[Monto])</f>
        <v>0</v>
      </c>
      <c r="N1549">
        <f>SUMIF([1]!Tabla1726[Consignatario],B1549,[1]!Tabla1726[Monto])</f>
        <v>0</v>
      </c>
      <c r="O1549">
        <f>SUMIF([1]!Tabla1730[Consignatario],B1549,[1]!Tabla1730[1730])</f>
        <v>0</v>
      </c>
      <c r="P1549">
        <f>SUMIF([1]!Tabla1739[Consignatario],B1549,[1]!Tabla1739[1739])</f>
        <v>0</v>
      </c>
      <c r="Q1549">
        <f>SUMIF([1]!Tabla21[Consignatario],B1549,[1]!Tabla21[1664-1670])</f>
        <v>0</v>
      </c>
      <c r="R1549">
        <f>SUM(Tabla62[[#This Row],[1661]:[Entrearmadas]])</f>
        <v>1200</v>
      </c>
    </row>
    <row r="1550" spans="1:18" x14ac:dyDescent="0.3">
      <c r="A1550">
        <v>1549</v>
      </c>
      <c r="B1550" t="str" cm="1">
        <f t="array" ref="B1550">INDEX([1]!Tabla1[#Data], A1550, 2)</f>
        <v>Lesdenes, Rodrigo de</v>
      </c>
      <c r="C1550">
        <f>SUMIF([1]!Tabla1661[Consignatario],B1550,[1]!Tabla1661[1661])</f>
        <v>0</v>
      </c>
      <c r="D1550">
        <f>SUMIF([1]!Tabla11[Consignatario],B1550,[1]!Tabla11[1662])</f>
        <v>0</v>
      </c>
      <c r="E1550">
        <f>SUMIF([1]!Tabla12[Consignatario],B1550,[1]!Tabla12[1670])</f>
        <v>0</v>
      </c>
      <c r="F1550">
        <f>SUMIF([1]!Tabla10[Consignatario],B1550,[1]!Tabla10[1672])</f>
        <v>0</v>
      </c>
      <c r="G1550">
        <f>SUMIF([1]!Tabla9[Consignatarios],B1550,[1]!Tabla9[1675])</f>
        <v>0</v>
      </c>
      <c r="H1550">
        <f>SUMIF([1]!Tabla8[Consignatarios],B1550,[1]!Tabla8[1678])</f>
        <v>15572</v>
      </c>
      <c r="I1550">
        <f>SUMIF([1]!Tabla4[Consignatario],B1550,[1]!Tabla4[Monto])</f>
        <v>0</v>
      </c>
      <c r="J1550">
        <f>SUMIF([1]!Tabla2[Consignatario],B1550, [1]!Tabla2[Monto])</f>
        <v>0</v>
      </c>
      <c r="K1550">
        <f>SUMIF([1]!Tabla3[Consignatario],B1550,[1]!Tabla3[Monto])</f>
        <v>0</v>
      </c>
      <c r="L1550">
        <f>SUMIF([1]!Tabla5[Consignatario],B1550,[1]!Tabla5[Monto])</f>
        <v>0</v>
      </c>
      <c r="M1550">
        <f>SUMIF([1]!Tabla1708[Consignatario],B1550,[1]!Tabla1708[Monto])</f>
        <v>0</v>
      </c>
      <c r="N1550">
        <f>SUMIF([1]!Tabla1726[Consignatario],B1550,[1]!Tabla1726[Monto])</f>
        <v>0</v>
      </c>
      <c r="O1550">
        <f>SUMIF([1]!Tabla1730[Consignatario],B1550,[1]!Tabla1730[1730])</f>
        <v>0</v>
      </c>
      <c r="P1550">
        <f>SUMIF([1]!Tabla1739[Consignatario],B1550,[1]!Tabla1739[1739])</f>
        <v>0</v>
      </c>
      <c r="Q1550">
        <f>SUMIF([1]!Tabla21[Consignatario],B1550,[1]!Tabla21[1664-1670])</f>
        <v>0</v>
      </c>
      <c r="R1550">
        <f>SUM(Tabla62[[#This Row],[1661]:[Entrearmadas]])</f>
        <v>15572</v>
      </c>
    </row>
    <row r="1551" spans="1:18" x14ac:dyDescent="0.3">
      <c r="A1551">
        <v>1550</v>
      </c>
      <c r="B1551" t="str" cm="1">
        <f t="array" ref="B1551">INDEX([1]!Tabla1[#Data], A1551, 2)</f>
        <v>Lesdones, Roque de</v>
      </c>
      <c r="C1551">
        <f>SUMIF([1]!Tabla1661[Consignatario],B1551,[1]!Tabla1661[1661])</f>
        <v>0</v>
      </c>
      <c r="D1551">
        <f>SUMIF([1]!Tabla11[Consignatario],B1551,[1]!Tabla11[1662])</f>
        <v>0</v>
      </c>
      <c r="E1551">
        <f>SUMIF([1]!Tabla12[Consignatario],B1551,[1]!Tabla12[1670])</f>
        <v>0</v>
      </c>
      <c r="F1551">
        <f>SUMIF([1]!Tabla10[Consignatario],B1551,[1]!Tabla10[1672])</f>
        <v>0</v>
      </c>
      <c r="G1551">
        <f>SUMIF([1]!Tabla9[Consignatarios],B1551,[1]!Tabla9[1675])</f>
        <v>0</v>
      </c>
      <c r="H1551">
        <f>SUMIF([1]!Tabla8[Consignatarios],B1551,[1]!Tabla8[1678])</f>
        <v>0</v>
      </c>
      <c r="I1551">
        <f>SUMIF([1]!Tabla4[Consignatario],B1551,[1]!Tabla4[Monto])</f>
        <v>0</v>
      </c>
      <c r="J1551">
        <f>SUMIF([1]!Tabla2[Consignatario],B1551, [1]!Tabla2[Monto])</f>
        <v>34600</v>
      </c>
      <c r="K1551">
        <f>SUMIF([1]!Tabla3[Consignatario],B1551,[1]!Tabla3[Monto])</f>
        <v>0</v>
      </c>
      <c r="L1551">
        <f>SUMIF([1]!Tabla5[Consignatario],B1551,[1]!Tabla5[Monto])</f>
        <v>0</v>
      </c>
      <c r="M1551">
        <f>SUMIF([1]!Tabla1708[Consignatario],B1551,[1]!Tabla1708[Monto])</f>
        <v>0</v>
      </c>
      <c r="N1551">
        <f>SUMIF([1]!Tabla1726[Consignatario],B1551,[1]!Tabla1726[Monto])</f>
        <v>0</v>
      </c>
      <c r="O1551">
        <f>SUMIF([1]!Tabla1730[Consignatario],B1551,[1]!Tabla1730[1730])</f>
        <v>0</v>
      </c>
      <c r="P1551">
        <f>SUMIF([1]!Tabla1739[Consignatario],B1551,[1]!Tabla1739[1739])</f>
        <v>0</v>
      </c>
      <c r="Q1551">
        <f>SUMIF([1]!Tabla21[Consignatario],B1551,[1]!Tabla21[1664-1670])</f>
        <v>0</v>
      </c>
      <c r="R1551">
        <f>SUM(Tabla62[[#This Row],[1661]:[Entrearmadas]])</f>
        <v>34600</v>
      </c>
    </row>
    <row r="1552" spans="1:18" x14ac:dyDescent="0.3">
      <c r="A1552">
        <v>1551</v>
      </c>
      <c r="B1552" t="str" cm="1">
        <f t="array" ref="B1552">INDEX([1]!Tabla1[#Data], A1552, 2)</f>
        <v>Letona, Cristóbal de</v>
      </c>
      <c r="C1552">
        <f>SUMIF([1]!Tabla1661[Consignatario],B1552,[1]!Tabla1661[1661])</f>
        <v>0</v>
      </c>
      <c r="D1552">
        <f>SUMIF([1]!Tabla11[Consignatario],B1552,[1]!Tabla11[1662])</f>
        <v>0</v>
      </c>
      <c r="E1552">
        <f>SUMIF([1]!Tabla12[Consignatario],B1552,[1]!Tabla12[1670])</f>
        <v>0</v>
      </c>
      <c r="F1552">
        <f>SUMIF([1]!Tabla10[Consignatario],B1552,[1]!Tabla10[1672])</f>
        <v>0</v>
      </c>
      <c r="G1552">
        <f>SUMIF([1]!Tabla9[Consignatarios],B1552,[1]!Tabla9[1675])</f>
        <v>0</v>
      </c>
      <c r="H1552">
        <f>SUMIF([1]!Tabla8[Consignatarios],B1552,[1]!Tabla8[1678])</f>
        <v>0</v>
      </c>
      <c r="I1552">
        <f>SUMIF([1]!Tabla4[Consignatario],B1552,[1]!Tabla4[Monto])</f>
        <v>0</v>
      </c>
      <c r="J1552">
        <f>SUMIF([1]!Tabla2[Consignatario],B1552, [1]!Tabla2[Monto])</f>
        <v>0</v>
      </c>
      <c r="K1552">
        <f>SUMIF([1]!Tabla3[Consignatario],B1552,[1]!Tabla3[Monto])</f>
        <v>8240</v>
      </c>
      <c r="L1552">
        <f>SUMIF([1]!Tabla5[Consignatario],B1552,[1]!Tabla5[Monto])</f>
        <v>0</v>
      </c>
      <c r="M1552">
        <f>SUMIF([1]!Tabla1708[Consignatario],B1552,[1]!Tabla1708[Monto])</f>
        <v>0</v>
      </c>
      <c r="N1552">
        <f>SUMIF([1]!Tabla1726[Consignatario],B1552,[1]!Tabla1726[Monto])</f>
        <v>0</v>
      </c>
      <c r="O1552">
        <f>SUMIF([1]!Tabla1730[Consignatario],B1552,[1]!Tabla1730[1730])</f>
        <v>0</v>
      </c>
      <c r="P1552">
        <f>SUMIF([1]!Tabla1739[Consignatario],B1552,[1]!Tabla1739[1739])</f>
        <v>0</v>
      </c>
      <c r="Q1552">
        <f>SUMIF([1]!Tabla21[Consignatario],B1552,[1]!Tabla21[1664-1670])</f>
        <v>0</v>
      </c>
      <c r="R1552">
        <f>SUM(Tabla62[[#This Row],[1661]:[Entrearmadas]])</f>
        <v>8240</v>
      </c>
    </row>
    <row r="1553" spans="1:18" x14ac:dyDescent="0.3">
      <c r="A1553">
        <v>1552</v>
      </c>
      <c r="B1553" t="str" cm="1">
        <f t="array" ref="B1553">INDEX([1]!Tabla1[#Data], A1553, 2)</f>
        <v>Levanto, Joseph de</v>
      </c>
      <c r="C1553">
        <f>SUMIF([1]!Tabla1661[Consignatario],B1553,[1]!Tabla1661[1661])</f>
        <v>18014</v>
      </c>
      <c r="D1553">
        <f>SUMIF([1]!Tabla11[Consignatario],B1553,[1]!Tabla11[1662])</f>
        <v>0</v>
      </c>
      <c r="E1553">
        <f>SUMIF([1]!Tabla12[Consignatario],B1553,[1]!Tabla12[1670])</f>
        <v>0</v>
      </c>
      <c r="F1553">
        <f>SUMIF([1]!Tabla10[Consignatario],B1553,[1]!Tabla10[1672])</f>
        <v>18800</v>
      </c>
      <c r="G1553">
        <f>SUMIF([1]!Tabla9[Consignatarios],B1553,[1]!Tabla9[1675])</f>
        <v>0</v>
      </c>
      <c r="H1553">
        <f>SUMIF([1]!Tabla8[Consignatarios],B1553,[1]!Tabla8[1678])</f>
        <v>0</v>
      </c>
      <c r="I1553">
        <f>SUMIF([1]!Tabla4[Consignatario],B1553,[1]!Tabla4[Monto])</f>
        <v>0</v>
      </c>
      <c r="J1553">
        <f>SUMIF([1]!Tabla2[Consignatario],B1553, [1]!Tabla2[Monto])</f>
        <v>0</v>
      </c>
      <c r="K1553">
        <f>SUMIF([1]!Tabla3[Consignatario],B1553,[1]!Tabla3[Monto])</f>
        <v>0</v>
      </c>
      <c r="L1553">
        <f>SUMIF([1]!Tabla5[Consignatario],B1553,[1]!Tabla5[Monto])</f>
        <v>0</v>
      </c>
      <c r="M1553">
        <f>SUMIF([1]!Tabla1708[Consignatario],B1553,[1]!Tabla1708[Monto])</f>
        <v>0</v>
      </c>
      <c r="N1553">
        <f>SUMIF([1]!Tabla1726[Consignatario],B1553,[1]!Tabla1726[Monto])</f>
        <v>0</v>
      </c>
      <c r="O1553">
        <f>SUMIF([1]!Tabla1730[Consignatario],B1553,[1]!Tabla1730[1730])</f>
        <v>0</v>
      </c>
      <c r="P1553">
        <f>SUMIF([1]!Tabla1739[Consignatario],B1553,[1]!Tabla1739[1739])</f>
        <v>0</v>
      </c>
      <c r="Q1553">
        <f>SUMIF([1]!Tabla21[Consignatario],B1553,[1]!Tabla21[1664-1670])</f>
        <v>0</v>
      </c>
      <c r="R1553">
        <f>SUM(Tabla62[[#This Row],[1661]:[Entrearmadas]])</f>
        <v>36814</v>
      </c>
    </row>
    <row r="1554" spans="1:18" x14ac:dyDescent="0.3">
      <c r="A1554">
        <v>1553</v>
      </c>
      <c r="B1554" t="str" cm="1">
        <f t="array" ref="B1554">INDEX([1]!Tabla1[#Data], A1554, 2)</f>
        <v>Levario, Juan Bautista de</v>
      </c>
      <c r="C1554">
        <f>SUMIF([1]!Tabla1661[Consignatario],B1554,[1]!Tabla1661[1661])</f>
        <v>0</v>
      </c>
      <c r="D1554">
        <f>SUMIF([1]!Tabla11[Consignatario],B1554,[1]!Tabla11[1662])</f>
        <v>0</v>
      </c>
      <c r="E1554">
        <f>SUMIF([1]!Tabla12[Consignatario],B1554,[1]!Tabla12[1670])</f>
        <v>0</v>
      </c>
      <c r="F1554">
        <f>SUMIF([1]!Tabla10[Consignatario],B1554,[1]!Tabla10[1672])</f>
        <v>0</v>
      </c>
      <c r="G1554">
        <f>SUMIF([1]!Tabla9[Consignatarios],B1554,[1]!Tabla9[1675])</f>
        <v>0</v>
      </c>
      <c r="H1554">
        <f>SUMIF([1]!Tabla8[Consignatarios],B1554,[1]!Tabla8[1678])</f>
        <v>4480</v>
      </c>
      <c r="I1554">
        <f>SUMIF([1]!Tabla4[Consignatario],B1554,[1]!Tabla4[Monto])</f>
        <v>0</v>
      </c>
      <c r="J1554">
        <f>SUMIF([1]!Tabla2[Consignatario],B1554, [1]!Tabla2[Monto])</f>
        <v>0</v>
      </c>
      <c r="K1554">
        <f>SUMIF([1]!Tabla3[Consignatario],B1554,[1]!Tabla3[Monto])</f>
        <v>0</v>
      </c>
      <c r="L1554">
        <f>SUMIF([1]!Tabla5[Consignatario],B1554,[1]!Tabla5[Monto])</f>
        <v>0</v>
      </c>
      <c r="M1554">
        <f>SUMIF([1]!Tabla1708[Consignatario],B1554,[1]!Tabla1708[Monto])</f>
        <v>0</v>
      </c>
      <c r="N1554">
        <f>SUMIF([1]!Tabla1726[Consignatario],B1554,[1]!Tabla1726[Monto])</f>
        <v>0</v>
      </c>
      <c r="O1554">
        <f>SUMIF([1]!Tabla1730[Consignatario],B1554,[1]!Tabla1730[1730])</f>
        <v>0</v>
      </c>
      <c r="P1554">
        <f>SUMIF([1]!Tabla1739[Consignatario],B1554,[1]!Tabla1739[1739])</f>
        <v>0</v>
      </c>
      <c r="Q1554">
        <f>SUMIF([1]!Tabla21[Consignatario],B1554,[1]!Tabla21[1664-1670])</f>
        <v>0</v>
      </c>
      <c r="R1554">
        <f>SUM(Tabla62[[#This Row],[1661]:[Entrearmadas]])</f>
        <v>4480</v>
      </c>
    </row>
    <row r="1555" spans="1:18" x14ac:dyDescent="0.3">
      <c r="A1555">
        <v>1554</v>
      </c>
      <c r="B1555" t="str" cm="1">
        <f t="array" ref="B1555">INDEX([1]!Tabla1[#Data], A1555, 2)</f>
        <v>Leyva, Francisco de</v>
      </c>
      <c r="C1555">
        <f>SUMIF([1]!Tabla1661[Consignatario],B1555,[1]!Tabla1661[1661])</f>
        <v>0</v>
      </c>
      <c r="D1555">
        <f>SUMIF([1]!Tabla11[Consignatario],B1555,[1]!Tabla11[1662])</f>
        <v>0</v>
      </c>
      <c r="E1555">
        <f>SUMIF([1]!Tabla12[Consignatario],B1555,[1]!Tabla12[1670])</f>
        <v>0</v>
      </c>
      <c r="F1555">
        <f>SUMIF([1]!Tabla10[Consignatario],B1555,[1]!Tabla10[1672])</f>
        <v>0</v>
      </c>
      <c r="G1555">
        <f>SUMIF([1]!Tabla9[Consignatarios],B1555,[1]!Tabla9[1675])</f>
        <v>0</v>
      </c>
      <c r="H1555">
        <f>SUMIF([1]!Tabla8[Consignatarios],B1555,[1]!Tabla8[1678])</f>
        <v>0</v>
      </c>
      <c r="I1555">
        <f>SUMIF([1]!Tabla4[Consignatario],B1555,[1]!Tabla4[Monto])</f>
        <v>0</v>
      </c>
      <c r="J1555">
        <f>SUMIF([1]!Tabla2[Consignatario],B1555, [1]!Tabla2[Monto])</f>
        <v>0</v>
      </c>
      <c r="K1555">
        <f>SUMIF([1]!Tabla3[Consignatario],B1555,[1]!Tabla3[Monto])</f>
        <v>0</v>
      </c>
      <c r="L1555">
        <f>SUMIF([1]!Tabla5[Consignatario],B1555,[1]!Tabla5[Monto])</f>
        <v>0</v>
      </c>
      <c r="M1555">
        <f>SUMIF([1]!Tabla1708[Consignatario],B1555,[1]!Tabla1708[Monto])</f>
        <v>0</v>
      </c>
      <c r="N1555">
        <f>SUMIF([1]!Tabla1726[Consignatario],B1555,[1]!Tabla1726[Monto])</f>
        <v>0</v>
      </c>
      <c r="O1555">
        <f>SUMIF([1]!Tabla1730[Consignatario],B1555,[1]!Tabla1730[1730])</f>
        <v>0</v>
      </c>
      <c r="P1555">
        <f>SUMIF([1]!Tabla1739[Consignatario],B1555,[1]!Tabla1739[1739])</f>
        <v>0</v>
      </c>
      <c r="Q1555">
        <f>SUMIF([1]!Tabla21[Consignatario],B1555,[1]!Tabla21[1664-1670])</f>
        <v>10000</v>
      </c>
      <c r="R1555">
        <f>SUM(Tabla62[[#This Row],[1661]:[Entrearmadas]])</f>
        <v>10000</v>
      </c>
    </row>
    <row r="1556" spans="1:18" x14ac:dyDescent="0.3">
      <c r="A1556">
        <v>1555</v>
      </c>
      <c r="B1556" t="str" cm="1">
        <f t="array" ref="B1556">INDEX([1]!Tabla1[#Data], A1556, 2)</f>
        <v>Lezama, Antonio de</v>
      </c>
      <c r="C1556">
        <f>SUMIF([1]!Tabla1661[Consignatario],B1556,[1]!Tabla1661[1661])</f>
        <v>0</v>
      </c>
      <c r="D1556">
        <f>SUMIF([1]!Tabla11[Consignatario],B1556,[1]!Tabla11[1662])</f>
        <v>0</v>
      </c>
      <c r="E1556">
        <f>SUMIF([1]!Tabla12[Consignatario],B1556,[1]!Tabla12[1670])</f>
        <v>0</v>
      </c>
      <c r="F1556">
        <f>SUMIF([1]!Tabla10[Consignatario],B1556,[1]!Tabla10[1672])</f>
        <v>0</v>
      </c>
      <c r="G1556">
        <f>SUMIF([1]!Tabla9[Consignatarios],B1556,[1]!Tabla9[1675])</f>
        <v>0</v>
      </c>
      <c r="H1556">
        <f>SUMIF([1]!Tabla8[Consignatarios],B1556,[1]!Tabla8[1678])</f>
        <v>0</v>
      </c>
      <c r="I1556">
        <f>SUMIF([1]!Tabla4[Consignatario],B1556,[1]!Tabla4[Monto])</f>
        <v>312</v>
      </c>
      <c r="J1556">
        <f>SUMIF([1]!Tabla2[Consignatario],B1556, [1]!Tabla2[Monto])</f>
        <v>0</v>
      </c>
      <c r="K1556">
        <f>SUMIF([1]!Tabla3[Consignatario],B1556,[1]!Tabla3[Monto])</f>
        <v>0</v>
      </c>
      <c r="L1556">
        <f>SUMIF([1]!Tabla5[Consignatario],B1556,[1]!Tabla5[Monto])</f>
        <v>0</v>
      </c>
      <c r="M1556">
        <f>SUMIF([1]!Tabla1708[Consignatario],B1556,[1]!Tabla1708[Monto])</f>
        <v>0</v>
      </c>
      <c r="N1556">
        <f>SUMIF([1]!Tabla1726[Consignatario],B1556,[1]!Tabla1726[Monto])</f>
        <v>0</v>
      </c>
      <c r="O1556">
        <f>SUMIF([1]!Tabla1730[Consignatario],B1556,[1]!Tabla1730[1730])</f>
        <v>0</v>
      </c>
      <c r="P1556">
        <f>SUMIF([1]!Tabla1739[Consignatario],B1556,[1]!Tabla1739[1739])</f>
        <v>0</v>
      </c>
      <c r="Q1556">
        <f>SUMIF([1]!Tabla21[Consignatario],B1556,[1]!Tabla21[1664-1670])</f>
        <v>0</v>
      </c>
      <c r="R1556">
        <f>SUM(Tabla62[[#This Row],[1661]:[Entrearmadas]])</f>
        <v>312</v>
      </c>
    </row>
    <row r="1557" spans="1:18" x14ac:dyDescent="0.3">
      <c r="A1557">
        <v>1556</v>
      </c>
      <c r="B1557" t="str" cm="1">
        <f t="array" ref="B1557">INDEX([1]!Tabla1[#Data], A1557, 2)</f>
        <v>Lezcano, Lucas de</v>
      </c>
      <c r="C1557">
        <f>SUMIF([1]!Tabla1661[Consignatario],B1557,[1]!Tabla1661[1661])</f>
        <v>0</v>
      </c>
      <c r="D1557">
        <f>SUMIF([1]!Tabla11[Consignatario],B1557,[1]!Tabla11[1662])</f>
        <v>0</v>
      </c>
      <c r="E1557">
        <f>SUMIF([1]!Tabla12[Consignatario],B1557,[1]!Tabla12[1670])</f>
        <v>0</v>
      </c>
      <c r="F1557">
        <f>SUMIF([1]!Tabla10[Consignatario],B1557,[1]!Tabla10[1672])</f>
        <v>0</v>
      </c>
      <c r="G1557">
        <f>SUMIF([1]!Tabla9[Consignatarios],B1557,[1]!Tabla9[1675])</f>
        <v>0</v>
      </c>
      <c r="H1557">
        <f>SUMIF([1]!Tabla8[Consignatarios],B1557,[1]!Tabla8[1678])</f>
        <v>500</v>
      </c>
      <c r="I1557">
        <f>SUMIF([1]!Tabla4[Consignatario],B1557,[1]!Tabla4[Monto])</f>
        <v>0</v>
      </c>
      <c r="J1557">
        <f>SUMIF([1]!Tabla2[Consignatario],B1557, [1]!Tabla2[Monto])</f>
        <v>0</v>
      </c>
      <c r="K1557">
        <f>SUMIF([1]!Tabla3[Consignatario],B1557,[1]!Tabla3[Monto])</f>
        <v>0</v>
      </c>
      <c r="L1557">
        <f>SUMIF([1]!Tabla5[Consignatario],B1557,[1]!Tabla5[Monto])</f>
        <v>5900</v>
      </c>
      <c r="M1557">
        <f>SUMIF([1]!Tabla1708[Consignatario],B1557,[1]!Tabla1708[Monto])</f>
        <v>0</v>
      </c>
      <c r="N1557">
        <f>SUMIF([1]!Tabla1726[Consignatario],B1557,[1]!Tabla1726[Monto])</f>
        <v>0</v>
      </c>
      <c r="O1557">
        <f>SUMIF([1]!Tabla1730[Consignatario],B1557,[1]!Tabla1730[1730])</f>
        <v>0</v>
      </c>
      <c r="P1557">
        <f>SUMIF([1]!Tabla1739[Consignatario],B1557,[1]!Tabla1739[1739])</f>
        <v>0</v>
      </c>
      <c r="Q1557">
        <f>SUMIF([1]!Tabla21[Consignatario],B1557,[1]!Tabla21[1664-1670])</f>
        <v>0</v>
      </c>
      <c r="R1557">
        <f>SUM(Tabla62[[#This Row],[1661]:[Entrearmadas]])</f>
        <v>6400</v>
      </c>
    </row>
    <row r="1558" spans="1:18" x14ac:dyDescent="0.3">
      <c r="A1558">
        <v>1557</v>
      </c>
      <c r="B1558" t="str" cm="1">
        <f t="array" ref="B1558">INDEX([1]!Tabla1[#Data], A1558, 2)</f>
        <v>Lezcano, Miguel de</v>
      </c>
      <c r="C1558">
        <f>SUMIF([1]!Tabla1661[Consignatario],B1558,[1]!Tabla1661[1661])</f>
        <v>0</v>
      </c>
      <c r="D1558">
        <f>SUMIF([1]!Tabla11[Consignatario],B1558,[1]!Tabla11[1662])</f>
        <v>0</v>
      </c>
      <c r="E1558">
        <f>SUMIF([1]!Tabla12[Consignatario],B1558,[1]!Tabla12[1670])</f>
        <v>0</v>
      </c>
      <c r="F1558">
        <f>SUMIF([1]!Tabla10[Consignatario],B1558,[1]!Tabla10[1672])</f>
        <v>0</v>
      </c>
      <c r="G1558">
        <f>SUMIF([1]!Tabla9[Consignatarios],B1558,[1]!Tabla9[1675])</f>
        <v>0</v>
      </c>
      <c r="H1558">
        <f>SUMIF([1]!Tabla8[Consignatarios],B1558,[1]!Tabla8[1678])</f>
        <v>0</v>
      </c>
      <c r="I1558">
        <f>SUMIF([1]!Tabla4[Consignatario],B1558,[1]!Tabla4[Monto])</f>
        <v>0</v>
      </c>
      <c r="J1558">
        <f>SUMIF([1]!Tabla2[Consignatario],B1558, [1]!Tabla2[Monto])</f>
        <v>0</v>
      </c>
      <c r="K1558">
        <f>SUMIF([1]!Tabla3[Consignatario],B1558,[1]!Tabla3[Monto])</f>
        <v>0</v>
      </c>
      <c r="L1558">
        <f>SUMIF([1]!Tabla5[Consignatario],B1558,[1]!Tabla5[Monto])</f>
        <v>14768</v>
      </c>
      <c r="M1558">
        <f>SUMIF([1]!Tabla1708[Consignatario],B1558,[1]!Tabla1708[Monto])</f>
        <v>0</v>
      </c>
      <c r="N1558">
        <f>SUMIF([1]!Tabla1726[Consignatario],B1558,[1]!Tabla1726[Monto])</f>
        <v>0</v>
      </c>
      <c r="O1558">
        <f>SUMIF([1]!Tabla1730[Consignatario],B1558,[1]!Tabla1730[1730])</f>
        <v>0</v>
      </c>
      <c r="P1558">
        <f>SUMIF([1]!Tabla1739[Consignatario],B1558,[1]!Tabla1739[1739])</f>
        <v>0</v>
      </c>
      <c r="Q1558">
        <f>SUMIF([1]!Tabla21[Consignatario],B1558,[1]!Tabla21[1664-1670])</f>
        <v>0</v>
      </c>
      <c r="R1558">
        <f>SUM(Tabla62[[#This Row],[1661]:[Entrearmadas]])</f>
        <v>14768</v>
      </c>
    </row>
    <row r="1559" spans="1:18" x14ac:dyDescent="0.3">
      <c r="A1559">
        <v>1558</v>
      </c>
      <c r="B1559" t="str" cm="1">
        <f t="array" ref="B1559">INDEX([1]!Tabla1[#Data], A1559, 2)</f>
        <v>Liébana, Francisco de</v>
      </c>
      <c r="C1559">
        <f>SUMIF([1]!Tabla1661[Consignatario],B1559,[1]!Tabla1661[1661])</f>
        <v>0</v>
      </c>
      <c r="D1559">
        <f>SUMIF([1]!Tabla11[Consignatario],B1559,[1]!Tabla11[1662])</f>
        <v>0</v>
      </c>
      <c r="E1559">
        <f>SUMIF([1]!Tabla12[Consignatario],B1559,[1]!Tabla12[1670])</f>
        <v>129500</v>
      </c>
      <c r="F1559">
        <f>SUMIF([1]!Tabla10[Consignatario],B1559,[1]!Tabla10[1672])</f>
        <v>0</v>
      </c>
      <c r="G1559">
        <f>SUMIF([1]!Tabla9[Consignatarios],B1559,[1]!Tabla9[1675])</f>
        <v>0</v>
      </c>
      <c r="H1559">
        <f>SUMIF([1]!Tabla8[Consignatarios],B1559,[1]!Tabla8[1678])</f>
        <v>0</v>
      </c>
      <c r="I1559">
        <f>SUMIF([1]!Tabla4[Consignatario],B1559,[1]!Tabla4[Monto])</f>
        <v>0</v>
      </c>
      <c r="J1559">
        <f>SUMIF([1]!Tabla2[Consignatario],B1559, [1]!Tabla2[Monto])</f>
        <v>0</v>
      </c>
      <c r="K1559">
        <f>SUMIF([1]!Tabla3[Consignatario],B1559,[1]!Tabla3[Monto])</f>
        <v>0</v>
      </c>
      <c r="L1559">
        <f>SUMIF([1]!Tabla5[Consignatario],B1559,[1]!Tabla5[Monto])</f>
        <v>0</v>
      </c>
      <c r="M1559">
        <f>SUMIF([1]!Tabla1708[Consignatario],B1559,[1]!Tabla1708[Monto])</f>
        <v>0</v>
      </c>
      <c r="N1559">
        <f>SUMIF([1]!Tabla1726[Consignatario],B1559,[1]!Tabla1726[Monto])</f>
        <v>0</v>
      </c>
      <c r="O1559">
        <f>SUMIF([1]!Tabla1730[Consignatario],B1559,[1]!Tabla1730[1730])</f>
        <v>0</v>
      </c>
      <c r="P1559">
        <f>SUMIF([1]!Tabla1739[Consignatario],B1559,[1]!Tabla1739[1739])</f>
        <v>0</v>
      </c>
      <c r="Q1559">
        <f>SUMIF([1]!Tabla21[Consignatario],B1559,[1]!Tabla21[1664-1670])</f>
        <v>0</v>
      </c>
      <c r="R1559">
        <f>SUM(Tabla62[[#This Row],[1661]:[Entrearmadas]])</f>
        <v>129500</v>
      </c>
    </row>
    <row r="1560" spans="1:18" x14ac:dyDescent="0.3">
      <c r="A1560">
        <v>1559</v>
      </c>
      <c r="B1560" t="str" cm="1">
        <f t="array" ref="B1560">INDEX([1]!Tabla1[#Data], A1560, 2)</f>
        <v>Lila, Joseph de</v>
      </c>
      <c r="C1560">
        <f>SUMIF([1]!Tabla1661[Consignatario],B1560,[1]!Tabla1661[1661])</f>
        <v>0</v>
      </c>
      <c r="D1560">
        <f>SUMIF([1]!Tabla11[Consignatario],B1560,[1]!Tabla11[1662])</f>
        <v>0</v>
      </c>
      <c r="E1560">
        <f>SUMIF([1]!Tabla12[Consignatario],B1560,[1]!Tabla12[1670])</f>
        <v>432000</v>
      </c>
      <c r="F1560">
        <f>SUMIF([1]!Tabla10[Consignatario],B1560,[1]!Tabla10[1672])</f>
        <v>0</v>
      </c>
      <c r="G1560">
        <f>SUMIF([1]!Tabla9[Consignatarios],B1560,[1]!Tabla9[1675])</f>
        <v>0</v>
      </c>
      <c r="H1560">
        <f>SUMIF([1]!Tabla8[Consignatarios],B1560,[1]!Tabla8[1678])</f>
        <v>0</v>
      </c>
      <c r="I1560">
        <f>SUMIF([1]!Tabla4[Consignatario],B1560,[1]!Tabla4[Monto])</f>
        <v>0</v>
      </c>
      <c r="J1560">
        <f>SUMIF([1]!Tabla2[Consignatario],B1560, [1]!Tabla2[Monto])</f>
        <v>0</v>
      </c>
      <c r="K1560">
        <f>SUMIF([1]!Tabla3[Consignatario],B1560,[1]!Tabla3[Monto])</f>
        <v>0</v>
      </c>
      <c r="L1560">
        <f>SUMIF([1]!Tabla5[Consignatario],B1560,[1]!Tabla5[Monto])</f>
        <v>0</v>
      </c>
      <c r="M1560">
        <f>SUMIF([1]!Tabla1708[Consignatario],B1560,[1]!Tabla1708[Monto])</f>
        <v>0</v>
      </c>
      <c r="N1560">
        <f>SUMIF([1]!Tabla1726[Consignatario],B1560,[1]!Tabla1726[Monto])</f>
        <v>0</v>
      </c>
      <c r="O1560">
        <f>SUMIF([1]!Tabla1730[Consignatario],B1560,[1]!Tabla1730[1730])</f>
        <v>0</v>
      </c>
      <c r="P1560">
        <f>SUMIF([1]!Tabla1739[Consignatario],B1560,[1]!Tabla1739[1739])</f>
        <v>0</v>
      </c>
      <c r="Q1560">
        <f>SUMIF([1]!Tabla21[Consignatario],B1560,[1]!Tabla21[1664-1670])</f>
        <v>0</v>
      </c>
      <c r="R1560">
        <f>SUM(Tabla62[[#This Row],[1661]:[Entrearmadas]])</f>
        <v>432000</v>
      </c>
    </row>
    <row r="1561" spans="1:18" x14ac:dyDescent="0.3">
      <c r="A1561">
        <v>1560</v>
      </c>
      <c r="B1561" t="str" cm="1">
        <f t="array" ref="B1561">INDEX([1]!Tabla1[#Data], A1561, 2)</f>
        <v>Linares, Juan Bautista de</v>
      </c>
      <c r="C1561">
        <f>SUMIF([1]!Tabla1661[Consignatario],B1561,[1]!Tabla1661[1661])</f>
        <v>0</v>
      </c>
      <c r="D1561">
        <f>SUMIF([1]!Tabla11[Consignatario],B1561,[1]!Tabla11[1662])</f>
        <v>0</v>
      </c>
      <c r="E1561">
        <f>SUMIF([1]!Tabla12[Consignatario],B1561,[1]!Tabla12[1670])</f>
        <v>0</v>
      </c>
      <c r="F1561">
        <f>SUMIF([1]!Tabla10[Consignatario],B1561,[1]!Tabla10[1672])</f>
        <v>0</v>
      </c>
      <c r="G1561">
        <f>SUMIF([1]!Tabla9[Consignatarios],B1561,[1]!Tabla9[1675])</f>
        <v>0</v>
      </c>
      <c r="H1561">
        <f>SUMIF([1]!Tabla8[Consignatarios],B1561,[1]!Tabla8[1678])</f>
        <v>0</v>
      </c>
      <c r="I1561">
        <f>SUMIF([1]!Tabla4[Consignatario],B1561,[1]!Tabla4[Monto])</f>
        <v>0</v>
      </c>
      <c r="J1561">
        <f>SUMIF([1]!Tabla2[Consignatario],B1561, [1]!Tabla2[Monto])</f>
        <v>0</v>
      </c>
      <c r="K1561">
        <f>SUMIF([1]!Tabla3[Consignatario],B1561,[1]!Tabla3[Monto])</f>
        <v>0</v>
      </c>
      <c r="L1561">
        <f>SUMIF([1]!Tabla5[Consignatario],B1561,[1]!Tabla5[Monto])</f>
        <v>1833</v>
      </c>
      <c r="M1561">
        <f>SUMIF([1]!Tabla1708[Consignatario],B1561,[1]!Tabla1708[Monto])</f>
        <v>0</v>
      </c>
      <c r="N1561">
        <f>SUMIF([1]!Tabla1726[Consignatario],B1561,[1]!Tabla1726[Monto])</f>
        <v>0</v>
      </c>
      <c r="O1561">
        <f>SUMIF([1]!Tabla1730[Consignatario],B1561,[1]!Tabla1730[1730])</f>
        <v>0</v>
      </c>
      <c r="P1561">
        <f>SUMIF([1]!Tabla1739[Consignatario],B1561,[1]!Tabla1739[1739])</f>
        <v>0</v>
      </c>
      <c r="Q1561">
        <f>SUMIF([1]!Tabla21[Consignatario],B1561,[1]!Tabla21[1664-1670])</f>
        <v>0</v>
      </c>
      <c r="R1561">
        <f>SUM(Tabla62[[#This Row],[1661]:[Entrearmadas]])</f>
        <v>1833</v>
      </c>
    </row>
    <row r="1562" spans="1:18" x14ac:dyDescent="0.3">
      <c r="A1562">
        <v>1561</v>
      </c>
      <c r="B1562" t="str" cm="1">
        <f t="array" ref="B1562">INDEX([1]!Tabla1[#Data], A1562, 2)</f>
        <v>Lince, Pedro</v>
      </c>
      <c r="C1562">
        <f>SUMIF([1]!Tabla1661[Consignatario],B1562,[1]!Tabla1661[1661])</f>
        <v>0</v>
      </c>
      <c r="D1562">
        <f>SUMIF([1]!Tabla11[Consignatario],B1562,[1]!Tabla11[1662])</f>
        <v>0</v>
      </c>
      <c r="E1562">
        <f>SUMIF([1]!Tabla12[Consignatario],B1562,[1]!Tabla12[1670])</f>
        <v>0</v>
      </c>
      <c r="F1562">
        <f>SUMIF([1]!Tabla10[Consignatario],B1562,[1]!Tabla10[1672])</f>
        <v>0</v>
      </c>
      <c r="G1562">
        <f>SUMIF([1]!Tabla9[Consignatarios],B1562,[1]!Tabla9[1675])</f>
        <v>0</v>
      </c>
      <c r="H1562">
        <f>SUMIF([1]!Tabla8[Consignatarios],B1562,[1]!Tabla8[1678])</f>
        <v>0</v>
      </c>
      <c r="I1562">
        <f>SUMIF([1]!Tabla4[Consignatario],B1562,[1]!Tabla4[Monto])</f>
        <v>0</v>
      </c>
      <c r="J1562">
        <f>SUMIF([1]!Tabla2[Consignatario],B1562, [1]!Tabla2[Monto])</f>
        <v>0</v>
      </c>
      <c r="K1562">
        <f>SUMIF([1]!Tabla3[Consignatario],B1562,[1]!Tabla3[Monto])</f>
        <v>0</v>
      </c>
      <c r="L1562">
        <f>SUMIF([1]!Tabla5[Consignatario],B1562,[1]!Tabla5[Monto])</f>
        <v>0</v>
      </c>
      <c r="M1562">
        <f>SUMIF([1]!Tabla1708[Consignatario],B1562,[1]!Tabla1708[Monto])</f>
        <v>0</v>
      </c>
      <c r="N1562">
        <f>SUMIF([1]!Tabla1726[Consignatario],B1562,[1]!Tabla1726[Monto])</f>
        <v>2496</v>
      </c>
      <c r="O1562">
        <f>SUMIF([1]!Tabla1730[Consignatario],B1562,[1]!Tabla1730[1730])</f>
        <v>0</v>
      </c>
      <c r="P1562">
        <f>SUMIF([1]!Tabla1739[Consignatario],B1562,[1]!Tabla1739[1739])</f>
        <v>0</v>
      </c>
      <c r="Q1562">
        <f>SUMIF([1]!Tabla21[Consignatario],B1562,[1]!Tabla21[1664-1670])</f>
        <v>0</v>
      </c>
      <c r="R1562">
        <f>SUM(Tabla62[[#This Row],[1661]:[Entrearmadas]])</f>
        <v>2496</v>
      </c>
    </row>
    <row r="1563" spans="1:18" x14ac:dyDescent="0.3">
      <c r="A1563">
        <v>1562</v>
      </c>
      <c r="B1563" t="str" cm="1">
        <f t="array" ref="B1563">INDEX([1]!Tabla1[#Data], A1563, 2)</f>
        <v>Lines, Domingo de</v>
      </c>
      <c r="C1563">
        <f>SUMIF([1]!Tabla1661[Consignatario],B1563,[1]!Tabla1661[1661])</f>
        <v>0</v>
      </c>
      <c r="D1563">
        <f>SUMIF([1]!Tabla11[Consignatario],B1563,[1]!Tabla11[1662])</f>
        <v>0</v>
      </c>
      <c r="E1563">
        <f>SUMIF([1]!Tabla12[Consignatario],B1563,[1]!Tabla12[1670])</f>
        <v>0</v>
      </c>
      <c r="F1563">
        <f>SUMIF([1]!Tabla10[Consignatario],B1563,[1]!Tabla10[1672])</f>
        <v>0</v>
      </c>
      <c r="G1563">
        <f>SUMIF([1]!Tabla9[Consignatarios],B1563,[1]!Tabla9[1675])</f>
        <v>0</v>
      </c>
      <c r="H1563">
        <f>SUMIF([1]!Tabla8[Consignatarios],B1563,[1]!Tabla8[1678])</f>
        <v>0</v>
      </c>
      <c r="I1563">
        <f>SUMIF([1]!Tabla4[Consignatario],B1563,[1]!Tabla4[Monto])</f>
        <v>0</v>
      </c>
      <c r="J1563">
        <f>SUMIF([1]!Tabla2[Consignatario],B1563, [1]!Tabla2[Monto])</f>
        <v>70453</v>
      </c>
      <c r="K1563">
        <f>SUMIF([1]!Tabla3[Consignatario],B1563,[1]!Tabla3[Monto])</f>
        <v>0</v>
      </c>
      <c r="L1563">
        <f>SUMIF([1]!Tabla5[Consignatario],B1563,[1]!Tabla5[Monto])</f>
        <v>0</v>
      </c>
      <c r="M1563">
        <f>SUMIF([1]!Tabla1708[Consignatario],B1563,[1]!Tabla1708[Monto])</f>
        <v>0</v>
      </c>
      <c r="N1563">
        <f>SUMIF([1]!Tabla1726[Consignatario],B1563,[1]!Tabla1726[Monto])</f>
        <v>0</v>
      </c>
      <c r="O1563">
        <f>SUMIF([1]!Tabla1730[Consignatario],B1563,[1]!Tabla1730[1730])</f>
        <v>0</v>
      </c>
      <c r="P1563">
        <f>SUMIF([1]!Tabla1739[Consignatario],B1563,[1]!Tabla1739[1739])</f>
        <v>0</v>
      </c>
      <c r="Q1563">
        <f>SUMIF([1]!Tabla21[Consignatario],B1563,[1]!Tabla21[1664-1670])</f>
        <v>0</v>
      </c>
      <c r="R1563">
        <f>SUM(Tabla62[[#This Row],[1661]:[Entrearmadas]])</f>
        <v>70453</v>
      </c>
    </row>
    <row r="1564" spans="1:18" x14ac:dyDescent="0.3">
      <c r="A1564">
        <v>1563</v>
      </c>
      <c r="B1564" t="str" cm="1">
        <f t="array" ref="B1564">INDEX([1]!Tabla1[#Data], A1564, 2)</f>
        <v>Liseras, Blas Martín de</v>
      </c>
      <c r="C1564">
        <f>SUMIF([1]!Tabla1661[Consignatario],B1564,[1]!Tabla1661[1661])</f>
        <v>0</v>
      </c>
      <c r="D1564">
        <f>SUMIF([1]!Tabla11[Consignatario],B1564,[1]!Tabla11[1662])</f>
        <v>0</v>
      </c>
      <c r="E1564">
        <f>SUMIF([1]!Tabla12[Consignatario],B1564,[1]!Tabla12[1670])</f>
        <v>0</v>
      </c>
      <c r="F1564">
        <f>SUMIF([1]!Tabla10[Consignatario],B1564,[1]!Tabla10[1672])</f>
        <v>0</v>
      </c>
      <c r="G1564">
        <f>SUMIF([1]!Tabla9[Consignatarios],B1564,[1]!Tabla9[1675])</f>
        <v>0</v>
      </c>
      <c r="H1564">
        <f>SUMIF([1]!Tabla8[Consignatarios],B1564,[1]!Tabla8[1678])</f>
        <v>0</v>
      </c>
      <c r="I1564">
        <f>SUMIF([1]!Tabla4[Consignatario],B1564,[1]!Tabla4[Monto])</f>
        <v>0</v>
      </c>
      <c r="J1564">
        <f>SUMIF([1]!Tabla2[Consignatario],B1564, [1]!Tabla2[Monto])</f>
        <v>32608</v>
      </c>
      <c r="K1564">
        <f>SUMIF([1]!Tabla3[Consignatario],B1564,[1]!Tabla3[Monto])</f>
        <v>35360</v>
      </c>
      <c r="L1564">
        <f>SUMIF([1]!Tabla5[Consignatario],B1564,[1]!Tabla5[Monto])</f>
        <v>76120</v>
      </c>
      <c r="M1564">
        <f>SUMIF([1]!Tabla1708[Consignatario],B1564,[1]!Tabla1708[Monto])</f>
        <v>0</v>
      </c>
      <c r="N1564">
        <f>SUMIF([1]!Tabla1726[Consignatario],B1564,[1]!Tabla1726[Monto])</f>
        <v>0</v>
      </c>
      <c r="O1564">
        <f>SUMIF([1]!Tabla1730[Consignatario],B1564,[1]!Tabla1730[1730])</f>
        <v>0</v>
      </c>
      <c r="P1564">
        <f>SUMIF([1]!Tabla1739[Consignatario],B1564,[1]!Tabla1739[1739])</f>
        <v>0</v>
      </c>
      <c r="Q1564">
        <f>SUMIF([1]!Tabla21[Consignatario],B1564,[1]!Tabla21[1664-1670])</f>
        <v>0</v>
      </c>
      <c r="R1564">
        <f>SUM(Tabla62[[#This Row],[1661]:[Entrearmadas]])</f>
        <v>144088</v>
      </c>
    </row>
    <row r="1565" spans="1:18" x14ac:dyDescent="0.3">
      <c r="A1565">
        <v>1564</v>
      </c>
      <c r="B1565" t="str" cm="1">
        <f t="array" ref="B1565">INDEX([1]!Tabla1[#Data], A1565, 2)</f>
        <v>Liseras, Félix de</v>
      </c>
      <c r="C1565">
        <f>SUMIF([1]!Tabla1661[Consignatario],B1565,[1]!Tabla1661[1661])</f>
        <v>0</v>
      </c>
      <c r="D1565">
        <f>SUMIF([1]!Tabla11[Consignatario],B1565,[1]!Tabla11[1662])</f>
        <v>0</v>
      </c>
      <c r="E1565">
        <f>SUMIF([1]!Tabla12[Consignatario],B1565,[1]!Tabla12[1670])</f>
        <v>0</v>
      </c>
      <c r="F1565">
        <f>SUMIF([1]!Tabla10[Consignatario],B1565,[1]!Tabla10[1672])</f>
        <v>0</v>
      </c>
      <c r="G1565">
        <f>SUMIF([1]!Tabla9[Consignatarios],B1565,[1]!Tabla9[1675])</f>
        <v>0</v>
      </c>
      <c r="H1565">
        <f>SUMIF([1]!Tabla8[Consignatarios],B1565,[1]!Tabla8[1678])</f>
        <v>0</v>
      </c>
      <c r="I1565">
        <f>SUMIF([1]!Tabla4[Consignatario],B1565,[1]!Tabla4[Monto])</f>
        <v>19102</v>
      </c>
      <c r="J1565">
        <f>SUMIF([1]!Tabla2[Consignatario],B1565, [1]!Tabla2[Monto])</f>
        <v>0</v>
      </c>
      <c r="K1565">
        <f>SUMIF([1]!Tabla3[Consignatario],B1565,[1]!Tabla3[Monto])</f>
        <v>26000</v>
      </c>
      <c r="L1565">
        <f>SUMIF([1]!Tabla5[Consignatario],B1565,[1]!Tabla5[Monto])</f>
        <v>325222</v>
      </c>
      <c r="M1565">
        <f>SUMIF([1]!Tabla1708[Consignatario],B1565,[1]!Tabla1708[Monto])</f>
        <v>0</v>
      </c>
      <c r="N1565">
        <f>SUMIF([1]!Tabla1726[Consignatario],B1565,[1]!Tabla1726[Monto])</f>
        <v>0</v>
      </c>
      <c r="O1565">
        <f>SUMIF([1]!Tabla1730[Consignatario],B1565,[1]!Tabla1730[1730])</f>
        <v>0</v>
      </c>
      <c r="P1565">
        <f>SUMIF([1]!Tabla1739[Consignatario],B1565,[1]!Tabla1739[1739])</f>
        <v>0</v>
      </c>
      <c r="Q1565">
        <f>SUMIF([1]!Tabla21[Consignatario],B1565,[1]!Tabla21[1664-1670])</f>
        <v>0</v>
      </c>
      <c r="R1565">
        <f>SUM(Tabla62[[#This Row],[1661]:[Entrearmadas]])</f>
        <v>370324</v>
      </c>
    </row>
    <row r="1566" spans="1:18" x14ac:dyDescent="0.3">
      <c r="A1566">
        <v>1565</v>
      </c>
      <c r="B1566" t="str" cm="1">
        <f t="array" ref="B1566">INDEX([1]!Tabla1[#Data], A1566, 2)</f>
        <v>Lizárraga, Antonio de</v>
      </c>
      <c r="C1566">
        <f>SUMIF([1]!Tabla1661[Consignatario],B1566,[1]!Tabla1661[1661])</f>
        <v>76600</v>
      </c>
      <c r="D1566">
        <f>SUMIF([1]!Tabla11[Consignatario],B1566,[1]!Tabla11[1662])</f>
        <v>0</v>
      </c>
      <c r="E1566">
        <f>SUMIF([1]!Tabla12[Consignatario],B1566,[1]!Tabla12[1670])</f>
        <v>0</v>
      </c>
      <c r="F1566">
        <f>SUMIF([1]!Tabla10[Consignatario],B1566,[1]!Tabla10[1672])</f>
        <v>0</v>
      </c>
      <c r="G1566">
        <f>SUMIF([1]!Tabla9[Consignatarios],B1566,[1]!Tabla9[1675])</f>
        <v>0</v>
      </c>
      <c r="H1566">
        <f>SUMIF([1]!Tabla8[Consignatarios],B1566,[1]!Tabla8[1678])</f>
        <v>0</v>
      </c>
      <c r="I1566">
        <f>SUMIF([1]!Tabla4[Consignatario],B1566,[1]!Tabla4[Monto])</f>
        <v>0</v>
      </c>
      <c r="J1566">
        <f>SUMIF([1]!Tabla2[Consignatario],B1566, [1]!Tabla2[Monto])</f>
        <v>0</v>
      </c>
      <c r="K1566">
        <f>SUMIF([1]!Tabla3[Consignatario],B1566,[1]!Tabla3[Monto])</f>
        <v>0</v>
      </c>
      <c r="L1566">
        <f>SUMIF([1]!Tabla5[Consignatario],B1566,[1]!Tabla5[Monto])</f>
        <v>0</v>
      </c>
      <c r="M1566">
        <f>SUMIF([1]!Tabla1708[Consignatario],B1566,[1]!Tabla1708[Monto])</f>
        <v>0</v>
      </c>
      <c r="N1566">
        <f>SUMIF([1]!Tabla1726[Consignatario],B1566,[1]!Tabla1726[Monto])</f>
        <v>0</v>
      </c>
      <c r="O1566">
        <f>SUMIF([1]!Tabla1730[Consignatario],B1566,[1]!Tabla1730[1730])</f>
        <v>0</v>
      </c>
      <c r="P1566">
        <f>SUMIF([1]!Tabla1739[Consignatario],B1566,[1]!Tabla1739[1739])</f>
        <v>0</v>
      </c>
      <c r="Q1566">
        <f>SUMIF([1]!Tabla21[Consignatario],B1566,[1]!Tabla21[1664-1670])</f>
        <v>0</v>
      </c>
      <c r="R1566">
        <f>SUM(Tabla62[[#This Row],[1661]:[Entrearmadas]])</f>
        <v>76600</v>
      </c>
    </row>
    <row r="1567" spans="1:18" x14ac:dyDescent="0.3">
      <c r="A1567">
        <v>1566</v>
      </c>
      <c r="B1567" t="str" cm="1">
        <f t="array" ref="B1567">INDEX([1]!Tabla1[#Data], A1567, 2)</f>
        <v>Lizarriturri, Joseph</v>
      </c>
      <c r="C1567">
        <f>SUMIF([1]!Tabla1661[Consignatario],B1567,[1]!Tabla1661[1661])</f>
        <v>136504</v>
      </c>
      <c r="D1567">
        <f>SUMIF([1]!Tabla11[Consignatario],B1567,[1]!Tabla11[1662])</f>
        <v>0</v>
      </c>
      <c r="E1567">
        <f>SUMIF([1]!Tabla12[Consignatario],B1567,[1]!Tabla12[1670])</f>
        <v>0</v>
      </c>
      <c r="F1567">
        <f>SUMIF([1]!Tabla10[Consignatario],B1567,[1]!Tabla10[1672])</f>
        <v>0</v>
      </c>
      <c r="G1567">
        <f>SUMIF([1]!Tabla9[Consignatarios],B1567,[1]!Tabla9[1675])</f>
        <v>40500</v>
      </c>
      <c r="H1567">
        <f>SUMIF([1]!Tabla8[Consignatarios],B1567,[1]!Tabla8[1678])</f>
        <v>146906</v>
      </c>
      <c r="I1567">
        <f>SUMIF([1]!Tabla4[Consignatario],B1567,[1]!Tabla4[Monto])</f>
        <v>1020</v>
      </c>
      <c r="J1567">
        <f>SUMIF([1]!Tabla2[Consignatario],B1567, [1]!Tabla2[Monto])</f>
        <v>18972</v>
      </c>
      <c r="K1567">
        <f>SUMIF([1]!Tabla3[Consignatario],B1567,[1]!Tabla3[Monto])</f>
        <v>0</v>
      </c>
      <c r="L1567">
        <f>SUMIF([1]!Tabla5[Consignatario],B1567,[1]!Tabla5[Monto])</f>
        <v>0</v>
      </c>
      <c r="M1567">
        <f>SUMIF([1]!Tabla1708[Consignatario],B1567,[1]!Tabla1708[Monto])</f>
        <v>0</v>
      </c>
      <c r="N1567">
        <f>SUMIF([1]!Tabla1726[Consignatario],B1567,[1]!Tabla1726[Monto])</f>
        <v>0</v>
      </c>
      <c r="O1567">
        <f>SUMIF([1]!Tabla1730[Consignatario],B1567,[1]!Tabla1730[1730])</f>
        <v>0</v>
      </c>
      <c r="P1567">
        <f>SUMIF([1]!Tabla1739[Consignatario],B1567,[1]!Tabla1739[1739])</f>
        <v>0</v>
      </c>
      <c r="Q1567">
        <f>SUMIF([1]!Tabla21[Consignatario],B1567,[1]!Tabla21[1664-1670])</f>
        <v>0</v>
      </c>
      <c r="R1567">
        <f>SUM(Tabla62[[#This Row],[1661]:[Entrearmadas]])</f>
        <v>343902</v>
      </c>
    </row>
    <row r="1568" spans="1:18" x14ac:dyDescent="0.3">
      <c r="A1568">
        <v>1567</v>
      </c>
      <c r="B1568" t="str" cm="1">
        <f t="array" ref="B1568">INDEX([1]!Tabla1[#Data], A1568, 2)</f>
        <v>Lizarriturri, Juan de</v>
      </c>
      <c r="C1568">
        <f>SUMIF([1]!Tabla1661[Consignatario],B1568,[1]!Tabla1661[1661])</f>
        <v>0</v>
      </c>
      <c r="D1568">
        <f>SUMIF([1]!Tabla11[Consignatario],B1568,[1]!Tabla11[1662])</f>
        <v>0</v>
      </c>
      <c r="E1568">
        <f>SUMIF([1]!Tabla12[Consignatario],B1568,[1]!Tabla12[1670])</f>
        <v>0</v>
      </c>
      <c r="F1568">
        <f>SUMIF([1]!Tabla10[Consignatario],B1568,[1]!Tabla10[1672])</f>
        <v>0</v>
      </c>
      <c r="G1568">
        <f>SUMIF([1]!Tabla9[Consignatarios],B1568,[1]!Tabla9[1675])</f>
        <v>0</v>
      </c>
      <c r="H1568">
        <f>SUMIF([1]!Tabla8[Consignatarios],B1568,[1]!Tabla8[1678])</f>
        <v>3578</v>
      </c>
      <c r="I1568">
        <f>SUMIF([1]!Tabla4[Consignatario],B1568,[1]!Tabla4[Monto])</f>
        <v>0</v>
      </c>
      <c r="J1568">
        <f>SUMIF([1]!Tabla2[Consignatario],B1568, [1]!Tabla2[Monto])</f>
        <v>0</v>
      </c>
      <c r="K1568">
        <f>SUMIF([1]!Tabla3[Consignatario],B1568,[1]!Tabla3[Monto])</f>
        <v>0</v>
      </c>
      <c r="L1568">
        <f>SUMIF([1]!Tabla5[Consignatario],B1568,[1]!Tabla5[Monto])</f>
        <v>0</v>
      </c>
      <c r="M1568">
        <f>SUMIF([1]!Tabla1708[Consignatario],B1568,[1]!Tabla1708[Monto])</f>
        <v>0</v>
      </c>
      <c r="N1568">
        <f>SUMIF([1]!Tabla1726[Consignatario],B1568,[1]!Tabla1726[Monto])</f>
        <v>0</v>
      </c>
      <c r="O1568">
        <f>SUMIF([1]!Tabla1730[Consignatario],B1568,[1]!Tabla1730[1730])</f>
        <v>0</v>
      </c>
      <c r="P1568">
        <f>SUMIF([1]!Tabla1739[Consignatario],B1568,[1]!Tabla1739[1739])</f>
        <v>0</v>
      </c>
      <c r="Q1568">
        <f>SUMIF([1]!Tabla21[Consignatario],B1568,[1]!Tabla21[1664-1670])</f>
        <v>0</v>
      </c>
      <c r="R1568">
        <f>SUM(Tabla62[[#This Row],[1661]:[Entrearmadas]])</f>
        <v>3578</v>
      </c>
    </row>
    <row r="1569" spans="1:18" x14ac:dyDescent="0.3">
      <c r="A1569">
        <v>1568</v>
      </c>
      <c r="B1569" t="str" cm="1">
        <f t="array" ref="B1569">INDEX([1]!Tabla1[#Data], A1569, 2)</f>
        <v>Llamas, Joseph</v>
      </c>
      <c r="C1569">
        <f>SUMIF([1]!Tabla1661[Consignatario],B1569,[1]!Tabla1661[1661])</f>
        <v>0</v>
      </c>
      <c r="D1569">
        <f>SUMIF([1]!Tabla11[Consignatario],B1569,[1]!Tabla11[1662])</f>
        <v>0</v>
      </c>
      <c r="E1569">
        <f>SUMIF([1]!Tabla12[Consignatario],B1569,[1]!Tabla12[1670])</f>
        <v>0</v>
      </c>
      <c r="F1569">
        <f>SUMIF([1]!Tabla10[Consignatario],B1569,[1]!Tabla10[1672])</f>
        <v>0</v>
      </c>
      <c r="G1569">
        <f>SUMIF([1]!Tabla9[Consignatarios],B1569,[1]!Tabla9[1675])</f>
        <v>0</v>
      </c>
      <c r="H1569">
        <f>SUMIF([1]!Tabla8[Consignatarios],B1569,[1]!Tabla8[1678])</f>
        <v>0</v>
      </c>
      <c r="I1569">
        <f>SUMIF([1]!Tabla4[Consignatario],B1569,[1]!Tabla4[Monto])</f>
        <v>0</v>
      </c>
      <c r="J1569">
        <f>SUMIF([1]!Tabla2[Consignatario],B1569, [1]!Tabla2[Monto])</f>
        <v>0</v>
      </c>
      <c r="K1569">
        <f>SUMIF([1]!Tabla3[Consignatario],B1569,[1]!Tabla3[Monto])</f>
        <v>0</v>
      </c>
      <c r="L1569">
        <f>SUMIF([1]!Tabla5[Consignatario],B1569,[1]!Tabla5[Monto])</f>
        <v>0</v>
      </c>
      <c r="M1569">
        <f>SUMIF([1]!Tabla1708[Consignatario],B1569,[1]!Tabla1708[Monto])</f>
        <v>0</v>
      </c>
      <c r="N1569">
        <f>SUMIF([1]!Tabla1726[Consignatario],B1569,[1]!Tabla1726[Monto])</f>
        <v>0</v>
      </c>
      <c r="O1569">
        <f>SUMIF([1]!Tabla1730[Consignatario],B1569,[1]!Tabla1730[1730])</f>
        <v>9000</v>
      </c>
      <c r="P1569">
        <f>SUMIF([1]!Tabla1739[Consignatario],B1569,[1]!Tabla1739[1739])</f>
        <v>0</v>
      </c>
      <c r="Q1569">
        <f>SUMIF([1]!Tabla21[Consignatario],B1569,[1]!Tabla21[1664-1670])</f>
        <v>0</v>
      </c>
      <c r="R1569">
        <f>SUM(Tabla62[[#This Row],[1661]:[Entrearmadas]])</f>
        <v>9000</v>
      </c>
    </row>
    <row r="1570" spans="1:18" x14ac:dyDescent="0.3">
      <c r="A1570">
        <v>1569</v>
      </c>
      <c r="B1570" t="str" cm="1">
        <f t="array" ref="B1570">INDEX([1]!Tabla1[#Data], A1570, 2)</f>
        <v>Llano, Domingo de</v>
      </c>
      <c r="C1570">
        <f>SUMIF([1]!Tabla1661[Consignatario],B1570,[1]!Tabla1661[1661])</f>
        <v>7600</v>
      </c>
      <c r="D1570">
        <f>SUMIF([1]!Tabla11[Consignatario],B1570,[1]!Tabla11[1662])</f>
        <v>0</v>
      </c>
      <c r="E1570">
        <f>SUMIF([1]!Tabla12[Consignatario],B1570,[1]!Tabla12[1670])</f>
        <v>0</v>
      </c>
      <c r="F1570">
        <f>SUMIF([1]!Tabla10[Consignatario],B1570,[1]!Tabla10[1672])</f>
        <v>0</v>
      </c>
      <c r="G1570">
        <f>SUMIF([1]!Tabla9[Consignatarios],B1570,[1]!Tabla9[1675])</f>
        <v>0</v>
      </c>
      <c r="H1570">
        <f>SUMIF([1]!Tabla8[Consignatarios],B1570,[1]!Tabla8[1678])</f>
        <v>0</v>
      </c>
      <c r="I1570">
        <f>SUMIF([1]!Tabla4[Consignatario],B1570,[1]!Tabla4[Monto])</f>
        <v>0</v>
      </c>
      <c r="J1570">
        <f>SUMIF([1]!Tabla2[Consignatario],B1570, [1]!Tabla2[Monto])</f>
        <v>0</v>
      </c>
      <c r="K1570">
        <f>SUMIF([1]!Tabla3[Consignatario],B1570,[1]!Tabla3[Monto])</f>
        <v>0</v>
      </c>
      <c r="L1570">
        <f>SUMIF([1]!Tabla5[Consignatario],B1570,[1]!Tabla5[Monto])</f>
        <v>0</v>
      </c>
      <c r="M1570">
        <f>SUMIF([1]!Tabla1708[Consignatario],B1570,[1]!Tabla1708[Monto])</f>
        <v>0</v>
      </c>
      <c r="N1570">
        <f>SUMIF([1]!Tabla1726[Consignatario],B1570,[1]!Tabla1726[Monto])</f>
        <v>0</v>
      </c>
      <c r="O1570">
        <f>SUMIF([1]!Tabla1730[Consignatario],B1570,[1]!Tabla1730[1730])</f>
        <v>0</v>
      </c>
      <c r="P1570">
        <f>SUMIF([1]!Tabla1739[Consignatario],B1570,[1]!Tabla1739[1739])</f>
        <v>0</v>
      </c>
      <c r="Q1570">
        <f>SUMIF([1]!Tabla21[Consignatario],B1570,[1]!Tabla21[1664-1670])</f>
        <v>0</v>
      </c>
      <c r="R1570">
        <f>SUM(Tabla62[[#This Row],[1661]:[Entrearmadas]])</f>
        <v>7600</v>
      </c>
    </row>
    <row r="1571" spans="1:18" x14ac:dyDescent="0.3">
      <c r="A1571">
        <v>1570</v>
      </c>
      <c r="B1571" t="str" cm="1">
        <f t="array" ref="B1571">INDEX([1]!Tabla1[#Data], A1571, 2)</f>
        <v>Llano, Pedro de</v>
      </c>
      <c r="C1571">
        <f>SUMIF([1]!Tabla1661[Consignatario],B1571,[1]!Tabla1661[1661])</f>
        <v>0</v>
      </c>
      <c r="D1571">
        <f>SUMIF([1]!Tabla11[Consignatario],B1571,[1]!Tabla11[1662])</f>
        <v>0</v>
      </c>
      <c r="E1571">
        <f>SUMIF([1]!Tabla12[Consignatario],B1571,[1]!Tabla12[1670])</f>
        <v>0</v>
      </c>
      <c r="F1571">
        <f>SUMIF([1]!Tabla10[Consignatario],B1571,[1]!Tabla10[1672])</f>
        <v>0</v>
      </c>
      <c r="G1571">
        <f>SUMIF([1]!Tabla9[Consignatarios],B1571,[1]!Tabla9[1675])</f>
        <v>0</v>
      </c>
      <c r="H1571">
        <f>SUMIF([1]!Tabla8[Consignatarios],B1571,[1]!Tabla8[1678])</f>
        <v>0</v>
      </c>
      <c r="I1571">
        <f>SUMIF([1]!Tabla4[Consignatario],B1571,[1]!Tabla4[Monto])</f>
        <v>0</v>
      </c>
      <c r="J1571">
        <f>SUMIF([1]!Tabla2[Consignatario],B1571, [1]!Tabla2[Monto])</f>
        <v>6000</v>
      </c>
      <c r="K1571">
        <f>SUMIF([1]!Tabla3[Consignatario],B1571,[1]!Tabla3[Monto])</f>
        <v>0</v>
      </c>
      <c r="L1571">
        <f>SUMIF([1]!Tabla5[Consignatario],B1571,[1]!Tabla5[Monto])</f>
        <v>0</v>
      </c>
      <c r="M1571">
        <f>SUMIF([1]!Tabla1708[Consignatario],B1571,[1]!Tabla1708[Monto])</f>
        <v>0</v>
      </c>
      <c r="N1571">
        <f>SUMIF([1]!Tabla1726[Consignatario],B1571,[1]!Tabla1726[Monto])</f>
        <v>0</v>
      </c>
      <c r="O1571">
        <f>SUMIF([1]!Tabla1730[Consignatario],B1571,[1]!Tabla1730[1730])</f>
        <v>0</v>
      </c>
      <c r="P1571">
        <f>SUMIF([1]!Tabla1739[Consignatario],B1571,[1]!Tabla1739[1739])</f>
        <v>0</v>
      </c>
      <c r="Q1571">
        <f>SUMIF([1]!Tabla21[Consignatario],B1571,[1]!Tabla21[1664-1670])</f>
        <v>0</v>
      </c>
      <c r="R1571">
        <f>SUM(Tabla62[[#This Row],[1661]:[Entrearmadas]])</f>
        <v>6000</v>
      </c>
    </row>
    <row r="1572" spans="1:18" x14ac:dyDescent="0.3">
      <c r="A1572">
        <v>1571</v>
      </c>
      <c r="B1572" t="str" cm="1">
        <f t="array" ref="B1572">INDEX([1]!Tabla1[#Data], A1572, 2)</f>
        <v>Llanos y Valdez, Gabriel de</v>
      </c>
      <c r="C1572">
        <f>SUMIF([1]!Tabla1661[Consignatario],B1572,[1]!Tabla1661[1661])</f>
        <v>0</v>
      </c>
      <c r="D1572">
        <f>SUMIF([1]!Tabla11[Consignatario],B1572,[1]!Tabla11[1662])</f>
        <v>0</v>
      </c>
      <c r="E1572">
        <f>SUMIF([1]!Tabla12[Consignatario],B1572,[1]!Tabla12[1670])</f>
        <v>0</v>
      </c>
      <c r="F1572">
        <f>SUMIF([1]!Tabla10[Consignatario],B1572,[1]!Tabla10[1672])</f>
        <v>0</v>
      </c>
      <c r="G1572">
        <f>SUMIF([1]!Tabla9[Consignatarios],B1572,[1]!Tabla9[1675])</f>
        <v>0</v>
      </c>
      <c r="H1572">
        <f>SUMIF([1]!Tabla8[Consignatarios],B1572,[1]!Tabla8[1678])</f>
        <v>0</v>
      </c>
      <c r="I1572">
        <f>SUMIF([1]!Tabla4[Consignatario],B1572,[1]!Tabla4[Monto])</f>
        <v>0</v>
      </c>
      <c r="J1572">
        <f>SUMIF([1]!Tabla2[Consignatario],B1572, [1]!Tabla2[Monto])</f>
        <v>40000</v>
      </c>
      <c r="K1572">
        <f>SUMIF([1]!Tabla3[Consignatario],B1572,[1]!Tabla3[Monto])</f>
        <v>0</v>
      </c>
      <c r="L1572">
        <f>SUMIF([1]!Tabla5[Consignatario],B1572,[1]!Tabla5[Monto])</f>
        <v>0</v>
      </c>
      <c r="M1572">
        <f>SUMIF([1]!Tabla1708[Consignatario],B1572,[1]!Tabla1708[Monto])</f>
        <v>0</v>
      </c>
      <c r="N1572">
        <f>SUMIF([1]!Tabla1726[Consignatario],B1572,[1]!Tabla1726[Monto])</f>
        <v>0</v>
      </c>
      <c r="O1572">
        <f>SUMIF([1]!Tabla1730[Consignatario],B1572,[1]!Tabla1730[1730])</f>
        <v>0</v>
      </c>
      <c r="P1572">
        <f>SUMIF([1]!Tabla1739[Consignatario],B1572,[1]!Tabla1739[1739])</f>
        <v>0</v>
      </c>
      <c r="Q1572">
        <f>SUMIF([1]!Tabla21[Consignatario],B1572,[1]!Tabla21[1664-1670])</f>
        <v>0</v>
      </c>
      <c r="R1572">
        <f>SUM(Tabla62[[#This Row],[1661]:[Entrearmadas]])</f>
        <v>40000</v>
      </c>
    </row>
    <row r="1573" spans="1:18" x14ac:dyDescent="0.3">
      <c r="A1573">
        <v>1572</v>
      </c>
      <c r="B1573" t="str" cm="1">
        <f t="array" ref="B1573">INDEX([1]!Tabla1[#Data], A1573, 2)</f>
        <v>Llanos, Antonio de</v>
      </c>
      <c r="C1573">
        <f>SUMIF([1]!Tabla1661[Consignatario],B1573,[1]!Tabla1661[1661])</f>
        <v>0</v>
      </c>
      <c r="D1573">
        <f>SUMIF([1]!Tabla11[Consignatario],B1573,[1]!Tabla11[1662])</f>
        <v>0</v>
      </c>
      <c r="E1573">
        <f>SUMIF([1]!Tabla12[Consignatario],B1573,[1]!Tabla12[1670])</f>
        <v>0</v>
      </c>
      <c r="F1573">
        <f>SUMIF([1]!Tabla10[Consignatario],B1573,[1]!Tabla10[1672])</f>
        <v>0</v>
      </c>
      <c r="G1573">
        <f>SUMIF([1]!Tabla9[Consignatarios],B1573,[1]!Tabla9[1675])</f>
        <v>0</v>
      </c>
      <c r="H1573">
        <f>SUMIF([1]!Tabla8[Consignatarios],B1573,[1]!Tabla8[1678])</f>
        <v>0</v>
      </c>
      <c r="I1573">
        <f>SUMIF([1]!Tabla4[Consignatario],B1573,[1]!Tabla4[Monto])</f>
        <v>34397</v>
      </c>
      <c r="J1573">
        <f>SUMIF([1]!Tabla2[Consignatario],B1573, [1]!Tabla2[Monto])</f>
        <v>53016</v>
      </c>
      <c r="K1573">
        <f>SUMIF([1]!Tabla3[Consignatario],B1573,[1]!Tabla3[Monto])</f>
        <v>203223</v>
      </c>
      <c r="L1573">
        <f>SUMIF([1]!Tabla5[Consignatario],B1573,[1]!Tabla5[Monto])</f>
        <v>0</v>
      </c>
      <c r="M1573">
        <f>SUMIF([1]!Tabla1708[Consignatario],B1573,[1]!Tabla1708[Monto])</f>
        <v>0</v>
      </c>
      <c r="N1573">
        <f>SUMIF([1]!Tabla1726[Consignatario],B1573,[1]!Tabla1726[Monto])</f>
        <v>0</v>
      </c>
      <c r="O1573">
        <f>SUMIF([1]!Tabla1730[Consignatario],B1573,[1]!Tabla1730[1730])</f>
        <v>0</v>
      </c>
      <c r="P1573">
        <f>SUMIF([1]!Tabla1739[Consignatario],B1573,[1]!Tabla1739[1739])</f>
        <v>0</v>
      </c>
      <c r="Q1573">
        <f>SUMIF([1]!Tabla21[Consignatario],B1573,[1]!Tabla21[1664-1670])</f>
        <v>0</v>
      </c>
      <c r="R1573">
        <f>SUM(Tabla62[[#This Row],[1661]:[Entrearmadas]])</f>
        <v>290636</v>
      </c>
    </row>
    <row r="1574" spans="1:18" x14ac:dyDescent="0.3">
      <c r="A1574">
        <v>1573</v>
      </c>
      <c r="B1574" t="str" cm="1">
        <f t="array" ref="B1574">INDEX([1]!Tabla1[#Data], A1574, 2)</f>
        <v>Llanos, Francisco de</v>
      </c>
      <c r="C1574">
        <f>SUMIF([1]!Tabla1661[Consignatario],B1574,[1]!Tabla1661[1661])</f>
        <v>0</v>
      </c>
      <c r="D1574">
        <f>SUMIF([1]!Tabla11[Consignatario],B1574,[1]!Tabla11[1662])</f>
        <v>0</v>
      </c>
      <c r="E1574">
        <f>SUMIF([1]!Tabla12[Consignatario],B1574,[1]!Tabla12[1670])</f>
        <v>0</v>
      </c>
      <c r="F1574">
        <f>SUMIF([1]!Tabla10[Consignatario],B1574,[1]!Tabla10[1672])</f>
        <v>0</v>
      </c>
      <c r="G1574">
        <f>SUMIF([1]!Tabla9[Consignatarios],B1574,[1]!Tabla9[1675])</f>
        <v>0</v>
      </c>
      <c r="H1574">
        <f>SUMIF([1]!Tabla8[Consignatarios],B1574,[1]!Tabla8[1678])</f>
        <v>0</v>
      </c>
      <c r="I1574">
        <f>SUMIF([1]!Tabla4[Consignatario],B1574,[1]!Tabla4[Monto])</f>
        <v>0</v>
      </c>
      <c r="J1574">
        <f>SUMIF([1]!Tabla2[Consignatario],B1574, [1]!Tabla2[Monto])</f>
        <v>0</v>
      </c>
      <c r="K1574">
        <f>SUMIF([1]!Tabla3[Consignatario],B1574,[1]!Tabla3[Monto])</f>
        <v>0</v>
      </c>
      <c r="L1574">
        <f>SUMIF([1]!Tabla5[Consignatario],B1574,[1]!Tabla5[Monto])</f>
        <v>4400</v>
      </c>
      <c r="M1574">
        <f>SUMIF([1]!Tabla1708[Consignatario],B1574,[1]!Tabla1708[Monto])</f>
        <v>0</v>
      </c>
      <c r="N1574">
        <f>SUMIF([1]!Tabla1726[Consignatario],B1574,[1]!Tabla1726[Monto])</f>
        <v>0</v>
      </c>
      <c r="O1574">
        <f>SUMIF([1]!Tabla1730[Consignatario],B1574,[1]!Tabla1730[1730])</f>
        <v>0</v>
      </c>
      <c r="P1574">
        <f>SUMIF([1]!Tabla1739[Consignatario],B1574,[1]!Tabla1739[1739])</f>
        <v>0</v>
      </c>
      <c r="Q1574">
        <f>SUMIF([1]!Tabla21[Consignatario],B1574,[1]!Tabla21[1664-1670])</f>
        <v>0</v>
      </c>
      <c r="R1574">
        <f>SUM(Tabla62[[#This Row],[1661]:[Entrearmadas]])</f>
        <v>4400</v>
      </c>
    </row>
    <row r="1575" spans="1:18" x14ac:dyDescent="0.3">
      <c r="A1575">
        <v>1574</v>
      </c>
      <c r="B1575" t="str" cm="1">
        <f t="array" ref="B1575">INDEX([1]!Tabla1[#Data], A1575, 2)</f>
        <v>Llanos, Juan de</v>
      </c>
      <c r="C1575">
        <f>SUMIF([1]!Tabla1661[Consignatario],B1575,[1]!Tabla1661[1661])</f>
        <v>0</v>
      </c>
      <c r="D1575">
        <f>SUMIF([1]!Tabla11[Consignatario],B1575,[1]!Tabla11[1662])</f>
        <v>0</v>
      </c>
      <c r="E1575">
        <f>SUMIF([1]!Tabla12[Consignatario],B1575,[1]!Tabla12[1670])</f>
        <v>0</v>
      </c>
      <c r="F1575">
        <f>SUMIF([1]!Tabla10[Consignatario],B1575,[1]!Tabla10[1672])</f>
        <v>0</v>
      </c>
      <c r="G1575">
        <f>SUMIF([1]!Tabla9[Consignatarios],B1575,[1]!Tabla9[1675])</f>
        <v>0</v>
      </c>
      <c r="H1575">
        <f>SUMIF([1]!Tabla8[Consignatarios],B1575,[1]!Tabla8[1678])</f>
        <v>18000</v>
      </c>
      <c r="I1575">
        <f>SUMIF([1]!Tabla4[Consignatario],B1575,[1]!Tabla4[Monto])</f>
        <v>0</v>
      </c>
      <c r="J1575">
        <f>SUMIF([1]!Tabla2[Consignatario],B1575, [1]!Tabla2[Monto])</f>
        <v>0</v>
      </c>
      <c r="K1575">
        <f>SUMIF([1]!Tabla3[Consignatario],B1575,[1]!Tabla3[Monto])</f>
        <v>0</v>
      </c>
      <c r="L1575">
        <f>SUMIF([1]!Tabla5[Consignatario],B1575,[1]!Tabla5[Monto])</f>
        <v>0</v>
      </c>
      <c r="M1575">
        <f>SUMIF([1]!Tabla1708[Consignatario],B1575,[1]!Tabla1708[Monto])</f>
        <v>0</v>
      </c>
      <c r="N1575">
        <f>SUMIF([1]!Tabla1726[Consignatario],B1575,[1]!Tabla1726[Monto])</f>
        <v>0</v>
      </c>
      <c r="O1575">
        <f>SUMIF([1]!Tabla1730[Consignatario],B1575,[1]!Tabla1730[1730])</f>
        <v>0</v>
      </c>
      <c r="P1575">
        <f>SUMIF([1]!Tabla1739[Consignatario],B1575,[1]!Tabla1739[1739])</f>
        <v>0</v>
      </c>
      <c r="Q1575">
        <f>SUMIF([1]!Tabla21[Consignatario],B1575,[1]!Tabla21[1664-1670])</f>
        <v>0</v>
      </c>
      <c r="R1575">
        <f>SUM(Tabla62[[#This Row],[1661]:[Entrearmadas]])</f>
        <v>18000</v>
      </c>
    </row>
    <row r="1576" spans="1:18" x14ac:dyDescent="0.3">
      <c r="A1576">
        <v>1575</v>
      </c>
      <c r="B1576" t="str" cm="1">
        <f t="array" ref="B1576">INDEX([1]!Tabla1[#Data], A1576, 2)</f>
        <v>Llanos, Tomás de</v>
      </c>
      <c r="C1576">
        <f>SUMIF([1]!Tabla1661[Consignatario],B1576,[1]!Tabla1661[1661])</f>
        <v>0</v>
      </c>
      <c r="D1576">
        <f>SUMIF([1]!Tabla11[Consignatario],B1576,[1]!Tabla11[1662])</f>
        <v>0</v>
      </c>
      <c r="E1576">
        <f>SUMIF([1]!Tabla12[Consignatario],B1576,[1]!Tabla12[1670])</f>
        <v>0</v>
      </c>
      <c r="F1576">
        <f>SUMIF([1]!Tabla10[Consignatario],B1576,[1]!Tabla10[1672])</f>
        <v>0</v>
      </c>
      <c r="G1576">
        <f>SUMIF([1]!Tabla9[Consignatarios],B1576,[1]!Tabla9[1675])</f>
        <v>0</v>
      </c>
      <c r="H1576">
        <f>SUMIF([1]!Tabla8[Consignatarios],B1576,[1]!Tabla8[1678])</f>
        <v>0</v>
      </c>
      <c r="I1576">
        <f>SUMIF([1]!Tabla4[Consignatario],B1576,[1]!Tabla4[Monto])</f>
        <v>0</v>
      </c>
      <c r="J1576">
        <f>SUMIF([1]!Tabla2[Consignatario],B1576, [1]!Tabla2[Monto])</f>
        <v>0</v>
      </c>
      <c r="K1576">
        <f>SUMIF([1]!Tabla3[Consignatario],B1576,[1]!Tabla3[Monto])</f>
        <v>0</v>
      </c>
      <c r="L1576">
        <f>SUMIF([1]!Tabla5[Consignatario],B1576,[1]!Tabla5[Monto])</f>
        <v>400</v>
      </c>
      <c r="M1576">
        <f>SUMIF([1]!Tabla1708[Consignatario],B1576,[1]!Tabla1708[Monto])</f>
        <v>0</v>
      </c>
      <c r="N1576">
        <f>SUMIF([1]!Tabla1726[Consignatario],B1576,[1]!Tabla1726[Monto])</f>
        <v>0</v>
      </c>
      <c r="O1576">
        <f>SUMIF([1]!Tabla1730[Consignatario],B1576,[1]!Tabla1730[1730])</f>
        <v>0</v>
      </c>
      <c r="P1576">
        <f>SUMIF([1]!Tabla1739[Consignatario],B1576,[1]!Tabla1739[1739])</f>
        <v>0</v>
      </c>
      <c r="Q1576">
        <f>SUMIF([1]!Tabla21[Consignatario],B1576,[1]!Tabla21[1664-1670])</f>
        <v>0</v>
      </c>
      <c r="R1576">
        <f>SUM(Tabla62[[#This Row],[1661]:[Entrearmadas]])</f>
        <v>400</v>
      </c>
    </row>
    <row r="1577" spans="1:18" x14ac:dyDescent="0.3">
      <c r="A1577">
        <v>1576</v>
      </c>
      <c r="B1577" t="str" cm="1">
        <f t="array" ref="B1577">INDEX([1]!Tabla1[#Data], A1577, 2)</f>
        <v>Llerena, Antonio de</v>
      </c>
      <c r="C1577">
        <f>SUMIF([1]!Tabla1661[Consignatario],B1577,[1]!Tabla1661[1661])</f>
        <v>0</v>
      </c>
      <c r="D1577">
        <f>SUMIF([1]!Tabla11[Consignatario],B1577,[1]!Tabla11[1662])</f>
        <v>0</v>
      </c>
      <c r="E1577">
        <f>SUMIF([1]!Tabla12[Consignatario],B1577,[1]!Tabla12[1670])</f>
        <v>0</v>
      </c>
      <c r="F1577">
        <f>SUMIF([1]!Tabla10[Consignatario],B1577,[1]!Tabla10[1672])</f>
        <v>0</v>
      </c>
      <c r="G1577">
        <f>SUMIF([1]!Tabla9[Consignatarios],B1577,[1]!Tabla9[1675])</f>
        <v>0</v>
      </c>
      <c r="H1577">
        <f>SUMIF([1]!Tabla8[Consignatarios],B1577,[1]!Tabla8[1678])</f>
        <v>12590</v>
      </c>
      <c r="I1577">
        <f>SUMIF([1]!Tabla4[Consignatario],B1577,[1]!Tabla4[Monto])</f>
        <v>26761</v>
      </c>
      <c r="J1577">
        <f>SUMIF([1]!Tabla2[Consignatario],B1577, [1]!Tabla2[Monto])</f>
        <v>14210</v>
      </c>
      <c r="K1577">
        <f>SUMIF([1]!Tabla3[Consignatario],B1577,[1]!Tabla3[Monto])</f>
        <v>0</v>
      </c>
      <c r="L1577">
        <f>SUMIF([1]!Tabla5[Consignatario],B1577,[1]!Tabla5[Monto])</f>
        <v>0</v>
      </c>
      <c r="M1577">
        <f>SUMIF([1]!Tabla1708[Consignatario],B1577,[1]!Tabla1708[Monto])</f>
        <v>0</v>
      </c>
      <c r="N1577">
        <f>SUMIF([1]!Tabla1726[Consignatario],B1577,[1]!Tabla1726[Monto])</f>
        <v>0</v>
      </c>
      <c r="O1577">
        <f>SUMIF([1]!Tabla1730[Consignatario],B1577,[1]!Tabla1730[1730])</f>
        <v>0</v>
      </c>
      <c r="P1577">
        <f>SUMIF([1]!Tabla1739[Consignatario],B1577,[1]!Tabla1739[1739])</f>
        <v>0</v>
      </c>
      <c r="Q1577">
        <f>SUMIF([1]!Tabla21[Consignatario],B1577,[1]!Tabla21[1664-1670])</f>
        <v>0</v>
      </c>
      <c r="R1577">
        <f>SUM(Tabla62[[#This Row],[1661]:[Entrearmadas]])</f>
        <v>53561</v>
      </c>
    </row>
    <row r="1578" spans="1:18" x14ac:dyDescent="0.3">
      <c r="A1578">
        <v>1577</v>
      </c>
      <c r="B1578" t="str" cm="1">
        <f t="array" ref="B1578">INDEX([1]!Tabla1[#Data], A1578, 2)</f>
        <v>Llerena, Fernando de</v>
      </c>
      <c r="C1578">
        <f>SUMIF([1]!Tabla1661[Consignatario],B1578,[1]!Tabla1661[1661])</f>
        <v>0</v>
      </c>
      <c r="D1578">
        <f>SUMIF([1]!Tabla11[Consignatario],B1578,[1]!Tabla11[1662])</f>
        <v>0</v>
      </c>
      <c r="E1578">
        <f>SUMIF([1]!Tabla12[Consignatario],B1578,[1]!Tabla12[1670])</f>
        <v>0</v>
      </c>
      <c r="F1578">
        <f>SUMIF([1]!Tabla10[Consignatario],B1578,[1]!Tabla10[1672])</f>
        <v>0</v>
      </c>
      <c r="G1578">
        <f>SUMIF([1]!Tabla9[Consignatarios],B1578,[1]!Tabla9[1675])</f>
        <v>0</v>
      </c>
      <c r="H1578">
        <f>SUMIF([1]!Tabla8[Consignatarios],B1578,[1]!Tabla8[1678])</f>
        <v>0</v>
      </c>
      <c r="I1578">
        <f>SUMIF([1]!Tabla4[Consignatario],B1578,[1]!Tabla4[Monto])</f>
        <v>0</v>
      </c>
      <c r="J1578">
        <f>SUMIF([1]!Tabla2[Consignatario],B1578, [1]!Tabla2[Monto])</f>
        <v>3306</v>
      </c>
      <c r="K1578">
        <f>SUMIF([1]!Tabla3[Consignatario],B1578,[1]!Tabla3[Monto])</f>
        <v>0</v>
      </c>
      <c r="L1578">
        <f>SUMIF([1]!Tabla5[Consignatario],B1578,[1]!Tabla5[Monto])</f>
        <v>0</v>
      </c>
      <c r="M1578">
        <f>SUMIF([1]!Tabla1708[Consignatario],B1578,[1]!Tabla1708[Monto])</f>
        <v>0</v>
      </c>
      <c r="N1578">
        <f>SUMIF([1]!Tabla1726[Consignatario],B1578,[1]!Tabla1726[Monto])</f>
        <v>0</v>
      </c>
      <c r="O1578">
        <f>SUMIF([1]!Tabla1730[Consignatario],B1578,[1]!Tabla1730[1730])</f>
        <v>0</v>
      </c>
      <c r="P1578">
        <f>SUMIF([1]!Tabla1739[Consignatario],B1578,[1]!Tabla1739[1739])</f>
        <v>0</v>
      </c>
      <c r="Q1578">
        <f>SUMIF([1]!Tabla21[Consignatario],B1578,[1]!Tabla21[1664-1670])</f>
        <v>0</v>
      </c>
      <c r="R1578">
        <f>SUM(Tabla62[[#This Row],[1661]:[Entrearmadas]])</f>
        <v>3306</v>
      </c>
    </row>
    <row r="1579" spans="1:18" x14ac:dyDescent="0.3">
      <c r="A1579">
        <v>1578</v>
      </c>
      <c r="B1579" t="str" cm="1">
        <f t="array" ref="B1579">INDEX([1]!Tabla1[#Data], A1579, 2)</f>
        <v>Loaiza, Gregorio de</v>
      </c>
      <c r="C1579">
        <f>SUMIF([1]!Tabla1661[Consignatario],B1579,[1]!Tabla1661[1661])</f>
        <v>0</v>
      </c>
      <c r="D1579">
        <f>SUMIF([1]!Tabla11[Consignatario],B1579,[1]!Tabla11[1662])</f>
        <v>0</v>
      </c>
      <c r="E1579">
        <f>SUMIF([1]!Tabla12[Consignatario],B1579,[1]!Tabla12[1670])</f>
        <v>0</v>
      </c>
      <c r="F1579">
        <f>SUMIF([1]!Tabla10[Consignatario],B1579,[1]!Tabla10[1672])</f>
        <v>0</v>
      </c>
      <c r="G1579">
        <f>SUMIF([1]!Tabla9[Consignatarios],B1579,[1]!Tabla9[1675])</f>
        <v>0</v>
      </c>
      <c r="H1579">
        <f>SUMIF([1]!Tabla8[Consignatarios],B1579,[1]!Tabla8[1678])</f>
        <v>0</v>
      </c>
      <c r="I1579">
        <f>SUMIF([1]!Tabla4[Consignatario],B1579,[1]!Tabla4[Monto])</f>
        <v>0</v>
      </c>
      <c r="J1579">
        <f>SUMIF([1]!Tabla2[Consignatario],B1579, [1]!Tabla2[Monto])</f>
        <v>0</v>
      </c>
      <c r="K1579">
        <f>SUMIF([1]!Tabla3[Consignatario],B1579,[1]!Tabla3[Monto])</f>
        <v>36000</v>
      </c>
      <c r="L1579">
        <f>SUMIF([1]!Tabla5[Consignatario],B1579,[1]!Tabla5[Monto])</f>
        <v>0</v>
      </c>
      <c r="M1579">
        <f>SUMIF([1]!Tabla1708[Consignatario],B1579,[1]!Tabla1708[Monto])</f>
        <v>0</v>
      </c>
      <c r="N1579">
        <f>SUMIF([1]!Tabla1726[Consignatario],B1579,[1]!Tabla1726[Monto])</f>
        <v>0</v>
      </c>
      <c r="O1579">
        <f>SUMIF([1]!Tabla1730[Consignatario],B1579,[1]!Tabla1730[1730])</f>
        <v>0</v>
      </c>
      <c r="P1579">
        <f>SUMIF([1]!Tabla1739[Consignatario],B1579,[1]!Tabla1739[1739])</f>
        <v>0</v>
      </c>
      <c r="Q1579">
        <f>SUMIF([1]!Tabla21[Consignatario],B1579,[1]!Tabla21[1664-1670])</f>
        <v>0</v>
      </c>
      <c r="R1579">
        <f>SUM(Tabla62[[#This Row],[1661]:[Entrearmadas]])</f>
        <v>36000</v>
      </c>
    </row>
    <row r="1580" spans="1:18" x14ac:dyDescent="0.3">
      <c r="A1580">
        <v>1579</v>
      </c>
      <c r="B1580" t="str" cm="1">
        <f t="array" ref="B1580">INDEX([1]!Tabla1[#Data], A1580, 2)</f>
        <v>Loayza y Quiñones, Pedro de</v>
      </c>
      <c r="C1580">
        <f>SUMIF([1]!Tabla1661[Consignatario],B1580,[1]!Tabla1661[1661])</f>
        <v>0</v>
      </c>
      <c r="D1580">
        <f>SUMIF([1]!Tabla11[Consignatario],B1580,[1]!Tabla11[1662])</f>
        <v>0</v>
      </c>
      <c r="E1580">
        <f>SUMIF([1]!Tabla12[Consignatario],B1580,[1]!Tabla12[1670])</f>
        <v>13000</v>
      </c>
      <c r="F1580">
        <f>SUMIF([1]!Tabla10[Consignatario],B1580,[1]!Tabla10[1672])</f>
        <v>0</v>
      </c>
      <c r="G1580">
        <f>SUMIF([1]!Tabla9[Consignatarios],B1580,[1]!Tabla9[1675])</f>
        <v>0</v>
      </c>
      <c r="H1580">
        <f>SUMIF([1]!Tabla8[Consignatarios],B1580,[1]!Tabla8[1678])</f>
        <v>0</v>
      </c>
      <c r="I1580">
        <f>SUMIF([1]!Tabla4[Consignatario],B1580,[1]!Tabla4[Monto])</f>
        <v>0</v>
      </c>
      <c r="J1580">
        <f>SUMIF([1]!Tabla2[Consignatario],B1580, [1]!Tabla2[Monto])</f>
        <v>0</v>
      </c>
      <c r="K1580">
        <f>SUMIF([1]!Tabla3[Consignatario],B1580,[1]!Tabla3[Monto])</f>
        <v>0</v>
      </c>
      <c r="L1580">
        <f>SUMIF([1]!Tabla5[Consignatario],B1580,[1]!Tabla5[Monto])</f>
        <v>0</v>
      </c>
      <c r="M1580">
        <f>SUMIF([1]!Tabla1708[Consignatario],B1580,[1]!Tabla1708[Monto])</f>
        <v>0</v>
      </c>
      <c r="N1580">
        <f>SUMIF([1]!Tabla1726[Consignatario],B1580,[1]!Tabla1726[Monto])</f>
        <v>0</v>
      </c>
      <c r="O1580">
        <f>SUMIF([1]!Tabla1730[Consignatario],B1580,[1]!Tabla1730[1730])</f>
        <v>0</v>
      </c>
      <c r="P1580">
        <f>SUMIF([1]!Tabla1739[Consignatario],B1580,[1]!Tabla1739[1739])</f>
        <v>0</v>
      </c>
      <c r="Q1580">
        <f>SUMIF([1]!Tabla21[Consignatario],B1580,[1]!Tabla21[1664-1670])</f>
        <v>0</v>
      </c>
      <c r="R1580">
        <f>SUM(Tabla62[[#This Row],[1661]:[Entrearmadas]])</f>
        <v>13000</v>
      </c>
    </row>
    <row r="1581" spans="1:18" x14ac:dyDescent="0.3">
      <c r="A1581">
        <v>1580</v>
      </c>
      <c r="B1581" t="str" cm="1">
        <f t="array" ref="B1581">INDEX([1]!Tabla1[#Data], A1581, 2)</f>
        <v>Loayza, Francisco de</v>
      </c>
      <c r="C1581">
        <f>SUMIF([1]!Tabla1661[Consignatario],B1581,[1]!Tabla1661[1661])</f>
        <v>54758</v>
      </c>
      <c r="D1581">
        <f>SUMIF([1]!Tabla11[Consignatario],B1581,[1]!Tabla11[1662])</f>
        <v>0</v>
      </c>
      <c r="E1581">
        <f>SUMIF([1]!Tabla12[Consignatario],B1581,[1]!Tabla12[1670])</f>
        <v>0</v>
      </c>
      <c r="F1581">
        <f>SUMIF([1]!Tabla10[Consignatario],B1581,[1]!Tabla10[1672])</f>
        <v>0</v>
      </c>
      <c r="G1581">
        <f>SUMIF([1]!Tabla9[Consignatarios],B1581,[1]!Tabla9[1675])</f>
        <v>0</v>
      </c>
      <c r="H1581">
        <f>SUMIF([1]!Tabla8[Consignatarios],B1581,[1]!Tabla8[1678])</f>
        <v>0</v>
      </c>
      <c r="I1581">
        <f>SUMIF([1]!Tabla4[Consignatario],B1581,[1]!Tabla4[Monto])</f>
        <v>0</v>
      </c>
      <c r="J1581">
        <f>SUMIF([1]!Tabla2[Consignatario],B1581, [1]!Tabla2[Monto])</f>
        <v>0</v>
      </c>
      <c r="K1581">
        <f>SUMIF([1]!Tabla3[Consignatario],B1581,[1]!Tabla3[Monto])</f>
        <v>0</v>
      </c>
      <c r="L1581">
        <f>SUMIF([1]!Tabla5[Consignatario],B1581,[1]!Tabla5[Monto])</f>
        <v>0</v>
      </c>
      <c r="M1581">
        <f>SUMIF([1]!Tabla1708[Consignatario],B1581,[1]!Tabla1708[Monto])</f>
        <v>0</v>
      </c>
      <c r="N1581">
        <f>SUMIF([1]!Tabla1726[Consignatario],B1581,[1]!Tabla1726[Monto])</f>
        <v>0</v>
      </c>
      <c r="O1581">
        <f>SUMIF([1]!Tabla1730[Consignatario],B1581,[1]!Tabla1730[1730])</f>
        <v>0</v>
      </c>
      <c r="P1581">
        <f>SUMIF([1]!Tabla1739[Consignatario],B1581,[1]!Tabla1739[1739])</f>
        <v>0</v>
      </c>
      <c r="Q1581">
        <f>SUMIF([1]!Tabla21[Consignatario],B1581,[1]!Tabla21[1664-1670])</f>
        <v>0</v>
      </c>
      <c r="R1581">
        <f>SUM(Tabla62[[#This Row],[1661]:[Entrearmadas]])</f>
        <v>54758</v>
      </c>
    </row>
    <row r="1582" spans="1:18" x14ac:dyDescent="0.3">
      <c r="A1582">
        <v>1581</v>
      </c>
      <c r="B1582" t="str" cm="1">
        <f t="array" ref="B1582">INDEX([1]!Tabla1[#Data], A1582, 2)</f>
        <v>Lobatón, Ventura</v>
      </c>
      <c r="C1582">
        <f>SUMIF([1]!Tabla1661[Consignatario],B1582,[1]!Tabla1661[1661])</f>
        <v>0</v>
      </c>
      <c r="D1582">
        <f>SUMIF([1]!Tabla11[Consignatario],B1582,[1]!Tabla11[1662])</f>
        <v>0</v>
      </c>
      <c r="E1582">
        <f>SUMIF([1]!Tabla12[Consignatario],B1582,[1]!Tabla12[1670])</f>
        <v>0</v>
      </c>
      <c r="F1582">
        <f>SUMIF([1]!Tabla10[Consignatario],B1582,[1]!Tabla10[1672])</f>
        <v>0</v>
      </c>
      <c r="G1582">
        <f>SUMIF([1]!Tabla9[Consignatarios],B1582,[1]!Tabla9[1675])</f>
        <v>0</v>
      </c>
      <c r="H1582">
        <f>SUMIF([1]!Tabla8[Consignatarios],B1582,[1]!Tabla8[1678])</f>
        <v>0</v>
      </c>
      <c r="I1582">
        <f>SUMIF([1]!Tabla4[Consignatario],B1582,[1]!Tabla4[Monto])</f>
        <v>0</v>
      </c>
      <c r="J1582">
        <f>SUMIF([1]!Tabla2[Consignatario],B1582, [1]!Tabla2[Monto])</f>
        <v>0</v>
      </c>
      <c r="K1582">
        <f>SUMIF([1]!Tabla3[Consignatario],B1582,[1]!Tabla3[Monto])</f>
        <v>0</v>
      </c>
      <c r="L1582">
        <f>SUMIF([1]!Tabla5[Consignatario],B1582,[1]!Tabla5[Monto])</f>
        <v>0</v>
      </c>
      <c r="M1582">
        <f>SUMIF([1]!Tabla1708[Consignatario],B1582,[1]!Tabla1708[Monto])</f>
        <v>0</v>
      </c>
      <c r="N1582">
        <f>SUMIF([1]!Tabla1726[Consignatario],B1582,[1]!Tabla1726[Monto])</f>
        <v>0</v>
      </c>
      <c r="O1582">
        <f>SUMIF([1]!Tabla1730[Consignatario],B1582,[1]!Tabla1730[1730])</f>
        <v>71160</v>
      </c>
      <c r="P1582">
        <f>SUMIF([1]!Tabla1739[Consignatario],B1582,[1]!Tabla1739[1739])</f>
        <v>0</v>
      </c>
      <c r="Q1582">
        <f>SUMIF([1]!Tabla21[Consignatario],B1582,[1]!Tabla21[1664-1670])</f>
        <v>0</v>
      </c>
      <c r="R1582">
        <f>SUM(Tabla62[[#This Row],[1661]:[Entrearmadas]])</f>
        <v>71160</v>
      </c>
    </row>
    <row r="1583" spans="1:18" x14ac:dyDescent="0.3">
      <c r="A1583">
        <v>1582</v>
      </c>
      <c r="B1583" t="str" cm="1">
        <f t="array" ref="B1583">INDEX([1]!Tabla1[#Data], A1583, 2)</f>
        <v>Londoño, Gerónimo de</v>
      </c>
      <c r="C1583">
        <f>SUMIF([1]!Tabla1661[Consignatario],B1583,[1]!Tabla1661[1661])</f>
        <v>0</v>
      </c>
      <c r="D1583">
        <f>SUMIF([1]!Tabla11[Consignatario],B1583,[1]!Tabla11[1662])</f>
        <v>0</v>
      </c>
      <c r="E1583">
        <f>SUMIF([1]!Tabla12[Consignatario],B1583,[1]!Tabla12[1670])</f>
        <v>0</v>
      </c>
      <c r="F1583">
        <f>SUMIF([1]!Tabla10[Consignatario],B1583,[1]!Tabla10[1672])</f>
        <v>0</v>
      </c>
      <c r="G1583">
        <f>SUMIF([1]!Tabla9[Consignatarios],B1583,[1]!Tabla9[1675])</f>
        <v>0</v>
      </c>
      <c r="H1583">
        <f>SUMIF([1]!Tabla8[Consignatarios],B1583,[1]!Tabla8[1678])</f>
        <v>0</v>
      </c>
      <c r="I1583">
        <f>SUMIF([1]!Tabla4[Consignatario],B1583,[1]!Tabla4[Monto])</f>
        <v>0</v>
      </c>
      <c r="J1583">
        <f>SUMIF([1]!Tabla2[Consignatario],B1583, [1]!Tabla2[Monto])</f>
        <v>0</v>
      </c>
      <c r="K1583">
        <f>SUMIF([1]!Tabla3[Consignatario],B1583,[1]!Tabla3[Monto])</f>
        <v>0</v>
      </c>
      <c r="L1583">
        <f>SUMIF([1]!Tabla5[Consignatario],B1583,[1]!Tabla5[Monto])</f>
        <v>0</v>
      </c>
      <c r="M1583">
        <f>SUMIF([1]!Tabla1708[Consignatario],B1583,[1]!Tabla1708[Monto])</f>
        <v>100000</v>
      </c>
      <c r="N1583">
        <f>SUMIF([1]!Tabla1726[Consignatario],B1583,[1]!Tabla1726[Monto])</f>
        <v>0</v>
      </c>
      <c r="O1583">
        <f>SUMIF([1]!Tabla1730[Consignatario],B1583,[1]!Tabla1730[1730])</f>
        <v>0</v>
      </c>
      <c r="P1583">
        <f>SUMIF([1]!Tabla1739[Consignatario],B1583,[1]!Tabla1739[1739])</f>
        <v>0</v>
      </c>
      <c r="Q1583">
        <f>SUMIF([1]!Tabla21[Consignatario],B1583,[1]!Tabla21[1664-1670])</f>
        <v>0</v>
      </c>
      <c r="R1583">
        <f>SUM(Tabla62[[#This Row],[1661]:[Entrearmadas]])</f>
        <v>100000</v>
      </c>
    </row>
    <row r="1584" spans="1:18" x14ac:dyDescent="0.3">
      <c r="A1584">
        <v>1583</v>
      </c>
      <c r="B1584" t="str" cm="1">
        <f t="array" ref="B1584">INDEX([1]!Tabla1[#Data], A1584, 2)</f>
        <v>Londoño, Sebastián de</v>
      </c>
      <c r="C1584">
        <f>SUMIF([1]!Tabla1661[Consignatario],B1584,[1]!Tabla1661[1661])</f>
        <v>0</v>
      </c>
      <c r="D1584">
        <f>SUMIF([1]!Tabla11[Consignatario],B1584,[1]!Tabla11[1662])</f>
        <v>0</v>
      </c>
      <c r="E1584">
        <f>SUMIF([1]!Tabla12[Consignatario],B1584,[1]!Tabla12[1670])</f>
        <v>0</v>
      </c>
      <c r="F1584">
        <f>SUMIF([1]!Tabla10[Consignatario],B1584,[1]!Tabla10[1672])</f>
        <v>0</v>
      </c>
      <c r="G1584">
        <f>SUMIF([1]!Tabla9[Consignatarios],B1584,[1]!Tabla9[1675])</f>
        <v>0</v>
      </c>
      <c r="H1584">
        <f>SUMIF([1]!Tabla8[Consignatarios],B1584,[1]!Tabla8[1678])</f>
        <v>0</v>
      </c>
      <c r="I1584">
        <f>SUMIF([1]!Tabla4[Consignatario],B1584,[1]!Tabla4[Monto])</f>
        <v>101964</v>
      </c>
      <c r="J1584">
        <f>SUMIF([1]!Tabla2[Consignatario],B1584, [1]!Tabla2[Monto])</f>
        <v>0</v>
      </c>
      <c r="K1584">
        <f>SUMIF([1]!Tabla3[Consignatario],B1584,[1]!Tabla3[Monto])</f>
        <v>0</v>
      </c>
      <c r="L1584">
        <f>SUMIF([1]!Tabla5[Consignatario],B1584,[1]!Tabla5[Monto])</f>
        <v>0</v>
      </c>
      <c r="M1584">
        <f>SUMIF([1]!Tabla1708[Consignatario],B1584,[1]!Tabla1708[Monto])</f>
        <v>0</v>
      </c>
      <c r="N1584">
        <f>SUMIF([1]!Tabla1726[Consignatario],B1584,[1]!Tabla1726[Monto])</f>
        <v>0</v>
      </c>
      <c r="O1584">
        <f>SUMIF([1]!Tabla1730[Consignatario],B1584,[1]!Tabla1730[1730])</f>
        <v>0</v>
      </c>
      <c r="P1584">
        <f>SUMIF([1]!Tabla1739[Consignatario],B1584,[1]!Tabla1739[1739])</f>
        <v>0</v>
      </c>
      <c r="Q1584">
        <f>SUMIF([1]!Tabla21[Consignatario],B1584,[1]!Tabla21[1664-1670])</f>
        <v>0</v>
      </c>
      <c r="R1584">
        <f>SUM(Tabla62[[#This Row],[1661]:[Entrearmadas]])</f>
        <v>101964</v>
      </c>
    </row>
    <row r="1585" spans="1:18" x14ac:dyDescent="0.3">
      <c r="A1585">
        <v>1584</v>
      </c>
      <c r="B1585" t="str" cm="1">
        <f t="array" ref="B1585">INDEX([1]!Tabla1[#Data], A1585, 2)</f>
        <v>López Bejarano, Pedro</v>
      </c>
      <c r="C1585">
        <f>SUMIF([1]!Tabla1661[Consignatario],B1585,[1]!Tabla1661[1661])</f>
        <v>0</v>
      </c>
      <c r="D1585">
        <f>SUMIF([1]!Tabla11[Consignatario],B1585,[1]!Tabla11[1662])</f>
        <v>0</v>
      </c>
      <c r="E1585">
        <f>SUMIF([1]!Tabla12[Consignatario],B1585,[1]!Tabla12[1670])</f>
        <v>0</v>
      </c>
      <c r="F1585">
        <f>SUMIF([1]!Tabla10[Consignatario],B1585,[1]!Tabla10[1672])</f>
        <v>0</v>
      </c>
      <c r="G1585">
        <f>SUMIF([1]!Tabla9[Consignatarios],B1585,[1]!Tabla9[1675])</f>
        <v>0</v>
      </c>
      <c r="H1585">
        <f>SUMIF([1]!Tabla8[Consignatarios],B1585,[1]!Tabla8[1678])</f>
        <v>4000</v>
      </c>
      <c r="I1585">
        <f>SUMIF([1]!Tabla4[Consignatario],B1585,[1]!Tabla4[Monto])</f>
        <v>2000</v>
      </c>
      <c r="J1585">
        <f>SUMIF([1]!Tabla2[Consignatario],B1585, [1]!Tabla2[Monto])</f>
        <v>0</v>
      </c>
      <c r="K1585">
        <f>SUMIF([1]!Tabla3[Consignatario],B1585,[1]!Tabla3[Monto])</f>
        <v>3500</v>
      </c>
      <c r="L1585">
        <f>SUMIF([1]!Tabla5[Consignatario],B1585,[1]!Tabla5[Monto])</f>
        <v>0</v>
      </c>
      <c r="M1585">
        <f>SUMIF([1]!Tabla1708[Consignatario],B1585,[1]!Tabla1708[Monto])</f>
        <v>0</v>
      </c>
      <c r="N1585">
        <f>SUMIF([1]!Tabla1726[Consignatario],B1585,[1]!Tabla1726[Monto])</f>
        <v>0</v>
      </c>
      <c r="O1585">
        <f>SUMIF([1]!Tabla1730[Consignatario],B1585,[1]!Tabla1730[1730])</f>
        <v>0</v>
      </c>
      <c r="P1585">
        <f>SUMIF([1]!Tabla1739[Consignatario],B1585,[1]!Tabla1739[1739])</f>
        <v>0</v>
      </c>
      <c r="Q1585">
        <f>SUMIF([1]!Tabla21[Consignatario],B1585,[1]!Tabla21[1664-1670])</f>
        <v>0</v>
      </c>
      <c r="R1585">
        <f>SUM(Tabla62[[#This Row],[1661]:[Entrearmadas]])</f>
        <v>9500</v>
      </c>
    </row>
    <row r="1586" spans="1:18" x14ac:dyDescent="0.3">
      <c r="A1586">
        <v>1585</v>
      </c>
      <c r="B1586" t="str" cm="1">
        <f t="array" ref="B1586">INDEX([1]!Tabla1[#Data], A1586, 2)</f>
        <v>López Carbajal, Alonso</v>
      </c>
      <c r="C1586">
        <f>SUMIF([1]!Tabla1661[Consignatario],B1586,[1]!Tabla1661[1661])</f>
        <v>0</v>
      </c>
      <c r="D1586">
        <f>SUMIF([1]!Tabla11[Consignatario],B1586,[1]!Tabla11[1662])</f>
        <v>0</v>
      </c>
      <c r="E1586">
        <f>SUMIF([1]!Tabla12[Consignatario],B1586,[1]!Tabla12[1670])</f>
        <v>0</v>
      </c>
      <c r="F1586">
        <f>SUMIF([1]!Tabla10[Consignatario],B1586,[1]!Tabla10[1672])</f>
        <v>0</v>
      </c>
      <c r="G1586">
        <f>SUMIF([1]!Tabla9[Consignatarios],B1586,[1]!Tabla9[1675])</f>
        <v>0</v>
      </c>
      <c r="H1586">
        <f>SUMIF([1]!Tabla8[Consignatarios],B1586,[1]!Tabla8[1678])</f>
        <v>0</v>
      </c>
      <c r="I1586">
        <f>SUMIF([1]!Tabla4[Consignatario],B1586,[1]!Tabla4[Monto])</f>
        <v>0</v>
      </c>
      <c r="J1586">
        <f>SUMIF([1]!Tabla2[Consignatario],B1586, [1]!Tabla2[Monto])</f>
        <v>540</v>
      </c>
      <c r="K1586">
        <f>SUMIF([1]!Tabla3[Consignatario],B1586,[1]!Tabla3[Monto])</f>
        <v>0</v>
      </c>
      <c r="L1586">
        <f>SUMIF([1]!Tabla5[Consignatario],B1586,[1]!Tabla5[Monto])</f>
        <v>0</v>
      </c>
      <c r="M1586">
        <f>SUMIF([1]!Tabla1708[Consignatario],B1586,[1]!Tabla1708[Monto])</f>
        <v>0</v>
      </c>
      <c r="N1586">
        <f>SUMIF([1]!Tabla1726[Consignatario],B1586,[1]!Tabla1726[Monto])</f>
        <v>0</v>
      </c>
      <c r="O1586">
        <f>SUMIF([1]!Tabla1730[Consignatario],B1586,[1]!Tabla1730[1730])</f>
        <v>0</v>
      </c>
      <c r="P1586">
        <f>SUMIF([1]!Tabla1739[Consignatario],B1586,[1]!Tabla1739[1739])</f>
        <v>0</v>
      </c>
      <c r="Q1586">
        <f>SUMIF([1]!Tabla21[Consignatario],B1586,[1]!Tabla21[1664-1670])</f>
        <v>0</v>
      </c>
      <c r="R1586">
        <f>SUM(Tabla62[[#This Row],[1661]:[Entrearmadas]])</f>
        <v>540</v>
      </c>
    </row>
    <row r="1587" spans="1:18" x14ac:dyDescent="0.3">
      <c r="A1587">
        <v>1586</v>
      </c>
      <c r="B1587" t="str" cm="1">
        <f t="array" ref="B1587">INDEX([1]!Tabla1[#Data], A1587, 2)</f>
        <v>López de Aguilar, Juan</v>
      </c>
      <c r="C1587">
        <f>SUMIF([1]!Tabla1661[Consignatario],B1587,[1]!Tabla1661[1661])</f>
        <v>0</v>
      </c>
      <c r="D1587">
        <f>SUMIF([1]!Tabla11[Consignatario],B1587,[1]!Tabla11[1662])</f>
        <v>0</v>
      </c>
      <c r="E1587">
        <f>SUMIF([1]!Tabla12[Consignatario],B1587,[1]!Tabla12[1670])</f>
        <v>0</v>
      </c>
      <c r="F1587">
        <f>SUMIF([1]!Tabla10[Consignatario],B1587,[1]!Tabla10[1672])</f>
        <v>0</v>
      </c>
      <c r="G1587">
        <f>SUMIF([1]!Tabla9[Consignatarios],B1587,[1]!Tabla9[1675])</f>
        <v>0</v>
      </c>
      <c r="H1587">
        <f>SUMIF([1]!Tabla8[Consignatarios],B1587,[1]!Tabla8[1678])</f>
        <v>604</v>
      </c>
      <c r="I1587">
        <f>SUMIF([1]!Tabla4[Consignatario],B1587,[1]!Tabla4[Monto])</f>
        <v>0</v>
      </c>
      <c r="J1587">
        <f>SUMIF([1]!Tabla2[Consignatario],B1587, [1]!Tabla2[Monto])</f>
        <v>0</v>
      </c>
      <c r="K1587">
        <f>SUMIF([1]!Tabla3[Consignatario],B1587,[1]!Tabla3[Monto])</f>
        <v>0</v>
      </c>
      <c r="L1587">
        <f>SUMIF([1]!Tabla5[Consignatario],B1587,[1]!Tabla5[Monto])</f>
        <v>0</v>
      </c>
      <c r="M1587">
        <f>SUMIF([1]!Tabla1708[Consignatario],B1587,[1]!Tabla1708[Monto])</f>
        <v>0</v>
      </c>
      <c r="N1587">
        <f>SUMIF([1]!Tabla1726[Consignatario],B1587,[1]!Tabla1726[Monto])</f>
        <v>0</v>
      </c>
      <c r="O1587">
        <f>SUMIF([1]!Tabla1730[Consignatario],B1587,[1]!Tabla1730[1730])</f>
        <v>0</v>
      </c>
      <c r="P1587">
        <f>SUMIF([1]!Tabla1739[Consignatario],B1587,[1]!Tabla1739[1739])</f>
        <v>0</v>
      </c>
      <c r="Q1587">
        <f>SUMIF([1]!Tabla21[Consignatario],B1587,[1]!Tabla21[1664-1670])</f>
        <v>0</v>
      </c>
      <c r="R1587">
        <f>SUM(Tabla62[[#This Row],[1661]:[Entrearmadas]])</f>
        <v>604</v>
      </c>
    </row>
    <row r="1588" spans="1:18" x14ac:dyDescent="0.3">
      <c r="A1588">
        <v>1587</v>
      </c>
      <c r="B1588" t="str" cm="1">
        <f t="array" ref="B1588">INDEX([1]!Tabla1[#Data], A1588, 2)</f>
        <v>López de Aguirre, Juan</v>
      </c>
      <c r="C1588">
        <f>SUMIF([1]!Tabla1661[Consignatario],B1588,[1]!Tabla1661[1661])</f>
        <v>0</v>
      </c>
      <c r="D1588">
        <f>SUMIF([1]!Tabla11[Consignatario],B1588,[1]!Tabla11[1662])</f>
        <v>0</v>
      </c>
      <c r="E1588">
        <f>SUMIF([1]!Tabla12[Consignatario],B1588,[1]!Tabla12[1670])</f>
        <v>15000</v>
      </c>
      <c r="F1588">
        <f>SUMIF([1]!Tabla10[Consignatario],B1588,[1]!Tabla10[1672])</f>
        <v>16775</v>
      </c>
      <c r="G1588">
        <f>SUMIF([1]!Tabla9[Consignatarios],B1588,[1]!Tabla9[1675])</f>
        <v>13420</v>
      </c>
      <c r="H1588">
        <f>SUMIF([1]!Tabla8[Consignatarios],B1588,[1]!Tabla8[1678])</f>
        <v>32560</v>
      </c>
      <c r="I1588">
        <f>SUMIF([1]!Tabla4[Consignatario],B1588,[1]!Tabla4[Monto])</f>
        <v>0</v>
      </c>
      <c r="J1588">
        <f>SUMIF([1]!Tabla2[Consignatario],B1588, [1]!Tabla2[Monto])</f>
        <v>16320</v>
      </c>
      <c r="K1588">
        <f>SUMIF([1]!Tabla3[Consignatario],B1588,[1]!Tabla3[Monto])</f>
        <v>0</v>
      </c>
      <c r="L1588">
        <f>SUMIF([1]!Tabla5[Consignatario],B1588,[1]!Tabla5[Monto])</f>
        <v>0</v>
      </c>
      <c r="M1588">
        <f>SUMIF([1]!Tabla1708[Consignatario],B1588,[1]!Tabla1708[Monto])</f>
        <v>0</v>
      </c>
      <c r="N1588">
        <f>SUMIF([1]!Tabla1726[Consignatario],B1588,[1]!Tabla1726[Monto])</f>
        <v>0</v>
      </c>
      <c r="O1588">
        <f>SUMIF([1]!Tabla1730[Consignatario],B1588,[1]!Tabla1730[1730])</f>
        <v>0</v>
      </c>
      <c r="P1588">
        <f>SUMIF([1]!Tabla1739[Consignatario],B1588,[1]!Tabla1739[1739])</f>
        <v>0</v>
      </c>
      <c r="Q1588">
        <f>SUMIF([1]!Tabla21[Consignatario],B1588,[1]!Tabla21[1664-1670])</f>
        <v>0</v>
      </c>
      <c r="R1588">
        <f>SUM(Tabla62[[#This Row],[1661]:[Entrearmadas]])</f>
        <v>94075</v>
      </c>
    </row>
    <row r="1589" spans="1:18" x14ac:dyDescent="0.3">
      <c r="A1589">
        <v>1588</v>
      </c>
      <c r="B1589" t="str" cm="1">
        <f t="array" ref="B1589">INDEX([1]!Tabla1[#Data], A1589, 2)</f>
        <v>López de Altozano, Juan</v>
      </c>
      <c r="C1589">
        <f>SUMIF([1]!Tabla1661[Consignatario],B1589,[1]!Tabla1661[1661])</f>
        <v>0</v>
      </c>
      <c r="D1589">
        <f>SUMIF([1]!Tabla11[Consignatario],B1589,[1]!Tabla11[1662])</f>
        <v>19000</v>
      </c>
      <c r="E1589">
        <f>SUMIF([1]!Tabla12[Consignatario],B1589,[1]!Tabla12[1670])</f>
        <v>0</v>
      </c>
      <c r="F1589">
        <f>SUMIF([1]!Tabla10[Consignatario],B1589,[1]!Tabla10[1672])</f>
        <v>28731</v>
      </c>
      <c r="G1589">
        <f>SUMIF([1]!Tabla9[Consignatarios],B1589,[1]!Tabla9[1675])</f>
        <v>21000</v>
      </c>
      <c r="H1589">
        <f>SUMIF([1]!Tabla8[Consignatarios],B1589,[1]!Tabla8[1678])</f>
        <v>8348</v>
      </c>
      <c r="I1589">
        <f>SUMIF([1]!Tabla4[Consignatario],B1589,[1]!Tabla4[Monto])</f>
        <v>7126</v>
      </c>
      <c r="J1589">
        <f>SUMIF([1]!Tabla2[Consignatario],B1589, [1]!Tabla2[Monto])</f>
        <v>0</v>
      </c>
      <c r="K1589">
        <f>SUMIF([1]!Tabla3[Consignatario],B1589,[1]!Tabla3[Monto])</f>
        <v>0</v>
      </c>
      <c r="L1589">
        <f>SUMIF([1]!Tabla5[Consignatario],B1589,[1]!Tabla5[Monto])</f>
        <v>0</v>
      </c>
      <c r="M1589">
        <f>SUMIF([1]!Tabla1708[Consignatario],B1589,[1]!Tabla1708[Monto])</f>
        <v>0</v>
      </c>
      <c r="N1589">
        <f>SUMIF([1]!Tabla1726[Consignatario],B1589,[1]!Tabla1726[Monto])</f>
        <v>0</v>
      </c>
      <c r="O1589">
        <f>SUMIF([1]!Tabla1730[Consignatario],B1589,[1]!Tabla1730[1730])</f>
        <v>0</v>
      </c>
      <c r="P1589">
        <f>SUMIF([1]!Tabla1739[Consignatario],B1589,[1]!Tabla1739[1739])</f>
        <v>0</v>
      </c>
      <c r="Q1589">
        <f>SUMIF([1]!Tabla21[Consignatario],B1589,[1]!Tabla21[1664-1670])</f>
        <v>0</v>
      </c>
      <c r="R1589">
        <f>SUM(Tabla62[[#This Row],[1661]:[Entrearmadas]])</f>
        <v>84205</v>
      </c>
    </row>
    <row r="1590" spans="1:18" x14ac:dyDescent="0.3">
      <c r="A1590">
        <v>1589</v>
      </c>
      <c r="B1590" t="str" cm="1">
        <f t="array" ref="B1590">INDEX([1]!Tabla1[#Data], A1590, 2)</f>
        <v>López de Andrevide, Juan Jacinto</v>
      </c>
      <c r="C1590">
        <f>SUMIF([1]!Tabla1661[Consignatario],B1590,[1]!Tabla1661[1661])</f>
        <v>0</v>
      </c>
      <c r="D1590">
        <f>SUMIF([1]!Tabla11[Consignatario],B1590,[1]!Tabla11[1662])</f>
        <v>0</v>
      </c>
      <c r="E1590">
        <f>SUMIF([1]!Tabla12[Consignatario],B1590,[1]!Tabla12[1670])</f>
        <v>0</v>
      </c>
      <c r="F1590">
        <f>SUMIF([1]!Tabla10[Consignatario],B1590,[1]!Tabla10[1672])</f>
        <v>0</v>
      </c>
      <c r="G1590">
        <f>SUMIF([1]!Tabla9[Consignatarios],B1590,[1]!Tabla9[1675])</f>
        <v>0</v>
      </c>
      <c r="H1590">
        <f>SUMIF([1]!Tabla8[Consignatarios],B1590,[1]!Tabla8[1678])</f>
        <v>4155</v>
      </c>
      <c r="I1590">
        <f>SUMIF([1]!Tabla4[Consignatario],B1590,[1]!Tabla4[Monto])</f>
        <v>0</v>
      </c>
      <c r="J1590">
        <f>SUMIF([1]!Tabla2[Consignatario],B1590, [1]!Tabla2[Monto])</f>
        <v>0</v>
      </c>
      <c r="K1590">
        <f>SUMIF([1]!Tabla3[Consignatario],B1590,[1]!Tabla3[Monto])</f>
        <v>0</v>
      </c>
      <c r="L1590">
        <f>SUMIF([1]!Tabla5[Consignatario],B1590,[1]!Tabla5[Monto])</f>
        <v>0</v>
      </c>
      <c r="M1590">
        <f>SUMIF([1]!Tabla1708[Consignatario],B1590,[1]!Tabla1708[Monto])</f>
        <v>0</v>
      </c>
      <c r="N1590">
        <f>SUMIF([1]!Tabla1726[Consignatario],B1590,[1]!Tabla1726[Monto])</f>
        <v>0</v>
      </c>
      <c r="O1590">
        <f>SUMIF([1]!Tabla1730[Consignatario],B1590,[1]!Tabla1730[1730])</f>
        <v>0</v>
      </c>
      <c r="P1590">
        <f>SUMIF([1]!Tabla1739[Consignatario],B1590,[1]!Tabla1739[1739])</f>
        <v>0</v>
      </c>
      <c r="Q1590">
        <f>SUMIF([1]!Tabla21[Consignatario],B1590,[1]!Tabla21[1664-1670])</f>
        <v>0</v>
      </c>
      <c r="R1590">
        <f>SUM(Tabla62[[#This Row],[1661]:[Entrearmadas]])</f>
        <v>4155</v>
      </c>
    </row>
    <row r="1591" spans="1:18" x14ac:dyDescent="0.3">
      <c r="A1591">
        <v>1590</v>
      </c>
      <c r="B1591" t="str" cm="1">
        <f t="array" ref="B1591">INDEX([1]!Tabla1[#Data], A1591, 2)</f>
        <v>López de Arbulú, Francisco</v>
      </c>
      <c r="C1591">
        <f>SUMIF([1]!Tabla1661[Consignatario],B1591,[1]!Tabla1661[1661])</f>
        <v>1848</v>
      </c>
      <c r="D1591">
        <f>SUMIF([1]!Tabla11[Consignatario],B1591,[1]!Tabla11[1662])</f>
        <v>0</v>
      </c>
      <c r="E1591">
        <f>SUMIF([1]!Tabla12[Consignatario],B1591,[1]!Tabla12[1670])</f>
        <v>0</v>
      </c>
      <c r="F1591">
        <f>SUMIF([1]!Tabla10[Consignatario],B1591,[1]!Tabla10[1672])</f>
        <v>0</v>
      </c>
      <c r="G1591">
        <f>SUMIF([1]!Tabla9[Consignatarios],B1591,[1]!Tabla9[1675])</f>
        <v>0</v>
      </c>
      <c r="H1591">
        <f>SUMIF([1]!Tabla8[Consignatarios],B1591,[1]!Tabla8[1678])</f>
        <v>0</v>
      </c>
      <c r="I1591">
        <f>SUMIF([1]!Tabla4[Consignatario],B1591,[1]!Tabla4[Monto])</f>
        <v>0</v>
      </c>
      <c r="J1591">
        <f>SUMIF([1]!Tabla2[Consignatario],B1591, [1]!Tabla2[Monto])</f>
        <v>0</v>
      </c>
      <c r="K1591">
        <f>SUMIF([1]!Tabla3[Consignatario],B1591,[1]!Tabla3[Monto])</f>
        <v>0</v>
      </c>
      <c r="L1591">
        <f>SUMIF([1]!Tabla5[Consignatario],B1591,[1]!Tabla5[Monto])</f>
        <v>0</v>
      </c>
      <c r="M1591">
        <f>SUMIF([1]!Tabla1708[Consignatario],B1591,[1]!Tabla1708[Monto])</f>
        <v>0</v>
      </c>
      <c r="N1591">
        <f>SUMIF([1]!Tabla1726[Consignatario],B1591,[1]!Tabla1726[Monto])</f>
        <v>0</v>
      </c>
      <c r="O1591">
        <f>SUMIF([1]!Tabla1730[Consignatario],B1591,[1]!Tabla1730[1730])</f>
        <v>0</v>
      </c>
      <c r="P1591">
        <f>SUMIF([1]!Tabla1739[Consignatario],B1591,[1]!Tabla1739[1739])</f>
        <v>0</v>
      </c>
      <c r="Q1591">
        <f>SUMIF([1]!Tabla21[Consignatario],B1591,[1]!Tabla21[1664-1670])</f>
        <v>0</v>
      </c>
      <c r="R1591">
        <f>SUM(Tabla62[[#This Row],[1661]:[Entrearmadas]])</f>
        <v>1848</v>
      </c>
    </row>
    <row r="1592" spans="1:18" x14ac:dyDescent="0.3">
      <c r="A1592">
        <v>1591</v>
      </c>
      <c r="B1592" t="str" cm="1">
        <f t="array" ref="B1592">INDEX([1]!Tabla1[#Data], A1592, 2)</f>
        <v>López de Armenta, Juan</v>
      </c>
      <c r="C1592">
        <f>SUMIF([1]!Tabla1661[Consignatario],B1592,[1]!Tabla1661[1661])</f>
        <v>0</v>
      </c>
      <c r="D1592">
        <f>SUMIF([1]!Tabla11[Consignatario],B1592,[1]!Tabla11[1662])</f>
        <v>0</v>
      </c>
      <c r="E1592">
        <f>SUMIF([1]!Tabla12[Consignatario],B1592,[1]!Tabla12[1670])</f>
        <v>0</v>
      </c>
      <c r="F1592">
        <f>SUMIF([1]!Tabla10[Consignatario],B1592,[1]!Tabla10[1672])</f>
        <v>0</v>
      </c>
      <c r="G1592">
        <f>SUMIF([1]!Tabla9[Consignatarios],B1592,[1]!Tabla9[1675])</f>
        <v>0</v>
      </c>
      <c r="H1592">
        <f>SUMIF([1]!Tabla8[Consignatarios],B1592,[1]!Tabla8[1678])</f>
        <v>0</v>
      </c>
      <c r="I1592">
        <f>SUMIF([1]!Tabla4[Consignatario],B1592,[1]!Tabla4[Monto])</f>
        <v>9560</v>
      </c>
      <c r="J1592">
        <f>SUMIF([1]!Tabla2[Consignatario],B1592, [1]!Tabla2[Monto])</f>
        <v>0</v>
      </c>
      <c r="K1592">
        <f>SUMIF([1]!Tabla3[Consignatario],B1592,[1]!Tabla3[Monto])</f>
        <v>0</v>
      </c>
      <c r="L1592">
        <f>SUMIF([1]!Tabla5[Consignatario],B1592,[1]!Tabla5[Monto])</f>
        <v>0</v>
      </c>
      <c r="M1592">
        <f>SUMIF([1]!Tabla1708[Consignatario],B1592,[1]!Tabla1708[Monto])</f>
        <v>0</v>
      </c>
      <c r="N1592">
        <f>SUMIF([1]!Tabla1726[Consignatario],B1592,[1]!Tabla1726[Monto])</f>
        <v>0</v>
      </c>
      <c r="O1592">
        <f>SUMIF([1]!Tabla1730[Consignatario],B1592,[1]!Tabla1730[1730])</f>
        <v>0</v>
      </c>
      <c r="P1592">
        <f>SUMIF([1]!Tabla1739[Consignatario],B1592,[1]!Tabla1739[1739])</f>
        <v>0</v>
      </c>
      <c r="Q1592">
        <f>SUMIF([1]!Tabla21[Consignatario],B1592,[1]!Tabla21[1664-1670])</f>
        <v>0</v>
      </c>
      <c r="R1592">
        <f>SUM(Tabla62[[#This Row],[1661]:[Entrearmadas]])</f>
        <v>9560</v>
      </c>
    </row>
    <row r="1593" spans="1:18" x14ac:dyDescent="0.3">
      <c r="A1593">
        <v>1592</v>
      </c>
      <c r="B1593" t="str" cm="1">
        <f t="array" ref="B1593">INDEX([1]!Tabla1[#Data], A1593, 2)</f>
        <v>López de Castilla, Francisco</v>
      </c>
      <c r="C1593">
        <f>SUMIF([1]!Tabla1661[Consignatario],B1593,[1]!Tabla1661[1661])</f>
        <v>0</v>
      </c>
      <c r="D1593">
        <f>SUMIF([1]!Tabla11[Consignatario],B1593,[1]!Tabla11[1662])</f>
        <v>0</v>
      </c>
      <c r="E1593">
        <f>SUMIF([1]!Tabla12[Consignatario],B1593,[1]!Tabla12[1670])</f>
        <v>0</v>
      </c>
      <c r="F1593">
        <f>SUMIF([1]!Tabla10[Consignatario],B1593,[1]!Tabla10[1672])</f>
        <v>0</v>
      </c>
      <c r="G1593">
        <f>SUMIF([1]!Tabla9[Consignatarios],B1593,[1]!Tabla9[1675])</f>
        <v>0</v>
      </c>
      <c r="H1593">
        <f>SUMIF([1]!Tabla8[Consignatarios],B1593,[1]!Tabla8[1678])</f>
        <v>0</v>
      </c>
      <c r="I1593">
        <f>SUMIF([1]!Tabla4[Consignatario],B1593,[1]!Tabla4[Monto])</f>
        <v>10696</v>
      </c>
      <c r="J1593">
        <f>SUMIF([1]!Tabla2[Consignatario],B1593, [1]!Tabla2[Monto])</f>
        <v>0</v>
      </c>
      <c r="K1593">
        <f>SUMIF([1]!Tabla3[Consignatario],B1593,[1]!Tabla3[Monto])</f>
        <v>0</v>
      </c>
      <c r="L1593">
        <f>SUMIF([1]!Tabla5[Consignatario],B1593,[1]!Tabla5[Monto])</f>
        <v>0</v>
      </c>
      <c r="M1593">
        <f>SUMIF([1]!Tabla1708[Consignatario],B1593,[1]!Tabla1708[Monto])</f>
        <v>0</v>
      </c>
      <c r="N1593">
        <f>SUMIF([1]!Tabla1726[Consignatario],B1593,[1]!Tabla1726[Monto])</f>
        <v>0</v>
      </c>
      <c r="O1593">
        <f>SUMIF([1]!Tabla1730[Consignatario],B1593,[1]!Tabla1730[1730])</f>
        <v>0</v>
      </c>
      <c r="P1593">
        <f>SUMIF([1]!Tabla1739[Consignatario],B1593,[1]!Tabla1739[1739])</f>
        <v>0</v>
      </c>
      <c r="Q1593">
        <f>SUMIF([1]!Tabla21[Consignatario],B1593,[1]!Tabla21[1664-1670])</f>
        <v>0</v>
      </c>
      <c r="R1593">
        <f>SUM(Tabla62[[#This Row],[1661]:[Entrearmadas]])</f>
        <v>10696</v>
      </c>
    </row>
    <row r="1594" spans="1:18" x14ac:dyDescent="0.3">
      <c r="A1594">
        <v>1593</v>
      </c>
      <c r="B1594" t="str" cm="1">
        <f t="array" ref="B1594">INDEX([1]!Tabla1[#Data], A1594, 2)</f>
        <v>López de Cotilla, Francisco</v>
      </c>
      <c r="C1594">
        <f>SUMIF([1]!Tabla1661[Consignatario],B1594,[1]!Tabla1661[1661])</f>
        <v>0</v>
      </c>
      <c r="D1594">
        <f>SUMIF([1]!Tabla11[Consignatario],B1594,[1]!Tabla11[1662])</f>
        <v>0</v>
      </c>
      <c r="E1594">
        <f>SUMIF([1]!Tabla12[Consignatario],B1594,[1]!Tabla12[1670])</f>
        <v>0</v>
      </c>
      <c r="F1594">
        <f>SUMIF([1]!Tabla10[Consignatario],B1594,[1]!Tabla10[1672])</f>
        <v>0</v>
      </c>
      <c r="G1594">
        <f>SUMIF([1]!Tabla9[Consignatarios],B1594,[1]!Tabla9[1675])</f>
        <v>0</v>
      </c>
      <c r="H1594">
        <f>SUMIF([1]!Tabla8[Consignatarios],B1594,[1]!Tabla8[1678])</f>
        <v>0</v>
      </c>
      <c r="I1594">
        <f>SUMIF([1]!Tabla4[Consignatario],B1594,[1]!Tabla4[Monto])</f>
        <v>0</v>
      </c>
      <c r="J1594">
        <f>SUMIF([1]!Tabla2[Consignatario],B1594, [1]!Tabla2[Monto])</f>
        <v>9122</v>
      </c>
      <c r="K1594">
        <f>SUMIF([1]!Tabla3[Consignatario],B1594,[1]!Tabla3[Monto])</f>
        <v>130245</v>
      </c>
      <c r="L1594">
        <f>SUMIF([1]!Tabla5[Consignatario],B1594,[1]!Tabla5[Monto])</f>
        <v>0</v>
      </c>
      <c r="M1594">
        <f>SUMIF([1]!Tabla1708[Consignatario],B1594,[1]!Tabla1708[Monto])</f>
        <v>0</v>
      </c>
      <c r="N1594">
        <f>SUMIF([1]!Tabla1726[Consignatario],B1594,[1]!Tabla1726[Monto])</f>
        <v>0</v>
      </c>
      <c r="O1594">
        <f>SUMIF([1]!Tabla1730[Consignatario],B1594,[1]!Tabla1730[1730])</f>
        <v>0</v>
      </c>
      <c r="P1594">
        <f>SUMIF([1]!Tabla1739[Consignatario],B1594,[1]!Tabla1739[1739])</f>
        <v>0</v>
      </c>
      <c r="Q1594">
        <f>SUMIF([1]!Tabla21[Consignatario],B1594,[1]!Tabla21[1664-1670])</f>
        <v>0</v>
      </c>
      <c r="R1594">
        <f>SUM(Tabla62[[#This Row],[1661]:[Entrearmadas]])</f>
        <v>139367</v>
      </c>
    </row>
    <row r="1595" spans="1:18" x14ac:dyDescent="0.3">
      <c r="A1595">
        <v>1594</v>
      </c>
      <c r="B1595" t="str" cm="1">
        <f t="array" ref="B1595">INDEX([1]!Tabla1[#Data], A1595, 2)</f>
        <v>López de Endagoyen, Antonio</v>
      </c>
      <c r="C1595">
        <f>SUMIF([1]!Tabla1661[Consignatario],B1595,[1]!Tabla1661[1661])</f>
        <v>0</v>
      </c>
      <c r="D1595">
        <f>SUMIF([1]!Tabla11[Consignatario],B1595,[1]!Tabla11[1662])</f>
        <v>0</v>
      </c>
      <c r="E1595">
        <f>SUMIF([1]!Tabla12[Consignatario],B1595,[1]!Tabla12[1670])</f>
        <v>0</v>
      </c>
      <c r="F1595">
        <f>SUMIF([1]!Tabla10[Consignatario],B1595,[1]!Tabla10[1672])</f>
        <v>0</v>
      </c>
      <c r="G1595">
        <f>SUMIF([1]!Tabla9[Consignatarios],B1595,[1]!Tabla9[1675])</f>
        <v>0</v>
      </c>
      <c r="H1595">
        <f>SUMIF([1]!Tabla8[Consignatarios],B1595,[1]!Tabla8[1678])</f>
        <v>0</v>
      </c>
      <c r="I1595">
        <f>SUMIF([1]!Tabla4[Consignatario],B1595,[1]!Tabla4[Monto])</f>
        <v>5000</v>
      </c>
      <c r="J1595">
        <f>SUMIF([1]!Tabla2[Consignatario],B1595, [1]!Tabla2[Monto])</f>
        <v>0</v>
      </c>
      <c r="K1595">
        <f>SUMIF([1]!Tabla3[Consignatario],B1595,[1]!Tabla3[Monto])</f>
        <v>0</v>
      </c>
      <c r="L1595">
        <f>SUMIF([1]!Tabla5[Consignatario],B1595,[1]!Tabla5[Monto])</f>
        <v>0</v>
      </c>
      <c r="M1595">
        <f>SUMIF([1]!Tabla1708[Consignatario],B1595,[1]!Tabla1708[Monto])</f>
        <v>0</v>
      </c>
      <c r="N1595">
        <f>SUMIF([1]!Tabla1726[Consignatario],B1595,[1]!Tabla1726[Monto])</f>
        <v>0</v>
      </c>
      <c r="O1595">
        <f>SUMIF([1]!Tabla1730[Consignatario],B1595,[1]!Tabla1730[1730])</f>
        <v>0</v>
      </c>
      <c r="P1595">
        <f>SUMIF([1]!Tabla1739[Consignatario],B1595,[1]!Tabla1739[1739])</f>
        <v>0</v>
      </c>
      <c r="Q1595">
        <f>SUMIF([1]!Tabla21[Consignatario],B1595,[1]!Tabla21[1664-1670])</f>
        <v>0</v>
      </c>
      <c r="R1595">
        <f>SUM(Tabla62[[#This Row],[1661]:[Entrearmadas]])</f>
        <v>5000</v>
      </c>
    </row>
    <row r="1596" spans="1:18" x14ac:dyDescent="0.3">
      <c r="A1596">
        <v>1595</v>
      </c>
      <c r="B1596" t="str" cm="1">
        <f t="array" ref="B1596">INDEX([1]!Tabla1[#Data], A1596, 2)</f>
        <v>López de Ezeiza, Domingo</v>
      </c>
      <c r="C1596">
        <f>SUMIF([1]!Tabla1661[Consignatario],B1596,[1]!Tabla1661[1661])</f>
        <v>0</v>
      </c>
      <c r="D1596">
        <f>SUMIF([1]!Tabla11[Consignatario],B1596,[1]!Tabla11[1662])</f>
        <v>0</v>
      </c>
      <c r="E1596">
        <f>SUMIF([1]!Tabla12[Consignatario],B1596,[1]!Tabla12[1670])</f>
        <v>0</v>
      </c>
      <c r="F1596">
        <f>SUMIF([1]!Tabla10[Consignatario],B1596,[1]!Tabla10[1672])</f>
        <v>0</v>
      </c>
      <c r="G1596">
        <f>SUMIF([1]!Tabla9[Consignatarios],B1596,[1]!Tabla9[1675])</f>
        <v>0</v>
      </c>
      <c r="H1596">
        <f>SUMIF([1]!Tabla8[Consignatarios],B1596,[1]!Tabla8[1678])</f>
        <v>200845</v>
      </c>
      <c r="I1596">
        <f>SUMIF([1]!Tabla4[Consignatario],B1596,[1]!Tabla4[Monto])</f>
        <v>20361</v>
      </c>
      <c r="J1596">
        <f>SUMIF([1]!Tabla2[Consignatario],B1596, [1]!Tabla2[Monto])</f>
        <v>170804</v>
      </c>
      <c r="K1596">
        <f>SUMIF([1]!Tabla3[Consignatario],B1596,[1]!Tabla3[Monto])</f>
        <v>261964</v>
      </c>
      <c r="L1596">
        <f>SUMIF([1]!Tabla5[Consignatario],B1596,[1]!Tabla5[Monto])</f>
        <v>7000</v>
      </c>
      <c r="M1596">
        <f>SUMIF([1]!Tabla1708[Consignatario],B1596,[1]!Tabla1708[Monto])</f>
        <v>0</v>
      </c>
      <c r="N1596">
        <f>SUMIF([1]!Tabla1726[Consignatario],B1596,[1]!Tabla1726[Monto])</f>
        <v>0</v>
      </c>
      <c r="O1596">
        <f>SUMIF([1]!Tabla1730[Consignatario],B1596,[1]!Tabla1730[1730])</f>
        <v>0</v>
      </c>
      <c r="P1596">
        <f>SUMIF([1]!Tabla1739[Consignatario],B1596,[1]!Tabla1739[1739])</f>
        <v>0</v>
      </c>
      <c r="Q1596">
        <f>SUMIF([1]!Tabla21[Consignatario],B1596,[1]!Tabla21[1664-1670])</f>
        <v>0</v>
      </c>
      <c r="R1596">
        <f>SUM(Tabla62[[#This Row],[1661]:[Entrearmadas]])</f>
        <v>660974</v>
      </c>
    </row>
    <row r="1597" spans="1:18" x14ac:dyDescent="0.3">
      <c r="A1597">
        <v>1596</v>
      </c>
      <c r="B1597" t="str" cm="1">
        <f t="array" ref="B1597">INDEX([1]!Tabla1[#Data], A1597, 2)</f>
        <v>López de la Mota, Joseph</v>
      </c>
      <c r="C1597">
        <f>SUMIF([1]!Tabla1661[Consignatario],B1597,[1]!Tabla1661[1661])</f>
        <v>0</v>
      </c>
      <c r="D1597">
        <f>SUMIF([1]!Tabla11[Consignatario],B1597,[1]!Tabla11[1662])</f>
        <v>0</v>
      </c>
      <c r="E1597">
        <f>SUMIF([1]!Tabla12[Consignatario],B1597,[1]!Tabla12[1670])</f>
        <v>0</v>
      </c>
      <c r="F1597">
        <f>SUMIF([1]!Tabla10[Consignatario],B1597,[1]!Tabla10[1672])</f>
        <v>0</v>
      </c>
      <c r="G1597">
        <f>SUMIF([1]!Tabla9[Consignatarios],B1597,[1]!Tabla9[1675])</f>
        <v>0</v>
      </c>
      <c r="H1597">
        <f>SUMIF([1]!Tabla8[Consignatarios],B1597,[1]!Tabla8[1678])</f>
        <v>0</v>
      </c>
      <c r="I1597">
        <f>SUMIF([1]!Tabla4[Consignatario],B1597,[1]!Tabla4[Monto])</f>
        <v>0</v>
      </c>
      <c r="J1597">
        <f>SUMIF([1]!Tabla2[Consignatario],B1597, [1]!Tabla2[Monto])</f>
        <v>1500</v>
      </c>
      <c r="K1597">
        <f>SUMIF([1]!Tabla3[Consignatario],B1597,[1]!Tabla3[Monto])</f>
        <v>0</v>
      </c>
      <c r="L1597">
        <f>SUMIF([1]!Tabla5[Consignatario],B1597,[1]!Tabla5[Monto])</f>
        <v>0</v>
      </c>
      <c r="M1597">
        <f>SUMIF([1]!Tabla1708[Consignatario],B1597,[1]!Tabla1708[Monto])</f>
        <v>0</v>
      </c>
      <c r="N1597">
        <f>SUMIF([1]!Tabla1726[Consignatario],B1597,[1]!Tabla1726[Monto])</f>
        <v>0</v>
      </c>
      <c r="O1597">
        <f>SUMIF([1]!Tabla1730[Consignatario],B1597,[1]!Tabla1730[1730])</f>
        <v>0</v>
      </c>
      <c r="P1597">
        <f>SUMIF([1]!Tabla1739[Consignatario],B1597,[1]!Tabla1739[1739])</f>
        <v>0</v>
      </c>
      <c r="Q1597">
        <f>SUMIF([1]!Tabla21[Consignatario],B1597,[1]!Tabla21[1664-1670])</f>
        <v>0</v>
      </c>
      <c r="R1597">
        <f>SUM(Tabla62[[#This Row],[1661]:[Entrearmadas]])</f>
        <v>1500</v>
      </c>
    </row>
    <row r="1598" spans="1:18" x14ac:dyDescent="0.3">
      <c r="A1598">
        <v>1597</v>
      </c>
      <c r="B1598" t="str" cm="1">
        <f t="array" ref="B1598">INDEX([1]!Tabla1[#Data], A1598, 2)</f>
        <v>López de la Peña, Antonio</v>
      </c>
      <c r="C1598">
        <f>SUMIF([1]!Tabla1661[Consignatario],B1598,[1]!Tabla1661[1661])</f>
        <v>281957</v>
      </c>
      <c r="D1598">
        <f>SUMIF([1]!Tabla11[Consignatario],B1598,[1]!Tabla11[1662])</f>
        <v>0</v>
      </c>
      <c r="E1598">
        <f>SUMIF([1]!Tabla12[Consignatario],B1598,[1]!Tabla12[1670])</f>
        <v>0</v>
      </c>
      <c r="F1598">
        <f>SUMIF([1]!Tabla10[Consignatario],B1598,[1]!Tabla10[1672])</f>
        <v>0</v>
      </c>
      <c r="G1598">
        <f>SUMIF([1]!Tabla9[Consignatarios],B1598,[1]!Tabla9[1675])</f>
        <v>0</v>
      </c>
      <c r="H1598">
        <f>SUMIF([1]!Tabla8[Consignatarios],B1598,[1]!Tabla8[1678])</f>
        <v>0</v>
      </c>
      <c r="I1598">
        <f>SUMIF([1]!Tabla4[Consignatario],B1598,[1]!Tabla4[Monto])</f>
        <v>0</v>
      </c>
      <c r="J1598">
        <f>SUMIF([1]!Tabla2[Consignatario],B1598, [1]!Tabla2[Monto])</f>
        <v>0</v>
      </c>
      <c r="K1598">
        <f>SUMIF([1]!Tabla3[Consignatario],B1598,[1]!Tabla3[Monto])</f>
        <v>0</v>
      </c>
      <c r="L1598">
        <f>SUMIF([1]!Tabla5[Consignatario],B1598,[1]!Tabla5[Monto])</f>
        <v>0</v>
      </c>
      <c r="M1598">
        <f>SUMIF([1]!Tabla1708[Consignatario],B1598,[1]!Tabla1708[Monto])</f>
        <v>0</v>
      </c>
      <c r="N1598">
        <f>SUMIF([1]!Tabla1726[Consignatario],B1598,[1]!Tabla1726[Monto])</f>
        <v>0</v>
      </c>
      <c r="O1598">
        <f>SUMIF([1]!Tabla1730[Consignatario],B1598,[1]!Tabla1730[1730])</f>
        <v>0</v>
      </c>
      <c r="P1598">
        <f>SUMIF([1]!Tabla1739[Consignatario],B1598,[1]!Tabla1739[1739])</f>
        <v>0</v>
      </c>
      <c r="Q1598">
        <f>SUMIF([1]!Tabla21[Consignatario],B1598,[1]!Tabla21[1664-1670])</f>
        <v>0</v>
      </c>
      <c r="R1598">
        <f>SUM(Tabla62[[#This Row],[1661]:[Entrearmadas]])</f>
        <v>281957</v>
      </c>
    </row>
    <row r="1599" spans="1:18" x14ac:dyDescent="0.3">
      <c r="A1599">
        <v>1598</v>
      </c>
      <c r="B1599" t="str" cm="1">
        <f t="array" ref="B1599">INDEX([1]!Tabla1[#Data], A1599, 2)</f>
        <v>López de Larburu, Bernardo</v>
      </c>
      <c r="C1599">
        <f>SUMIF([1]!Tabla1661[Consignatario],B1599,[1]!Tabla1661[1661])</f>
        <v>0</v>
      </c>
      <c r="D1599">
        <f>SUMIF([1]!Tabla11[Consignatario],B1599,[1]!Tabla11[1662])</f>
        <v>0</v>
      </c>
      <c r="E1599">
        <f>SUMIF([1]!Tabla12[Consignatario],B1599,[1]!Tabla12[1670])</f>
        <v>0</v>
      </c>
      <c r="F1599">
        <f>SUMIF([1]!Tabla10[Consignatario],B1599,[1]!Tabla10[1672])</f>
        <v>8488</v>
      </c>
      <c r="G1599">
        <f>SUMIF([1]!Tabla9[Consignatarios],B1599,[1]!Tabla9[1675])</f>
        <v>0</v>
      </c>
      <c r="H1599">
        <f>SUMIF([1]!Tabla8[Consignatarios],B1599,[1]!Tabla8[1678])</f>
        <v>0</v>
      </c>
      <c r="I1599">
        <f>SUMIF([1]!Tabla4[Consignatario],B1599,[1]!Tabla4[Monto])</f>
        <v>0</v>
      </c>
      <c r="J1599">
        <f>SUMIF([1]!Tabla2[Consignatario],B1599, [1]!Tabla2[Monto])</f>
        <v>0</v>
      </c>
      <c r="K1599">
        <f>SUMIF([1]!Tabla3[Consignatario],B1599,[1]!Tabla3[Monto])</f>
        <v>0</v>
      </c>
      <c r="L1599">
        <f>SUMIF([1]!Tabla5[Consignatario],B1599,[1]!Tabla5[Monto])</f>
        <v>0</v>
      </c>
      <c r="M1599">
        <f>SUMIF([1]!Tabla1708[Consignatario],B1599,[1]!Tabla1708[Monto])</f>
        <v>0</v>
      </c>
      <c r="N1599">
        <f>SUMIF([1]!Tabla1726[Consignatario],B1599,[1]!Tabla1726[Monto])</f>
        <v>0</v>
      </c>
      <c r="O1599">
        <f>SUMIF([1]!Tabla1730[Consignatario],B1599,[1]!Tabla1730[1730])</f>
        <v>0</v>
      </c>
      <c r="P1599">
        <f>SUMIF([1]!Tabla1739[Consignatario],B1599,[1]!Tabla1739[1739])</f>
        <v>0</v>
      </c>
      <c r="Q1599">
        <f>SUMIF([1]!Tabla21[Consignatario],B1599,[1]!Tabla21[1664-1670])</f>
        <v>0</v>
      </c>
      <c r="R1599">
        <f>SUM(Tabla62[[#This Row],[1661]:[Entrearmadas]])</f>
        <v>8488</v>
      </c>
    </row>
    <row r="1600" spans="1:18" x14ac:dyDescent="0.3">
      <c r="A1600">
        <v>1599</v>
      </c>
      <c r="B1600" t="str" cm="1">
        <f t="array" ref="B1600">INDEX([1]!Tabla1[#Data], A1600, 2)</f>
        <v>López de Larburu, Francisco</v>
      </c>
      <c r="C1600">
        <f>SUMIF([1]!Tabla1661[Consignatario],B1600,[1]!Tabla1661[1661])</f>
        <v>0</v>
      </c>
      <c r="D1600">
        <f>SUMIF([1]!Tabla11[Consignatario],B1600,[1]!Tabla11[1662])</f>
        <v>21000</v>
      </c>
      <c r="E1600">
        <f>SUMIF([1]!Tabla12[Consignatario],B1600,[1]!Tabla12[1670])</f>
        <v>0</v>
      </c>
      <c r="F1600">
        <f>SUMIF([1]!Tabla10[Consignatario],B1600,[1]!Tabla10[1672])</f>
        <v>0</v>
      </c>
      <c r="G1600">
        <f>SUMIF([1]!Tabla9[Consignatarios],B1600,[1]!Tabla9[1675])</f>
        <v>0</v>
      </c>
      <c r="H1600">
        <f>SUMIF([1]!Tabla8[Consignatarios],B1600,[1]!Tabla8[1678])</f>
        <v>0</v>
      </c>
      <c r="I1600">
        <f>SUMIF([1]!Tabla4[Consignatario],B1600,[1]!Tabla4[Monto])</f>
        <v>0</v>
      </c>
      <c r="J1600">
        <f>SUMIF([1]!Tabla2[Consignatario],B1600, [1]!Tabla2[Monto])</f>
        <v>0</v>
      </c>
      <c r="K1600">
        <f>SUMIF([1]!Tabla3[Consignatario],B1600,[1]!Tabla3[Monto])</f>
        <v>0</v>
      </c>
      <c r="L1600">
        <f>SUMIF([1]!Tabla5[Consignatario],B1600,[1]!Tabla5[Monto])</f>
        <v>0</v>
      </c>
      <c r="M1600">
        <f>SUMIF([1]!Tabla1708[Consignatario],B1600,[1]!Tabla1708[Monto])</f>
        <v>0</v>
      </c>
      <c r="N1600">
        <f>SUMIF([1]!Tabla1726[Consignatario],B1600,[1]!Tabla1726[Monto])</f>
        <v>0</v>
      </c>
      <c r="O1600">
        <f>SUMIF([1]!Tabla1730[Consignatario],B1600,[1]!Tabla1730[1730])</f>
        <v>0</v>
      </c>
      <c r="P1600">
        <f>SUMIF([1]!Tabla1739[Consignatario],B1600,[1]!Tabla1739[1739])</f>
        <v>0</v>
      </c>
      <c r="Q1600">
        <f>SUMIF([1]!Tabla21[Consignatario],B1600,[1]!Tabla21[1664-1670])</f>
        <v>0</v>
      </c>
      <c r="R1600">
        <f>SUM(Tabla62[[#This Row],[1661]:[Entrearmadas]])</f>
        <v>21000</v>
      </c>
    </row>
    <row r="1601" spans="1:18" x14ac:dyDescent="0.3">
      <c r="A1601">
        <v>1600</v>
      </c>
      <c r="B1601" t="str" cm="1">
        <f t="array" ref="B1601">INDEX([1]!Tabla1[#Data], A1601, 2)</f>
        <v>López de León, Gabriel</v>
      </c>
      <c r="C1601">
        <f>SUMIF([1]!Tabla1661[Consignatario],B1601,[1]!Tabla1661[1661])</f>
        <v>64624</v>
      </c>
      <c r="D1601">
        <f>SUMIF([1]!Tabla11[Consignatario],B1601,[1]!Tabla11[1662])</f>
        <v>0</v>
      </c>
      <c r="E1601">
        <f>SUMIF([1]!Tabla12[Consignatario],B1601,[1]!Tabla12[1670])</f>
        <v>0</v>
      </c>
      <c r="F1601">
        <f>SUMIF([1]!Tabla10[Consignatario],B1601,[1]!Tabla10[1672])</f>
        <v>0</v>
      </c>
      <c r="G1601">
        <f>SUMIF([1]!Tabla9[Consignatarios],B1601,[1]!Tabla9[1675])</f>
        <v>0</v>
      </c>
      <c r="H1601">
        <f>SUMIF([1]!Tabla8[Consignatarios],B1601,[1]!Tabla8[1678])</f>
        <v>0</v>
      </c>
      <c r="I1601">
        <f>SUMIF([1]!Tabla4[Consignatario],B1601,[1]!Tabla4[Monto])</f>
        <v>0</v>
      </c>
      <c r="J1601">
        <f>SUMIF([1]!Tabla2[Consignatario],B1601, [1]!Tabla2[Monto])</f>
        <v>0</v>
      </c>
      <c r="K1601">
        <f>SUMIF([1]!Tabla3[Consignatario],B1601,[1]!Tabla3[Monto])</f>
        <v>0</v>
      </c>
      <c r="L1601">
        <f>SUMIF([1]!Tabla5[Consignatario],B1601,[1]!Tabla5[Monto])</f>
        <v>0</v>
      </c>
      <c r="M1601">
        <f>SUMIF([1]!Tabla1708[Consignatario],B1601,[1]!Tabla1708[Monto])</f>
        <v>0</v>
      </c>
      <c r="N1601">
        <f>SUMIF([1]!Tabla1726[Consignatario],B1601,[1]!Tabla1726[Monto])</f>
        <v>0</v>
      </c>
      <c r="O1601">
        <f>SUMIF([1]!Tabla1730[Consignatario],B1601,[1]!Tabla1730[1730])</f>
        <v>0</v>
      </c>
      <c r="P1601">
        <f>SUMIF([1]!Tabla1739[Consignatario],B1601,[1]!Tabla1739[1739])</f>
        <v>0</v>
      </c>
      <c r="Q1601">
        <f>SUMIF([1]!Tabla21[Consignatario],B1601,[1]!Tabla21[1664-1670])</f>
        <v>0</v>
      </c>
      <c r="R1601">
        <f>SUM(Tabla62[[#This Row],[1661]:[Entrearmadas]])</f>
        <v>64624</v>
      </c>
    </row>
    <row r="1602" spans="1:18" x14ac:dyDescent="0.3">
      <c r="A1602">
        <v>1601</v>
      </c>
      <c r="B1602" t="str" cm="1">
        <f t="array" ref="B1602">INDEX([1]!Tabla1[#Data], A1602, 2)</f>
        <v>López de Lozada, Amaro</v>
      </c>
      <c r="C1602">
        <f>SUMIF([1]!Tabla1661[Consignatario],B1602,[1]!Tabla1661[1661])</f>
        <v>13526</v>
      </c>
      <c r="D1602">
        <f>SUMIF([1]!Tabla11[Consignatario],B1602,[1]!Tabla11[1662])</f>
        <v>0</v>
      </c>
      <c r="E1602">
        <f>SUMIF([1]!Tabla12[Consignatario],B1602,[1]!Tabla12[1670])</f>
        <v>0</v>
      </c>
      <c r="F1602">
        <f>SUMIF([1]!Tabla10[Consignatario],B1602,[1]!Tabla10[1672])</f>
        <v>0</v>
      </c>
      <c r="G1602">
        <f>SUMIF([1]!Tabla9[Consignatarios],B1602,[1]!Tabla9[1675])</f>
        <v>0</v>
      </c>
      <c r="H1602">
        <f>SUMIF([1]!Tabla8[Consignatarios],B1602,[1]!Tabla8[1678])</f>
        <v>0</v>
      </c>
      <c r="I1602">
        <f>SUMIF([1]!Tabla4[Consignatario],B1602,[1]!Tabla4[Monto])</f>
        <v>0</v>
      </c>
      <c r="J1602">
        <f>SUMIF([1]!Tabla2[Consignatario],B1602, [1]!Tabla2[Monto])</f>
        <v>0</v>
      </c>
      <c r="K1602">
        <f>SUMIF([1]!Tabla3[Consignatario],B1602,[1]!Tabla3[Monto])</f>
        <v>0</v>
      </c>
      <c r="L1602">
        <f>SUMIF([1]!Tabla5[Consignatario],B1602,[1]!Tabla5[Monto])</f>
        <v>0</v>
      </c>
      <c r="M1602">
        <f>SUMIF([1]!Tabla1708[Consignatario],B1602,[1]!Tabla1708[Monto])</f>
        <v>0</v>
      </c>
      <c r="N1602">
        <f>SUMIF([1]!Tabla1726[Consignatario],B1602,[1]!Tabla1726[Monto])</f>
        <v>0</v>
      </c>
      <c r="O1602">
        <f>SUMIF([1]!Tabla1730[Consignatario],B1602,[1]!Tabla1730[1730])</f>
        <v>0</v>
      </c>
      <c r="P1602">
        <f>SUMIF([1]!Tabla1739[Consignatario],B1602,[1]!Tabla1739[1739])</f>
        <v>0</v>
      </c>
      <c r="Q1602">
        <f>SUMIF([1]!Tabla21[Consignatario],B1602,[1]!Tabla21[1664-1670])</f>
        <v>0</v>
      </c>
      <c r="R1602">
        <f>SUM(Tabla62[[#This Row],[1661]:[Entrearmadas]])</f>
        <v>13526</v>
      </c>
    </row>
    <row r="1603" spans="1:18" x14ac:dyDescent="0.3">
      <c r="A1603">
        <v>1602</v>
      </c>
      <c r="B1603" t="str" cm="1">
        <f t="array" ref="B1603">INDEX([1]!Tabla1[#Data], A1603, 2)</f>
        <v>López de María, Alonso</v>
      </c>
      <c r="C1603">
        <f>SUMIF([1]!Tabla1661[Consignatario],B1603,[1]!Tabla1661[1661])</f>
        <v>0</v>
      </c>
      <c r="D1603">
        <f>SUMIF([1]!Tabla11[Consignatario],B1603,[1]!Tabla11[1662])</f>
        <v>0</v>
      </c>
      <c r="E1603">
        <f>SUMIF([1]!Tabla12[Consignatario],B1603,[1]!Tabla12[1670])</f>
        <v>0</v>
      </c>
      <c r="F1603">
        <f>SUMIF([1]!Tabla10[Consignatario],B1603,[1]!Tabla10[1672])</f>
        <v>0</v>
      </c>
      <c r="G1603">
        <f>SUMIF([1]!Tabla9[Consignatarios],B1603,[1]!Tabla9[1675])</f>
        <v>0</v>
      </c>
      <c r="H1603">
        <f>SUMIF([1]!Tabla8[Consignatarios],B1603,[1]!Tabla8[1678])</f>
        <v>0</v>
      </c>
      <c r="I1603">
        <f>SUMIF([1]!Tabla4[Consignatario],B1603,[1]!Tabla4[Monto])</f>
        <v>0</v>
      </c>
      <c r="J1603">
        <f>SUMIF([1]!Tabla2[Consignatario],B1603, [1]!Tabla2[Monto])</f>
        <v>0</v>
      </c>
      <c r="K1603">
        <f>SUMIF([1]!Tabla3[Consignatario],B1603,[1]!Tabla3[Monto])</f>
        <v>10164</v>
      </c>
      <c r="L1603">
        <f>SUMIF([1]!Tabla5[Consignatario],B1603,[1]!Tabla5[Monto])</f>
        <v>0</v>
      </c>
      <c r="M1603">
        <f>SUMIF([1]!Tabla1708[Consignatario],B1603,[1]!Tabla1708[Monto])</f>
        <v>0</v>
      </c>
      <c r="N1603">
        <f>SUMIF([1]!Tabla1726[Consignatario],B1603,[1]!Tabla1726[Monto])</f>
        <v>0</v>
      </c>
      <c r="O1603">
        <f>SUMIF([1]!Tabla1730[Consignatario],B1603,[1]!Tabla1730[1730])</f>
        <v>0</v>
      </c>
      <c r="P1603">
        <f>SUMIF([1]!Tabla1739[Consignatario],B1603,[1]!Tabla1739[1739])</f>
        <v>0</v>
      </c>
      <c r="Q1603">
        <f>SUMIF([1]!Tabla21[Consignatario],B1603,[1]!Tabla21[1664-1670])</f>
        <v>0</v>
      </c>
      <c r="R1603">
        <f>SUM(Tabla62[[#This Row],[1661]:[Entrearmadas]])</f>
        <v>10164</v>
      </c>
    </row>
    <row r="1604" spans="1:18" x14ac:dyDescent="0.3">
      <c r="A1604">
        <v>1603</v>
      </c>
      <c r="B1604" t="str" cm="1">
        <f t="array" ref="B1604">INDEX([1]!Tabla1[#Data], A1604, 2)</f>
        <v>López de Molero, Juan</v>
      </c>
      <c r="C1604">
        <f>SUMIF([1]!Tabla1661[Consignatario],B1604,[1]!Tabla1661[1661])</f>
        <v>0</v>
      </c>
      <c r="D1604">
        <f>SUMIF([1]!Tabla11[Consignatario],B1604,[1]!Tabla11[1662])</f>
        <v>0</v>
      </c>
      <c r="E1604">
        <f>SUMIF([1]!Tabla12[Consignatario],B1604,[1]!Tabla12[1670])</f>
        <v>0</v>
      </c>
      <c r="F1604">
        <f>SUMIF([1]!Tabla10[Consignatario],B1604,[1]!Tabla10[1672])</f>
        <v>0</v>
      </c>
      <c r="G1604">
        <f>SUMIF([1]!Tabla9[Consignatarios],B1604,[1]!Tabla9[1675])</f>
        <v>0</v>
      </c>
      <c r="H1604">
        <f>SUMIF([1]!Tabla8[Consignatarios],B1604,[1]!Tabla8[1678])</f>
        <v>0</v>
      </c>
      <c r="I1604">
        <f>SUMIF([1]!Tabla4[Consignatario],B1604,[1]!Tabla4[Monto])</f>
        <v>0</v>
      </c>
      <c r="J1604">
        <f>SUMIF([1]!Tabla2[Consignatario],B1604, [1]!Tabla2[Monto])</f>
        <v>0</v>
      </c>
      <c r="K1604">
        <f>SUMIF([1]!Tabla3[Consignatario],B1604,[1]!Tabla3[Monto])</f>
        <v>0</v>
      </c>
      <c r="L1604">
        <f>SUMIF([1]!Tabla5[Consignatario],B1604,[1]!Tabla5[Monto])</f>
        <v>0</v>
      </c>
      <c r="M1604">
        <f>SUMIF([1]!Tabla1708[Consignatario],B1604,[1]!Tabla1708[Monto])</f>
        <v>116528</v>
      </c>
      <c r="N1604">
        <f>SUMIF([1]!Tabla1726[Consignatario],B1604,[1]!Tabla1726[Monto])</f>
        <v>0</v>
      </c>
      <c r="O1604">
        <f>SUMIF([1]!Tabla1730[Consignatario],B1604,[1]!Tabla1730[1730])</f>
        <v>0</v>
      </c>
      <c r="P1604">
        <f>SUMIF([1]!Tabla1739[Consignatario],B1604,[1]!Tabla1739[1739])</f>
        <v>0</v>
      </c>
      <c r="Q1604">
        <f>SUMIF([1]!Tabla21[Consignatario],B1604,[1]!Tabla21[1664-1670])</f>
        <v>0</v>
      </c>
      <c r="R1604">
        <f>SUM(Tabla62[[#This Row],[1661]:[Entrearmadas]])</f>
        <v>116528</v>
      </c>
    </row>
    <row r="1605" spans="1:18" x14ac:dyDescent="0.3">
      <c r="A1605">
        <v>1604</v>
      </c>
      <c r="B1605" t="str" cm="1">
        <f t="array" ref="B1605">INDEX([1]!Tabla1[#Data], A1605, 2)</f>
        <v>López de Morales, Alonso</v>
      </c>
      <c r="C1605">
        <f>SUMIF([1]!Tabla1661[Consignatario],B1605,[1]!Tabla1661[1661])</f>
        <v>0</v>
      </c>
      <c r="D1605">
        <f>SUMIF([1]!Tabla11[Consignatario],B1605,[1]!Tabla11[1662])</f>
        <v>0</v>
      </c>
      <c r="E1605">
        <f>SUMIF([1]!Tabla12[Consignatario],B1605,[1]!Tabla12[1670])</f>
        <v>0</v>
      </c>
      <c r="F1605">
        <f>SUMIF([1]!Tabla10[Consignatario],B1605,[1]!Tabla10[1672])</f>
        <v>0</v>
      </c>
      <c r="G1605">
        <f>SUMIF([1]!Tabla9[Consignatarios],B1605,[1]!Tabla9[1675])</f>
        <v>0</v>
      </c>
      <c r="H1605">
        <f>SUMIF([1]!Tabla8[Consignatarios],B1605,[1]!Tabla8[1678])</f>
        <v>1384</v>
      </c>
      <c r="I1605">
        <f>SUMIF([1]!Tabla4[Consignatario],B1605,[1]!Tabla4[Monto])</f>
        <v>0</v>
      </c>
      <c r="J1605">
        <f>SUMIF([1]!Tabla2[Consignatario],B1605, [1]!Tabla2[Monto])</f>
        <v>0</v>
      </c>
      <c r="K1605">
        <f>SUMIF([1]!Tabla3[Consignatario],B1605,[1]!Tabla3[Monto])</f>
        <v>0</v>
      </c>
      <c r="L1605">
        <f>SUMIF([1]!Tabla5[Consignatario],B1605,[1]!Tabla5[Monto])</f>
        <v>0</v>
      </c>
      <c r="M1605">
        <f>SUMIF([1]!Tabla1708[Consignatario],B1605,[1]!Tabla1708[Monto])</f>
        <v>0</v>
      </c>
      <c r="N1605">
        <f>SUMIF([1]!Tabla1726[Consignatario],B1605,[1]!Tabla1726[Monto])</f>
        <v>0</v>
      </c>
      <c r="O1605">
        <f>SUMIF([1]!Tabla1730[Consignatario],B1605,[1]!Tabla1730[1730])</f>
        <v>0</v>
      </c>
      <c r="P1605">
        <f>SUMIF([1]!Tabla1739[Consignatario],B1605,[1]!Tabla1739[1739])</f>
        <v>0</v>
      </c>
      <c r="Q1605">
        <f>SUMIF([1]!Tabla21[Consignatario],B1605,[1]!Tabla21[1664-1670])</f>
        <v>0</v>
      </c>
      <c r="R1605">
        <f>SUM(Tabla62[[#This Row],[1661]:[Entrearmadas]])</f>
        <v>1384</v>
      </c>
    </row>
    <row r="1606" spans="1:18" x14ac:dyDescent="0.3">
      <c r="A1606">
        <v>1605</v>
      </c>
      <c r="B1606" t="str" cm="1">
        <f t="array" ref="B1606">INDEX([1]!Tabla1[#Data], A1606, 2)</f>
        <v>López de Moscoso, Pedro</v>
      </c>
      <c r="C1606">
        <f>SUMIF([1]!Tabla1661[Consignatario],B1606,[1]!Tabla1661[1661])</f>
        <v>0</v>
      </c>
      <c r="D1606">
        <f>SUMIF([1]!Tabla11[Consignatario],B1606,[1]!Tabla11[1662])</f>
        <v>0</v>
      </c>
      <c r="E1606">
        <f>SUMIF([1]!Tabla12[Consignatario],B1606,[1]!Tabla12[1670])</f>
        <v>0</v>
      </c>
      <c r="F1606">
        <f>SUMIF([1]!Tabla10[Consignatario],B1606,[1]!Tabla10[1672])</f>
        <v>0</v>
      </c>
      <c r="G1606">
        <f>SUMIF([1]!Tabla9[Consignatarios],B1606,[1]!Tabla9[1675])</f>
        <v>0</v>
      </c>
      <c r="H1606">
        <f>SUMIF([1]!Tabla8[Consignatarios],B1606,[1]!Tabla8[1678])</f>
        <v>0</v>
      </c>
      <c r="I1606">
        <f>SUMIF([1]!Tabla4[Consignatario],B1606,[1]!Tabla4[Monto])</f>
        <v>0</v>
      </c>
      <c r="J1606">
        <f>SUMIF([1]!Tabla2[Consignatario],B1606, [1]!Tabla2[Monto])</f>
        <v>0</v>
      </c>
      <c r="K1606">
        <f>SUMIF([1]!Tabla3[Consignatario],B1606,[1]!Tabla3[Monto])</f>
        <v>7506</v>
      </c>
      <c r="L1606">
        <f>SUMIF([1]!Tabla5[Consignatario],B1606,[1]!Tabla5[Monto])</f>
        <v>0</v>
      </c>
      <c r="M1606">
        <f>SUMIF([1]!Tabla1708[Consignatario],B1606,[1]!Tabla1708[Monto])</f>
        <v>0</v>
      </c>
      <c r="N1606">
        <f>SUMIF([1]!Tabla1726[Consignatario],B1606,[1]!Tabla1726[Monto])</f>
        <v>0</v>
      </c>
      <c r="O1606">
        <f>SUMIF([1]!Tabla1730[Consignatario],B1606,[1]!Tabla1730[1730])</f>
        <v>0</v>
      </c>
      <c r="P1606">
        <f>SUMIF([1]!Tabla1739[Consignatario],B1606,[1]!Tabla1739[1739])</f>
        <v>0</v>
      </c>
      <c r="Q1606">
        <f>SUMIF([1]!Tabla21[Consignatario],B1606,[1]!Tabla21[1664-1670])</f>
        <v>0</v>
      </c>
      <c r="R1606">
        <f>SUM(Tabla62[[#This Row],[1661]:[Entrearmadas]])</f>
        <v>7506</v>
      </c>
    </row>
    <row r="1607" spans="1:18" x14ac:dyDescent="0.3">
      <c r="A1607">
        <v>1606</v>
      </c>
      <c r="B1607" t="str" cm="1">
        <f t="array" ref="B1607">INDEX([1]!Tabla1[#Data], A1607, 2)</f>
        <v>López de Palomares, Miguel</v>
      </c>
      <c r="C1607">
        <f>SUMIF([1]!Tabla1661[Consignatario],B1607,[1]!Tabla1661[1661])</f>
        <v>0</v>
      </c>
      <c r="D1607">
        <f>SUMIF([1]!Tabla11[Consignatario],B1607,[1]!Tabla11[1662])</f>
        <v>0</v>
      </c>
      <c r="E1607">
        <f>SUMIF([1]!Tabla12[Consignatario],B1607,[1]!Tabla12[1670])</f>
        <v>0</v>
      </c>
      <c r="F1607">
        <f>SUMIF([1]!Tabla10[Consignatario],B1607,[1]!Tabla10[1672])</f>
        <v>0</v>
      </c>
      <c r="G1607">
        <f>SUMIF([1]!Tabla9[Consignatarios],B1607,[1]!Tabla9[1675])</f>
        <v>0</v>
      </c>
      <c r="H1607">
        <f>SUMIF([1]!Tabla8[Consignatarios],B1607,[1]!Tabla8[1678])</f>
        <v>0</v>
      </c>
      <c r="I1607">
        <f>SUMIF([1]!Tabla4[Consignatario],B1607,[1]!Tabla4[Monto])</f>
        <v>0</v>
      </c>
      <c r="J1607">
        <f>SUMIF([1]!Tabla2[Consignatario],B1607, [1]!Tabla2[Monto])</f>
        <v>0</v>
      </c>
      <c r="K1607">
        <f>SUMIF([1]!Tabla3[Consignatario],B1607,[1]!Tabla3[Monto])</f>
        <v>150</v>
      </c>
      <c r="L1607">
        <f>SUMIF([1]!Tabla5[Consignatario],B1607,[1]!Tabla5[Monto])</f>
        <v>0</v>
      </c>
      <c r="M1607">
        <f>SUMIF([1]!Tabla1708[Consignatario],B1607,[1]!Tabla1708[Monto])</f>
        <v>0</v>
      </c>
      <c r="N1607">
        <f>SUMIF([1]!Tabla1726[Consignatario],B1607,[1]!Tabla1726[Monto])</f>
        <v>0</v>
      </c>
      <c r="O1607">
        <f>SUMIF([1]!Tabla1730[Consignatario],B1607,[1]!Tabla1730[1730])</f>
        <v>0</v>
      </c>
      <c r="P1607">
        <f>SUMIF([1]!Tabla1739[Consignatario],B1607,[1]!Tabla1739[1739])</f>
        <v>0</v>
      </c>
      <c r="Q1607">
        <f>SUMIF([1]!Tabla21[Consignatario],B1607,[1]!Tabla21[1664-1670])</f>
        <v>0</v>
      </c>
      <c r="R1607">
        <f>SUM(Tabla62[[#This Row],[1661]:[Entrearmadas]])</f>
        <v>150</v>
      </c>
    </row>
    <row r="1608" spans="1:18" x14ac:dyDescent="0.3">
      <c r="A1608">
        <v>1607</v>
      </c>
      <c r="B1608" t="str" cm="1">
        <f t="array" ref="B1608">INDEX([1]!Tabla1[#Data], A1608, 2)</f>
        <v>López de Palomino, Joseph</v>
      </c>
      <c r="C1608">
        <f>SUMIF([1]!Tabla1661[Consignatario],B1608,[1]!Tabla1661[1661])</f>
        <v>0</v>
      </c>
      <c r="D1608">
        <f>SUMIF([1]!Tabla11[Consignatario],B1608,[1]!Tabla11[1662])</f>
        <v>0</v>
      </c>
      <c r="E1608">
        <f>SUMIF([1]!Tabla12[Consignatario],B1608,[1]!Tabla12[1670])</f>
        <v>0</v>
      </c>
      <c r="F1608">
        <f>SUMIF([1]!Tabla10[Consignatario],B1608,[1]!Tabla10[1672])</f>
        <v>0</v>
      </c>
      <c r="G1608">
        <f>SUMIF([1]!Tabla9[Consignatarios],B1608,[1]!Tabla9[1675])</f>
        <v>0</v>
      </c>
      <c r="H1608">
        <f>SUMIF([1]!Tabla8[Consignatarios],B1608,[1]!Tabla8[1678])</f>
        <v>0</v>
      </c>
      <c r="I1608">
        <f>SUMIF([1]!Tabla4[Consignatario],B1608,[1]!Tabla4[Monto])</f>
        <v>8867</v>
      </c>
      <c r="J1608">
        <f>SUMIF([1]!Tabla2[Consignatario],B1608, [1]!Tabla2[Monto])</f>
        <v>0</v>
      </c>
      <c r="K1608">
        <f>SUMIF([1]!Tabla3[Consignatario],B1608,[1]!Tabla3[Monto])</f>
        <v>0</v>
      </c>
      <c r="L1608">
        <f>SUMIF([1]!Tabla5[Consignatario],B1608,[1]!Tabla5[Monto])</f>
        <v>0</v>
      </c>
      <c r="M1608">
        <f>SUMIF([1]!Tabla1708[Consignatario],B1608,[1]!Tabla1708[Monto])</f>
        <v>0</v>
      </c>
      <c r="N1608">
        <f>SUMIF([1]!Tabla1726[Consignatario],B1608,[1]!Tabla1726[Monto])</f>
        <v>0</v>
      </c>
      <c r="O1608">
        <f>SUMIF([1]!Tabla1730[Consignatario],B1608,[1]!Tabla1730[1730])</f>
        <v>0</v>
      </c>
      <c r="P1608">
        <f>SUMIF([1]!Tabla1739[Consignatario],B1608,[1]!Tabla1739[1739])</f>
        <v>0</v>
      </c>
      <c r="Q1608">
        <f>SUMIF([1]!Tabla21[Consignatario],B1608,[1]!Tabla21[1664-1670])</f>
        <v>0</v>
      </c>
      <c r="R1608">
        <f>SUM(Tabla62[[#This Row],[1661]:[Entrearmadas]])</f>
        <v>8867</v>
      </c>
    </row>
    <row r="1609" spans="1:18" x14ac:dyDescent="0.3">
      <c r="A1609">
        <v>1608</v>
      </c>
      <c r="B1609" t="str" cm="1">
        <f t="array" ref="B1609">INDEX([1]!Tabla1[#Data], A1609, 2)</f>
        <v>López de Ron, Alonso</v>
      </c>
      <c r="C1609">
        <f>SUMIF([1]!Tabla1661[Consignatario],B1609,[1]!Tabla1661[1661])</f>
        <v>0</v>
      </c>
      <c r="D1609">
        <f>SUMIF([1]!Tabla11[Consignatario],B1609,[1]!Tabla11[1662])</f>
        <v>0</v>
      </c>
      <c r="E1609">
        <f>SUMIF([1]!Tabla12[Consignatario],B1609,[1]!Tabla12[1670])</f>
        <v>0</v>
      </c>
      <c r="F1609">
        <f>SUMIF([1]!Tabla10[Consignatario],B1609,[1]!Tabla10[1672])</f>
        <v>0</v>
      </c>
      <c r="G1609">
        <f>SUMIF([1]!Tabla9[Consignatarios],B1609,[1]!Tabla9[1675])</f>
        <v>0</v>
      </c>
      <c r="H1609">
        <f>SUMIF([1]!Tabla8[Consignatarios],B1609,[1]!Tabla8[1678])</f>
        <v>0</v>
      </c>
      <c r="I1609">
        <f>SUMIF([1]!Tabla4[Consignatario],B1609,[1]!Tabla4[Monto])</f>
        <v>5430</v>
      </c>
      <c r="J1609">
        <f>SUMIF([1]!Tabla2[Consignatario],B1609, [1]!Tabla2[Monto])</f>
        <v>0</v>
      </c>
      <c r="K1609">
        <f>SUMIF([1]!Tabla3[Consignatario],B1609,[1]!Tabla3[Monto])</f>
        <v>0</v>
      </c>
      <c r="L1609">
        <f>SUMIF([1]!Tabla5[Consignatario],B1609,[1]!Tabla5[Monto])</f>
        <v>0</v>
      </c>
      <c r="M1609">
        <f>SUMIF([1]!Tabla1708[Consignatario],B1609,[1]!Tabla1708[Monto])</f>
        <v>0</v>
      </c>
      <c r="N1609">
        <f>SUMIF([1]!Tabla1726[Consignatario],B1609,[1]!Tabla1726[Monto])</f>
        <v>0</v>
      </c>
      <c r="O1609">
        <f>SUMIF([1]!Tabla1730[Consignatario],B1609,[1]!Tabla1730[1730])</f>
        <v>0</v>
      </c>
      <c r="P1609">
        <f>SUMIF([1]!Tabla1739[Consignatario],B1609,[1]!Tabla1739[1739])</f>
        <v>0</v>
      </c>
      <c r="Q1609">
        <f>SUMIF([1]!Tabla21[Consignatario],B1609,[1]!Tabla21[1664-1670])</f>
        <v>0</v>
      </c>
      <c r="R1609">
        <f>SUM(Tabla62[[#This Row],[1661]:[Entrearmadas]])</f>
        <v>5430</v>
      </c>
    </row>
    <row r="1610" spans="1:18" x14ac:dyDescent="0.3">
      <c r="A1610">
        <v>1609</v>
      </c>
      <c r="B1610" t="str" cm="1">
        <f t="array" ref="B1610">INDEX([1]!Tabla1[#Data], A1610, 2)</f>
        <v>López de Sabando, Francisco</v>
      </c>
      <c r="C1610">
        <f>SUMIF([1]!Tabla1661[Consignatario],B1610,[1]!Tabla1661[1661])</f>
        <v>0</v>
      </c>
      <c r="D1610">
        <f>SUMIF([1]!Tabla11[Consignatario],B1610,[1]!Tabla11[1662])</f>
        <v>0</v>
      </c>
      <c r="E1610">
        <f>SUMIF([1]!Tabla12[Consignatario],B1610,[1]!Tabla12[1670])</f>
        <v>0</v>
      </c>
      <c r="F1610">
        <f>SUMIF([1]!Tabla10[Consignatario],B1610,[1]!Tabla10[1672])</f>
        <v>0</v>
      </c>
      <c r="G1610">
        <f>SUMIF([1]!Tabla9[Consignatarios],B1610,[1]!Tabla9[1675])</f>
        <v>0</v>
      </c>
      <c r="H1610">
        <f>SUMIF([1]!Tabla8[Consignatarios],B1610,[1]!Tabla8[1678])</f>
        <v>0</v>
      </c>
      <c r="I1610">
        <f>SUMIF([1]!Tabla4[Consignatario],B1610,[1]!Tabla4[Monto])</f>
        <v>0</v>
      </c>
      <c r="J1610">
        <f>SUMIF([1]!Tabla2[Consignatario],B1610, [1]!Tabla2[Monto])</f>
        <v>0</v>
      </c>
      <c r="K1610">
        <f>SUMIF([1]!Tabla3[Consignatario],B1610,[1]!Tabla3[Monto])</f>
        <v>0</v>
      </c>
      <c r="L1610">
        <f>SUMIF([1]!Tabla5[Consignatario],B1610,[1]!Tabla5[Monto])</f>
        <v>0</v>
      </c>
      <c r="M1610">
        <f>SUMIF([1]!Tabla1708[Consignatario],B1610,[1]!Tabla1708[Monto])</f>
        <v>550</v>
      </c>
      <c r="N1610">
        <f>SUMIF([1]!Tabla1726[Consignatario],B1610,[1]!Tabla1726[Monto])</f>
        <v>0</v>
      </c>
      <c r="O1610">
        <f>SUMIF([1]!Tabla1730[Consignatario],B1610,[1]!Tabla1730[1730])</f>
        <v>0</v>
      </c>
      <c r="P1610">
        <f>SUMIF([1]!Tabla1739[Consignatario],B1610,[1]!Tabla1739[1739])</f>
        <v>0</v>
      </c>
      <c r="Q1610">
        <f>SUMIF([1]!Tabla21[Consignatario],B1610,[1]!Tabla21[1664-1670])</f>
        <v>0</v>
      </c>
      <c r="R1610">
        <f>SUM(Tabla62[[#This Row],[1661]:[Entrearmadas]])</f>
        <v>550</v>
      </c>
    </row>
    <row r="1611" spans="1:18" x14ac:dyDescent="0.3">
      <c r="A1611">
        <v>1610</v>
      </c>
      <c r="B1611" t="str" cm="1">
        <f t="array" ref="B1611">INDEX([1]!Tabla1[#Data], A1611, 2)</f>
        <v>López de San Román, Antonio</v>
      </c>
      <c r="C1611">
        <f>SUMIF([1]!Tabla1661[Consignatario],B1611,[1]!Tabla1661[1661])</f>
        <v>0</v>
      </c>
      <c r="D1611">
        <f>SUMIF([1]!Tabla11[Consignatario],B1611,[1]!Tabla11[1662])</f>
        <v>0</v>
      </c>
      <c r="E1611">
        <f>SUMIF([1]!Tabla12[Consignatario],B1611,[1]!Tabla12[1670])</f>
        <v>0</v>
      </c>
      <c r="F1611">
        <f>SUMIF([1]!Tabla10[Consignatario],B1611,[1]!Tabla10[1672])</f>
        <v>0</v>
      </c>
      <c r="G1611">
        <f>SUMIF([1]!Tabla9[Consignatarios],B1611,[1]!Tabla9[1675])</f>
        <v>0</v>
      </c>
      <c r="H1611">
        <f>SUMIF([1]!Tabla8[Consignatarios],B1611,[1]!Tabla8[1678])</f>
        <v>882</v>
      </c>
      <c r="I1611">
        <f>SUMIF([1]!Tabla4[Consignatario],B1611,[1]!Tabla4[Monto])</f>
        <v>12000</v>
      </c>
      <c r="J1611">
        <f>SUMIF([1]!Tabla2[Consignatario],B1611, [1]!Tabla2[Monto])</f>
        <v>21000</v>
      </c>
      <c r="K1611">
        <f>SUMIF([1]!Tabla3[Consignatario],B1611,[1]!Tabla3[Monto])</f>
        <v>0</v>
      </c>
      <c r="L1611">
        <f>SUMIF([1]!Tabla5[Consignatario],B1611,[1]!Tabla5[Monto])</f>
        <v>0</v>
      </c>
      <c r="M1611">
        <f>SUMIF([1]!Tabla1708[Consignatario],B1611,[1]!Tabla1708[Monto])</f>
        <v>0</v>
      </c>
      <c r="N1611">
        <f>SUMIF([1]!Tabla1726[Consignatario],B1611,[1]!Tabla1726[Monto])</f>
        <v>0</v>
      </c>
      <c r="O1611">
        <f>SUMIF([1]!Tabla1730[Consignatario],B1611,[1]!Tabla1730[1730])</f>
        <v>0</v>
      </c>
      <c r="P1611">
        <f>SUMIF([1]!Tabla1739[Consignatario],B1611,[1]!Tabla1739[1739])</f>
        <v>0</v>
      </c>
      <c r="Q1611">
        <f>SUMIF([1]!Tabla21[Consignatario],B1611,[1]!Tabla21[1664-1670])</f>
        <v>0</v>
      </c>
      <c r="R1611">
        <f>SUM(Tabla62[[#This Row],[1661]:[Entrearmadas]])</f>
        <v>33882</v>
      </c>
    </row>
    <row r="1612" spans="1:18" x14ac:dyDescent="0.3">
      <c r="A1612">
        <v>1611</v>
      </c>
      <c r="B1612" t="str" cm="1">
        <f t="array" ref="B1612">INDEX([1]!Tabla1[#Data], A1612, 2)</f>
        <v>López de Sedano, Juan</v>
      </c>
      <c r="C1612">
        <f>SUMIF([1]!Tabla1661[Consignatario],B1612,[1]!Tabla1661[1661])</f>
        <v>0</v>
      </c>
      <c r="D1612">
        <f>SUMIF([1]!Tabla11[Consignatario],B1612,[1]!Tabla11[1662])</f>
        <v>0</v>
      </c>
      <c r="E1612">
        <f>SUMIF([1]!Tabla12[Consignatario],B1612,[1]!Tabla12[1670])</f>
        <v>0</v>
      </c>
      <c r="F1612">
        <f>SUMIF([1]!Tabla10[Consignatario],B1612,[1]!Tabla10[1672])</f>
        <v>0</v>
      </c>
      <c r="G1612">
        <f>SUMIF([1]!Tabla9[Consignatarios],B1612,[1]!Tabla9[1675])</f>
        <v>0</v>
      </c>
      <c r="H1612">
        <f>SUMIF([1]!Tabla8[Consignatarios],B1612,[1]!Tabla8[1678])</f>
        <v>0</v>
      </c>
      <c r="I1612">
        <f>SUMIF([1]!Tabla4[Consignatario],B1612,[1]!Tabla4[Monto])</f>
        <v>0</v>
      </c>
      <c r="J1612">
        <f>SUMIF([1]!Tabla2[Consignatario],B1612, [1]!Tabla2[Monto])</f>
        <v>0</v>
      </c>
      <c r="K1612">
        <f>SUMIF([1]!Tabla3[Consignatario],B1612,[1]!Tabla3[Monto])</f>
        <v>49995</v>
      </c>
      <c r="L1612">
        <f>SUMIF([1]!Tabla5[Consignatario],B1612,[1]!Tabla5[Monto])</f>
        <v>0</v>
      </c>
      <c r="M1612">
        <f>SUMIF([1]!Tabla1708[Consignatario],B1612,[1]!Tabla1708[Monto])</f>
        <v>0</v>
      </c>
      <c r="N1612">
        <f>SUMIF([1]!Tabla1726[Consignatario],B1612,[1]!Tabla1726[Monto])</f>
        <v>0</v>
      </c>
      <c r="O1612">
        <f>SUMIF([1]!Tabla1730[Consignatario],B1612,[1]!Tabla1730[1730])</f>
        <v>0</v>
      </c>
      <c r="P1612">
        <f>SUMIF([1]!Tabla1739[Consignatario],B1612,[1]!Tabla1739[1739])</f>
        <v>0</v>
      </c>
      <c r="Q1612">
        <f>SUMIF([1]!Tabla21[Consignatario],B1612,[1]!Tabla21[1664-1670])</f>
        <v>0</v>
      </c>
      <c r="R1612">
        <f>SUM(Tabla62[[#This Row],[1661]:[Entrearmadas]])</f>
        <v>49995</v>
      </c>
    </row>
    <row r="1613" spans="1:18" x14ac:dyDescent="0.3">
      <c r="A1613">
        <v>1612</v>
      </c>
      <c r="B1613" t="str" cm="1">
        <f t="array" ref="B1613">INDEX([1]!Tabla1[#Data], A1613, 2)</f>
        <v>López de Solorzano, Juan</v>
      </c>
      <c r="C1613">
        <f>SUMIF([1]!Tabla1661[Consignatario],B1613,[1]!Tabla1661[1661])</f>
        <v>0</v>
      </c>
      <c r="D1613">
        <f>SUMIF([1]!Tabla11[Consignatario],B1613,[1]!Tabla11[1662])</f>
        <v>0</v>
      </c>
      <c r="E1613">
        <f>SUMIF([1]!Tabla12[Consignatario],B1613,[1]!Tabla12[1670])</f>
        <v>0</v>
      </c>
      <c r="F1613">
        <f>SUMIF([1]!Tabla10[Consignatario],B1613,[1]!Tabla10[1672])</f>
        <v>0</v>
      </c>
      <c r="G1613">
        <f>SUMIF([1]!Tabla9[Consignatarios],B1613,[1]!Tabla9[1675])</f>
        <v>3000</v>
      </c>
      <c r="H1613">
        <f>SUMIF([1]!Tabla8[Consignatarios],B1613,[1]!Tabla8[1678])</f>
        <v>0</v>
      </c>
      <c r="I1613">
        <f>SUMIF([1]!Tabla4[Consignatario],B1613,[1]!Tabla4[Monto])</f>
        <v>0</v>
      </c>
      <c r="J1613">
        <f>SUMIF([1]!Tabla2[Consignatario],B1613, [1]!Tabla2[Monto])</f>
        <v>0</v>
      </c>
      <c r="K1613">
        <f>SUMIF([1]!Tabla3[Consignatario],B1613,[1]!Tabla3[Monto])</f>
        <v>0</v>
      </c>
      <c r="L1613">
        <f>SUMIF([1]!Tabla5[Consignatario],B1613,[1]!Tabla5[Monto])</f>
        <v>0</v>
      </c>
      <c r="M1613">
        <f>SUMIF([1]!Tabla1708[Consignatario],B1613,[1]!Tabla1708[Monto])</f>
        <v>0</v>
      </c>
      <c r="N1613">
        <f>SUMIF([1]!Tabla1726[Consignatario],B1613,[1]!Tabla1726[Monto])</f>
        <v>0</v>
      </c>
      <c r="O1613">
        <f>SUMIF([1]!Tabla1730[Consignatario],B1613,[1]!Tabla1730[1730])</f>
        <v>0</v>
      </c>
      <c r="P1613">
        <f>SUMIF([1]!Tabla1739[Consignatario],B1613,[1]!Tabla1739[1739])</f>
        <v>0</v>
      </c>
      <c r="Q1613">
        <f>SUMIF([1]!Tabla21[Consignatario],B1613,[1]!Tabla21[1664-1670])</f>
        <v>0</v>
      </c>
      <c r="R1613">
        <f>SUM(Tabla62[[#This Row],[1661]:[Entrearmadas]])</f>
        <v>3000</v>
      </c>
    </row>
    <row r="1614" spans="1:18" x14ac:dyDescent="0.3">
      <c r="A1614">
        <v>1613</v>
      </c>
      <c r="B1614" t="str" cm="1">
        <f t="array" ref="B1614">INDEX([1]!Tabla1[#Data], A1614, 2)</f>
        <v>López de Torres, Francisco</v>
      </c>
      <c r="C1614">
        <f>SUMIF([1]!Tabla1661[Consignatario],B1614,[1]!Tabla1661[1661])</f>
        <v>0</v>
      </c>
      <c r="D1614">
        <f>SUMIF([1]!Tabla11[Consignatario],B1614,[1]!Tabla11[1662])</f>
        <v>0</v>
      </c>
      <c r="E1614">
        <f>SUMIF([1]!Tabla12[Consignatario],B1614,[1]!Tabla12[1670])</f>
        <v>0</v>
      </c>
      <c r="F1614">
        <f>SUMIF([1]!Tabla10[Consignatario],B1614,[1]!Tabla10[1672])</f>
        <v>0</v>
      </c>
      <c r="G1614">
        <f>SUMIF([1]!Tabla9[Consignatarios],B1614,[1]!Tabla9[1675])</f>
        <v>24000</v>
      </c>
      <c r="H1614">
        <f>SUMIF([1]!Tabla8[Consignatarios],B1614,[1]!Tabla8[1678])</f>
        <v>0</v>
      </c>
      <c r="I1614">
        <f>SUMIF([1]!Tabla4[Consignatario],B1614,[1]!Tabla4[Monto])</f>
        <v>0</v>
      </c>
      <c r="J1614">
        <f>SUMIF([1]!Tabla2[Consignatario],B1614, [1]!Tabla2[Monto])</f>
        <v>0</v>
      </c>
      <c r="K1614">
        <f>SUMIF([1]!Tabla3[Consignatario],B1614,[1]!Tabla3[Monto])</f>
        <v>0</v>
      </c>
      <c r="L1614">
        <f>SUMIF([1]!Tabla5[Consignatario],B1614,[1]!Tabla5[Monto])</f>
        <v>0</v>
      </c>
      <c r="M1614">
        <f>SUMIF([1]!Tabla1708[Consignatario],B1614,[1]!Tabla1708[Monto])</f>
        <v>0</v>
      </c>
      <c r="N1614">
        <f>SUMIF([1]!Tabla1726[Consignatario],B1614,[1]!Tabla1726[Monto])</f>
        <v>0</v>
      </c>
      <c r="O1614">
        <f>SUMIF([1]!Tabla1730[Consignatario],B1614,[1]!Tabla1730[1730])</f>
        <v>0</v>
      </c>
      <c r="P1614">
        <f>SUMIF([1]!Tabla1739[Consignatario],B1614,[1]!Tabla1739[1739])</f>
        <v>0</v>
      </c>
      <c r="Q1614">
        <f>SUMIF([1]!Tabla21[Consignatario],B1614,[1]!Tabla21[1664-1670])</f>
        <v>0</v>
      </c>
      <c r="R1614">
        <f>SUM(Tabla62[[#This Row],[1661]:[Entrearmadas]])</f>
        <v>24000</v>
      </c>
    </row>
    <row r="1615" spans="1:18" x14ac:dyDescent="0.3">
      <c r="A1615">
        <v>1614</v>
      </c>
      <c r="B1615" t="str" cm="1">
        <f t="array" ref="B1615">INDEX([1]!Tabla1[#Data], A1615, 2)</f>
        <v>López de Vargas, Manuel</v>
      </c>
      <c r="C1615">
        <f>SUMIF([1]!Tabla1661[Consignatario],B1615,[1]!Tabla1661[1661])</f>
        <v>0</v>
      </c>
      <c r="D1615">
        <f>SUMIF([1]!Tabla11[Consignatario],B1615,[1]!Tabla11[1662])</f>
        <v>0</v>
      </c>
      <c r="E1615">
        <f>SUMIF([1]!Tabla12[Consignatario],B1615,[1]!Tabla12[1670])</f>
        <v>0</v>
      </c>
      <c r="F1615">
        <f>SUMIF([1]!Tabla10[Consignatario],B1615,[1]!Tabla10[1672])</f>
        <v>0</v>
      </c>
      <c r="G1615">
        <f>SUMIF([1]!Tabla9[Consignatarios],B1615,[1]!Tabla9[1675])</f>
        <v>0</v>
      </c>
      <c r="H1615">
        <f>SUMIF([1]!Tabla8[Consignatarios],B1615,[1]!Tabla8[1678])</f>
        <v>0</v>
      </c>
      <c r="I1615">
        <f>SUMIF([1]!Tabla4[Consignatario],B1615,[1]!Tabla4[Monto])</f>
        <v>0</v>
      </c>
      <c r="J1615">
        <f>SUMIF([1]!Tabla2[Consignatario],B1615, [1]!Tabla2[Monto])</f>
        <v>0</v>
      </c>
      <c r="K1615">
        <f>SUMIF([1]!Tabla3[Consignatario],B1615,[1]!Tabla3[Monto])</f>
        <v>34152</v>
      </c>
      <c r="L1615">
        <f>SUMIF([1]!Tabla5[Consignatario],B1615,[1]!Tabla5[Monto])</f>
        <v>0</v>
      </c>
      <c r="M1615">
        <f>SUMIF([1]!Tabla1708[Consignatario],B1615,[1]!Tabla1708[Monto])</f>
        <v>25500</v>
      </c>
      <c r="N1615">
        <f>SUMIF([1]!Tabla1726[Consignatario],B1615,[1]!Tabla1726[Monto])</f>
        <v>0</v>
      </c>
      <c r="O1615">
        <f>SUMIF([1]!Tabla1730[Consignatario],B1615,[1]!Tabla1730[1730])</f>
        <v>0</v>
      </c>
      <c r="P1615">
        <f>SUMIF([1]!Tabla1739[Consignatario],B1615,[1]!Tabla1739[1739])</f>
        <v>0</v>
      </c>
      <c r="Q1615">
        <f>SUMIF([1]!Tabla21[Consignatario],B1615,[1]!Tabla21[1664-1670])</f>
        <v>0</v>
      </c>
      <c r="R1615">
        <f>SUM(Tabla62[[#This Row],[1661]:[Entrearmadas]])</f>
        <v>59652</v>
      </c>
    </row>
    <row r="1616" spans="1:18" x14ac:dyDescent="0.3">
      <c r="A1616">
        <v>1615</v>
      </c>
      <c r="B1616" t="str" cm="1">
        <f t="array" ref="B1616">INDEX([1]!Tabla1[#Data], A1616, 2)</f>
        <v>Lopez de Villarín, Pedro</v>
      </c>
      <c r="C1616">
        <f>SUMIF([1]!Tabla1661[Consignatario],B1616,[1]!Tabla1661[1661])</f>
        <v>0</v>
      </c>
      <c r="D1616">
        <f>SUMIF([1]!Tabla11[Consignatario],B1616,[1]!Tabla11[1662])</f>
        <v>0</v>
      </c>
      <c r="E1616">
        <f>SUMIF([1]!Tabla12[Consignatario],B1616,[1]!Tabla12[1670])</f>
        <v>21700</v>
      </c>
      <c r="F1616">
        <f>SUMIF([1]!Tabla10[Consignatario],B1616,[1]!Tabla10[1672])</f>
        <v>0</v>
      </c>
      <c r="G1616">
        <f>SUMIF([1]!Tabla9[Consignatarios],B1616,[1]!Tabla9[1675])</f>
        <v>0</v>
      </c>
      <c r="H1616">
        <f>SUMIF([1]!Tabla8[Consignatarios],B1616,[1]!Tabla8[1678])</f>
        <v>0</v>
      </c>
      <c r="I1616">
        <f>SUMIF([1]!Tabla4[Consignatario],B1616,[1]!Tabla4[Monto])</f>
        <v>0</v>
      </c>
      <c r="J1616">
        <f>SUMIF([1]!Tabla2[Consignatario],B1616, [1]!Tabla2[Monto])</f>
        <v>0</v>
      </c>
      <c r="K1616">
        <f>SUMIF([1]!Tabla3[Consignatario],B1616,[1]!Tabla3[Monto])</f>
        <v>0</v>
      </c>
      <c r="L1616">
        <f>SUMIF([1]!Tabla5[Consignatario],B1616,[1]!Tabla5[Monto])</f>
        <v>0</v>
      </c>
      <c r="M1616">
        <f>SUMIF([1]!Tabla1708[Consignatario],B1616,[1]!Tabla1708[Monto])</f>
        <v>0</v>
      </c>
      <c r="N1616">
        <f>SUMIF([1]!Tabla1726[Consignatario],B1616,[1]!Tabla1726[Monto])</f>
        <v>0</v>
      </c>
      <c r="O1616">
        <f>SUMIF([1]!Tabla1730[Consignatario],B1616,[1]!Tabla1730[1730])</f>
        <v>0</v>
      </c>
      <c r="P1616">
        <f>SUMIF([1]!Tabla1739[Consignatario],B1616,[1]!Tabla1739[1739])</f>
        <v>0</v>
      </c>
      <c r="Q1616">
        <f>SUMIF([1]!Tabla21[Consignatario],B1616,[1]!Tabla21[1664-1670])</f>
        <v>0</v>
      </c>
      <c r="R1616">
        <f>SUM(Tabla62[[#This Row],[1661]:[Entrearmadas]])</f>
        <v>21700</v>
      </c>
    </row>
    <row r="1617" spans="1:18" x14ac:dyDescent="0.3">
      <c r="A1617">
        <v>1616</v>
      </c>
      <c r="B1617" t="str" cm="1">
        <f t="array" ref="B1617">INDEX([1]!Tabla1[#Data], A1617, 2)</f>
        <v>López de Vizu, Alonso</v>
      </c>
      <c r="C1617">
        <f>SUMIF([1]!Tabla1661[Consignatario],B1617,[1]!Tabla1661[1661])</f>
        <v>0</v>
      </c>
      <c r="D1617">
        <f>SUMIF([1]!Tabla11[Consignatario],B1617,[1]!Tabla11[1662])</f>
        <v>0</v>
      </c>
      <c r="E1617">
        <f>SUMIF([1]!Tabla12[Consignatario],B1617,[1]!Tabla12[1670])</f>
        <v>0</v>
      </c>
      <c r="F1617">
        <f>SUMIF([1]!Tabla10[Consignatario],B1617,[1]!Tabla10[1672])</f>
        <v>0</v>
      </c>
      <c r="G1617">
        <f>SUMIF([1]!Tabla9[Consignatarios],B1617,[1]!Tabla9[1675])</f>
        <v>0</v>
      </c>
      <c r="H1617">
        <f>SUMIF([1]!Tabla8[Consignatarios],B1617,[1]!Tabla8[1678])</f>
        <v>0</v>
      </c>
      <c r="I1617">
        <f>SUMIF([1]!Tabla4[Consignatario],B1617,[1]!Tabla4[Monto])</f>
        <v>0</v>
      </c>
      <c r="J1617">
        <f>SUMIF([1]!Tabla2[Consignatario],B1617, [1]!Tabla2[Monto])</f>
        <v>0</v>
      </c>
      <c r="K1617">
        <f>SUMIF([1]!Tabla3[Consignatario],B1617,[1]!Tabla3[Monto])</f>
        <v>6500</v>
      </c>
      <c r="L1617">
        <f>SUMIF([1]!Tabla5[Consignatario],B1617,[1]!Tabla5[Monto])</f>
        <v>0</v>
      </c>
      <c r="M1617">
        <f>SUMIF([1]!Tabla1708[Consignatario],B1617,[1]!Tabla1708[Monto])</f>
        <v>0</v>
      </c>
      <c r="N1617">
        <f>SUMIF([1]!Tabla1726[Consignatario],B1617,[1]!Tabla1726[Monto])</f>
        <v>0</v>
      </c>
      <c r="O1617">
        <f>SUMIF([1]!Tabla1730[Consignatario],B1617,[1]!Tabla1730[1730])</f>
        <v>0</v>
      </c>
      <c r="P1617">
        <f>SUMIF([1]!Tabla1739[Consignatario],B1617,[1]!Tabla1739[1739])</f>
        <v>0</v>
      </c>
      <c r="Q1617">
        <f>SUMIF([1]!Tabla21[Consignatario],B1617,[1]!Tabla21[1664-1670])</f>
        <v>0</v>
      </c>
      <c r="R1617">
        <f>SUM(Tabla62[[#This Row],[1661]:[Entrearmadas]])</f>
        <v>6500</v>
      </c>
    </row>
    <row r="1618" spans="1:18" x14ac:dyDescent="0.3">
      <c r="A1618">
        <v>1617</v>
      </c>
      <c r="B1618" t="str" cm="1">
        <f t="array" ref="B1618">INDEX([1]!Tabla1[#Data], A1618, 2)</f>
        <v>López Franco, Francisco</v>
      </c>
      <c r="C1618">
        <f>SUMIF([1]!Tabla1661[Consignatario],B1618,[1]!Tabla1661[1661])</f>
        <v>44662</v>
      </c>
      <c r="D1618">
        <f>SUMIF([1]!Tabla11[Consignatario],B1618,[1]!Tabla11[1662])</f>
        <v>0</v>
      </c>
      <c r="E1618">
        <f>SUMIF([1]!Tabla12[Consignatario],B1618,[1]!Tabla12[1670])</f>
        <v>0</v>
      </c>
      <c r="F1618">
        <f>SUMIF([1]!Tabla10[Consignatario],B1618,[1]!Tabla10[1672])</f>
        <v>0</v>
      </c>
      <c r="G1618">
        <f>SUMIF([1]!Tabla9[Consignatarios],B1618,[1]!Tabla9[1675])</f>
        <v>0</v>
      </c>
      <c r="H1618">
        <f>SUMIF([1]!Tabla8[Consignatarios],B1618,[1]!Tabla8[1678])</f>
        <v>0</v>
      </c>
      <c r="I1618">
        <f>SUMIF([1]!Tabla4[Consignatario],B1618,[1]!Tabla4[Monto])</f>
        <v>0</v>
      </c>
      <c r="J1618">
        <f>SUMIF([1]!Tabla2[Consignatario],B1618, [1]!Tabla2[Monto])</f>
        <v>0</v>
      </c>
      <c r="K1618">
        <f>SUMIF([1]!Tabla3[Consignatario],B1618,[1]!Tabla3[Monto])</f>
        <v>0</v>
      </c>
      <c r="L1618">
        <f>SUMIF([1]!Tabla5[Consignatario],B1618,[1]!Tabla5[Monto])</f>
        <v>0</v>
      </c>
      <c r="M1618">
        <f>SUMIF([1]!Tabla1708[Consignatario],B1618,[1]!Tabla1708[Monto])</f>
        <v>0</v>
      </c>
      <c r="N1618">
        <f>SUMIF([1]!Tabla1726[Consignatario],B1618,[1]!Tabla1726[Monto])</f>
        <v>0</v>
      </c>
      <c r="O1618">
        <f>SUMIF([1]!Tabla1730[Consignatario],B1618,[1]!Tabla1730[1730])</f>
        <v>0</v>
      </c>
      <c r="P1618">
        <f>SUMIF([1]!Tabla1739[Consignatario],B1618,[1]!Tabla1739[1739])</f>
        <v>0</v>
      </c>
      <c r="Q1618">
        <f>SUMIF([1]!Tabla21[Consignatario],B1618,[1]!Tabla21[1664-1670])</f>
        <v>0</v>
      </c>
      <c r="R1618">
        <f>SUM(Tabla62[[#This Row],[1661]:[Entrearmadas]])</f>
        <v>44662</v>
      </c>
    </row>
    <row r="1619" spans="1:18" x14ac:dyDescent="0.3">
      <c r="A1619">
        <v>1618</v>
      </c>
      <c r="B1619" t="str" cm="1">
        <f t="array" ref="B1619">INDEX([1]!Tabla1[#Data], A1619, 2)</f>
        <v>López Martínez, Pablo</v>
      </c>
      <c r="C1619">
        <f>SUMIF([1]!Tabla1661[Consignatario],B1619,[1]!Tabla1661[1661])</f>
        <v>0</v>
      </c>
      <c r="D1619">
        <f>SUMIF([1]!Tabla11[Consignatario],B1619,[1]!Tabla11[1662])</f>
        <v>0</v>
      </c>
      <c r="E1619">
        <f>SUMIF([1]!Tabla12[Consignatario],B1619,[1]!Tabla12[1670])</f>
        <v>0</v>
      </c>
      <c r="F1619">
        <f>SUMIF([1]!Tabla10[Consignatario],B1619,[1]!Tabla10[1672])</f>
        <v>0</v>
      </c>
      <c r="G1619">
        <f>SUMIF([1]!Tabla9[Consignatarios],B1619,[1]!Tabla9[1675])</f>
        <v>0</v>
      </c>
      <c r="H1619">
        <f>SUMIF([1]!Tabla8[Consignatarios],B1619,[1]!Tabla8[1678])</f>
        <v>0</v>
      </c>
      <c r="I1619">
        <f>SUMIF([1]!Tabla4[Consignatario],B1619,[1]!Tabla4[Monto])</f>
        <v>0</v>
      </c>
      <c r="J1619">
        <f>SUMIF([1]!Tabla2[Consignatario],B1619, [1]!Tabla2[Monto])</f>
        <v>0</v>
      </c>
      <c r="K1619">
        <f>SUMIF([1]!Tabla3[Consignatario],B1619,[1]!Tabla3[Monto])</f>
        <v>37280</v>
      </c>
      <c r="L1619">
        <f>SUMIF([1]!Tabla5[Consignatario],B1619,[1]!Tabla5[Monto])</f>
        <v>0</v>
      </c>
      <c r="M1619">
        <f>SUMIF([1]!Tabla1708[Consignatario],B1619,[1]!Tabla1708[Monto])</f>
        <v>0</v>
      </c>
      <c r="N1619">
        <f>SUMIF([1]!Tabla1726[Consignatario],B1619,[1]!Tabla1726[Monto])</f>
        <v>0</v>
      </c>
      <c r="O1619">
        <f>SUMIF([1]!Tabla1730[Consignatario],B1619,[1]!Tabla1730[1730])</f>
        <v>0</v>
      </c>
      <c r="P1619">
        <f>SUMIF([1]!Tabla1739[Consignatario],B1619,[1]!Tabla1739[1739])</f>
        <v>0</v>
      </c>
      <c r="Q1619">
        <f>SUMIF([1]!Tabla21[Consignatario],B1619,[1]!Tabla21[1664-1670])</f>
        <v>0</v>
      </c>
      <c r="R1619">
        <f>SUM(Tabla62[[#This Row],[1661]:[Entrearmadas]])</f>
        <v>37280</v>
      </c>
    </row>
    <row r="1620" spans="1:18" x14ac:dyDescent="0.3">
      <c r="A1620">
        <v>1619</v>
      </c>
      <c r="B1620" t="str" cm="1">
        <f t="array" ref="B1620">INDEX([1]!Tabla1[#Data], A1620, 2)</f>
        <v>López Molero, Juan</v>
      </c>
      <c r="C1620">
        <f>SUMIF([1]!Tabla1661[Consignatario],B1620,[1]!Tabla1661[1661])</f>
        <v>0</v>
      </c>
      <c r="D1620">
        <f>SUMIF([1]!Tabla11[Consignatario],B1620,[1]!Tabla11[1662])</f>
        <v>0</v>
      </c>
      <c r="E1620">
        <f>SUMIF([1]!Tabla12[Consignatario],B1620,[1]!Tabla12[1670])</f>
        <v>0</v>
      </c>
      <c r="F1620">
        <f>SUMIF([1]!Tabla10[Consignatario],B1620,[1]!Tabla10[1672])</f>
        <v>0</v>
      </c>
      <c r="G1620">
        <f>SUMIF([1]!Tabla9[Consignatarios],B1620,[1]!Tabla9[1675])</f>
        <v>0</v>
      </c>
      <c r="H1620">
        <f>SUMIF([1]!Tabla8[Consignatarios],B1620,[1]!Tabla8[1678])</f>
        <v>0</v>
      </c>
      <c r="I1620">
        <f>SUMIF([1]!Tabla4[Consignatario],B1620,[1]!Tabla4[Monto])</f>
        <v>0</v>
      </c>
      <c r="J1620">
        <f>SUMIF([1]!Tabla2[Consignatario],B1620, [1]!Tabla2[Monto])</f>
        <v>0</v>
      </c>
      <c r="K1620">
        <f>SUMIF([1]!Tabla3[Consignatario],B1620,[1]!Tabla3[Monto])</f>
        <v>0</v>
      </c>
      <c r="L1620">
        <f>SUMIF([1]!Tabla5[Consignatario],B1620,[1]!Tabla5[Monto])</f>
        <v>0</v>
      </c>
      <c r="M1620">
        <f>SUMIF([1]!Tabla1708[Consignatario],B1620,[1]!Tabla1708[Monto])</f>
        <v>1000</v>
      </c>
      <c r="N1620">
        <f>SUMIF([1]!Tabla1726[Consignatario],B1620,[1]!Tabla1726[Monto])</f>
        <v>0</v>
      </c>
      <c r="O1620">
        <f>SUMIF([1]!Tabla1730[Consignatario],B1620,[1]!Tabla1730[1730])</f>
        <v>0</v>
      </c>
      <c r="P1620">
        <f>SUMIF([1]!Tabla1739[Consignatario],B1620,[1]!Tabla1739[1739])</f>
        <v>4400</v>
      </c>
      <c r="Q1620">
        <f>SUMIF([1]!Tabla21[Consignatario],B1620,[1]!Tabla21[1664-1670])</f>
        <v>0</v>
      </c>
      <c r="R1620">
        <f>SUM(Tabla62[[#This Row],[1661]:[Entrearmadas]])</f>
        <v>5400</v>
      </c>
    </row>
    <row r="1621" spans="1:18" x14ac:dyDescent="0.3">
      <c r="A1621">
        <v>1620</v>
      </c>
      <c r="B1621" t="str" cm="1">
        <f t="array" ref="B1621">INDEX([1]!Tabla1[#Data], A1621, 2)</f>
        <v>López Morato, Gregorio</v>
      </c>
      <c r="C1621">
        <f>SUMIF([1]!Tabla1661[Consignatario],B1621,[1]!Tabla1661[1661])</f>
        <v>0</v>
      </c>
      <c r="D1621">
        <f>SUMIF([1]!Tabla11[Consignatario],B1621,[1]!Tabla11[1662])</f>
        <v>0</v>
      </c>
      <c r="E1621">
        <f>SUMIF([1]!Tabla12[Consignatario],B1621,[1]!Tabla12[1670])</f>
        <v>0</v>
      </c>
      <c r="F1621">
        <f>SUMIF([1]!Tabla10[Consignatario],B1621,[1]!Tabla10[1672])</f>
        <v>0</v>
      </c>
      <c r="G1621">
        <f>SUMIF([1]!Tabla9[Consignatarios],B1621,[1]!Tabla9[1675])</f>
        <v>0</v>
      </c>
      <c r="H1621">
        <f>SUMIF([1]!Tabla8[Consignatarios],B1621,[1]!Tabla8[1678])</f>
        <v>0</v>
      </c>
      <c r="I1621">
        <f>SUMIF([1]!Tabla4[Consignatario],B1621,[1]!Tabla4[Monto])</f>
        <v>0</v>
      </c>
      <c r="J1621">
        <f>SUMIF([1]!Tabla2[Consignatario],B1621, [1]!Tabla2[Monto])</f>
        <v>0</v>
      </c>
      <c r="K1621">
        <f>SUMIF([1]!Tabla3[Consignatario],B1621,[1]!Tabla3[Monto])</f>
        <v>8200</v>
      </c>
      <c r="L1621">
        <f>SUMIF([1]!Tabla5[Consignatario],B1621,[1]!Tabla5[Monto])</f>
        <v>0</v>
      </c>
      <c r="M1621">
        <f>SUMIF([1]!Tabla1708[Consignatario],B1621,[1]!Tabla1708[Monto])</f>
        <v>0</v>
      </c>
      <c r="N1621">
        <f>SUMIF([1]!Tabla1726[Consignatario],B1621,[1]!Tabla1726[Monto])</f>
        <v>0</v>
      </c>
      <c r="O1621">
        <f>SUMIF([1]!Tabla1730[Consignatario],B1621,[1]!Tabla1730[1730])</f>
        <v>0</v>
      </c>
      <c r="P1621">
        <f>SUMIF([1]!Tabla1739[Consignatario],B1621,[1]!Tabla1739[1739])</f>
        <v>0</v>
      </c>
      <c r="Q1621">
        <f>SUMIF([1]!Tabla21[Consignatario],B1621,[1]!Tabla21[1664-1670])</f>
        <v>0</v>
      </c>
      <c r="R1621">
        <f>SUM(Tabla62[[#This Row],[1661]:[Entrearmadas]])</f>
        <v>8200</v>
      </c>
    </row>
    <row r="1622" spans="1:18" x14ac:dyDescent="0.3">
      <c r="A1622">
        <v>1621</v>
      </c>
      <c r="B1622" t="str" cm="1">
        <f t="array" ref="B1622">INDEX([1]!Tabla1[#Data], A1622, 2)</f>
        <v>López Morillo, Agustín</v>
      </c>
      <c r="C1622">
        <f>SUMIF([1]!Tabla1661[Consignatario],B1622,[1]!Tabla1661[1661])</f>
        <v>0</v>
      </c>
      <c r="D1622">
        <f>SUMIF([1]!Tabla11[Consignatario],B1622,[1]!Tabla11[1662])</f>
        <v>0</v>
      </c>
      <c r="E1622">
        <f>SUMIF([1]!Tabla12[Consignatario],B1622,[1]!Tabla12[1670])</f>
        <v>0</v>
      </c>
      <c r="F1622">
        <f>SUMIF([1]!Tabla10[Consignatario],B1622,[1]!Tabla10[1672])</f>
        <v>0</v>
      </c>
      <c r="G1622">
        <f>SUMIF([1]!Tabla9[Consignatarios],B1622,[1]!Tabla9[1675])</f>
        <v>0</v>
      </c>
      <c r="H1622">
        <f>SUMIF([1]!Tabla8[Consignatarios],B1622,[1]!Tabla8[1678])</f>
        <v>0</v>
      </c>
      <c r="I1622">
        <f>SUMIF([1]!Tabla4[Consignatario],B1622,[1]!Tabla4[Monto])</f>
        <v>0</v>
      </c>
      <c r="J1622">
        <f>SUMIF([1]!Tabla2[Consignatario],B1622, [1]!Tabla2[Monto])</f>
        <v>0</v>
      </c>
      <c r="K1622">
        <f>SUMIF([1]!Tabla3[Consignatario],B1622,[1]!Tabla3[Monto])</f>
        <v>6400</v>
      </c>
      <c r="L1622">
        <f>SUMIF([1]!Tabla5[Consignatario],B1622,[1]!Tabla5[Monto])</f>
        <v>0</v>
      </c>
      <c r="M1622">
        <f>SUMIF([1]!Tabla1708[Consignatario],B1622,[1]!Tabla1708[Monto])</f>
        <v>0</v>
      </c>
      <c r="N1622">
        <f>SUMIF([1]!Tabla1726[Consignatario],B1622,[1]!Tabla1726[Monto])</f>
        <v>0</v>
      </c>
      <c r="O1622">
        <f>SUMIF([1]!Tabla1730[Consignatario],B1622,[1]!Tabla1730[1730])</f>
        <v>0</v>
      </c>
      <c r="P1622">
        <f>SUMIF([1]!Tabla1739[Consignatario],B1622,[1]!Tabla1739[1739])</f>
        <v>0</v>
      </c>
      <c r="Q1622">
        <f>SUMIF([1]!Tabla21[Consignatario],B1622,[1]!Tabla21[1664-1670])</f>
        <v>0</v>
      </c>
      <c r="R1622">
        <f>SUM(Tabla62[[#This Row],[1661]:[Entrearmadas]])</f>
        <v>6400</v>
      </c>
    </row>
    <row r="1623" spans="1:18" x14ac:dyDescent="0.3">
      <c r="A1623">
        <v>1622</v>
      </c>
      <c r="B1623" t="str" cm="1">
        <f t="array" ref="B1623">INDEX([1]!Tabla1[#Data], A1623, 2)</f>
        <v>López Morillo, Bartolome</v>
      </c>
      <c r="C1623">
        <f>SUMIF([1]!Tabla1661[Consignatario],B1623,[1]!Tabla1661[1661])</f>
        <v>0</v>
      </c>
      <c r="D1623">
        <f>SUMIF([1]!Tabla11[Consignatario],B1623,[1]!Tabla11[1662])</f>
        <v>0</v>
      </c>
      <c r="E1623">
        <f>SUMIF([1]!Tabla12[Consignatario],B1623,[1]!Tabla12[1670])</f>
        <v>0</v>
      </c>
      <c r="F1623">
        <f>SUMIF([1]!Tabla10[Consignatario],B1623,[1]!Tabla10[1672])</f>
        <v>0</v>
      </c>
      <c r="G1623">
        <f>SUMIF([1]!Tabla9[Consignatarios],B1623,[1]!Tabla9[1675])</f>
        <v>0</v>
      </c>
      <c r="H1623">
        <f>SUMIF([1]!Tabla8[Consignatarios],B1623,[1]!Tabla8[1678])</f>
        <v>0</v>
      </c>
      <c r="I1623">
        <f>SUMIF([1]!Tabla4[Consignatario],B1623,[1]!Tabla4[Monto])</f>
        <v>0</v>
      </c>
      <c r="J1623">
        <f>SUMIF([1]!Tabla2[Consignatario],B1623, [1]!Tabla2[Monto])</f>
        <v>0</v>
      </c>
      <c r="K1623">
        <f>SUMIF([1]!Tabla3[Consignatario],B1623,[1]!Tabla3[Monto])</f>
        <v>0</v>
      </c>
      <c r="L1623">
        <f>SUMIF([1]!Tabla5[Consignatario],B1623,[1]!Tabla5[Monto])</f>
        <v>800</v>
      </c>
      <c r="M1623">
        <f>SUMIF([1]!Tabla1708[Consignatario],B1623,[1]!Tabla1708[Monto])</f>
        <v>0</v>
      </c>
      <c r="N1623">
        <f>SUMIF([1]!Tabla1726[Consignatario],B1623,[1]!Tabla1726[Monto])</f>
        <v>0</v>
      </c>
      <c r="O1623">
        <f>SUMIF([1]!Tabla1730[Consignatario],B1623,[1]!Tabla1730[1730])</f>
        <v>0</v>
      </c>
      <c r="P1623">
        <f>SUMIF([1]!Tabla1739[Consignatario],B1623,[1]!Tabla1739[1739])</f>
        <v>0</v>
      </c>
      <c r="Q1623">
        <f>SUMIF([1]!Tabla21[Consignatario],B1623,[1]!Tabla21[1664-1670])</f>
        <v>0</v>
      </c>
      <c r="R1623">
        <f>SUM(Tabla62[[#This Row],[1661]:[Entrearmadas]])</f>
        <v>800</v>
      </c>
    </row>
    <row r="1624" spans="1:18" x14ac:dyDescent="0.3">
      <c r="A1624">
        <v>1623</v>
      </c>
      <c r="B1624" t="str" cm="1">
        <f t="array" ref="B1624">INDEX([1]!Tabla1[#Data], A1624, 2)</f>
        <v>López Palomino, Joseph</v>
      </c>
      <c r="C1624">
        <f>SUMIF([1]!Tabla1661[Consignatario],B1624,[1]!Tabla1661[1661])</f>
        <v>0</v>
      </c>
      <c r="D1624">
        <f>SUMIF([1]!Tabla11[Consignatario],B1624,[1]!Tabla11[1662])</f>
        <v>0</v>
      </c>
      <c r="E1624">
        <f>SUMIF([1]!Tabla12[Consignatario],B1624,[1]!Tabla12[1670])</f>
        <v>0</v>
      </c>
      <c r="F1624">
        <f>SUMIF([1]!Tabla10[Consignatario],B1624,[1]!Tabla10[1672])</f>
        <v>0</v>
      </c>
      <c r="G1624">
        <f>SUMIF([1]!Tabla9[Consignatarios],B1624,[1]!Tabla9[1675])</f>
        <v>0</v>
      </c>
      <c r="H1624">
        <f>SUMIF([1]!Tabla8[Consignatarios],B1624,[1]!Tabla8[1678])</f>
        <v>5160</v>
      </c>
      <c r="I1624">
        <f>SUMIF([1]!Tabla4[Consignatario],B1624,[1]!Tabla4[Monto])</f>
        <v>0</v>
      </c>
      <c r="J1624">
        <f>SUMIF([1]!Tabla2[Consignatario],B1624, [1]!Tabla2[Monto])</f>
        <v>0</v>
      </c>
      <c r="K1624">
        <f>SUMIF([1]!Tabla3[Consignatario],B1624,[1]!Tabla3[Monto])</f>
        <v>0</v>
      </c>
      <c r="L1624">
        <f>SUMIF([1]!Tabla5[Consignatario],B1624,[1]!Tabla5[Monto])</f>
        <v>0</v>
      </c>
      <c r="M1624">
        <f>SUMIF([1]!Tabla1708[Consignatario],B1624,[1]!Tabla1708[Monto])</f>
        <v>0</v>
      </c>
      <c r="N1624">
        <f>SUMIF([1]!Tabla1726[Consignatario],B1624,[1]!Tabla1726[Monto])</f>
        <v>0</v>
      </c>
      <c r="O1624">
        <f>SUMIF([1]!Tabla1730[Consignatario],B1624,[1]!Tabla1730[1730])</f>
        <v>0</v>
      </c>
      <c r="P1624">
        <f>SUMIF([1]!Tabla1739[Consignatario],B1624,[1]!Tabla1739[1739])</f>
        <v>0</v>
      </c>
      <c r="Q1624">
        <f>SUMIF([1]!Tabla21[Consignatario],B1624,[1]!Tabla21[1664-1670])</f>
        <v>0</v>
      </c>
      <c r="R1624">
        <f>SUM(Tabla62[[#This Row],[1661]:[Entrearmadas]])</f>
        <v>5160</v>
      </c>
    </row>
    <row r="1625" spans="1:18" x14ac:dyDescent="0.3">
      <c r="A1625">
        <v>1624</v>
      </c>
      <c r="B1625" t="str" cm="1">
        <f t="array" ref="B1625">INDEX([1]!Tabla1[#Data], A1625, 2)</f>
        <v>López Parejo, Bartolomé</v>
      </c>
      <c r="C1625">
        <f>SUMIF([1]!Tabla1661[Consignatario],B1625,[1]!Tabla1661[1661])</f>
        <v>0</v>
      </c>
      <c r="D1625">
        <f>SUMIF([1]!Tabla11[Consignatario],B1625,[1]!Tabla11[1662])</f>
        <v>0</v>
      </c>
      <c r="E1625">
        <f>SUMIF([1]!Tabla12[Consignatario],B1625,[1]!Tabla12[1670])</f>
        <v>0</v>
      </c>
      <c r="F1625">
        <f>SUMIF([1]!Tabla10[Consignatario],B1625,[1]!Tabla10[1672])</f>
        <v>0</v>
      </c>
      <c r="G1625">
        <f>SUMIF([1]!Tabla9[Consignatarios],B1625,[1]!Tabla9[1675])</f>
        <v>0</v>
      </c>
      <c r="H1625">
        <f>SUMIF([1]!Tabla8[Consignatarios],B1625,[1]!Tabla8[1678])</f>
        <v>0</v>
      </c>
      <c r="I1625">
        <f>SUMIF([1]!Tabla4[Consignatario],B1625,[1]!Tabla4[Monto])</f>
        <v>0</v>
      </c>
      <c r="J1625">
        <f>SUMIF([1]!Tabla2[Consignatario],B1625, [1]!Tabla2[Monto])</f>
        <v>2200</v>
      </c>
      <c r="K1625">
        <f>SUMIF([1]!Tabla3[Consignatario],B1625,[1]!Tabla3[Monto])</f>
        <v>200</v>
      </c>
      <c r="L1625">
        <f>SUMIF([1]!Tabla5[Consignatario],B1625,[1]!Tabla5[Monto])</f>
        <v>0</v>
      </c>
      <c r="M1625">
        <f>SUMIF([1]!Tabla1708[Consignatario],B1625,[1]!Tabla1708[Monto])</f>
        <v>0</v>
      </c>
      <c r="N1625">
        <f>SUMIF([1]!Tabla1726[Consignatario],B1625,[1]!Tabla1726[Monto])</f>
        <v>0</v>
      </c>
      <c r="O1625">
        <f>SUMIF([1]!Tabla1730[Consignatario],B1625,[1]!Tabla1730[1730])</f>
        <v>0</v>
      </c>
      <c r="P1625">
        <f>SUMIF([1]!Tabla1739[Consignatario],B1625,[1]!Tabla1739[1739])</f>
        <v>0</v>
      </c>
      <c r="Q1625">
        <f>SUMIF([1]!Tabla21[Consignatario],B1625,[1]!Tabla21[1664-1670])</f>
        <v>0</v>
      </c>
      <c r="R1625">
        <f>SUM(Tabla62[[#This Row],[1661]:[Entrearmadas]])</f>
        <v>2400</v>
      </c>
    </row>
    <row r="1626" spans="1:18" x14ac:dyDescent="0.3">
      <c r="A1626">
        <v>1625</v>
      </c>
      <c r="B1626" t="str" cm="1">
        <f t="array" ref="B1626">INDEX([1]!Tabla1[#Data], A1626, 2)</f>
        <v>López Serrano, Juan</v>
      </c>
      <c r="C1626">
        <f>SUMIF([1]!Tabla1661[Consignatario],B1626,[1]!Tabla1661[1661])</f>
        <v>0</v>
      </c>
      <c r="D1626">
        <f>SUMIF([1]!Tabla11[Consignatario],B1626,[1]!Tabla11[1662])</f>
        <v>0</v>
      </c>
      <c r="E1626">
        <f>SUMIF([1]!Tabla12[Consignatario],B1626,[1]!Tabla12[1670])</f>
        <v>51500</v>
      </c>
      <c r="F1626">
        <f>SUMIF([1]!Tabla10[Consignatario],B1626,[1]!Tabla10[1672])</f>
        <v>0</v>
      </c>
      <c r="G1626">
        <f>SUMIF([1]!Tabla9[Consignatarios],B1626,[1]!Tabla9[1675])</f>
        <v>0</v>
      </c>
      <c r="H1626">
        <f>SUMIF([1]!Tabla8[Consignatarios],B1626,[1]!Tabla8[1678])</f>
        <v>0</v>
      </c>
      <c r="I1626">
        <f>SUMIF([1]!Tabla4[Consignatario],B1626,[1]!Tabla4[Monto])</f>
        <v>0</v>
      </c>
      <c r="J1626">
        <f>SUMIF([1]!Tabla2[Consignatario],B1626, [1]!Tabla2[Monto])</f>
        <v>0</v>
      </c>
      <c r="K1626">
        <f>SUMIF([1]!Tabla3[Consignatario],B1626,[1]!Tabla3[Monto])</f>
        <v>0</v>
      </c>
      <c r="L1626">
        <f>SUMIF([1]!Tabla5[Consignatario],B1626,[1]!Tabla5[Monto])</f>
        <v>0</v>
      </c>
      <c r="M1626">
        <f>SUMIF([1]!Tabla1708[Consignatario],B1626,[1]!Tabla1708[Monto])</f>
        <v>0</v>
      </c>
      <c r="N1626">
        <f>SUMIF([1]!Tabla1726[Consignatario],B1626,[1]!Tabla1726[Monto])</f>
        <v>0</v>
      </c>
      <c r="O1626">
        <f>SUMIF([1]!Tabla1730[Consignatario],B1626,[1]!Tabla1730[1730])</f>
        <v>0</v>
      </c>
      <c r="P1626">
        <f>SUMIF([1]!Tabla1739[Consignatario],B1626,[1]!Tabla1739[1739])</f>
        <v>0</v>
      </c>
      <c r="Q1626">
        <f>SUMIF([1]!Tabla21[Consignatario],B1626,[1]!Tabla21[1664-1670])</f>
        <v>0</v>
      </c>
      <c r="R1626">
        <f>SUM(Tabla62[[#This Row],[1661]:[Entrearmadas]])</f>
        <v>51500</v>
      </c>
    </row>
    <row r="1627" spans="1:18" x14ac:dyDescent="0.3">
      <c r="A1627">
        <v>1626</v>
      </c>
      <c r="B1627" t="str" cm="1">
        <f t="array" ref="B1627">INDEX([1]!Tabla1[#Data], A1627, 2)</f>
        <v>López Vélez, Francisco</v>
      </c>
      <c r="C1627">
        <f>SUMIF([1]!Tabla1661[Consignatario],B1627,[1]!Tabla1661[1661])</f>
        <v>0</v>
      </c>
      <c r="D1627">
        <f>SUMIF([1]!Tabla11[Consignatario],B1627,[1]!Tabla11[1662])</f>
        <v>0</v>
      </c>
      <c r="E1627">
        <f>SUMIF([1]!Tabla12[Consignatario],B1627,[1]!Tabla12[1670])</f>
        <v>0</v>
      </c>
      <c r="F1627">
        <f>SUMIF([1]!Tabla10[Consignatario],B1627,[1]!Tabla10[1672])</f>
        <v>94290</v>
      </c>
      <c r="G1627">
        <f>SUMIF([1]!Tabla9[Consignatarios],B1627,[1]!Tabla9[1675])</f>
        <v>43350</v>
      </c>
      <c r="H1627">
        <f>SUMIF([1]!Tabla8[Consignatarios],B1627,[1]!Tabla8[1678])</f>
        <v>80181</v>
      </c>
      <c r="I1627">
        <f>SUMIF([1]!Tabla4[Consignatario],B1627,[1]!Tabla4[Monto])</f>
        <v>0</v>
      </c>
      <c r="J1627">
        <f>SUMIF([1]!Tabla2[Consignatario],B1627, [1]!Tabla2[Monto])</f>
        <v>0</v>
      </c>
      <c r="K1627">
        <f>SUMIF([1]!Tabla3[Consignatario],B1627,[1]!Tabla3[Monto])</f>
        <v>0</v>
      </c>
      <c r="L1627">
        <f>SUMIF([1]!Tabla5[Consignatario],B1627,[1]!Tabla5[Monto])</f>
        <v>0</v>
      </c>
      <c r="M1627">
        <f>SUMIF([1]!Tabla1708[Consignatario],B1627,[1]!Tabla1708[Monto])</f>
        <v>0</v>
      </c>
      <c r="N1627">
        <f>SUMIF([1]!Tabla1726[Consignatario],B1627,[1]!Tabla1726[Monto])</f>
        <v>0</v>
      </c>
      <c r="O1627">
        <f>SUMIF([1]!Tabla1730[Consignatario],B1627,[1]!Tabla1730[1730])</f>
        <v>0</v>
      </c>
      <c r="P1627">
        <f>SUMIF([1]!Tabla1739[Consignatario],B1627,[1]!Tabla1739[1739])</f>
        <v>0</v>
      </c>
      <c r="Q1627">
        <f>SUMIF([1]!Tabla21[Consignatario],B1627,[1]!Tabla21[1664-1670])</f>
        <v>0</v>
      </c>
      <c r="R1627">
        <f>SUM(Tabla62[[#This Row],[1661]:[Entrearmadas]])</f>
        <v>217821</v>
      </c>
    </row>
    <row r="1628" spans="1:18" x14ac:dyDescent="0.3">
      <c r="A1628">
        <v>1627</v>
      </c>
      <c r="B1628" t="str" cm="1">
        <f t="array" ref="B1628">INDEX([1]!Tabla1[#Data], A1628, 2)</f>
        <v>López Viruete, Alonso</v>
      </c>
      <c r="C1628">
        <f>SUMIF([1]!Tabla1661[Consignatario],B1628,[1]!Tabla1661[1661])</f>
        <v>0</v>
      </c>
      <c r="D1628">
        <f>SUMIF([1]!Tabla11[Consignatario],B1628,[1]!Tabla11[1662])</f>
        <v>0</v>
      </c>
      <c r="E1628">
        <f>SUMIF([1]!Tabla12[Consignatario],B1628,[1]!Tabla12[1670])</f>
        <v>0</v>
      </c>
      <c r="F1628">
        <f>SUMIF([1]!Tabla10[Consignatario],B1628,[1]!Tabla10[1672])</f>
        <v>0</v>
      </c>
      <c r="G1628">
        <f>SUMIF([1]!Tabla9[Consignatarios],B1628,[1]!Tabla9[1675])</f>
        <v>0</v>
      </c>
      <c r="H1628">
        <f>SUMIF([1]!Tabla8[Consignatarios],B1628,[1]!Tabla8[1678])</f>
        <v>20100</v>
      </c>
      <c r="I1628">
        <f>SUMIF([1]!Tabla4[Consignatario],B1628,[1]!Tabla4[Monto])</f>
        <v>0</v>
      </c>
      <c r="J1628">
        <f>SUMIF([1]!Tabla2[Consignatario],B1628, [1]!Tabla2[Monto])</f>
        <v>0</v>
      </c>
      <c r="K1628">
        <f>SUMIF([1]!Tabla3[Consignatario],B1628,[1]!Tabla3[Monto])</f>
        <v>0</v>
      </c>
      <c r="L1628">
        <f>SUMIF([1]!Tabla5[Consignatario],B1628,[1]!Tabla5[Monto])</f>
        <v>0</v>
      </c>
      <c r="M1628">
        <f>SUMIF([1]!Tabla1708[Consignatario],B1628,[1]!Tabla1708[Monto])</f>
        <v>0</v>
      </c>
      <c r="N1628">
        <f>SUMIF([1]!Tabla1726[Consignatario],B1628,[1]!Tabla1726[Monto])</f>
        <v>0</v>
      </c>
      <c r="O1628">
        <f>SUMIF([1]!Tabla1730[Consignatario],B1628,[1]!Tabla1730[1730])</f>
        <v>0</v>
      </c>
      <c r="P1628">
        <f>SUMIF([1]!Tabla1739[Consignatario],B1628,[1]!Tabla1739[1739])</f>
        <v>0</v>
      </c>
      <c r="Q1628">
        <f>SUMIF([1]!Tabla21[Consignatario],B1628,[1]!Tabla21[1664-1670])</f>
        <v>0</v>
      </c>
      <c r="R1628">
        <f>SUM(Tabla62[[#This Row],[1661]:[Entrearmadas]])</f>
        <v>20100</v>
      </c>
    </row>
    <row r="1629" spans="1:18" x14ac:dyDescent="0.3">
      <c r="A1629">
        <v>1628</v>
      </c>
      <c r="B1629" t="str" cm="1">
        <f t="array" ref="B1629">INDEX([1]!Tabla1[#Data], A1629, 2)</f>
        <v>López Zambrano, Francisco</v>
      </c>
      <c r="C1629">
        <f>SUMIF([1]!Tabla1661[Consignatario],B1629,[1]!Tabla1661[1661])</f>
        <v>0</v>
      </c>
      <c r="D1629">
        <f>SUMIF([1]!Tabla11[Consignatario],B1629,[1]!Tabla11[1662])</f>
        <v>0</v>
      </c>
      <c r="E1629">
        <f>SUMIF([1]!Tabla12[Consignatario],B1629,[1]!Tabla12[1670])</f>
        <v>43000</v>
      </c>
      <c r="F1629">
        <f>SUMIF([1]!Tabla10[Consignatario],B1629,[1]!Tabla10[1672])</f>
        <v>54694</v>
      </c>
      <c r="G1629">
        <f>SUMIF([1]!Tabla9[Consignatarios],B1629,[1]!Tabla9[1675])</f>
        <v>100000</v>
      </c>
      <c r="H1629">
        <f>SUMIF([1]!Tabla8[Consignatarios],B1629,[1]!Tabla8[1678])</f>
        <v>96440</v>
      </c>
      <c r="I1629">
        <f>SUMIF([1]!Tabla4[Consignatario],B1629,[1]!Tabla4[Monto])</f>
        <v>81222</v>
      </c>
      <c r="J1629">
        <f>SUMIF([1]!Tabla2[Consignatario],B1629, [1]!Tabla2[Monto])</f>
        <v>0</v>
      </c>
      <c r="K1629">
        <f>SUMIF([1]!Tabla3[Consignatario],B1629,[1]!Tabla3[Monto])</f>
        <v>0</v>
      </c>
      <c r="L1629">
        <f>SUMIF([1]!Tabla5[Consignatario],B1629,[1]!Tabla5[Monto])</f>
        <v>0</v>
      </c>
      <c r="M1629">
        <f>SUMIF([1]!Tabla1708[Consignatario],B1629,[1]!Tabla1708[Monto])</f>
        <v>0</v>
      </c>
      <c r="N1629">
        <f>SUMIF([1]!Tabla1726[Consignatario],B1629,[1]!Tabla1726[Monto])</f>
        <v>0</v>
      </c>
      <c r="O1629">
        <f>SUMIF([1]!Tabla1730[Consignatario],B1629,[1]!Tabla1730[1730])</f>
        <v>0</v>
      </c>
      <c r="P1629">
        <f>SUMIF([1]!Tabla1739[Consignatario],B1629,[1]!Tabla1739[1739])</f>
        <v>0</v>
      </c>
      <c r="Q1629">
        <f>SUMIF([1]!Tabla21[Consignatario],B1629,[1]!Tabla21[1664-1670])</f>
        <v>0</v>
      </c>
      <c r="R1629">
        <f>SUM(Tabla62[[#This Row],[1661]:[Entrearmadas]])</f>
        <v>375356</v>
      </c>
    </row>
    <row r="1630" spans="1:18" x14ac:dyDescent="0.3">
      <c r="A1630">
        <v>1629</v>
      </c>
      <c r="B1630" t="str" cm="1">
        <f t="array" ref="B1630">INDEX([1]!Tabla1[#Data], A1630, 2)</f>
        <v>López, Alonso</v>
      </c>
      <c r="C1630">
        <f>SUMIF([1]!Tabla1661[Consignatario],B1630,[1]!Tabla1661[1661])</f>
        <v>0</v>
      </c>
      <c r="D1630">
        <f>SUMIF([1]!Tabla11[Consignatario],B1630,[1]!Tabla11[1662])</f>
        <v>0</v>
      </c>
      <c r="E1630">
        <f>SUMIF([1]!Tabla12[Consignatario],B1630,[1]!Tabla12[1670])</f>
        <v>0</v>
      </c>
      <c r="F1630">
        <f>SUMIF([1]!Tabla10[Consignatario],B1630,[1]!Tabla10[1672])</f>
        <v>100</v>
      </c>
      <c r="G1630">
        <f>SUMIF([1]!Tabla9[Consignatarios],B1630,[1]!Tabla9[1675])</f>
        <v>0</v>
      </c>
      <c r="H1630">
        <f>SUMIF([1]!Tabla8[Consignatarios],B1630,[1]!Tabla8[1678])</f>
        <v>0</v>
      </c>
      <c r="I1630">
        <f>SUMIF([1]!Tabla4[Consignatario],B1630,[1]!Tabla4[Monto])</f>
        <v>0</v>
      </c>
      <c r="J1630">
        <f>SUMIF([1]!Tabla2[Consignatario],B1630, [1]!Tabla2[Monto])</f>
        <v>0</v>
      </c>
      <c r="K1630">
        <f>SUMIF([1]!Tabla3[Consignatario],B1630,[1]!Tabla3[Monto])</f>
        <v>0</v>
      </c>
      <c r="L1630">
        <f>SUMIF([1]!Tabla5[Consignatario],B1630,[1]!Tabla5[Monto])</f>
        <v>0</v>
      </c>
      <c r="M1630">
        <f>SUMIF([1]!Tabla1708[Consignatario],B1630,[1]!Tabla1708[Monto])</f>
        <v>0</v>
      </c>
      <c r="N1630">
        <f>SUMIF([1]!Tabla1726[Consignatario],B1630,[1]!Tabla1726[Monto])</f>
        <v>0</v>
      </c>
      <c r="O1630">
        <f>SUMIF([1]!Tabla1730[Consignatario],B1630,[1]!Tabla1730[1730])</f>
        <v>0</v>
      </c>
      <c r="P1630">
        <f>SUMIF([1]!Tabla1739[Consignatario],B1630,[1]!Tabla1739[1739])</f>
        <v>0</v>
      </c>
      <c r="Q1630">
        <f>SUMIF([1]!Tabla21[Consignatario],B1630,[1]!Tabla21[1664-1670])</f>
        <v>0</v>
      </c>
      <c r="R1630">
        <f>SUM(Tabla62[[#This Row],[1661]:[Entrearmadas]])</f>
        <v>100</v>
      </c>
    </row>
    <row r="1631" spans="1:18" x14ac:dyDescent="0.3">
      <c r="A1631">
        <v>1630</v>
      </c>
      <c r="B1631" t="str" cm="1">
        <f t="array" ref="B1631">INDEX([1]!Tabla1[#Data], A1631, 2)</f>
        <v>López, Baltazar</v>
      </c>
      <c r="C1631">
        <f>SUMIF([1]!Tabla1661[Consignatario],B1631,[1]!Tabla1661[1661])</f>
        <v>0</v>
      </c>
      <c r="D1631">
        <f>SUMIF([1]!Tabla11[Consignatario],B1631,[1]!Tabla11[1662])</f>
        <v>0</v>
      </c>
      <c r="E1631">
        <f>SUMIF([1]!Tabla12[Consignatario],B1631,[1]!Tabla12[1670])</f>
        <v>0</v>
      </c>
      <c r="F1631">
        <f>SUMIF([1]!Tabla10[Consignatario],B1631,[1]!Tabla10[1672])</f>
        <v>0</v>
      </c>
      <c r="G1631">
        <f>SUMIF([1]!Tabla9[Consignatarios],B1631,[1]!Tabla9[1675])</f>
        <v>0</v>
      </c>
      <c r="H1631">
        <f>SUMIF([1]!Tabla8[Consignatarios],B1631,[1]!Tabla8[1678])</f>
        <v>0</v>
      </c>
      <c r="I1631">
        <f>SUMIF([1]!Tabla4[Consignatario],B1631,[1]!Tabla4[Monto])</f>
        <v>0</v>
      </c>
      <c r="J1631">
        <f>SUMIF([1]!Tabla2[Consignatario],B1631, [1]!Tabla2[Monto])</f>
        <v>0</v>
      </c>
      <c r="K1631">
        <f>SUMIF([1]!Tabla3[Consignatario],B1631,[1]!Tabla3[Monto])</f>
        <v>0</v>
      </c>
      <c r="L1631">
        <f>SUMIF([1]!Tabla5[Consignatario],B1631,[1]!Tabla5[Monto])</f>
        <v>0</v>
      </c>
      <c r="M1631">
        <f>SUMIF([1]!Tabla1708[Consignatario],B1631,[1]!Tabla1708[Monto])</f>
        <v>3000</v>
      </c>
      <c r="N1631">
        <f>SUMIF([1]!Tabla1726[Consignatario],B1631,[1]!Tabla1726[Monto])</f>
        <v>0</v>
      </c>
      <c r="O1631">
        <f>SUMIF([1]!Tabla1730[Consignatario],B1631,[1]!Tabla1730[1730])</f>
        <v>0</v>
      </c>
      <c r="P1631">
        <f>SUMIF([1]!Tabla1739[Consignatario],B1631,[1]!Tabla1739[1739])</f>
        <v>0</v>
      </c>
      <c r="Q1631">
        <f>SUMIF([1]!Tabla21[Consignatario],B1631,[1]!Tabla21[1664-1670])</f>
        <v>0</v>
      </c>
      <c r="R1631">
        <f>SUM(Tabla62[[#This Row],[1661]:[Entrearmadas]])</f>
        <v>3000</v>
      </c>
    </row>
    <row r="1632" spans="1:18" x14ac:dyDescent="0.3">
      <c r="A1632">
        <v>1631</v>
      </c>
      <c r="B1632" t="str" cm="1">
        <f t="array" ref="B1632">INDEX([1]!Tabla1[#Data], A1632, 2)</f>
        <v>López, Benito</v>
      </c>
      <c r="C1632">
        <f>SUMIF([1]!Tabla1661[Consignatario],B1632,[1]!Tabla1661[1661])</f>
        <v>0</v>
      </c>
      <c r="D1632">
        <f>SUMIF([1]!Tabla11[Consignatario],B1632,[1]!Tabla11[1662])</f>
        <v>0</v>
      </c>
      <c r="E1632">
        <f>SUMIF([1]!Tabla12[Consignatario],B1632,[1]!Tabla12[1670])</f>
        <v>0</v>
      </c>
      <c r="F1632">
        <f>SUMIF([1]!Tabla10[Consignatario],B1632,[1]!Tabla10[1672])</f>
        <v>0</v>
      </c>
      <c r="G1632">
        <f>SUMIF([1]!Tabla9[Consignatarios],B1632,[1]!Tabla9[1675])</f>
        <v>0</v>
      </c>
      <c r="H1632">
        <f>SUMIF([1]!Tabla8[Consignatarios],B1632,[1]!Tabla8[1678])</f>
        <v>7383</v>
      </c>
      <c r="I1632">
        <f>SUMIF([1]!Tabla4[Consignatario],B1632,[1]!Tabla4[Monto])</f>
        <v>0</v>
      </c>
      <c r="J1632">
        <f>SUMIF([1]!Tabla2[Consignatario],B1632, [1]!Tabla2[Monto])</f>
        <v>0</v>
      </c>
      <c r="K1632">
        <f>SUMIF([1]!Tabla3[Consignatario],B1632,[1]!Tabla3[Monto])</f>
        <v>0</v>
      </c>
      <c r="L1632">
        <f>SUMIF([1]!Tabla5[Consignatario],B1632,[1]!Tabla5[Monto])</f>
        <v>0</v>
      </c>
      <c r="M1632">
        <f>SUMIF([1]!Tabla1708[Consignatario],B1632,[1]!Tabla1708[Monto])</f>
        <v>0</v>
      </c>
      <c r="N1632">
        <f>SUMIF([1]!Tabla1726[Consignatario],B1632,[1]!Tabla1726[Monto])</f>
        <v>0</v>
      </c>
      <c r="O1632">
        <f>SUMIF([1]!Tabla1730[Consignatario],B1632,[1]!Tabla1730[1730])</f>
        <v>0</v>
      </c>
      <c r="P1632">
        <f>SUMIF([1]!Tabla1739[Consignatario],B1632,[1]!Tabla1739[1739])</f>
        <v>0</v>
      </c>
      <c r="Q1632">
        <f>SUMIF([1]!Tabla21[Consignatario],B1632,[1]!Tabla21[1664-1670])</f>
        <v>0</v>
      </c>
      <c r="R1632">
        <f>SUM(Tabla62[[#This Row],[1661]:[Entrearmadas]])</f>
        <v>7383</v>
      </c>
    </row>
    <row r="1633" spans="1:18" x14ac:dyDescent="0.3">
      <c r="A1633">
        <v>1632</v>
      </c>
      <c r="B1633" t="str" cm="1">
        <f t="array" ref="B1633">INDEX([1]!Tabla1[#Data], A1633, 2)</f>
        <v>López, Clemente</v>
      </c>
      <c r="C1633">
        <f>SUMIF([1]!Tabla1661[Consignatario],B1633,[1]!Tabla1661[1661])</f>
        <v>0</v>
      </c>
      <c r="D1633">
        <f>SUMIF([1]!Tabla11[Consignatario],B1633,[1]!Tabla11[1662])</f>
        <v>44047</v>
      </c>
      <c r="E1633">
        <f>SUMIF([1]!Tabla12[Consignatario],B1633,[1]!Tabla12[1670])</f>
        <v>0</v>
      </c>
      <c r="F1633">
        <f>SUMIF([1]!Tabla10[Consignatario],B1633,[1]!Tabla10[1672])</f>
        <v>0</v>
      </c>
      <c r="G1633">
        <f>SUMIF([1]!Tabla9[Consignatarios],B1633,[1]!Tabla9[1675])</f>
        <v>0</v>
      </c>
      <c r="H1633">
        <f>SUMIF([1]!Tabla8[Consignatarios],B1633,[1]!Tabla8[1678])</f>
        <v>0</v>
      </c>
      <c r="I1633">
        <f>SUMIF([1]!Tabla4[Consignatario],B1633,[1]!Tabla4[Monto])</f>
        <v>0</v>
      </c>
      <c r="J1633">
        <f>SUMIF([1]!Tabla2[Consignatario],B1633, [1]!Tabla2[Monto])</f>
        <v>0</v>
      </c>
      <c r="K1633">
        <f>SUMIF([1]!Tabla3[Consignatario],B1633,[1]!Tabla3[Monto])</f>
        <v>0</v>
      </c>
      <c r="L1633">
        <f>SUMIF([1]!Tabla5[Consignatario],B1633,[1]!Tabla5[Monto])</f>
        <v>0</v>
      </c>
      <c r="M1633">
        <f>SUMIF([1]!Tabla1708[Consignatario],B1633,[1]!Tabla1708[Monto])</f>
        <v>0</v>
      </c>
      <c r="N1633">
        <f>SUMIF([1]!Tabla1726[Consignatario],B1633,[1]!Tabla1726[Monto])</f>
        <v>0</v>
      </c>
      <c r="O1633">
        <f>SUMIF([1]!Tabla1730[Consignatario],B1633,[1]!Tabla1730[1730])</f>
        <v>0</v>
      </c>
      <c r="P1633">
        <f>SUMIF([1]!Tabla1739[Consignatario],B1633,[1]!Tabla1739[1739])</f>
        <v>0</v>
      </c>
      <c r="Q1633">
        <f>SUMIF([1]!Tabla21[Consignatario],B1633,[1]!Tabla21[1664-1670])</f>
        <v>0</v>
      </c>
      <c r="R1633">
        <f>SUM(Tabla62[[#This Row],[1661]:[Entrearmadas]])</f>
        <v>44047</v>
      </c>
    </row>
    <row r="1634" spans="1:18" x14ac:dyDescent="0.3">
      <c r="A1634">
        <v>1633</v>
      </c>
      <c r="B1634" t="str" cm="1">
        <f t="array" ref="B1634">INDEX([1]!Tabla1[#Data], A1634, 2)</f>
        <v>López, Cristóbal</v>
      </c>
      <c r="C1634">
        <f>SUMIF([1]!Tabla1661[Consignatario],B1634,[1]!Tabla1661[1661])</f>
        <v>4001</v>
      </c>
      <c r="D1634">
        <f>SUMIF([1]!Tabla11[Consignatario],B1634,[1]!Tabla11[1662])</f>
        <v>0</v>
      </c>
      <c r="E1634">
        <f>SUMIF([1]!Tabla12[Consignatario],B1634,[1]!Tabla12[1670])</f>
        <v>0</v>
      </c>
      <c r="F1634">
        <f>SUMIF([1]!Tabla10[Consignatario],B1634,[1]!Tabla10[1672])</f>
        <v>0</v>
      </c>
      <c r="G1634">
        <f>SUMIF([1]!Tabla9[Consignatarios],B1634,[1]!Tabla9[1675])</f>
        <v>0</v>
      </c>
      <c r="H1634">
        <f>SUMIF([1]!Tabla8[Consignatarios],B1634,[1]!Tabla8[1678])</f>
        <v>0</v>
      </c>
      <c r="I1634">
        <f>SUMIF([1]!Tabla4[Consignatario],B1634,[1]!Tabla4[Monto])</f>
        <v>0</v>
      </c>
      <c r="J1634">
        <f>SUMIF([1]!Tabla2[Consignatario],B1634, [1]!Tabla2[Monto])</f>
        <v>0</v>
      </c>
      <c r="K1634">
        <f>SUMIF([1]!Tabla3[Consignatario],B1634,[1]!Tabla3[Monto])</f>
        <v>0</v>
      </c>
      <c r="L1634">
        <f>SUMIF([1]!Tabla5[Consignatario],B1634,[1]!Tabla5[Monto])</f>
        <v>0</v>
      </c>
      <c r="M1634">
        <f>SUMIF([1]!Tabla1708[Consignatario],B1634,[1]!Tabla1708[Monto])</f>
        <v>0</v>
      </c>
      <c r="N1634">
        <f>SUMIF([1]!Tabla1726[Consignatario],B1634,[1]!Tabla1726[Monto])</f>
        <v>0</v>
      </c>
      <c r="O1634">
        <f>SUMIF([1]!Tabla1730[Consignatario],B1634,[1]!Tabla1730[1730])</f>
        <v>0</v>
      </c>
      <c r="P1634">
        <f>SUMIF([1]!Tabla1739[Consignatario],B1634,[1]!Tabla1739[1739])</f>
        <v>0</v>
      </c>
      <c r="Q1634">
        <f>SUMIF([1]!Tabla21[Consignatario],B1634,[1]!Tabla21[1664-1670])</f>
        <v>0</v>
      </c>
      <c r="R1634">
        <f>SUM(Tabla62[[#This Row],[1661]:[Entrearmadas]])</f>
        <v>4001</v>
      </c>
    </row>
    <row r="1635" spans="1:18" x14ac:dyDescent="0.3">
      <c r="A1635">
        <v>1634</v>
      </c>
      <c r="B1635" t="str" cm="1">
        <f t="array" ref="B1635">INDEX([1]!Tabla1[#Data], A1635, 2)</f>
        <v>López, Diego</v>
      </c>
      <c r="C1635">
        <f>SUMIF([1]!Tabla1661[Consignatario],B1635,[1]!Tabla1661[1661])</f>
        <v>27907</v>
      </c>
      <c r="D1635">
        <f>SUMIF([1]!Tabla11[Consignatario],B1635,[1]!Tabla11[1662])</f>
        <v>0</v>
      </c>
      <c r="E1635">
        <f>SUMIF([1]!Tabla12[Consignatario],B1635,[1]!Tabla12[1670])</f>
        <v>0</v>
      </c>
      <c r="F1635">
        <f>SUMIF([1]!Tabla10[Consignatario],B1635,[1]!Tabla10[1672])</f>
        <v>0</v>
      </c>
      <c r="G1635">
        <f>SUMIF([1]!Tabla9[Consignatarios],B1635,[1]!Tabla9[1675])</f>
        <v>0</v>
      </c>
      <c r="H1635">
        <f>SUMIF([1]!Tabla8[Consignatarios],B1635,[1]!Tabla8[1678])</f>
        <v>0</v>
      </c>
      <c r="I1635">
        <f>SUMIF([1]!Tabla4[Consignatario],B1635,[1]!Tabla4[Monto])</f>
        <v>0</v>
      </c>
      <c r="J1635">
        <f>SUMIF([1]!Tabla2[Consignatario],B1635, [1]!Tabla2[Monto])</f>
        <v>0</v>
      </c>
      <c r="K1635">
        <f>SUMIF([1]!Tabla3[Consignatario],B1635,[1]!Tabla3[Monto])</f>
        <v>0</v>
      </c>
      <c r="L1635">
        <f>SUMIF([1]!Tabla5[Consignatario],B1635,[1]!Tabla5[Monto])</f>
        <v>0</v>
      </c>
      <c r="M1635">
        <f>SUMIF([1]!Tabla1708[Consignatario],B1635,[1]!Tabla1708[Monto])</f>
        <v>0</v>
      </c>
      <c r="N1635">
        <f>SUMIF([1]!Tabla1726[Consignatario],B1635,[1]!Tabla1726[Monto])</f>
        <v>0</v>
      </c>
      <c r="O1635">
        <f>SUMIF([1]!Tabla1730[Consignatario],B1635,[1]!Tabla1730[1730])</f>
        <v>0</v>
      </c>
      <c r="P1635">
        <f>SUMIF([1]!Tabla1739[Consignatario],B1635,[1]!Tabla1739[1739])</f>
        <v>0</v>
      </c>
      <c r="Q1635">
        <f>SUMIF([1]!Tabla21[Consignatario],B1635,[1]!Tabla21[1664-1670])</f>
        <v>0</v>
      </c>
      <c r="R1635">
        <f>SUM(Tabla62[[#This Row],[1661]:[Entrearmadas]])</f>
        <v>27907</v>
      </c>
    </row>
    <row r="1636" spans="1:18" x14ac:dyDescent="0.3">
      <c r="A1636">
        <v>1635</v>
      </c>
      <c r="B1636" t="str" cm="1">
        <f t="array" ref="B1636">INDEX([1]!Tabla1[#Data], A1636, 2)</f>
        <v>López, Domingo</v>
      </c>
      <c r="C1636">
        <f>SUMIF([1]!Tabla1661[Consignatario],B1636,[1]!Tabla1661[1661])</f>
        <v>10000</v>
      </c>
      <c r="D1636">
        <f>SUMIF([1]!Tabla11[Consignatario],B1636,[1]!Tabla11[1662])</f>
        <v>0</v>
      </c>
      <c r="E1636">
        <f>SUMIF([1]!Tabla12[Consignatario],B1636,[1]!Tabla12[1670])</f>
        <v>0</v>
      </c>
      <c r="F1636">
        <f>SUMIF([1]!Tabla10[Consignatario],B1636,[1]!Tabla10[1672])</f>
        <v>0</v>
      </c>
      <c r="G1636">
        <f>SUMIF([1]!Tabla9[Consignatarios],B1636,[1]!Tabla9[1675])</f>
        <v>0</v>
      </c>
      <c r="H1636">
        <f>SUMIF([1]!Tabla8[Consignatarios],B1636,[1]!Tabla8[1678])</f>
        <v>0</v>
      </c>
      <c r="I1636">
        <f>SUMIF([1]!Tabla4[Consignatario],B1636,[1]!Tabla4[Monto])</f>
        <v>0</v>
      </c>
      <c r="J1636">
        <f>SUMIF([1]!Tabla2[Consignatario],B1636, [1]!Tabla2[Monto])</f>
        <v>0</v>
      </c>
      <c r="K1636">
        <f>SUMIF([1]!Tabla3[Consignatario],B1636,[1]!Tabla3[Monto])</f>
        <v>0</v>
      </c>
      <c r="L1636">
        <f>SUMIF([1]!Tabla5[Consignatario],B1636,[1]!Tabla5[Monto])</f>
        <v>0</v>
      </c>
      <c r="M1636">
        <f>SUMIF([1]!Tabla1708[Consignatario],B1636,[1]!Tabla1708[Monto])</f>
        <v>0</v>
      </c>
      <c r="N1636">
        <f>SUMIF([1]!Tabla1726[Consignatario],B1636,[1]!Tabla1726[Monto])</f>
        <v>0</v>
      </c>
      <c r="O1636">
        <f>SUMIF([1]!Tabla1730[Consignatario],B1636,[1]!Tabla1730[1730])</f>
        <v>0</v>
      </c>
      <c r="P1636">
        <f>SUMIF([1]!Tabla1739[Consignatario],B1636,[1]!Tabla1739[1739])</f>
        <v>0</v>
      </c>
      <c r="Q1636">
        <f>SUMIF([1]!Tabla21[Consignatario],B1636,[1]!Tabla21[1664-1670])</f>
        <v>0</v>
      </c>
      <c r="R1636">
        <f>SUM(Tabla62[[#This Row],[1661]:[Entrearmadas]])</f>
        <v>10000</v>
      </c>
    </row>
    <row r="1637" spans="1:18" x14ac:dyDescent="0.3">
      <c r="A1637">
        <v>1636</v>
      </c>
      <c r="B1637" t="str" cm="1">
        <f t="array" ref="B1637">INDEX([1]!Tabla1[#Data], A1637, 2)</f>
        <v>López, Francisco</v>
      </c>
      <c r="C1637">
        <f>SUMIF([1]!Tabla1661[Consignatario],B1637,[1]!Tabla1661[1661])</f>
        <v>0</v>
      </c>
      <c r="D1637">
        <f>SUMIF([1]!Tabla11[Consignatario],B1637,[1]!Tabla11[1662])</f>
        <v>0</v>
      </c>
      <c r="E1637">
        <f>SUMIF([1]!Tabla12[Consignatario],B1637,[1]!Tabla12[1670])</f>
        <v>0</v>
      </c>
      <c r="F1637">
        <f>SUMIF([1]!Tabla10[Consignatario],B1637,[1]!Tabla10[1672])</f>
        <v>0</v>
      </c>
      <c r="G1637">
        <f>SUMIF([1]!Tabla9[Consignatarios],B1637,[1]!Tabla9[1675])</f>
        <v>0</v>
      </c>
      <c r="H1637">
        <f>SUMIF([1]!Tabla8[Consignatarios],B1637,[1]!Tabla8[1678])</f>
        <v>0</v>
      </c>
      <c r="I1637">
        <f>SUMIF([1]!Tabla4[Consignatario],B1637,[1]!Tabla4[Monto])</f>
        <v>0</v>
      </c>
      <c r="J1637">
        <f>SUMIF([1]!Tabla2[Consignatario],B1637, [1]!Tabla2[Monto])</f>
        <v>0</v>
      </c>
      <c r="K1637">
        <f>SUMIF([1]!Tabla3[Consignatario],B1637,[1]!Tabla3[Monto])</f>
        <v>600</v>
      </c>
      <c r="L1637">
        <f>SUMIF([1]!Tabla5[Consignatario],B1637,[1]!Tabla5[Monto])</f>
        <v>0</v>
      </c>
      <c r="M1637">
        <f>SUMIF([1]!Tabla1708[Consignatario],B1637,[1]!Tabla1708[Monto])</f>
        <v>0</v>
      </c>
      <c r="N1637">
        <f>SUMIF([1]!Tabla1726[Consignatario],B1637,[1]!Tabla1726[Monto])</f>
        <v>0</v>
      </c>
      <c r="O1637">
        <f>SUMIF([1]!Tabla1730[Consignatario],B1637,[1]!Tabla1730[1730])</f>
        <v>0</v>
      </c>
      <c r="P1637">
        <f>SUMIF([1]!Tabla1739[Consignatario],B1637,[1]!Tabla1739[1739])</f>
        <v>0</v>
      </c>
      <c r="Q1637">
        <f>SUMIF([1]!Tabla21[Consignatario],B1637,[1]!Tabla21[1664-1670])</f>
        <v>0</v>
      </c>
      <c r="R1637">
        <f>SUM(Tabla62[[#This Row],[1661]:[Entrearmadas]])</f>
        <v>600</v>
      </c>
    </row>
    <row r="1638" spans="1:18" x14ac:dyDescent="0.3">
      <c r="A1638">
        <v>1637</v>
      </c>
      <c r="B1638" t="str" cm="1">
        <f t="array" ref="B1638">INDEX([1]!Tabla1[#Data], A1638, 2)</f>
        <v>López, Gerónimo</v>
      </c>
      <c r="C1638">
        <f>SUMIF([1]!Tabla1661[Consignatario],B1638,[1]!Tabla1661[1661])</f>
        <v>0</v>
      </c>
      <c r="D1638">
        <f>SUMIF([1]!Tabla11[Consignatario],B1638,[1]!Tabla11[1662])</f>
        <v>0</v>
      </c>
      <c r="E1638">
        <f>SUMIF([1]!Tabla12[Consignatario],B1638,[1]!Tabla12[1670])</f>
        <v>0</v>
      </c>
      <c r="F1638">
        <f>SUMIF([1]!Tabla10[Consignatario],B1638,[1]!Tabla10[1672])</f>
        <v>0</v>
      </c>
      <c r="G1638">
        <f>SUMIF([1]!Tabla9[Consignatarios],B1638,[1]!Tabla9[1675])</f>
        <v>0</v>
      </c>
      <c r="H1638">
        <f>SUMIF([1]!Tabla8[Consignatarios],B1638,[1]!Tabla8[1678])</f>
        <v>0</v>
      </c>
      <c r="I1638">
        <f>SUMIF([1]!Tabla4[Consignatario],B1638,[1]!Tabla4[Monto])</f>
        <v>0</v>
      </c>
      <c r="J1638">
        <f>SUMIF([1]!Tabla2[Consignatario],B1638, [1]!Tabla2[Monto])</f>
        <v>0</v>
      </c>
      <c r="K1638">
        <f>SUMIF([1]!Tabla3[Consignatario],B1638,[1]!Tabla3[Monto])</f>
        <v>0</v>
      </c>
      <c r="L1638">
        <f>SUMIF([1]!Tabla5[Consignatario],B1638,[1]!Tabla5[Monto])</f>
        <v>2565</v>
      </c>
      <c r="M1638">
        <f>SUMIF([1]!Tabla1708[Consignatario],B1638,[1]!Tabla1708[Monto])</f>
        <v>0</v>
      </c>
      <c r="N1638">
        <f>SUMIF([1]!Tabla1726[Consignatario],B1638,[1]!Tabla1726[Monto])</f>
        <v>0</v>
      </c>
      <c r="O1638">
        <f>SUMIF([1]!Tabla1730[Consignatario],B1638,[1]!Tabla1730[1730])</f>
        <v>0</v>
      </c>
      <c r="P1638">
        <f>SUMIF([1]!Tabla1739[Consignatario],B1638,[1]!Tabla1739[1739])</f>
        <v>0</v>
      </c>
      <c r="Q1638">
        <f>SUMIF([1]!Tabla21[Consignatario],B1638,[1]!Tabla21[1664-1670])</f>
        <v>0</v>
      </c>
      <c r="R1638">
        <f>SUM(Tabla62[[#This Row],[1661]:[Entrearmadas]])</f>
        <v>2565</v>
      </c>
    </row>
    <row r="1639" spans="1:18" x14ac:dyDescent="0.3">
      <c r="A1639">
        <v>1638</v>
      </c>
      <c r="B1639" t="str" cm="1">
        <f t="array" ref="B1639">INDEX([1]!Tabla1[#Data], A1639, 2)</f>
        <v>López, Juan</v>
      </c>
      <c r="C1639">
        <f>SUMIF([1]!Tabla1661[Consignatario],B1639,[1]!Tabla1661[1661])</f>
        <v>0</v>
      </c>
      <c r="D1639">
        <f>SUMIF([1]!Tabla11[Consignatario],B1639,[1]!Tabla11[1662])</f>
        <v>0</v>
      </c>
      <c r="E1639">
        <f>SUMIF([1]!Tabla12[Consignatario],B1639,[1]!Tabla12[1670])</f>
        <v>0</v>
      </c>
      <c r="F1639">
        <f>SUMIF([1]!Tabla10[Consignatario],B1639,[1]!Tabla10[1672])</f>
        <v>400</v>
      </c>
      <c r="G1639">
        <f>SUMIF([1]!Tabla9[Consignatarios],B1639,[1]!Tabla9[1675])</f>
        <v>12000</v>
      </c>
      <c r="H1639">
        <f>SUMIF([1]!Tabla8[Consignatarios],B1639,[1]!Tabla8[1678])</f>
        <v>0</v>
      </c>
      <c r="I1639">
        <f>SUMIF([1]!Tabla4[Consignatario],B1639,[1]!Tabla4[Monto])</f>
        <v>0</v>
      </c>
      <c r="J1639">
        <f>SUMIF([1]!Tabla2[Consignatario],B1639, [1]!Tabla2[Monto])</f>
        <v>0</v>
      </c>
      <c r="K1639">
        <f>SUMIF([1]!Tabla3[Consignatario],B1639,[1]!Tabla3[Monto])</f>
        <v>0</v>
      </c>
      <c r="L1639">
        <f>SUMIF([1]!Tabla5[Consignatario],B1639,[1]!Tabla5[Monto])</f>
        <v>0</v>
      </c>
      <c r="M1639">
        <f>SUMIF([1]!Tabla1708[Consignatario],B1639,[1]!Tabla1708[Monto])</f>
        <v>0</v>
      </c>
      <c r="N1639">
        <f>SUMIF([1]!Tabla1726[Consignatario],B1639,[1]!Tabla1726[Monto])</f>
        <v>0</v>
      </c>
      <c r="O1639">
        <f>SUMIF([1]!Tabla1730[Consignatario],B1639,[1]!Tabla1730[1730])</f>
        <v>0</v>
      </c>
      <c r="P1639">
        <f>SUMIF([1]!Tabla1739[Consignatario],B1639,[1]!Tabla1739[1739])</f>
        <v>0</v>
      </c>
      <c r="Q1639">
        <f>SUMIF([1]!Tabla21[Consignatario],B1639,[1]!Tabla21[1664-1670])</f>
        <v>0</v>
      </c>
      <c r="R1639">
        <f>SUM(Tabla62[[#This Row],[1661]:[Entrearmadas]])</f>
        <v>12400</v>
      </c>
    </row>
    <row r="1640" spans="1:18" x14ac:dyDescent="0.3">
      <c r="A1640">
        <v>1639</v>
      </c>
      <c r="B1640" t="str" cm="1">
        <f t="array" ref="B1640">INDEX([1]!Tabla1[#Data], A1640, 2)</f>
        <v>López, Juan Gabriel</v>
      </c>
      <c r="C1640">
        <f>SUMIF([1]!Tabla1661[Consignatario],B1640,[1]!Tabla1661[1661])</f>
        <v>0</v>
      </c>
      <c r="D1640">
        <f>SUMIF([1]!Tabla11[Consignatario],B1640,[1]!Tabla11[1662])</f>
        <v>0</v>
      </c>
      <c r="E1640">
        <f>SUMIF([1]!Tabla12[Consignatario],B1640,[1]!Tabla12[1670])</f>
        <v>0</v>
      </c>
      <c r="F1640">
        <f>SUMIF([1]!Tabla10[Consignatario],B1640,[1]!Tabla10[1672])</f>
        <v>0</v>
      </c>
      <c r="G1640">
        <f>SUMIF([1]!Tabla9[Consignatarios],B1640,[1]!Tabla9[1675])</f>
        <v>0</v>
      </c>
      <c r="H1640">
        <f>SUMIF([1]!Tabla8[Consignatarios],B1640,[1]!Tabla8[1678])</f>
        <v>0</v>
      </c>
      <c r="I1640">
        <f>SUMIF([1]!Tabla4[Consignatario],B1640,[1]!Tabla4[Monto])</f>
        <v>0</v>
      </c>
      <c r="J1640">
        <f>SUMIF([1]!Tabla2[Consignatario],B1640, [1]!Tabla2[Monto])</f>
        <v>0</v>
      </c>
      <c r="K1640">
        <f>SUMIF([1]!Tabla3[Consignatario],B1640,[1]!Tabla3[Monto])</f>
        <v>0</v>
      </c>
      <c r="L1640">
        <f>SUMIF([1]!Tabla5[Consignatario],B1640,[1]!Tabla5[Monto])</f>
        <v>0</v>
      </c>
      <c r="M1640">
        <f>SUMIF([1]!Tabla1708[Consignatario],B1640,[1]!Tabla1708[Monto])</f>
        <v>1350</v>
      </c>
      <c r="N1640">
        <f>SUMIF([1]!Tabla1726[Consignatario],B1640,[1]!Tabla1726[Monto])</f>
        <v>0</v>
      </c>
      <c r="O1640">
        <f>SUMIF([1]!Tabla1730[Consignatario],B1640,[1]!Tabla1730[1730])</f>
        <v>0</v>
      </c>
      <c r="P1640">
        <f>SUMIF([1]!Tabla1739[Consignatario],B1640,[1]!Tabla1739[1739])</f>
        <v>0</v>
      </c>
      <c r="Q1640">
        <f>SUMIF([1]!Tabla21[Consignatario],B1640,[1]!Tabla21[1664-1670])</f>
        <v>0</v>
      </c>
      <c r="R1640">
        <f>SUM(Tabla62[[#This Row],[1661]:[Entrearmadas]])</f>
        <v>1350</v>
      </c>
    </row>
    <row r="1641" spans="1:18" x14ac:dyDescent="0.3">
      <c r="A1641">
        <v>1640</v>
      </c>
      <c r="B1641" t="str" cm="1">
        <f t="array" ref="B1641">INDEX([1]!Tabla1[#Data], A1641, 2)</f>
        <v>López, Juan Mauricio</v>
      </c>
      <c r="C1641">
        <f>SUMIF([1]!Tabla1661[Consignatario],B1641,[1]!Tabla1661[1661])</f>
        <v>0</v>
      </c>
      <c r="D1641">
        <f>SUMIF([1]!Tabla11[Consignatario],B1641,[1]!Tabla11[1662])</f>
        <v>0</v>
      </c>
      <c r="E1641">
        <f>SUMIF([1]!Tabla12[Consignatario],B1641,[1]!Tabla12[1670])</f>
        <v>0</v>
      </c>
      <c r="F1641">
        <f>SUMIF([1]!Tabla10[Consignatario],B1641,[1]!Tabla10[1672])</f>
        <v>0</v>
      </c>
      <c r="G1641">
        <f>SUMIF([1]!Tabla9[Consignatarios],B1641,[1]!Tabla9[1675])</f>
        <v>0</v>
      </c>
      <c r="H1641">
        <f>SUMIF([1]!Tabla8[Consignatarios],B1641,[1]!Tabla8[1678])</f>
        <v>0</v>
      </c>
      <c r="I1641">
        <f>SUMIF([1]!Tabla4[Consignatario],B1641,[1]!Tabla4[Monto])</f>
        <v>0</v>
      </c>
      <c r="J1641">
        <f>SUMIF([1]!Tabla2[Consignatario],B1641, [1]!Tabla2[Monto])</f>
        <v>0</v>
      </c>
      <c r="K1641">
        <f>SUMIF([1]!Tabla3[Consignatario],B1641,[1]!Tabla3[Monto])</f>
        <v>200</v>
      </c>
      <c r="L1641">
        <f>SUMIF([1]!Tabla5[Consignatario],B1641,[1]!Tabla5[Monto])</f>
        <v>0</v>
      </c>
      <c r="M1641">
        <f>SUMIF([1]!Tabla1708[Consignatario],B1641,[1]!Tabla1708[Monto])</f>
        <v>0</v>
      </c>
      <c r="N1641">
        <f>SUMIF([1]!Tabla1726[Consignatario],B1641,[1]!Tabla1726[Monto])</f>
        <v>0</v>
      </c>
      <c r="O1641">
        <f>SUMIF([1]!Tabla1730[Consignatario],B1641,[1]!Tabla1730[1730])</f>
        <v>0</v>
      </c>
      <c r="P1641">
        <f>SUMIF([1]!Tabla1739[Consignatario],B1641,[1]!Tabla1739[1739])</f>
        <v>0</v>
      </c>
      <c r="Q1641">
        <f>SUMIF([1]!Tabla21[Consignatario],B1641,[1]!Tabla21[1664-1670])</f>
        <v>0</v>
      </c>
      <c r="R1641">
        <f>SUM(Tabla62[[#This Row],[1661]:[Entrearmadas]])</f>
        <v>200</v>
      </c>
    </row>
    <row r="1642" spans="1:18" x14ac:dyDescent="0.3">
      <c r="A1642">
        <v>1641</v>
      </c>
      <c r="B1642" t="str" cm="1">
        <f t="array" ref="B1642">INDEX([1]!Tabla1[#Data], A1642, 2)</f>
        <v>López, Pablo</v>
      </c>
      <c r="C1642">
        <f>SUMIF([1]!Tabla1661[Consignatario],B1642,[1]!Tabla1661[1661])</f>
        <v>0</v>
      </c>
      <c r="D1642">
        <f>SUMIF([1]!Tabla11[Consignatario],B1642,[1]!Tabla11[1662])</f>
        <v>0</v>
      </c>
      <c r="E1642">
        <f>SUMIF([1]!Tabla12[Consignatario],B1642,[1]!Tabla12[1670])</f>
        <v>0</v>
      </c>
      <c r="F1642">
        <f>SUMIF([1]!Tabla10[Consignatario],B1642,[1]!Tabla10[1672])</f>
        <v>0</v>
      </c>
      <c r="G1642">
        <f>SUMIF([1]!Tabla9[Consignatarios],B1642,[1]!Tabla9[1675])</f>
        <v>0</v>
      </c>
      <c r="H1642">
        <f>SUMIF([1]!Tabla8[Consignatarios],B1642,[1]!Tabla8[1678])</f>
        <v>0</v>
      </c>
      <c r="I1642">
        <f>SUMIF([1]!Tabla4[Consignatario],B1642,[1]!Tabla4[Monto])</f>
        <v>0</v>
      </c>
      <c r="J1642">
        <f>SUMIF([1]!Tabla2[Consignatario],B1642, [1]!Tabla2[Monto])</f>
        <v>0</v>
      </c>
      <c r="K1642">
        <f>SUMIF([1]!Tabla3[Consignatario],B1642,[1]!Tabla3[Monto])</f>
        <v>0</v>
      </c>
      <c r="L1642">
        <f>SUMIF([1]!Tabla5[Consignatario],B1642,[1]!Tabla5[Monto])</f>
        <v>0</v>
      </c>
      <c r="M1642">
        <f>SUMIF([1]!Tabla1708[Consignatario],B1642,[1]!Tabla1708[Monto])</f>
        <v>0</v>
      </c>
      <c r="N1642">
        <f>SUMIF([1]!Tabla1726[Consignatario],B1642,[1]!Tabla1726[Monto])</f>
        <v>0</v>
      </c>
      <c r="O1642">
        <f>SUMIF([1]!Tabla1730[Consignatario],B1642,[1]!Tabla1730[1730])</f>
        <v>0</v>
      </c>
      <c r="P1642">
        <f>SUMIF([1]!Tabla1739[Consignatario],B1642,[1]!Tabla1739[1739])</f>
        <v>13700</v>
      </c>
      <c r="Q1642">
        <f>SUMIF([1]!Tabla21[Consignatario],B1642,[1]!Tabla21[1664-1670])</f>
        <v>0</v>
      </c>
      <c r="R1642">
        <f>SUM(Tabla62[[#This Row],[1661]:[Entrearmadas]])</f>
        <v>13700</v>
      </c>
    </row>
    <row r="1643" spans="1:18" x14ac:dyDescent="0.3">
      <c r="A1643">
        <v>1642</v>
      </c>
      <c r="B1643" t="str" cm="1">
        <f t="array" ref="B1643">INDEX([1]!Tabla1[#Data], A1643, 2)</f>
        <v>López, Pedro</v>
      </c>
      <c r="C1643">
        <f>SUMIF([1]!Tabla1661[Consignatario],B1643,[1]!Tabla1661[1661])</f>
        <v>0</v>
      </c>
      <c r="D1643">
        <f>SUMIF([1]!Tabla11[Consignatario],B1643,[1]!Tabla11[1662])</f>
        <v>0</v>
      </c>
      <c r="E1643">
        <f>SUMIF([1]!Tabla12[Consignatario],B1643,[1]!Tabla12[1670])</f>
        <v>0</v>
      </c>
      <c r="F1643">
        <f>SUMIF([1]!Tabla10[Consignatario],B1643,[1]!Tabla10[1672])</f>
        <v>100</v>
      </c>
      <c r="G1643">
        <f>SUMIF([1]!Tabla9[Consignatarios],B1643,[1]!Tabla9[1675])</f>
        <v>0</v>
      </c>
      <c r="H1643">
        <f>SUMIF([1]!Tabla8[Consignatarios],B1643,[1]!Tabla8[1678])</f>
        <v>0</v>
      </c>
      <c r="I1643">
        <f>SUMIF([1]!Tabla4[Consignatario],B1643,[1]!Tabla4[Monto])</f>
        <v>0</v>
      </c>
      <c r="J1643">
        <f>SUMIF([1]!Tabla2[Consignatario],B1643, [1]!Tabla2[Monto])</f>
        <v>600</v>
      </c>
      <c r="K1643">
        <f>SUMIF([1]!Tabla3[Consignatario],B1643,[1]!Tabla3[Monto])</f>
        <v>0</v>
      </c>
      <c r="L1643">
        <f>SUMIF([1]!Tabla5[Consignatario],B1643,[1]!Tabla5[Monto])</f>
        <v>0</v>
      </c>
      <c r="M1643">
        <f>SUMIF([1]!Tabla1708[Consignatario],B1643,[1]!Tabla1708[Monto])</f>
        <v>0</v>
      </c>
      <c r="N1643">
        <f>SUMIF([1]!Tabla1726[Consignatario],B1643,[1]!Tabla1726[Monto])</f>
        <v>0</v>
      </c>
      <c r="O1643">
        <f>SUMIF([1]!Tabla1730[Consignatario],B1643,[1]!Tabla1730[1730])</f>
        <v>0</v>
      </c>
      <c r="P1643">
        <f>SUMIF([1]!Tabla1739[Consignatario],B1643,[1]!Tabla1739[1739])</f>
        <v>0</v>
      </c>
      <c r="Q1643">
        <f>SUMIF([1]!Tabla21[Consignatario],B1643,[1]!Tabla21[1664-1670])</f>
        <v>0</v>
      </c>
      <c r="R1643">
        <f>SUM(Tabla62[[#This Row],[1661]:[Entrearmadas]])</f>
        <v>700</v>
      </c>
    </row>
    <row r="1644" spans="1:18" x14ac:dyDescent="0.3">
      <c r="A1644">
        <v>1643</v>
      </c>
      <c r="B1644" t="str" cm="1">
        <f t="array" ref="B1644">INDEX([1]!Tabla1[#Data], A1644, 2)</f>
        <v>Lora, Domingo Antonio de</v>
      </c>
      <c r="C1644">
        <f>SUMIF([1]!Tabla1661[Consignatario],B1644,[1]!Tabla1661[1661])</f>
        <v>0</v>
      </c>
      <c r="D1644">
        <f>SUMIF([1]!Tabla11[Consignatario],B1644,[1]!Tabla11[1662])</f>
        <v>0</v>
      </c>
      <c r="E1644">
        <f>SUMIF([1]!Tabla12[Consignatario],B1644,[1]!Tabla12[1670])</f>
        <v>0</v>
      </c>
      <c r="F1644">
        <f>SUMIF([1]!Tabla10[Consignatario],B1644,[1]!Tabla10[1672])</f>
        <v>0</v>
      </c>
      <c r="G1644">
        <f>SUMIF([1]!Tabla9[Consignatarios],B1644,[1]!Tabla9[1675])</f>
        <v>0</v>
      </c>
      <c r="H1644">
        <f>SUMIF([1]!Tabla8[Consignatarios],B1644,[1]!Tabla8[1678])</f>
        <v>0</v>
      </c>
      <c r="I1644">
        <f>SUMIF([1]!Tabla4[Consignatario],B1644,[1]!Tabla4[Monto])</f>
        <v>0</v>
      </c>
      <c r="J1644">
        <f>SUMIF([1]!Tabla2[Consignatario],B1644, [1]!Tabla2[Monto])</f>
        <v>0</v>
      </c>
      <c r="K1644">
        <f>SUMIF([1]!Tabla3[Consignatario],B1644,[1]!Tabla3[Monto])</f>
        <v>4200</v>
      </c>
      <c r="L1644">
        <f>SUMIF([1]!Tabla5[Consignatario],B1644,[1]!Tabla5[Monto])</f>
        <v>53595</v>
      </c>
      <c r="M1644">
        <f>SUMIF([1]!Tabla1708[Consignatario],B1644,[1]!Tabla1708[Monto])</f>
        <v>0</v>
      </c>
      <c r="N1644">
        <f>SUMIF([1]!Tabla1726[Consignatario],B1644,[1]!Tabla1726[Monto])</f>
        <v>0</v>
      </c>
      <c r="O1644">
        <f>SUMIF([1]!Tabla1730[Consignatario],B1644,[1]!Tabla1730[1730])</f>
        <v>0</v>
      </c>
      <c r="P1644">
        <f>SUMIF([1]!Tabla1739[Consignatario],B1644,[1]!Tabla1739[1739])</f>
        <v>0</v>
      </c>
      <c r="Q1644">
        <f>SUMIF([1]!Tabla21[Consignatario],B1644,[1]!Tabla21[1664-1670])</f>
        <v>0</v>
      </c>
      <c r="R1644">
        <f>SUM(Tabla62[[#This Row],[1661]:[Entrearmadas]])</f>
        <v>57795</v>
      </c>
    </row>
    <row r="1645" spans="1:18" x14ac:dyDescent="0.3">
      <c r="A1645">
        <v>1644</v>
      </c>
      <c r="B1645" t="str" cm="1">
        <f t="array" ref="B1645">INDEX([1]!Tabla1[#Data], A1645, 2)</f>
        <v>Lora, Martín de</v>
      </c>
      <c r="C1645">
        <f>SUMIF([1]!Tabla1661[Consignatario],B1645,[1]!Tabla1661[1661])</f>
        <v>0</v>
      </c>
      <c r="D1645">
        <f>SUMIF([1]!Tabla11[Consignatario],B1645,[1]!Tabla11[1662])</f>
        <v>0</v>
      </c>
      <c r="E1645">
        <f>SUMIF([1]!Tabla12[Consignatario],B1645,[1]!Tabla12[1670])</f>
        <v>0</v>
      </c>
      <c r="F1645">
        <f>SUMIF([1]!Tabla10[Consignatario],B1645,[1]!Tabla10[1672])</f>
        <v>0</v>
      </c>
      <c r="G1645">
        <f>SUMIF([1]!Tabla9[Consignatarios],B1645,[1]!Tabla9[1675])</f>
        <v>0</v>
      </c>
      <c r="H1645">
        <f>SUMIF([1]!Tabla8[Consignatarios],B1645,[1]!Tabla8[1678])</f>
        <v>0</v>
      </c>
      <c r="I1645">
        <f>SUMIF([1]!Tabla4[Consignatario],B1645,[1]!Tabla4[Monto])</f>
        <v>0</v>
      </c>
      <c r="J1645">
        <f>SUMIF([1]!Tabla2[Consignatario],B1645, [1]!Tabla2[Monto])</f>
        <v>0</v>
      </c>
      <c r="K1645">
        <f>SUMIF([1]!Tabla3[Consignatario],B1645,[1]!Tabla3[Monto])</f>
        <v>0</v>
      </c>
      <c r="L1645">
        <f>SUMIF([1]!Tabla5[Consignatario],B1645,[1]!Tabla5[Monto])</f>
        <v>8000</v>
      </c>
      <c r="M1645">
        <f>SUMIF([1]!Tabla1708[Consignatario],B1645,[1]!Tabla1708[Monto])</f>
        <v>0</v>
      </c>
      <c r="N1645">
        <f>SUMIF([1]!Tabla1726[Consignatario],B1645,[1]!Tabla1726[Monto])</f>
        <v>0</v>
      </c>
      <c r="O1645">
        <f>SUMIF([1]!Tabla1730[Consignatario],B1645,[1]!Tabla1730[1730])</f>
        <v>0</v>
      </c>
      <c r="P1645">
        <f>SUMIF([1]!Tabla1739[Consignatario],B1645,[1]!Tabla1739[1739])</f>
        <v>0</v>
      </c>
      <c r="Q1645">
        <f>SUMIF([1]!Tabla21[Consignatario],B1645,[1]!Tabla21[1664-1670])</f>
        <v>0</v>
      </c>
      <c r="R1645">
        <f>SUM(Tabla62[[#This Row],[1661]:[Entrearmadas]])</f>
        <v>8000</v>
      </c>
    </row>
    <row r="1646" spans="1:18" x14ac:dyDescent="0.3">
      <c r="A1646">
        <v>1645</v>
      </c>
      <c r="B1646" t="str" cm="1">
        <f t="array" ref="B1646">INDEX([1]!Tabla1[#Data], A1646, 2)</f>
        <v>Lorenzo, Félix</v>
      </c>
      <c r="C1646">
        <f>SUMIF([1]!Tabla1661[Consignatario],B1646,[1]!Tabla1661[1661])</f>
        <v>0</v>
      </c>
      <c r="D1646">
        <f>SUMIF([1]!Tabla11[Consignatario],B1646,[1]!Tabla11[1662])</f>
        <v>0</v>
      </c>
      <c r="E1646">
        <f>SUMIF([1]!Tabla12[Consignatario],B1646,[1]!Tabla12[1670])</f>
        <v>0</v>
      </c>
      <c r="F1646">
        <f>SUMIF([1]!Tabla10[Consignatario],B1646,[1]!Tabla10[1672])</f>
        <v>0</v>
      </c>
      <c r="G1646">
        <f>SUMIF([1]!Tabla9[Consignatarios],B1646,[1]!Tabla9[1675])</f>
        <v>0</v>
      </c>
      <c r="H1646">
        <f>SUMIF([1]!Tabla8[Consignatarios],B1646,[1]!Tabla8[1678])</f>
        <v>0</v>
      </c>
      <c r="I1646">
        <f>SUMIF([1]!Tabla4[Consignatario],B1646,[1]!Tabla4[Monto])</f>
        <v>0</v>
      </c>
      <c r="J1646">
        <f>SUMIF([1]!Tabla2[Consignatario],B1646, [1]!Tabla2[Monto])</f>
        <v>0</v>
      </c>
      <c r="K1646">
        <f>SUMIF([1]!Tabla3[Consignatario],B1646,[1]!Tabla3[Monto])</f>
        <v>0</v>
      </c>
      <c r="L1646">
        <f>SUMIF([1]!Tabla5[Consignatario],B1646,[1]!Tabla5[Monto])</f>
        <v>0</v>
      </c>
      <c r="M1646">
        <f>SUMIF([1]!Tabla1708[Consignatario],B1646,[1]!Tabla1708[Monto])</f>
        <v>0</v>
      </c>
      <c r="N1646">
        <f>SUMIF([1]!Tabla1726[Consignatario],B1646,[1]!Tabla1726[Monto])</f>
        <v>974</v>
      </c>
      <c r="O1646">
        <f>SUMIF([1]!Tabla1730[Consignatario],B1646,[1]!Tabla1730[1730])</f>
        <v>0</v>
      </c>
      <c r="P1646">
        <f>SUMIF([1]!Tabla1739[Consignatario],B1646,[1]!Tabla1739[1739])</f>
        <v>0</v>
      </c>
      <c r="Q1646">
        <f>SUMIF([1]!Tabla21[Consignatario],B1646,[1]!Tabla21[1664-1670])</f>
        <v>0</v>
      </c>
      <c r="R1646">
        <f>SUM(Tabla62[[#This Row],[1661]:[Entrearmadas]])</f>
        <v>974</v>
      </c>
    </row>
    <row r="1647" spans="1:18" x14ac:dyDescent="0.3">
      <c r="A1647">
        <v>1646</v>
      </c>
      <c r="B1647" t="str" cm="1">
        <f t="array" ref="B1647">INDEX([1]!Tabla1[#Data], A1647, 2)</f>
        <v>Lorna y Rubalcava, Miguel de</v>
      </c>
      <c r="C1647">
        <f>SUMIF([1]!Tabla1661[Consignatario],B1647,[1]!Tabla1661[1661])</f>
        <v>0</v>
      </c>
      <c r="D1647">
        <f>SUMIF([1]!Tabla11[Consignatario],B1647,[1]!Tabla11[1662])</f>
        <v>0</v>
      </c>
      <c r="E1647">
        <f>SUMIF([1]!Tabla12[Consignatario],B1647,[1]!Tabla12[1670])</f>
        <v>0</v>
      </c>
      <c r="F1647">
        <f>SUMIF([1]!Tabla10[Consignatario],B1647,[1]!Tabla10[1672])</f>
        <v>0</v>
      </c>
      <c r="G1647">
        <f>SUMIF([1]!Tabla9[Consignatarios],B1647,[1]!Tabla9[1675])</f>
        <v>0</v>
      </c>
      <c r="H1647">
        <f>SUMIF([1]!Tabla8[Consignatarios],B1647,[1]!Tabla8[1678])</f>
        <v>6000</v>
      </c>
      <c r="I1647">
        <f>SUMIF([1]!Tabla4[Consignatario],B1647,[1]!Tabla4[Monto])</f>
        <v>0</v>
      </c>
      <c r="J1647">
        <f>SUMIF([1]!Tabla2[Consignatario],B1647, [1]!Tabla2[Monto])</f>
        <v>0</v>
      </c>
      <c r="K1647">
        <f>SUMIF([1]!Tabla3[Consignatario],B1647,[1]!Tabla3[Monto])</f>
        <v>0</v>
      </c>
      <c r="L1647">
        <f>SUMIF([1]!Tabla5[Consignatario],B1647,[1]!Tabla5[Monto])</f>
        <v>0</v>
      </c>
      <c r="M1647">
        <f>SUMIF([1]!Tabla1708[Consignatario],B1647,[1]!Tabla1708[Monto])</f>
        <v>0</v>
      </c>
      <c r="N1647">
        <f>SUMIF([1]!Tabla1726[Consignatario],B1647,[1]!Tabla1726[Monto])</f>
        <v>0</v>
      </c>
      <c r="O1647">
        <f>SUMIF([1]!Tabla1730[Consignatario],B1647,[1]!Tabla1730[1730])</f>
        <v>0</v>
      </c>
      <c r="P1647">
        <f>SUMIF([1]!Tabla1739[Consignatario],B1647,[1]!Tabla1739[1739])</f>
        <v>0</v>
      </c>
      <c r="Q1647">
        <f>SUMIF([1]!Tabla21[Consignatario],B1647,[1]!Tabla21[1664-1670])</f>
        <v>0</v>
      </c>
      <c r="R1647">
        <f>SUM(Tabla62[[#This Row],[1661]:[Entrearmadas]])</f>
        <v>6000</v>
      </c>
    </row>
    <row r="1648" spans="1:18" x14ac:dyDescent="0.3">
      <c r="A1648">
        <v>1647</v>
      </c>
      <c r="B1648" t="str" cm="1">
        <f t="array" ref="B1648">INDEX([1]!Tabla1[#Data], A1648, 2)</f>
        <v>Losa, Domingo Antonio de</v>
      </c>
      <c r="C1648">
        <f>SUMIF([1]!Tabla1661[Consignatario],B1648,[1]!Tabla1661[1661])</f>
        <v>0</v>
      </c>
      <c r="D1648">
        <f>SUMIF([1]!Tabla11[Consignatario],B1648,[1]!Tabla11[1662])</f>
        <v>0</v>
      </c>
      <c r="E1648">
        <f>SUMIF([1]!Tabla12[Consignatario],B1648,[1]!Tabla12[1670])</f>
        <v>0</v>
      </c>
      <c r="F1648">
        <f>SUMIF([1]!Tabla10[Consignatario],B1648,[1]!Tabla10[1672])</f>
        <v>0</v>
      </c>
      <c r="G1648">
        <f>SUMIF([1]!Tabla9[Consignatarios],B1648,[1]!Tabla9[1675])</f>
        <v>0</v>
      </c>
      <c r="H1648">
        <f>SUMIF([1]!Tabla8[Consignatarios],B1648,[1]!Tabla8[1678])</f>
        <v>4000</v>
      </c>
      <c r="I1648">
        <f>SUMIF([1]!Tabla4[Consignatario],B1648,[1]!Tabla4[Monto])</f>
        <v>0</v>
      </c>
      <c r="J1648">
        <f>SUMIF([1]!Tabla2[Consignatario],B1648, [1]!Tabla2[Monto])</f>
        <v>0</v>
      </c>
      <c r="K1648">
        <f>SUMIF([1]!Tabla3[Consignatario],B1648,[1]!Tabla3[Monto])</f>
        <v>0</v>
      </c>
      <c r="L1648">
        <f>SUMIF([1]!Tabla5[Consignatario],B1648,[1]!Tabla5[Monto])</f>
        <v>0</v>
      </c>
      <c r="M1648">
        <f>SUMIF([1]!Tabla1708[Consignatario],B1648,[1]!Tabla1708[Monto])</f>
        <v>0</v>
      </c>
      <c r="N1648">
        <f>SUMIF([1]!Tabla1726[Consignatario],B1648,[1]!Tabla1726[Monto])</f>
        <v>0</v>
      </c>
      <c r="O1648">
        <f>SUMIF([1]!Tabla1730[Consignatario],B1648,[1]!Tabla1730[1730])</f>
        <v>0</v>
      </c>
      <c r="P1648">
        <f>SUMIF([1]!Tabla1739[Consignatario],B1648,[1]!Tabla1739[1739])</f>
        <v>0</v>
      </c>
      <c r="Q1648">
        <f>SUMIF([1]!Tabla21[Consignatario],B1648,[1]!Tabla21[1664-1670])</f>
        <v>0</v>
      </c>
      <c r="R1648">
        <f>SUM(Tabla62[[#This Row],[1661]:[Entrearmadas]])</f>
        <v>4000</v>
      </c>
    </row>
    <row r="1649" spans="1:18" x14ac:dyDescent="0.3">
      <c r="A1649">
        <v>1648</v>
      </c>
      <c r="B1649" t="str" cm="1">
        <f t="array" ref="B1649">INDEX([1]!Tabla1[#Data], A1649, 2)</f>
        <v>Losada, Jacinto Antonio de</v>
      </c>
      <c r="C1649">
        <f>SUMIF([1]!Tabla1661[Consignatario],B1649,[1]!Tabla1661[1661])</f>
        <v>0</v>
      </c>
      <c r="D1649">
        <f>SUMIF([1]!Tabla11[Consignatario],B1649,[1]!Tabla11[1662])</f>
        <v>0</v>
      </c>
      <c r="E1649">
        <f>SUMIF([1]!Tabla12[Consignatario],B1649,[1]!Tabla12[1670])</f>
        <v>0</v>
      </c>
      <c r="F1649">
        <f>SUMIF([1]!Tabla10[Consignatario],B1649,[1]!Tabla10[1672])</f>
        <v>0</v>
      </c>
      <c r="G1649">
        <f>SUMIF([1]!Tabla9[Consignatarios],B1649,[1]!Tabla9[1675])</f>
        <v>0</v>
      </c>
      <c r="H1649">
        <f>SUMIF([1]!Tabla8[Consignatarios],B1649,[1]!Tabla8[1678])</f>
        <v>0</v>
      </c>
      <c r="I1649">
        <f>SUMIF([1]!Tabla4[Consignatario],B1649,[1]!Tabla4[Monto])</f>
        <v>0</v>
      </c>
      <c r="J1649">
        <f>SUMIF([1]!Tabla2[Consignatario],B1649, [1]!Tabla2[Monto])</f>
        <v>0</v>
      </c>
      <c r="K1649">
        <f>SUMIF([1]!Tabla3[Consignatario],B1649,[1]!Tabla3[Monto])</f>
        <v>0</v>
      </c>
      <c r="L1649">
        <f>SUMIF([1]!Tabla5[Consignatario],B1649,[1]!Tabla5[Monto])</f>
        <v>0</v>
      </c>
      <c r="M1649">
        <f>SUMIF([1]!Tabla1708[Consignatario],B1649,[1]!Tabla1708[Monto])</f>
        <v>0</v>
      </c>
      <c r="N1649">
        <f>SUMIF([1]!Tabla1726[Consignatario],B1649,[1]!Tabla1726[Monto])</f>
        <v>0</v>
      </c>
      <c r="O1649">
        <f>SUMIF([1]!Tabla1730[Consignatario],B1649,[1]!Tabla1730[1730])</f>
        <v>0</v>
      </c>
      <c r="P1649">
        <f>SUMIF([1]!Tabla1739[Consignatario],B1649,[1]!Tabla1739[1739])</f>
        <v>16800</v>
      </c>
      <c r="Q1649">
        <f>SUMIF([1]!Tabla21[Consignatario],B1649,[1]!Tabla21[1664-1670])</f>
        <v>0</v>
      </c>
      <c r="R1649">
        <f>SUM(Tabla62[[#This Row],[1661]:[Entrearmadas]])</f>
        <v>16800</v>
      </c>
    </row>
    <row r="1650" spans="1:18" x14ac:dyDescent="0.3">
      <c r="A1650">
        <v>1649</v>
      </c>
      <c r="B1650" t="str" cm="1">
        <f t="array" ref="B1650">INDEX([1]!Tabla1[#Data], A1650, 2)</f>
        <v>Loyola, Ignacio de</v>
      </c>
      <c r="C1650">
        <f>SUMIF([1]!Tabla1661[Consignatario],B1650,[1]!Tabla1661[1661])</f>
        <v>0</v>
      </c>
      <c r="D1650">
        <f>SUMIF([1]!Tabla11[Consignatario],B1650,[1]!Tabla11[1662])</f>
        <v>0</v>
      </c>
      <c r="E1650">
        <f>SUMIF([1]!Tabla12[Consignatario],B1650,[1]!Tabla12[1670])</f>
        <v>0</v>
      </c>
      <c r="F1650">
        <f>SUMIF([1]!Tabla10[Consignatario],B1650,[1]!Tabla10[1672])</f>
        <v>0</v>
      </c>
      <c r="G1650">
        <f>SUMIF([1]!Tabla9[Consignatarios],B1650,[1]!Tabla9[1675])</f>
        <v>0</v>
      </c>
      <c r="H1650">
        <f>SUMIF([1]!Tabla8[Consignatarios],B1650,[1]!Tabla8[1678])</f>
        <v>0</v>
      </c>
      <c r="I1650">
        <f>SUMIF([1]!Tabla4[Consignatario],B1650,[1]!Tabla4[Monto])</f>
        <v>0</v>
      </c>
      <c r="J1650">
        <f>SUMIF([1]!Tabla2[Consignatario],B1650, [1]!Tabla2[Monto])</f>
        <v>18360</v>
      </c>
      <c r="K1650">
        <f>SUMIF([1]!Tabla3[Consignatario],B1650,[1]!Tabla3[Monto])</f>
        <v>41536</v>
      </c>
      <c r="L1650">
        <f>SUMIF([1]!Tabla5[Consignatario],B1650,[1]!Tabla5[Monto])</f>
        <v>0</v>
      </c>
      <c r="M1650">
        <f>SUMIF([1]!Tabla1708[Consignatario],B1650,[1]!Tabla1708[Monto])</f>
        <v>0</v>
      </c>
      <c r="N1650">
        <f>SUMIF([1]!Tabla1726[Consignatario],B1650,[1]!Tabla1726[Monto])</f>
        <v>0</v>
      </c>
      <c r="O1650">
        <f>SUMIF([1]!Tabla1730[Consignatario],B1650,[1]!Tabla1730[1730])</f>
        <v>0</v>
      </c>
      <c r="P1650">
        <f>SUMIF([1]!Tabla1739[Consignatario],B1650,[1]!Tabla1739[1739])</f>
        <v>0</v>
      </c>
      <c r="Q1650">
        <f>SUMIF([1]!Tabla21[Consignatario],B1650,[1]!Tabla21[1664-1670])</f>
        <v>0</v>
      </c>
      <c r="R1650">
        <f>SUM(Tabla62[[#This Row],[1661]:[Entrearmadas]])</f>
        <v>59896</v>
      </c>
    </row>
    <row r="1651" spans="1:18" x14ac:dyDescent="0.3">
      <c r="A1651">
        <v>1650</v>
      </c>
      <c r="B1651" t="str" cm="1">
        <f t="array" ref="B1651">INDEX([1]!Tabla1[#Data], A1651, 2)</f>
        <v>Lozada y Castro, Juan de</v>
      </c>
      <c r="C1651">
        <f>SUMIF([1]!Tabla1661[Consignatario],B1651,[1]!Tabla1661[1661])</f>
        <v>0</v>
      </c>
      <c r="D1651">
        <f>SUMIF([1]!Tabla11[Consignatario],B1651,[1]!Tabla11[1662])</f>
        <v>0</v>
      </c>
      <c r="E1651">
        <f>SUMIF([1]!Tabla12[Consignatario],B1651,[1]!Tabla12[1670])</f>
        <v>0</v>
      </c>
      <c r="F1651">
        <f>SUMIF([1]!Tabla10[Consignatario],B1651,[1]!Tabla10[1672])</f>
        <v>0</v>
      </c>
      <c r="G1651">
        <f>SUMIF([1]!Tabla9[Consignatarios],B1651,[1]!Tabla9[1675])</f>
        <v>0</v>
      </c>
      <c r="H1651">
        <f>SUMIF([1]!Tabla8[Consignatarios],B1651,[1]!Tabla8[1678])</f>
        <v>20588</v>
      </c>
      <c r="I1651">
        <f>SUMIF([1]!Tabla4[Consignatario],B1651,[1]!Tabla4[Monto])</f>
        <v>0</v>
      </c>
      <c r="J1651">
        <f>SUMIF([1]!Tabla2[Consignatario],B1651, [1]!Tabla2[Monto])</f>
        <v>0</v>
      </c>
      <c r="K1651">
        <f>SUMIF([1]!Tabla3[Consignatario],B1651,[1]!Tabla3[Monto])</f>
        <v>0</v>
      </c>
      <c r="L1651">
        <f>SUMIF([1]!Tabla5[Consignatario],B1651,[1]!Tabla5[Monto])</f>
        <v>0</v>
      </c>
      <c r="M1651">
        <f>SUMIF([1]!Tabla1708[Consignatario],B1651,[1]!Tabla1708[Monto])</f>
        <v>0</v>
      </c>
      <c r="N1651">
        <f>SUMIF([1]!Tabla1726[Consignatario],B1651,[1]!Tabla1726[Monto])</f>
        <v>0</v>
      </c>
      <c r="O1651">
        <f>SUMIF([1]!Tabla1730[Consignatario],B1651,[1]!Tabla1730[1730])</f>
        <v>0</v>
      </c>
      <c r="P1651">
        <f>SUMIF([1]!Tabla1739[Consignatario],B1651,[1]!Tabla1739[1739])</f>
        <v>0</v>
      </c>
      <c r="Q1651">
        <f>SUMIF([1]!Tabla21[Consignatario],B1651,[1]!Tabla21[1664-1670])</f>
        <v>0</v>
      </c>
      <c r="R1651">
        <f>SUM(Tabla62[[#This Row],[1661]:[Entrearmadas]])</f>
        <v>20588</v>
      </c>
    </row>
    <row r="1652" spans="1:18" x14ac:dyDescent="0.3">
      <c r="A1652">
        <v>1651</v>
      </c>
      <c r="B1652" t="str" cm="1">
        <f t="array" ref="B1652">INDEX([1]!Tabla1[#Data], A1652, 2)</f>
        <v>Lozada, Alonso de</v>
      </c>
      <c r="C1652">
        <f>SUMIF([1]!Tabla1661[Consignatario],B1652,[1]!Tabla1661[1661])</f>
        <v>0</v>
      </c>
      <c r="D1652">
        <f>SUMIF([1]!Tabla11[Consignatario],B1652,[1]!Tabla11[1662])</f>
        <v>0</v>
      </c>
      <c r="E1652">
        <f>SUMIF([1]!Tabla12[Consignatario],B1652,[1]!Tabla12[1670])</f>
        <v>0</v>
      </c>
      <c r="F1652">
        <f>SUMIF([1]!Tabla10[Consignatario],B1652,[1]!Tabla10[1672])</f>
        <v>0</v>
      </c>
      <c r="G1652">
        <f>SUMIF([1]!Tabla9[Consignatarios],B1652,[1]!Tabla9[1675])</f>
        <v>0</v>
      </c>
      <c r="H1652">
        <f>SUMIF([1]!Tabla8[Consignatarios],B1652,[1]!Tabla8[1678])</f>
        <v>16000</v>
      </c>
      <c r="I1652">
        <f>SUMIF([1]!Tabla4[Consignatario],B1652,[1]!Tabla4[Monto])</f>
        <v>0</v>
      </c>
      <c r="J1652">
        <f>SUMIF([1]!Tabla2[Consignatario],B1652, [1]!Tabla2[Monto])</f>
        <v>0</v>
      </c>
      <c r="K1652">
        <f>SUMIF([1]!Tabla3[Consignatario],B1652,[1]!Tabla3[Monto])</f>
        <v>0</v>
      </c>
      <c r="L1652">
        <f>SUMIF([1]!Tabla5[Consignatario],B1652,[1]!Tabla5[Monto])</f>
        <v>0</v>
      </c>
      <c r="M1652">
        <f>SUMIF([1]!Tabla1708[Consignatario],B1652,[1]!Tabla1708[Monto])</f>
        <v>0</v>
      </c>
      <c r="N1652">
        <f>SUMIF([1]!Tabla1726[Consignatario],B1652,[1]!Tabla1726[Monto])</f>
        <v>0</v>
      </c>
      <c r="O1652">
        <f>SUMIF([1]!Tabla1730[Consignatario],B1652,[1]!Tabla1730[1730])</f>
        <v>0</v>
      </c>
      <c r="P1652">
        <f>SUMIF([1]!Tabla1739[Consignatario],B1652,[1]!Tabla1739[1739])</f>
        <v>0</v>
      </c>
      <c r="Q1652">
        <f>SUMIF([1]!Tabla21[Consignatario],B1652,[1]!Tabla21[1664-1670])</f>
        <v>0</v>
      </c>
      <c r="R1652">
        <f>SUM(Tabla62[[#This Row],[1661]:[Entrearmadas]])</f>
        <v>16000</v>
      </c>
    </row>
    <row r="1653" spans="1:18" x14ac:dyDescent="0.3">
      <c r="A1653">
        <v>1652</v>
      </c>
      <c r="B1653" t="str" cm="1">
        <f t="array" ref="B1653">INDEX([1]!Tabla1[#Data], A1653, 2)</f>
        <v>Lozada, Juan Antonio de</v>
      </c>
      <c r="C1653">
        <f>SUMIF([1]!Tabla1661[Consignatario],B1653,[1]!Tabla1661[1661])</f>
        <v>0</v>
      </c>
      <c r="D1653">
        <f>SUMIF([1]!Tabla11[Consignatario],B1653,[1]!Tabla11[1662])</f>
        <v>0</v>
      </c>
      <c r="E1653">
        <f>SUMIF([1]!Tabla12[Consignatario],B1653,[1]!Tabla12[1670])</f>
        <v>0</v>
      </c>
      <c r="F1653">
        <f>SUMIF([1]!Tabla10[Consignatario],B1653,[1]!Tabla10[1672])</f>
        <v>0</v>
      </c>
      <c r="G1653">
        <f>SUMIF([1]!Tabla9[Consignatarios],B1653,[1]!Tabla9[1675])</f>
        <v>0</v>
      </c>
      <c r="H1653">
        <f>SUMIF([1]!Tabla8[Consignatarios],B1653,[1]!Tabla8[1678])</f>
        <v>0</v>
      </c>
      <c r="I1653">
        <f>SUMIF([1]!Tabla4[Consignatario],B1653,[1]!Tabla4[Monto])</f>
        <v>0</v>
      </c>
      <c r="J1653">
        <f>SUMIF([1]!Tabla2[Consignatario],B1653, [1]!Tabla2[Monto])</f>
        <v>0</v>
      </c>
      <c r="K1653">
        <f>SUMIF([1]!Tabla3[Consignatario],B1653,[1]!Tabla3[Monto])</f>
        <v>0</v>
      </c>
      <c r="L1653">
        <f>SUMIF([1]!Tabla5[Consignatario],B1653,[1]!Tabla5[Monto])</f>
        <v>0</v>
      </c>
      <c r="M1653">
        <f>SUMIF([1]!Tabla1708[Consignatario],B1653,[1]!Tabla1708[Monto])</f>
        <v>0</v>
      </c>
      <c r="N1653">
        <f>SUMIF([1]!Tabla1726[Consignatario],B1653,[1]!Tabla1726[Monto])</f>
        <v>0</v>
      </c>
      <c r="O1653">
        <f>SUMIF([1]!Tabla1730[Consignatario],B1653,[1]!Tabla1730[1730])</f>
        <v>0</v>
      </c>
      <c r="P1653">
        <f>SUMIF([1]!Tabla1739[Consignatario],B1653,[1]!Tabla1739[1739])</f>
        <v>16800</v>
      </c>
      <c r="Q1653">
        <f>SUMIF([1]!Tabla21[Consignatario],B1653,[1]!Tabla21[1664-1670])</f>
        <v>0</v>
      </c>
      <c r="R1653">
        <f>SUM(Tabla62[[#This Row],[1661]:[Entrearmadas]])</f>
        <v>16800</v>
      </c>
    </row>
    <row r="1654" spans="1:18" x14ac:dyDescent="0.3">
      <c r="A1654">
        <v>1653</v>
      </c>
      <c r="B1654" t="str" cm="1">
        <f t="array" ref="B1654">INDEX([1]!Tabla1[#Data], A1654, 2)</f>
        <v>Lozada, Julián de</v>
      </c>
      <c r="C1654">
        <f>SUMIF([1]!Tabla1661[Consignatario],B1654,[1]!Tabla1661[1661])</f>
        <v>47141</v>
      </c>
      <c r="D1654">
        <f>SUMIF([1]!Tabla11[Consignatario],B1654,[1]!Tabla11[1662])</f>
        <v>0</v>
      </c>
      <c r="E1654">
        <f>SUMIF([1]!Tabla12[Consignatario],B1654,[1]!Tabla12[1670])</f>
        <v>0</v>
      </c>
      <c r="F1654">
        <f>SUMIF([1]!Tabla10[Consignatario],B1654,[1]!Tabla10[1672])</f>
        <v>0</v>
      </c>
      <c r="G1654">
        <f>SUMIF([1]!Tabla9[Consignatarios],B1654,[1]!Tabla9[1675])</f>
        <v>0</v>
      </c>
      <c r="H1654">
        <f>SUMIF([1]!Tabla8[Consignatarios],B1654,[1]!Tabla8[1678])</f>
        <v>0</v>
      </c>
      <c r="I1654">
        <f>SUMIF([1]!Tabla4[Consignatario],B1654,[1]!Tabla4[Monto])</f>
        <v>0</v>
      </c>
      <c r="J1654">
        <f>SUMIF([1]!Tabla2[Consignatario],B1654, [1]!Tabla2[Monto])</f>
        <v>0</v>
      </c>
      <c r="K1654">
        <f>SUMIF([1]!Tabla3[Consignatario],B1654,[1]!Tabla3[Monto])</f>
        <v>0</v>
      </c>
      <c r="L1654">
        <f>SUMIF([1]!Tabla5[Consignatario],B1654,[1]!Tabla5[Monto])</f>
        <v>0</v>
      </c>
      <c r="M1654">
        <f>SUMIF([1]!Tabla1708[Consignatario],B1654,[1]!Tabla1708[Monto])</f>
        <v>0</v>
      </c>
      <c r="N1654">
        <f>SUMIF([1]!Tabla1726[Consignatario],B1654,[1]!Tabla1726[Monto])</f>
        <v>0</v>
      </c>
      <c r="O1654">
        <f>SUMIF([1]!Tabla1730[Consignatario],B1654,[1]!Tabla1730[1730])</f>
        <v>0</v>
      </c>
      <c r="P1654">
        <f>SUMIF([1]!Tabla1739[Consignatario],B1654,[1]!Tabla1739[1739])</f>
        <v>0</v>
      </c>
      <c r="Q1654">
        <f>SUMIF([1]!Tabla21[Consignatario],B1654,[1]!Tabla21[1664-1670])</f>
        <v>0</v>
      </c>
      <c r="R1654">
        <f>SUM(Tabla62[[#This Row],[1661]:[Entrearmadas]])</f>
        <v>47141</v>
      </c>
    </row>
    <row r="1655" spans="1:18" x14ac:dyDescent="0.3">
      <c r="A1655">
        <v>1654</v>
      </c>
      <c r="B1655" t="str" cm="1">
        <f t="array" ref="B1655">INDEX([1]!Tabla1[#Data], A1655, 2)</f>
        <v>Lozano Pérez, Alonso</v>
      </c>
      <c r="C1655">
        <f>SUMIF([1]!Tabla1661[Consignatario],B1655,[1]!Tabla1661[1661])</f>
        <v>0</v>
      </c>
      <c r="D1655">
        <f>SUMIF([1]!Tabla11[Consignatario],B1655,[1]!Tabla11[1662])</f>
        <v>17500</v>
      </c>
      <c r="E1655">
        <f>SUMIF([1]!Tabla12[Consignatario],B1655,[1]!Tabla12[1670])</f>
        <v>0</v>
      </c>
      <c r="F1655">
        <f>SUMIF([1]!Tabla10[Consignatario],B1655,[1]!Tabla10[1672])</f>
        <v>0</v>
      </c>
      <c r="G1655">
        <f>SUMIF([1]!Tabla9[Consignatarios],B1655,[1]!Tabla9[1675])</f>
        <v>0</v>
      </c>
      <c r="H1655">
        <f>SUMIF([1]!Tabla8[Consignatarios],B1655,[1]!Tabla8[1678])</f>
        <v>0</v>
      </c>
      <c r="I1655">
        <f>SUMIF([1]!Tabla4[Consignatario],B1655,[1]!Tabla4[Monto])</f>
        <v>0</v>
      </c>
      <c r="J1655">
        <f>SUMIF([1]!Tabla2[Consignatario],B1655, [1]!Tabla2[Monto])</f>
        <v>0</v>
      </c>
      <c r="K1655">
        <f>SUMIF([1]!Tabla3[Consignatario],B1655,[1]!Tabla3[Monto])</f>
        <v>0</v>
      </c>
      <c r="L1655">
        <f>SUMIF([1]!Tabla5[Consignatario],B1655,[1]!Tabla5[Monto])</f>
        <v>0</v>
      </c>
      <c r="M1655">
        <f>SUMIF([1]!Tabla1708[Consignatario],B1655,[1]!Tabla1708[Monto])</f>
        <v>0</v>
      </c>
      <c r="N1655">
        <f>SUMIF([1]!Tabla1726[Consignatario],B1655,[1]!Tabla1726[Monto])</f>
        <v>0</v>
      </c>
      <c r="O1655">
        <f>SUMIF([1]!Tabla1730[Consignatario],B1655,[1]!Tabla1730[1730])</f>
        <v>0</v>
      </c>
      <c r="P1655">
        <f>SUMIF([1]!Tabla1739[Consignatario],B1655,[1]!Tabla1739[1739])</f>
        <v>0</v>
      </c>
      <c r="Q1655">
        <f>SUMIF([1]!Tabla21[Consignatario],B1655,[1]!Tabla21[1664-1670])</f>
        <v>0</v>
      </c>
      <c r="R1655">
        <f>SUM(Tabla62[[#This Row],[1661]:[Entrearmadas]])</f>
        <v>17500</v>
      </c>
    </row>
    <row r="1656" spans="1:18" x14ac:dyDescent="0.3">
      <c r="A1656">
        <v>1655</v>
      </c>
      <c r="B1656" t="str" cm="1">
        <f t="array" ref="B1656">INDEX([1]!Tabla1[#Data], A1656, 2)</f>
        <v>Lozano, Diego</v>
      </c>
      <c r="C1656">
        <f>SUMIF([1]!Tabla1661[Consignatario],B1656,[1]!Tabla1661[1661])</f>
        <v>0</v>
      </c>
      <c r="D1656">
        <f>SUMIF([1]!Tabla11[Consignatario],B1656,[1]!Tabla11[1662])</f>
        <v>0</v>
      </c>
      <c r="E1656">
        <f>SUMIF([1]!Tabla12[Consignatario],B1656,[1]!Tabla12[1670])</f>
        <v>0</v>
      </c>
      <c r="F1656">
        <f>SUMIF([1]!Tabla10[Consignatario],B1656,[1]!Tabla10[1672])</f>
        <v>0</v>
      </c>
      <c r="G1656">
        <f>SUMIF([1]!Tabla9[Consignatarios],B1656,[1]!Tabla9[1675])</f>
        <v>0</v>
      </c>
      <c r="H1656">
        <f>SUMIF([1]!Tabla8[Consignatarios],B1656,[1]!Tabla8[1678])</f>
        <v>0</v>
      </c>
      <c r="I1656">
        <f>SUMIF([1]!Tabla4[Consignatario],B1656,[1]!Tabla4[Monto])</f>
        <v>0</v>
      </c>
      <c r="J1656">
        <f>SUMIF([1]!Tabla2[Consignatario],B1656, [1]!Tabla2[Monto])</f>
        <v>0</v>
      </c>
      <c r="K1656">
        <f>SUMIF([1]!Tabla3[Consignatario],B1656,[1]!Tabla3[Monto])</f>
        <v>0</v>
      </c>
      <c r="L1656">
        <f>SUMIF([1]!Tabla5[Consignatario],B1656,[1]!Tabla5[Monto])</f>
        <v>0</v>
      </c>
      <c r="M1656">
        <f>SUMIF([1]!Tabla1708[Consignatario],B1656,[1]!Tabla1708[Monto])</f>
        <v>0</v>
      </c>
      <c r="N1656">
        <f>SUMIF([1]!Tabla1726[Consignatario],B1656,[1]!Tabla1726[Monto])</f>
        <v>0</v>
      </c>
      <c r="O1656">
        <f>SUMIF([1]!Tabla1730[Consignatario],B1656,[1]!Tabla1730[1730])</f>
        <v>0</v>
      </c>
      <c r="P1656">
        <f>SUMIF([1]!Tabla1739[Consignatario],B1656,[1]!Tabla1739[1739])</f>
        <v>0</v>
      </c>
      <c r="Q1656">
        <f>SUMIF([1]!Tabla21[Consignatario],B1656,[1]!Tabla21[1664-1670])</f>
        <v>1170</v>
      </c>
      <c r="R1656">
        <f>SUM(Tabla62[[#This Row],[1661]:[Entrearmadas]])</f>
        <v>1170</v>
      </c>
    </row>
    <row r="1657" spans="1:18" x14ac:dyDescent="0.3">
      <c r="A1657">
        <v>1656</v>
      </c>
      <c r="B1657" t="str" cm="1">
        <f t="array" ref="B1657">INDEX([1]!Tabla1[#Data], A1657, 2)</f>
        <v>Lozano, Francisco</v>
      </c>
      <c r="C1657">
        <f>SUMIF([1]!Tabla1661[Consignatario],B1657,[1]!Tabla1661[1661])</f>
        <v>0</v>
      </c>
      <c r="D1657">
        <f>SUMIF([1]!Tabla11[Consignatario],B1657,[1]!Tabla11[1662])</f>
        <v>0</v>
      </c>
      <c r="E1657">
        <f>SUMIF([1]!Tabla12[Consignatario],B1657,[1]!Tabla12[1670])</f>
        <v>0</v>
      </c>
      <c r="F1657">
        <f>SUMIF([1]!Tabla10[Consignatario],B1657,[1]!Tabla10[1672])</f>
        <v>0</v>
      </c>
      <c r="G1657">
        <f>SUMIF([1]!Tabla9[Consignatarios],B1657,[1]!Tabla9[1675])</f>
        <v>0</v>
      </c>
      <c r="H1657">
        <f>SUMIF([1]!Tabla8[Consignatarios],B1657,[1]!Tabla8[1678])</f>
        <v>0</v>
      </c>
      <c r="I1657">
        <f>SUMIF([1]!Tabla4[Consignatario],B1657,[1]!Tabla4[Monto])</f>
        <v>6000</v>
      </c>
      <c r="J1657">
        <f>SUMIF([1]!Tabla2[Consignatario],B1657, [1]!Tabla2[Monto])</f>
        <v>12000</v>
      </c>
      <c r="K1657">
        <f>SUMIF([1]!Tabla3[Consignatario],B1657,[1]!Tabla3[Monto])</f>
        <v>0</v>
      </c>
      <c r="L1657">
        <f>SUMIF([1]!Tabla5[Consignatario],B1657,[1]!Tabla5[Monto])</f>
        <v>0</v>
      </c>
      <c r="M1657">
        <f>SUMIF([1]!Tabla1708[Consignatario],B1657,[1]!Tabla1708[Monto])</f>
        <v>0</v>
      </c>
      <c r="N1657">
        <f>SUMIF([1]!Tabla1726[Consignatario],B1657,[1]!Tabla1726[Monto])</f>
        <v>0</v>
      </c>
      <c r="O1657">
        <f>SUMIF([1]!Tabla1730[Consignatario],B1657,[1]!Tabla1730[1730])</f>
        <v>0</v>
      </c>
      <c r="P1657">
        <f>SUMIF([1]!Tabla1739[Consignatario],B1657,[1]!Tabla1739[1739])</f>
        <v>0</v>
      </c>
      <c r="Q1657">
        <f>SUMIF([1]!Tabla21[Consignatario],B1657,[1]!Tabla21[1664-1670])</f>
        <v>0</v>
      </c>
      <c r="R1657">
        <f>SUM(Tabla62[[#This Row],[1661]:[Entrearmadas]])</f>
        <v>18000</v>
      </c>
    </row>
    <row r="1658" spans="1:18" x14ac:dyDescent="0.3">
      <c r="A1658">
        <v>1657</v>
      </c>
      <c r="B1658" t="str" cm="1">
        <f t="array" ref="B1658">INDEX([1]!Tabla1[#Data], A1658, 2)</f>
        <v>Lozano, Gerónimo</v>
      </c>
      <c r="C1658">
        <f>SUMIF([1]!Tabla1661[Consignatario],B1658,[1]!Tabla1661[1661])</f>
        <v>0</v>
      </c>
      <c r="D1658">
        <f>SUMIF([1]!Tabla11[Consignatario],B1658,[1]!Tabla11[1662])</f>
        <v>0</v>
      </c>
      <c r="E1658">
        <f>SUMIF([1]!Tabla12[Consignatario],B1658,[1]!Tabla12[1670])</f>
        <v>0</v>
      </c>
      <c r="F1658">
        <f>SUMIF([1]!Tabla10[Consignatario],B1658,[1]!Tabla10[1672])</f>
        <v>0</v>
      </c>
      <c r="G1658">
        <f>SUMIF([1]!Tabla9[Consignatarios],B1658,[1]!Tabla9[1675])</f>
        <v>0</v>
      </c>
      <c r="H1658">
        <f>SUMIF([1]!Tabla8[Consignatarios],B1658,[1]!Tabla8[1678])</f>
        <v>0</v>
      </c>
      <c r="I1658">
        <f>SUMIF([1]!Tabla4[Consignatario],B1658,[1]!Tabla4[Monto])</f>
        <v>0</v>
      </c>
      <c r="J1658">
        <f>SUMIF([1]!Tabla2[Consignatario],B1658, [1]!Tabla2[Monto])</f>
        <v>0</v>
      </c>
      <c r="K1658">
        <f>SUMIF([1]!Tabla3[Consignatario],B1658,[1]!Tabla3[Monto])</f>
        <v>0</v>
      </c>
      <c r="L1658">
        <f>SUMIF([1]!Tabla5[Consignatario],B1658,[1]!Tabla5[Monto])</f>
        <v>16160</v>
      </c>
      <c r="M1658">
        <f>SUMIF([1]!Tabla1708[Consignatario],B1658,[1]!Tabla1708[Monto])</f>
        <v>0</v>
      </c>
      <c r="N1658">
        <f>SUMIF([1]!Tabla1726[Consignatario],B1658,[1]!Tabla1726[Monto])</f>
        <v>0</v>
      </c>
      <c r="O1658">
        <f>SUMIF([1]!Tabla1730[Consignatario],B1658,[1]!Tabla1730[1730])</f>
        <v>0</v>
      </c>
      <c r="P1658">
        <f>SUMIF([1]!Tabla1739[Consignatario],B1658,[1]!Tabla1739[1739])</f>
        <v>0</v>
      </c>
      <c r="Q1658">
        <f>SUMIF([1]!Tabla21[Consignatario],B1658,[1]!Tabla21[1664-1670])</f>
        <v>0</v>
      </c>
      <c r="R1658">
        <f>SUM(Tabla62[[#This Row],[1661]:[Entrearmadas]])</f>
        <v>16160</v>
      </c>
    </row>
    <row r="1659" spans="1:18" x14ac:dyDescent="0.3">
      <c r="A1659">
        <v>1658</v>
      </c>
      <c r="B1659" t="str" cm="1">
        <f t="array" ref="B1659">INDEX([1]!Tabla1[#Data], A1659, 2)</f>
        <v>Lozano, Juan</v>
      </c>
      <c r="C1659">
        <f>SUMIF([1]!Tabla1661[Consignatario],B1659,[1]!Tabla1661[1661])</f>
        <v>0</v>
      </c>
      <c r="D1659">
        <f>SUMIF([1]!Tabla11[Consignatario],B1659,[1]!Tabla11[1662])</f>
        <v>0</v>
      </c>
      <c r="E1659">
        <f>SUMIF([1]!Tabla12[Consignatario],B1659,[1]!Tabla12[1670])</f>
        <v>33500</v>
      </c>
      <c r="F1659">
        <f>SUMIF([1]!Tabla10[Consignatario],B1659,[1]!Tabla10[1672])</f>
        <v>0</v>
      </c>
      <c r="G1659">
        <f>SUMIF([1]!Tabla9[Consignatarios],B1659,[1]!Tabla9[1675])</f>
        <v>0</v>
      </c>
      <c r="H1659">
        <f>SUMIF([1]!Tabla8[Consignatarios],B1659,[1]!Tabla8[1678])</f>
        <v>0</v>
      </c>
      <c r="I1659">
        <f>SUMIF([1]!Tabla4[Consignatario],B1659,[1]!Tabla4[Monto])</f>
        <v>0</v>
      </c>
      <c r="J1659">
        <f>SUMIF([1]!Tabla2[Consignatario],B1659, [1]!Tabla2[Monto])</f>
        <v>0</v>
      </c>
      <c r="K1659">
        <f>SUMIF([1]!Tabla3[Consignatario],B1659,[1]!Tabla3[Monto])</f>
        <v>0</v>
      </c>
      <c r="L1659">
        <f>SUMIF([1]!Tabla5[Consignatario],B1659,[1]!Tabla5[Monto])</f>
        <v>0</v>
      </c>
      <c r="M1659">
        <f>SUMIF([1]!Tabla1708[Consignatario],B1659,[1]!Tabla1708[Monto])</f>
        <v>0</v>
      </c>
      <c r="N1659">
        <f>SUMIF([1]!Tabla1726[Consignatario],B1659,[1]!Tabla1726[Monto])</f>
        <v>0</v>
      </c>
      <c r="O1659">
        <f>SUMIF([1]!Tabla1730[Consignatario],B1659,[1]!Tabla1730[1730])</f>
        <v>0</v>
      </c>
      <c r="P1659">
        <f>SUMIF([1]!Tabla1739[Consignatario],B1659,[1]!Tabla1739[1739])</f>
        <v>0</v>
      </c>
      <c r="Q1659">
        <f>SUMIF([1]!Tabla21[Consignatario],B1659,[1]!Tabla21[1664-1670])</f>
        <v>0</v>
      </c>
      <c r="R1659">
        <f>SUM(Tabla62[[#This Row],[1661]:[Entrearmadas]])</f>
        <v>33500</v>
      </c>
    </row>
    <row r="1660" spans="1:18" x14ac:dyDescent="0.3">
      <c r="A1660">
        <v>1659</v>
      </c>
      <c r="B1660" t="str" cm="1">
        <f t="array" ref="B1660">INDEX([1]!Tabla1[#Data], A1660, 2)</f>
        <v>Lozano, Lucas</v>
      </c>
      <c r="C1660">
        <f>SUMIF([1]!Tabla1661[Consignatario],B1660,[1]!Tabla1661[1661])</f>
        <v>0</v>
      </c>
      <c r="D1660">
        <f>SUMIF([1]!Tabla11[Consignatario],B1660,[1]!Tabla11[1662])</f>
        <v>0</v>
      </c>
      <c r="E1660">
        <f>SUMIF([1]!Tabla12[Consignatario],B1660,[1]!Tabla12[1670])</f>
        <v>0</v>
      </c>
      <c r="F1660">
        <f>SUMIF([1]!Tabla10[Consignatario],B1660,[1]!Tabla10[1672])</f>
        <v>0</v>
      </c>
      <c r="G1660">
        <f>SUMIF([1]!Tabla9[Consignatarios],B1660,[1]!Tabla9[1675])</f>
        <v>0</v>
      </c>
      <c r="H1660">
        <f>SUMIF([1]!Tabla8[Consignatarios],B1660,[1]!Tabla8[1678])</f>
        <v>0</v>
      </c>
      <c r="I1660">
        <f>SUMIF([1]!Tabla4[Consignatario],B1660,[1]!Tabla4[Monto])</f>
        <v>2722</v>
      </c>
      <c r="J1660">
        <f>SUMIF([1]!Tabla2[Consignatario],B1660, [1]!Tabla2[Monto])</f>
        <v>0</v>
      </c>
      <c r="K1660">
        <f>SUMIF([1]!Tabla3[Consignatario],B1660,[1]!Tabla3[Monto])</f>
        <v>0</v>
      </c>
      <c r="L1660">
        <f>SUMIF([1]!Tabla5[Consignatario],B1660,[1]!Tabla5[Monto])</f>
        <v>0</v>
      </c>
      <c r="M1660">
        <f>SUMIF([1]!Tabla1708[Consignatario],B1660,[1]!Tabla1708[Monto])</f>
        <v>0</v>
      </c>
      <c r="N1660">
        <f>SUMIF([1]!Tabla1726[Consignatario],B1660,[1]!Tabla1726[Monto])</f>
        <v>0</v>
      </c>
      <c r="O1660">
        <f>SUMIF([1]!Tabla1730[Consignatario],B1660,[1]!Tabla1730[1730])</f>
        <v>0</v>
      </c>
      <c r="P1660">
        <f>SUMIF([1]!Tabla1739[Consignatario],B1660,[1]!Tabla1739[1739])</f>
        <v>0</v>
      </c>
      <c r="Q1660">
        <f>SUMIF([1]!Tabla21[Consignatario],B1660,[1]!Tabla21[1664-1670])</f>
        <v>0</v>
      </c>
      <c r="R1660">
        <f>SUM(Tabla62[[#This Row],[1661]:[Entrearmadas]])</f>
        <v>2722</v>
      </c>
    </row>
    <row r="1661" spans="1:18" x14ac:dyDescent="0.3">
      <c r="A1661">
        <v>1660</v>
      </c>
      <c r="B1661" t="str" cm="1">
        <f t="array" ref="B1661">INDEX([1]!Tabla1[#Data], A1661, 2)</f>
        <v>Lozano, Simón</v>
      </c>
      <c r="C1661">
        <f>SUMIF([1]!Tabla1661[Consignatario],B1661,[1]!Tabla1661[1661])</f>
        <v>0</v>
      </c>
      <c r="D1661">
        <f>SUMIF([1]!Tabla11[Consignatario],B1661,[1]!Tabla11[1662])</f>
        <v>0</v>
      </c>
      <c r="E1661">
        <f>SUMIF([1]!Tabla12[Consignatario],B1661,[1]!Tabla12[1670])</f>
        <v>0</v>
      </c>
      <c r="F1661">
        <f>SUMIF([1]!Tabla10[Consignatario],B1661,[1]!Tabla10[1672])</f>
        <v>0</v>
      </c>
      <c r="G1661">
        <f>SUMIF([1]!Tabla9[Consignatarios],B1661,[1]!Tabla9[1675])</f>
        <v>0</v>
      </c>
      <c r="H1661">
        <f>SUMIF([1]!Tabla8[Consignatarios],B1661,[1]!Tabla8[1678])</f>
        <v>0</v>
      </c>
      <c r="I1661">
        <f>SUMIF([1]!Tabla4[Consignatario],B1661,[1]!Tabla4[Monto])</f>
        <v>0</v>
      </c>
      <c r="J1661">
        <f>SUMIF([1]!Tabla2[Consignatario],B1661, [1]!Tabla2[Monto])</f>
        <v>465</v>
      </c>
      <c r="K1661">
        <f>SUMIF([1]!Tabla3[Consignatario],B1661,[1]!Tabla3[Monto])</f>
        <v>0</v>
      </c>
      <c r="L1661">
        <f>SUMIF([1]!Tabla5[Consignatario],B1661,[1]!Tabla5[Monto])</f>
        <v>0</v>
      </c>
      <c r="M1661">
        <f>SUMIF([1]!Tabla1708[Consignatario],B1661,[1]!Tabla1708[Monto])</f>
        <v>0</v>
      </c>
      <c r="N1661">
        <f>SUMIF([1]!Tabla1726[Consignatario],B1661,[1]!Tabla1726[Monto])</f>
        <v>0</v>
      </c>
      <c r="O1661">
        <f>SUMIF([1]!Tabla1730[Consignatario],B1661,[1]!Tabla1730[1730])</f>
        <v>0</v>
      </c>
      <c r="P1661">
        <f>SUMIF([1]!Tabla1739[Consignatario],B1661,[1]!Tabla1739[1739])</f>
        <v>0</v>
      </c>
      <c r="Q1661">
        <f>SUMIF([1]!Tabla21[Consignatario],B1661,[1]!Tabla21[1664-1670])</f>
        <v>0</v>
      </c>
      <c r="R1661">
        <f>SUM(Tabla62[[#This Row],[1661]:[Entrearmadas]])</f>
        <v>465</v>
      </c>
    </row>
    <row r="1662" spans="1:18" x14ac:dyDescent="0.3">
      <c r="A1662">
        <v>1661</v>
      </c>
      <c r="B1662" t="str" cm="1">
        <f t="array" ref="B1662">INDEX([1]!Tabla1[#Data], A1662, 2)</f>
        <v>Lucas Francisco</v>
      </c>
      <c r="C1662">
        <f>SUMIF([1]!Tabla1661[Consignatario],B1662,[1]!Tabla1661[1661])</f>
        <v>0</v>
      </c>
      <c r="D1662">
        <f>SUMIF([1]!Tabla11[Consignatario],B1662,[1]!Tabla11[1662])</f>
        <v>0</v>
      </c>
      <c r="E1662">
        <f>SUMIF([1]!Tabla12[Consignatario],B1662,[1]!Tabla12[1670])</f>
        <v>0</v>
      </c>
      <c r="F1662">
        <f>SUMIF([1]!Tabla10[Consignatario],B1662,[1]!Tabla10[1672])</f>
        <v>2250</v>
      </c>
      <c r="G1662">
        <f>SUMIF([1]!Tabla9[Consignatarios],B1662,[1]!Tabla9[1675])</f>
        <v>0</v>
      </c>
      <c r="H1662">
        <f>SUMIF([1]!Tabla8[Consignatarios],B1662,[1]!Tabla8[1678])</f>
        <v>0</v>
      </c>
      <c r="I1662">
        <f>SUMIF([1]!Tabla4[Consignatario],B1662,[1]!Tabla4[Monto])</f>
        <v>0</v>
      </c>
      <c r="J1662">
        <f>SUMIF([1]!Tabla2[Consignatario],B1662, [1]!Tabla2[Monto])</f>
        <v>0</v>
      </c>
      <c r="K1662">
        <f>SUMIF([1]!Tabla3[Consignatario],B1662,[1]!Tabla3[Monto])</f>
        <v>0</v>
      </c>
      <c r="L1662">
        <f>SUMIF([1]!Tabla5[Consignatario],B1662,[1]!Tabla5[Monto])</f>
        <v>0</v>
      </c>
      <c r="M1662">
        <f>SUMIF([1]!Tabla1708[Consignatario],B1662,[1]!Tabla1708[Monto])</f>
        <v>0</v>
      </c>
      <c r="N1662">
        <f>SUMIF([1]!Tabla1726[Consignatario],B1662,[1]!Tabla1726[Monto])</f>
        <v>0</v>
      </c>
      <c r="O1662">
        <f>SUMIF([1]!Tabla1730[Consignatario],B1662,[1]!Tabla1730[1730])</f>
        <v>0</v>
      </c>
      <c r="P1662">
        <f>SUMIF([1]!Tabla1739[Consignatario],B1662,[1]!Tabla1739[1739])</f>
        <v>0</v>
      </c>
      <c r="Q1662">
        <f>SUMIF([1]!Tabla21[Consignatario],B1662,[1]!Tabla21[1664-1670])</f>
        <v>0</v>
      </c>
      <c r="R1662">
        <f>SUM(Tabla62[[#This Row],[1661]:[Entrearmadas]])</f>
        <v>2250</v>
      </c>
    </row>
    <row r="1663" spans="1:18" x14ac:dyDescent="0.3">
      <c r="A1663">
        <v>1662</v>
      </c>
      <c r="B1663" t="str" cm="1">
        <f t="array" ref="B1663">INDEX([1]!Tabla1[#Data], A1663, 2)</f>
        <v>Lucen, Pablo de</v>
      </c>
      <c r="C1663">
        <f>SUMIF([1]!Tabla1661[Consignatario],B1663,[1]!Tabla1661[1661])</f>
        <v>324232</v>
      </c>
      <c r="D1663">
        <f>SUMIF([1]!Tabla11[Consignatario],B1663,[1]!Tabla11[1662])</f>
        <v>154000</v>
      </c>
      <c r="E1663">
        <f>SUMIF([1]!Tabla12[Consignatario],B1663,[1]!Tabla12[1670])</f>
        <v>180500</v>
      </c>
      <c r="F1663">
        <f>SUMIF([1]!Tabla10[Consignatario],B1663,[1]!Tabla10[1672])</f>
        <v>280115</v>
      </c>
      <c r="G1663">
        <f>SUMIF([1]!Tabla9[Consignatarios],B1663,[1]!Tabla9[1675])</f>
        <v>125000</v>
      </c>
      <c r="H1663">
        <f>SUMIF([1]!Tabla8[Consignatarios],B1663,[1]!Tabla8[1678])</f>
        <v>33915</v>
      </c>
      <c r="I1663">
        <f>SUMIF([1]!Tabla4[Consignatario],B1663,[1]!Tabla4[Monto])</f>
        <v>0</v>
      </c>
      <c r="J1663">
        <f>SUMIF([1]!Tabla2[Consignatario],B1663, [1]!Tabla2[Monto])</f>
        <v>0</v>
      </c>
      <c r="K1663">
        <f>SUMIF([1]!Tabla3[Consignatario],B1663,[1]!Tabla3[Monto])</f>
        <v>0</v>
      </c>
      <c r="L1663">
        <f>SUMIF([1]!Tabla5[Consignatario],B1663,[1]!Tabla5[Monto])</f>
        <v>0</v>
      </c>
      <c r="M1663">
        <f>SUMIF([1]!Tabla1708[Consignatario],B1663,[1]!Tabla1708[Monto])</f>
        <v>0</v>
      </c>
      <c r="N1663">
        <f>SUMIF([1]!Tabla1726[Consignatario],B1663,[1]!Tabla1726[Monto])</f>
        <v>0</v>
      </c>
      <c r="O1663">
        <f>SUMIF([1]!Tabla1730[Consignatario],B1663,[1]!Tabla1730[1730])</f>
        <v>0</v>
      </c>
      <c r="P1663">
        <f>SUMIF([1]!Tabla1739[Consignatario],B1663,[1]!Tabla1739[1739])</f>
        <v>0</v>
      </c>
      <c r="Q1663">
        <f>SUMIF([1]!Tabla21[Consignatario],B1663,[1]!Tabla21[1664-1670])</f>
        <v>0</v>
      </c>
      <c r="R1663">
        <f>SUM(Tabla62[[#This Row],[1661]:[Entrearmadas]])</f>
        <v>1097762</v>
      </c>
    </row>
    <row r="1664" spans="1:18" x14ac:dyDescent="0.3">
      <c r="A1664">
        <v>1663</v>
      </c>
      <c r="B1664" t="str" cm="1">
        <f t="array" ref="B1664">INDEX([1]!Tabla1[#Data], A1664, 2)</f>
        <v>Lucena, Salvador de</v>
      </c>
      <c r="C1664">
        <f>SUMIF([1]!Tabla1661[Consignatario],B1664,[1]!Tabla1661[1661])</f>
        <v>0</v>
      </c>
      <c r="D1664">
        <f>SUMIF([1]!Tabla11[Consignatario],B1664,[1]!Tabla11[1662])</f>
        <v>0</v>
      </c>
      <c r="E1664">
        <f>SUMIF([1]!Tabla12[Consignatario],B1664,[1]!Tabla12[1670])</f>
        <v>0</v>
      </c>
      <c r="F1664">
        <f>SUMIF([1]!Tabla10[Consignatario],B1664,[1]!Tabla10[1672])</f>
        <v>0</v>
      </c>
      <c r="G1664">
        <f>SUMIF([1]!Tabla9[Consignatarios],B1664,[1]!Tabla9[1675])</f>
        <v>0</v>
      </c>
      <c r="H1664">
        <f>SUMIF([1]!Tabla8[Consignatarios],B1664,[1]!Tabla8[1678])</f>
        <v>0</v>
      </c>
      <c r="I1664">
        <f>SUMIF([1]!Tabla4[Consignatario],B1664,[1]!Tabla4[Monto])</f>
        <v>0</v>
      </c>
      <c r="J1664">
        <f>SUMIF([1]!Tabla2[Consignatario],B1664, [1]!Tabla2[Monto])</f>
        <v>0</v>
      </c>
      <c r="K1664">
        <f>SUMIF([1]!Tabla3[Consignatario],B1664,[1]!Tabla3[Monto])</f>
        <v>0</v>
      </c>
      <c r="L1664">
        <f>SUMIF([1]!Tabla5[Consignatario],B1664,[1]!Tabla5[Monto])</f>
        <v>3800</v>
      </c>
      <c r="M1664">
        <f>SUMIF([1]!Tabla1708[Consignatario],B1664,[1]!Tabla1708[Monto])</f>
        <v>0</v>
      </c>
      <c r="N1664">
        <f>SUMIF([1]!Tabla1726[Consignatario],B1664,[1]!Tabla1726[Monto])</f>
        <v>0</v>
      </c>
      <c r="O1664">
        <f>SUMIF([1]!Tabla1730[Consignatario],B1664,[1]!Tabla1730[1730])</f>
        <v>0</v>
      </c>
      <c r="P1664">
        <f>SUMIF([1]!Tabla1739[Consignatario],B1664,[1]!Tabla1739[1739])</f>
        <v>0</v>
      </c>
      <c r="Q1664">
        <f>SUMIF([1]!Tabla21[Consignatario],B1664,[1]!Tabla21[1664-1670])</f>
        <v>0</v>
      </c>
      <c r="R1664">
        <f>SUM(Tabla62[[#This Row],[1661]:[Entrearmadas]])</f>
        <v>3800</v>
      </c>
    </row>
    <row r="1665" spans="1:18" x14ac:dyDescent="0.3">
      <c r="A1665">
        <v>1664</v>
      </c>
      <c r="B1665" t="str" cm="1">
        <f t="array" ref="B1665">INDEX([1]!Tabla1[#Data], A1665, 2)</f>
        <v>Lucero de Quesada, Francisco</v>
      </c>
      <c r="C1665">
        <f>SUMIF([1]!Tabla1661[Consignatario],B1665,[1]!Tabla1661[1661])</f>
        <v>0</v>
      </c>
      <c r="D1665">
        <f>SUMIF([1]!Tabla11[Consignatario],B1665,[1]!Tabla11[1662])</f>
        <v>0</v>
      </c>
      <c r="E1665">
        <f>SUMIF([1]!Tabla12[Consignatario],B1665,[1]!Tabla12[1670])</f>
        <v>0</v>
      </c>
      <c r="F1665">
        <f>SUMIF([1]!Tabla10[Consignatario],B1665,[1]!Tabla10[1672])</f>
        <v>2500</v>
      </c>
      <c r="G1665">
        <f>SUMIF([1]!Tabla9[Consignatarios],B1665,[1]!Tabla9[1675])</f>
        <v>0</v>
      </c>
      <c r="H1665">
        <f>SUMIF([1]!Tabla8[Consignatarios],B1665,[1]!Tabla8[1678])</f>
        <v>0</v>
      </c>
      <c r="I1665">
        <f>SUMIF([1]!Tabla4[Consignatario],B1665,[1]!Tabla4[Monto])</f>
        <v>0</v>
      </c>
      <c r="J1665">
        <f>SUMIF([1]!Tabla2[Consignatario],B1665, [1]!Tabla2[Monto])</f>
        <v>0</v>
      </c>
      <c r="K1665">
        <f>SUMIF([1]!Tabla3[Consignatario],B1665,[1]!Tabla3[Monto])</f>
        <v>0</v>
      </c>
      <c r="L1665">
        <f>SUMIF([1]!Tabla5[Consignatario],B1665,[1]!Tabla5[Monto])</f>
        <v>0</v>
      </c>
      <c r="M1665">
        <f>SUMIF([1]!Tabla1708[Consignatario],B1665,[1]!Tabla1708[Monto])</f>
        <v>0</v>
      </c>
      <c r="N1665">
        <f>SUMIF([1]!Tabla1726[Consignatario],B1665,[1]!Tabla1726[Monto])</f>
        <v>0</v>
      </c>
      <c r="O1665">
        <f>SUMIF([1]!Tabla1730[Consignatario],B1665,[1]!Tabla1730[1730])</f>
        <v>0</v>
      </c>
      <c r="P1665">
        <f>SUMIF([1]!Tabla1739[Consignatario],B1665,[1]!Tabla1739[1739])</f>
        <v>0</v>
      </c>
      <c r="Q1665">
        <f>SUMIF([1]!Tabla21[Consignatario],B1665,[1]!Tabla21[1664-1670])</f>
        <v>0</v>
      </c>
      <c r="R1665">
        <f>SUM(Tabla62[[#This Row],[1661]:[Entrearmadas]])</f>
        <v>2500</v>
      </c>
    </row>
    <row r="1666" spans="1:18" x14ac:dyDescent="0.3">
      <c r="A1666">
        <v>1665</v>
      </c>
      <c r="B1666" t="str" cm="1">
        <f t="array" ref="B1666">INDEX([1]!Tabla1[#Data], A1666, 2)</f>
        <v>Lucio, Martín</v>
      </c>
      <c r="C1666">
        <f>SUMIF([1]!Tabla1661[Consignatario],B1666,[1]!Tabla1661[1661])</f>
        <v>0</v>
      </c>
      <c r="D1666">
        <f>SUMIF([1]!Tabla11[Consignatario],B1666,[1]!Tabla11[1662])</f>
        <v>0</v>
      </c>
      <c r="E1666">
        <f>SUMIF([1]!Tabla12[Consignatario],B1666,[1]!Tabla12[1670])</f>
        <v>0</v>
      </c>
      <c r="F1666">
        <f>SUMIF([1]!Tabla10[Consignatario],B1666,[1]!Tabla10[1672])</f>
        <v>0</v>
      </c>
      <c r="G1666">
        <f>SUMIF([1]!Tabla9[Consignatarios],B1666,[1]!Tabla9[1675])</f>
        <v>0</v>
      </c>
      <c r="H1666">
        <f>SUMIF([1]!Tabla8[Consignatarios],B1666,[1]!Tabla8[1678])</f>
        <v>0</v>
      </c>
      <c r="I1666">
        <f>SUMIF([1]!Tabla4[Consignatario],B1666,[1]!Tabla4[Monto])</f>
        <v>0</v>
      </c>
      <c r="J1666">
        <f>SUMIF([1]!Tabla2[Consignatario],B1666, [1]!Tabla2[Monto])</f>
        <v>1000</v>
      </c>
      <c r="K1666">
        <f>SUMIF([1]!Tabla3[Consignatario],B1666,[1]!Tabla3[Monto])</f>
        <v>0</v>
      </c>
      <c r="L1666">
        <f>SUMIF([1]!Tabla5[Consignatario],B1666,[1]!Tabla5[Monto])</f>
        <v>0</v>
      </c>
      <c r="M1666">
        <f>SUMIF([1]!Tabla1708[Consignatario],B1666,[1]!Tabla1708[Monto])</f>
        <v>0</v>
      </c>
      <c r="N1666">
        <f>SUMIF([1]!Tabla1726[Consignatario],B1666,[1]!Tabla1726[Monto])</f>
        <v>0</v>
      </c>
      <c r="O1666">
        <f>SUMIF([1]!Tabla1730[Consignatario],B1666,[1]!Tabla1730[1730])</f>
        <v>0</v>
      </c>
      <c r="P1666">
        <f>SUMIF([1]!Tabla1739[Consignatario],B1666,[1]!Tabla1739[1739])</f>
        <v>0</v>
      </c>
      <c r="Q1666">
        <f>SUMIF([1]!Tabla21[Consignatario],B1666,[1]!Tabla21[1664-1670])</f>
        <v>0</v>
      </c>
      <c r="R1666">
        <f>SUM(Tabla62[[#This Row],[1661]:[Entrearmadas]])</f>
        <v>1000</v>
      </c>
    </row>
    <row r="1667" spans="1:18" x14ac:dyDescent="0.3">
      <c r="A1667">
        <v>1666</v>
      </c>
      <c r="B1667" t="str" cm="1">
        <f t="array" ref="B1667">INDEX([1]!Tabla1[#Data], A1667, 2)</f>
        <v>Luján y Acuña, Diego</v>
      </c>
      <c r="C1667">
        <f>SUMIF([1]!Tabla1661[Consignatario],B1667,[1]!Tabla1661[1661])</f>
        <v>0</v>
      </c>
      <c r="D1667">
        <f>SUMIF([1]!Tabla11[Consignatario],B1667,[1]!Tabla11[1662])</f>
        <v>0</v>
      </c>
      <c r="E1667">
        <f>SUMIF([1]!Tabla12[Consignatario],B1667,[1]!Tabla12[1670])</f>
        <v>0</v>
      </c>
      <c r="F1667">
        <f>SUMIF([1]!Tabla10[Consignatario],B1667,[1]!Tabla10[1672])</f>
        <v>0</v>
      </c>
      <c r="G1667">
        <f>SUMIF([1]!Tabla9[Consignatarios],B1667,[1]!Tabla9[1675])</f>
        <v>0</v>
      </c>
      <c r="H1667">
        <f>SUMIF([1]!Tabla8[Consignatarios],B1667,[1]!Tabla8[1678])</f>
        <v>0</v>
      </c>
      <c r="I1667">
        <f>SUMIF([1]!Tabla4[Consignatario],B1667,[1]!Tabla4[Monto])</f>
        <v>0</v>
      </c>
      <c r="J1667">
        <f>SUMIF([1]!Tabla2[Consignatario],B1667, [1]!Tabla2[Monto])</f>
        <v>0</v>
      </c>
      <c r="K1667">
        <f>SUMIF([1]!Tabla3[Consignatario],B1667,[1]!Tabla3[Monto])</f>
        <v>15702</v>
      </c>
      <c r="L1667">
        <f>SUMIF([1]!Tabla5[Consignatario],B1667,[1]!Tabla5[Monto])</f>
        <v>0</v>
      </c>
      <c r="M1667">
        <f>SUMIF([1]!Tabla1708[Consignatario],B1667,[1]!Tabla1708[Monto])</f>
        <v>0</v>
      </c>
      <c r="N1667">
        <f>SUMIF([1]!Tabla1726[Consignatario],B1667,[1]!Tabla1726[Monto])</f>
        <v>0</v>
      </c>
      <c r="O1667">
        <f>SUMIF([1]!Tabla1730[Consignatario],B1667,[1]!Tabla1730[1730])</f>
        <v>0</v>
      </c>
      <c r="P1667">
        <f>SUMIF([1]!Tabla1739[Consignatario],B1667,[1]!Tabla1739[1739])</f>
        <v>0</v>
      </c>
      <c r="Q1667">
        <f>SUMIF([1]!Tabla21[Consignatario],B1667,[1]!Tabla21[1664-1670])</f>
        <v>0</v>
      </c>
      <c r="R1667">
        <f>SUM(Tabla62[[#This Row],[1661]:[Entrearmadas]])</f>
        <v>15702</v>
      </c>
    </row>
    <row r="1668" spans="1:18" x14ac:dyDescent="0.3">
      <c r="A1668">
        <v>1667</v>
      </c>
      <c r="B1668" t="str" cm="1">
        <f t="array" ref="B1668">INDEX([1]!Tabla1[#Data], A1668, 2)</f>
        <v>Luján, Antonio</v>
      </c>
      <c r="C1668">
        <f>SUMIF([1]!Tabla1661[Consignatario],B1668,[1]!Tabla1661[1661])</f>
        <v>128776</v>
      </c>
      <c r="D1668">
        <f>SUMIF([1]!Tabla11[Consignatario],B1668,[1]!Tabla11[1662])</f>
        <v>0</v>
      </c>
      <c r="E1668">
        <f>SUMIF([1]!Tabla12[Consignatario],B1668,[1]!Tabla12[1670])</f>
        <v>0</v>
      </c>
      <c r="F1668">
        <f>SUMIF([1]!Tabla10[Consignatario],B1668,[1]!Tabla10[1672])</f>
        <v>0</v>
      </c>
      <c r="G1668">
        <f>SUMIF([1]!Tabla9[Consignatarios],B1668,[1]!Tabla9[1675])</f>
        <v>0</v>
      </c>
      <c r="H1668">
        <f>SUMIF([1]!Tabla8[Consignatarios],B1668,[1]!Tabla8[1678])</f>
        <v>0</v>
      </c>
      <c r="I1668">
        <f>SUMIF([1]!Tabla4[Consignatario],B1668,[1]!Tabla4[Monto])</f>
        <v>0</v>
      </c>
      <c r="J1668">
        <f>SUMIF([1]!Tabla2[Consignatario],B1668, [1]!Tabla2[Monto])</f>
        <v>0</v>
      </c>
      <c r="K1668">
        <f>SUMIF([1]!Tabla3[Consignatario],B1668,[1]!Tabla3[Monto])</f>
        <v>0</v>
      </c>
      <c r="L1668">
        <f>SUMIF([1]!Tabla5[Consignatario],B1668,[1]!Tabla5[Monto])</f>
        <v>0</v>
      </c>
      <c r="M1668">
        <f>SUMIF([1]!Tabla1708[Consignatario],B1668,[1]!Tabla1708[Monto])</f>
        <v>0</v>
      </c>
      <c r="N1668">
        <f>SUMIF([1]!Tabla1726[Consignatario],B1668,[1]!Tabla1726[Monto])</f>
        <v>0</v>
      </c>
      <c r="O1668">
        <f>SUMIF([1]!Tabla1730[Consignatario],B1668,[1]!Tabla1730[1730])</f>
        <v>0</v>
      </c>
      <c r="P1668">
        <f>SUMIF([1]!Tabla1739[Consignatario],B1668,[1]!Tabla1739[1739])</f>
        <v>0</v>
      </c>
      <c r="Q1668">
        <f>SUMIF([1]!Tabla21[Consignatario],B1668,[1]!Tabla21[1664-1670])</f>
        <v>0</v>
      </c>
      <c r="R1668">
        <f>SUM(Tabla62[[#This Row],[1661]:[Entrearmadas]])</f>
        <v>128776</v>
      </c>
    </row>
    <row r="1669" spans="1:18" x14ac:dyDescent="0.3">
      <c r="A1669">
        <v>1668</v>
      </c>
      <c r="B1669" t="str" cm="1">
        <f t="array" ref="B1669">INDEX([1]!Tabla1[#Data], A1669, 2)</f>
        <v>Luján, Felipe</v>
      </c>
      <c r="C1669">
        <f>SUMIF([1]!Tabla1661[Consignatario],B1669,[1]!Tabla1661[1661])</f>
        <v>38892</v>
      </c>
      <c r="D1669">
        <f>SUMIF([1]!Tabla11[Consignatario],B1669,[1]!Tabla11[1662])</f>
        <v>0</v>
      </c>
      <c r="E1669">
        <f>SUMIF([1]!Tabla12[Consignatario],B1669,[1]!Tabla12[1670])</f>
        <v>0</v>
      </c>
      <c r="F1669">
        <f>SUMIF([1]!Tabla10[Consignatario],B1669,[1]!Tabla10[1672])</f>
        <v>0</v>
      </c>
      <c r="G1669">
        <f>SUMIF([1]!Tabla9[Consignatarios],B1669,[1]!Tabla9[1675])</f>
        <v>0</v>
      </c>
      <c r="H1669">
        <f>SUMIF([1]!Tabla8[Consignatarios],B1669,[1]!Tabla8[1678])</f>
        <v>0</v>
      </c>
      <c r="I1669">
        <f>SUMIF([1]!Tabla4[Consignatario],B1669,[1]!Tabla4[Monto])</f>
        <v>0</v>
      </c>
      <c r="J1669">
        <f>SUMIF([1]!Tabla2[Consignatario],B1669, [1]!Tabla2[Monto])</f>
        <v>0</v>
      </c>
      <c r="K1669">
        <f>SUMIF([1]!Tabla3[Consignatario],B1669,[1]!Tabla3[Monto])</f>
        <v>0</v>
      </c>
      <c r="L1669">
        <f>SUMIF([1]!Tabla5[Consignatario],B1669,[1]!Tabla5[Monto])</f>
        <v>0</v>
      </c>
      <c r="M1669">
        <f>SUMIF([1]!Tabla1708[Consignatario],B1669,[1]!Tabla1708[Monto])</f>
        <v>0</v>
      </c>
      <c r="N1669">
        <f>SUMIF([1]!Tabla1726[Consignatario],B1669,[1]!Tabla1726[Monto])</f>
        <v>0</v>
      </c>
      <c r="O1669">
        <f>SUMIF([1]!Tabla1730[Consignatario],B1669,[1]!Tabla1730[1730])</f>
        <v>0</v>
      </c>
      <c r="P1669">
        <f>SUMIF([1]!Tabla1739[Consignatario],B1669,[1]!Tabla1739[1739])</f>
        <v>0</v>
      </c>
      <c r="Q1669">
        <f>SUMIF([1]!Tabla21[Consignatario],B1669,[1]!Tabla21[1664-1670])</f>
        <v>0</v>
      </c>
      <c r="R1669">
        <f>SUM(Tabla62[[#This Row],[1661]:[Entrearmadas]])</f>
        <v>38892</v>
      </c>
    </row>
    <row r="1670" spans="1:18" x14ac:dyDescent="0.3">
      <c r="A1670">
        <v>1669</v>
      </c>
      <c r="B1670" t="str" cm="1">
        <f t="array" ref="B1670">INDEX([1]!Tabla1[#Data], A1670, 2)</f>
        <v>Luján, Francisco de</v>
      </c>
      <c r="C1670">
        <f>SUMIF([1]!Tabla1661[Consignatario],B1670,[1]!Tabla1661[1661])</f>
        <v>0</v>
      </c>
      <c r="D1670">
        <f>SUMIF([1]!Tabla11[Consignatario],B1670,[1]!Tabla11[1662])</f>
        <v>0</v>
      </c>
      <c r="E1670">
        <f>SUMIF([1]!Tabla12[Consignatario],B1670,[1]!Tabla12[1670])</f>
        <v>0</v>
      </c>
      <c r="F1670">
        <f>SUMIF([1]!Tabla10[Consignatario],B1670,[1]!Tabla10[1672])</f>
        <v>0</v>
      </c>
      <c r="G1670">
        <f>SUMIF([1]!Tabla9[Consignatarios],B1670,[1]!Tabla9[1675])</f>
        <v>0</v>
      </c>
      <c r="H1670">
        <f>SUMIF([1]!Tabla8[Consignatarios],B1670,[1]!Tabla8[1678])</f>
        <v>0</v>
      </c>
      <c r="I1670">
        <f>SUMIF([1]!Tabla4[Consignatario],B1670,[1]!Tabla4[Monto])</f>
        <v>0</v>
      </c>
      <c r="J1670">
        <f>SUMIF([1]!Tabla2[Consignatario],B1670, [1]!Tabla2[Monto])</f>
        <v>0</v>
      </c>
      <c r="K1670">
        <f>SUMIF([1]!Tabla3[Consignatario],B1670,[1]!Tabla3[Monto])</f>
        <v>0</v>
      </c>
      <c r="L1670">
        <f>SUMIF([1]!Tabla5[Consignatario],B1670,[1]!Tabla5[Monto])</f>
        <v>15460</v>
      </c>
      <c r="M1670">
        <f>SUMIF([1]!Tabla1708[Consignatario],B1670,[1]!Tabla1708[Monto])</f>
        <v>0</v>
      </c>
      <c r="N1670">
        <f>SUMIF([1]!Tabla1726[Consignatario],B1670,[1]!Tabla1726[Monto])</f>
        <v>0</v>
      </c>
      <c r="O1670">
        <f>SUMIF([1]!Tabla1730[Consignatario],B1670,[1]!Tabla1730[1730])</f>
        <v>0</v>
      </c>
      <c r="P1670">
        <f>SUMIF([1]!Tabla1739[Consignatario],B1670,[1]!Tabla1739[1739])</f>
        <v>0</v>
      </c>
      <c r="Q1670">
        <f>SUMIF([1]!Tabla21[Consignatario],B1670,[1]!Tabla21[1664-1670])</f>
        <v>0</v>
      </c>
      <c r="R1670">
        <f>SUM(Tabla62[[#This Row],[1661]:[Entrearmadas]])</f>
        <v>15460</v>
      </c>
    </row>
    <row r="1671" spans="1:18" x14ac:dyDescent="0.3">
      <c r="A1671">
        <v>1670</v>
      </c>
      <c r="B1671" t="str" cm="1">
        <f t="array" ref="B1671">INDEX([1]!Tabla1[#Data], A1671, 2)</f>
        <v>Luján, Juan</v>
      </c>
      <c r="C1671">
        <f>SUMIF([1]!Tabla1661[Consignatario],B1671,[1]!Tabla1661[1661])</f>
        <v>0</v>
      </c>
      <c r="D1671">
        <f>SUMIF([1]!Tabla11[Consignatario],B1671,[1]!Tabla11[1662])</f>
        <v>0</v>
      </c>
      <c r="E1671">
        <f>SUMIF([1]!Tabla12[Consignatario],B1671,[1]!Tabla12[1670])</f>
        <v>0</v>
      </c>
      <c r="F1671">
        <f>SUMIF([1]!Tabla10[Consignatario],B1671,[1]!Tabla10[1672])</f>
        <v>0</v>
      </c>
      <c r="G1671">
        <f>SUMIF([1]!Tabla9[Consignatarios],B1671,[1]!Tabla9[1675])</f>
        <v>0</v>
      </c>
      <c r="H1671">
        <f>SUMIF([1]!Tabla8[Consignatarios],B1671,[1]!Tabla8[1678])</f>
        <v>0</v>
      </c>
      <c r="I1671">
        <f>SUMIF([1]!Tabla4[Consignatario],B1671,[1]!Tabla4[Monto])</f>
        <v>0</v>
      </c>
      <c r="J1671">
        <f>SUMIF([1]!Tabla2[Consignatario],B1671, [1]!Tabla2[Monto])</f>
        <v>0</v>
      </c>
      <c r="K1671">
        <f>SUMIF([1]!Tabla3[Consignatario],B1671,[1]!Tabla3[Monto])</f>
        <v>16000</v>
      </c>
      <c r="L1671">
        <f>SUMIF([1]!Tabla5[Consignatario],B1671,[1]!Tabla5[Monto])</f>
        <v>0</v>
      </c>
      <c r="M1671">
        <f>SUMIF([1]!Tabla1708[Consignatario],B1671,[1]!Tabla1708[Monto])</f>
        <v>0</v>
      </c>
      <c r="N1671">
        <f>SUMIF([1]!Tabla1726[Consignatario],B1671,[1]!Tabla1726[Monto])</f>
        <v>0</v>
      </c>
      <c r="O1671">
        <f>SUMIF([1]!Tabla1730[Consignatario],B1671,[1]!Tabla1730[1730])</f>
        <v>0</v>
      </c>
      <c r="P1671">
        <f>SUMIF([1]!Tabla1739[Consignatario],B1671,[1]!Tabla1739[1739])</f>
        <v>0</v>
      </c>
      <c r="Q1671">
        <f>SUMIF([1]!Tabla21[Consignatario],B1671,[1]!Tabla21[1664-1670])</f>
        <v>0</v>
      </c>
      <c r="R1671">
        <f>SUM(Tabla62[[#This Row],[1661]:[Entrearmadas]])</f>
        <v>16000</v>
      </c>
    </row>
    <row r="1672" spans="1:18" x14ac:dyDescent="0.3">
      <c r="A1672">
        <v>1671</v>
      </c>
      <c r="B1672" t="str" cm="1">
        <f t="array" ref="B1672">INDEX([1]!Tabla1[#Data], A1672, 2)</f>
        <v>Luján, Luis Antonio</v>
      </c>
      <c r="C1672">
        <f>SUMIF([1]!Tabla1661[Consignatario],B1672,[1]!Tabla1661[1661])</f>
        <v>0</v>
      </c>
      <c r="D1672">
        <f>SUMIF([1]!Tabla11[Consignatario],B1672,[1]!Tabla11[1662])</f>
        <v>0</v>
      </c>
      <c r="E1672">
        <f>SUMIF([1]!Tabla12[Consignatario],B1672,[1]!Tabla12[1670])</f>
        <v>60500</v>
      </c>
      <c r="F1672">
        <f>SUMIF([1]!Tabla10[Consignatario],B1672,[1]!Tabla10[1672])</f>
        <v>166604</v>
      </c>
      <c r="G1672">
        <f>SUMIF([1]!Tabla9[Consignatarios],B1672,[1]!Tabla9[1675])</f>
        <v>111200</v>
      </c>
      <c r="H1672">
        <f>SUMIF([1]!Tabla8[Consignatarios],B1672,[1]!Tabla8[1678])</f>
        <v>185200</v>
      </c>
      <c r="I1672">
        <f>SUMIF([1]!Tabla4[Consignatario],B1672,[1]!Tabla4[Monto])</f>
        <v>0</v>
      </c>
      <c r="J1672">
        <f>SUMIF([1]!Tabla2[Consignatario],B1672, [1]!Tabla2[Monto])</f>
        <v>18140</v>
      </c>
      <c r="K1672">
        <f>SUMIF([1]!Tabla3[Consignatario],B1672,[1]!Tabla3[Monto])</f>
        <v>16000</v>
      </c>
      <c r="L1672">
        <f>SUMIF([1]!Tabla5[Consignatario],B1672,[1]!Tabla5[Monto])</f>
        <v>0</v>
      </c>
      <c r="M1672">
        <f>SUMIF([1]!Tabla1708[Consignatario],B1672,[1]!Tabla1708[Monto])</f>
        <v>0</v>
      </c>
      <c r="N1672">
        <f>SUMIF([1]!Tabla1726[Consignatario],B1672,[1]!Tabla1726[Monto])</f>
        <v>0</v>
      </c>
      <c r="O1672">
        <f>SUMIF([1]!Tabla1730[Consignatario],B1672,[1]!Tabla1730[1730])</f>
        <v>0</v>
      </c>
      <c r="P1672">
        <f>SUMIF([1]!Tabla1739[Consignatario],B1672,[1]!Tabla1739[1739])</f>
        <v>0</v>
      </c>
      <c r="Q1672">
        <f>SUMIF([1]!Tabla21[Consignatario],B1672,[1]!Tabla21[1664-1670])</f>
        <v>0</v>
      </c>
      <c r="R1672">
        <f>SUM(Tabla62[[#This Row],[1661]:[Entrearmadas]])</f>
        <v>557644</v>
      </c>
    </row>
    <row r="1673" spans="1:18" x14ac:dyDescent="0.3">
      <c r="A1673">
        <v>1672</v>
      </c>
      <c r="B1673" t="str" cm="1">
        <f t="array" ref="B1673">INDEX([1]!Tabla1[#Data], A1673, 2)</f>
        <v>Luna Buitrón y Mojica, Pedro de</v>
      </c>
      <c r="C1673">
        <f>SUMIF([1]!Tabla1661[Consignatario],B1673,[1]!Tabla1661[1661])</f>
        <v>0</v>
      </c>
      <c r="D1673">
        <f>SUMIF([1]!Tabla11[Consignatario],B1673,[1]!Tabla11[1662])</f>
        <v>0</v>
      </c>
      <c r="E1673">
        <f>SUMIF([1]!Tabla12[Consignatario],B1673,[1]!Tabla12[1670])</f>
        <v>0</v>
      </c>
      <c r="F1673">
        <f>SUMIF([1]!Tabla10[Consignatario],B1673,[1]!Tabla10[1672])</f>
        <v>0</v>
      </c>
      <c r="G1673">
        <f>SUMIF([1]!Tabla9[Consignatarios],B1673,[1]!Tabla9[1675])</f>
        <v>0</v>
      </c>
      <c r="H1673">
        <f>SUMIF([1]!Tabla8[Consignatarios],B1673,[1]!Tabla8[1678])</f>
        <v>0</v>
      </c>
      <c r="I1673">
        <f>SUMIF([1]!Tabla4[Consignatario],B1673,[1]!Tabla4[Monto])</f>
        <v>0</v>
      </c>
      <c r="J1673">
        <f>SUMIF([1]!Tabla2[Consignatario],B1673, [1]!Tabla2[Monto])</f>
        <v>0</v>
      </c>
      <c r="K1673">
        <f>SUMIF([1]!Tabla3[Consignatario],B1673,[1]!Tabla3[Monto])</f>
        <v>740</v>
      </c>
      <c r="L1673">
        <f>SUMIF([1]!Tabla5[Consignatario],B1673,[1]!Tabla5[Monto])</f>
        <v>0</v>
      </c>
      <c r="M1673">
        <f>SUMIF([1]!Tabla1708[Consignatario],B1673,[1]!Tabla1708[Monto])</f>
        <v>0</v>
      </c>
      <c r="N1673">
        <f>SUMIF([1]!Tabla1726[Consignatario],B1673,[1]!Tabla1726[Monto])</f>
        <v>0</v>
      </c>
      <c r="O1673">
        <f>SUMIF([1]!Tabla1730[Consignatario],B1673,[1]!Tabla1730[1730])</f>
        <v>0</v>
      </c>
      <c r="P1673">
        <f>SUMIF([1]!Tabla1739[Consignatario],B1673,[1]!Tabla1739[1739])</f>
        <v>0</v>
      </c>
      <c r="Q1673">
        <f>SUMIF([1]!Tabla21[Consignatario],B1673,[1]!Tabla21[1664-1670])</f>
        <v>0</v>
      </c>
      <c r="R1673">
        <f>SUM(Tabla62[[#This Row],[1661]:[Entrearmadas]])</f>
        <v>740</v>
      </c>
    </row>
    <row r="1674" spans="1:18" x14ac:dyDescent="0.3">
      <c r="A1674">
        <v>1673</v>
      </c>
      <c r="B1674" t="str" cm="1">
        <f t="array" ref="B1674">INDEX([1]!Tabla1[#Data], A1674, 2)</f>
        <v>Luna, Francisco de</v>
      </c>
      <c r="C1674">
        <f>SUMIF([1]!Tabla1661[Consignatario],B1674,[1]!Tabla1661[1661])</f>
        <v>0</v>
      </c>
      <c r="D1674">
        <f>SUMIF([1]!Tabla11[Consignatario],B1674,[1]!Tabla11[1662])</f>
        <v>0</v>
      </c>
      <c r="E1674">
        <f>SUMIF([1]!Tabla12[Consignatario],B1674,[1]!Tabla12[1670])</f>
        <v>0</v>
      </c>
      <c r="F1674">
        <f>SUMIF([1]!Tabla10[Consignatario],B1674,[1]!Tabla10[1672])</f>
        <v>0</v>
      </c>
      <c r="G1674">
        <f>SUMIF([1]!Tabla9[Consignatarios],B1674,[1]!Tabla9[1675])</f>
        <v>0</v>
      </c>
      <c r="H1674">
        <f>SUMIF([1]!Tabla8[Consignatarios],B1674,[1]!Tabla8[1678])</f>
        <v>0</v>
      </c>
      <c r="I1674">
        <f>SUMIF([1]!Tabla4[Consignatario],B1674,[1]!Tabla4[Monto])</f>
        <v>94440</v>
      </c>
      <c r="J1674">
        <f>SUMIF([1]!Tabla2[Consignatario],B1674, [1]!Tabla2[Monto])</f>
        <v>0</v>
      </c>
      <c r="K1674">
        <f>SUMIF([1]!Tabla3[Consignatario],B1674,[1]!Tabla3[Monto])</f>
        <v>36051</v>
      </c>
      <c r="L1674">
        <f>SUMIF([1]!Tabla5[Consignatario],B1674,[1]!Tabla5[Monto])</f>
        <v>101530</v>
      </c>
      <c r="M1674">
        <f>SUMIF([1]!Tabla1708[Consignatario],B1674,[1]!Tabla1708[Monto])</f>
        <v>0</v>
      </c>
      <c r="N1674">
        <f>SUMIF([1]!Tabla1726[Consignatario],B1674,[1]!Tabla1726[Monto])</f>
        <v>0</v>
      </c>
      <c r="O1674">
        <f>SUMIF([1]!Tabla1730[Consignatario],B1674,[1]!Tabla1730[1730])</f>
        <v>0</v>
      </c>
      <c r="P1674">
        <f>SUMIF([1]!Tabla1739[Consignatario],B1674,[1]!Tabla1739[1739])</f>
        <v>0</v>
      </c>
      <c r="Q1674">
        <f>SUMIF([1]!Tabla21[Consignatario],B1674,[1]!Tabla21[1664-1670])</f>
        <v>0</v>
      </c>
      <c r="R1674">
        <f>SUM(Tabla62[[#This Row],[1661]:[Entrearmadas]])</f>
        <v>232021</v>
      </c>
    </row>
    <row r="1675" spans="1:18" x14ac:dyDescent="0.3">
      <c r="A1675">
        <v>1674</v>
      </c>
      <c r="B1675" t="str" cm="1">
        <f t="array" ref="B1675">INDEX([1]!Tabla1[#Data], A1675, 2)</f>
        <v>Luque Cozar, Pedro de</v>
      </c>
      <c r="C1675">
        <f>SUMIF([1]!Tabla1661[Consignatario],B1675,[1]!Tabla1661[1661])</f>
        <v>0</v>
      </c>
      <c r="D1675">
        <f>SUMIF([1]!Tabla11[Consignatario],B1675,[1]!Tabla11[1662])</f>
        <v>0</v>
      </c>
      <c r="E1675">
        <f>SUMIF([1]!Tabla12[Consignatario],B1675,[1]!Tabla12[1670])</f>
        <v>0</v>
      </c>
      <c r="F1675">
        <f>SUMIF([1]!Tabla10[Consignatario],B1675,[1]!Tabla10[1672])</f>
        <v>299134</v>
      </c>
      <c r="G1675">
        <f>SUMIF([1]!Tabla9[Consignatarios],B1675,[1]!Tabla9[1675])</f>
        <v>0</v>
      </c>
      <c r="H1675">
        <f>SUMIF([1]!Tabla8[Consignatarios],B1675,[1]!Tabla8[1678])</f>
        <v>0</v>
      </c>
      <c r="I1675">
        <f>SUMIF([1]!Tabla4[Consignatario],B1675,[1]!Tabla4[Monto])</f>
        <v>0</v>
      </c>
      <c r="J1675">
        <f>SUMIF([1]!Tabla2[Consignatario],B1675, [1]!Tabla2[Monto])</f>
        <v>0</v>
      </c>
      <c r="K1675">
        <f>SUMIF([1]!Tabla3[Consignatario],B1675,[1]!Tabla3[Monto])</f>
        <v>0</v>
      </c>
      <c r="L1675">
        <f>SUMIF([1]!Tabla5[Consignatario],B1675,[1]!Tabla5[Monto])</f>
        <v>0</v>
      </c>
      <c r="M1675">
        <f>SUMIF([1]!Tabla1708[Consignatario],B1675,[1]!Tabla1708[Monto])</f>
        <v>0</v>
      </c>
      <c r="N1675">
        <f>SUMIF([1]!Tabla1726[Consignatario],B1675,[1]!Tabla1726[Monto])</f>
        <v>0</v>
      </c>
      <c r="O1675">
        <f>SUMIF([1]!Tabla1730[Consignatario],B1675,[1]!Tabla1730[1730])</f>
        <v>0</v>
      </c>
      <c r="P1675">
        <f>SUMIF([1]!Tabla1739[Consignatario],B1675,[1]!Tabla1739[1739])</f>
        <v>0</v>
      </c>
      <c r="Q1675">
        <f>SUMIF([1]!Tabla21[Consignatario],B1675,[1]!Tabla21[1664-1670])</f>
        <v>0</v>
      </c>
      <c r="R1675">
        <f>SUM(Tabla62[[#This Row],[1661]:[Entrearmadas]])</f>
        <v>299134</v>
      </c>
    </row>
    <row r="1676" spans="1:18" x14ac:dyDescent="0.3">
      <c r="A1676">
        <v>1675</v>
      </c>
      <c r="B1676" t="str" cm="1">
        <f t="array" ref="B1676">INDEX([1]!Tabla1[#Data], A1676, 2)</f>
        <v>Lusa, Simón de</v>
      </c>
      <c r="C1676">
        <f>SUMIF([1]!Tabla1661[Consignatario],B1676,[1]!Tabla1661[1661])</f>
        <v>0</v>
      </c>
      <c r="D1676">
        <f>SUMIF([1]!Tabla11[Consignatario],B1676,[1]!Tabla11[1662])</f>
        <v>0</v>
      </c>
      <c r="E1676">
        <f>SUMIF([1]!Tabla12[Consignatario],B1676,[1]!Tabla12[1670])</f>
        <v>0</v>
      </c>
      <c r="F1676">
        <f>SUMIF([1]!Tabla10[Consignatario],B1676,[1]!Tabla10[1672])</f>
        <v>0</v>
      </c>
      <c r="G1676">
        <f>SUMIF([1]!Tabla9[Consignatarios],B1676,[1]!Tabla9[1675])</f>
        <v>0</v>
      </c>
      <c r="H1676">
        <f>SUMIF([1]!Tabla8[Consignatarios],B1676,[1]!Tabla8[1678])</f>
        <v>55573</v>
      </c>
      <c r="I1676">
        <f>SUMIF([1]!Tabla4[Consignatario],B1676,[1]!Tabla4[Monto])</f>
        <v>0</v>
      </c>
      <c r="J1676">
        <f>SUMIF([1]!Tabla2[Consignatario],B1676, [1]!Tabla2[Monto])</f>
        <v>142320</v>
      </c>
      <c r="K1676">
        <f>SUMIF([1]!Tabla3[Consignatario],B1676,[1]!Tabla3[Monto])</f>
        <v>578885</v>
      </c>
      <c r="L1676">
        <f>SUMIF([1]!Tabla5[Consignatario],B1676,[1]!Tabla5[Monto])</f>
        <v>406612</v>
      </c>
      <c r="M1676">
        <f>SUMIF([1]!Tabla1708[Consignatario],B1676,[1]!Tabla1708[Monto])</f>
        <v>0</v>
      </c>
      <c r="N1676">
        <f>SUMIF([1]!Tabla1726[Consignatario],B1676,[1]!Tabla1726[Monto])</f>
        <v>0</v>
      </c>
      <c r="O1676">
        <f>SUMIF([1]!Tabla1730[Consignatario],B1676,[1]!Tabla1730[1730])</f>
        <v>0</v>
      </c>
      <c r="P1676">
        <f>SUMIF([1]!Tabla1739[Consignatario],B1676,[1]!Tabla1739[1739])</f>
        <v>0</v>
      </c>
      <c r="Q1676">
        <f>SUMIF([1]!Tabla21[Consignatario],B1676,[1]!Tabla21[1664-1670])</f>
        <v>0</v>
      </c>
      <c r="R1676">
        <f>SUM(Tabla62[[#This Row],[1661]:[Entrearmadas]])</f>
        <v>1183390</v>
      </c>
    </row>
    <row r="1677" spans="1:18" x14ac:dyDescent="0.3">
      <c r="A1677">
        <v>1676</v>
      </c>
      <c r="B1677" t="str" cm="1">
        <f t="array" ref="B1677">INDEX([1]!Tabla1[#Data], A1677, 2)</f>
        <v>Luzuriaga, Florián de</v>
      </c>
      <c r="C1677">
        <f>SUMIF([1]!Tabla1661[Consignatario],B1677,[1]!Tabla1661[1661])</f>
        <v>27678</v>
      </c>
      <c r="D1677">
        <f>SUMIF([1]!Tabla11[Consignatario],B1677,[1]!Tabla11[1662])</f>
        <v>54350</v>
      </c>
      <c r="E1677">
        <f>SUMIF([1]!Tabla12[Consignatario],B1677,[1]!Tabla12[1670])</f>
        <v>0</v>
      </c>
      <c r="F1677">
        <f>SUMIF([1]!Tabla10[Consignatario],B1677,[1]!Tabla10[1672])</f>
        <v>0</v>
      </c>
      <c r="G1677">
        <f>SUMIF([1]!Tabla9[Consignatarios],B1677,[1]!Tabla9[1675])</f>
        <v>0</v>
      </c>
      <c r="H1677">
        <f>SUMIF([1]!Tabla8[Consignatarios],B1677,[1]!Tabla8[1678])</f>
        <v>0</v>
      </c>
      <c r="I1677">
        <f>SUMIF([1]!Tabla4[Consignatario],B1677,[1]!Tabla4[Monto])</f>
        <v>0</v>
      </c>
      <c r="J1677">
        <f>SUMIF([1]!Tabla2[Consignatario],B1677, [1]!Tabla2[Monto])</f>
        <v>0</v>
      </c>
      <c r="K1677">
        <f>SUMIF([1]!Tabla3[Consignatario],B1677,[1]!Tabla3[Monto])</f>
        <v>0</v>
      </c>
      <c r="L1677">
        <f>SUMIF([1]!Tabla5[Consignatario],B1677,[1]!Tabla5[Monto])</f>
        <v>0</v>
      </c>
      <c r="M1677">
        <f>SUMIF([1]!Tabla1708[Consignatario],B1677,[1]!Tabla1708[Monto])</f>
        <v>0</v>
      </c>
      <c r="N1677">
        <f>SUMIF([1]!Tabla1726[Consignatario],B1677,[1]!Tabla1726[Monto])</f>
        <v>0</v>
      </c>
      <c r="O1677">
        <f>SUMIF([1]!Tabla1730[Consignatario],B1677,[1]!Tabla1730[1730])</f>
        <v>0</v>
      </c>
      <c r="P1677">
        <f>SUMIF([1]!Tabla1739[Consignatario],B1677,[1]!Tabla1739[1739])</f>
        <v>0</v>
      </c>
      <c r="Q1677">
        <f>SUMIF([1]!Tabla21[Consignatario],B1677,[1]!Tabla21[1664-1670])</f>
        <v>0</v>
      </c>
      <c r="R1677">
        <f>SUM(Tabla62[[#This Row],[1661]:[Entrearmadas]])</f>
        <v>82028</v>
      </c>
    </row>
    <row r="1678" spans="1:18" x14ac:dyDescent="0.3">
      <c r="A1678">
        <v>1677</v>
      </c>
      <c r="B1678" t="str" cm="1">
        <f t="array" ref="B1678">INDEX([1]!Tabla1[#Data], A1678, 2)</f>
        <v>Mablerva, Juan de</v>
      </c>
      <c r="C1678">
        <f>SUMIF([1]!Tabla1661[Consignatario],B1678,[1]!Tabla1661[1661])</f>
        <v>0</v>
      </c>
      <c r="D1678">
        <f>SUMIF([1]!Tabla11[Consignatario],B1678,[1]!Tabla11[1662])</f>
        <v>0</v>
      </c>
      <c r="E1678">
        <f>SUMIF([1]!Tabla12[Consignatario],B1678,[1]!Tabla12[1670])</f>
        <v>0</v>
      </c>
      <c r="F1678">
        <f>SUMIF([1]!Tabla10[Consignatario],B1678,[1]!Tabla10[1672])</f>
        <v>0</v>
      </c>
      <c r="G1678">
        <f>SUMIF([1]!Tabla9[Consignatarios],B1678,[1]!Tabla9[1675])</f>
        <v>0</v>
      </c>
      <c r="H1678">
        <f>SUMIF([1]!Tabla8[Consignatarios],B1678,[1]!Tabla8[1678])</f>
        <v>0</v>
      </c>
      <c r="I1678">
        <f>SUMIF([1]!Tabla4[Consignatario],B1678,[1]!Tabla4[Monto])</f>
        <v>0</v>
      </c>
      <c r="J1678">
        <f>SUMIF([1]!Tabla2[Consignatario],B1678, [1]!Tabla2[Monto])</f>
        <v>0</v>
      </c>
      <c r="K1678">
        <f>SUMIF([1]!Tabla3[Consignatario],B1678,[1]!Tabla3[Monto])</f>
        <v>8000</v>
      </c>
      <c r="L1678">
        <f>SUMIF([1]!Tabla5[Consignatario],B1678,[1]!Tabla5[Monto])</f>
        <v>0</v>
      </c>
      <c r="M1678">
        <f>SUMIF([1]!Tabla1708[Consignatario],B1678,[1]!Tabla1708[Monto])</f>
        <v>0</v>
      </c>
      <c r="N1678">
        <f>SUMIF([1]!Tabla1726[Consignatario],B1678,[1]!Tabla1726[Monto])</f>
        <v>0</v>
      </c>
      <c r="O1678">
        <f>SUMIF([1]!Tabla1730[Consignatario],B1678,[1]!Tabla1730[1730])</f>
        <v>0</v>
      </c>
      <c r="P1678">
        <f>SUMIF([1]!Tabla1739[Consignatario],B1678,[1]!Tabla1739[1739])</f>
        <v>0</v>
      </c>
      <c r="Q1678">
        <f>SUMIF([1]!Tabla21[Consignatario],B1678,[1]!Tabla21[1664-1670])</f>
        <v>0</v>
      </c>
      <c r="R1678">
        <f>SUM(Tabla62[[#This Row],[1661]:[Entrearmadas]])</f>
        <v>8000</v>
      </c>
    </row>
    <row r="1679" spans="1:18" x14ac:dyDescent="0.3">
      <c r="A1679">
        <v>1678</v>
      </c>
      <c r="B1679" t="str" cm="1">
        <f t="array" ref="B1679">INDEX([1]!Tabla1[#Data], A1679, 2)</f>
        <v>Macazaga, Domingo de</v>
      </c>
      <c r="C1679">
        <f>SUMIF([1]!Tabla1661[Consignatario],B1679,[1]!Tabla1661[1661])</f>
        <v>0</v>
      </c>
      <c r="D1679">
        <f>SUMIF([1]!Tabla11[Consignatario],B1679,[1]!Tabla11[1662])</f>
        <v>0</v>
      </c>
      <c r="E1679">
        <f>SUMIF([1]!Tabla12[Consignatario],B1679,[1]!Tabla12[1670])</f>
        <v>0</v>
      </c>
      <c r="F1679">
        <f>SUMIF([1]!Tabla10[Consignatario],B1679,[1]!Tabla10[1672])</f>
        <v>0</v>
      </c>
      <c r="G1679">
        <f>SUMIF([1]!Tabla9[Consignatarios],B1679,[1]!Tabla9[1675])</f>
        <v>0</v>
      </c>
      <c r="H1679">
        <f>SUMIF([1]!Tabla8[Consignatarios],B1679,[1]!Tabla8[1678])</f>
        <v>0</v>
      </c>
      <c r="I1679">
        <f>SUMIF([1]!Tabla4[Consignatario],B1679,[1]!Tabla4[Monto])</f>
        <v>0</v>
      </c>
      <c r="J1679">
        <f>SUMIF([1]!Tabla2[Consignatario],B1679, [1]!Tabla2[Monto])</f>
        <v>0</v>
      </c>
      <c r="K1679">
        <f>SUMIF([1]!Tabla3[Consignatario],B1679,[1]!Tabla3[Monto])</f>
        <v>0</v>
      </c>
      <c r="L1679">
        <f>SUMIF([1]!Tabla5[Consignatario],B1679,[1]!Tabla5[Monto])</f>
        <v>0</v>
      </c>
      <c r="M1679">
        <f>SUMIF([1]!Tabla1708[Consignatario],B1679,[1]!Tabla1708[Monto])</f>
        <v>0</v>
      </c>
      <c r="N1679">
        <f>SUMIF([1]!Tabla1726[Consignatario],B1679,[1]!Tabla1726[Monto])</f>
        <v>0</v>
      </c>
      <c r="O1679">
        <f>SUMIF([1]!Tabla1730[Consignatario],B1679,[1]!Tabla1730[1730])</f>
        <v>0</v>
      </c>
      <c r="P1679">
        <f>SUMIF([1]!Tabla1739[Consignatario],B1679,[1]!Tabla1739[1739])</f>
        <v>0</v>
      </c>
      <c r="Q1679">
        <f>SUMIF([1]!Tabla21[Consignatario],B1679,[1]!Tabla21[1664-1670])</f>
        <v>43800</v>
      </c>
      <c r="R1679">
        <f>SUM(Tabla62[[#This Row],[1661]:[Entrearmadas]])</f>
        <v>43800</v>
      </c>
    </row>
    <row r="1680" spans="1:18" x14ac:dyDescent="0.3">
      <c r="A1680">
        <v>1679</v>
      </c>
      <c r="B1680" t="str" cm="1">
        <f t="array" ref="B1680">INDEX([1]!Tabla1[#Data], A1680, 2)</f>
        <v>Machado de Castro, Martín</v>
      </c>
      <c r="C1680">
        <f>SUMIF([1]!Tabla1661[Consignatario],B1680,[1]!Tabla1661[1661])</f>
        <v>0</v>
      </c>
      <c r="D1680">
        <f>SUMIF([1]!Tabla11[Consignatario],B1680,[1]!Tabla11[1662])</f>
        <v>0</v>
      </c>
      <c r="E1680">
        <f>SUMIF([1]!Tabla12[Consignatario],B1680,[1]!Tabla12[1670])</f>
        <v>0</v>
      </c>
      <c r="F1680">
        <f>SUMIF([1]!Tabla10[Consignatario],B1680,[1]!Tabla10[1672])</f>
        <v>0</v>
      </c>
      <c r="G1680">
        <f>SUMIF([1]!Tabla9[Consignatarios],B1680,[1]!Tabla9[1675])</f>
        <v>0</v>
      </c>
      <c r="H1680">
        <f>SUMIF([1]!Tabla8[Consignatarios],B1680,[1]!Tabla8[1678])</f>
        <v>0</v>
      </c>
      <c r="I1680">
        <f>SUMIF([1]!Tabla4[Consignatario],B1680,[1]!Tabla4[Monto])</f>
        <v>16284</v>
      </c>
      <c r="J1680">
        <f>SUMIF([1]!Tabla2[Consignatario],B1680, [1]!Tabla2[Monto])</f>
        <v>0</v>
      </c>
      <c r="K1680">
        <f>SUMIF([1]!Tabla3[Consignatario],B1680,[1]!Tabla3[Monto])</f>
        <v>25600</v>
      </c>
      <c r="L1680">
        <f>SUMIF([1]!Tabla5[Consignatario],B1680,[1]!Tabla5[Monto])</f>
        <v>18555</v>
      </c>
      <c r="M1680">
        <f>SUMIF([1]!Tabla1708[Consignatario],B1680,[1]!Tabla1708[Monto])</f>
        <v>0</v>
      </c>
      <c r="N1680">
        <f>SUMIF([1]!Tabla1726[Consignatario],B1680,[1]!Tabla1726[Monto])</f>
        <v>0</v>
      </c>
      <c r="O1680">
        <f>SUMIF([1]!Tabla1730[Consignatario],B1680,[1]!Tabla1730[1730])</f>
        <v>0</v>
      </c>
      <c r="P1680">
        <f>SUMIF([1]!Tabla1739[Consignatario],B1680,[1]!Tabla1739[1739])</f>
        <v>0</v>
      </c>
      <c r="Q1680">
        <f>SUMIF([1]!Tabla21[Consignatario],B1680,[1]!Tabla21[1664-1670])</f>
        <v>0</v>
      </c>
      <c r="R1680">
        <f>SUM(Tabla62[[#This Row],[1661]:[Entrearmadas]])</f>
        <v>60439</v>
      </c>
    </row>
    <row r="1681" spans="1:18" x14ac:dyDescent="0.3">
      <c r="A1681">
        <v>1680</v>
      </c>
      <c r="B1681" t="str" cm="1">
        <f t="array" ref="B1681">INDEX([1]!Tabla1[#Data], A1681, 2)</f>
        <v>Madariaga, Andrés de</v>
      </c>
      <c r="C1681">
        <f>SUMIF([1]!Tabla1661[Consignatario],B1681,[1]!Tabla1661[1661])</f>
        <v>1000</v>
      </c>
      <c r="D1681">
        <f>SUMIF([1]!Tabla11[Consignatario],B1681,[1]!Tabla11[1662])</f>
        <v>10000</v>
      </c>
      <c r="E1681">
        <f>SUMIF([1]!Tabla12[Consignatario],B1681,[1]!Tabla12[1670])</f>
        <v>0</v>
      </c>
      <c r="F1681">
        <f>SUMIF([1]!Tabla10[Consignatario],B1681,[1]!Tabla10[1672])</f>
        <v>114097</v>
      </c>
      <c r="G1681">
        <f>SUMIF([1]!Tabla9[Consignatarios],B1681,[1]!Tabla9[1675])</f>
        <v>0</v>
      </c>
      <c r="H1681">
        <f>SUMIF([1]!Tabla8[Consignatarios],B1681,[1]!Tabla8[1678])</f>
        <v>0</v>
      </c>
      <c r="I1681">
        <f>SUMIF([1]!Tabla4[Consignatario],B1681,[1]!Tabla4[Monto])</f>
        <v>0</v>
      </c>
      <c r="J1681">
        <f>SUMIF([1]!Tabla2[Consignatario],B1681, [1]!Tabla2[Monto])</f>
        <v>0</v>
      </c>
      <c r="K1681">
        <f>SUMIF([1]!Tabla3[Consignatario],B1681,[1]!Tabla3[Monto])</f>
        <v>0</v>
      </c>
      <c r="L1681">
        <f>SUMIF([1]!Tabla5[Consignatario],B1681,[1]!Tabla5[Monto])</f>
        <v>0</v>
      </c>
      <c r="M1681">
        <f>SUMIF([1]!Tabla1708[Consignatario],B1681,[1]!Tabla1708[Monto])</f>
        <v>0</v>
      </c>
      <c r="N1681">
        <f>SUMIF([1]!Tabla1726[Consignatario],B1681,[1]!Tabla1726[Monto])</f>
        <v>0</v>
      </c>
      <c r="O1681">
        <f>SUMIF([1]!Tabla1730[Consignatario],B1681,[1]!Tabla1730[1730])</f>
        <v>0</v>
      </c>
      <c r="P1681">
        <f>SUMIF([1]!Tabla1739[Consignatario],B1681,[1]!Tabla1739[1739])</f>
        <v>0</v>
      </c>
      <c r="Q1681">
        <f>SUMIF([1]!Tabla21[Consignatario],B1681,[1]!Tabla21[1664-1670])</f>
        <v>0</v>
      </c>
      <c r="R1681">
        <f>SUM(Tabla62[[#This Row],[1661]:[Entrearmadas]])</f>
        <v>125097</v>
      </c>
    </row>
    <row r="1682" spans="1:18" x14ac:dyDescent="0.3">
      <c r="A1682">
        <v>1681</v>
      </c>
      <c r="B1682" t="str" cm="1">
        <f t="array" ref="B1682">INDEX([1]!Tabla1[#Data], A1682, 2)</f>
        <v>Madariaga, Antonio de</v>
      </c>
      <c r="C1682">
        <f>SUMIF([1]!Tabla1661[Consignatario],B1682,[1]!Tabla1661[1661])</f>
        <v>0</v>
      </c>
      <c r="D1682">
        <f>SUMIF([1]!Tabla11[Consignatario],B1682,[1]!Tabla11[1662])</f>
        <v>0</v>
      </c>
      <c r="E1682">
        <f>SUMIF([1]!Tabla12[Consignatario],B1682,[1]!Tabla12[1670])</f>
        <v>0</v>
      </c>
      <c r="F1682">
        <f>SUMIF([1]!Tabla10[Consignatario],B1682,[1]!Tabla10[1672])</f>
        <v>0</v>
      </c>
      <c r="G1682">
        <f>SUMIF([1]!Tabla9[Consignatarios],B1682,[1]!Tabla9[1675])</f>
        <v>0</v>
      </c>
      <c r="H1682">
        <f>SUMIF([1]!Tabla8[Consignatarios],B1682,[1]!Tabla8[1678])</f>
        <v>0</v>
      </c>
      <c r="I1682">
        <f>SUMIF([1]!Tabla4[Consignatario],B1682,[1]!Tabla4[Monto])</f>
        <v>0</v>
      </c>
      <c r="J1682">
        <f>SUMIF([1]!Tabla2[Consignatario],B1682, [1]!Tabla2[Monto])</f>
        <v>0</v>
      </c>
      <c r="K1682">
        <f>SUMIF([1]!Tabla3[Consignatario],B1682,[1]!Tabla3[Monto])</f>
        <v>8500</v>
      </c>
      <c r="L1682">
        <f>SUMIF([1]!Tabla5[Consignatario],B1682,[1]!Tabla5[Monto])</f>
        <v>4000</v>
      </c>
      <c r="M1682">
        <f>SUMIF([1]!Tabla1708[Consignatario],B1682,[1]!Tabla1708[Monto])</f>
        <v>0</v>
      </c>
      <c r="N1682">
        <f>SUMIF([1]!Tabla1726[Consignatario],B1682,[1]!Tabla1726[Monto])</f>
        <v>0</v>
      </c>
      <c r="O1682">
        <f>SUMIF([1]!Tabla1730[Consignatario],B1682,[1]!Tabla1730[1730])</f>
        <v>0</v>
      </c>
      <c r="P1682">
        <f>SUMIF([1]!Tabla1739[Consignatario],B1682,[1]!Tabla1739[1739])</f>
        <v>0</v>
      </c>
      <c r="Q1682">
        <f>SUMIF([1]!Tabla21[Consignatario],B1682,[1]!Tabla21[1664-1670])</f>
        <v>0</v>
      </c>
      <c r="R1682">
        <f>SUM(Tabla62[[#This Row],[1661]:[Entrearmadas]])</f>
        <v>12500</v>
      </c>
    </row>
    <row r="1683" spans="1:18" x14ac:dyDescent="0.3">
      <c r="A1683">
        <v>1682</v>
      </c>
      <c r="B1683" t="str" cm="1">
        <f t="array" ref="B1683">INDEX([1]!Tabla1[#Data], A1683, 2)</f>
        <v>Madariego, Santiago de</v>
      </c>
      <c r="C1683">
        <f>SUMIF([1]!Tabla1661[Consignatario],B1683,[1]!Tabla1661[1661])</f>
        <v>0</v>
      </c>
      <c r="D1683">
        <f>SUMIF([1]!Tabla11[Consignatario],B1683,[1]!Tabla11[1662])</f>
        <v>0</v>
      </c>
      <c r="E1683">
        <f>SUMIF([1]!Tabla12[Consignatario],B1683,[1]!Tabla12[1670])</f>
        <v>0</v>
      </c>
      <c r="F1683">
        <f>SUMIF([1]!Tabla10[Consignatario],B1683,[1]!Tabla10[1672])</f>
        <v>0</v>
      </c>
      <c r="G1683">
        <f>SUMIF([1]!Tabla9[Consignatarios],B1683,[1]!Tabla9[1675])</f>
        <v>0</v>
      </c>
      <c r="H1683">
        <f>SUMIF([1]!Tabla8[Consignatarios],B1683,[1]!Tabla8[1678])</f>
        <v>0</v>
      </c>
      <c r="I1683">
        <f>SUMIF([1]!Tabla4[Consignatario],B1683,[1]!Tabla4[Monto])</f>
        <v>0</v>
      </c>
      <c r="J1683">
        <f>SUMIF([1]!Tabla2[Consignatario],B1683, [1]!Tabla2[Monto])</f>
        <v>0</v>
      </c>
      <c r="K1683">
        <f>SUMIF([1]!Tabla3[Consignatario],B1683,[1]!Tabla3[Monto])</f>
        <v>0</v>
      </c>
      <c r="L1683">
        <f>SUMIF([1]!Tabla5[Consignatario],B1683,[1]!Tabla5[Monto])</f>
        <v>0</v>
      </c>
      <c r="M1683">
        <f>SUMIF([1]!Tabla1708[Consignatario],B1683,[1]!Tabla1708[Monto])</f>
        <v>0</v>
      </c>
      <c r="N1683">
        <f>SUMIF([1]!Tabla1726[Consignatario],B1683,[1]!Tabla1726[Monto])</f>
        <v>0</v>
      </c>
      <c r="O1683">
        <f>SUMIF([1]!Tabla1730[Consignatario],B1683,[1]!Tabla1730[1730])</f>
        <v>1980</v>
      </c>
      <c r="P1683">
        <f>SUMIF([1]!Tabla1739[Consignatario],B1683,[1]!Tabla1739[1739])</f>
        <v>0</v>
      </c>
      <c r="Q1683">
        <f>SUMIF([1]!Tabla21[Consignatario],B1683,[1]!Tabla21[1664-1670])</f>
        <v>0</v>
      </c>
      <c r="R1683">
        <f>SUM(Tabla62[[#This Row],[1661]:[Entrearmadas]])</f>
        <v>1980</v>
      </c>
    </row>
    <row r="1684" spans="1:18" x14ac:dyDescent="0.3">
      <c r="A1684">
        <v>1683</v>
      </c>
      <c r="B1684" t="str" cm="1">
        <f t="array" ref="B1684">INDEX([1]!Tabla1[#Data], A1684, 2)</f>
        <v>Maguiña, Francisco de</v>
      </c>
      <c r="C1684">
        <f>SUMIF([1]!Tabla1661[Consignatario],B1684,[1]!Tabla1661[1661])</f>
        <v>0</v>
      </c>
      <c r="D1684">
        <f>SUMIF([1]!Tabla11[Consignatario],B1684,[1]!Tabla11[1662])</f>
        <v>0</v>
      </c>
      <c r="E1684">
        <f>SUMIF([1]!Tabla12[Consignatario],B1684,[1]!Tabla12[1670])</f>
        <v>0</v>
      </c>
      <c r="F1684">
        <f>SUMIF([1]!Tabla10[Consignatario],B1684,[1]!Tabla10[1672])</f>
        <v>0</v>
      </c>
      <c r="G1684">
        <f>SUMIF([1]!Tabla9[Consignatarios],B1684,[1]!Tabla9[1675])</f>
        <v>0</v>
      </c>
      <c r="H1684">
        <f>SUMIF([1]!Tabla8[Consignatarios],B1684,[1]!Tabla8[1678])</f>
        <v>0</v>
      </c>
      <c r="I1684">
        <f>SUMIF([1]!Tabla4[Consignatario],B1684,[1]!Tabla4[Monto])</f>
        <v>0</v>
      </c>
      <c r="J1684">
        <f>SUMIF([1]!Tabla2[Consignatario],B1684, [1]!Tabla2[Monto])</f>
        <v>4500</v>
      </c>
      <c r="K1684">
        <f>SUMIF([1]!Tabla3[Consignatario],B1684,[1]!Tabla3[Monto])</f>
        <v>0</v>
      </c>
      <c r="L1684">
        <f>SUMIF([1]!Tabla5[Consignatario],B1684,[1]!Tabla5[Monto])</f>
        <v>0</v>
      </c>
      <c r="M1684">
        <f>SUMIF([1]!Tabla1708[Consignatario],B1684,[1]!Tabla1708[Monto])</f>
        <v>0</v>
      </c>
      <c r="N1684">
        <f>SUMIF([1]!Tabla1726[Consignatario],B1684,[1]!Tabla1726[Monto])</f>
        <v>0</v>
      </c>
      <c r="O1684">
        <f>SUMIF([1]!Tabla1730[Consignatario],B1684,[1]!Tabla1730[1730])</f>
        <v>0</v>
      </c>
      <c r="P1684">
        <f>SUMIF([1]!Tabla1739[Consignatario],B1684,[1]!Tabla1739[1739])</f>
        <v>0</v>
      </c>
      <c r="Q1684">
        <f>SUMIF([1]!Tabla21[Consignatario],B1684,[1]!Tabla21[1664-1670])</f>
        <v>0</v>
      </c>
      <c r="R1684">
        <f>SUM(Tabla62[[#This Row],[1661]:[Entrearmadas]])</f>
        <v>4500</v>
      </c>
    </row>
    <row r="1685" spans="1:18" x14ac:dyDescent="0.3">
      <c r="A1685">
        <v>1684</v>
      </c>
      <c r="B1685" t="str" cm="1">
        <f t="array" ref="B1685">INDEX([1]!Tabla1[#Data], A1685, 2)</f>
        <v>Maiz, Martín de</v>
      </c>
      <c r="C1685">
        <f>SUMIF([1]!Tabla1661[Consignatario],B1685,[1]!Tabla1661[1661])</f>
        <v>0</v>
      </c>
      <c r="D1685">
        <f>SUMIF([1]!Tabla11[Consignatario],B1685,[1]!Tabla11[1662])</f>
        <v>0</v>
      </c>
      <c r="E1685">
        <f>SUMIF([1]!Tabla12[Consignatario],B1685,[1]!Tabla12[1670])</f>
        <v>0</v>
      </c>
      <c r="F1685">
        <f>SUMIF([1]!Tabla10[Consignatario],B1685,[1]!Tabla10[1672])</f>
        <v>0</v>
      </c>
      <c r="G1685">
        <f>SUMIF([1]!Tabla9[Consignatarios],B1685,[1]!Tabla9[1675])</f>
        <v>0</v>
      </c>
      <c r="H1685">
        <f>SUMIF([1]!Tabla8[Consignatarios],B1685,[1]!Tabla8[1678])</f>
        <v>27653</v>
      </c>
      <c r="I1685">
        <f>SUMIF([1]!Tabla4[Consignatario],B1685,[1]!Tabla4[Monto])</f>
        <v>37499</v>
      </c>
      <c r="J1685">
        <f>SUMIF([1]!Tabla2[Consignatario],B1685, [1]!Tabla2[Monto])</f>
        <v>14560</v>
      </c>
      <c r="K1685">
        <f>SUMIF([1]!Tabla3[Consignatario],B1685,[1]!Tabla3[Monto])</f>
        <v>0</v>
      </c>
      <c r="L1685">
        <f>SUMIF([1]!Tabla5[Consignatario],B1685,[1]!Tabla5[Monto])</f>
        <v>0</v>
      </c>
      <c r="M1685">
        <f>SUMIF([1]!Tabla1708[Consignatario],B1685,[1]!Tabla1708[Monto])</f>
        <v>0</v>
      </c>
      <c r="N1685">
        <f>SUMIF([1]!Tabla1726[Consignatario],B1685,[1]!Tabla1726[Monto])</f>
        <v>0</v>
      </c>
      <c r="O1685">
        <f>SUMIF([1]!Tabla1730[Consignatario],B1685,[1]!Tabla1730[1730])</f>
        <v>0</v>
      </c>
      <c r="P1685">
        <f>SUMIF([1]!Tabla1739[Consignatario],B1685,[1]!Tabla1739[1739])</f>
        <v>0</v>
      </c>
      <c r="Q1685">
        <f>SUMIF([1]!Tabla21[Consignatario],B1685,[1]!Tabla21[1664-1670])</f>
        <v>0</v>
      </c>
      <c r="R1685">
        <f>SUM(Tabla62[[#This Row],[1661]:[Entrearmadas]])</f>
        <v>79712</v>
      </c>
    </row>
    <row r="1686" spans="1:18" x14ac:dyDescent="0.3">
      <c r="A1686">
        <v>1685</v>
      </c>
      <c r="B1686" t="str" cm="1">
        <f t="array" ref="B1686">INDEX([1]!Tabla1[#Data], A1686, 2)</f>
        <v>Malaver, Francisco de</v>
      </c>
      <c r="C1686">
        <f>SUMIF([1]!Tabla1661[Consignatario],B1686,[1]!Tabla1661[1661])</f>
        <v>0</v>
      </c>
      <c r="D1686">
        <f>SUMIF([1]!Tabla11[Consignatario],B1686,[1]!Tabla11[1662])</f>
        <v>0</v>
      </c>
      <c r="E1686">
        <f>SUMIF([1]!Tabla12[Consignatario],B1686,[1]!Tabla12[1670])</f>
        <v>0</v>
      </c>
      <c r="F1686">
        <f>SUMIF([1]!Tabla10[Consignatario],B1686,[1]!Tabla10[1672])</f>
        <v>0</v>
      </c>
      <c r="G1686">
        <f>SUMIF([1]!Tabla9[Consignatarios],B1686,[1]!Tabla9[1675])</f>
        <v>6500</v>
      </c>
      <c r="H1686">
        <f>SUMIF([1]!Tabla8[Consignatarios],B1686,[1]!Tabla8[1678])</f>
        <v>0</v>
      </c>
      <c r="I1686">
        <f>SUMIF([1]!Tabla4[Consignatario],B1686,[1]!Tabla4[Monto])</f>
        <v>92752</v>
      </c>
      <c r="J1686">
        <f>SUMIF([1]!Tabla2[Consignatario],B1686, [1]!Tabla2[Monto])</f>
        <v>88285</v>
      </c>
      <c r="K1686">
        <f>SUMIF([1]!Tabla3[Consignatario],B1686,[1]!Tabla3[Monto])</f>
        <v>0</v>
      </c>
      <c r="L1686">
        <f>SUMIF([1]!Tabla5[Consignatario],B1686,[1]!Tabla5[Monto])</f>
        <v>0</v>
      </c>
      <c r="M1686">
        <f>SUMIF([1]!Tabla1708[Consignatario],B1686,[1]!Tabla1708[Monto])</f>
        <v>0</v>
      </c>
      <c r="N1686">
        <f>SUMIF([1]!Tabla1726[Consignatario],B1686,[1]!Tabla1726[Monto])</f>
        <v>0</v>
      </c>
      <c r="O1686">
        <f>SUMIF([1]!Tabla1730[Consignatario],B1686,[1]!Tabla1730[1730])</f>
        <v>0</v>
      </c>
      <c r="P1686">
        <f>SUMIF([1]!Tabla1739[Consignatario],B1686,[1]!Tabla1739[1739])</f>
        <v>0</v>
      </c>
      <c r="Q1686">
        <f>SUMIF([1]!Tabla21[Consignatario],B1686,[1]!Tabla21[1664-1670])</f>
        <v>0</v>
      </c>
      <c r="R1686">
        <f>SUM(Tabla62[[#This Row],[1661]:[Entrearmadas]])</f>
        <v>187537</v>
      </c>
    </row>
    <row r="1687" spans="1:18" x14ac:dyDescent="0.3">
      <c r="A1687">
        <v>1686</v>
      </c>
      <c r="B1687" t="str" cm="1">
        <f t="array" ref="B1687">INDEX([1]!Tabla1[#Data], A1687, 2)</f>
        <v>Malerva, Pedro Alejandro</v>
      </c>
      <c r="C1687">
        <f>SUMIF([1]!Tabla1661[Consignatario],B1687,[1]!Tabla1661[1661])</f>
        <v>0</v>
      </c>
      <c r="D1687">
        <f>SUMIF([1]!Tabla11[Consignatario],B1687,[1]!Tabla11[1662])</f>
        <v>0</v>
      </c>
      <c r="E1687">
        <f>SUMIF([1]!Tabla12[Consignatario],B1687,[1]!Tabla12[1670])</f>
        <v>0</v>
      </c>
      <c r="F1687">
        <f>SUMIF([1]!Tabla10[Consignatario],B1687,[1]!Tabla10[1672])</f>
        <v>0</v>
      </c>
      <c r="G1687">
        <f>SUMIF([1]!Tabla9[Consignatarios],B1687,[1]!Tabla9[1675])</f>
        <v>0</v>
      </c>
      <c r="H1687">
        <f>SUMIF([1]!Tabla8[Consignatarios],B1687,[1]!Tabla8[1678])</f>
        <v>0</v>
      </c>
      <c r="I1687">
        <f>SUMIF([1]!Tabla4[Consignatario],B1687,[1]!Tabla4[Monto])</f>
        <v>0</v>
      </c>
      <c r="J1687">
        <f>SUMIF([1]!Tabla2[Consignatario],B1687, [1]!Tabla2[Monto])</f>
        <v>0</v>
      </c>
      <c r="K1687">
        <f>SUMIF([1]!Tabla3[Consignatario],B1687,[1]!Tabla3[Monto])</f>
        <v>13800</v>
      </c>
      <c r="L1687">
        <f>SUMIF([1]!Tabla5[Consignatario],B1687,[1]!Tabla5[Monto])</f>
        <v>0</v>
      </c>
      <c r="M1687">
        <f>SUMIF([1]!Tabla1708[Consignatario],B1687,[1]!Tabla1708[Monto])</f>
        <v>0</v>
      </c>
      <c r="N1687">
        <f>SUMIF([1]!Tabla1726[Consignatario],B1687,[1]!Tabla1726[Monto])</f>
        <v>0</v>
      </c>
      <c r="O1687">
        <f>SUMIF([1]!Tabla1730[Consignatario],B1687,[1]!Tabla1730[1730])</f>
        <v>0</v>
      </c>
      <c r="P1687">
        <f>SUMIF([1]!Tabla1739[Consignatario],B1687,[1]!Tabla1739[1739])</f>
        <v>0</v>
      </c>
      <c r="Q1687">
        <f>SUMIF([1]!Tabla21[Consignatario],B1687,[1]!Tabla21[1664-1670])</f>
        <v>0</v>
      </c>
      <c r="R1687">
        <f>SUM(Tabla62[[#This Row],[1661]:[Entrearmadas]])</f>
        <v>13800</v>
      </c>
    </row>
    <row r="1688" spans="1:18" x14ac:dyDescent="0.3">
      <c r="A1688">
        <v>1687</v>
      </c>
      <c r="B1688" t="str" cm="1">
        <f t="array" ref="B1688">INDEX([1]!Tabla1[#Data], A1688, 2)</f>
        <v>Mallea, Pedro de</v>
      </c>
      <c r="C1688">
        <f>SUMIF([1]!Tabla1661[Consignatario],B1688,[1]!Tabla1661[1661])</f>
        <v>0</v>
      </c>
      <c r="D1688">
        <f>SUMIF([1]!Tabla11[Consignatario],B1688,[1]!Tabla11[1662])</f>
        <v>0</v>
      </c>
      <c r="E1688">
        <f>SUMIF([1]!Tabla12[Consignatario],B1688,[1]!Tabla12[1670])</f>
        <v>0</v>
      </c>
      <c r="F1688">
        <f>SUMIF([1]!Tabla10[Consignatario],B1688,[1]!Tabla10[1672])</f>
        <v>0</v>
      </c>
      <c r="G1688">
        <f>SUMIF([1]!Tabla9[Consignatarios],B1688,[1]!Tabla9[1675])</f>
        <v>0</v>
      </c>
      <c r="H1688">
        <f>SUMIF([1]!Tabla8[Consignatarios],B1688,[1]!Tabla8[1678])</f>
        <v>0</v>
      </c>
      <c r="I1688">
        <f>SUMIF([1]!Tabla4[Consignatario],B1688,[1]!Tabla4[Monto])</f>
        <v>0</v>
      </c>
      <c r="J1688">
        <f>SUMIF([1]!Tabla2[Consignatario],B1688, [1]!Tabla2[Monto])</f>
        <v>0</v>
      </c>
      <c r="K1688">
        <f>SUMIF([1]!Tabla3[Consignatario],B1688,[1]!Tabla3[Monto])</f>
        <v>0</v>
      </c>
      <c r="L1688">
        <f>SUMIF([1]!Tabla5[Consignatario],B1688,[1]!Tabla5[Monto])</f>
        <v>110186</v>
      </c>
      <c r="M1688">
        <f>SUMIF([1]!Tabla1708[Consignatario],B1688,[1]!Tabla1708[Monto])</f>
        <v>0</v>
      </c>
      <c r="N1688">
        <f>SUMIF([1]!Tabla1726[Consignatario],B1688,[1]!Tabla1726[Monto])</f>
        <v>0</v>
      </c>
      <c r="O1688">
        <f>SUMIF([1]!Tabla1730[Consignatario],B1688,[1]!Tabla1730[1730])</f>
        <v>0</v>
      </c>
      <c r="P1688">
        <f>SUMIF([1]!Tabla1739[Consignatario],B1688,[1]!Tabla1739[1739])</f>
        <v>0</v>
      </c>
      <c r="Q1688">
        <f>SUMIF([1]!Tabla21[Consignatario],B1688,[1]!Tabla21[1664-1670])</f>
        <v>0</v>
      </c>
      <c r="R1688">
        <f>SUM(Tabla62[[#This Row],[1661]:[Entrearmadas]])</f>
        <v>110186</v>
      </c>
    </row>
    <row r="1689" spans="1:18" x14ac:dyDescent="0.3">
      <c r="A1689">
        <v>1688</v>
      </c>
      <c r="B1689" t="str" cm="1">
        <f t="array" ref="B1689">INDEX([1]!Tabla1[#Data], A1689, 2)</f>
        <v>Malo de Molina, Blas</v>
      </c>
      <c r="C1689">
        <f>SUMIF([1]!Tabla1661[Consignatario],B1689,[1]!Tabla1661[1661])</f>
        <v>0</v>
      </c>
      <c r="D1689">
        <f>SUMIF([1]!Tabla11[Consignatario],B1689,[1]!Tabla11[1662])</f>
        <v>0</v>
      </c>
      <c r="E1689">
        <f>SUMIF([1]!Tabla12[Consignatario],B1689,[1]!Tabla12[1670])</f>
        <v>0</v>
      </c>
      <c r="F1689">
        <f>SUMIF([1]!Tabla10[Consignatario],B1689,[1]!Tabla10[1672])</f>
        <v>0</v>
      </c>
      <c r="G1689">
        <f>SUMIF([1]!Tabla9[Consignatarios],B1689,[1]!Tabla9[1675])</f>
        <v>0</v>
      </c>
      <c r="H1689">
        <f>SUMIF([1]!Tabla8[Consignatarios],B1689,[1]!Tabla8[1678])</f>
        <v>0</v>
      </c>
      <c r="I1689">
        <f>SUMIF([1]!Tabla4[Consignatario],B1689,[1]!Tabla4[Monto])</f>
        <v>0</v>
      </c>
      <c r="J1689">
        <f>SUMIF([1]!Tabla2[Consignatario],B1689, [1]!Tabla2[Monto])</f>
        <v>0</v>
      </c>
      <c r="K1689">
        <f>SUMIF([1]!Tabla3[Consignatario],B1689,[1]!Tabla3[Monto])</f>
        <v>0</v>
      </c>
      <c r="L1689">
        <f>SUMIF([1]!Tabla5[Consignatario],B1689,[1]!Tabla5[Monto])</f>
        <v>41918</v>
      </c>
      <c r="M1689">
        <f>SUMIF([1]!Tabla1708[Consignatario],B1689,[1]!Tabla1708[Monto])</f>
        <v>14200</v>
      </c>
      <c r="N1689">
        <f>SUMIF([1]!Tabla1726[Consignatario],B1689,[1]!Tabla1726[Monto])</f>
        <v>0</v>
      </c>
      <c r="O1689">
        <f>SUMIF([1]!Tabla1730[Consignatario],B1689,[1]!Tabla1730[1730])</f>
        <v>0</v>
      </c>
      <c r="P1689">
        <f>SUMIF([1]!Tabla1739[Consignatario],B1689,[1]!Tabla1739[1739])</f>
        <v>0</v>
      </c>
      <c r="Q1689">
        <f>SUMIF([1]!Tabla21[Consignatario],B1689,[1]!Tabla21[1664-1670])</f>
        <v>0</v>
      </c>
      <c r="R1689">
        <f>SUM(Tabla62[[#This Row],[1661]:[Entrearmadas]])</f>
        <v>56118</v>
      </c>
    </row>
    <row r="1690" spans="1:18" x14ac:dyDescent="0.3">
      <c r="A1690">
        <v>1689</v>
      </c>
      <c r="B1690" t="str" cm="1">
        <f t="array" ref="B1690">INDEX([1]!Tabla1[#Data], A1690, 2)</f>
        <v>Mancila, Manuel de</v>
      </c>
      <c r="C1690">
        <f>SUMIF([1]!Tabla1661[Consignatario],B1690,[1]!Tabla1661[1661])</f>
        <v>19200</v>
      </c>
      <c r="D1690">
        <f>SUMIF([1]!Tabla11[Consignatario],B1690,[1]!Tabla11[1662])</f>
        <v>0</v>
      </c>
      <c r="E1690">
        <f>SUMIF([1]!Tabla12[Consignatario],B1690,[1]!Tabla12[1670])</f>
        <v>0</v>
      </c>
      <c r="F1690">
        <f>SUMIF([1]!Tabla10[Consignatario],B1690,[1]!Tabla10[1672])</f>
        <v>0</v>
      </c>
      <c r="G1690">
        <f>SUMIF([1]!Tabla9[Consignatarios],B1690,[1]!Tabla9[1675])</f>
        <v>0</v>
      </c>
      <c r="H1690">
        <f>SUMIF([1]!Tabla8[Consignatarios],B1690,[1]!Tabla8[1678])</f>
        <v>0</v>
      </c>
      <c r="I1690">
        <f>SUMIF([1]!Tabla4[Consignatario],B1690,[1]!Tabla4[Monto])</f>
        <v>0</v>
      </c>
      <c r="J1690">
        <f>SUMIF([1]!Tabla2[Consignatario],B1690, [1]!Tabla2[Monto])</f>
        <v>0</v>
      </c>
      <c r="K1690">
        <f>SUMIF([1]!Tabla3[Consignatario],B1690,[1]!Tabla3[Monto])</f>
        <v>0</v>
      </c>
      <c r="L1690">
        <f>SUMIF([1]!Tabla5[Consignatario],B1690,[1]!Tabla5[Monto])</f>
        <v>0</v>
      </c>
      <c r="M1690">
        <f>SUMIF([1]!Tabla1708[Consignatario],B1690,[1]!Tabla1708[Monto])</f>
        <v>0</v>
      </c>
      <c r="N1690">
        <f>SUMIF([1]!Tabla1726[Consignatario],B1690,[1]!Tabla1726[Monto])</f>
        <v>0</v>
      </c>
      <c r="O1690">
        <f>SUMIF([1]!Tabla1730[Consignatario],B1690,[1]!Tabla1730[1730])</f>
        <v>0</v>
      </c>
      <c r="P1690">
        <f>SUMIF([1]!Tabla1739[Consignatario],B1690,[1]!Tabla1739[1739])</f>
        <v>0</v>
      </c>
      <c r="Q1690">
        <f>SUMIF([1]!Tabla21[Consignatario],B1690,[1]!Tabla21[1664-1670])</f>
        <v>0</v>
      </c>
      <c r="R1690">
        <f>SUM(Tabla62[[#This Row],[1661]:[Entrearmadas]])</f>
        <v>19200</v>
      </c>
    </row>
    <row r="1691" spans="1:18" x14ac:dyDescent="0.3">
      <c r="A1691">
        <v>1690</v>
      </c>
      <c r="B1691" t="str" cm="1">
        <f t="array" ref="B1691">INDEX([1]!Tabla1[#Data], A1691, 2)</f>
        <v>Manez, Diego de</v>
      </c>
      <c r="C1691">
        <f>SUMIF([1]!Tabla1661[Consignatario],B1691,[1]!Tabla1661[1661])</f>
        <v>0</v>
      </c>
      <c r="D1691">
        <f>SUMIF([1]!Tabla11[Consignatario],B1691,[1]!Tabla11[1662])</f>
        <v>0</v>
      </c>
      <c r="E1691">
        <f>SUMIF([1]!Tabla12[Consignatario],B1691,[1]!Tabla12[1670])</f>
        <v>0</v>
      </c>
      <c r="F1691">
        <f>SUMIF([1]!Tabla10[Consignatario],B1691,[1]!Tabla10[1672])</f>
        <v>0</v>
      </c>
      <c r="G1691">
        <f>SUMIF([1]!Tabla9[Consignatarios],B1691,[1]!Tabla9[1675])</f>
        <v>0</v>
      </c>
      <c r="H1691">
        <f>SUMIF([1]!Tabla8[Consignatarios],B1691,[1]!Tabla8[1678])</f>
        <v>0</v>
      </c>
      <c r="I1691">
        <f>SUMIF([1]!Tabla4[Consignatario],B1691,[1]!Tabla4[Monto])</f>
        <v>0</v>
      </c>
      <c r="J1691">
        <f>SUMIF([1]!Tabla2[Consignatario],B1691, [1]!Tabla2[Monto])</f>
        <v>2000</v>
      </c>
      <c r="K1691">
        <f>SUMIF([1]!Tabla3[Consignatario],B1691,[1]!Tabla3[Monto])</f>
        <v>0</v>
      </c>
      <c r="L1691">
        <f>SUMIF([1]!Tabla5[Consignatario],B1691,[1]!Tabla5[Monto])</f>
        <v>0</v>
      </c>
      <c r="M1691">
        <f>SUMIF([1]!Tabla1708[Consignatario],B1691,[1]!Tabla1708[Monto])</f>
        <v>0</v>
      </c>
      <c r="N1691">
        <f>SUMIF([1]!Tabla1726[Consignatario],B1691,[1]!Tabla1726[Monto])</f>
        <v>0</v>
      </c>
      <c r="O1691">
        <f>SUMIF([1]!Tabla1730[Consignatario],B1691,[1]!Tabla1730[1730])</f>
        <v>0</v>
      </c>
      <c r="P1691">
        <f>SUMIF([1]!Tabla1739[Consignatario],B1691,[1]!Tabla1739[1739])</f>
        <v>0</v>
      </c>
      <c r="Q1691">
        <f>SUMIF([1]!Tabla21[Consignatario],B1691,[1]!Tabla21[1664-1670])</f>
        <v>0</v>
      </c>
      <c r="R1691">
        <f>SUM(Tabla62[[#This Row],[1661]:[Entrearmadas]])</f>
        <v>2000</v>
      </c>
    </row>
    <row r="1692" spans="1:18" x14ac:dyDescent="0.3">
      <c r="A1692">
        <v>1691</v>
      </c>
      <c r="B1692" t="str" cm="1">
        <f t="array" ref="B1692">INDEX([1]!Tabla1[#Data], A1692, 2)</f>
        <v>Manrique de Lara, Francisco</v>
      </c>
      <c r="C1692">
        <f>SUMIF([1]!Tabla1661[Consignatario],B1692,[1]!Tabla1661[1661])</f>
        <v>0</v>
      </c>
      <c r="D1692">
        <f>SUMIF([1]!Tabla11[Consignatario],B1692,[1]!Tabla11[1662])</f>
        <v>0</v>
      </c>
      <c r="E1692">
        <f>SUMIF([1]!Tabla12[Consignatario],B1692,[1]!Tabla12[1670])</f>
        <v>0</v>
      </c>
      <c r="F1692">
        <f>SUMIF([1]!Tabla10[Consignatario],B1692,[1]!Tabla10[1672])</f>
        <v>0</v>
      </c>
      <c r="G1692">
        <f>SUMIF([1]!Tabla9[Consignatarios],B1692,[1]!Tabla9[1675])</f>
        <v>0</v>
      </c>
      <c r="H1692">
        <f>SUMIF([1]!Tabla8[Consignatarios],B1692,[1]!Tabla8[1678])</f>
        <v>0</v>
      </c>
      <c r="I1692">
        <f>SUMIF([1]!Tabla4[Consignatario],B1692,[1]!Tabla4[Monto])</f>
        <v>0</v>
      </c>
      <c r="J1692">
        <f>SUMIF([1]!Tabla2[Consignatario],B1692, [1]!Tabla2[Monto])</f>
        <v>0</v>
      </c>
      <c r="K1692">
        <f>SUMIF([1]!Tabla3[Consignatario],B1692,[1]!Tabla3[Monto])</f>
        <v>0</v>
      </c>
      <c r="L1692">
        <f>SUMIF([1]!Tabla5[Consignatario],B1692,[1]!Tabla5[Monto])</f>
        <v>0</v>
      </c>
      <c r="M1692">
        <f>SUMIF([1]!Tabla1708[Consignatario],B1692,[1]!Tabla1708[Monto])</f>
        <v>0</v>
      </c>
      <c r="N1692">
        <f>SUMIF([1]!Tabla1726[Consignatario],B1692,[1]!Tabla1726[Monto])</f>
        <v>3000</v>
      </c>
      <c r="O1692">
        <f>SUMIF([1]!Tabla1730[Consignatario],B1692,[1]!Tabla1730[1730])</f>
        <v>0</v>
      </c>
      <c r="P1692">
        <f>SUMIF([1]!Tabla1739[Consignatario],B1692,[1]!Tabla1739[1739])</f>
        <v>0</v>
      </c>
      <c r="Q1692">
        <f>SUMIF([1]!Tabla21[Consignatario],B1692,[1]!Tabla21[1664-1670])</f>
        <v>0</v>
      </c>
      <c r="R1692">
        <f>SUM(Tabla62[[#This Row],[1661]:[Entrearmadas]])</f>
        <v>3000</v>
      </c>
    </row>
    <row r="1693" spans="1:18" x14ac:dyDescent="0.3">
      <c r="A1693">
        <v>1692</v>
      </c>
      <c r="B1693" t="str" cm="1">
        <f t="array" ref="B1693">INDEX([1]!Tabla1[#Data], A1693, 2)</f>
        <v>Manrique, Ignacio</v>
      </c>
      <c r="C1693">
        <f>SUMIF([1]!Tabla1661[Consignatario],B1693,[1]!Tabla1661[1661])</f>
        <v>0</v>
      </c>
      <c r="D1693">
        <f>SUMIF([1]!Tabla11[Consignatario],B1693,[1]!Tabla11[1662])</f>
        <v>0</v>
      </c>
      <c r="E1693">
        <f>SUMIF([1]!Tabla12[Consignatario],B1693,[1]!Tabla12[1670])</f>
        <v>0</v>
      </c>
      <c r="F1693">
        <f>SUMIF([1]!Tabla10[Consignatario],B1693,[1]!Tabla10[1672])</f>
        <v>0</v>
      </c>
      <c r="G1693">
        <f>SUMIF([1]!Tabla9[Consignatarios],B1693,[1]!Tabla9[1675])</f>
        <v>0</v>
      </c>
      <c r="H1693">
        <f>SUMIF([1]!Tabla8[Consignatarios],B1693,[1]!Tabla8[1678])</f>
        <v>9288</v>
      </c>
      <c r="I1693">
        <f>SUMIF([1]!Tabla4[Consignatario],B1693,[1]!Tabla4[Monto])</f>
        <v>0</v>
      </c>
      <c r="J1693">
        <f>SUMIF([1]!Tabla2[Consignatario],B1693, [1]!Tabla2[Monto])</f>
        <v>0</v>
      </c>
      <c r="K1693">
        <f>SUMIF([1]!Tabla3[Consignatario],B1693,[1]!Tabla3[Monto])</f>
        <v>0</v>
      </c>
      <c r="L1693">
        <f>SUMIF([1]!Tabla5[Consignatario],B1693,[1]!Tabla5[Monto])</f>
        <v>0</v>
      </c>
      <c r="M1693">
        <f>SUMIF([1]!Tabla1708[Consignatario],B1693,[1]!Tabla1708[Monto])</f>
        <v>0</v>
      </c>
      <c r="N1693">
        <f>SUMIF([1]!Tabla1726[Consignatario],B1693,[1]!Tabla1726[Monto])</f>
        <v>0</v>
      </c>
      <c r="O1693">
        <f>SUMIF([1]!Tabla1730[Consignatario],B1693,[1]!Tabla1730[1730])</f>
        <v>0</v>
      </c>
      <c r="P1693">
        <f>SUMIF([1]!Tabla1739[Consignatario],B1693,[1]!Tabla1739[1739])</f>
        <v>0</v>
      </c>
      <c r="Q1693">
        <f>SUMIF([1]!Tabla21[Consignatario],B1693,[1]!Tabla21[1664-1670])</f>
        <v>0</v>
      </c>
      <c r="R1693">
        <f>SUM(Tabla62[[#This Row],[1661]:[Entrearmadas]])</f>
        <v>9288</v>
      </c>
    </row>
    <row r="1694" spans="1:18" x14ac:dyDescent="0.3">
      <c r="A1694">
        <v>1693</v>
      </c>
      <c r="B1694" t="str" cm="1">
        <f t="array" ref="B1694">INDEX([1]!Tabla1[#Data], A1694, 2)</f>
        <v>Mansilla, Esteban de</v>
      </c>
      <c r="C1694">
        <f>SUMIF([1]!Tabla1661[Consignatario],B1694,[1]!Tabla1661[1661])</f>
        <v>0</v>
      </c>
      <c r="D1694">
        <f>SUMIF([1]!Tabla11[Consignatario],B1694,[1]!Tabla11[1662])</f>
        <v>0</v>
      </c>
      <c r="E1694">
        <f>SUMIF([1]!Tabla12[Consignatario],B1694,[1]!Tabla12[1670])</f>
        <v>0</v>
      </c>
      <c r="F1694">
        <f>SUMIF([1]!Tabla10[Consignatario],B1694,[1]!Tabla10[1672])</f>
        <v>0</v>
      </c>
      <c r="G1694">
        <f>SUMIF([1]!Tabla9[Consignatarios],B1694,[1]!Tabla9[1675])</f>
        <v>0</v>
      </c>
      <c r="H1694">
        <f>SUMIF([1]!Tabla8[Consignatarios],B1694,[1]!Tabla8[1678])</f>
        <v>0</v>
      </c>
      <c r="I1694">
        <f>SUMIF([1]!Tabla4[Consignatario],B1694,[1]!Tabla4[Monto])</f>
        <v>9065</v>
      </c>
      <c r="J1694">
        <f>SUMIF([1]!Tabla2[Consignatario],B1694, [1]!Tabla2[Monto])</f>
        <v>0</v>
      </c>
      <c r="K1694">
        <f>SUMIF([1]!Tabla3[Consignatario],B1694,[1]!Tabla3[Monto])</f>
        <v>0</v>
      </c>
      <c r="L1694">
        <f>SUMIF([1]!Tabla5[Consignatario],B1694,[1]!Tabla5[Monto])</f>
        <v>0</v>
      </c>
      <c r="M1694">
        <f>SUMIF([1]!Tabla1708[Consignatario],B1694,[1]!Tabla1708[Monto])</f>
        <v>0</v>
      </c>
      <c r="N1694">
        <f>SUMIF([1]!Tabla1726[Consignatario],B1694,[1]!Tabla1726[Monto])</f>
        <v>0</v>
      </c>
      <c r="O1694">
        <f>SUMIF([1]!Tabla1730[Consignatario],B1694,[1]!Tabla1730[1730])</f>
        <v>0</v>
      </c>
      <c r="P1694">
        <f>SUMIF([1]!Tabla1739[Consignatario],B1694,[1]!Tabla1739[1739])</f>
        <v>0</v>
      </c>
      <c r="Q1694">
        <f>SUMIF([1]!Tabla21[Consignatario],B1694,[1]!Tabla21[1664-1670])</f>
        <v>0</v>
      </c>
      <c r="R1694">
        <f>SUM(Tabla62[[#This Row],[1661]:[Entrearmadas]])</f>
        <v>9065</v>
      </c>
    </row>
    <row r="1695" spans="1:18" x14ac:dyDescent="0.3">
      <c r="A1695">
        <v>1694</v>
      </c>
      <c r="B1695" t="str" cm="1">
        <f t="array" ref="B1695">INDEX([1]!Tabla1[#Data], A1695, 2)</f>
        <v>Mantilla, Baltazar de</v>
      </c>
      <c r="C1695">
        <f>SUMIF([1]!Tabla1661[Consignatario],B1695,[1]!Tabla1661[1661])</f>
        <v>0</v>
      </c>
      <c r="D1695">
        <f>SUMIF([1]!Tabla11[Consignatario],B1695,[1]!Tabla11[1662])</f>
        <v>0</v>
      </c>
      <c r="E1695">
        <f>SUMIF([1]!Tabla12[Consignatario],B1695,[1]!Tabla12[1670])</f>
        <v>0</v>
      </c>
      <c r="F1695">
        <f>SUMIF([1]!Tabla10[Consignatario],B1695,[1]!Tabla10[1672])</f>
        <v>0</v>
      </c>
      <c r="G1695">
        <f>SUMIF([1]!Tabla9[Consignatarios],B1695,[1]!Tabla9[1675])</f>
        <v>0</v>
      </c>
      <c r="H1695">
        <f>SUMIF([1]!Tabla8[Consignatarios],B1695,[1]!Tabla8[1678])</f>
        <v>0</v>
      </c>
      <c r="I1695">
        <f>SUMIF([1]!Tabla4[Consignatario],B1695,[1]!Tabla4[Monto])</f>
        <v>0</v>
      </c>
      <c r="J1695">
        <f>SUMIF([1]!Tabla2[Consignatario],B1695, [1]!Tabla2[Monto])</f>
        <v>0</v>
      </c>
      <c r="K1695">
        <f>SUMIF([1]!Tabla3[Consignatario],B1695,[1]!Tabla3[Monto])</f>
        <v>0</v>
      </c>
      <c r="L1695">
        <f>SUMIF([1]!Tabla5[Consignatario],B1695,[1]!Tabla5[Monto])</f>
        <v>38000</v>
      </c>
      <c r="M1695">
        <f>SUMIF([1]!Tabla1708[Consignatario],B1695,[1]!Tabla1708[Monto])</f>
        <v>20000</v>
      </c>
      <c r="N1695">
        <f>SUMIF([1]!Tabla1726[Consignatario],B1695,[1]!Tabla1726[Monto])</f>
        <v>0</v>
      </c>
      <c r="O1695">
        <f>SUMIF([1]!Tabla1730[Consignatario],B1695,[1]!Tabla1730[1730])</f>
        <v>0</v>
      </c>
      <c r="P1695">
        <f>SUMIF([1]!Tabla1739[Consignatario],B1695,[1]!Tabla1739[1739])</f>
        <v>0</v>
      </c>
      <c r="Q1695">
        <f>SUMIF([1]!Tabla21[Consignatario],B1695,[1]!Tabla21[1664-1670])</f>
        <v>0</v>
      </c>
      <c r="R1695">
        <f>SUM(Tabla62[[#This Row],[1661]:[Entrearmadas]])</f>
        <v>58000</v>
      </c>
    </row>
    <row r="1696" spans="1:18" x14ac:dyDescent="0.3">
      <c r="A1696">
        <v>1695</v>
      </c>
      <c r="B1696" t="str" cm="1">
        <f t="array" ref="B1696">INDEX([1]!Tabla1[#Data], A1696, 2)</f>
        <v>Manucho, Mercurio</v>
      </c>
      <c r="C1696">
        <f>SUMIF([1]!Tabla1661[Consignatario],B1696,[1]!Tabla1661[1661])</f>
        <v>0</v>
      </c>
      <c r="D1696">
        <f>SUMIF([1]!Tabla11[Consignatario],B1696,[1]!Tabla11[1662])</f>
        <v>0</v>
      </c>
      <c r="E1696">
        <f>SUMIF([1]!Tabla12[Consignatario],B1696,[1]!Tabla12[1670])</f>
        <v>0</v>
      </c>
      <c r="F1696">
        <f>SUMIF([1]!Tabla10[Consignatario],B1696,[1]!Tabla10[1672])</f>
        <v>0</v>
      </c>
      <c r="G1696">
        <f>SUMIF([1]!Tabla9[Consignatarios],B1696,[1]!Tabla9[1675])</f>
        <v>0</v>
      </c>
      <c r="H1696">
        <f>SUMIF([1]!Tabla8[Consignatarios],B1696,[1]!Tabla8[1678])</f>
        <v>0</v>
      </c>
      <c r="I1696">
        <f>SUMIF([1]!Tabla4[Consignatario],B1696,[1]!Tabla4[Monto])</f>
        <v>0</v>
      </c>
      <c r="J1696">
        <f>SUMIF([1]!Tabla2[Consignatario],B1696, [1]!Tabla2[Monto])</f>
        <v>71320</v>
      </c>
      <c r="K1696">
        <f>SUMIF([1]!Tabla3[Consignatario],B1696,[1]!Tabla3[Monto])</f>
        <v>0</v>
      </c>
      <c r="L1696">
        <f>SUMIF([1]!Tabla5[Consignatario],B1696,[1]!Tabla5[Monto])</f>
        <v>0</v>
      </c>
      <c r="M1696">
        <f>SUMIF([1]!Tabla1708[Consignatario],B1696,[1]!Tabla1708[Monto])</f>
        <v>0</v>
      </c>
      <c r="N1696">
        <f>SUMIF([1]!Tabla1726[Consignatario],B1696,[1]!Tabla1726[Monto])</f>
        <v>0</v>
      </c>
      <c r="O1696">
        <f>SUMIF([1]!Tabla1730[Consignatario],B1696,[1]!Tabla1730[1730])</f>
        <v>0</v>
      </c>
      <c r="P1696">
        <f>SUMIF([1]!Tabla1739[Consignatario],B1696,[1]!Tabla1739[1739])</f>
        <v>0</v>
      </c>
      <c r="Q1696">
        <f>SUMIF([1]!Tabla21[Consignatario],B1696,[1]!Tabla21[1664-1670])</f>
        <v>0</v>
      </c>
      <c r="R1696">
        <f>SUM(Tabla62[[#This Row],[1661]:[Entrearmadas]])</f>
        <v>71320</v>
      </c>
    </row>
    <row r="1697" spans="1:18" x14ac:dyDescent="0.3">
      <c r="A1697">
        <v>1696</v>
      </c>
      <c r="B1697" t="str" cm="1">
        <f t="array" ref="B1697">INDEX([1]!Tabla1[#Data], A1697, 2)</f>
        <v>Manuel</v>
      </c>
      <c r="C1697">
        <f>SUMIF([1]!Tabla1661[Consignatario],B1697,[1]!Tabla1661[1661])</f>
        <v>0</v>
      </c>
      <c r="D1697">
        <f>SUMIF([1]!Tabla11[Consignatario],B1697,[1]!Tabla11[1662])</f>
        <v>0</v>
      </c>
      <c r="E1697">
        <f>SUMIF([1]!Tabla12[Consignatario],B1697,[1]!Tabla12[1670])</f>
        <v>0</v>
      </c>
      <c r="F1697">
        <f>SUMIF([1]!Tabla10[Consignatario],B1697,[1]!Tabla10[1672])</f>
        <v>0</v>
      </c>
      <c r="G1697">
        <f>SUMIF([1]!Tabla9[Consignatarios],B1697,[1]!Tabla9[1675])</f>
        <v>0</v>
      </c>
      <c r="H1697">
        <f>SUMIF([1]!Tabla8[Consignatarios],B1697,[1]!Tabla8[1678])</f>
        <v>0</v>
      </c>
      <c r="I1697">
        <f>SUMIF([1]!Tabla4[Consignatario],B1697,[1]!Tabla4[Monto])</f>
        <v>0</v>
      </c>
      <c r="J1697">
        <f>SUMIF([1]!Tabla2[Consignatario],B1697, [1]!Tabla2[Monto])</f>
        <v>0</v>
      </c>
      <c r="K1697">
        <f>SUMIF([1]!Tabla3[Consignatario],B1697,[1]!Tabla3[Monto])</f>
        <v>16360</v>
      </c>
      <c r="L1697">
        <f>SUMIF([1]!Tabla5[Consignatario],B1697,[1]!Tabla5[Monto])</f>
        <v>0</v>
      </c>
      <c r="M1697">
        <f>SUMIF([1]!Tabla1708[Consignatario],B1697,[1]!Tabla1708[Monto])</f>
        <v>0</v>
      </c>
      <c r="N1697">
        <f>SUMIF([1]!Tabla1726[Consignatario],B1697,[1]!Tabla1726[Monto])</f>
        <v>0</v>
      </c>
      <c r="O1697">
        <f>SUMIF([1]!Tabla1730[Consignatario],B1697,[1]!Tabla1730[1730])</f>
        <v>0</v>
      </c>
      <c r="P1697">
        <f>SUMIF([1]!Tabla1739[Consignatario],B1697,[1]!Tabla1739[1739])</f>
        <v>0</v>
      </c>
      <c r="Q1697">
        <f>SUMIF([1]!Tabla21[Consignatario],B1697,[1]!Tabla21[1664-1670])</f>
        <v>0</v>
      </c>
      <c r="R1697">
        <f>SUM(Tabla62[[#This Row],[1661]:[Entrearmadas]])</f>
        <v>16360</v>
      </c>
    </row>
    <row r="1698" spans="1:18" x14ac:dyDescent="0.3">
      <c r="A1698">
        <v>1697</v>
      </c>
      <c r="B1698" t="str" cm="1">
        <f t="array" ref="B1698">INDEX([1]!Tabla1[#Data], A1698, 2)</f>
        <v>Manuel Eugenio</v>
      </c>
      <c r="C1698">
        <f>SUMIF([1]!Tabla1661[Consignatario],B1698,[1]!Tabla1661[1661])</f>
        <v>0</v>
      </c>
      <c r="D1698">
        <f>SUMIF([1]!Tabla11[Consignatario],B1698,[1]!Tabla11[1662])</f>
        <v>0</v>
      </c>
      <c r="E1698">
        <f>SUMIF([1]!Tabla12[Consignatario],B1698,[1]!Tabla12[1670])</f>
        <v>0</v>
      </c>
      <c r="F1698">
        <f>SUMIF([1]!Tabla10[Consignatario],B1698,[1]!Tabla10[1672])</f>
        <v>7278</v>
      </c>
      <c r="G1698">
        <f>SUMIF([1]!Tabla9[Consignatarios],B1698,[1]!Tabla9[1675])</f>
        <v>16900</v>
      </c>
      <c r="H1698">
        <f>SUMIF([1]!Tabla8[Consignatarios],B1698,[1]!Tabla8[1678])</f>
        <v>21286</v>
      </c>
      <c r="I1698">
        <f>SUMIF([1]!Tabla4[Consignatario],B1698,[1]!Tabla4[Monto])</f>
        <v>0</v>
      </c>
      <c r="J1698">
        <f>SUMIF([1]!Tabla2[Consignatario],B1698, [1]!Tabla2[Monto])</f>
        <v>26100</v>
      </c>
      <c r="K1698">
        <f>SUMIF([1]!Tabla3[Consignatario],B1698,[1]!Tabla3[Monto])</f>
        <v>43380</v>
      </c>
      <c r="L1698">
        <f>SUMIF([1]!Tabla5[Consignatario],B1698,[1]!Tabla5[Monto])</f>
        <v>0</v>
      </c>
      <c r="M1698">
        <f>SUMIF([1]!Tabla1708[Consignatario],B1698,[1]!Tabla1708[Monto])</f>
        <v>0</v>
      </c>
      <c r="N1698">
        <f>SUMIF([1]!Tabla1726[Consignatario],B1698,[1]!Tabla1726[Monto])</f>
        <v>0</v>
      </c>
      <c r="O1698">
        <f>SUMIF([1]!Tabla1730[Consignatario],B1698,[1]!Tabla1730[1730])</f>
        <v>0</v>
      </c>
      <c r="P1698">
        <f>SUMIF([1]!Tabla1739[Consignatario],B1698,[1]!Tabla1739[1739])</f>
        <v>0</v>
      </c>
      <c r="Q1698">
        <f>SUMIF([1]!Tabla21[Consignatario],B1698,[1]!Tabla21[1664-1670])</f>
        <v>0</v>
      </c>
      <c r="R1698">
        <f>SUM(Tabla62[[#This Row],[1661]:[Entrearmadas]])</f>
        <v>114944</v>
      </c>
    </row>
    <row r="1699" spans="1:18" x14ac:dyDescent="0.3">
      <c r="A1699">
        <v>1698</v>
      </c>
      <c r="B1699" t="str" cm="1">
        <f t="array" ref="B1699">INDEX([1]!Tabla1[#Data], A1699, 2)</f>
        <v>Manuel Francisco</v>
      </c>
      <c r="C1699">
        <f>SUMIF([1]!Tabla1661[Consignatario],B1699,[1]!Tabla1661[1661])</f>
        <v>0</v>
      </c>
      <c r="D1699">
        <f>SUMIF([1]!Tabla11[Consignatario],B1699,[1]!Tabla11[1662])</f>
        <v>0</v>
      </c>
      <c r="E1699">
        <f>SUMIF([1]!Tabla12[Consignatario],B1699,[1]!Tabla12[1670])</f>
        <v>0</v>
      </c>
      <c r="F1699">
        <f>SUMIF([1]!Tabla10[Consignatario],B1699,[1]!Tabla10[1672])</f>
        <v>0</v>
      </c>
      <c r="G1699">
        <f>SUMIF([1]!Tabla9[Consignatarios],B1699,[1]!Tabla9[1675])</f>
        <v>0</v>
      </c>
      <c r="H1699">
        <f>SUMIF([1]!Tabla8[Consignatarios],B1699,[1]!Tabla8[1678])</f>
        <v>0</v>
      </c>
      <c r="I1699">
        <f>SUMIF([1]!Tabla4[Consignatario],B1699,[1]!Tabla4[Monto])</f>
        <v>0</v>
      </c>
      <c r="J1699">
        <f>SUMIF([1]!Tabla2[Consignatario],B1699, [1]!Tabla2[Monto])</f>
        <v>0</v>
      </c>
      <c r="K1699">
        <f>SUMIF([1]!Tabla3[Consignatario],B1699,[1]!Tabla3[Monto])</f>
        <v>42657</v>
      </c>
      <c r="L1699">
        <f>SUMIF([1]!Tabla5[Consignatario],B1699,[1]!Tabla5[Monto])</f>
        <v>0</v>
      </c>
      <c r="M1699">
        <f>SUMIF([1]!Tabla1708[Consignatario],B1699,[1]!Tabla1708[Monto])</f>
        <v>0</v>
      </c>
      <c r="N1699">
        <f>SUMIF([1]!Tabla1726[Consignatario],B1699,[1]!Tabla1726[Monto])</f>
        <v>0</v>
      </c>
      <c r="O1699">
        <f>SUMIF([1]!Tabla1730[Consignatario],B1699,[1]!Tabla1730[1730])</f>
        <v>0</v>
      </c>
      <c r="P1699">
        <f>SUMIF([1]!Tabla1739[Consignatario],B1699,[1]!Tabla1739[1739])</f>
        <v>0</v>
      </c>
      <c r="Q1699">
        <f>SUMIF([1]!Tabla21[Consignatario],B1699,[1]!Tabla21[1664-1670])</f>
        <v>0</v>
      </c>
      <c r="R1699">
        <f>SUM(Tabla62[[#This Row],[1661]:[Entrearmadas]])</f>
        <v>42657</v>
      </c>
    </row>
    <row r="1700" spans="1:18" x14ac:dyDescent="0.3">
      <c r="A1700">
        <v>1699</v>
      </c>
      <c r="B1700" t="str" cm="1">
        <f t="array" ref="B1700">INDEX([1]!Tabla1[#Data], A1700, 2)</f>
        <v>Manzanares, Pedro de</v>
      </c>
      <c r="C1700">
        <f>SUMIF([1]!Tabla1661[Consignatario],B1700,[1]!Tabla1661[1661])</f>
        <v>0</v>
      </c>
      <c r="D1700">
        <f>SUMIF([1]!Tabla11[Consignatario],B1700,[1]!Tabla11[1662])</f>
        <v>0</v>
      </c>
      <c r="E1700">
        <f>SUMIF([1]!Tabla12[Consignatario],B1700,[1]!Tabla12[1670])</f>
        <v>0</v>
      </c>
      <c r="F1700">
        <f>SUMIF([1]!Tabla10[Consignatario],B1700,[1]!Tabla10[1672])</f>
        <v>0</v>
      </c>
      <c r="G1700">
        <f>SUMIF([1]!Tabla9[Consignatarios],B1700,[1]!Tabla9[1675])</f>
        <v>0</v>
      </c>
      <c r="H1700">
        <f>SUMIF([1]!Tabla8[Consignatarios],B1700,[1]!Tabla8[1678])</f>
        <v>500</v>
      </c>
      <c r="I1700">
        <f>SUMIF([1]!Tabla4[Consignatario],B1700,[1]!Tabla4[Monto])</f>
        <v>0</v>
      </c>
      <c r="J1700">
        <f>SUMIF([1]!Tabla2[Consignatario],B1700, [1]!Tabla2[Monto])</f>
        <v>0</v>
      </c>
      <c r="K1700">
        <f>SUMIF([1]!Tabla3[Consignatario],B1700,[1]!Tabla3[Monto])</f>
        <v>54870</v>
      </c>
      <c r="L1700">
        <f>SUMIF([1]!Tabla5[Consignatario],B1700,[1]!Tabla5[Monto])</f>
        <v>0</v>
      </c>
      <c r="M1700">
        <f>SUMIF([1]!Tabla1708[Consignatario],B1700,[1]!Tabla1708[Monto])</f>
        <v>0</v>
      </c>
      <c r="N1700">
        <f>SUMIF([1]!Tabla1726[Consignatario],B1700,[1]!Tabla1726[Monto])</f>
        <v>0</v>
      </c>
      <c r="O1700">
        <f>SUMIF([1]!Tabla1730[Consignatario],B1700,[1]!Tabla1730[1730])</f>
        <v>0</v>
      </c>
      <c r="P1700">
        <f>SUMIF([1]!Tabla1739[Consignatario],B1700,[1]!Tabla1739[1739])</f>
        <v>0</v>
      </c>
      <c r="Q1700">
        <f>SUMIF([1]!Tabla21[Consignatario],B1700,[1]!Tabla21[1664-1670])</f>
        <v>0</v>
      </c>
      <c r="R1700">
        <f>SUM(Tabla62[[#This Row],[1661]:[Entrearmadas]])</f>
        <v>55370</v>
      </c>
    </row>
    <row r="1701" spans="1:18" x14ac:dyDescent="0.3">
      <c r="A1701">
        <v>1700</v>
      </c>
      <c r="B1701" t="str" cm="1">
        <f t="array" ref="B1701">INDEX([1]!Tabla1[#Data], A1701, 2)</f>
        <v>Manzano, Francisco</v>
      </c>
      <c r="C1701">
        <f>SUMIF([1]!Tabla1661[Consignatario],B1701,[1]!Tabla1661[1661])</f>
        <v>0</v>
      </c>
      <c r="D1701">
        <f>SUMIF([1]!Tabla11[Consignatario],B1701,[1]!Tabla11[1662])</f>
        <v>0</v>
      </c>
      <c r="E1701">
        <f>SUMIF([1]!Tabla12[Consignatario],B1701,[1]!Tabla12[1670])</f>
        <v>0</v>
      </c>
      <c r="F1701">
        <f>SUMIF([1]!Tabla10[Consignatario],B1701,[1]!Tabla10[1672])</f>
        <v>0</v>
      </c>
      <c r="G1701">
        <f>SUMIF([1]!Tabla9[Consignatarios],B1701,[1]!Tabla9[1675])</f>
        <v>0</v>
      </c>
      <c r="H1701">
        <f>SUMIF([1]!Tabla8[Consignatarios],B1701,[1]!Tabla8[1678])</f>
        <v>0</v>
      </c>
      <c r="I1701">
        <f>SUMIF([1]!Tabla4[Consignatario],B1701,[1]!Tabla4[Monto])</f>
        <v>0</v>
      </c>
      <c r="J1701">
        <f>SUMIF([1]!Tabla2[Consignatario],B1701, [1]!Tabla2[Monto])</f>
        <v>7300</v>
      </c>
      <c r="K1701">
        <f>SUMIF([1]!Tabla3[Consignatario],B1701,[1]!Tabla3[Monto])</f>
        <v>0</v>
      </c>
      <c r="L1701">
        <f>SUMIF([1]!Tabla5[Consignatario],B1701,[1]!Tabla5[Monto])</f>
        <v>0</v>
      </c>
      <c r="M1701">
        <f>SUMIF([1]!Tabla1708[Consignatario],B1701,[1]!Tabla1708[Monto])</f>
        <v>0</v>
      </c>
      <c r="N1701">
        <f>SUMIF([1]!Tabla1726[Consignatario],B1701,[1]!Tabla1726[Monto])</f>
        <v>0</v>
      </c>
      <c r="O1701">
        <f>SUMIF([1]!Tabla1730[Consignatario],B1701,[1]!Tabla1730[1730])</f>
        <v>0</v>
      </c>
      <c r="P1701">
        <f>SUMIF([1]!Tabla1739[Consignatario],B1701,[1]!Tabla1739[1739])</f>
        <v>0</v>
      </c>
      <c r="Q1701">
        <f>SUMIF([1]!Tabla21[Consignatario],B1701,[1]!Tabla21[1664-1670])</f>
        <v>0</v>
      </c>
      <c r="R1701">
        <f>SUM(Tabla62[[#This Row],[1661]:[Entrearmadas]])</f>
        <v>7300</v>
      </c>
    </row>
    <row r="1702" spans="1:18" x14ac:dyDescent="0.3">
      <c r="A1702">
        <v>1701</v>
      </c>
      <c r="B1702" t="str" cm="1">
        <f t="array" ref="B1702">INDEX([1]!Tabla1[#Data], A1702, 2)</f>
        <v>Manzolo, Francisco Antonio</v>
      </c>
      <c r="C1702">
        <f>SUMIF([1]!Tabla1661[Consignatario],B1702,[1]!Tabla1661[1661])</f>
        <v>0</v>
      </c>
      <c r="D1702">
        <f>SUMIF([1]!Tabla11[Consignatario],B1702,[1]!Tabla11[1662])</f>
        <v>0</v>
      </c>
      <c r="E1702">
        <f>SUMIF([1]!Tabla12[Consignatario],B1702,[1]!Tabla12[1670])</f>
        <v>0</v>
      </c>
      <c r="F1702">
        <f>SUMIF([1]!Tabla10[Consignatario],B1702,[1]!Tabla10[1672])</f>
        <v>27088</v>
      </c>
      <c r="G1702">
        <f>SUMIF([1]!Tabla9[Consignatarios],B1702,[1]!Tabla9[1675])</f>
        <v>0</v>
      </c>
      <c r="H1702">
        <f>SUMIF([1]!Tabla8[Consignatarios],B1702,[1]!Tabla8[1678])</f>
        <v>0</v>
      </c>
      <c r="I1702">
        <f>SUMIF([1]!Tabla4[Consignatario],B1702,[1]!Tabla4[Monto])</f>
        <v>0</v>
      </c>
      <c r="J1702">
        <f>SUMIF([1]!Tabla2[Consignatario],B1702, [1]!Tabla2[Monto])</f>
        <v>0</v>
      </c>
      <c r="K1702">
        <f>SUMIF([1]!Tabla3[Consignatario],B1702,[1]!Tabla3[Monto])</f>
        <v>0</v>
      </c>
      <c r="L1702">
        <f>SUMIF([1]!Tabla5[Consignatario],B1702,[1]!Tabla5[Monto])</f>
        <v>0</v>
      </c>
      <c r="M1702">
        <f>SUMIF([1]!Tabla1708[Consignatario],B1702,[1]!Tabla1708[Monto])</f>
        <v>0</v>
      </c>
      <c r="N1702">
        <f>SUMIF([1]!Tabla1726[Consignatario],B1702,[1]!Tabla1726[Monto])</f>
        <v>0</v>
      </c>
      <c r="O1702">
        <f>SUMIF([1]!Tabla1730[Consignatario],B1702,[1]!Tabla1730[1730])</f>
        <v>0</v>
      </c>
      <c r="P1702">
        <f>SUMIF([1]!Tabla1739[Consignatario],B1702,[1]!Tabla1739[1739])</f>
        <v>0</v>
      </c>
      <c r="Q1702">
        <f>SUMIF([1]!Tabla21[Consignatario],B1702,[1]!Tabla21[1664-1670])</f>
        <v>0</v>
      </c>
      <c r="R1702">
        <f>SUM(Tabla62[[#This Row],[1661]:[Entrearmadas]])</f>
        <v>27088</v>
      </c>
    </row>
    <row r="1703" spans="1:18" x14ac:dyDescent="0.3">
      <c r="A1703">
        <v>1702</v>
      </c>
      <c r="B1703" t="str" cm="1">
        <f t="array" ref="B1703">INDEX([1]!Tabla1[#Data], A1703, 2)</f>
        <v>Mar, Juan de la</v>
      </c>
      <c r="C1703">
        <f>SUMIF([1]!Tabla1661[Consignatario],B1703,[1]!Tabla1661[1661])</f>
        <v>0</v>
      </c>
      <c r="D1703">
        <f>SUMIF([1]!Tabla11[Consignatario],B1703,[1]!Tabla11[1662])</f>
        <v>0</v>
      </c>
      <c r="E1703">
        <f>SUMIF([1]!Tabla12[Consignatario],B1703,[1]!Tabla12[1670])</f>
        <v>0</v>
      </c>
      <c r="F1703">
        <f>SUMIF([1]!Tabla10[Consignatario],B1703,[1]!Tabla10[1672])</f>
        <v>0</v>
      </c>
      <c r="G1703">
        <f>SUMIF([1]!Tabla9[Consignatarios],B1703,[1]!Tabla9[1675])</f>
        <v>0</v>
      </c>
      <c r="H1703">
        <f>SUMIF([1]!Tabla8[Consignatarios],B1703,[1]!Tabla8[1678])</f>
        <v>0</v>
      </c>
      <c r="I1703">
        <f>SUMIF([1]!Tabla4[Consignatario],B1703,[1]!Tabla4[Monto])</f>
        <v>0</v>
      </c>
      <c r="J1703">
        <f>SUMIF([1]!Tabla2[Consignatario],B1703, [1]!Tabla2[Monto])</f>
        <v>0</v>
      </c>
      <c r="K1703">
        <f>SUMIF([1]!Tabla3[Consignatario],B1703,[1]!Tabla3[Monto])</f>
        <v>0</v>
      </c>
      <c r="L1703">
        <f>SUMIF([1]!Tabla5[Consignatario],B1703,[1]!Tabla5[Monto])</f>
        <v>0</v>
      </c>
      <c r="M1703">
        <f>SUMIF([1]!Tabla1708[Consignatario],B1703,[1]!Tabla1708[Monto])</f>
        <v>0</v>
      </c>
      <c r="N1703">
        <f>SUMIF([1]!Tabla1726[Consignatario],B1703,[1]!Tabla1726[Monto])</f>
        <v>36100</v>
      </c>
      <c r="O1703">
        <f>SUMIF([1]!Tabla1730[Consignatario],B1703,[1]!Tabla1730[1730])</f>
        <v>0</v>
      </c>
      <c r="P1703">
        <f>SUMIF([1]!Tabla1739[Consignatario],B1703,[1]!Tabla1739[1739])</f>
        <v>0</v>
      </c>
      <c r="Q1703">
        <f>SUMIF([1]!Tabla21[Consignatario],B1703,[1]!Tabla21[1664-1670])</f>
        <v>0</v>
      </c>
      <c r="R1703">
        <f>SUM(Tabla62[[#This Row],[1661]:[Entrearmadas]])</f>
        <v>36100</v>
      </c>
    </row>
    <row r="1704" spans="1:18" x14ac:dyDescent="0.3">
      <c r="A1704">
        <v>1703</v>
      </c>
      <c r="B1704" t="str" cm="1">
        <f t="array" ref="B1704">INDEX([1]!Tabla1[#Data], A1704, 2)</f>
        <v>Marceliano, Joseph de</v>
      </c>
      <c r="C1704">
        <f>SUMIF([1]!Tabla1661[Consignatario],B1704,[1]!Tabla1661[1661])</f>
        <v>0</v>
      </c>
      <c r="D1704">
        <f>SUMIF([1]!Tabla11[Consignatario],B1704,[1]!Tabla11[1662])</f>
        <v>0</v>
      </c>
      <c r="E1704">
        <f>SUMIF([1]!Tabla12[Consignatario],B1704,[1]!Tabla12[1670])</f>
        <v>0</v>
      </c>
      <c r="F1704">
        <f>SUMIF([1]!Tabla10[Consignatario],B1704,[1]!Tabla10[1672])</f>
        <v>0</v>
      </c>
      <c r="G1704">
        <f>SUMIF([1]!Tabla9[Consignatarios],B1704,[1]!Tabla9[1675])</f>
        <v>0</v>
      </c>
      <c r="H1704">
        <f>SUMIF([1]!Tabla8[Consignatarios],B1704,[1]!Tabla8[1678])</f>
        <v>0</v>
      </c>
      <c r="I1704">
        <f>SUMIF([1]!Tabla4[Consignatario],B1704,[1]!Tabla4[Monto])</f>
        <v>0</v>
      </c>
      <c r="J1704">
        <f>SUMIF([1]!Tabla2[Consignatario],B1704, [1]!Tabla2[Monto])</f>
        <v>0</v>
      </c>
      <c r="K1704">
        <f>SUMIF([1]!Tabla3[Consignatario],B1704,[1]!Tabla3[Monto])</f>
        <v>96735</v>
      </c>
      <c r="L1704">
        <f>SUMIF([1]!Tabla5[Consignatario],B1704,[1]!Tabla5[Monto])</f>
        <v>161805</v>
      </c>
      <c r="M1704">
        <f>SUMIF([1]!Tabla1708[Consignatario],B1704,[1]!Tabla1708[Monto])</f>
        <v>0</v>
      </c>
      <c r="N1704">
        <f>SUMIF([1]!Tabla1726[Consignatario],B1704,[1]!Tabla1726[Monto])</f>
        <v>0</v>
      </c>
      <c r="O1704">
        <f>SUMIF([1]!Tabla1730[Consignatario],B1704,[1]!Tabla1730[1730])</f>
        <v>0</v>
      </c>
      <c r="P1704">
        <f>SUMIF([1]!Tabla1739[Consignatario],B1704,[1]!Tabla1739[1739])</f>
        <v>0</v>
      </c>
      <c r="Q1704">
        <f>SUMIF([1]!Tabla21[Consignatario],B1704,[1]!Tabla21[1664-1670])</f>
        <v>0</v>
      </c>
      <c r="R1704">
        <f>SUM(Tabla62[[#This Row],[1661]:[Entrearmadas]])</f>
        <v>258540</v>
      </c>
    </row>
    <row r="1705" spans="1:18" x14ac:dyDescent="0.3">
      <c r="A1705">
        <v>1704</v>
      </c>
      <c r="B1705" t="str" cm="1">
        <f t="array" ref="B1705">INDEX([1]!Tabla1[#Data], A1705, 2)</f>
        <v>Marcos Antonio</v>
      </c>
      <c r="C1705">
        <f>SUMIF([1]!Tabla1661[Consignatario],B1705,[1]!Tabla1661[1661])</f>
        <v>0</v>
      </c>
      <c r="D1705">
        <f>SUMIF([1]!Tabla11[Consignatario],B1705,[1]!Tabla11[1662])</f>
        <v>0</v>
      </c>
      <c r="E1705">
        <f>SUMIF([1]!Tabla12[Consignatario],B1705,[1]!Tabla12[1670])</f>
        <v>0</v>
      </c>
      <c r="F1705">
        <f>SUMIF([1]!Tabla10[Consignatario],B1705,[1]!Tabla10[1672])</f>
        <v>11640</v>
      </c>
      <c r="G1705">
        <f>SUMIF([1]!Tabla9[Consignatarios],B1705,[1]!Tabla9[1675])</f>
        <v>0</v>
      </c>
      <c r="H1705">
        <f>SUMIF([1]!Tabla8[Consignatarios],B1705,[1]!Tabla8[1678])</f>
        <v>0</v>
      </c>
      <c r="I1705">
        <f>SUMIF([1]!Tabla4[Consignatario],B1705,[1]!Tabla4[Monto])</f>
        <v>0</v>
      </c>
      <c r="J1705">
        <f>SUMIF([1]!Tabla2[Consignatario],B1705, [1]!Tabla2[Monto])</f>
        <v>0</v>
      </c>
      <c r="K1705">
        <f>SUMIF([1]!Tabla3[Consignatario],B1705,[1]!Tabla3[Monto])</f>
        <v>0</v>
      </c>
      <c r="L1705">
        <f>SUMIF([1]!Tabla5[Consignatario],B1705,[1]!Tabla5[Monto])</f>
        <v>0</v>
      </c>
      <c r="M1705">
        <f>SUMIF([1]!Tabla1708[Consignatario],B1705,[1]!Tabla1708[Monto])</f>
        <v>0</v>
      </c>
      <c r="N1705">
        <f>SUMIF([1]!Tabla1726[Consignatario],B1705,[1]!Tabla1726[Monto])</f>
        <v>0</v>
      </c>
      <c r="O1705">
        <f>SUMIF([1]!Tabla1730[Consignatario],B1705,[1]!Tabla1730[1730])</f>
        <v>0</v>
      </c>
      <c r="P1705">
        <f>SUMIF([1]!Tabla1739[Consignatario],B1705,[1]!Tabla1739[1739])</f>
        <v>0</v>
      </c>
      <c r="Q1705">
        <f>SUMIF([1]!Tabla21[Consignatario],B1705,[1]!Tabla21[1664-1670])</f>
        <v>0</v>
      </c>
      <c r="R1705">
        <f>SUM(Tabla62[[#This Row],[1661]:[Entrearmadas]])</f>
        <v>11640</v>
      </c>
    </row>
    <row r="1706" spans="1:18" x14ac:dyDescent="0.3">
      <c r="A1706">
        <v>1705</v>
      </c>
      <c r="B1706" t="str" cm="1">
        <f t="array" ref="B1706">INDEX([1]!Tabla1[#Data], A1706, 2)</f>
        <v>Marcos, Benito</v>
      </c>
      <c r="C1706">
        <f>SUMIF([1]!Tabla1661[Consignatario],B1706,[1]!Tabla1661[1661])</f>
        <v>0</v>
      </c>
      <c r="D1706">
        <f>SUMIF([1]!Tabla11[Consignatario],B1706,[1]!Tabla11[1662])</f>
        <v>0</v>
      </c>
      <c r="E1706">
        <f>SUMIF([1]!Tabla12[Consignatario],B1706,[1]!Tabla12[1670])</f>
        <v>0</v>
      </c>
      <c r="F1706">
        <f>SUMIF([1]!Tabla10[Consignatario],B1706,[1]!Tabla10[1672])</f>
        <v>0</v>
      </c>
      <c r="G1706">
        <f>SUMIF([1]!Tabla9[Consignatarios],B1706,[1]!Tabla9[1675])</f>
        <v>0</v>
      </c>
      <c r="H1706">
        <f>SUMIF([1]!Tabla8[Consignatarios],B1706,[1]!Tabla8[1678])</f>
        <v>0</v>
      </c>
      <c r="I1706">
        <f>SUMIF([1]!Tabla4[Consignatario],B1706,[1]!Tabla4[Monto])</f>
        <v>0</v>
      </c>
      <c r="J1706">
        <f>SUMIF([1]!Tabla2[Consignatario],B1706, [1]!Tabla2[Monto])</f>
        <v>0</v>
      </c>
      <c r="K1706">
        <f>SUMIF([1]!Tabla3[Consignatario],B1706,[1]!Tabla3[Monto])</f>
        <v>0</v>
      </c>
      <c r="L1706">
        <f>SUMIF([1]!Tabla5[Consignatario],B1706,[1]!Tabla5[Monto])</f>
        <v>0</v>
      </c>
      <c r="M1706">
        <f>SUMIF([1]!Tabla1708[Consignatario],B1706,[1]!Tabla1708[Monto])</f>
        <v>0</v>
      </c>
      <c r="N1706">
        <f>SUMIF([1]!Tabla1726[Consignatario],B1706,[1]!Tabla1726[Monto])</f>
        <v>0</v>
      </c>
      <c r="O1706">
        <f>SUMIF([1]!Tabla1730[Consignatario],B1706,[1]!Tabla1730[1730])</f>
        <v>0</v>
      </c>
      <c r="P1706">
        <f>SUMIF([1]!Tabla1739[Consignatario],B1706,[1]!Tabla1739[1739])</f>
        <v>2200</v>
      </c>
      <c r="Q1706">
        <f>SUMIF([1]!Tabla21[Consignatario],B1706,[1]!Tabla21[1664-1670])</f>
        <v>0</v>
      </c>
      <c r="R1706">
        <f>SUM(Tabla62[[#This Row],[1661]:[Entrearmadas]])</f>
        <v>2200</v>
      </c>
    </row>
    <row r="1707" spans="1:18" x14ac:dyDescent="0.3">
      <c r="A1707">
        <v>1706</v>
      </c>
      <c r="B1707" t="str" cm="1">
        <f t="array" ref="B1707">INDEX([1]!Tabla1[#Data], A1707, 2)</f>
        <v>Maret, Joseph</v>
      </c>
      <c r="C1707">
        <f>SUMIF([1]!Tabla1661[Consignatario],B1707,[1]!Tabla1661[1661])</f>
        <v>0</v>
      </c>
      <c r="D1707">
        <f>SUMIF([1]!Tabla11[Consignatario],B1707,[1]!Tabla11[1662])</f>
        <v>0</v>
      </c>
      <c r="E1707">
        <f>SUMIF([1]!Tabla12[Consignatario],B1707,[1]!Tabla12[1670])</f>
        <v>0</v>
      </c>
      <c r="F1707">
        <f>SUMIF([1]!Tabla10[Consignatario],B1707,[1]!Tabla10[1672])</f>
        <v>0</v>
      </c>
      <c r="G1707">
        <f>SUMIF([1]!Tabla9[Consignatarios],B1707,[1]!Tabla9[1675])</f>
        <v>0</v>
      </c>
      <c r="H1707">
        <f>SUMIF([1]!Tabla8[Consignatarios],B1707,[1]!Tabla8[1678])</f>
        <v>0</v>
      </c>
      <c r="I1707">
        <f>SUMIF([1]!Tabla4[Consignatario],B1707,[1]!Tabla4[Monto])</f>
        <v>0</v>
      </c>
      <c r="J1707">
        <f>SUMIF([1]!Tabla2[Consignatario],B1707, [1]!Tabla2[Monto])</f>
        <v>0</v>
      </c>
      <c r="K1707">
        <f>SUMIF([1]!Tabla3[Consignatario],B1707,[1]!Tabla3[Monto])</f>
        <v>8368</v>
      </c>
      <c r="L1707">
        <f>SUMIF([1]!Tabla5[Consignatario],B1707,[1]!Tabla5[Monto])</f>
        <v>0</v>
      </c>
      <c r="M1707">
        <f>SUMIF([1]!Tabla1708[Consignatario],B1707,[1]!Tabla1708[Monto])</f>
        <v>0</v>
      </c>
      <c r="N1707">
        <f>SUMIF([1]!Tabla1726[Consignatario],B1707,[1]!Tabla1726[Monto])</f>
        <v>0</v>
      </c>
      <c r="O1707">
        <f>SUMIF([1]!Tabla1730[Consignatario],B1707,[1]!Tabla1730[1730])</f>
        <v>0</v>
      </c>
      <c r="P1707">
        <f>SUMIF([1]!Tabla1739[Consignatario],B1707,[1]!Tabla1739[1739])</f>
        <v>0</v>
      </c>
      <c r="Q1707">
        <f>SUMIF([1]!Tabla21[Consignatario],B1707,[1]!Tabla21[1664-1670])</f>
        <v>0</v>
      </c>
      <c r="R1707">
        <f>SUM(Tabla62[[#This Row],[1661]:[Entrearmadas]])</f>
        <v>8368</v>
      </c>
    </row>
    <row r="1708" spans="1:18" x14ac:dyDescent="0.3">
      <c r="A1708">
        <v>1707</v>
      </c>
      <c r="B1708" t="str" cm="1">
        <f t="array" ref="B1708">INDEX([1]!Tabla1[#Data], A1708, 2)</f>
        <v>Marín de Parieda, Bartolomé</v>
      </c>
      <c r="C1708">
        <f>SUMIF([1]!Tabla1661[Consignatario],B1708,[1]!Tabla1661[1661])</f>
        <v>0</v>
      </c>
      <c r="D1708">
        <f>SUMIF([1]!Tabla11[Consignatario],B1708,[1]!Tabla11[1662])</f>
        <v>0</v>
      </c>
      <c r="E1708">
        <f>SUMIF([1]!Tabla12[Consignatario],B1708,[1]!Tabla12[1670])</f>
        <v>0</v>
      </c>
      <c r="F1708">
        <f>SUMIF([1]!Tabla10[Consignatario],B1708,[1]!Tabla10[1672])</f>
        <v>0</v>
      </c>
      <c r="G1708">
        <f>SUMIF([1]!Tabla9[Consignatarios],B1708,[1]!Tabla9[1675])</f>
        <v>0</v>
      </c>
      <c r="H1708">
        <f>SUMIF([1]!Tabla8[Consignatarios],B1708,[1]!Tabla8[1678])</f>
        <v>0</v>
      </c>
      <c r="I1708">
        <f>SUMIF([1]!Tabla4[Consignatario],B1708,[1]!Tabla4[Monto])</f>
        <v>0</v>
      </c>
      <c r="J1708">
        <f>SUMIF([1]!Tabla2[Consignatario],B1708, [1]!Tabla2[Monto])</f>
        <v>0</v>
      </c>
      <c r="K1708">
        <f>SUMIF([1]!Tabla3[Consignatario],B1708,[1]!Tabla3[Monto])</f>
        <v>18132</v>
      </c>
      <c r="L1708">
        <f>SUMIF([1]!Tabla5[Consignatario],B1708,[1]!Tabla5[Monto])</f>
        <v>0</v>
      </c>
      <c r="M1708">
        <f>SUMIF([1]!Tabla1708[Consignatario],B1708,[1]!Tabla1708[Monto])</f>
        <v>0</v>
      </c>
      <c r="N1708">
        <f>SUMIF([1]!Tabla1726[Consignatario],B1708,[1]!Tabla1726[Monto])</f>
        <v>0</v>
      </c>
      <c r="O1708">
        <f>SUMIF([1]!Tabla1730[Consignatario],B1708,[1]!Tabla1730[1730])</f>
        <v>0</v>
      </c>
      <c r="P1708">
        <f>SUMIF([1]!Tabla1739[Consignatario],B1708,[1]!Tabla1739[1739])</f>
        <v>0</v>
      </c>
      <c r="Q1708">
        <f>SUMIF([1]!Tabla21[Consignatario],B1708,[1]!Tabla21[1664-1670])</f>
        <v>0</v>
      </c>
      <c r="R1708">
        <f>SUM(Tabla62[[#This Row],[1661]:[Entrearmadas]])</f>
        <v>18132</v>
      </c>
    </row>
    <row r="1709" spans="1:18" x14ac:dyDescent="0.3">
      <c r="A1709">
        <v>1708</v>
      </c>
      <c r="B1709" t="str" cm="1">
        <f t="array" ref="B1709">INDEX([1]!Tabla1[#Data], A1709, 2)</f>
        <v>Marín y Poveda, Francisco</v>
      </c>
      <c r="C1709">
        <f>SUMIF([1]!Tabla1661[Consignatario],B1709,[1]!Tabla1661[1661])</f>
        <v>0</v>
      </c>
      <c r="D1709">
        <f>SUMIF([1]!Tabla11[Consignatario],B1709,[1]!Tabla11[1662])</f>
        <v>0</v>
      </c>
      <c r="E1709">
        <f>SUMIF([1]!Tabla12[Consignatario],B1709,[1]!Tabla12[1670])</f>
        <v>0</v>
      </c>
      <c r="F1709">
        <f>SUMIF([1]!Tabla10[Consignatario],B1709,[1]!Tabla10[1672])</f>
        <v>0</v>
      </c>
      <c r="G1709">
        <f>SUMIF([1]!Tabla9[Consignatarios],B1709,[1]!Tabla9[1675])</f>
        <v>0</v>
      </c>
      <c r="H1709">
        <f>SUMIF([1]!Tabla8[Consignatarios],B1709,[1]!Tabla8[1678])</f>
        <v>0</v>
      </c>
      <c r="I1709">
        <f>SUMIF([1]!Tabla4[Consignatario],B1709,[1]!Tabla4[Monto])</f>
        <v>0</v>
      </c>
      <c r="J1709">
        <f>SUMIF([1]!Tabla2[Consignatario],B1709, [1]!Tabla2[Monto])</f>
        <v>20000</v>
      </c>
      <c r="K1709">
        <f>SUMIF([1]!Tabla3[Consignatario],B1709,[1]!Tabla3[Monto])</f>
        <v>0</v>
      </c>
      <c r="L1709">
        <f>SUMIF([1]!Tabla5[Consignatario],B1709,[1]!Tabla5[Monto])</f>
        <v>0</v>
      </c>
      <c r="M1709">
        <f>SUMIF([1]!Tabla1708[Consignatario],B1709,[1]!Tabla1708[Monto])</f>
        <v>0</v>
      </c>
      <c r="N1709">
        <f>SUMIF([1]!Tabla1726[Consignatario],B1709,[1]!Tabla1726[Monto])</f>
        <v>0</v>
      </c>
      <c r="O1709">
        <f>SUMIF([1]!Tabla1730[Consignatario],B1709,[1]!Tabla1730[1730])</f>
        <v>0</v>
      </c>
      <c r="P1709">
        <f>SUMIF([1]!Tabla1739[Consignatario],B1709,[1]!Tabla1739[1739])</f>
        <v>0</v>
      </c>
      <c r="Q1709">
        <f>SUMIF([1]!Tabla21[Consignatario],B1709,[1]!Tabla21[1664-1670])</f>
        <v>0</v>
      </c>
      <c r="R1709">
        <f>SUM(Tabla62[[#This Row],[1661]:[Entrearmadas]])</f>
        <v>20000</v>
      </c>
    </row>
    <row r="1710" spans="1:18" x14ac:dyDescent="0.3">
      <c r="A1710">
        <v>1709</v>
      </c>
      <c r="B1710" t="str" cm="1">
        <f t="array" ref="B1710">INDEX([1]!Tabla1[#Data], A1710, 2)</f>
        <v>Marín, Joseph</v>
      </c>
      <c r="C1710">
        <f>SUMIF([1]!Tabla1661[Consignatario],B1710,[1]!Tabla1661[1661])</f>
        <v>22646</v>
      </c>
      <c r="D1710">
        <f>SUMIF([1]!Tabla11[Consignatario],B1710,[1]!Tabla11[1662])</f>
        <v>0</v>
      </c>
      <c r="E1710">
        <f>SUMIF([1]!Tabla12[Consignatario],B1710,[1]!Tabla12[1670])</f>
        <v>0</v>
      </c>
      <c r="F1710">
        <f>SUMIF([1]!Tabla10[Consignatario],B1710,[1]!Tabla10[1672])</f>
        <v>0</v>
      </c>
      <c r="G1710">
        <f>SUMIF([1]!Tabla9[Consignatarios],B1710,[1]!Tabla9[1675])</f>
        <v>0</v>
      </c>
      <c r="H1710">
        <f>SUMIF([1]!Tabla8[Consignatarios],B1710,[1]!Tabla8[1678])</f>
        <v>0</v>
      </c>
      <c r="I1710">
        <f>SUMIF([1]!Tabla4[Consignatario],B1710,[1]!Tabla4[Monto])</f>
        <v>0</v>
      </c>
      <c r="J1710">
        <f>SUMIF([1]!Tabla2[Consignatario],B1710, [1]!Tabla2[Monto])</f>
        <v>0</v>
      </c>
      <c r="K1710">
        <f>SUMIF([1]!Tabla3[Consignatario],B1710,[1]!Tabla3[Monto])</f>
        <v>0</v>
      </c>
      <c r="L1710">
        <f>SUMIF([1]!Tabla5[Consignatario],B1710,[1]!Tabla5[Monto])</f>
        <v>0</v>
      </c>
      <c r="M1710">
        <f>SUMIF([1]!Tabla1708[Consignatario],B1710,[1]!Tabla1708[Monto])</f>
        <v>0</v>
      </c>
      <c r="N1710">
        <f>SUMIF([1]!Tabla1726[Consignatario],B1710,[1]!Tabla1726[Monto])</f>
        <v>0</v>
      </c>
      <c r="O1710">
        <f>SUMIF([1]!Tabla1730[Consignatario],B1710,[1]!Tabla1730[1730])</f>
        <v>0</v>
      </c>
      <c r="P1710">
        <f>SUMIF([1]!Tabla1739[Consignatario],B1710,[1]!Tabla1739[1739])</f>
        <v>0</v>
      </c>
      <c r="Q1710">
        <f>SUMIF([1]!Tabla21[Consignatario],B1710,[1]!Tabla21[1664-1670])</f>
        <v>0</v>
      </c>
      <c r="R1710">
        <f>SUM(Tabla62[[#This Row],[1661]:[Entrearmadas]])</f>
        <v>22646</v>
      </c>
    </row>
    <row r="1711" spans="1:18" x14ac:dyDescent="0.3">
      <c r="A1711">
        <v>1710</v>
      </c>
      <c r="B1711" t="str" cm="1">
        <f t="array" ref="B1711">INDEX([1]!Tabla1[#Data], A1711, 2)</f>
        <v>Marín, Juan</v>
      </c>
      <c r="C1711">
        <f>SUMIF([1]!Tabla1661[Consignatario],B1711,[1]!Tabla1661[1661])</f>
        <v>0</v>
      </c>
      <c r="D1711">
        <f>SUMIF([1]!Tabla11[Consignatario],B1711,[1]!Tabla11[1662])</f>
        <v>0</v>
      </c>
      <c r="E1711">
        <f>SUMIF([1]!Tabla12[Consignatario],B1711,[1]!Tabla12[1670])</f>
        <v>0</v>
      </c>
      <c r="F1711">
        <f>SUMIF([1]!Tabla10[Consignatario],B1711,[1]!Tabla10[1672])</f>
        <v>0</v>
      </c>
      <c r="G1711">
        <f>SUMIF([1]!Tabla9[Consignatarios],B1711,[1]!Tabla9[1675])</f>
        <v>0</v>
      </c>
      <c r="H1711">
        <f>SUMIF([1]!Tabla8[Consignatarios],B1711,[1]!Tabla8[1678])</f>
        <v>0</v>
      </c>
      <c r="I1711">
        <f>SUMIF([1]!Tabla4[Consignatario],B1711,[1]!Tabla4[Monto])</f>
        <v>0</v>
      </c>
      <c r="J1711">
        <f>SUMIF([1]!Tabla2[Consignatario],B1711, [1]!Tabla2[Monto])</f>
        <v>0</v>
      </c>
      <c r="K1711">
        <f>SUMIF([1]!Tabla3[Consignatario],B1711,[1]!Tabla3[Monto])</f>
        <v>206800</v>
      </c>
      <c r="L1711">
        <f>SUMIF([1]!Tabla5[Consignatario],B1711,[1]!Tabla5[Monto])</f>
        <v>0</v>
      </c>
      <c r="M1711">
        <f>SUMIF([1]!Tabla1708[Consignatario],B1711,[1]!Tabla1708[Monto])</f>
        <v>0</v>
      </c>
      <c r="N1711">
        <f>SUMIF([1]!Tabla1726[Consignatario],B1711,[1]!Tabla1726[Monto])</f>
        <v>0</v>
      </c>
      <c r="O1711">
        <f>SUMIF([1]!Tabla1730[Consignatario],B1711,[1]!Tabla1730[1730])</f>
        <v>0</v>
      </c>
      <c r="P1711">
        <f>SUMIF([1]!Tabla1739[Consignatario],B1711,[1]!Tabla1739[1739])</f>
        <v>0</v>
      </c>
      <c r="Q1711">
        <f>SUMIF([1]!Tabla21[Consignatario],B1711,[1]!Tabla21[1664-1670])</f>
        <v>0</v>
      </c>
      <c r="R1711">
        <f>SUM(Tabla62[[#This Row],[1661]:[Entrearmadas]])</f>
        <v>206800</v>
      </c>
    </row>
    <row r="1712" spans="1:18" x14ac:dyDescent="0.3">
      <c r="A1712">
        <v>1711</v>
      </c>
      <c r="B1712" t="str" cm="1">
        <f t="array" ref="B1712">INDEX([1]!Tabla1[#Data], A1712, 2)</f>
        <v>Marín, Marcos</v>
      </c>
      <c r="C1712">
        <f>SUMIF([1]!Tabla1661[Consignatario],B1712,[1]!Tabla1661[1661])</f>
        <v>0</v>
      </c>
      <c r="D1712">
        <f>SUMIF([1]!Tabla11[Consignatario],B1712,[1]!Tabla11[1662])</f>
        <v>0</v>
      </c>
      <c r="E1712">
        <f>SUMIF([1]!Tabla12[Consignatario],B1712,[1]!Tabla12[1670])</f>
        <v>0</v>
      </c>
      <c r="F1712">
        <f>SUMIF([1]!Tabla10[Consignatario],B1712,[1]!Tabla10[1672])</f>
        <v>0</v>
      </c>
      <c r="G1712">
        <f>SUMIF([1]!Tabla9[Consignatarios],B1712,[1]!Tabla9[1675])</f>
        <v>0</v>
      </c>
      <c r="H1712">
        <f>SUMIF([1]!Tabla8[Consignatarios],B1712,[1]!Tabla8[1678])</f>
        <v>0</v>
      </c>
      <c r="I1712">
        <f>SUMIF([1]!Tabla4[Consignatario],B1712,[1]!Tabla4[Monto])</f>
        <v>0</v>
      </c>
      <c r="J1712">
        <f>SUMIF([1]!Tabla2[Consignatario],B1712, [1]!Tabla2[Monto])</f>
        <v>0</v>
      </c>
      <c r="K1712">
        <f>SUMIF([1]!Tabla3[Consignatario],B1712,[1]!Tabla3[Monto])</f>
        <v>1100</v>
      </c>
      <c r="L1712">
        <f>SUMIF([1]!Tabla5[Consignatario],B1712,[1]!Tabla5[Monto])</f>
        <v>0</v>
      </c>
      <c r="M1712">
        <f>SUMIF([1]!Tabla1708[Consignatario],B1712,[1]!Tabla1708[Monto])</f>
        <v>0</v>
      </c>
      <c r="N1712">
        <f>SUMIF([1]!Tabla1726[Consignatario],B1712,[1]!Tabla1726[Monto])</f>
        <v>0</v>
      </c>
      <c r="O1712">
        <f>SUMIF([1]!Tabla1730[Consignatario],B1712,[1]!Tabla1730[1730])</f>
        <v>0</v>
      </c>
      <c r="P1712">
        <f>SUMIF([1]!Tabla1739[Consignatario],B1712,[1]!Tabla1739[1739])</f>
        <v>0</v>
      </c>
      <c r="Q1712">
        <f>SUMIF([1]!Tabla21[Consignatario],B1712,[1]!Tabla21[1664-1670])</f>
        <v>0</v>
      </c>
      <c r="R1712">
        <f>SUM(Tabla62[[#This Row],[1661]:[Entrearmadas]])</f>
        <v>1100</v>
      </c>
    </row>
    <row r="1713" spans="1:18" x14ac:dyDescent="0.3">
      <c r="A1713">
        <v>1712</v>
      </c>
      <c r="B1713" t="str" cm="1">
        <f t="array" ref="B1713">INDEX([1]!Tabla1[#Data], A1713, 2)</f>
        <v>Mariscal, Juan</v>
      </c>
      <c r="C1713">
        <f>SUMIF([1]!Tabla1661[Consignatario],B1713,[1]!Tabla1661[1661])</f>
        <v>0</v>
      </c>
      <c r="D1713">
        <f>SUMIF([1]!Tabla11[Consignatario],B1713,[1]!Tabla11[1662])</f>
        <v>0</v>
      </c>
      <c r="E1713">
        <f>SUMIF([1]!Tabla12[Consignatario],B1713,[1]!Tabla12[1670])</f>
        <v>0</v>
      </c>
      <c r="F1713">
        <f>SUMIF([1]!Tabla10[Consignatario],B1713,[1]!Tabla10[1672])</f>
        <v>42895</v>
      </c>
      <c r="G1713">
        <f>SUMIF([1]!Tabla9[Consignatarios],B1713,[1]!Tabla9[1675])</f>
        <v>0</v>
      </c>
      <c r="H1713">
        <f>SUMIF([1]!Tabla8[Consignatarios],B1713,[1]!Tabla8[1678])</f>
        <v>0</v>
      </c>
      <c r="I1713">
        <f>SUMIF([1]!Tabla4[Consignatario],B1713,[1]!Tabla4[Monto])</f>
        <v>0</v>
      </c>
      <c r="J1713">
        <f>SUMIF([1]!Tabla2[Consignatario],B1713, [1]!Tabla2[Monto])</f>
        <v>0</v>
      </c>
      <c r="K1713">
        <f>SUMIF([1]!Tabla3[Consignatario],B1713,[1]!Tabla3[Monto])</f>
        <v>0</v>
      </c>
      <c r="L1713">
        <f>SUMIF([1]!Tabla5[Consignatario],B1713,[1]!Tabla5[Monto])</f>
        <v>0</v>
      </c>
      <c r="M1713">
        <f>SUMIF([1]!Tabla1708[Consignatario],B1713,[1]!Tabla1708[Monto])</f>
        <v>0</v>
      </c>
      <c r="N1713">
        <f>SUMIF([1]!Tabla1726[Consignatario],B1713,[1]!Tabla1726[Monto])</f>
        <v>0</v>
      </c>
      <c r="O1713">
        <f>SUMIF([1]!Tabla1730[Consignatario],B1713,[1]!Tabla1730[1730])</f>
        <v>0</v>
      </c>
      <c r="P1713">
        <f>SUMIF([1]!Tabla1739[Consignatario],B1713,[1]!Tabla1739[1739])</f>
        <v>0</v>
      </c>
      <c r="Q1713">
        <f>SUMIF([1]!Tabla21[Consignatario],B1713,[1]!Tabla21[1664-1670])</f>
        <v>0</v>
      </c>
      <c r="R1713">
        <f>SUM(Tabla62[[#This Row],[1661]:[Entrearmadas]])</f>
        <v>42895</v>
      </c>
    </row>
    <row r="1714" spans="1:18" x14ac:dyDescent="0.3">
      <c r="A1714">
        <v>1713</v>
      </c>
      <c r="B1714" t="str" cm="1">
        <f t="array" ref="B1714">INDEX([1]!Tabla1[#Data], A1714, 2)</f>
        <v>Mariscal, Juan de</v>
      </c>
      <c r="C1714">
        <f>SUMIF([1]!Tabla1661[Consignatario],B1714,[1]!Tabla1661[1661])</f>
        <v>0</v>
      </c>
      <c r="D1714">
        <f>SUMIF([1]!Tabla11[Consignatario],B1714,[1]!Tabla11[1662])</f>
        <v>0</v>
      </c>
      <c r="E1714">
        <f>SUMIF([1]!Tabla12[Consignatario],B1714,[1]!Tabla12[1670])</f>
        <v>0</v>
      </c>
      <c r="F1714">
        <f>SUMIF([1]!Tabla10[Consignatario],B1714,[1]!Tabla10[1672])</f>
        <v>0</v>
      </c>
      <c r="G1714">
        <f>SUMIF([1]!Tabla9[Consignatarios],B1714,[1]!Tabla9[1675])</f>
        <v>54000</v>
      </c>
      <c r="H1714">
        <f>SUMIF([1]!Tabla8[Consignatarios],B1714,[1]!Tabla8[1678])</f>
        <v>0</v>
      </c>
      <c r="I1714">
        <f>SUMIF([1]!Tabla4[Consignatario],B1714,[1]!Tabla4[Monto])</f>
        <v>66147</v>
      </c>
      <c r="J1714">
        <f>SUMIF([1]!Tabla2[Consignatario],B1714, [1]!Tabla2[Monto])</f>
        <v>0</v>
      </c>
      <c r="K1714">
        <f>SUMIF([1]!Tabla3[Consignatario],B1714,[1]!Tabla3[Monto])</f>
        <v>0</v>
      </c>
      <c r="L1714">
        <f>SUMIF([1]!Tabla5[Consignatario],B1714,[1]!Tabla5[Monto])</f>
        <v>0</v>
      </c>
      <c r="M1714">
        <f>SUMIF([1]!Tabla1708[Consignatario],B1714,[1]!Tabla1708[Monto])</f>
        <v>0</v>
      </c>
      <c r="N1714">
        <f>SUMIF([1]!Tabla1726[Consignatario],B1714,[1]!Tabla1726[Monto])</f>
        <v>0</v>
      </c>
      <c r="O1714">
        <f>SUMIF([1]!Tabla1730[Consignatario],B1714,[1]!Tabla1730[1730])</f>
        <v>0</v>
      </c>
      <c r="P1714">
        <f>SUMIF([1]!Tabla1739[Consignatario],B1714,[1]!Tabla1739[1739])</f>
        <v>0</v>
      </c>
      <c r="Q1714">
        <f>SUMIF([1]!Tabla21[Consignatario],B1714,[1]!Tabla21[1664-1670])</f>
        <v>0</v>
      </c>
      <c r="R1714">
        <f>SUM(Tabla62[[#This Row],[1661]:[Entrearmadas]])</f>
        <v>120147</v>
      </c>
    </row>
    <row r="1715" spans="1:18" x14ac:dyDescent="0.3">
      <c r="A1715">
        <v>1714</v>
      </c>
      <c r="B1715" t="str" cm="1">
        <f t="array" ref="B1715">INDEX([1]!Tabla1[#Data], A1715, 2)</f>
        <v>Marmolejo, Fernando</v>
      </c>
      <c r="C1715">
        <f>SUMIF([1]!Tabla1661[Consignatario],B1715,[1]!Tabla1661[1661])</f>
        <v>0</v>
      </c>
      <c r="D1715">
        <f>SUMIF([1]!Tabla11[Consignatario],B1715,[1]!Tabla11[1662])</f>
        <v>0</v>
      </c>
      <c r="E1715">
        <f>SUMIF([1]!Tabla12[Consignatario],B1715,[1]!Tabla12[1670])</f>
        <v>0</v>
      </c>
      <c r="F1715">
        <f>SUMIF([1]!Tabla10[Consignatario],B1715,[1]!Tabla10[1672])</f>
        <v>0</v>
      </c>
      <c r="G1715">
        <f>SUMIF([1]!Tabla9[Consignatarios],B1715,[1]!Tabla9[1675])</f>
        <v>0</v>
      </c>
      <c r="H1715">
        <f>SUMIF([1]!Tabla8[Consignatarios],B1715,[1]!Tabla8[1678])</f>
        <v>0</v>
      </c>
      <c r="I1715">
        <f>SUMIF([1]!Tabla4[Consignatario],B1715,[1]!Tabla4[Monto])</f>
        <v>0</v>
      </c>
      <c r="J1715">
        <f>SUMIF([1]!Tabla2[Consignatario],B1715, [1]!Tabla2[Monto])</f>
        <v>0</v>
      </c>
      <c r="K1715">
        <f>SUMIF([1]!Tabla3[Consignatario],B1715,[1]!Tabla3[Monto])</f>
        <v>4000</v>
      </c>
      <c r="L1715">
        <f>SUMIF([1]!Tabla5[Consignatario],B1715,[1]!Tabla5[Monto])</f>
        <v>2810</v>
      </c>
      <c r="M1715">
        <f>SUMIF([1]!Tabla1708[Consignatario],B1715,[1]!Tabla1708[Monto])</f>
        <v>0</v>
      </c>
      <c r="N1715">
        <f>SUMIF([1]!Tabla1726[Consignatario],B1715,[1]!Tabla1726[Monto])</f>
        <v>0</v>
      </c>
      <c r="O1715">
        <f>SUMIF([1]!Tabla1730[Consignatario],B1715,[1]!Tabla1730[1730])</f>
        <v>0</v>
      </c>
      <c r="P1715">
        <f>SUMIF([1]!Tabla1739[Consignatario],B1715,[1]!Tabla1739[1739])</f>
        <v>0</v>
      </c>
      <c r="Q1715">
        <f>SUMIF([1]!Tabla21[Consignatario],B1715,[1]!Tabla21[1664-1670])</f>
        <v>0</v>
      </c>
      <c r="R1715">
        <f>SUM(Tabla62[[#This Row],[1661]:[Entrearmadas]])</f>
        <v>6810</v>
      </c>
    </row>
    <row r="1716" spans="1:18" x14ac:dyDescent="0.3">
      <c r="A1716">
        <v>1715</v>
      </c>
      <c r="B1716" t="str" cm="1">
        <f t="array" ref="B1716">INDEX([1]!Tabla1[#Data], A1716, 2)</f>
        <v>Marmolejo, Francisco</v>
      </c>
      <c r="C1716">
        <f>SUMIF([1]!Tabla1661[Consignatario],B1716,[1]!Tabla1661[1661])</f>
        <v>0</v>
      </c>
      <c r="D1716">
        <f>SUMIF([1]!Tabla11[Consignatario],B1716,[1]!Tabla11[1662])</f>
        <v>0</v>
      </c>
      <c r="E1716">
        <f>SUMIF([1]!Tabla12[Consignatario],B1716,[1]!Tabla12[1670])</f>
        <v>0</v>
      </c>
      <c r="F1716">
        <f>SUMIF([1]!Tabla10[Consignatario],B1716,[1]!Tabla10[1672])</f>
        <v>0</v>
      </c>
      <c r="G1716">
        <f>SUMIF([1]!Tabla9[Consignatarios],B1716,[1]!Tabla9[1675])</f>
        <v>0</v>
      </c>
      <c r="H1716">
        <f>SUMIF([1]!Tabla8[Consignatarios],B1716,[1]!Tabla8[1678])</f>
        <v>0</v>
      </c>
      <c r="I1716">
        <f>SUMIF([1]!Tabla4[Consignatario],B1716,[1]!Tabla4[Monto])</f>
        <v>0</v>
      </c>
      <c r="J1716">
        <f>SUMIF([1]!Tabla2[Consignatario],B1716, [1]!Tabla2[Monto])</f>
        <v>0</v>
      </c>
      <c r="K1716">
        <f>SUMIF([1]!Tabla3[Consignatario],B1716,[1]!Tabla3[Monto])</f>
        <v>646</v>
      </c>
      <c r="L1716">
        <f>SUMIF([1]!Tabla5[Consignatario],B1716,[1]!Tabla5[Monto])</f>
        <v>0</v>
      </c>
      <c r="M1716">
        <f>SUMIF([1]!Tabla1708[Consignatario],B1716,[1]!Tabla1708[Monto])</f>
        <v>0</v>
      </c>
      <c r="N1716">
        <f>SUMIF([1]!Tabla1726[Consignatario],B1716,[1]!Tabla1726[Monto])</f>
        <v>0</v>
      </c>
      <c r="O1716">
        <f>SUMIF([1]!Tabla1730[Consignatario],B1716,[1]!Tabla1730[1730])</f>
        <v>0</v>
      </c>
      <c r="P1716">
        <f>SUMIF([1]!Tabla1739[Consignatario],B1716,[1]!Tabla1739[1739])</f>
        <v>0</v>
      </c>
      <c r="Q1716">
        <f>SUMIF([1]!Tabla21[Consignatario],B1716,[1]!Tabla21[1664-1670])</f>
        <v>0</v>
      </c>
      <c r="R1716">
        <f>SUM(Tabla62[[#This Row],[1661]:[Entrearmadas]])</f>
        <v>646</v>
      </c>
    </row>
    <row r="1717" spans="1:18" x14ac:dyDescent="0.3">
      <c r="A1717">
        <v>1716</v>
      </c>
      <c r="B1717" t="str" cm="1">
        <f t="array" ref="B1717">INDEX([1]!Tabla1[#Data], A1717, 2)</f>
        <v>Marques, Sebastián</v>
      </c>
      <c r="C1717">
        <f>SUMIF([1]!Tabla1661[Consignatario],B1717,[1]!Tabla1661[1661])</f>
        <v>0</v>
      </c>
      <c r="D1717">
        <f>SUMIF([1]!Tabla11[Consignatario],B1717,[1]!Tabla11[1662])</f>
        <v>0</v>
      </c>
      <c r="E1717">
        <f>SUMIF([1]!Tabla12[Consignatario],B1717,[1]!Tabla12[1670])</f>
        <v>0</v>
      </c>
      <c r="F1717">
        <f>SUMIF([1]!Tabla10[Consignatario],B1717,[1]!Tabla10[1672])</f>
        <v>0</v>
      </c>
      <c r="G1717">
        <f>SUMIF([1]!Tabla9[Consignatarios],B1717,[1]!Tabla9[1675])</f>
        <v>0</v>
      </c>
      <c r="H1717">
        <f>SUMIF([1]!Tabla8[Consignatarios],B1717,[1]!Tabla8[1678])</f>
        <v>0</v>
      </c>
      <c r="I1717">
        <f>SUMIF([1]!Tabla4[Consignatario],B1717,[1]!Tabla4[Monto])</f>
        <v>0</v>
      </c>
      <c r="J1717">
        <f>SUMIF([1]!Tabla2[Consignatario],B1717, [1]!Tabla2[Monto])</f>
        <v>0</v>
      </c>
      <c r="K1717">
        <f>SUMIF([1]!Tabla3[Consignatario],B1717,[1]!Tabla3[Monto])</f>
        <v>2821</v>
      </c>
      <c r="L1717">
        <f>SUMIF([1]!Tabla5[Consignatario],B1717,[1]!Tabla5[Monto])</f>
        <v>0</v>
      </c>
      <c r="M1717">
        <f>SUMIF([1]!Tabla1708[Consignatario],B1717,[1]!Tabla1708[Monto])</f>
        <v>0</v>
      </c>
      <c r="N1717">
        <f>SUMIF([1]!Tabla1726[Consignatario],B1717,[1]!Tabla1726[Monto])</f>
        <v>0</v>
      </c>
      <c r="O1717">
        <f>SUMIF([1]!Tabla1730[Consignatario],B1717,[1]!Tabla1730[1730])</f>
        <v>0</v>
      </c>
      <c r="P1717">
        <f>SUMIF([1]!Tabla1739[Consignatario],B1717,[1]!Tabla1739[1739])</f>
        <v>0</v>
      </c>
      <c r="Q1717">
        <f>SUMIF([1]!Tabla21[Consignatario],B1717,[1]!Tabla21[1664-1670])</f>
        <v>0</v>
      </c>
      <c r="R1717">
        <f>SUM(Tabla62[[#This Row],[1661]:[Entrearmadas]])</f>
        <v>2821</v>
      </c>
    </row>
    <row r="1718" spans="1:18" x14ac:dyDescent="0.3">
      <c r="A1718">
        <v>1717</v>
      </c>
      <c r="B1718" t="str" cm="1">
        <f t="array" ref="B1718">INDEX([1]!Tabla1[#Data], A1718, 2)</f>
        <v>Márquez , Juan</v>
      </c>
      <c r="C1718">
        <f>SUMIF([1]!Tabla1661[Consignatario],B1718,[1]!Tabla1661[1661])</f>
        <v>0</v>
      </c>
      <c r="D1718">
        <f>SUMIF([1]!Tabla11[Consignatario],B1718,[1]!Tabla11[1662])</f>
        <v>0</v>
      </c>
      <c r="E1718">
        <f>SUMIF([1]!Tabla12[Consignatario],B1718,[1]!Tabla12[1670])</f>
        <v>0</v>
      </c>
      <c r="F1718">
        <f>SUMIF([1]!Tabla10[Consignatario],B1718,[1]!Tabla10[1672])</f>
        <v>0</v>
      </c>
      <c r="G1718">
        <f>SUMIF([1]!Tabla9[Consignatarios],B1718,[1]!Tabla9[1675])</f>
        <v>0</v>
      </c>
      <c r="H1718">
        <f>SUMIF([1]!Tabla8[Consignatarios],B1718,[1]!Tabla8[1678])</f>
        <v>0</v>
      </c>
      <c r="I1718">
        <f>SUMIF([1]!Tabla4[Consignatario],B1718,[1]!Tabla4[Monto])</f>
        <v>0</v>
      </c>
      <c r="J1718">
        <f>SUMIF([1]!Tabla2[Consignatario],B1718, [1]!Tabla2[Monto])</f>
        <v>0</v>
      </c>
      <c r="K1718">
        <f>SUMIF([1]!Tabla3[Consignatario],B1718,[1]!Tabla3[Monto])</f>
        <v>0</v>
      </c>
      <c r="L1718">
        <f>SUMIF([1]!Tabla5[Consignatario],B1718,[1]!Tabla5[Monto])</f>
        <v>0</v>
      </c>
      <c r="M1718">
        <f>SUMIF([1]!Tabla1708[Consignatario],B1718,[1]!Tabla1708[Monto])</f>
        <v>0</v>
      </c>
      <c r="N1718">
        <f>SUMIF([1]!Tabla1726[Consignatario],B1718,[1]!Tabla1726[Monto])</f>
        <v>0</v>
      </c>
      <c r="O1718">
        <f>SUMIF([1]!Tabla1730[Consignatario],B1718,[1]!Tabla1730[1730])</f>
        <v>0</v>
      </c>
      <c r="P1718">
        <f>SUMIF([1]!Tabla1739[Consignatario],B1718,[1]!Tabla1739[1739])</f>
        <v>1000</v>
      </c>
      <c r="Q1718">
        <f>SUMIF([1]!Tabla21[Consignatario],B1718,[1]!Tabla21[1664-1670])</f>
        <v>0</v>
      </c>
      <c r="R1718">
        <f>SUM(Tabla62[[#This Row],[1661]:[Entrearmadas]])</f>
        <v>1000</v>
      </c>
    </row>
    <row r="1719" spans="1:18" x14ac:dyDescent="0.3">
      <c r="A1719">
        <v>1718</v>
      </c>
      <c r="B1719" t="str" cm="1">
        <f t="array" ref="B1719">INDEX([1]!Tabla1[#Data], A1719, 2)</f>
        <v>Márquez de Avellaneda, Simón</v>
      </c>
      <c r="C1719">
        <f>SUMIF([1]!Tabla1661[Consignatario],B1719,[1]!Tabla1661[1661])</f>
        <v>0</v>
      </c>
      <c r="D1719">
        <f>SUMIF([1]!Tabla11[Consignatario],B1719,[1]!Tabla11[1662])</f>
        <v>0</v>
      </c>
      <c r="E1719">
        <f>SUMIF([1]!Tabla12[Consignatario],B1719,[1]!Tabla12[1670])</f>
        <v>0</v>
      </c>
      <c r="F1719">
        <f>SUMIF([1]!Tabla10[Consignatario],B1719,[1]!Tabla10[1672])</f>
        <v>0</v>
      </c>
      <c r="G1719">
        <f>SUMIF([1]!Tabla9[Consignatarios],B1719,[1]!Tabla9[1675])</f>
        <v>0</v>
      </c>
      <c r="H1719">
        <f>SUMIF([1]!Tabla8[Consignatarios],B1719,[1]!Tabla8[1678])</f>
        <v>3600</v>
      </c>
      <c r="I1719">
        <f>SUMIF([1]!Tabla4[Consignatario],B1719,[1]!Tabla4[Monto])</f>
        <v>0</v>
      </c>
      <c r="J1719">
        <f>SUMIF([1]!Tabla2[Consignatario],B1719, [1]!Tabla2[Monto])</f>
        <v>0</v>
      </c>
      <c r="K1719">
        <f>SUMIF([1]!Tabla3[Consignatario],B1719,[1]!Tabla3[Monto])</f>
        <v>0</v>
      </c>
      <c r="L1719">
        <f>SUMIF([1]!Tabla5[Consignatario],B1719,[1]!Tabla5[Monto])</f>
        <v>0</v>
      </c>
      <c r="M1719">
        <f>SUMIF([1]!Tabla1708[Consignatario],B1719,[1]!Tabla1708[Monto])</f>
        <v>0</v>
      </c>
      <c r="N1719">
        <f>SUMIF([1]!Tabla1726[Consignatario],B1719,[1]!Tabla1726[Monto])</f>
        <v>0</v>
      </c>
      <c r="O1719">
        <f>SUMIF([1]!Tabla1730[Consignatario],B1719,[1]!Tabla1730[1730])</f>
        <v>0</v>
      </c>
      <c r="P1719">
        <f>SUMIF([1]!Tabla1739[Consignatario],B1719,[1]!Tabla1739[1739])</f>
        <v>0</v>
      </c>
      <c r="Q1719">
        <f>SUMIF([1]!Tabla21[Consignatario],B1719,[1]!Tabla21[1664-1670])</f>
        <v>0</v>
      </c>
      <c r="R1719">
        <f>SUM(Tabla62[[#This Row],[1661]:[Entrearmadas]])</f>
        <v>3600</v>
      </c>
    </row>
    <row r="1720" spans="1:18" x14ac:dyDescent="0.3">
      <c r="A1720">
        <v>1719</v>
      </c>
      <c r="B1720" t="str" cm="1">
        <f t="array" ref="B1720">INDEX([1]!Tabla1[#Data], A1720, 2)</f>
        <v>Márquez, Antonio</v>
      </c>
      <c r="C1720">
        <f>SUMIF([1]!Tabla1661[Consignatario],B1720,[1]!Tabla1661[1661])</f>
        <v>0</v>
      </c>
      <c r="D1720">
        <f>SUMIF([1]!Tabla11[Consignatario],B1720,[1]!Tabla11[1662])</f>
        <v>0</v>
      </c>
      <c r="E1720">
        <f>SUMIF([1]!Tabla12[Consignatario],B1720,[1]!Tabla12[1670])</f>
        <v>0</v>
      </c>
      <c r="F1720">
        <f>SUMIF([1]!Tabla10[Consignatario],B1720,[1]!Tabla10[1672])</f>
        <v>0</v>
      </c>
      <c r="G1720">
        <f>SUMIF([1]!Tabla9[Consignatarios],B1720,[1]!Tabla9[1675])</f>
        <v>0</v>
      </c>
      <c r="H1720">
        <f>SUMIF([1]!Tabla8[Consignatarios],B1720,[1]!Tabla8[1678])</f>
        <v>2560</v>
      </c>
      <c r="I1720">
        <f>SUMIF([1]!Tabla4[Consignatario],B1720,[1]!Tabla4[Monto])</f>
        <v>19900</v>
      </c>
      <c r="J1720">
        <f>SUMIF([1]!Tabla2[Consignatario],B1720, [1]!Tabla2[Monto])</f>
        <v>0</v>
      </c>
      <c r="K1720">
        <f>SUMIF([1]!Tabla3[Consignatario],B1720,[1]!Tabla3[Monto])</f>
        <v>0</v>
      </c>
      <c r="L1720">
        <f>SUMIF([1]!Tabla5[Consignatario],B1720,[1]!Tabla5[Monto])</f>
        <v>122216</v>
      </c>
      <c r="M1720">
        <f>SUMIF([1]!Tabla1708[Consignatario],B1720,[1]!Tabla1708[Monto])</f>
        <v>0</v>
      </c>
      <c r="N1720">
        <f>SUMIF([1]!Tabla1726[Consignatario],B1720,[1]!Tabla1726[Monto])</f>
        <v>0</v>
      </c>
      <c r="O1720">
        <f>SUMIF([1]!Tabla1730[Consignatario],B1720,[1]!Tabla1730[1730])</f>
        <v>0</v>
      </c>
      <c r="P1720">
        <f>SUMIF([1]!Tabla1739[Consignatario],B1720,[1]!Tabla1739[1739])</f>
        <v>0</v>
      </c>
      <c r="Q1720">
        <f>SUMIF([1]!Tabla21[Consignatario],B1720,[1]!Tabla21[1664-1670])</f>
        <v>0</v>
      </c>
      <c r="R1720">
        <f>SUM(Tabla62[[#This Row],[1661]:[Entrearmadas]])</f>
        <v>144676</v>
      </c>
    </row>
    <row r="1721" spans="1:18" x14ac:dyDescent="0.3">
      <c r="A1721">
        <v>1720</v>
      </c>
      <c r="B1721" t="str" cm="1">
        <f t="array" ref="B1721">INDEX([1]!Tabla1[#Data], A1721, 2)</f>
        <v>Márquez, Domingo</v>
      </c>
      <c r="C1721">
        <f>SUMIF([1]!Tabla1661[Consignatario],B1721,[1]!Tabla1661[1661])</f>
        <v>0</v>
      </c>
      <c r="D1721">
        <f>SUMIF([1]!Tabla11[Consignatario],B1721,[1]!Tabla11[1662])</f>
        <v>0</v>
      </c>
      <c r="E1721">
        <f>SUMIF([1]!Tabla12[Consignatario],B1721,[1]!Tabla12[1670])</f>
        <v>0</v>
      </c>
      <c r="F1721">
        <f>SUMIF([1]!Tabla10[Consignatario],B1721,[1]!Tabla10[1672])</f>
        <v>500</v>
      </c>
      <c r="G1721">
        <f>SUMIF([1]!Tabla9[Consignatarios],B1721,[1]!Tabla9[1675])</f>
        <v>0</v>
      </c>
      <c r="H1721">
        <f>SUMIF([1]!Tabla8[Consignatarios],B1721,[1]!Tabla8[1678])</f>
        <v>0</v>
      </c>
      <c r="I1721">
        <f>SUMIF([1]!Tabla4[Consignatario],B1721,[1]!Tabla4[Monto])</f>
        <v>0</v>
      </c>
      <c r="J1721">
        <f>SUMIF([1]!Tabla2[Consignatario],B1721, [1]!Tabla2[Monto])</f>
        <v>0</v>
      </c>
      <c r="K1721">
        <f>SUMIF([1]!Tabla3[Consignatario],B1721,[1]!Tabla3[Monto])</f>
        <v>0</v>
      </c>
      <c r="L1721">
        <f>SUMIF([1]!Tabla5[Consignatario],B1721,[1]!Tabla5[Monto])</f>
        <v>0</v>
      </c>
      <c r="M1721">
        <f>SUMIF([1]!Tabla1708[Consignatario],B1721,[1]!Tabla1708[Monto])</f>
        <v>0</v>
      </c>
      <c r="N1721">
        <f>SUMIF([1]!Tabla1726[Consignatario],B1721,[1]!Tabla1726[Monto])</f>
        <v>0</v>
      </c>
      <c r="O1721">
        <f>SUMIF([1]!Tabla1730[Consignatario],B1721,[1]!Tabla1730[1730])</f>
        <v>0</v>
      </c>
      <c r="P1721">
        <f>SUMIF([1]!Tabla1739[Consignatario],B1721,[1]!Tabla1739[1739])</f>
        <v>0</v>
      </c>
      <c r="Q1721">
        <f>SUMIF([1]!Tabla21[Consignatario],B1721,[1]!Tabla21[1664-1670])</f>
        <v>0</v>
      </c>
      <c r="R1721">
        <f>SUM(Tabla62[[#This Row],[1661]:[Entrearmadas]])</f>
        <v>500</v>
      </c>
    </row>
    <row r="1722" spans="1:18" x14ac:dyDescent="0.3">
      <c r="A1722">
        <v>1721</v>
      </c>
      <c r="B1722" t="str" cm="1">
        <f t="array" ref="B1722">INDEX([1]!Tabla1[#Data], A1722, 2)</f>
        <v>Márquez, Manuel</v>
      </c>
      <c r="C1722">
        <f>SUMIF([1]!Tabla1661[Consignatario],B1722,[1]!Tabla1661[1661])</f>
        <v>0</v>
      </c>
      <c r="D1722">
        <f>SUMIF([1]!Tabla11[Consignatario],B1722,[1]!Tabla11[1662])</f>
        <v>0</v>
      </c>
      <c r="E1722">
        <f>SUMIF([1]!Tabla12[Consignatario],B1722,[1]!Tabla12[1670])</f>
        <v>0</v>
      </c>
      <c r="F1722">
        <f>SUMIF([1]!Tabla10[Consignatario],B1722,[1]!Tabla10[1672])</f>
        <v>0</v>
      </c>
      <c r="G1722">
        <f>SUMIF([1]!Tabla9[Consignatarios],B1722,[1]!Tabla9[1675])</f>
        <v>0</v>
      </c>
      <c r="H1722">
        <f>SUMIF([1]!Tabla8[Consignatarios],B1722,[1]!Tabla8[1678])</f>
        <v>0</v>
      </c>
      <c r="I1722">
        <f>SUMIF([1]!Tabla4[Consignatario],B1722,[1]!Tabla4[Monto])</f>
        <v>2680</v>
      </c>
      <c r="J1722">
        <f>SUMIF([1]!Tabla2[Consignatario],B1722, [1]!Tabla2[Monto])</f>
        <v>0</v>
      </c>
      <c r="K1722">
        <f>SUMIF([1]!Tabla3[Consignatario],B1722,[1]!Tabla3[Monto])</f>
        <v>0</v>
      </c>
      <c r="L1722">
        <f>SUMIF([1]!Tabla5[Consignatario],B1722,[1]!Tabla5[Monto])</f>
        <v>0</v>
      </c>
      <c r="M1722">
        <f>SUMIF([1]!Tabla1708[Consignatario],B1722,[1]!Tabla1708[Monto])</f>
        <v>0</v>
      </c>
      <c r="N1722">
        <f>SUMIF([1]!Tabla1726[Consignatario],B1722,[1]!Tabla1726[Monto])</f>
        <v>0</v>
      </c>
      <c r="O1722">
        <f>SUMIF([1]!Tabla1730[Consignatario],B1722,[1]!Tabla1730[1730])</f>
        <v>0</v>
      </c>
      <c r="P1722">
        <f>SUMIF([1]!Tabla1739[Consignatario],B1722,[1]!Tabla1739[1739])</f>
        <v>0</v>
      </c>
      <c r="Q1722">
        <f>SUMIF([1]!Tabla21[Consignatario],B1722,[1]!Tabla21[1664-1670])</f>
        <v>0</v>
      </c>
      <c r="R1722">
        <f>SUM(Tabla62[[#This Row],[1661]:[Entrearmadas]])</f>
        <v>2680</v>
      </c>
    </row>
    <row r="1723" spans="1:18" x14ac:dyDescent="0.3">
      <c r="A1723">
        <v>1722</v>
      </c>
      <c r="B1723" t="str" cm="1">
        <f t="array" ref="B1723">INDEX([1]!Tabla1[#Data], A1723, 2)</f>
        <v>Márquez, Marcos</v>
      </c>
      <c r="C1723">
        <f>SUMIF([1]!Tabla1661[Consignatario],B1723,[1]!Tabla1661[1661])</f>
        <v>0</v>
      </c>
      <c r="D1723">
        <f>SUMIF([1]!Tabla11[Consignatario],B1723,[1]!Tabla11[1662])</f>
        <v>0</v>
      </c>
      <c r="E1723">
        <f>SUMIF([1]!Tabla12[Consignatario],B1723,[1]!Tabla12[1670])</f>
        <v>0</v>
      </c>
      <c r="F1723">
        <f>SUMIF([1]!Tabla10[Consignatario],B1723,[1]!Tabla10[1672])</f>
        <v>0</v>
      </c>
      <c r="G1723">
        <f>SUMIF([1]!Tabla9[Consignatarios],B1723,[1]!Tabla9[1675])</f>
        <v>0</v>
      </c>
      <c r="H1723">
        <f>SUMIF([1]!Tabla8[Consignatarios],B1723,[1]!Tabla8[1678])</f>
        <v>0</v>
      </c>
      <c r="I1723">
        <f>SUMIF([1]!Tabla4[Consignatario],B1723,[1]!Tabla4[Monto])</f>
        <v>0</v>
      </c>
      <c r="J1723">
        <f>SUMIF([1]!Tabla2[Consignatario],B1723, [1]!Tabla2[Monto])</f>
        <v>100</v>
      </c>
      <c r="K1723">
        <f>SUMIF([1]!Tabla3[Consignatario],B1723,[1]!Tabla3[Monto])</f>
        <v>0</v>
      </c>
      <c r="L1723">
        <f>SUMIF([1]!Tabla5[Consignatario],B1723,[1]!Tabla5[Monto])</f>
        <v>0</v>
      </c>
      <c r="M1723">
        <f>SUMIF([1]!Tabla1708[Consignatario],B1723,[1]!Tabla1708[Monto])</f>
        <v>0</v>
      </c>
      <c r="N1723">
        <f>SUMIF([1]!Tabla1726[Consignatario],B1723,[1]!Tabla1726[Monto])</f>
        <v>0</v>
      </c>
      <c r="O1723">
        <f>SUMIF([1]!Tabla1730[Consignatario],B1723,[1]!Tabla1730[1730])</f>
        <v>0</v>
      </c>
      <c r="P1723">
        <f>SUMIF([1]!Tabla1739[Consignatario],B1723,[1]!Tabla1739[1739])</f>
        <v>0</v>
      </c>
      <c r="Q1723">
        <f>SUMIF([1]!Tabla21[Consignatario],B1723,[1]!Tabla21[1664-1670])</f>
        <v>0</v>
      </c>
      <c r="R1723">
        <f>SUM(Tabla62[[#This Row],[1661]:[Entrearmadas]])</f>
        <v>100</v>
      </c>
    </row>
    <row r="1724" spans="1:18" x14ac:dyDescent="0.3">
      <c r="A1724">
        <v>1723</v>
      </c>
      <c r="B1724" t="str" cm="1">
        <f t="array" ref="B1724">INDEX([1]!Tabla1[#Data], A1724, 2)</f>
        <v>Márquez, Martín</v>
      </c>
      <c r="C1724">
        <f>SUMIF([1]!Tabla1661[Consignatario],B1724,[1]!Tabla1661[1661])</f>
        <v>0</v>
      </c>
      <c r="D1724">
        <f>SUMIF([1]!Tabla11[Consignatario],B1724,[1]!Tabla11[1662])</f>
        <v>0</v>
      </c>
      <c r="E1724">
        <f>SUMIF([1]!Tabla12[Consignatario],B1724,[1]!Tabla12[1670])</f>
        <v>0</v>
      </c>
      <c r="F1724">
        <f>SUMIF([1]!Tabla10[Consignatario],B1724,[1]!Tabla10[1672])</f>
        <v>0</v>
      </c>
      <c r="G1724">
        <f>SUMIF([1]!Tabla9[Consignatarios],B1724,[1]!Tabla9[1675])</f>
        <v>0</v>
      </c>
      <c r="H1724">
        <f>SUMIF([1]!Tabla8[Consignatarios],B1724,[1]!Tabla8[1678])</f>
        <v>0</v>
      </c>
      <c r="I1724">
        <f>SUMIF([1]!Tabla4[Consignatario],B1724,[1]!Tabla4[Monto])</f>
        <v>0</v>
      </c>
      <c r="J1724">
        <f>SUMIF([1]!Tabla2[Consignatario],B1724, [1]!Tabla2[Monto])</f>
        <v>6300</v>
      </c>
      <c r="K1724">
        <f>SUMIF([1]!Tabla3[Consignatario],B1724,[1]!Tabla3[Monto])</f>
        <v>0</v>
      </c>
      <c r="L1724">
        <f>SUMIF([1]!Tabla5[Consignatario],B1724,[1]!Tabla5[Monto])</f>
        <v>0</v>
      </c>
      <c r="M1724">
        <f>SUMIF([1]!Tabla1708[Consignatario],B1724,[1]!Tabla1708[Monto])</f>
        <v>0</v>
      </c>
      <c r="N1724">
        <f>SUMIF([1]!Tabla1726[Consignatario],B1724,[1]!Tabla1726[Monto])</f>
        <v>0</v>
      </c>
      <c r="O1724">
        <f>SUMIF([1]!Tabla1730[Consignatario],B1724,[1]!Tabla1730[1730])</f>
        <v>0</v>
      </c>
      <c r="P1724">
        <f>SUMIF([1]!Tabla1739[Consignatario],B1724,[1]!Tabla1739[1739])</f>
        <v>0</v>
      </c>
      <c r="Q1724">
        <f>SUMIF([1]!Tabla21[Consignatario],B1724,[1]!Tabla21[1664-1670])</f>
        <v>0</v>
      </c>
      <c r="R1724">
        <f>SUM(Tabla62[[#This Row],[1661]:[Entrearmadas]])</f>
        <v>6300</v>
      </c>
    </row>
    <row r="1725" spans="1:18" x14ac:dyDescent="0.3">
      <c r="A1725">
        <v>1724</v>
      </c>
      <c r="B1725" t="str" cm="1">
        <f t="array" ref="B1725">INDEX([1]!Tabla1[#Data], A1725, 2)</f>
        <v>Marquina, Antonio</v>
      </c>
      <c r="C1725">
        <f>SUMIF([1]!Tabla1661[Consignatario],B1725,[1]!Tabla1661[1661])</f>
        <v>1444</v>
      </c>
      <c r="D1725">
        <f>SUMIF([1]!Tabla11[Consignatario],B1725,[1]!Tabla11[1662])</f>
        <v>0</v>
      </c>
      <c r="E1725">
        <f>SUMIF([1]!Tabla12[Consignatario],B1725,[1]!Tabla12[1670])</f>
        <v>4000</v>
      </c>
      <c r="F1725">
        <f>SUMIF([1]!Tabla10[Consignatario],B1725,[1]!Tabla10[1672])</f>
        <v>0</v>
      </c>
      <c r="G1725">
        <f>SUMIF([1]!Tabla9[Consignatarios],B1725,[1]!Tabla9[1675])</f>
        <v>0</v>
      </c>
      <c r="H1725">
        <f>SUMIF([1]!Tabla8[Consignatarios],B1725,[1]!Tabla8[1678])</f>
        <v>0</v>
      </c>
      <c r="I1725">
        <f>SUMIF([1]!Tabla4[Consignatario],B1725,[1]!Tabla4[Monto])</f>
        <v>0</v>
      </c>
      <c r="J1725">
        <f>SUMIF([1]!Tabla2[Consignatario],B1725, [1]!Tabla2[Monto])</f>
        <v>0</v>
      </c>
      <c r="K1725">
        <f>SUMIF([1]!Tabla3[Consignatario],B1725,[1]!Tabla3[Monto])</f>
        <v>0</v>
      </c>
      <c r="L1725">
        <f>SUMIF([1]!Tabla5[Consignatario],B1725,[1]!Tabla5[Monto])</f>
        <v>26381</v>
      </c>
      <c r="M1725">
        <f>SUMIF([1]!Tabla1708[Consignatario],B1725,[1]!Tabla1708[Monto])</f>
        <v>0</v>
      </c>
      <c r="N1725">
        <f>SUMIF([1]!Tabla1726[Consignatario],B1725,[1]!Tabla1726[Monto])</f>
        <v>0</v>
      </c>
      <c r="O1725">
        <f>SUMIF([1]!Tabla1730[Consignatario],B1725,[1]!Tabla1730[1730])</f>
        <v>0</v>
      </c>
      <c r="P1725">
        <f>SUMIF([1]!Tabla1739[Consignatario],B1725,[1]!Tabla1739[1739])</f>
        <v>0</v>
      </c>
      <c r="Q1725">
        <f>SUMIF([1]!Tabla21[Consignatario],B1725,[1]!Tabla21[1664-1670])</f>
        <v>0</v>
      </c>
      <c r="R1725">
        <f>SUM(Tabla62[[#This Row],[1661]:[Entrearmadas]])</f>
        <v>31825</v>
      </c>
    </row>
    <row r="1726" spans="1:18" x14ac:dyDescent="0.3">
      <c r="A1726">
        <v>1725</v>
      </c>
      <c r="B1726" t="str" cm="1">
        <f t="array" ref="B1726">INDEX([1]!Tabla1[#Data], A1726, 2)</f>
        <v>Marticorena, Juan de</v>
      </c>
      <c r="C1726">
        <f>SUMIF([1]!Tabla1661[Consignatario],B1726,[1]!Tabla1661[1661])</f>
        <v>0</v>
      </c>
      <c r="D1726">
        <f>SUMIF([1]!Tabla11[Consignatario],B1726,[1]!Tabla11[1662])</f>
        <v>0</v>
      </c>
      <c r="E1726">
        <f>SUMIF([1]!Tabla12[Consignatario],B1726,[1]!Tabla12[1670])</f>
        <v>0</v>
      </c>
      <c r="F1726">
        <f>SUMIF([1]!Tabla10[Consignatario],B1726,[1]!Tabla10[1672])</f>
        <v>0</v>
      </c>
      <c r="G1726">
        <f>SUMIF([1]!Tabla9[Consignatarios],B1726,[1]!Tabla9[1675])</f>
        <v>0</v>
      </c>
      <c r="H1726">
        <f>SUMIF([1]!Tabla8[Consignatarios],B1726,[1]!Tabla8[1678])</f>
        <v>0</v>
      </c>
      <c r="I1726">
        <f>SUMIF([1]!Tabla4[Consignatario],B1726,[1]!Tabla4[Monto])</f>
        <v>0</v>
      </c>
      <c r="J1726">
        <f>SUMIF([1]!Tabla2[Consignatario],B1726, [1]!Tabla2[Monto])</f>
        <v>0</v>
      </c>
      <c r="K1726">
        <f>SUMIF([1]!Tabla3[Consignatario],B1726,[1]!Tabla3[Monto])</f>
        <v>2200</v>
      </c>
      <c r="L1726">
        <f>SUMIF([1]!Tabla5[Consignatario],B1726,[1]!Tabla5[Monto])</f>
        <v>43031</v>
      </c>
      <c r="M1726">
        <f>SUMIF([1]!Tabla1708[Consignatario],B1726,[1]!Tabla1708[Monto])</f>
        <v>0</v>
      </c>
      <c r="N1726">
        <f>SUMIF([1]!Tabla1726[Consignatario],B1726,[1]!Tabla1726[Monto])</f>
        <v>0</v>
      </c>
      <c r="O1726">
        <f>SUMIF([1]!Tabla1730[Consignatario],B1726,[1]!Tabla1730[1730])</f>
        <v>0</v>
      </c>
      <c r="P1726">
        <f>SUMIF([1]!Tabla1739[Consignatario],B1726,[1]!Tabla1739[1739])</f>
        <v>0</v>
      </c>
      <c r="Q1726">
        <f>SUMIF([1]!Tabla21[Consignatario],B1726,[1]!Tabla21[1664-1670])</f>
        <v>0</v>
      </c>
      <c r="R1726">
        <f>SUM(Tabla62[[#This Row],[1661]:[Entrearmadas]])</f>
        <v>45231</v>
      </c>
    </row>
    <row r="1727" spans="1:18" x14ac:dyDescent="0.3">
      <c r="A1727">
        <v>1726</v>
      </c>
      <c r="B1727" t="str" cm="1">
        <f t="array" ref="B1727">INDEX([1]!Tabla1[#Data], A1727, 2)</f>
        <v>Martín, Pedro</v>
      </c>
      <c r="C1727">
        <f>SUMIF([1]!Tabla1661[Consignatario],B1727,[1]!Tabla1661[1661])</f>
        <v>750</v>
      </c>
      <c r="D1727">
        <f>SUMIF([1]!Tabla11[Consignatario],B1727,[1]!Tabla11[1662])</f>
        <v>0</v>
      </c>
      <c r="E1727">
        <f>SUMIF([1]!Tabla12[Consignatario],B1727,[1]!Tabla12[1670])</f>
        <v>0</v>
      </c>
      <c r="F1727">
        <f>SUMIF([1]!Tabla10[Consignatario],B1727,[1]!Tabla10[1672])</f>
        <v>0</v>
      </c>
      <c r="G1727">
        <f>SUMIF([1]!Tabla9[Consignatarios],B1727,[1]!Tabla9[1675])</f>
        <v>0</v>
      </c>
      <c r="H1727">
        <f>SUMIF([1]!Tabla8[Consignatarios],B1727,[1]!Tabla8[1678])</f>
        <v>0</v>
      </c>
      <c r="I1727">
        <f>SUMIF([1]!Tabla4[Consignatario],B1727,[1]!Tabla4[Monto])</f>
        <v>0</v>
      </c>
      <c r="J1727">
        <f>SUMIF([1]!Tabla2[Consignatario],B1727, [1]!Tabla2[Monto])</f>
        <v>0</v>
      </c>
      <c r="K1727">
        <f>SUMIF([1]!Tabla3[Consignatario],B1727,[1]!Tabla3[Monto])</f>
        <v>0</v>
      </c>
      <c r="L1727">
        <f>SUMIF([1]!Tabla5[Consignatario],B1727,[1]!Tabla5[Monto])</f>
        <v>0</v>
      </c>
      <c r="M1727">
        <f>SUMIF([1]!Tabla1708[Consignatario],B1727,[1]!Tabla1708[Monto])</f>
        <v>0</v>
      </c>
      <c r="N1727">
        <f>SUMIF([1]!Tabla1726[Consignatario],B1727,[1]!Tabla1726[Monto])</f>
        <v>0</v>
      </c>
      <c r="O1727">
        <f>SUMIF([1]!Tabla1730[Consignatario],B1727,[1]!Tabla1730[1730])</f>
        <v>0</v>
      </c>
      <c r="P1727">
        <f>SUMIF([1]!Tabla1739[Consignatario],B1727,[1]!Tabla1739[1739])</f>
        <v>0</v>
      </c>
      <c r="Q1727">
        <f>SUMIF([1]!Tabla21[Consignatario],B1727,[1]!Tabla21[1664-1670])</f>
        <v>0</v>
      </c>
      <c r="R1727">
        <f>SUM(Tabla62[[#This Row],[1661]:[Entrearmadas]])</f>
        <v>750</v>
      </c>
    </row>
    <row r="1728" spans="1:18" x14ac:dyDescent="0.3">
      <c r="A1728">
        <v>1727</v>
      </c>
      <c r="B1728" t="str" cm="1">
        <f t="array" ref="B1728">INDEX([1]!Tabla1[#Data], A1728, 2)</f>
        <v>Martínez Bonillo, Juan</v>
      </c>
      <c r="C1728">
        <f>SUMIF([1]!Tabla1661[Consignatario],B1728,[1]!Tabla1661[1661])</f>
        <v>0</v>
      </c>
      <c r="D1728">
        <f>SUMIF([1]!Tabla11[Consignatario],B1728,[1]!Tabla11[1662])</f>
        <v>0</v>
      </c>
      <c r="E1728">
        <f>SUMIF([1]!Tabla12[Consignatario],B1728,[1]!Tabla12[1670])</f>
        <v>0</v>
      </c>
      <c r="F1728">
        <f>SUMIF([1]!Tabla10[Consignatario],B1728,[1]!Tabla10[1672])</f>
        <v>20737</v>
      </c>
      <c r="G1728">
        <f>SUMIF([1]!Tabla9[Consignatarios],B1728,[1]!Tabla9[1675])</f>
        <v>0</v>
      </c>
      <c r="H1728">
        <f>SUMIF([1]!Tabla8[Consignatarios],B1728,[1]!Tabla8[1678])</f>
        <v>0</v>
      </c>
      <c r="I1728">
        <f>SUMIF([1]!Tabla4[Consignatario],B1728,[1]!Tabla4[Monto])</f>
        <v>0</v>
      </c>
      <c r="J1728">
        <f>SUMIF([1]!Tabla2[Consignatario],B1728, [1]!Tabla2[Monto])</f>
        <v>0</v>
      </c>
      <c r="K1728">
        <f>SUMIF([1]!Tabla3[Consignatario],B1728,[1]!Tabla3[Monto])</f>
        <v>0</v>
      </c>
      <c r="L1728">
        <f>SUMIF([1]!Tabla5[Consignatario],B1728,[1]!Tabla5[Monto])</f>
        <v>0</v>
      </c>
      <c r="M1728">
        <f>SUMIF([1]!Tabla1708[Consignatario],B1728,[1]!Tabla1708[Monto])</f>
        <v>0</v>
      </c>
      <c r="N1728">
        <f>SUMIF([1]!Tabla1726[Consignatario],B1728,[1]!Tabla1726[Monto])</f>
        <v>0</v>
      </c>
      <c r="O1728">
        <f>SUMIF([1]!Tabla1730[Consignatario],B1728,[1]!Tabla1730[1730])</f>
        <v>0</v>
      </c>
      <c r="P1728">
        <f>SUMIF([1]!Tabla1739[Consignatario],B1728,[1]!Tabla1739[1739])</f>
        <v>0</v>
      </c>
      <c r="Q1728">
        <f>SUMIF([1]!Tabla21[Consignatario],B1728,[1]!Tabla21[1664-1670])</f>
        <v>0</v>
      </c>
      <c r="R1728">
        <f>SUM(Tabla62[[#This Row],[1661]:[Entrearmadas]])</f>
        <v>20737</v>
      </c>
    </row>
    <row r="1729" spans="1:18" x14ac:dyDescent="0.3">
      <c r="A1729">
        <v>1728</v>
      </c>
      <c r="B1729" t="str" cm="1">
        <f t="array" ref="B1729">INDEX([1]!Tabla1[#Data], A1729, 2)</f>
        <v>Martínez Bravo, Nicolás</v>
      </c>
      <c r="C1729">
        <f>SUMIF([1]!Tabla1661[Consignatario],B1729,[1]!Tabla1661[1661])</f>
        <v>0</v>
      </c>
      <c r="D1729">
        <f>SUMIF([1]!Tabla11[Consignatario],B1729,[1]!Tabla11[1662])</f>
        <v>0</v>
      </c>
      <c r="E1729">
        <f>SUMIF([1]!Tabla12[Consignatario],B1729,[1]!Tabla12[1670])</f>
        <v>0</v>
      </c>
      <c r="F1729">
        <f>SUMIF([1]!Tabla10[Consignatario],B1729,[1]!Tabla10[1672])</f>
        <v>0</v>
      </c>
      <c r="G1729">
        <f>SUMIF([1]!Tabla9[Consignatarios],B1729,[1]!Tabla9[1675])</f>
        <v>0</v>
      </c>
      <c r="H1729">
        <f>SUMIF([1]!Tabla8[Consignatarios],B1729,[1]!Tabla8[1678])</f>
        <v>0</v>
      </c>
      <c r="I1729">
        <f>SUMIF([1]!Tabla4[Consignatario],B1729,[1]!Tabla4[Monto])</f>
        <v>0</v>
      </c>
      <c r="J1729">
        <f>SUMIF([1]!Tabla2[Consignatario],B1729, [1]!Tabla2[Monto])</f>
        <v>0</v>
      </c>
      <c r="K1729">
        <f>SUMIF([1]!Tabla3[Consignatario],B1729,[1]!Tabla3[Monto])</f>
        <v>0</v>
      </c>
      <c r="L1729">
        <f>SUMIF([1]!Tabla5[Consignatario],B1729,[1]!Tabla5[Monto])</f>
        <v>4000</v>
      </c>
      <c r="M1729">
        <f>SUMIF([1]!Tabla1708[Consignatario],B1729,[1]!Tabla1708[Monto])</f>
        <v>0</v>
      </c>
      <c r="N1729">
        <f>SUMIF([1]!Tabla1726[Consignatario],B1729,[1]!Tabla1726[Monto])</f>
        <v>0</v>
      </c>
      <c r="O1729">
        <f>SUMIF([1]!Tabla1730[Consignatario],B1729,[1]!Tabla1730[1730])</f>
        <v>0</v>
      </c>
      <c r="P1729">
        <f>SUMIF([1]!Tabla1739[Consignatario],B1729,[1]!Tabla1739[1739])</f>
        <v>0</v>
      </c>
      <c r="Q1729">
        <f>SUMIF([1]!Tabla21[Consignatario],B1729,[1]!Tabla21[1664-1670])</f>
        <v>0</v>
      </c>
      <c r="R1729">
        <f>SUM(Tabla62[[#This Row],[1661]:[Entrearmadas]])</f>
        <v>4000</v>
      </c>
    </row>
    <row r="1730" spans="1:18" x14ac:dyDescent="0.3">
      <c r="A1730">
        <v>1729</v>
      </c>
      <c r="B1730" t="str" cm="1">
        <f t="array" ref="B1730">INDEX([1]!Tabla1[#Data], A1730, 2)</f>
        <v>Martínez Carrillo, Joseph</v>
      </c>
      <c r="C1730">
        <f>SUMIF([1]!Tabla1661[Consignatario],B1730,[1]!Tabla1661[1661])</f>
        <v>0</v>
      </c>
      <c r="D1730">
        <f>SUMIF([1]!Tabla11[Consignatario],B1730,[1]!Tabla11[1662])</f>
        <v>0</v>
      </c>
      <c r="E1730">
        <f>SUMIF([1]!Tabla12[Consignatario],B1730,[1]!Tabla12[1670])</f>
        <v>0</v>
      </c>
      <c r="F1730">
        <f>SUMIF([1]!Tabla10[Consignatario],B1730,[1]!Tabla10[1672])</f>
        <v>0</v>
      </c>
      <c r="G1730">
        <f>SUMIF([1]!Tabla9[Consignatarios],B1730,[1]!Tabla9[1675])</f>
        <v>1000</v>
      </c>
      <c r="H1730">
        <f>SUMIF([1]!Tabla8[Consignatarios],B1730,[1]!Tabla8[1678])</f>
        <v>0</v>
      </c>
      <c r="I1730">
        <f>SUMIF([1]!Tabla4[Consignatario],B1730,[1]!Tabla4[Monto])</f>
        <v>0</v>
      </c>
      <c r="J1730">
        <f>SUMIF([1]!Tabla2[Consignatario],B1730, [1]!Tabla2[Monto])</f>
        <v>0</v>
      </c>
      <c r="K1730">
        <f>SUMIF([1]!Tabla3[Consignatario],B1730,[1]!Tabla3[Monto])</f>
        <v>4200</v>
      </c>
      <c r="L1730">
        <f>SUMIF([1]!Tabla5[Consignatario],B1730,[1]!Tabla5[Monto])</f>
        <v>0</v>
      </c>
      <c r="M1730">
        <f>SUMIF([1]!Tabla1708[Consignatario],B1730,[1]!Tabla1708[Monto])</f>
        <v>0</v>
      </c>
      <c r="N1730">
        <f>SUMIF([1]!Tabla1726[Consignatario],B1730,[1]!Tabla1726[Monto])</f>
        <v>0</v>
      </c>
      <c r="O1730">
        <f>SUMIF([1]!Tabla1730[Consignatario],B1730,[1]!Tabla1730[1730])</f>
        <v>0</v>
      </c>
      <c r="P1730">
        <f>SUMIF([1]!Tabla1739[Consignatario],B1730,[1]!Tabla1739[1739])</f>
        <v>0</v>
      </c>
      <c r="Q1730">
        <f>SUMIF([1]!Tabla21[Consignatario],B1730,[1]!Tabla21[1664-1670])</f>
        <v>0</v>
      </c>
      <c r="R1730">
        <f>SUM(Tabla62[[#This Row],[1661]:[Entrearmadas]])</f>
        <v>5200</v>
      </c>
    </row>
    <row r="1731" spans="1:18" x14ac:dyDescent="0.3">
      <c r="A1731">
        <v>1730</v>
      </c>
      <c r="B1731" t="str" cm="1">
        <f t="array" ref="B1731">INDEX([1]!Tabla1[#Data], A1731, 2)</f>
        <v>Martínez de Amileta, Andrés</v>
      </c>
      <c r="C1731">
        <f>SUMIF([1]!Tabla1661[Consignatario],B1731,[1]!Tabla1661[1661])</f>
        <v>0</v>
      </c>
      <c r="D1731">
        <f>SUMIF([1]!Tabla11[Consignatario],B1731,[1]!Tabla11[1662])</f>
        <v>0</v>
      </c>
      <c r="E1731">
        <f>SUMIF([1]!Tabla12[Consignatario],B1731,[1]!Tabla12[1670])</f>
        <v>0</v>
      </c>
      <c r="F1731">
        <f>SUMIF([1]!Tabla10[Consignatario],B1731,[1]!Tabla10[1672])</f>
        <v>29750</v>
      </c>
      <c r="G1731">
        <f>SUMIF([1]!Tabla9[Consignatarios],B1731,[1]!Tabla9[1675])</f>
        <v>0</v>
      </c>
      <c r="H1731">
        <f>SUMIF([1]!Tabla8[Consignatarios],B1731,[1]!Tabla8[1678])</f>
        <v>0</v>
      </c>
      <c r="I1731">
        <f>SUMIF([1]!Tabla4[Consignatario],B1731,[1]!Tabla4[Monto])</f>
        <v>0</v>
      </c>
      <c r="J1731">
        <f>SUMIF([1]!Tabla2[Consignatario],B1731, [1]!Tabla2[Monto])</f>
        <v>0</v>
      </c>
      <c r="K1731">
        <f>SUMIF([1]!Tabla3[Consignatario],B1731,[1]!Tabla3[Monto])</f>
        <v>0</v>
      </c>
      <c r="L1731">
        <f>SUMIF([1]!Tabla5[Consignatario],B1731,[1]!Tabla5[Monto])</f>
        <v>0</v>
      </c>
      <c r="M1731">
        <f>SUMIF([1]!Tabla1708[Consignatario],B1731,[1]!Tabla1708[Monto])</f>
        <v>0</v>
      </c>
      <c r="N1731">
        <f>SUMIF([1]!Tabla1726[Consignatario],B1731,[1]!Tabla1726[Monto])</f>
        <v>0</v>
      </c>
      <c r="O1731">
        <f>SUMIF([1]!Tabla1730[Consignatario],B1731,[1]!Tabla1730[1730])</f>
        <v>0</v>
      </c>
      <c r="P1731">
        <f>SUMIF([1]!Tabla1739[Consignatario],B1731,[1]!Tabla1739[1739])</f>
        <v>0</v>
      </c>
      <c r="Q1731">
        <f>SUMIF([1]!Tabla21[Consignatario],B1731,[1]!Tabla21[1664-1670])</f>
        <v>0</v>
      </c>
      <c r="R1731">
        <f>SUM(Tabla62[[#This Row],[1661]:[Entrearmadas]])</f>
        <v>29750</v>
      </c>
    </row>
    <row r="1732" spans="1:18" x14ac:dyDescent="0.3">
      <c r="A1732">
        <v>1731</v>
      </c>
      <c r="B1732" t="str" cm="1">
        <f t="array" ref="B1732">INDEX([1]!Tabla1[#Data], A1732, 2)</f>
        <v>Martínez de Argüello, Luis</v>
      </c>
      <c r="C1732">
        <f>SUMIF([1]!Tabla1661[Consignatario],B1732,[1]!Tabla1661[1661])</f>
        <v>0</v>
      </c>
      <c r="D1732">
        <f>SUMIF([1]!Tabla11[Consignatario],B1732,[1]!Tabla11[1662])</f>
        <v>61500</v>
      </c>
      <c r="E1732">
        <f>SUMIF([1]!Tabla12[Consignatario],B1732,[1]!Tabla12[1670])</f>
        <v>0</v>
      </c>
      <c r="F1732">
        <f>SUMIF([1]!Tabla10[Consignatario],B1732,[1]!Tabla10[1672])</f>
        <v>0</v>
      </c>
      <c r="G1732">
        <f>SUMIF([1]!Tabla9[Consignatarios],B1732,[1]!Tabla9[1675])</f>
        <v>0</v>
      </c>
      <c r="H1732">
        <f>SUMIF([1]!Tabla8[Consignatarios],B1732,[1]!Tabla8[1678])</f>
        <v>0</v>
      </c>
      <c r="I1732">
        <f>SUMIF([1]!Tabla4[Consignatario],B1732,[1]!Tabla4[Monto])</f>
        <v>0</v>
      </c>
      <c r="J1732">
        <f>SUMIF([1]!Tabla2[Consignatario],B1732, [1]!Tabla2[Monto])</f>
        <v>0</v>
      </c>
      <c r="K1732">
        <f>SUMIF([1]!Tabla3[Consignatario],B1732,[1]!Tabla3[Monto])</f>
        <v>0</v>
      </c>
      <c r="L1732">
        <f>SUMIF([1]!Tabla5[Consignatario],B1732,[1]!Tabla5[Monto])</f>
        <v>0</v>
      </c>
      <c r="M1732">
        <f>SUMIF([1]!Tabla1708[Consignatario],B1732,[1]!Tabla1708[Monto])</f>
        <v>0</v>
      </c>
      <c r="N1732">
        <f>SUMIF([1]!Tabla1726[Consignatario],B1732,[1]!Tabla1726[Monto])</f>
        <v>0</v>
      </c>
      <c r="O1732">
        <f>SUMIF([1]!Tabla1730[Consignatario],B1732,[1]!Tabla1730[1730])</f>
        <v>0</v>
      </c>
      <c r="P1732">
        <f>SUMIF([1]!Tabla1739[Consignatario],B1732,[1]!Tabla1739[1739])</f>
        <v>0</v>
      </c>
      <c r="Q1732">
        <f>SUMIF([1]!Tabla21[Consignatario],B1732,[1]!Tabla21[1664-1670])</f>
        <v>0</v>
      </c>
      <c r="R1732">
        <f>SUM(Tabla62[[#This Row],[1661]:[Entrearmadas]])</f>
        <v>61500</v>
      </c>
    </row>
    <row r="1733" spans="1:18" x14ac:dyDescent="0.3">
      <c r="A1733">
        <v>1732</v>
      </c>
      <c r="B1733" t="str" cm="1">
        <f t="array" ref="B1733">INDEX([1]!Tabla1[#Data], A1733, 2)</f>
        <v>Martínez de Castro, Andrés</v>
      </c>
      <c r="C1733">
        <f>SUMIF([1]!Tabla1661[Consignatario],B1733,[1]!Tabla1661[1661])</f>
        <v>0</v>
      </c>
      <c r="D1733">
        <f>SUMIF([1]!Tabla11[Consignatario],B1733,[1]!Tabla11[1662])</f>
        <v>0</v>
      </c>
      <c r="E1733">
        <f>SUMIF([1]!Tabla12[Consignatario],B1733,[1]!Tabla12[1670])</f>
        <v>0</v>
      </c>
      <c r="F1733">
        <f>SUMIF([1]!Tabla10[Consignatario],B1733,[1]!Tabla10[1672])</f>
        <v>0</v>
      </c>
      <c r="G1733">
        <f>SUMIF([1]!Tabla9[Consignatarios],B1733,[1]!Tabla9[1675])</f>
        <v>150500</v>
      </c>
      <c r="H1733">
        <f>SUMIF([1]!Tabla8[Consignatarios],B1733,[1]!Tabla8[1678])</f>
        <v>0</v>
      </c>
      <c r="I1733">
        <f>SUMIF([1]!Tabla4[Consignatario],B1733,[1]!Tabla4[Monto])</f>
        <v>0</v>
      </c>
      <c r="J1733">
        <f>SUMIF([1]!Tabla2[Consignatario],B1733, [1]!Tabla2[Monto])</f>
        <v>0</v>
      </c>
      <c r="K1733">
        <f>SUMIF([1]!Tabla3[Consignatario],B1733,[1]!Tabla3[Monto])</f>
        <v>0</v>
      </c>
      <c r="L1733">
        <f>SUMIF([1]!Tabla5[Consignatario],B1733,[1]!Tabla5[Monto])</f>
        <v>0</v>
      </c>
      <c r="M1733">
        <f>SUMIF([1]!Tabla1708[Consignatario],B1733,[1]!Tabla1708[Monto])</f>
        <v>0</v>
      </c>
      <c r="N1733">
        <f>SUMIF([1]!Tabla1726[Consignatario],B1733,[1]!Tabla1726[Monto])</f>
        <v>0</v>
      </c>
      <c r="O1733">
        <f>SUMIF([1]!Tabla1730[Consignatario],B1733,[1]!Tabla1730[1730])</f>
        <v>0</v>
      </c>
      <c r="P1733">
        <f>SUMIF([1]!Tabla1739[Consignatario],B1733,[1]!Tabla1739[1739])</f>
        <v>0</v>
      </c>
      <c r="Q1733">
        <f>SUMIF([1]!Tabla21[Consignatario],B1733,[1]!Tabla21[1664-1670])</f>
        <v>0</v>
      </c>
      <c r="R1733">
        <f>SUM(Tabla62[[#This Row],[1661]:[Entrearmadas]])</f>
        <v>150500</v>
      </c>
    </row>
    <row r="1734" spans="1:18" x14ac:dyDescent="0.3">
      <c r="A1734">
        <v>1733</v>
      </c>
      <c r="B1734" t="str" cm="1">
        <f t="array" ref="B1734">INDEX([1]!Tabla1[#Data], A1734, 2)</f>
        <v>Martínez de Herrera, Pedro</v>
      </c>
      <c r="C1734">
        <f>SUMIF([1]!Tabla1661[Consignatario],B1734,[1]!Tabla1661[1661])</f>
        <v>0</v>
      </c>
      <c r="D1734">
        <f>SUMIF([1]!Tabla11[Consignatario],B1734,[1]!Tabla11[1662])</f>
        <v>0</v>
      </c>
      <c r="E1734">
        <f>SUMIF([1]!Tabla12[Consignatario],B1734,[1]!Tabla12[1670])</f>
        <v>0</v>
      </c>
      <c r="F1734">
        <f>SUMIF([1]!Tabla10[Consignatario],B1734,[1]!Tabla10[1672])</f>
        <v>0</v>
      </c>
      <c r="G1734">
        <f>SUMIF([1]!Tabla9[Consignatarios],B1734,[1]!Tabla9[1675])</f>
        <v>0</v>
      </c>
      <c r="H1734">
        <f>SUMIF([1]!Tabla8[Consignatarios],B1734,[1]!Tabla8[1678])</f>
        <v>27411</v>
      </c>
      <c r="I1734">
        <f>SUMIF([1]!Tabla4[Consignatario],B1734,[1]!Tabla4[Monto])</f>
        <v>0</v>
      </c>
      <c r="J1734">
        <f>SUMIF([1]!Tabla2[Consignatario],B1734, [1]!Tabla2[Monto])</f>
        <v>0</v>
      </c>
      <c r="K1734">
        <f>SUMIF([1]!Tabla3[Consignatario],B1734,[1]!Tabla3[Monto])</f>
        <v>0</v>
      </c>
      <c r="L1734">
        <f>SUMIF([1]!Tabla5[Consignatario],B1734,[1]!Tabla5[Monto])</f>
        <v>0</v>
      </c>
      <c r="M1734">
        <f>SUMIF([1]!Tabla1708[Consignatario],B1734,[1]!Tabla1708[Monto])</f>
        <v>0</v>
      </c>
      <c r="N1734">
        <f>SUMIF([1]!Tabla1726[Consignatario],B1734,[1]!Tabla1726[Monto])</f>
        <v>0</v>
      </c>
      <c r="O1734">
        <f>SUMIF([1]!Tabla1730[Consignatario],B1734,[1]!Tabla1730[1730])</f>
        <v>0</v>
      </c>
      <c r="P1734">
        <f>SUMIF([1]!Tabla1739[Consignatario],B1734,[1]!Tabla1739[1739])</f>
        <v>0</v>
      </c>
      <c r="Q1734">
        <f>SUMIF([1]!Tabla21[Consignatario],B1734,[1]!Tabla21[1664-1670])</f>
        <v>0</v>
      </c>
      <c r="R1734">
        <f>SUM(Tabla62[[#This Row],[1661]:[Entrearmadas]])</f>
        <v>27411</v>
      </c>
    </row>
    <row r="1735" spans="1:18" x14ac:dyDescent="0.3">
      <c r="A1735">
        <v>1734</v>
      </c>
      <c r="B1735" t="str" cm="1">
        <f t="array" ref="B1735">INDEX([1]!Tabla1[#Data], A1735, 2)</f>
        <v>Martínez de la Escalera, Domingo</v>
      </c>
      <c r="C1735">
        <f>SUMIF([1]!Tabla1661[Consignatario],B1735,[1]!Tabla1661[1661])</f>
        <v>0</v>
      </c>
      <c r="D1735">
        <f>SUMIF([1]!Tabla11[Consignatario],B1735,[1]!Tabla11[1662])</f>
        <v>0</v>
      </c>
      <c r="E1735">
        <f>SUMIF([1]!Tabla12[Consignatario],B1735,[1]!Tabla12[1670])</f>
        <v>0</v>
      </c>
      <c r="F1735">
        <f>SUMIF([1]!Tabla10[Consignatario],B1735,[1]!Tabla10[1672])</f>
        <v>0</v>
      </c>
      <c r="G1735">
        <f>SUMIF([1]!Tabla9[Consignatarios],B1735,[1]!Tabla9[1675])</f>
        <v>0</v>
      </c>
      <c r="H1735">
        <f>SUMIF([1]!Tabla8[Consignatarios],B1735,[1]!Tabla8[1678])</f>
        <v>7200</v>
      </c>
      <c r="I1735">
        <f>SUMIF([1]!Tabla4[Consignatario],B1735,[1]!Tabla4[Monto])</f>
        <v>13900</v>
      </c>
      <c r="J1735">
        <f>SUMIF([1]!Tabla2[Consignatario],B1735, [1]!Tabla2[Monto])</f>
        <v>0</v>
      </c>
      <c r="K1735">
        <f>SUMIF([1]!Tabla3[Consignatario],B1735,[1]!Tabla3[Monto])</f>
        <v>0</v>
      </c>
      <c r="L1735">
        <f>SUMIF([1]!Tabla5[Consignatario],B1735,[1]!Tabla5[Monto])</f>
        <v>0</v>
      </c>
      <c r="M1735">
        <f>SUMIF([1]!Tabla1708[Consignatario],B1735,[1]!Tabla1708[Monto])</f>
        <v>0</v>
      </c>
      <c r="N1735">
        <f>SUMIF([1]!Tabla1726[Consignatario],B1735,[1]!Tabla1726[Monto])</f>
        <v>0</v>
      </c>
      <c r="O1735">
        <f>SUMIF([1]!Tabla1730[Consignatario],B1735,[1]!Tabla1730[1730])</f>
        <v>0</v>
      </c>
      <c r="P1735">
        <f>SUMIF([1]!Tabla1739[Consignatario],B1735,[1]!Tabla1739[1739])</f>
        <v>0</v>
      </c>
      <c r="Q1735">
        <f>SUMIF([1]!Tabla21[Consignatario],B1735,[1]!Tabla21[1664-1670])</f>
        <v>0</v>
      </c>
      <c r="R1735">
        <f>SUM(Tabla62[[#This Row],[1661]:[Entrearmadas]])</f>
        <v>21100</v>
      </c>
    </row>
    <row r="1736" spans="1:18" x14ac:dyDescent="0.3">
      <c r="A1736">
        <v>1735</v>
      </c>
      <c r="B1736" t="str" cm="1">
        <f t="array" ref="B1736">INDEX([1]!Tabla1[#Data], A1736, 2)</f>
        <v>Martínez de la Fuente, Francisco</v>
      </c>
      <c r="C1736">
        <f>SUMIF([1]!Tabla1661[Consignatario],B1736,[1]!Tabla1661[1661])</f>
        <v>0</v>
      </c>
      <c r="D1736">
        <f>SUMIF([1]!Tabla11[Consignatario],B1736,[1]!Tabla11[1662])</f>
        <v>0</v>
      </c>
      <c r="E1736">
        <f>SUMIF([1]!Tabla12[Consignatario],B1736,[1]!Tabla12[1670])</f>
        <v>0</v>
      </c>
      <c r="F1736">
        <f>SUMIF([1]!Tabla10[Consignatario],B1736,[1]!Tabla10[1672])</f>
        <v>0</v>
      </c>
      <c r="G1736">
        <f>SUMIF([1]!Tabla9[Consignatarios],B1736,[1]!Tabla9[1675])</f>
        <v>0</v>
      </c>
      <c r="H1736">
        <f>SUMIF([1]!Tabla8[Consignatarios],B1736,[1]!Tabla8[1678])</f>
        <v>0</v>
      </c>
      <c r="I1736">
        <f>SUMIF([1]!Tabla4[Consignatario],B1736,[1]!Tabla4[Monto])</f>
        <v>0</v>
      </c>
      <c r="J1736">
        <f>SUMIF([1]!Tabla2[Consignatario],B1736, [1]!Tabla2[Monto])</f>
        <v>16000</v>
      </c>
      <c r="K1736">
        <f>SUMIF([1]!Tabla3[Consignatario],B1736,[1]!Tabla3[Monto])</f>
        <v>0</v>
      </c>
      <c r="L1736">
        <f>SUMIF([1]!Tabla5[Consignatario],B1736,[1]!Tabla5[Monto])</f>
        <v>0</v>
      </c>
      <c r="M1736">
        <f>SUMIF([1]!Tabla1708[Consignatario],B1736,[1]!Tabla1708[Monto])</f>
        <v>0</v>
      </c>
      <c r="N1736">
        <f>SUMIF([1]!Tabla1726[Consignatario],B1736,[1]!Tabla1726[Monto])</f>
        <v>0</v>
      </c>
      <c r="O1736">
        <f>SUMIF([1]!Tabla1730[Consignatario],B1736,[1]!Tabla1730[1730])</f>
        <v>0</v>
      </c>
      <c r="P1736">
        <f>SUMIF([1]!Tabla1739[Consignatario],B1736,[1]!Tabla1739[1739])</f>
        <v>0</v>
      </c>
      <c r="Q1736">
        <f>SUMIF([1]!Tabla21[Consignatario],B1736,[1]!Tabla21[1664-1670])</f>
        <v>0</v>
      </c>
      <c r="R1736">
        <f>SUM(Tabla62[[#This Row],[1661]:[Entrearmadas]])</f>
        <v>16000</v>
      </c>
    </row>
    <row r="1737" spans="1:18" x14ac:dyDescent="0.3">
      <c r="A1737">
        <v>1736</v>
      </c>
      <c r="B1737" t="str" cm="1">
        <f t="array" ref="B1737">INDEX([1]!Tabla1[#Data], A1737, 2)</f>
        <v>Martínez de la Paz, Diego</v>
      </c>
      <c r="C1737">
        <f>SUMIF([1]!Tabla1661[Consignatario],B1737,[1]!Tabla1661[1661])</f>
        <v>0</v>
      </c>
      <c r="D1737">
        <f>SUMIF([1]!Tabla11[Consignatario],B1737,[1]!Tabla11[1662])</f>
        <v>0</v>
      </c>
      <c r="E1737">
        <f>SUMIF([1]!Tabla12[Consignatario],B1737,[1]!Tabla12[1670])</f>
        <v>0</v>
      </c>
      <c r="F1737">
        <f>SUMIF([1]!Tabla10[Consignatario],B1737,[1]!Tabla10[1672])</f>
        <v>0</v>
      </c>
      <c r="G1737">
        <f>SUMIF([1]!Tabla9[Consignatarios],B1737,[1]!Tabla9[1675])</f>
        <v>0</v>
      </c>
      <c r="H1737">
        <f>SUMIF([1]!Tabla8[Consignatarios],B1737,[1]!Tabla8[1678])</f>
        <v>11320</v>
      </c>
      <c r="I1737">
        <f>SUMIF([1]!Tabla4[Consignatario],B1737,[1]!Tabla4[Monto])</f>
        <v>0</v>
      </c>
      <c r="J1737">
        <f>SUMIF([1]!Tabla2[Consignatario],B1737, [1]!Tabla2[Monto])</f>
        <v>0</v>
      </c>
      <c r="K1737">
        <f>SUMIF([1]!Tabla3[Consignatario],B1737,[1]!Tabla3[Monto])</f>
        <v>0</v>
      </c>
      <c r="L1737">
        <f>SUMIF([1]!Tabla5[Consignatario],B1737,[1]!Tabla5[Monto])</f>
        <v>0</v>
      </c>
      <c r="M1737">
        <f>SUMIF([1]!Tabla1708[Consignatario],B1737,[1]!Tabla1708[Monto])</f>
        <v>0</v>
      </c>
      <c r="N1737">
        <f>SUMIF([1]!Tabla1726[Consignatario],B1737,[1]!Tabla1726[Monto])</f>
        <v>0</v>
      </c>
      <c r="O1737">
        <f>SUMIF([1]!Tabla1730[Consignatario],B1737,[1]!Tabla1730[1730])</f>
        <v>0</v>
      </c>
      <c r="P1737">
        <f>SUMIF([1]!Tabla1739[Consignatario],B1737,[1]!Tabla1739[1739])</f>
        <v>0</v>
      </c>
      <c r="Q1737">
        <f>SUMIF([1]!Tabla21[Consignatario],B1737,[1]!Tabla21[1664-1670])</f>
        <v>0</v>
      </c>
      <c r="R1737">
        <f>SUM(Tabla62[[#This Row],[1661]:[Entrearmadas]])</f>
        <v>11320</v>
      </c>
    </row>
    <row r="1738" spans="1:18" x14ac:dyDescent="0.3">
      <c r="A1738">
        <v>1737</v>
      </c>
      <c r="B1738" t="str" cm="1">
        <f t="array" ref="B1738">INDEX([1]!Tabla1[#Data], A1738, 2)</f>
        <v>Martínez de los Ríos, Felipe</v>
      </c>
      <c r="C1738">
        <f>SUMIF([1]!Tabla1661[Consignatario],B1738,[1]!Tabla1661[1661])</f>
        <v>0</v>
      </c>
      <c r="D1738">
        <f>SUMIF([1]!Tabla11[Consignatario],B1738,[1]!Tabla11[1662])</f>
        <v>0</v>
      </c>
      <c r="E1738">
        <f>SUMIF([1]!Tabla12[Consignatario],B1738,[1]!Tabla12[1670])</f>
        <v>0</v>
      </c>
      <c r="F1738">
        <f>SUMIF([1]!Tabla10[Consignatario],B1738,[1]!Tabla10[1672])</f>
        <v>0</v>
      </c>
      <c r="G1738">
        <f>SUMIF([1]!Tabla9[Consignatarios],B1738,[1]!Tabla9[1675])</f>
        <v>0</v>
      </c>
      <c r="H1738">
        <f>SUMIF([1]!Tabla8[Consignatarios],B1738,[1]!Tabla8[1678])</f>
        <v>0</v>
      </c>
      <c r="I1738">
        <f>SUMIF([1]!Tabla4[Consignatario],B1738,[1]!Tabla4[Monto])</f>
        <v>0</v>
      </c>
      <c r="J1738">
        <f>SUMIF([1]!Tabla2[Consignatario],B1738, [1]!Tabla2[Monto])</f>
        <v>0</v>
      </c>
      <c r="K1738">
        <f>SUMIF([1]!Tabla3[Consignatario],B1738,[1]!Tabla3[Monto])</f>
        <v>0</v>
      </c>
      <c r="L1738">
        <f>SUMIF([1]!Tabla5[Consignatario],B1738,[1]!Tabla5[Monto])</f>
        <v>0</v>
      </c>
      <c r="M1738">
        <f>SUMIF([1]!Tabla1708[Consignatario],B1738,[1]!Tabla1708[Monto])</f>
        <v>8900</v>
      </c>
      <c r="N1738">
        <f>SUMIF([1]!Tabla1726[Consignatario],B1738,[1]!Tabla1726[Monto])</f>
        <v>0</v>
      </c>
      <c r="O1738">
        <f>SUMIF([1]!Tabla1730[Consignatario],B1738,[1]!Tabla1730[1730])</f>
        <v>0</v>
      </c>
      <c r="P1738">
        <f>SUMIF([1]!Tabla1739[Consignatario],B1738,[1]!Tabla1739[1739])</f>
        <v>0</v>
      </c>
      <c r="Q1738">
        <f>SUMIF([1]!Tabla21[Consignatario],B1738,[1]!Tabla21[1664-1670])</f>
        <v>0</v>
      </c>
      <c r="R1738">
        <f>SUM(Tabla62[[#This Row],[1661]:[Entrearmadas]])</f>
        <v>8900</v>
      </c>
    </row>
    <row r="1739" spans="1:18" x14ac:dyDescent="0.3">
      <c r="A1739">
        <v>1738</v>
      </c>
      <c r="B1739" t="str" cm="1">
        <f t="array" ref="B1739">INDEX([1]!Tabla1[#Data], A1739, 2)</f>
        <v>Martínez de Moncada, Juan</v>
      </c>
      <c r="C1739">
        <f>SUMIF([1]!Tabla1661[Consignatario],B1739,[1]!Tabla1661[1661])</f>
        <v>0</v>
      </c>
      <c r="D1739">
        <f>SUMIF([1]!Tabla11[Consignatario],B1739,[1]!Tabla11[1662])</f>
        <v>0</v>
      </c>
      <c r="E1739">
        <f>SUMIF([1]!Tabla12[Consignatario],B1739,[1]!Tabla12[1670])</f>
        <v>0</v>
      </c>
      <c r="F1739">
        <f>SUMIF([1]!Tabla10[Consignatario],B1739,[1]!Tabla10[1672])</f>
        <v>0</v>
      </c>
      <c r="G1739">
        <f>SUMIF([1]!Tabla9[Consignatarios],B1739,[1]!Tabla9[1675])</f>
        <v>0</v>
      </c>
      <c r="H1739">
        <f>SUMIF([1]!Tabla8[Consignatarios],B1739,[1]!Tabla8[1678])</f>
        <v>984</v>
      </c>
      <c r="I1739">
        <f>SUMIF([1]!Tabla4[Consignatario],B1739,[1]!Tabla4[Monto])</f>
        <v>0</v>
      </c>
      <c r="J1739">
        <f>SUMIF([1]!Tabla2[Consignatario],B1739, [1]!Tabla2[Monto])</f>
        <v>0</v>
      </c>
      <c r="K1739">
        <f>SUMIF([1]!Tabla3[Consignatario],B1739,[1]!Tabla3[Monto])</f>
        <v>0</v>
      </c>
      <c r="L1739">
        <f>SUMIF([1]!Tabla5[Consignatario],B1739,[1]!Tabla5[Monto])</f>
        <v>0</v>
      </c>
      <c r="M1739">
        <f>SUMIF([1]!Tabla1708[Consignatario],B1739,[1]!Tabla1708[Monto])</f>
        <v>0</v>
      </c>
      <c r="N1739">
        <f>SUMIF([1]!Tabla1726[Consignatario],B1739,[1]!Tabla1726[Monto])</f>
        <v>0</v>
      </c>
      <c r="O1739">
        <f>SUMIF([1]!Tabla1730[Consignatario],B1739,[1]!Tabla1730[1730])</f>
        <v>0</v>
      </c>
      <c r="P1739">
        <f>SUMIF([1]!Tabla1739[Consignatario],B1739,[1]!Tabla1739[1739])</f>
        <v>0</v>
      </c>
      <c r="Q1739">
        <f>SUMIF([1]!Tabla21[Consignatario],B1739,[1]!Tabla21[1664-1670])</f>
        <v>0</v>
      </c>
      <c r="R1739">
        <f>SUM(Tabla62[[#This Row],[1661]:[Entrearmadas]])</f>
        <v>984</v>
      </c>
    </row>
    <row r="1740" spans="1:18" x14ac:dyDescent="0.3">
      <c r="A1740">
        <v>1739</v>
      </c>
      <c r="B1740" t="str" cm="1">
        <f t="array" ref="B1740">INDEX([1]!Tabla1[#Data], A1740, 2)</f>
        <v>Martínez de Ochoa, Juan</v>
      </c>
      <c r="C1740">
        <f>SUMIF([1]!Tabla1661[Consignatario],B1740,[1]!Tabla1661[1661])</f>
        <v>0</v>
      </c>
      <c r="D1740">
        <f>SUMIF([1]!Tabla11[Consignatario],B1740,[1]!Tabla11[1662])</f>
        <v>0</v>
      </c>
      <c r="E1740">
        <f>SUMIF([1]!Tabla12[Consignatario],B1740,[1]!Tabla12[1670])</f>
        <v>0</v>
      </c>
      <c r="F1740">
        <f>SUMIF([1]!Tabla10[Consignatario],B1740,[1]!Tabla10[1672])</f>
        <v>0</v>
      </c>
      <c r="G1740">
        <f>SUMIF([1]!Tabla9[Consignatarios],B1740,[1]!Tabla9[1675])</f>
        <v>0</v>
      </c>
      <c r="H1740">
        <f>SUMIF([1]!Tabla8[Consignatarios],B1740,[1]!Tabla8[1678])</f>
        <v>0</v>
      </c>
      <c r="I1740">
        <f>SUMIF([1]!Tabla4[Consignatario],B1740,[1]!Tabla4[Monto])</f>
        <v>0</v>
      </c>
      <c r="J1740">
        <f>SUMIF([1]!Tabla2[Consignatario],B1740, [1]!Tabla2[Monto])</f>
        <v>0</v>
      </c>
      <c r="K1740">
        <f>SUMIF([1]!Tabla3[Consignatario],B1740,[1]!Tabla3[Monto])</f>
        <v>2200</v>
      </c>
      <c r="L1740">
        <f>SUMIF([1]!Tabla5[Consignatario],B1740,[1]!Tabla5[Monto])</f>
        <v>0</v>
      </c>
      <c r="M1740">
        <f>SUMIF([1]!Tabla1708[Consignatario],B1740,[1]!Tabla1708[Monto])</f>
        <v>0</v>
      </c>
      <c r="N1740">
        <f>SUMIF([1]!Tabla1726[Consignatario],B1740,[1]!Tabla1726[Monto])</f>
        <v>0</v>
      </c>
      <c r="O1740">
        <f>SUMIF([1]!Tabla1730[Consignatario],B1740,[1]!Tabla1730[1730])</f>
        <v>0</v>
      </c>
      <c r="P1740">
        <f>SUMIF([1]!Tabla1739[Consignatario],B1740,[1]!Tabla1739[1739])</f>
        <v>0</v>
      </c>
      <c r="Q1740">
        <f>SUMIF([1]!Tabla21[Consignatario],B1740,[1]!Tabla21[1664-1670])</f>
        <v>0</v>
      </c>
      <c r="R1740">
        <f>SUM(Tabla62[[#This Row],[1661]:[Entrearmadas]])</f>
        <v>2200</v>
      </c>
    </row>
    <row r="1741" spans="1:18" x14ac:dyDescent="0.3">
      <c r="A1741">
        <v>1740</v>
      </c>
      <c r="B1741" t="str" cm="1">
        <f t="array" ref="B1741">INDEX([1]!Tabla1[#Data], A1741, 2)</f>
        <v>Martínez de Otiniano, Juan</v>
      </c>
      <c r="C1741">
        <f>SUMIF([1]!Tabla1661[Consignatario],B1741,[1]!Tabla1661[1661])</f>
        <v>0</v>
      </c>
      <c r="D1741">
        <f>SUMIF([1]!Tabla11[Consignatario],B1741,[1]!Tabla11[1662])</f>
        <v>0</v>
      </c>
      <c r="E1741">
        <f>SUMIF([1]!Tabla12[Consignatario],B1741,[1]!Tabla12[1670])</f>
        <v>0</v>
      </c>
      <c r="F1741">
        <f>SUMIF([1]!Tabla10[Consignatario],B1741,[1]!Tabla10[1672])</f>
        <v>0</v>
      </c>
      <c r="G1741">
        <f>SUMIF([1]!Tabla9[Consignatarios],B1741,[1]!Tabla9[1675])</f>
        <v>0</v>
      </c>
      <c r="H1741">
        <f>SUMIF([1]!Tabla8[Consignatarios],B1741,[1]!Tabla8[1678])</f>
        <v>0</v>
      </c>
      <c r="I1741">
        <f>SUMIF([1]!Tabla4[Consignatario],B1741,[1]!Tabla4[Monto])</f>
        <v>0</v>
      </c>
      <c r="J1741">
        <f>SUMIF([1]!Tabla2[Consignatario],B1741, [1]!Tabla2[Monto])</f>
        <v>0</v>
      </c>
      <c r="K1741">
        <f>SUMIF([1]!Tabla3[Consignatario],B1741,[1]!Tabla3[Monto])</f>
        <v>0</v>
      </c>
      <c r="L1741">
        <f>SUMIF([1]!Tabla5[Consignatario],B1741,[1]!Tabla5[Monto])</f>
        <v>0</v>
      </c>
      <c r="M1741">
        <f>SUMIF([1]!Tabla1708[Consignatario],B1741,[1]!Tabla1708[Monto])</f>
        <v>0</v>
      </c>
      <c r="N1741">
        <f>SUMIF([1]!Tabla1726[Consignatario],B1741,[1]!Tabla1726[Monto])</f>
        <v>0</v>
      </c>
      <c r="O1741">
        <f>SUMIF([1]!Tabla1730[Consignatario],B1741,[1]!Tabla1730[1730])</f>
        <v>0</v>
      </c>
      <c r="P1741">
        <f>SUMIF([1]!Tabla1739[Consignatario],B1741,[1]!Tabla1739[1739])</f>
        <v>0</v>
      </c>
      <c r="Q1741">
        <f>SUMIF([1]!Tabla21[Consignatario],B1741,[1]!Tabla21[1664-1670])</f>
        <v>5000</v>
      </c>
      <c r="R1741">
        <f>SUM(Tabla62[[#This Row],[1661]:[Entrearmadas]])</f>
        <v>5000</v>
      </c>
    </row>
    <row r="1742" spans="1:18" x14ac:dyDescent="0.3">
      <c r="A1742">
        <v>1741</v>
      </c>
      <c r="B1742" t="str" cm="1">
        <f t="array" ref="B1742">INDEX([1]!Tabla1[#Data], A1742, 2)</f>
        <v>Martínez de Retamoza, Antonio</v>
      </c>
      <c r="C1742">
        <f>SUMIF([1]!Tabla1661[Consignatario],B1742,[1]!Tabla1661[1661])</f>
        <v>0</v>
      </c>
      <c r="D1742">
        <f>SUMIF([1]!Tabla11[Consignatario],B1742,[1]!Tabla11[1662])</f>
        <v>0</v>
      </c>
      <c r="E1742">
        <f>SUMIF([1]!Tabla12[Consignatario],B1742,[1]!Tabla12[1670])</f>
        <v>0</v>
      </c>
      <c r="F1742">
        <f>SUMIF([1]!Tabla10[Consignatario],B1742,[1]!Tabla10[1672])</f>
        <v>0</v>
      </c>
      <c r="G1742">
        <f>SUMIF([1]!Tabla9[Consignatarios],B1742,[1]!Tabla9[1675])</f>
        <v>0</v>
      </c>
      <c r="H1742">
        <f>SUMIF([1]!Tabla8[Consignatarios],B1742,[1]!Tabla8[1678])</f>
        <v>0</v>
      </c>
      <c r="I1742">
        <f>SUMIF([1]!Tabla4[Consignatario],B1742,[1]!Tabla4[Monto])</f>
        <v>0</v>
      </c>
      <c r="J1742">
        <f>SUMIF([1]!Tabla2[Consignatario],B1742, [1]!Tabla2[Monto])</f>
        <v>10160</v>
      </c>
      <c r="K1742">
        <f>SUMIF([1]!Tabla3[Consignatario],B1742,[1]!Tabla3[Monto])</f>
        <v>0</v>
      </c>
      <c r="L1742">
        <f>SUMIF([1]!Tabla5[Consignatario],B1742,[1]!Tabla5[Monto])</f>
        <v>0</v>
      </c>
      <c r="M1742">
        <f>SUMIF([1]!Tabla1708[Consignatario],B1742,[1]!Tabla1708[Monto])</f>
        <v>0</v>
      </c>
      <c r="N1742">
        <f>SUMIF([1]!Tabla1726[Consignatario],B1742,[1]!Tabla1726[Monto])</f>
        <v>0</v>
      </c>
      <c r="O1742">
        <f>SUMIF([1]!Tabla1730[Consignatario],B1742,[1]!Tabla1730[1730])</f>
        <v>0</v>
      </c>
      <c r="P1742">
        <f>SUMIF([1]!Tabla1739[Consignatario],B1742,[1]!Tabla1739[1739])</f>
        <v>0</v>
      </c>
      <c r="Q1742">
        <f>SUMIF([1]!Tabla21[Consignatario],B1742,[1]!Tabla21[1664-1670])</f>
        <v>0</v>
      </c>
      <c r="R1742">
        <f>SUM(Tabla62[[#This Row],[1661]:[Entrearmadas]])</f>
        <v>10160</v>
      </c>
    </row>
    <row r="1743" spans="1:18" x14ac:dyDescent="0.3">
      <c r="A1743">
        <v>1742</v>
      </c>
      <c r="B1743" t="str" cm="1">
        <f t="array" ref="B1743">INDEX([1]!Tabla1[#Data], A1743, 2)</f>
        <v>Martínez de Saavedra, Francisco</v>
      </c>
      <c r="C1743">
        <f>SUMIF([1]!Tabla1661[Consignatario],B1743,[1]!Tabla1661[1661])</f>
        <v>0</v>
      </c>
      <c r="D1743">
        <f>SUMIF([1]!Tabla11[Consignatario],B1743,[1]!Tabla11[1662])</f>
        <v>0</v>
      </c>
      <c r="E1743">
        <f>SUMIF([1]!Tabla12[Consignatario],B1743,[1]!Tabla12[1670])</f>
        <v>0</v>
      </c>
      <c r="F1743">
        <f>SUMIF([1]!Tabla10[Consignatario],B1743,[1]!Tabla10[1672])</f>
        <v>0</v>
      </c>
      <c r="G1743">
        <f>SUMIF([1]!Tabla9[Consignatarios],B1743,[1]!Tabla9[1675])</f>
        <v>0</v>
      </c>
      <c r="H1743">
        <f>SUMIF([1]!Tabla8[Consignatarios],B1743,[1]!Tabla8[1678])</f>
        <v>0</v>
      </c>
      <c r="I1743">
        <f>SUMIF([1]!Tabla4[Consignatario],B1743,[1]!Tabla4[Monto])</f>
        <v>0</v>
      </c>
      <c r="J1743">
        <f>SUMIF([1]!Tabla2[Consignatario],B1743, [1]!Tabla2[Monto])</f>
        <v>0</v>
      </c>
      <c r="K1743">
        <f>SUMIF([1]!Tabla3[Consignatario],B1743,[1]!Tabla3[Monto])</f>
        <v>0</v>
      </c>
      <c r="L1743">
        <f>SUMIF([1]!Tabla5[Consignatario],B1743,[1]!Tabla5[Monto])</f>
        <v>18000</v>
      </c>
      <c r="M1743">
        <f>SUMIF([1]!Tabla1708[Consignatario],B1743,[1]!Tabla1708[Monto])</f>
        <v>0</v>
      </c>
      <c r="N1743">
        <f>SUMIF([1]!Tabla1726[Consignatario],B1743,[1]!Tabla1726[Monto])</f>
        <v>0</v>
      </c>
      <c r="O1743">
        <f>SUMIF([1]!Tabla1730[Consignatario],B1743,[1]!Tabla1730[1730])</f>
        <v>0</v>
      </c>
      <c r="P1743">
        <f>SUMIF([1]!Tabla1739[Consignatario],B1743,[1]!Tabla1739[1739])</f>
        <v>0</v>
      </c>
      <c r="Q1743">
        <f>SUMIF([1]!Tabla21[Consignatario],B1743,[1]!Tabla21[1664-1670])</f>
        <v>0</v>
      </c>
      <c r="R1743">
        <f>SUM(Tabla62[[#This Row],[1661]:[Entrearmadas]])</f>
        <v>18000</v>
      </c>
    </row>
    <row r="1744" spans="1:18" x14ac:dyDescent="0.3">
      <c r="A1744">
        <v>1743</v>
      </c>
      <c r="B1744" t="str" cm="1">
        <f t="array" ref="B1744">INDEX([1]!Tabla1[#Data], A1744, 2)</f>
        <v>Martínez de Salas, Luisa</v>
      </c>
      <c r="C1744">
        <f>SUMIF([1]!Tabla1661[Consignatario],B1744,[1]!Tabla1661[1661])</f>
        <v>0</v>
      </c>
      <c r="D1744">
        <f>SUMIF([1]!Tabla11[Consignatario],B1744,[1]!Tabla11[1662])</f>
        <v>0</v>
      </c>
      <c r="E1744">
        <f>SUMIF([1]!Tabla12[Consignatario],B1744,[1]!Tabla12[1670])</f>
        <v>0</v>
      </c>
      <c r="F1744">
        <f>SUMIF([1]!Tabla10[Consignatario],B1744,[1]!Tabla10[1672])</f>
        <v>40029</v>
      </c>
      <c r="G1744">
        <f>SUMIF([1]!Tabla9[Consignatarios],B1744,[1]!Tabla9[1675])</f>
        <v>0</v>
      </c>
      <c r="H1744">
        <f>SUMIF([1]!Tabla8[Consignatarios],B1744,[1]!Tabla8[1678])</f>
        <v>0</v>
      </c>
      <c r="I1744">
        <f>SUMIF([1]!Tabla4[Consignatario],B1744,[1]!Tabla4[Monto])</f>
        <v>0</v>
      </c>
      <c r="J1744">
        <f>SUMIF([1]!Tabla2[Consignatario],B1744, [1]!Tabla2[Monto])</f>
        <v>0</v>
      </c>
      <c r="K1744">
        <f>SUMIF([1]!Tabla3[Consignatario],B1744,[1]!Tabla3[Monto])</f>
        <v>0</v>
      </c>
      <c r="L1744">
        <f>SUMIF([1]!Tabla5[Consignatario],B1744,[1]!Tabla5[Monto])</f>
        <v>0</v>
      </c>
      <c r="M1744">
        <f>SUMIF([1]!Tabla1708[Consignatario],B1744,[1]!Tabla1708[Monto])</f>
        <v>0</v>
      </c>
      <c r="N1744">
        <f>SUMIF([1]!Tabla1726[Consignatario],B1744,[1]!Tabla1726[Monto])</f>
        <v>0</v>
      </c>
      <c r="O1744">
        <f>SUMIF([1]!Tabla1730[Consignatario],B1744,[1]!Tabla1730[1730])</f>
        <v>0</v>
      </c>
      <c r="P1744">
        <f>SUMIF([1]!Tabla1739[Consignatario],B1744,[1]!Tabla1739[1739])</f>
        <v>0</v>
      </c>
      <c r="Q1744">
        <f>SUMIF([1]!Tabla21[Consignatario],B1744,[1]!Tabla21[1664-1670])</f>
        <v>0</v>
      </c>
      <c r="R1744">
        <f>SUM(Tabla62[[#This Row],[1661]:[Entrearmadas]])</f>
        <v>40029</v>
      </c>
    </row>
    <row r="1745" spans="1:18" x14ac:dyDescent="0.3">
      <c r="A1745">
        <v>1744</v>
      </c>
      <c r="B1745" t="str" cm="1">
        <f t="array" ref="B1745">INDEX([1]!Tabla1[#Data], A1745, 2)</f>
        <v>Martínez de Sea, Jorge</v>
      </c>
      <c r="C1745">
        <f>SUMIF([1]!Tabla1661[Consignatario],B1745,[1]!Tabla1661[1661])</f>
        <v>159795</v>
      </c>
      <c r="D1745">
        <f>SUMIF([1]!Tabla11[Consignatario],B1745,[1]!Tabla11[1662])</f>
        <v>0</v>
      </c>
      <c r="E1745">
        <f>SUMIF([1]!Tabla12[Consignatario],B1745,[1]!Tabla12[1670])</f>
        <v>0</v>
      </c>
      <c r="F1745">
        <f>SUMIF([1]!Tabla10[Consignatario],B1745,[1]!Tabla10[1672])</f>
        <v>0</v>
      </c>
      <c r="G1745">
        <f>SUMIF([1]!Tabla9[Consignatarios],B1745,[1]!Tabla9[1675])</f>
        <v>0</v>
      </c>
      <c r="H1745">
        <f>SUMIF([1]!Tabla8[Consignatarios],B1745,[1]!Tabla8[1678])</f>
        <v>0</v>
      </c>
      <c r="I1745">
        <f>SUMIF([1]!Tabla4[Consignatario],B1745,[1]!Tabla4[Monto])</f>
        <v>0</v>
      </c>
      <c r="J1745">
        <f>SUMIF([1]!Tabla2[Consignatario],B1745, [1]!Tabla2[Monto])</f>
        <v>0</v>
      </c>
      <c r="K1745">
        <f>SUMIF([1]!Tabla3[Consignatario],B1745,[1]!Tabla3[Monto])</f>
        <v>0</v>
      </c>
      <c r="L1745">
        <f>SUMIF([1]!Tabla5[Consignatario],B1745,[1]!Tabla5[Monto])</f>
        <v>0</v>
      </c>
      <c r="M1745">
        <f>SUMIF([1]!Tabla1708[Consignatario],B1745,[1]!Tabla1708[Monto])</f>
        <v>0</v>
      </c>
      <c r="N1745">
        <f>SUMIF([1]!Tabla1726[Consignatario],B1745,[1]!Tabla1726[Monto])</f>
        <v>0</v>
      </c>
      <c r="O1745">
        <f>SUMIF([1]!Tabla1730[Consignatario],B1745,[1]!Tabla1730[1730])</f>
        <v>0</v>
      </c>
      <c r="P1745">
        <f>SUMIF([1]!Tabla1739[Consignatario],B1745,[1]!Tabla1739[1739])</f>
        <v>0</v>
      </c>
      <c r="Q1745">
        <f>SUMIF([1]!Tabla21[Consignatario],B1745,[1]!Tabla21[1664-1670])</f>
        <v>0</v>
      </c>
      <c r="R1745">
        <f>SUM(Tabla62[[#This Row],[1661]:[Entrearmadas]])</f>
        <v>159795</v>
      </c>
    </row>
    <row r="1746" spans="1:18" x14ac:dyDescent="0.3">
      <c r="A1746">
        <v>1745</v>
      </c>
      <c r="B1746" t="str" cm="1">
        <f t="array" ref="B1746">INDEX([1]!Tabla1[#Data], A1746, 2)</f>
        <v>Martínez de Sifuentes, Francisco</v>
      </c>
      <c r="C1746">
        <f>SUMIF([1]!Tabla1661[Consignatario],B1746,[1]!Tabla1661[1661])</f>
        <v>0</v>
      </c>
      <c r="D1746">
        <f>SUMIF([1]!Tabla11[Consignatario],B1746,[1]!Tabla11[1662])</f>
        <v>0</v>
      </c>
      <c r="E1746">
        <f>SUMIF([1]!Tabla12[Consignatario],B1746,[1]!Tabla12[1670])</f>
        <v>0</v>
      </c>
      <c r="F1746">
        <f>SUMIF([1]!Tabla10[Consignatario],B1746,[1]!Tabla10[1672])</f>
        <v>0</v>
      </c>
      <c r="G1746">
        <f>SUMIF([1]!Tabla9[Consignatarios],B1746,[1]!Tabla9[1675])</f>
        <v>0</v>
      </c>
      <c r="H1746">
        <f>SUMIF([1]!Tabla8[Consignatarios],B1746,[1]!Tabla8[1678])</f>
        <v>0</v>
      </c>
      <c r="I1746">
        <f>SUMIF([1]!Tabla4[Consignatario],B1746,[1]!Tabla4[Monto])</f>
        <v>0</v>
      </c>
      <c r="J1746">
        <f>SUMIF([1]!Tabla2[Consignatario],B1746, [1]!Tabla2[Monto])</f>
        <v>14870</v>
      </c>
      <c r="K1746">
        <f>SUMIF([1]!Tabla3[Consignatario],B1746,[1]!Tabla3[Monto])</f>
        <v>0</v>
      </c>
      <c r="L1746">
        <f>SUMIF([1]!Tabla5[Consignatario],B1746,[1]!Tabla5[Monto])</f>
        <v>0</v>
      </c>
      <c r="M1746">
        <f>SUMIF([1]!Tabla1708[Consignatario],B1746,[1]!Tabla1708[Monto])</f>
        <v>0</v>
      </c>
      <c r="N1746">
        <f>SUMIF([1]!Tabla1726[Consignatario],B1746,[1]!Tabla1726[Monto])</f>
        <v>0</v>
      </c>
      <c r="O1746">
        <f>SUMIF([1]!Tabla1730[Consignatario],B1746,[1]!Tabla1730[1730])</f>
        <v>0</v>
      </c>
      <c r="P1746">
        <f>SUMIF([1]!Tabla1739[Consignatario],B1746,[1]!Tabla1739[1739])</f>
        <v>0</v>
      </c>
      <c r="Q1746">
        <f>SUMIF([1]!Tabla21[Consignatario],B1746,[1]!Tabla21[1664-1670])</f>
        <v>0</v>
      </c>
      <c r="R1746">
        <f>SUM(Tabla62[[#This Row],[1661]:[Entrearmadas]])</f>
        <v>14870</v>
      </c>
    </row>
    <row r="1747" spans="1:18" x14ac:dyDescent="0.3">
      <c r="A1747">
        <v>1746</v>
      </c>
      <c r="B1747" t="str" cm="1">
        <f t="array" ref="B1747">INDEX([1]!Tabla1[#Data], A1747, 2)</f>
        <v>Martínez de Teruel, Miguel</v>
      </c>
      <c r="C1747">
        <f>SUMIF([1]!Tabla1661[Consignatario],B1747,[1]!Tabla1661[1661])</f>
        <v>0</v>
      </c>
      <c r="D1747">
        <f>SUMIF([1]!Tabla11[Consignatario],B1747,[1]!Tabla11[1662])</f>
        <v>0</v>
      </c>
      <c r="E1747">
        <f>SUMIF([1]!Tabla12[Consignatario],B1747,[1]!Tabla12[1670])</f>
        <v>0</v>
      </c>
      <c r="F1747">
        <f>SUMIF([1]!Tabla10[Consignatario],B1747,[1]!Tabla10[1672])</f>
        <v>0</v>
      </c>
      <c r="G1747">
        <f>SUMIF([1]!Tabla9[Consignatarios],B1747,[1]!Tabla9[1675])</f>
        <v>0</v>
      </c>
      <c r="H1747">
        <f>SUMIF([1]!Tabla8[Consignatarios],B1747,[1]!Tabla8[1678])</f>
        <v>0</v>
      </c>
      <c r="I1747">
        <f>SUMIF([1]!Tabla4[Consignatario],B1747,[1]!Tabla4[Monto])</f>
        <v>0</v>
      </c>
      <c r="J1747">
        <f>SUMIF([1]!Tabla2[Consignatario],B1747, [1]!Tabla2[Monto])</f>
        <v>0</v>
      </c>
      <c r="K1747">
        <f>SUMIF([1]!Tabla3[Consignatario],B1747,[1]!Tabla3[Monto])</f>
        <v>0</v>
      </c>
      <c r="L1747">
        <f>SUMIF([1]!Tabla5[Consignatario],B1747,[1]!Tabla5[Monto])</f>
        <v>0</v>
      </c>
      <c r="M1747">
        <f>SUMIF([1]!Tabla1708[Consignatario],B1747,[1]!Tabla1708[Monto])</f>
        <v>0</v>
      </c>
      <c r="N1747">
        <f>SUMIF([1]!Tabla1726[Consignatario],B1747,[1]!Tabla1726[Monto])</f>
        <v>16204</v>
      </c>
      <c r="O1747">
        <f>SUMIF([1]!Tabla1730[Consignatario],B1747,[1]!Tabla1730[1730])</f>
        <v>0</v>
      </c>
      <c r="P1747">
        <f>SUMIF([1]!Tabla1739[Consignatario],B1747,[1]!Tabla1739[1739])</f>
        <v>0</v>
      </c>
      <c r="Q1747">
        <f>SUMIF([1]!Tabla21[Consignatario],B1747,[1]!Tabla21[1664-1670])</f>
        <v>0</v>
      </c>
      <c r="R1747">
        <f>SUM(Tabla62[[#This Row],[1661]:[Entrearmadas]])</f>
        <v>16204</v>
      </c>
    </row>
    <row r="1748" spans="1:18" x14ac:dyDescent="0.3">
      <c r="A1748">
        <v>1747</v>
      </c>
      <c r="B1748" t="str" cm="1">
        <f t="array" ref="B1748">INDEX([1]!Tabla1[#Data], A1748, 2)</f>
        <v>Martínez de Ugarte, Juan</v>
      </c>
      <c r="C1748">
        <f>SUMIF([1]!Tabla1661[Consignatario],B1748,[1]!Tabla1661[1661])</f>
        <v>0</v>
      </c>
      <c r="D1748">
        <f>SUMIF([1]!Tabla11[Consignatario],B1748,[1]!Tabla11[1662])</f>
        <v>0</v>
      </c>
      <c r="E1748">
        <f>SUMIF([1]!Tabla12[Consignatario],B1748,[1]!Tabla12[1670])</f>
        <v>0</v>
      </c>
      <c r="F1748">
        <f>SUMIF([1]!Tabla10[Consignatario],B1748,[1]!Tabla10[1672])</f>
        <v>0</v>
      </c>
      <c r="G1748">
        <f>SUMIF([1]!Tabla9[Consignatarios],B1748,[1]!Tabla9[1675])</f>
        <v>0</v>
      </c>
      <c r="H1748">
        <f>SUMIF([1]!Tabla8[Consignatarios],B1748,[1]!Tabla8[1678])</f>
        <v>28167</v>
      </c>
      <c r="I1748">
        <f>SUMIF([1]!Tabla4[Consignatario],B1748,[1]!Tabla4[Monto])</f>
        <v>0</v>
      </c>
      <c r="J1748">
        <f>SUMIF([1]!Tabla2[Consignatario],B1748, [1]!Tabla2[Monto])</f>
        <v>0</v>
      </c>
      <c r="K1748">
        <f>SUMIF([1]!Tabla3[Consignatario],B1748,[1]!Tabla3[Monto])</f>
        <v>0</v>
      </c>
      <c r="L1748">
        <f>SUMIF([1]!Tabla5[Consignatario],B1748,[1]!Tabla5[Monto])</f>
        <v>0</v>
      </c>
      <c r="M1748">
        <f>SUMIF([1]!Tabla1708[Consignatario],B1748,[1]!Tabla1708[Monto])</f>
        <v>0</v>
      </c>
      <c r="N1748">
        <f>SUMIF([1]!Tabla1726[Consignatario],B1748,[1]!Tabla1726[Monto])</f>
        <v>0</v>
      </c>
      <c r="O1748">
        <f>SUMIF([1]!Tabla1730[Consignatario],B1748,[1]!Tabla1730[1730])</f>
        <v>0</v>
      </c>
      <c r="P1748">
        <f>SUMIF([1]!Tabla1739[Consignatario],B1748,[1]!Tabla1739[1739])</f>
        <v>0</v>
      </c>
      <c r="Q1748">
        <f>SUMIF([1]!Tabla21[Consignatario],B1748,[1]!Tabla21[1664-1670])</f>
        <v>0</v>
      </c>
      <c r="R1748">
        <f>SUM(Tabla62[[#This Row],[1661]:[Entrearmadas]])</f>
        <v>28167</v>
      </c>
    </row>
    <row r="1749" spans="1:18" x14ac:dyDescent="0.3">
      <c r="A1749">
        <v>1748</v>
      </c>
      <c r="B1749" t="str" cm="1">
        <f t="array" ref="B1749">INDEX([1]!Tabla1[#Data], A1749, 2)</f>
        <v>Martínez de Valle, Domingo</v>
      </c>
      <c r="C1749">
        <f>SUMIF([1]!Tabla1661[Consignatario],B1749,[1]!Tabla1661[1661])</f>
        <v>0</v>
      </c>
      <c r="D1749">
        <f>SUMIF([1]!Tabla11[Consignatario],B1749,[1]!Tabla11[1662])</f>
        <v>0</v>
      </c>
      <c r="E1749">
        <f>SUMIF([1]!Tabla12[Consignatario],B1749,[1]!Tabla12[1670])</f>
        <v>0</v>
      </c>
      <c r="F1749">
        <f>SUMIF([1]!Tabla10[Consignatario],B1749,[1]!Tabla10[1672])</f>
        <v>0</v>
      </c>
      <c r="G1749">
        <f>SUMIF([1]!Tabla9[Consignatarios],B1749,[1]!Tabla9[1675])</f>
        <v>2480</v>
      </c>
      <c r="H1749">
        <f>SUMIF([1]!Tabla8[Consignatarios],B1749,[1]!Tabla8[1678])</f>
        <v>0</v>
      </c>
      <c r="I1749">
        <f>SUMIF([1]!Tabla4[Consignatario],B1749,[1]!Tabla4[Monto])</f>
        <v>4820</v>
      </c>
      <c r="J1749">
        <f>SUMIF([1]!Tabla2[Consignatario],B1749, [1]!Tabla2[Monto])</f>
        <v>0</v>
      </c>
      <c r="K1749">
        <f>SUMIF([1]!Tabla3[Consignatario],B1749,[1]!Tabla3[Monto])</f>
        <v>0</v>
      </c>
      <c r="L1749">
        <f>SUMIF([1]!Tabla5[Consignatario],B1749,[1]!Tabla5[Monto])</f>
        <v>0</v>
      </c>
      <c r="M1749">
        <f>SUMIF([1]!Tabla1708[Consignatario],B1749,[1]!Tabla1708[Monto])</f>
        <v>0</v>
      </c>
      <c r="N1749">
        <f>SUMIF([1]!Tabla1726[Consignatario],B1749,[1]!Tabla1726[Monto])</f>
        <v>0</v>
      </c>
      <c r="O1749">
        <f>SUMIF([1]!Tabla1730[Consignatario],B1749,[1]!Tabla1730[1730])</f>
        <v>0</v>
      </c>
      <c r="P1749">
        <f>SUMIF([1]!Tabla1739[Consignatario],B1749,[1]!Tabla1739[1739])</f>
        <v>0</v>
      </c>
      <c r="Q1749">
        <f>SUMIF([1]!Tabla21[Consignatario],B1749,[1]!Tabla21[1664-1670])</f>
        <v>0</v>
      </c>
      <c r="R1749">
        <f>SUM(Tabla62[[#This Row],[1661]:[Entrearmadas]])</f>
        <v>7300</v>
      </c>
    </row>
    <row r="1750" spans="1:18" x14ac:dyDescent="0.3">
      <c r="A1750">
        <v>1749</v>
      </c>
      <c r="B1750" t="str" cm="1">
        <f t="array" ref="B1750">INDEX([1]!Tabla1[#Data], A1750, 2)</f>
        <v>Martínez de Vargas, Esteban</v>
      </c>
      <c r="C1750">
        <f>SUMIF([1]!Tabla1661[Consignatario],B1750,[1]!Tabla1661[1661])</f>
        <v>0</v>
      </c>
      <c r="D1750">
        <f>SUMIF([1]!Tabla11[Consignatario],B1750,[1]!Tabla11[1662])</f>
        <v>0</v>
      </c>
      <c r="E1750">
        <f>SUMIF([1]!Tabla12[Consignatario],B1750,[1]!Tabla12[1670])</f>
        <v>0</v>
      </c>
      <c r="F1750">
        <f>SUMIF([1]!Tabla10[Consignatario],B1750,[1]!Tabla10[1672])</f>
        <v>0</v>
      </c>
      <c r="G1750">
        <f>SUMIF([1]!Tabla9[Consignatarios],B1750,[1]!Tabla9[1675])</f>
        <v>0</v>
      </c>
      <c r="H1750">
        <f>SUMIF([1]!Tabla8[Consignatarios],B1750,[1]!Tabla8[1678])</f>
        <v>4000</v>
      </c>
      <c r="I1750">
        <f>SUMIF([1]!Tabla4[Consignatario],B1750,[1]!Tabla4[Monto])</f>
        <v>6450</v>
      </c>
      <c r="J1750">
        <f>SUMIF([1]!Tabla2[Consignatario],B1750, [1]!Tabla2[Monto])</f>
        <v>0</v>
      </c>
      <c r="K1750">
        <f>SUMIF([1]!Tabla3[Consignatario],B1750,[1]!Tabla3[Monto])</f>
        <v>0</v>
      </c>
      <c r="L1750">
        <f>SUMIF([1]!Tabla5[Consignatario],B1750,[1]!Tabla5[Monto])</f>
        <v>0</v>
      </c>
      <c r="M1750">
        <f>SUMIF([1]!Tabla1708[Consignatario],B1750,[1]!Tabla1708[Monto])</f>
        <v>0</v>
      </c>
      <c r="N1750">
        <f>SUMIF([1]!Tabla1726[Consignatario],B1750,[1]!Tabla1726[Monto])</f>
        <v>0</v>
      </c>
      <c r="O1750">
        <f>SUMIF([1]!Tabla1730[Consignatario],B1750,[1]!Tabla1730[1730])</f>
        <v>0</v>
      </c>
      <c r="P1750">
        <f>SUMIF([1]!Tabla1739[Consignatario],B1750,[1]!Tabla1739[1739])</f>
        <v>0</v>
      </c>
      <c r="Q1750">
        <f>SUMIF([1]!Tabla21[Consignatario],B1750,[1]!Tabla21[1664-1670])</f>
        <v>0</v>
      </c>
      <c r="R1750">
        <f>SUM(Tabla62[[#This Row],[1661]:[Entrearmadas]])</f>
        <v>10450</v>
      </c>
    </row>
    <row r="1751" spans="1:18" x14ac:dyDescent="0.3">
      <c r="A1751">
        <v>1750</v>
      </c>
      <c r="B1751" t="str" cm="1">
        <f t="array" ref="B1751">INDEX([1]!Tabla1[#Data], A1751, 2)</f>
        <v>Martínez de Velasco, Joseph</v>
      </c>
      <c r="C1751">
        <f>SUMIF([1]!Tabla1661[Consignatario],B1751,[1]!Tabla1661[1661])</f>
        <v>0</v>
      </c>
      <c r="D1751">
        <f>SUMIF([1]!Tabla11[Consignatario],B1751,[1]!Tabla11[1662])</f>
        <v>0</v>
      </c>
      <c r="E1751">
        <f>SUMIF([1]!Tabla12[Consignatario],B1751,[1]!Tabla12[1670])</f>
        <v>0</v>
      </c>
      <c r="F1751">
        <f>SUMIF([1]!Tabla10[Consignatario],B1751,[1]!Tabla10[1672])</f>
        <v>5000</v>
      </c>
      <c r="G1751">
        <f>SUMIF([1]!Tabla9[Consignatarios],B1751,[1]!Tabla9[1675])</f>
        <v>0</v>
      </c>
      <c r="H1751">
        <f>SUMIF([1]!Tabla8[Consignatarios],B1751,[1]!Tabla8[1678])</f>
        <v>0</v>
      </c>
      <c r="I1751">
        <f>SUMIF([1]!Tabla4[Consignatario],B1751,[1]!Tabla4[Monto])</f>
        <v>0</v>
      </c>
      <c r="J1751">
        <f>SUMIF([1]!Tabla2[Consignatario],B1751, [1]!Tabla2[Monto])</f>
        <v>0</v>
      </c>
      <c r="K1751">
        <f>SUMIF([1]!Tabla3[Consignatario],B1751,[1]!Tabla3[Monto])</f>
        <v>0</v>
      </c>
      <c r="L1751">
        <f>SUMIF([1]!Tabla5[Consignatario],B1751,[1]!Tabla5[Monto])</f>
        <v>0</v>
      </c>
      <c r="M1751">
        <f>SUMIF([1]!Tabla1708[Consignatario],B1751,[1]!Tabla1708[Monto])</f>
        <v>0</v>
      </c>
      <c r="N1751">
        <f>SUMIF([1]!Tabla1726[Consignatario],B1751,[1]!Tabla1726[Monto])</f>
        <v>0</v>
      </c>
      <c r="O1751">
        <f>SUMIF([1]!Tabla1730[Consignatario],B1751,[1]!Tabla1730[1730])</f>
        <v>0</v>
      </c>
      <c r="P1751">
        <f>SUMIF([1]!Tabla1739[Consignatario],B1751,[1]!Tabla1739[1739])</f>
        <v>0</v>
      </c>
      <c r="Q1751">
        <f>SUMIF([1]!Tabla21[Consignatario],B1751,[1]!Tabla21[1664-1670])</f>
        <v>0</v>
      </c>
      <c r="R1751">
        <f>SUM(Tabla62[[#This Row],[1661]:[Entrearmadas]])</f>
        <v>5000</v>
      </c>
    </row>
    <row r="1752" spans="1:18" x14ac:dyDescent="0.3">
      <c r="A1752">
        <v>1751</v>
      </c>
      <c r="B1752" t="str" cm="1">
        <f t="array" ref="B1752">INDEX([1]!Tabla1[#Data], A1752, 2)</f>
        <v>Martínez de Velasco, Juan</v>
      </c>
      <c r="C1752">
        <f>SUMIF([1]!Tabla1661[Consignatario],B1752,[1]!Tabla1661[1661])</f>
        <v>0</v>
      </c>
      <c r="D1752">
        <f>SUMIF([1]!Tabla11[Consignatario],B1752,[1]!Tabla11[1662])</f>
        <v>0</v>
      </c>
      <c r="E1752">
        <f>SUMIF([1]!Tabla12[Consignatario],B1752,[1]!Tabla12[1670])</f>
        <v>0</v>
      </c>
      <c r="F1752">
        <f>SUMIF([1]!Tabla10[Consignatario],B1752,[1]!Tabla10[1672])</f>
        <v>0</v>
      </c>
      <c r="G1752">
        <f>SUMIF([1]!Tabla9[Consignatarios],B1752,[1]!Tabla9[1675])</f>
        <v>9500</v>
      </c>
      <c r="H1752">
        <f>SUMIF([1]!Tabla8[Consignatarios],B1752,[1]!Tabla8[1678])</f>
        <v>3578</v>
      </c>
      <c r="I1752">
        <f>SUMIF([1]!Tabla4[Consignatario],B1752,[1]!Tabla4[Monto])</f>
        <v>0</v>
      </c>
      <c r="J1752">
        <f>SUMIF([1]!Tabla2[Consignatario],B1752, [1]!Tabla2[Monto])</f>
        <v>0</v>
      </c>
      <c r="K1752">
        <f>SUMIF([1]!Tabla3[Consignatario],B1752,[1]!Tabla3[Monto])</f>
        <v>0</v>
      </c>
      <c r="L1752">
        <f>SUMIF([1]!Tabla5[Consignatario],B1752,[1]!Tabla5[Monto])</f>
        <v>0</v>
      </c>
      <c r="M1752">
        <f>SUMIF([1]!Tabla1708[Consignatario],B1752,[1]!Tabla1708[Monto])</f>
        <v>0</v>
      </c>
      <c r="N1752">
        <f>SUMIF([1]!Tabla1726[Consignatario],B1752,[1]!Tabla1726[Monto])</f>
        <v>0</v>
      </c>
      <c r="O1752">
        <f>SUMIF([1]!Tabla1730[Consignatario],B1752,[1]!Tabla1730[1730])</f>
        <v>0</v>
      </c>
      <c r="P1752">
        <f>SUMIF([1]!Tabla1739[Consignatario],B1752,[1]!Tabla1739[1739])</f>
        <v>0</v>
      </c>
      <c r="Q1752">
        <f>SUMIF([1]!Tabla21[Consignatario],B1752,[1]!Tabla21[1664-1670])</f>
        <v>0</v>
      </c>
      <c r="R1752">
        <f>SUM(Tabla62[[#This Row],[1661]:[Entrearmadas]])</f>
        <v>13078</v>
      </c>
    </row>
    <row r="1753" spans="1:18" x14ac:dyDescent="0.3">
      <c r="A1753">
        <v>1752</v>
      </c>
      <c r="B1753" t="str" cm="1">
        <f t="array" ref="B1753">INDEX([1]!Tabla1[#Data], A1753, 2)</f>
        <v>Martínez de Velasco, Pascual</v>
      </c>
      <c r="C1753">
        <f>SUMIF([1]!Tabla1661[Consignatario],B1753,[1]!Tabla1661[1661])</f>
        <v>0</v>
      </c>
      <c r="D1753">
        <f>SUMIF([1]!Tabla11[Consignatario],B1753,[1]!Tabla11[1662])</f>
        <v>0</v>
      </c>
      <c r="E1753">
        <f>SUMIF([1]!Tabla12[Consignatario],B1753,[1]!Tabla12[1670])</f>
        <v>0</v>
      </c>
      <c r="F1753">
        <f>SUMIF([1]!Tabla10[Consignatario],B1753,[1]!Tabla10[1672])</f>
        <v>0</v>
      </c>
      <c r="G1753">
        <f>SUMIF([1]!Tabla9[Consignatarios],B1753,[1]!Tabla9[1675])</f>
        <v>0</v>
      </c>
      <c r="H1753">
        <f>SUMIF([1]!Tabla8[Consignatarios],B1753,[1]!Tabla8[1678])</f>
        <v>0</v>
      </c>
      <c r="I1753">
        <f>SUMIF([1]!Tabla4[Consignatario],B1753,[1]!Tabla4[Monto])</f>
        <v>106673</v>
      </c>
      <c r="J1753">
        <f>SUMIF([1]!Tabla2[Consignatario],B1753, [1]!Tabla2[Monto])</f>
        <v>0</v>
      </c>
      <c r="K1753">
        <f>SUMIF([1]!Tabla3[Consignatario],B1753,[1]!Tabla3[Monto])</f>
        <v>559665</v>
      </c>
      <c r="L1753">
        <f>SUMIF([1]!Tabla5[Consignatario],B1753,[1]!Tabla5[Monto])</f>
        <v>0</v>
      </c>
      <c r="M1753">
        <f>SUMIF([1]!Tabla1708[Consignatario],B1753,[1]!Tabla1708[Monto])</f>
        <v>0</v>
      </c>
      <c r="N1753">
        <f>SUMIF([1]!Tabla1726[Consignatario],B1753,[1]!Tabla1726[Monto])</f>
        <v>0</v>
      </c>
      <c r="O1753">
        <f>SUMIF([1]!Tabla1730[Consignatario],B1753,[1]!Tabla1730[1730])</f>
        <v>0</v>
      </c>
      <c r="P1753">
        <f>SUMIF([1]!Tabla1739[Consignatario],B1753,[1]!Tabla1739[1739])</f>
        <v>0</v>
      </c>
      <c r="Q1753">
        <f>SUMIF([1]!Tabla21[Consignatario],B1753,[1]!Tabla21[1664-1670])</f>
        <v>0</v>
      </c>
      <c r="R1753">
        <f>SUM(Tabla62[[#This Row],[1661]:[Entrearmadas]])</f>
        <v>666338</v>
      </c>
    </row>
    <row r="1754" spans="1:18" x14ac:dyDescent="0.3">
      <c r="A1754">
        <v>1753</v>
      </c>
      <c r="B1754" t="str" cm="1">
        <f t="array" ref="B1754">INDEX([1]!Tabla1[#Data], A1754, 2)</f>
        <v>Martínez de Zamora, Juan</v>
      </c>
      <c r="C1754">
        <f>SUMIF([1]!Tabla1661[Consignatario],B1754,[1]!Tabla1661[1661])</f>
        <v>0</v>
      </c>
      <c r="D1754">
        <f>SUMIF([1]!Tabla11[Consignatario],B1754,[1]!Tabla11[1662])</f>
        <v>0</v>
      </c>
      <c r="E1754">
        <f>SUMIF([1]!Tabla12[Consignatario],B1754,[1]!Tabla12[1670])</f>
        <v>0</v>
      </c>
      <c r="F1754">
        <f>SUMIF([1]!Tabla10[Consignatario],B1754,[1]!Tabla10[1672])</f>
        <v>1000</v>
      </c>
      <c r="G1754">
        <f>SUMIF([1]!Tabla9[Consignatarios],B1754,[1]!Tabla9[1675])</f>
        <v>0</v>
      </c>
      <c r="H1754">
        <f>SUMIF([1]!Tabla8[Consignatarios],B1754,[1]!Tabla8[1678])</f>
        <v>0</v>
      </c>
      <c r="I1754">
        <f>SUMIF([1]!Tabla4[Consignatario],B1754,[1]!Tabla4[Monto])</f>
        <v>0</v>
      </c>
      <c r="J1754">
        <f>SUMIF([1]!Tabla2[Consignatario],B1754, [1]!Tabla2[Monto])</f>
        <v>0</v>
      </c>
      <c r="K1754">
        <f>SUMIF([1]!Tabla3[Consignatario],B1754,[1]!Tabla3[Monto])</f>
        <v>0</v>
      </c>
      <c r="L1754">
        <f>SUMIF([1]!Tabla5[Consignatario],B1754,[1]!Tabla5[Monto])</f>
        <v>0</v>
      </c>
      <c r="M1754">
        <f>SUMIF([1]!Tabla1708[Consignatario],B1754,[1]!Tabla1708[Monto])</f>
        <v>0</v>
      </c>
      <c r="N1754">
        <f>SUMIF([1]!Tabla1726[Consignatario],B1754,[1]!Tabla1726[Monto])</f>
        <v>0</v>
      </c>
      <c r="O1754">
        <f>SUMIF([1]!Tabla1730[Consignatario],B1754,[1]!Tabla1730[1730])</f>
        <v>0</v>
      </c>
      <c r="P1754">
        <f>SUMIF([1]!Tabla1739[Consignatario],B1754,[1]!Tabla1739[1739])</f>
        <v>0</v>
      </c>
      <c r="Q1754">
        <f>SUMIF([1]!Tabla21[Consignatario],B1754,[1]!Tabla21[1664-1670])</f>
        <v>0</v>
      </c>
      <c r="R1754">
        <f>SUM(Tabla62[[#This Row],[1661]:[Entrearmadas]])</f>
        <v>1000</v>
      </c>
    </row>
    <row r="1755" spans="1:18" x14ac:dyDescent="0.3">
      <c r="A1755">
        <v>1754</v>
      </c>
      <c r="B1755" t="str" cm="1">
        <f t="array" ref="B1755">INDEX([1]!Tabla1[#Data], A1755, 2)</f>
        <v>Martínez de Zea, Jorge</v>
      </c>
      <c r="C1755">
        <f>SUMIF([1]!Tabla1661[Consignatario],B1755,[1]!Tabla1661[1661])</f>
        <v>0</v>
      </c>
      <c r="D1755">
        <f>SUMIF([1]!Tabla11[Consignatario],B1755,[1]!Tabla11[1662])</f>
        <v>72000</v>
      </c>
      <c r="E1755">
        <f>SUMIF([1]!Tabla12[Consignatario],B1755,[1]!Tabla12[1670])</f>
        <v>11000</v>
      </c>
      <c r="F1755">
        <f>SUMIF([1]!Tabla10[Consignatario],B1755,[1]!Tabla10[1672])</f>
        <v>0</v>
      </c>
      <c r="G1755">
        <f>SUMIF([1]!Tabla9[Consignatarios],B1755,[1]!Tabla9[1675])</f>
        <v>0</v>
      </c>
      <c r="H1755">
        <f>SUMIF([1]!Tabla8[Consignatarios],B1755,[1]!Tabla8[1678])</f>
        <v>0</v>
      </c>
      <c r="I1755">
        <f>SUMIF([1]!Tabla4[Consignatario],B1755,[1]!Tabla4[Monto])</f>
        <v>0</v>
      </c>
      <c r="J1755">
        <f>SUMIF([1]!Tabla2[Consignatario],B1755, [1]!Tabla2[Monto])</f>
        <v>0</v>
      </c>
      <c r="K1755">
        <f>SUMIF([1]!Tabla3[Consignatario],B1755,[1]!Tabla3[Monto])</f>
        <v>0</v>
      </c>
      <c r="L1755">
        <f>SUMIF([1]!Tabla5[Consignatario],B1755,[1]!Tabla5[Monto])</f>
        <v>0</v>
      </c>
      <c r="M1755">
        <f>SUMIF([1]!Tabla1708[Consignatario],B1755,[1]!Tabla1708[Monto])</f>
        <v>0</v>
      </c>
      <c r="N1755">
        <f>SUMIF([1]!Tabla1726[Consignatario],B1755,[1]!Tabla1726[Monto])</f>
        <v>0</v>
      </c>
      <c r="O1755">
        <f>SUMIF([1]!Tabla1730[Consignatario],B1755,[1]!Tabla1730[1730])</f>
        <v>0</v>
      </c>
      <c r="P1755">
        <f>SUMIF([1]!Tabla1739[Consignatario],B1755,[1]!Tabla1739[1739])</f>
        <v>0</v>
      </c>
      <c r="Q1755">
        <f>SUMIF([1]!Tabla21[Consignatario],B1755,[1]!Tabla21[1664-1670])</f>
        <v>0</v>
      </c>
      <c r="R1755">
        <f>SUM(Tabla62[[#This Row],[1661]:[Entrearmadas]])</f>
        <v>83000</v>
      </c>
    </row>
    <row r="1756" spans="1:18" x14ac:dyDescent="0.3">
      <c r="A1756">
        <v>1755</v>
      </c>
      <c r="B1756" t="str" cm="1">
        <f t="array" ref="B1756">INDEX([1]!Tabla1[#Data], A1756, 2)</f>
        <v>Martínez del (quemado), Juan Antonio</v>
      </c>
      <c r="C1756">
        <f>SUMIF([1]!Tabla1661[Consignatario],B1756,[1]!Tabla1661[1661])</f>
        <v>0</v>
      </c>
      <c r="D1756">
        <f>SUMIF([1]!Tabla11[Consignatario],B1756,[1]!Tabla11[1662])</f>
        <v>0</v>
      </c>
      <c r="E1756">
        <f>SUMIF([1]!Tabla12[Consignatario],B1756,[1]!Tabla12[1670])</f>
        <v>0</v>
      </c>
      <c r="F1756">
        <f>SUMIF([1]!Tabla10[Consignatario],B1756,[1]!Tabla10[1672])</f>
        <v>0</v>
      </c>
      <c r="G1756">
        <f>SUMIF([1]!Tabla9[Consignatarios],B1756,[1]!Tabla9[1675])</f>
        <v>0</v>
      </c>
      <c r="H1756">
        <f>SUMIF([1]!Tabla8[Consignatarios],B1756,[1]!Tabla8[1678])</f>
        <v>0</v>
      </c>
      <c r="I1756">
        <f>SUMIF([1]!Tabla4[Consignatario],B1756,[1]!Tabla4[Monto])</f>
        <v>0</v>
      </c>
      <c r="J1756">
        <f>SUMIF([1]!Tabla2[Consignatario],B1756, [1]!Tabla2[Monto])</f>
        <v>0</v>
      </c>
      <c r="K1756">
        <f>SUMIF([1]!Tabla3[Consignatario],B1756,[1]!Tabla3[Monto])</f>
        <v>500</v>
      </c>
      <c r="L1756">
        <f>SUMIF([1]!Tabla5[Consignatario],B1756,[1]!Tabla5[Monto])</f>
        <v>0</v>
      </c>
      <c r="M1756">
        <f>SUMIF([1]!Tabla1708[Consignatario],B1756,[1]!Tabla1708[Monto])</f>
        <v>0</v>
      </c>
      <c r="N1756">
        <f>SUMIF([1]!Tabla1726[Consignatario],B1756,[1]!Tabla1726[Monto])</f>
        <v>0</v>
      </c>
      <c r="O1756">
        <f>SUMIF([1]!Tabla1730[Consignatario],B1756,[1]!Tabla1730[1730])</f>
        <v>0</v>
      </c>
      <c r="P1756">
        <f>SUMIF([1]!Tabla1739[Consignatario],B1756,[1]!Tabla1739[1739])</f>
        <v>0</v>
      </c>
      <c r="Q1756">
        <f>SUMIF([1]!Tabla21[Consignatario],B1756,[1]!Tabla21[1664-1670])</f>
        <v>0</v>
      </c>
      <c r="R1756">
        <f>SUM(Tabla62[[#This Row],[1661]:[Entrearmadas]])</f>
        <v>500</v>
      </c>
    </row>
    <row r="1757" spans="1:18" x14ac:dyDescent="0.3">
      <c r="A1757">
        <v>1756</v>
      </c>
      <c r="B1757" t="str" cm="1">
        <f t="array" ref="B1757">INDEX([1]!Tabla1[#Data], A1757, 2)</f>
        <v>Martínez del Pino, Andrés</v>
      </c>
      <c r="C1757">
        <f>SUMIF([1]!Tabla1661[Consignatario],B1757,[1]!Tabla1661[1661])</f>
        <v>0</v>
      </c>
      <c r="D1757">
        <f>SUMIF([1]!Tabla11[Consignatario],B1757,[1]!Tabla11[1662])</f>
        <v>0</v>
      </c>
      <c r="E1757">
        <f>SUMIF([1]!Tabla12[Consignatario],B1757,[1]!Tabla12[1670])</f>
        <v>0</v>
      </c>
      <c r="F1757">
        <f>SUMIF([1]!Tabla10[Consignatario],B1757,[1]!Tabla10[1672])</f>
        <v>0</v>
      </c>
      <c r="G1757">
        <f>SUMIF([1]!Tabla9[Consignatarios],B1757,[1]!Tabla9[1675])</f>
        <v>0</v>
      </c>
      <c r="H1757">
        <f>SUMIF([1]!Tabla8[Consignatarios],B1757,[1]!Tabla8[1678])</f>
        <v>300</v>
      </c>
      <c r="I1757">
        <f>SUMIF([1]!Tabla4[Consignatario],B1757,[1]!Tabla4[Monto])</f>
        <v>25149</v>
      </c>
      <c r="J1757">
        <f>SUMIF([1]!Tabla2[Consignatario],B1757, [1]!Tabla2[Monto])</f>
        <v>38772</v>
      </c>
      <c r="K1757">
        <f>SUMIF([1]!Tabla3[Consignatario],B1757,[1]!Tabla3[Monto])</f>
        <v>35852</v>
      </c>
      <c r="L1757">
        <f>SUMIF([1]!Tabla5[Consignatario],B1757,[1]!Tabla5[Monto])</f>
        <v>0</v>
      </c>
      <c r="M1757">
        <f>SUMIF([1]!Tabla1708[Consignatario],B1757,[1]!Tabla1708[Monto])</f>
        <v>0</v>
      </c>
      <c r="N1757">
        <f>SUMIF([1]!Tabla1726[Consignatario],B1757,[1]!Tabla1726[Monto])</f>
        <v>0</v>
      </c>
      <c r="O1757">
        <f>SUMIF([1]!Tabla1730[Consignatario],B1757,[1]!Tabla1730[1730])</f>
        <v>0</v>
      </c>
      <c r="P1757">
        <f>SUMIF([1]!Tabla1739[Consignatario],B1757,[1]!Tabla1739[1739])</f>
        <v>0</v>
      </c>
      <c r="Q1757">
        <f>SUMIF([1]!Tabla21[Consignatario],B1757,[1]!Tabla21[1664-1670])</f>
        <v>0</v>
      </c>
      <c r="R1757">
        <f>SUM(Tabla62[[#This Row],[1661]:[Entrearmadas]])</f>
        <v>100073</v>
      </c>
    </row>
    <row r="1758" spans="1:18" x14ac:dyDescent="0.3">
      <c r="A1758">
        <v>1757</v>
      </c>
      <c r="B1758" t="str" cm="1">
        <f t="array" ref="B1758">INDEX([1]!Tabla1[#Data], A1758, 2)</f>
        <v>Martínez del Portillo, Antonio</v>
      </c>
      <c r="C1758">
        <f>SUMIF([1]!Tabla1661[Consignatario],B1758,[1]!Tabla1661[1661])</f>
        <v>6625</v>
      </c>
      <c r="D1758">
        <f>SUMIF([1]!Tabla11[Consignatario],B1758,[1]!Tabla11[1662])</f>
        <v>0</v>
      </c>
      <c r="E1758">
        <f>SUMIF([1]!Tabla12[Consignatario],B1758,[1]!Tabla12[1670])</f>
        <v>0</v>
      </c>
      <c r="F1758">
        <f>SUMIF([1]!Tabla10[Consignatario],B1758,[1]!Tabla10[1672])</f>
        <v>14064</v>
      </c>
      <c r="G1758">
        <f>SUMIF([1]!Tabla9[Consignatarios],B1758,[1]!Tabla9[1675])</f>
        <v>41000</v>
      </c>
      <c r="H1758">
        <f>SUMIF([1]!Tabla8[Consignatarios],B1758,[1]!Tabla8[1678])</f>
        <v>0</v>
      </c>
      <c r="I1758">
        <f>SUMIF([1]!Tabla4[Consignatario],B1758,[1]!Tabla4[Monto])</f>
        <v>0</v>
      </c>
      <c r="J1758">
        <f>SUMIF([1]!Tabla2[Consignatario],B1758, [1]!Tabla2[Monto])</f>
        <v>0</v>
      </c>
      <c r="K1758">
        <f>SUMIF([1]!Tabla3[Consignatario],B1758,[1]!Tabla3[Monto])</f>
        <v>0</v>
      </c>
      <c r="L1758">
        <f>SUMIF([1]!Tabla5[Consignatario],B1758,[1]!Tabla5[Monto])</f>
        <v>0</v>
      </c>
      <c r="M1758">
        <f>SUMIF([1]!Tabla1708[Consignatario],B1758,[1]!Tabla1708[Monto])</f>
        <v>0</v>
      </c>
      <c r="N1758">
        <f>SUMIF([1]!Tabla1726[Consignatario],B1758,[1]!Tabla1726[Monto])</f>
        <v>0</v>
      </c>
      <c r="O1758">
        <f>SUMIF([1]!Tabla1730[Consignatario],B1758,[1]!Tabla1730[1730])</f>
        <v>0</v>
      </c>
      <c r="P1758">
        <f>SUMIF([1]!Tabla1739[Consignatario],B1758,[1]!Tabla1739[1739])</f>
        <v>0</v>
      </c>
      <c r="Q1758">
        <f>SUMIF([1]!Tabla21[Consignatario],B1758,[1]!Tabla21[1664-1670])</f>
        <v>0</v>
      </c>
      <c r="R1758">
        <f>SUM(Tabla62[[#This Row],[1661]:[Entrearmadas]])</f>
        <v>61689</v>
      </c>
    </row>
    <row r="1759" spans="1:18" x14ac:dyDescent="0.3">
      <c r="A1759">
        <v>1758</v>
      </c>
      <c r="B1759" t="str" cm="1">
        <f t="array" ref="B1759">INDEX([1]!Tabla1[#Data], A1759, 2)</f>
        <v>Martínez del Valle, Domingo</v>
      </c>
      <c r="C1759">
        <f>SUMIF([1]!Tabla1661[Consignatario],B1759,[1]!Tabla1661[1661])</f>
        <v>0</v>
      </c>
      <c r="D1759">
        <f>SUMIF([1]!Tabla11[Consignatario],B1759,[1]!Tabla11[1662])</f>
        <v>0</v>
      </c>
      <c r="E1759">
        <f>SUMIF([1]!Tabla12[Consignatario],B1759,[1]!Tabla12[1670])</f>
        <v>0</v>
      </c>
      <c r="F1759">
        <f>SUMIF([1]!Tabla10[Consignatario],B1759,[1]!Tabla10[1672])</f>
        <v>0</v>
      </c>
      <c r="G1759">
        <f>SUMIF([1]!Tabla9[Consignatarios],B1759,[1]!Tabla9[1675])</f>
        <v>5000</v>
      </c>
      <c r="H1759">
        <f>SUMIF([1]!Tabla8[Consignatarios],B1759,[1]!Tabla8[1678])</f>
        <v>0</v>
      </c>
      <c r="I1759">
        <f>SUMIF([1]!Tabla4[Consignatario],B1759,[1]!Tabla4[Monto])</f>
        <v>0</v>
      </c>
      <c r="J1759">
        <f>SUMIF([1]!Tabla2[Consignatario],B1759, [1]!Tabla2[Monto])</f>
        <v>0</v>
      </c>
      <c r="K1759">
        <f>SUMIF([1]!Tabla3[Consignatario],B1759,[1]!Tabla3[Monto])</f>
        <v>0</v>
      </c>
      <c r="L1759">
        <f>SUMIF([1]!Tabla5[Consignatario],B1759,[1]!Tabla5[Monto])</f>
        <v>0</v>
      </c>
      <c r="M1759">
        <f>SUMIF([1]!Tabla1708[Consignatario],B1759,[1]!Tabla1708[Monto])</f>
        <v>0</v>
      </c>
      <c r="N1759">
        <f>SUMIF([1]!Tabla1726[Consignatario],B1759,[1]!Tabla1726[Monto])</f>
        <v>0</v>
      </c>
      <c r="O1759">
        <f>SUMIF([1]!Tabla1730[Consignatario],B1759,[1]!Tabla1730[1730])</f>
        <v>0</v>
      </c>
      <c r="P1759">
        <f>SUMIF([1]!Tabla1739[Consignatario],B1759,[1]!Tabla1739[1739])</f>
        <v>0</v>
      </c>
      <c r="Q1759">
        <f>SUMIF([1]!Tabla21[Consignatario],B1759,[1]!Tabla21[1664-1670])</f>
        <v>0</v>
      </c>
      <c r="R1759">
        <f>SUM(Tabla62[[#This Row],[1661]:[Entrearmadas]])</f>
        <v>5000</v>
      </c>
    </row>
    <row r="1760" spans="1:18" x14ac:dyDescent="0.3">
      <c r="A1760">
        <v>1759</v>
      </c>
      <c r="B1760" t="str" cm="1">
        <f t="array" ref="B1760">INDEX([1]!Tabla1[#Data], A1760, 2)</f>
        <v>Martínez del Valle, Miguel</v>
      </c>
      <c r="C1760">
        <f>SUMIF([1]!Tabla1661[Consignatario],B1760,[1]!Tabla1661[1661])</f>
        <v>0</v>
      </c>
      <c r="D1760">
        <f>SUMIF([1]!Tabla11[Consignatario],B1760,[1]!Tabla11[1662])</f>
        <v>0</v>
      </c>
      <c r="E1760">
        <f>SUMIF([1]!Tabla12[Consignatario],B1760,[1]!Tabla12[1670])</f>
        <v>0</v>
      </c>
      <c r="F1760">
        <f>SUMIF([1]!Tabla10[Consignatario],B1760,[1]!Tabla10[1672])</f>
        <v>42550</v>
      </c>
      <c r="G1760">
        <f>SUMIF([1]!Tabla9[Consignatarios],B1760,[1]!Tabla9[1675])</f>
        <v>51000</v>
      </c>
      <c r="H1760">
        <f>SUMIF([1]!Tabla8[Consignatarios],B1760,[1]!Tabla8[1678])</f>
        <v>104450</v>
      </c>
      <c r="I1760">
        <f>SUMIF([1]!Tabla4[Consignatario],B1760,[1]!Tabla4[Monto])</f>
        <v>39376</v>
      </c>
      <c r="J1760">
        <f>SUMIF([1]!Tabla2[Consignatario],B1760, [1]!Tabla2[Monto])</f>
        <v>0</v>
      </c>
      <c r="K1760">
        <f>SUMIF([1]!Tabla3[Consignatario],B1760,[1]!Tabla3[Monto])</f>
        <v>47894</v>
      </c>
      <c r="L1760">
        <f>SUMIF([1]!Tabla5[Consignatario],B1760,[1]!Tabla5[Monto])</f>
        <v>0</v>
      </c>
      <c r="M1760">
        <f>SUMIF([1]!Tabla1708[Consignatario],B1760,[1]!Tabla1708[Monto])</f>
        <v>0</v>
      </c>
      <c r="N1760">
        <f>SUMIF([1]!Tabla1726[Consignatario],B1760,[1]!Tabla1726[Monto])</f>
        <v>0</v>
      </c>
      <c r="O1760">
        <f>SUMIF([1]!Tabla1730[Consignatario],B1760,[1]!Tabla1730[1730])</f>
        <v>0</v>
      </c>
      <c r="P1760">
        <f>SUMIF([1]!Tabla1739[Consignatario],B1760,[1]!Tabla1739[1739])</f>
        <v>0</v>
      </c>
      <c r="Q1760">
        <f>SUMIF([1]!Tabla21[Consignatario],B1760,[1]!Tabla21[1664-1670])</f>
        <v>0</v>
      </c>
      <c r="R1760">
        <f>SUM(Tabla62[[#This Row],[1661]:[Entrearmadas]])</f>
        <v>285270</v>
      </c>
    </row>
    <row r="1761" spans="1:18" x14ac:dyDescent="0.3">
      <c r="A1761">
        <v>1760</v>
      </c>
      <c r="B1761" t="str" cm="1">
        <f t="array" ref="B1761">INDEX([1]!Tabla1[#Data], A1761, 2)</f>
        <v>Martínez Fajardo, Julián</v>
      </c>
      <c r="C1761">
        <f>SUMIF([1]!Tabla1661[Consignatario],B1761,[1]!Tabla1661[1661])</f>
        <v>0</v>
      </c>
      <c r="D1761">
        <f>SUMIF([1]!Tabla11[Consignatario],B1761,[1]!Tabla11[1662])</f>
        <v>0</v>
      </c>
      <c r="E1761">
        <f>SUMIF([1]!Tabla12[Consignatario],B1761,[1]!Tabla12[1670])</f>
        <v>0</v>
      </c>
      <c r="F1761">
        <f>SUMIF([1]!Tabla10[Consignatario],B1761,[1]!Tabla10[1672])</f>
        <v>10338</v>
      </c>
      <c r="G1761">
        <f>SUMIF([1]!Tabla9[Consignatarios],B1761,[1]!Tabla9[1675])</f>
        <v>41950</v>
      </c>
      <c r="H1761">
        <f>SUMIF([1]!Tabla8[Consignatarios],B1761,[1]!Tabla8[1678])</f>
        <v>100860</v>
      </c>
      <c r="I1761">
        <f>SUMIF([1]!Tabla4[Consignatario],B1761,[1]!Tabla4[Monto])</f>
        <v>0</v>
      </c>
      <c r="J1761">
        <f>SUMIF([1]!Tabla2[Consignatario],B1761, [1]!Tabla2[Monto])</f>
        <v>52166</v>
      </c>
      <c r="K1761">
        <f>SUMIF([1]!Tabla3[Consignatario],B1761,[1]!Tabla3[Monto])</f>
        <v>0</v>
      </c>
      <c r="L1761">
        <f>SUMIF([1]!Tabla5[Consignatario],B1761,[1]!Tabla5[Monto])</f>
        <v>0</v>
      </c>
      <c r="M1761">
        <f>SUMIF([1]!Tabla1708[Consignatario],B1761,[1]!Tabla1708[Monto])</f>
        <v>0</v>
      </c>
      <c r="N1761">
        <f>SUMIF([1]!Tabla1726[Consignatario],B1761,[1]!Tabla1726[Monto])</f>
        <v>0</v>
      </c>
      <c r="O1761">
        <f>SUMIF([1]!Tabla1730[Consignatario],B1761,[1]!Tabla1730[1730])</f>
        <v>0</v>
      </c>
      <c r="P1761">
        <f>SUMIF([1]!Tabla1739[Consignatario],B1761,[1]!Tabla1739[1739])</f>
        <v>0</v>
      </c>
      <c r="Q1761">
        <f>SUMIF([1]!Tabla21[Consignatario],B1761,[1]!Tabla21[1664-1670])</f>
        <v>0</v>
      </c>
      <c r="R1761">
        <f>SUM(Tabla62[[#This Row],[1661]:[Entrearmadas]])</f>
        <v>205314</v>
      </c>
    </row>
    <row r="1762" spans="1:18" x14ac:dyDescent="0.3">
      <c r="A1762">
        <v>1761</v>
      </c>
      <c r="B1762" t="str" cm="1">
        <f t="array" ref="B1762">INDEX([1]!Tabla1[#Data], A1762, 2)</f>
        <v>Martínez Gómez, Manuel</v>
      </c>
      <c r="C1762">
        <f>SUMIF([1]!Tabla1661[Consignatario],B1762,[1]!Tabla1661[1661])</f>
        <v>0</v>
      </c>
      <c r="D1762">
        <f>SUMIF([1]!Tabla11[Consignatario],B1762,[1]!Tabla11[1662])</f>
        <v>0</v>
      </c>
      <c r="E1762">
        <f>SUMIF([1]!Tabla12[Consignatario],B1762,[1]!Tabla12[1670])</f>
        <v>0</v>
      </c>
      <c r="F1762">
        <f>SUMIF([1]!Tabla10[Consignatario],B1762,[1]!Tabla10[1672])</f>
        <v>0</v>
      </c>
      <c r="G1762">
        <f>SUMIF([1]!Tabla9[Consignatarios],B1762,[1]!Tabla9[1675])</f>
        <v>0</v>
      </c>
      <c r="H1762">
        <f>SUMIF([1]!Tabla8[Consignatarios],B1762,[1]!Tabla8[1678])</f>
        <v>0</v>
      </c>
      <c r="I1762">
        <f>SUMIF([1]!Tabla4[Consignatario],B1762,[1]!Tabla4[Monto])</f>
        <v>0</v>
      </c>
      <c r="J1762">
        <f>SUMIF([1]!Tabla2[Consignatario],B1762, [1]!Tabla2[Monto])</f>
        <v>0</v>
      </c>
      <c r="K1762">
        <f>SUMIF([1]!Tabla3[Consignatario],B1762,[1]!Tabla3[Monto])</f>
        <v>0</v>
      </c>
      <c r="L1762">
        <f>SUMIF([1]!Tabla5[Consignatario],B1762,[1]!Tabla5[Monto])</f>
        <v>0</v>
      </c>
      <c r="M1762">
        <f>SUMIF([1]!Tabla1708[Consignatario],B1762,[1]!Tabla1708[Monto])</f>
        <v>20420</v>
      </c>
      <c r="N1762">
        <f>SUMIF([1]!Tabla1726[Consignatario],B1762,[1]!Tabla1726[Monto])</f>
        <v>0</v>
      </c>
      <c r="O1762">
        <f>SUMIF([1]!Tabla1730[Consignatario],B1762,[1]!Tabla1730[1730])</f>
        <v>0</v>
      </c>
      <c r="P1762">
        <f>SUMIF([1]!Tabla1739[Consignatario],B1762,[1]!Tabla1739[1739])</f>
        <v>0</v>
      </c>
      <c r="Q1762">
        <f>SUMIF([1]!Tabla21[Consignatario],B1762,[1]!Tabla21[1664-1670])</f>
        <v>0</v>
      </c>
      <c r="R1762">
        <f>SUM(Tabla62[[#This Row],[1661]:[Entrearmadas]])</f>
        <v>20420</v>
      </c>
    </row>
    <row r="1763" spans="1:18" x14ac:dyDescent="0.3">
      <c r="A1763">
        <v>1762</v>
      </c>
      <c r="B1763" t="str" cm="1">
        <f t="array" ref="B1763">INDEX([1]!Tabla1[#Data], A1763, 2)</f>
        <v>Martínez Raposo, Manuel</v>
      </c>
      <c r="C1763">
        <f>SUMIF([1]!Tabla1661[Consignatario],B1763,[1]!Tabla1661[1661])</f>
        <v>0</v>
      </c>
      <c r="D1763">
        <f>SUMIF([1]!Tabla11[Consignatario],B1763,[1]!Tabla11[1662])</f>
        <v>0</v>
      </c>
      <c r="E1763">
        <f>SUMIF([1]!Tabla12[Consignatario],B1763,[1]!Tabla12[1670])</f>
        <v>0</v>
      </c>
      <c r="F1763">
        <f>SUMIF([1]!Tabla10[Consignatario],B1763,[1]!Tabla10[1672])</f>
        <v>0</v>
      </c>
      <c r="G1763">
        <f>SUMIF([1]!Tabla9[Consignatarios],B1763,[1]!Tabla9[1675])</f>
        <v>0</v>
      </c>
      <c r="H1763">
        <f>SUMIF([1]!Tabla8[Consignatarios],B1763,[1]!Tabla8[1678])</f>
        <v>39419</v>
      </c>
      <c r="I1763">
        <f>SUMIF([1]!Tabla4[Consignatario],B1763,[1]!Tabla4[Monto])</f>
        <v>56640</v>
      </c>
      <c r="J1763">
        <f>SUMIF([1]!Tabla2[Consignatario],B1763, [1]!Tabla2[Monto])</f>
        <v>0</v>
      </c>
      <c r="K1763">
        <f>SUMIF([1]!Tabla3[Consignatario],B1763,[1]!Tabla3[Monto])</f>
        <v>0</v>
      </c>
      <c r="L1763">
        <f>SUMIF([1]!Tabla5[Consignatario],B1763,[1]!Tabla5[Monto])</f>
        <v>0</v>
      </c>
      <c r="M1763">
        <f>SUMIF([1]!Tabla1708[Consignatario],B1763,[1]!Tabla1708[Monto])</f>
        <v>0</v>
      </c>
      <c r="N1763">
        <f>SUMIF([1]!Tabla1726[Consignatario],B1763,[1]!Tabla1726[Monto])</f>
        <v>0</v>
      </c>
      <c r="O1763">
        <f>SUMIF([1]!Tabla1730[Consignatario],B1763,[1]!Tabla1730[1730])</f>
        <v>0</v>
      </c>
      <c r="P1763">
        <f>SUMIF([1]!Tabla1739[Consignatario],B1763,[1]!Tabla1739[1739])</f>
        <v>0</v>
      </c>
      <c r="Q1763">
        <f>SUMIF([1]!Tabla21[Consignatario],B1763,[1]!Tabla21[1664-1670])</f>
        <v>0</v>
      </c>
      <c r="R1763">
        <f>SUM(Tabla62[[#This Row],[1661]:[Entrearmadas]])</f>
        <v>96059</v>
      </c>
    </row>
    <row r="1764" spans="1:18" x14ac:dyDescent="0.3">
      <c r="A1764">
        <v>1763</v>
      </c>
      <c r="B1764" t="str" cm="1">
        <f t="array" ref="B1764">INDEX([1]!Tabla1[#Data], A1764, 2)</f>
        <v>Martínez Reinoso, Francisco</v>
      </c>
      <c r="C1764">
        <f>SUMIF([1]!Tabla1661[Consignatario],B1764,[1]!Tabla1661[1661])</f>
        <v>0</v>
      </c>
      <c r="D1764">
        <f>SUMIF([1]!Tabla11[Consignatario],B1764,[1]!Tabla11[1662])</f>
        <v>0</v>
      </c>
      <c r="E1764">
        <f>SUMIF([1]!Tabla12[Consignatario],B1764,[1]!Tabla12[1670])</f>
        <v>0</v>
      </c>
      <c r="F1764">
        <f>SUMIF([1]!Tabla10[Consignatario],B1764,[1]!Tabla10[1672])</f>
        <v>0</v>
      </c>
      <c r="G1764">
        <f>SUMIF([1]!Tabla9[Consignatarios],B1764,[1]!Tabla9[1675])</f>
        <v>0</v>
      </c>
      <c r="H1764">
        <f>SUMIF([1]!Tabla8[Consignatarios],B1764,[1]!Tabla8[1678])</f>
        <v>0</v>
      </c>
      <c r="I1764">
        <f>SUMIF([1]!Tabla4[Consignatario],B1764,[1]!Tabla4[Monto])</f>
        <v>29144</v>
      </c>
      <c r="J1764">
        <f>SUMIF([1]!Tabla2[Consignatario],B1764, [1]!Tabla2[Monto])</f>
        <v>53180</v>
      </c>
      <c r="K1764">
        <f>SUMIF([1]!Tabla3[Consignatario],B1764,[1]!Tabla3[Monto])</f>
        <v>0</v>
      </c>
      <c r="L1764">
        <f>SUMIF([1]!Tabla5[Consignatario],B1764,[1]!Tabla5[Monto])</f>
        <v>0</v>
      </c>
      <c r="M1764">
        <f>SUMIF([1]!Tabla1708[Consignatario],B1764,[1]!Tabla1708[Monto])</f>
        <v>0</v>
      </c>
      <c r="N1764">
        <f>SUMIF([1]!Tabla1726[Consignatario],B1764,[1]!Tabla1726[Monto])</f>
        <v>0</v>
      </c>
      <c r="O1764">
        <f>SUMIF([1]!Tabla1730[Consignatario],B1764,[1]!Tabla1730[1730])</f>
        <v>0</v>
      </c>
      <c r="P1764">
        <f>SUMIF([1]!Tabla1739[Consignatario],B1764,[1]!Tabla1739[1739])</f>
        <v>0</v>
      </c>
      <c r="Q1764">
        <f>SUMIF([1]!Tabla21[Consignatario],B1764,[1]!Tabla21[1664-1670])</f>
        <v>0</v>
      </c>
      <c r="R1764">
        <f>SUM(Tabla62[[#This Row],[1661]:[Entrearmadas]])</f>
        <v>82324</v>
      </c>
    </row>
    <row r="1765" spans="1:18" x14ac:dyDescent="0.3">
      <c r="A1765">
        <v>1764</v>
      </c>
      <c r="B1765" t="str" cm="1">
        <f t="array" ref="B1765">INDEX([1]!Tabla1[#Data], A1765, 2)</f>
        <v>Martínez Roldan, Francisco</v>
      </c>
      <c r="C1765">
        <f>SUMIF([1]!Tabla1661[Consignatario],B1765,[1]!Tabla1661[1661])</f>
        <v>0</v>
      </c>
      <c r="D1765">
        <f>SUMIF([1]!Tabla11[Consignatario],B1765,[1]!Tabla11[1662])</f>
        <v>0</v>
      </c>
      <c r="E1765">
        <f>SUMIF([1]!Tabla12[Consignatario],B1765,[1]!Tabla12[1670])</f>
        <v>0</v>
      </c>
      <c r="F1765">
        <f>SUMIF([1]!Tabla10[Consignatario],B1765,[1]!Tabla10[1672])</f>
        <v>0</v>
      </c>
      <c r="G1765">
        <f>SUMIF([1]!Tabla9[Consignatarios],B1765,[1]!Tabla9[1675])</f>
        <v>0</v>
      </c>
      <c r="H1765">
        <f>SUMIF([1]!Tabla8[Consignatarios],B1765,[1]!Tabla8[1678])</f>
        <v>0</v>
      </c>
      <c r="I1765">
        <f>SUMIF([1]!Tabla4[Consignatario],B1765,[1]!Tabla4[Monto])</f>
        <v>0</v>
      </c>
      <c r="J1765">
        <f>SUMIF([1]!Tabla2[Consignatario],B1765, [1]!Tabla2[Monto])</f>
        <v>0</v>
      </c>
      <c r="K1765">
        <f>SUMIF([1]!Tabla3[Consignatario],B1765,[1]!Tabla3[Monto])</f>
        <v>0</v>
      </c>
      <c r="L1765">
        <f>SUMIF([1]!Tabla5[Consignatario],B1765,[1]!Tabla5[Monto])</f>
        <v>0</v>
      </c>
      <c r="M1765">
        <f>SUMIF([1]!Tabla1708[Consignatario],B1765,[1]!Tabla1708[Monto])</f>
        <v>0</v>
      </c>
      <c r="N1765">
        <f>SUMIF([1]!Tabla1726[Consignatario],B1765,[1]!Tabla1726[Monto])</f>
        <v>0</v>
      </c>
      <c r="O1765">
        <f>SUMIF([1]!Tabla1730[Consignatario],B1765,[1]!Tabla1730[1730])</f>
        <v>0</v>
      </c>
      <c r="P1765">
        <f>SUMIF([1]!Tabla1739[Consignatario],B1765,[1]!Tabla1739[1739])</f>
        <v>0</v>
      </c>
      <c r="Q1765">
        <f>SUMIF([1]!Tabla21[Consignatario],B1765,[1]!Tabla21[1664-1670])</f>
        <v>2500</v>
      </c>
      <c r="R1765">
        <f>SUM(Tabla62[[#This Row],[1661]:[Entrearmadas]])</f>
        <v>2500</v>
      </c>
    </row>
    <row r="1766" spans="1:18" x14ac:dyDescent="0.3">
      <c r="A1766">
        <v>1765</v>
      </c>
      <c r="B1766" t="str" cm="1">
        <f t="array" ref="B1766">INDEX([1]!Tabla1[#Data], A1766, 2)</f>
        <v>Martínez Roldán, Francisco</v>
      </c>
      <c r="C1766">
        <f>SUMIF([1]!Tabla1661[Consignatario],B1766,[1]!Tabla1661[1661])</f>
        <v>1000</v>
      </c>
      <c r="D1766">
        <f>SUMIF([1]!Tabla11[Consignatario],B1766,[1]!Tabla11[1662])</f>
        <v>0</v>
      </c>
      <c r="E1766">
        <f>SUMIF([1]!Tabla12[Consignatario],B1766,[1]!Tabla12[1670])</f>
        <v>13000</v>
      </c>
      <c r="F1766">
        <f>SUMIF([1]!Tabla10[Consignatario],B1766,[1]!Tabla10[1672])</f>
        <v>30860</v>
      </c>
      <c r="G1766">
        <f>SUMIF([1]!Tabla9[Consignatarios],B1766,[1]!Tabla9[1675])</f>
        <v>3800</v>
      </c>
      <c r="H1766">
        <f>SUMIF([1]!Tabla8[Consignatarios],B1766,[1]!Tabla8[1678])</f>
        <v>55107</v>
      </c>
      <c r="I1766">
        <f>SUMIF([1]!Tabla4[Consignatario],B1766,[1]!Tabla4[Monto])</f>
        <v>70889</v>
      </c>
      <c r="J1766">
        <f>SUMIF([1]!Tabla2[Consignatario],B1766, [1]!Tabla2[Monto])</f>
        <v>74296</v>
      </c>
      <c r="K1766">
        <f>SUMIF([1]!Tabla3[Consignatario],B1766,[1]!Tabla3[Monto])</f>
        <v>0</v>
      </c>
      <c r="L1766">
        <f>SUMIF([1]!Tabla5[Consignatario],B1766,[1]!Tabla5[Monto])</f>
        <v>0</v>
      </c>
      <c r="M1766">
        <f>SUMIF([1]!Tabla1708[Consignatario],B1766,[1]!Tabla1708[Monto])</f>
        <v>0</v>
      </c>
      <c r="N1766">
        <f>SUMIF([1]!Tabla1726[Consignatario],B1766,[1]!Tabla1726[Monto])</f>
        <v>0</v>
      </c>
      <c r="O1766">
        <f>SUMIF([1]!Tabla1730[Consignatario],B1766,[1]!Tabla1730[1730])</f>
        <v>0</v>
      </c>
      <c r="P1766">
        <f>SUMIF([1]!Tabla1739[Consignatario],B1766,[1]!Tabla1739[1739])</f>
        <v>0</v>
      </c>
      <c r="Q1766">
        <f>SUMIF([1]!Tabla21[Consignatario],B1766,[1]!Tabla21[1664-1670])</f>
        <v>0</v>
      </c>
      <c r="R1766">
        <f>SUM(Tabla62[[#This Row],[1661]:[Entrearmadas]])</f>
        <v>248952</v>
      </c>
    </row>
    <row r="1767" spans="1:18" x14ac:dyDescent="0.3">
      <c r="A1767">
        <v>1766</v>
      </c>
      <c r="B1767" t="str" cm="1">
        <f t="array" ref="B1767">INDEX([1]!Tabla1[#Data], A1767, 2)</f>
        <v>Martínez Roldán, Juan</v>
      </c>
      <c r="C1767">
        <f>SUMIF([1]!Tabla1661[Consignatario],B1767,[1]!Tabla1661[1661])</f>
        <v>0</v>
      </c>
      <c r="D1767">
        <f>SUMIF([1]!Tabla11[Consignatario],B1767,[1]!Tabla11[1662])</f>
        <v>0</v>
      </c>
      <c r="E1767">
        <f>SUMIF([1]!Tabla12[Consignatario],B1767,[1]!Tabla12[1670])</f>
        <v>0</v>
      </c>
      <c r="F1767">
        <f>SUMIF([1]!Tabla10[Consignatario],B1767,[1]!Tabla10[1672])</f>
        <v>0</v>
      </c>
      <c r="G1767">
        <f>SUMIF([1]!Tabla9[Consignatarios],B1767,[1]!Tabla9[1675])</f>
        <v>0</v>
      </c>
      <c r="H1767">
        <f>SUMIF([1]!Tabla8[Consignatarios],B1767,[1]!Tabla8[1678])</f>
        <v>0</v>
      </c>
      <c r="I1767">
        <f>SUMIF([1]!Tabla4[Consignatario],B1767,[1]!Tabla4[Monto])</f>
        <v>0</v>
      </c>
      <c r="J1767">
        <f>SUMIF([1]!Tabla2[Consignatario],B1767, [1]!Tabla2[Monto])</f>
        <v>0</v>
      </c>
      <c r="K1767">
        <f>SUMIF([1]!Tabla3[Consignatario],B1767,[1]!Tabla3[Monto])</f>
        <v>0</v>
      </c>
      <c r="L1767">
        <f>SUMIF([1]!Tabla5[Consignatario],B1767,[1]!Tabla5[Monto])</f>
        <v>2200</v>
      </c>
      <c r="M1767">
        <f>SUMIF([1]!Tabla1708[Consignatario],B1767,[1]!Tabla1708[Monto])</f>
        <v>0</v>
      </c>
      <c r="N1767">
        <f>SUMIF([1]!Tabla1726[Consignatario],B1767,[1]!Tabla1726[Monto])</f>
        <v>0</v>
      </c>
      <c r="O1767">
        <f>SUMIF([1]!Tabla1730[Consignatario],B1767,[1]!Tabla1730[1730])</f>
        <v>0</v>
      </c>
      <c r="P1767">
        <f>SUMIF([1]!Tabla1739[Consignatario],B1767,[1]!Tabla1739[1739])</f>
        <v>0</v>
      </c>
      <c r="Q1767">
        <f>SUMIF([1]!Tabla21[Consignatario],B1767,[1]!Tabla21[1664-1670])</f>
        <v>0</v>
      </c>
      <c r="R1767">
        <f>SUM(Tabla62[[#This Row],[1661]:[Entrearmadas]])</f>
        <v>2200</v>
      </c>
    </row>
    <row r="1768" spans="1:18" x14ac:dyDescent="0.3">
      <c r="A1768">
        <v>1767</v>
      </c>
      <c r="B1768" t="str" cm="1">
        <f t="array" ref="B1768">INDEX([1]!Tabla1[#Data], A1768, 2)</f>
        <v>Martínez Suarez, Sebastián</v>
      </c>
      <c r="C1768">
        <f>SUMIF([1]!Tabla1661[Consignatario],B1768,[1]!Tabla1661[1661])</f>
        <v>0</v>
      </c>
      <c r="D1768">
        <f>SUMIF([1]!Tabla11[Consignatario],B1768,[1]!Tabla11[1662])</f>
        <v>0</v>
      </c>
      <c r="E1768">
        <f>SUMIF([1]!Tabla12[Consignatario],B1768,[1]!Tabla12[1670])</f>
        <v>0</v>
      </c>
      <c r="F1768">
        <f>SUMIF([1]!Tabla10[Consignatario],B1768,[1]!Tabla10[1672])</f>
        <v>0</v>
      </c>
      <c r="G1768">
        <f>SUMIF([1]!Tabla9[Consignatarios],B1768,[1]!Tabla9[1675])</f>
        <v>0</v>
      </c>
      <c r="H1768">
        <f>SUMIF([1]!Tabla8[Consignatarios],B1768,[1]!Tabla8[1678])</f>
        <v>0</v>
      </c>
      <c r="I1768">
        <f>SUMIF([1]!Tabla4[Consignatario],B1768,[1]!Tabla4[Monto])</f>
        <v>0</v>
      </c>
      <c r="J1768">
        <f>SUMIF([1]!Tabla2[Consignatario],B1768, [1]!Tabla2[Monto])</f>
        <v>0</v>
      </c>
      <c r="K1768">
        <f>SUMIF([1]!Tabla3[Consignatario],B1768,[1]!Tabla3[Monto])</f>
        <v>4400</v>
      </c>
      <c r="L1768">
        <f>SUMIF([1]!Tabla5[Consignatario],B1768,[1]!Tabla5[Monto])</f>
        <v>0</v>
      </c>
      <c r="M1768">
        <f>SUMIF([1]!Tabla1708[Consignatario],B1768,[1]!Tabla1708[Monto])</f>
        <v>0</v>
      </c>
      <c r="N1768">
        <f>SUMIF([1]!Tabla1726[Consignatario],B1768,[1]!Tabla1726[Monto])</f>
        <v>0</v>
      </c>
      <c r="O1768">
        <f>SUMIF([1]!Tabla1730[Consignatario],B1768,[1]!Tabla1730[1730])</f>
        <v>0</v>
      </c>
      <c r="P1768">
        <f>SUMIF([1]!Tabla1739[Consignatario],B1768,[1]!Tabla1739[1739])</f>
        <v>0</v>
      </c>
      <c r="Q1768">
        <f>SUMIF([1]!Tabla21[Consignatario],B1768,[1]!Tabla21[1664-1670])</f>
        <v>0</v>
      </c>
      <c r="R1768">
        <f>SUM(Tabla62[[#This Row],[1661]:[Entrearmadas]])</f>
        <v>4400</v>
      </c>
    </row>
    <row r="1769" spans="1:18" x14ac:dyDescent="0.3">
      <c r="A1769">
        <v>1768</v>
      </c>
      <c r="B1769" t="str" cm="1">
        <f t="array" ref="B1769">INDEX([1]!Tabla1[#Data], A1769, 2)</f>
        <v>Martínez Yriza, Tomás</v>
      </c>
      <c r="C1769">
        <f>SUMIF([1]!Tabla1661[Consignatario],B1769,[1]!Tabla1661[1661])</f>
        <v>0</v>
      </c>
      <c r="D1769">
        <f>SUMIF([1]!Tabla11[Consignatario],B1769,[1]!Tabla11[1662])</f>
        <v>0</v>
      </c>
      <c r="E1769">
        <f>SUMIF([1]!Tabla12[Consignatario],B1769,[1]!Tabla12[1670])</f>
        <v>0</v>
      </c>
      <c r="F1769">
        <f>SUMIF([1]!Tabla10[Consignatario],B1769,[1]!Tabla10[1672])</f>
        <v>0</v>
      </c>
      <c r="G1769">
        <f>SUMIF([1]!Tabla9[Consignatarios],B1769,[1]!Tabla9[1675])</f>
        <v>0</v>
      </c>
      <c r="H1769">
        <f>SUMIF([1]!Tabla8[Consignatarios],B1769,[1]!Tabla8[1678])</f>
        <v>0</v>
      </c>
      <c r="I1769">
        <f>SUMIF([1]!Tabla4[Consignatario],B1769,[1]!Tabla4[Monto])</f>
        <v>0</v>
      </c>
      <c r="J1769">
        <f>SUMIF([1]!Tabla2[Consignatario],B1769, [1]!Tabla2[Monto])</f>
        <v>240</v>
      </c>
      <c r="K1769">
        <f>SUMIF([1]!Tabla3[Consignatario],B1769,[1]!Tabla3[Monto])</f>
        <v>0</v>
      </c>
      <c r="L1769">
        <f>SUMIF([1]!Tabla5[Consignatario],B1769,[1]!Tabla5[Monto])</f>
        <v>0</v>
      </c>
      <c r="M1769">
        <f>SUMIF([1]!Tabla1708[Consignatario],B1769,[1]!Tabla1708[Monto])</f>
        <v>0</v>
      </c>
      <c r="N1769">
        <f>SUMIF([1]!Tabla1726[Consignatario],B1769,[1]!Tabla1726[Monto])</f>
        <v>0</v>
      </c>
      <c r="O1769">
        <f>SUMIF([1]!Tabla1730[Consignatario],B1769,[1]!Tabla1730[1730])</f>
        <v>0</v>
      </c>
      <c r="P1769">
        <f>SUMIF([1]!Tabla1739[Consignatario],B1769,[1]!Tabla1739[1739])</f>
        <v>0</v>
      </c>
      <c r="Q1769">
        <f>SUMIF([1]!Tabla21[Consignatario],B1769,[1]!Tabla21[1664-1670])</f>
        <v>0</v>
      </c>
      <c r="R1769">
        <f>SUM(Tabla62[[#This Row],[1661]:[Entrearmadas]])</f>
        <v>240</v>
      </c>
    </row>
    <row r="1770" spans="1:18" x14ac:dyDescent="0.3">
      <c r="A1770">
        <v>1769</v>
      </c>
      <c r="B1770" t="str" cm="1">
        <f t="array" ref="B1770">INDEX([1]!Tabla1[#Data], A1770, 2)</f>
        <v>Martínez Zamora, Pedro</v>
      </c>
      <c r="C1770">
        <f>SUMIF([1]!Tabla1661[Consignatario],B1770,[1]!Tabla1661[1661])</f>
        <v>0</v>
      </c>
      <c r="D1770">
        <f>SUMIF([1]!Tabla11[Consignatario],B1770,[1]!Tabla11[1662])</f>
        <v>0</v>
      </c>
      <c r="E1770">
        <f>SUMIF([1]!Tabla12[Consignatario],B1770,[1]!Tabla12[1670])</f>
        <v>0</v>
      </c>
      <c r="F1770">
        <f>SUMIF([1]!Tabla10[Consignatario],B1770,[1]!Tabla10[1672])</f>
        <v>1500</v>
      </c>
      <c r="G1770">
        <f>SUMIF([1]!Tabla9[Consignatarios],B1770,[1]!Tabla9[1675])</f>
        <v>0</v>
      </c>
      <c r="H1770">
        <f>SUMIF([1]!Tabla8[Consignatarios],B1770,[1]!Tabla8[1678])</f>
        <v>0</v>
      </c>
      <c r="I1770">
        <f>SUMIF([1]!Tabla4[Consignatario],B1770,[1]!Tabla4[Monto])</f>
        <v>0</v>
      </c>
      <c r="J1770">
        <f>SUMIF([1]!Tabla2[Consignatario],B1770, [1]!Tabla2[Monto])</f>
        <v>0</v>
      </c>
      <c r="K1770">
        <f>SUMIF([1]!Tabla3[Consignatario],B1770,[1]!Tabla3[Monto])</f>
        <v>0</v>
      </c>
      <c r="L1770">
        <f>SUMIF([1]!Tabla5[Consignatario],B1770,[1]!Tabla5[Monto])</f>
        <v>0</v>
      </c>
      <c r="M1770">
        <f>SUMIF([1]!Tabla1708[Consignatario],B1770,[1]!Tabla1708[Monto])</f>
        <v>0</v>
      </c>
      <c r="N1770">
        <f>SUMIF([1]!Tabla1726[Consignatario],B1770,[1]!Tabla1726[Monto])</f>
        <v>0</v>
      </c>
      <c r="O1770">
        <f>SUMIF([1]!Tabla1730[Consignatario],B1770,[1]!Tabla1730[1730])</f>
        <v>0</v>
      </c>
      <c r="P1770">
        <f>SUMIF([1]!Tabla1739[Consignatario],B1770,[1]!Tabla1739[1739])</f>
        <v>0</v>
      </c>
      <c r="Q1770">
        <f>SUMIF([1]!Tabla21[Consignatario],B1770,[1]!Tabla21[1664-1670])</f>
        <v>0</v>
      </c>
      <c r="R1770">
        <f>SUM(Tabla62[[#This Row],[1661]:[Entrearmadas]])</f>
        <v>1500</v>
      </c>
    </row>
    <row r="1771" spans="1:18" x14ac:dyDescent="0.3">
      <c r="A1771">
        <v>1770</v>
      </c>
      <c r="B1771" t="str" cm="1">
        <f t="array" ref="B1771">INDEX([1]!Tabla1[#Data], A1771, 2)</f>
        <v>Martínez, Antonio</v>
      </c>
      <c r="C1771">
        <f>SUMIF([1]!Tabla1661[Consignatario],B1771,[1]!Tabla1661[1661])</f>
        <v>0</v>
      </c>
      <c r="D1771">
        <f>SUMIF([1]!Tabla11[Consignatario],B1771,[1]!Tabla11[1662])</f>
        <v>0</v>
      </c>
      <c r="E1771">
        <f>SUMIF([1]!Tabla12[Consignatario],B1771,[1]!Tabla12[1670])</f>
        <v>0</v>
      </c>
      <c r="F1771">
        <f>SUMIF([1]!Tabla10[Consignatario],B1771,[1]!Tabla10[1672])</f>
        <v>0</v>
      </c>
      <c r="G1771">
        <f>SUMIF([1]!Tabla9[Consignatarios],B1771,[1]!Tabla9[1675])</f>
        <v>0</v>
      </c>
      <c r="H1771">
        <f>SUMIF([1]!Tabla8[Consignatarios],B1771,[1]!Tabla8[1678])</f>
        <v>0</v>
      </c>
      <c r="I1771">
        <f>SUMIF([1]!Tabla4[Consignatario],B1771,[1]!Tabla4[Monto])</f>
        <v>6944</v>
      </c>
      <c r="J1771">
        <f>SUMIF([1]!Tabla2[Consignatario],B1771, [1]!Tabla2[Monto])</f>
        <v>0</v>
      </c>
      <c r="K1771">
        <f>SUMIF([1]!Tabla3[Consignatario],B1771,[1]!Tabla3[Monto])</f>
        <v>0</v>
      </c>
      <c r="L1771">
        <f>SUMIF([1]!Tabla5[Consignatario],B1771,[1]!Tabla5[Monto])</f>
        <v>0</v>
      </c>
      <c r="M1771">
        <f>SUMIF([1]!Tabla1708[Consignatario],B1771,[1]!Tabla1708[Monto])</f>
        <v>0</v>
      </c>
      <c r="N1771">
        <f>SUMIF([1]!Tabla1726[Consignatario],B1771,[1]!Tabla1726[Monto])</f>
        <v>0</v>
      </c>
      <c r="O1771">
        <f>SUMIF([1]!Tabla1730[Consignatario],B1771,[1]!Tabla1730[1730])</f>
        <v>0</v>
      </c>
      <c r="P1771">
        <f>SUMIF([1]!Tabla1739[Consignatario],B1771,[1]!Tabla1739[1739])</f>
        <v>0</v>
      </c>
      <c r="Q1771">
        <f>SUMIF([1]!Tabla21[Consignatario],B1771,[1]!Tabla21[1664-1670])</f>
        <v>0</v>
      </c>
      <c r="R1771">
        <f>SUM(Tabla62[[#This Row],[1661]:[Entrearmadas]])</f>
        <v>6944</v>
      </c>
    </row>
    <row r="1772" spans="1:18" x14ac:dyDescent="0.3">
      <c r="A1772">
        <v>1771</v>
      </c>
      <c r="B1772" t="str" cm="1">
        <f t="array" ref="B1772">INDEX([1]!Tabla1[#Data], A1772, 2)</f>
        <v>Martínez, Felipe</v>
      </c>
      <c r="C1772">
        <f>SUMIF([1]!Tabla1661[Consignatario],B1772,[1]!Tabla1661[1661])</f>
        <v>0</v>
      </c>
      <c r="D1772">
        <f>SUMIF([1]!Tabla11[Consignatario],B1772,[1]!Tabla11[1662])</f>
        <v>0</v>
      </c>
      <c r="E1772">
        <f>SUMIF([1]!Tabla12[Consignatario],B1772,[1]!Tabla12[1670])</f>
        <v>0</v>
      </c>
      <c r="F1772">
        <f>SUMIF([1]!Tabla10[Consignatario],B1772,[1]!Tabla10[1672])</f>
        <v>0</v>
      </c>
      <c r="G1772">
        <f>SUMIF([1]!Tabla9[Consignatarios],B1772,[1]!Tabla9[1675])</f>
        <v>0</v>
      </c>
      <c r="H1772">
        <f>SUMIF([1]!Tabla8[Consignatarios],B1772,[1]!Tabla8[1678])</f>
        <v>0</v>
      </c>
      <c r="I1772">
        <f>SUMIF([1]!Tabla4[Consignatario],B1772,[1]!Tabla4[Monto])</f>
        <v>0</v>
      </c>
      <c r="J1772">
        <f>SUMIF([1]!Tabla2[Consignatario],B1772, [1]!Tabla2[Monto])</f>
        <v>0</v>
      </c>
      <c r="K1772">
        <f>SUMIF([1]!Tabla3[Consignatario],B1772,[1]!Tabla3[Monto])</f>
        <v>0</v>
      </c>
      <c r="L1772">
        <f>SUMIF([1]!Tabla5[Consignatario],B1772,[1]!Tabla5[Monto])</f>
        <v>0</v>
      </c>
      <c r="M1772">
        <f>SUMIF([1]!Tabla1708[Consignatario],B1772,[1]!Tabla1708[Monto])</f>
        <v>0</v>
      </c>
      <c r="N1772">
        <f>SUMIF([1]!Tabla1726[Consignatario],B1772,[1]!Tabla1726[Monto])</f>
        <v>0</v>
      </c>
      <c r="O1772">
        <f>SUMIF([1]!Tabla1730[Consignatario],B1772,[1]!Tabla1730[1730])</f>
        <v>2300</v>
      </c>
      <c r="P1772">
        <f>SUMIF([1]!Tabla1739[Consignatario],B1772,[1]!Tabla1739[1739])</f>
        <v>0</v>
      </c>
      <c r="Q1772">
        <f>SUMIF([1]!Tabla21[Consignatario],B1772,[1]!Tabla21[1664-1670])</f>
        <v>0</v>
      </c>
      <c r="R1772">
        <f>SUM(Tabla62[[#This Row],[1661]:[Entrearmadas]])</f>
        <v>2300</v>
      </c>
    </row>
    <row r="1773" spans="1:18" x14ac:dyDescent="0.3">
      <c r="A1773">
        <v>1772</v>
      </c>
      <c r="B1773" t="str" cm="1">
        <f t="array" ref="B1773">INDEX([1]!Tabla1[#Data], A1773, 2)</f>
        <v>Martínez, Francisco</v>
      </c>
      <c r="C1773">
        <f>SUMIF([1]!Tabla1661[Consignatario],B1773,[1]!Tabla1661[1661])</f>
        <v>0</v>
      </c>
      <c r="D1773">
        <f>SUMIF([1]!Tabla11[Consignatario],B1773,[1]!Tabla11[1662])</f>
        <v>0</v>
      </c>
      <c r="E1773">
        <f>SUMIF([1]!Tabla12[Consignatario],B1773,[1]!Tabla12[1670])</f>
        <v>0</v>
      </c>
      <c r="F1773">
        <f>SUMIF([1]!Tabla10[Consignatario],B1773,[1]!Tabla10[1672])</f>
        <v>0</v>
      </c>
      <c r="G1773">
        <f>SUMIF([1]!Tabla9[Consignatarios],B1773,[1]!Tabla9[1675])</f>
        <v>0</v>
      </c>
      <c r="H1773">
        <f>SUMIF([1]!Tabla8[Consignatarios],B1773,[1]!Tabla8[1678])</f>
        <v>0</v>
      </c>
      <c r="I1773">
        <f>SUMIF([1]!Tabla4[Consignatario],B1773,[1]!Tabla4[Monto])</f>
        <v>0</v>
      </c>
      <c r="J1773">
        <f>SUMIF([1]!Tabla2[Consignatario],B1773, [1]!Tabla2[Monto])</f>
        <v>0</v>
      </c>
      <c r="K1773">
        <f>SUMIF([1]!Tabla3[Consignatario],B1773,[1]!Tabla3[Monto])</f>
        <v>0</v>
      </c>
      <c r="L1773">
        <f>SUMIF([1]!Tabla5[Consignatario],B1773,[1]!Tabla5[Monto])</f>
        <v>4200</v>
      </c>
      <c r="M1773">
        <f>SUMIF([1]!Tabla1708[Consignatario],B1773,[1]!Tabla1708[Monto])</f>
        <v>0</v>
      </c>
      <c r="N1773">
        <f>SUMIF([1]!Tabla1726[Consignatario],B1773,[1]!Tabla1726[Monto])</f>
        <v>0</v>
      </c>
      <c r="O1773">
        <f>SUMIF([1]!Tabla1730[Consignatario],B1773,[1]!Tabla1730[1730])</f>
        <v>0</v>
      </c>
      <c r="P1773">
        <f>SUMIF([1]!Tabla1739[Consignatario],B1773,[1]!Tabla1739[1739])</f>
        <v>0</v>
      </c>
      <c r="Q1773">
        <f>SUMIF([1]!Tabla21[Consignatario],B1773,[1]!Tabla21[1664-1670])</f>
        <v>0</v>
      </c>
      <c r="R1773">
        <f>SUM(Tabla62[[#This Row],[1661]:[Entrearmadas]])</f>
        <v>4200</v>
      </c>
    </row>
    <row r="1774" spans="1:18" x14ac:dyDescent="0.3">
      <c r="A1774">
        <v>1773</v>
      </c>
      <c r="B1774" t="str" cm="1">
        <f t="array" ref="B1774">INDEX([1]!Tabla1[#Data], A1774, 2)</f>
        <v>Martínez, Lorenzo</v>
      </c>
      <c r="C1774">
        <f>SUMIF([1]!Tabla1661[Consignatario],B1774,[1]!Tabla1661[1661])</f>
        <v>0</v>
      </c>
      <c r="D1774">
        <f>SUMIF([1]!Tabla11[Consignatario],B1774,[1]!Tabla11[1662])</f>
        <v>0</v>
      </c>
      <c r="E1774">
        <f>SUMIF([1]!Tabla12[Consignatario],B1774,[1]!Tabla12[1670])</f>
        <v>0</v>
      </c>
      <c r="F1774">
        <f>SUMIF([1]!Tabla10[Consignatario],B1774,[1]!Tabla10[1672])</f>
        <v>0</v>
      </c>
      <c r="G1774">
        <f>SUMIF([1]!Tabla9[Consignatarios],B1774,[1]!Tabla9[1675])</f>
        <v>0</v>
      </c>
      <c r="H1774">
        <f>SUMIF([1]!Tabla8[Consignatarios],B1774,[1]!Tabla8[1678])</f>
        <v>0</v>
      </c>
      <c r="I1774">
        <f>SUMIF([1]!Tabla4[Consignatario],B1774,[1]!Tabla4[Monto])</f>
        <v>6540</v>
      </c>
      <c r="J1774">
        <f>SUMIF([1]!Tabla2[Consignatario],B1774, [1]!Tabla2[Monto])</f>
        <v>3600</v>
      </c>
      <c r="K1774">
        <f>SUMIF([1]!Tabla3[Consignatario],B1774,[1]!Tabla3[Monto])</f>
        <v>0</v>
      </c>
      <c r="L1774">
        <f>SUMIF([1]!Tabla5[Consignatario],B1774,[1]!Tabla5[Monto])</f>
        <v>0</v>
      </c>
      <c r="M1774">
        <f>SUMIF([1]!Tabla1708[Consignatario],B1774,[1]!Tabla1708[Monto])</f>
        <v>0</v>
      </c>
      <c r="N1774">
        <f>SUMIF([1]!Tabla1726[Consignatario],B1774,[1]!Tabla1726[Monto])</f>
        <v>0</v>
      </c>
      <c r="O1774">
        <f>SUMIF([1]!Tabla1730[Consignatario],B1774,[1]!Tabla1730[1730])</f>
        <v>0</v>
      </c>
      <c r="P1774">
        <f>SUMIF([1]!Tabla1739[Consignatario],B1774,[1]!Tabla1739[1739])</f>
        <v>0</v>
      </c>
      <c r="Q1774">
        <f>SUMIF([1]!Tabla21[Consignatario],B1774,[1]!Tabla21[1664-1670])</f>
        <v>0</v>
      </c>
      <c r="R1774">
        <f>SUM(Tabla62[[#This Row],[1661]:[Entrearmadas]])</f>
        <v>10140</v>
      </c>
    </row>
    <row r="1775" spans="1:18" x14ac:dyDescent="0.3">
      <c r="A1775">
        <v>1774</v>
      </c>
      <c r="B1775" t="str" cm="1">
        <f t="array" ref="B1775">INDEX([1]!Tabla1[#Data], A1775, 2)</f>
        <v>Martínez, Manuel</v>
      </c>
      <c r="C1775">
        <f>SUMIF([1]!Tabla1661[Consignatario],B1775,[1]!Tabla1661[1661])</f>
        <v>0</v>
      </c>
      <c r="D1775">
        <f>SUMIF([1]!Tabla11[Consignatario],B1775,[1]!Tabla11[1662])</f>
        <v>0</v>
      </c>
      <c r="E1775">
        <f>SUMIF([1]!Tabla12[Consignatario],B1775,[1]!Tabla12[1670])</f>
        <v>0</v>
      </c>
      <c r="F1775">
        <f>SUMIF([1]!Tabla10[Consignatario],B1775,[1]!Tabla10[1672])</f>
        <v>0</v>
      </c>
      <c r="G1775">
        <f>SUMIF([1]!Tabla9[Consignatarios],B1775,[1]!Tabla9[1675])</f>
        <v>0</v>
      </c>
      <c r="H1775">
        <f>SUMIF([1]!Tabla8[Consignatarios],B1775,[1]!Tabla8[1678])</f>
        <v>0</v>
      </c>
      <c r="I1775">
        <f>SUMIF([1]!Tabla4[Consignatario],B1775,[1]!Tabla4[Monto])</f>
        <v>0</v>
      </c>
      <c r="J1775">
        <f>SUMIF([1]!Tabla2[Consignatario],B1775, [1]!Tabla2[Monto])</f>
        <v>0</v>
      </c>
      <c r="K1775">
        <f>SUMIF([1]!Tabla3[Consignatario],B1775,[1]!Tabla3[Monto])</f>
        <v>12000</v>
      </c>
      <c r="L1775">
        <f>SUMIF([1]!Tabla5[Consignatario],B1775,[1]!Tabla5[Monto])</f>
        <v>26000</v>
      </c>
      <c r="M1775">
        <f>SUMIF([1]!Tabla1708[Consignatario],B1775,[1]!Tabla1708[Monto])</f>
        <v>0</v>
      </c>
      <c r="N1775">
        <f>SUMIF([1]!Tabla1726[Consignatario],B1775,[1]!Tabla1726[Monto])</f>
        <v>0</v>
      </c>
      <c r="O1775">
        <f>SUMIF([1]!Tabla1730[Consignatario],B1775,[1]!Tabla1730[1730])</f>
        <v>0</v>
      </c>
      <c r="P1775">
        <f>SUMIF([1]!Tabla1739[Consignatario],B1775,[1]!Tabla1739[1739])</f>
        <v>0</v>
      </c>
      <c r="Q1775">
        <f>SUMIF([1]!Tabla21[Consignatario],B1775,[1]!Tabla21[1664-1670])</f>
        <v>0</v>
      </c>
      <c r="R1775">
        <f>SUM(Tabla62[[#This Row],[1661]:[Entrearmadas]])</f>
        <v>38000</v>
      </c>
    </row>
    <row r="1776" spans="1:18" x14ac:dyDescent="0.3">
      <c r="A1776">
        <v>1775</v>
      </c>
      <c r="B1776" t="str" cm="1">
        <f t="array" ref="B1776">INDEX([1]!Tabla1[#Data], A1776, 2)</f>
        <v>Martínez, Martín Pablo</v>
      </c>
      <c r="C1776">
        <f>SUMIF([1]!Tabla1661[Consignatario],B1776,[1]!Tabla1661[1661])</f>
        <v>0</v>
      </c>
      <c r="D1776">
        <f>SUMIF([1]!Tabla11[Consignatario],B1776,[1]!Tabla11[1662])</f>
        <v>0</v>
      </c>
      <c r="E1776">
        <f>SUMIF([1]!Tabla12[Consignatario],B1776,[1]!Tabla12[1670])</f>
        <v>11500</v>
      </c>
      <c r="F1776">
        <f>SUMIF([1]!Tabla10[Consignatario],B1776,[1]!Tabla10[1672])</f>
        <v>0</v>
      </c>
      <c r="G1776">
        <f>SUMIF([1]!Tabla9[Consignatarios],B1776,[1]!Tabla9[1675])</f>
        <v>0</v>
      </c>
      <c r="H1776">
        <f>SUMIF([1]!Tabla8[Consignatarios],B1776,[1]!Tabla8[1678])</f>
        <v>0</v>
      </c>
      <c r="I1776">
        <f>SUMIF([1]!Tabla4[Consignatario],B1776,[1]!Tabla4[Monto])</f>
        <v>0</v>
      </c>
      <c r="J1776">
        <f>SUMIF([1]!Tabla2[Consignatario],B1776, [1]!Tabla2[Monto])</f>
        <v>0</v>
      </c>
      <c r="K1776">
        <f>SUMIF([1]!Tabla3[Consignatario],B1776,[1]!Tabla3[Monto])</f>
        <v>0</v>
      </c>
      <c r="L1776">
        <f>SUMIF([1]!Tabla5[Consignatario],B1776,[1]!Tabla5[Monto])</f>
        <v>0</v>
      </c>
      <c r="M1776">
        <f>SUMIF([1]!Tabla1708[Consignatario],B1776,[1]!Tabla1708[Monto])</f>
        <v>0</v>
      </c>
      <c r="N1776">
        <f>SUMIF([1]!Tabla1726[Consignatario],B1776,[1]!Tabla1726[Monto])</f>
        <v>0</v>
      </c>
      <c r="O1776">
        <f>SUMIF([1]!Tabla1730[Consignatario],B1776,[1]!Tabla1730[1730])</f>
        <v>0</v>
      </c>
      <c r="P1776">
        <f>SUMIF([1]!Tabla1739[Consignatario],B1776,[1]!Tabla1739[1739])</f>
        <v>0</v>
      </c>
      <c r="Q1776">
        <f>SUMIF([1]!Tabla21[Consignatario],B1776,[1]!Tabla21[1664-1670])</f>
        <v>0</v>
      </c>
      <c r="R1776">
        <f>SUM(Tabla62[[#This Row],[1661]:[Entrearmadas]])</f>
        <v>11500</v>
      </c>
    </row>
    <row r="1777" spans="1:18" x14ac:dyDescent="0.3">
      <c r="A1777">
        <v>1776</v>
      </c>
      <c r="B1777" t="str" cm="1">
        <f t="array" ref="B1777">INDEX([1]!Tabla1[#Data], A1777, 2)</f>
        <v>Martínez, Pedro</v>
      </c>
      <c r="C1777">
        <f>SUMIF([1]!Tabla1661[Consignatario],B1777,[1]!Tabla1661[1661])</f>
        <v>550</v>
      </c>
      <c r="D1777">
        <f>SUMIF([1]!Tabla11[Consignatario],B1777,[1]!Tabla11[1662])</f>
        <v>0</v>
      </c>
      <c r="E1777">
        <f>SUMIF([1]!Tabla12[Consignatario],B1777,[1]!Tabla12[1670])</f>
        <v>0</v>
      </c>
      <c r="F1777">
        <f>SUMIF([1]!Tabla10[Consignatario],B1777,[1]!Tabla10[1672])</f>
        <v>0</v>
      </c>
      <c r="G1777">
        <f>SUMIF([1]!Tabla9[Consignatarios],B1777,[1]!Tabla9[1675])</f>
        <v>0</v>
      </c>
      <c r="H1777">
        <f>SUMIF([1]!Tabla8[Consignatarios],B1777,[1]!Tabla8[1678])</f>
        <v>0</v>
      </c>
      <c r="I1777">
        <f>SUMIF([1]!Tabla4[Consignatario],B1777,[1]!Tabla4[Monto])</f>
        <v>0</v>
      </c>
      <c r="J1777">
        <f>SUMIF([1]!Tabla2[Consignatario],B1777, [1]!Tabla2[Monto])</f>
        <v>0</v>
      </c>
      <c r="K1777">
        <f>SUMIF([1]!Tabla3[Consignatario],B1777,[1]!Tabla3[Monto])</f>
        <v>0</v>
      </c>
      <c r="L1777">
        <f>SUMIF([1]!Tabla5[Consignatario],B1777,[1]!Tabla5[Monto])</f>
        <v>2497</v>
      </c>
      <c r="M1777">
        <f>SUMIF([1]!Tabla1708[Consignatario],B1777,[1]!Tabla1708[Monto])</f>
        <v>0</v>
      </c>
      <c r="N1777">
        <f>SUMIF([1]!Tabla1726[Consignatario],B1777,[1]!Tabla1726[Monto])</f>
        <v>0</v>
      </c>
      <c r="O1777">
        <f>SUMIF([1]!Tabla1730[Consignatario],B1777,[1]!Tabla1730[1730])</f>
        <v>0</v>
      </c>
      <c r="P1777">
        <f>SUMIF([1]!Tabla1739[Consignatario],B1777,[1]!Tabla1739[1739])</f>
        <v>0</v>
      </c>
      <c r="Q1777">
        <f>SUMIF([1]!Tabla21[Consignatario],B1777,[1]!Tabla21[1664-1670])</f>
        <v>0</v>
      </c>
      <c r="R1777">
        <f>SUM(Tabla62[[#This Row],[1661]:[Entrearmadas]])</f>
        <v>3047</v>
      </c>
    </row>
    <row r="1778" spans="1:18" x14ac:dyDescent="0.3">
      <c r="A1778">
        <v>1777</v>
      </c>
      <c r="B1778" t="str" cm="1">
        <f t="array" ref="B1778">INDEX([1]!Tabla1[#Data], A1778, 2)</f>
        <v>Martínez, Prudencio</v>
      </c>
      <c r="C1778">
        <f>SUMIF([1]!Tabla1661[Consignatario],B1778,[1]!Tabla1661[1661])</f>
        <v>6420</v>
      </c>
      <c r="D1778">
        <f>SUMIF([1]!Tabla11[Consignatario],B1778,[1]!Tabla11[1662])</f>
        <v>0</v>
      </c>
      <c r="E1778">
        <f>SUMIF([1]!Tabla12[Consignatario],B1778,[1]!Tabla12[1670])</f>
        <v>0</v>
      </c>
      <c r="F1778">
        <f>SUMIF([1]!Tabla10[Consignatario],B1778,[1]!Tabla10[1672])</f>
        <v>0</v>
      </c>
      <c r="G1778">
        <f>SUMIF([1]!Tabla9[Consignatarios],B1778,[1]!Tabla9[1675])</f>
        <v>0</v>
      </c>
      <c r="H1778">
        <f>SUMIF([1]!Tabla8[Consignatarios],B1778,[1]!Tabla8[1678])</f>
        <v>0</v>
      </c>
      <c r="I1778">
        <f>SUMIF([1]!Tabla4[Consignatario],B1778,[1]!Tabla4[Monto])</f>
        <v>0</v>
      </c>
      <c r="J1778">
        <f>SUMIF([1]!Tabla2[Consignatario],B1778, [1]!Tabla2[Monto])</f>
        <v>0</v>
      </c>
      <c r="K1778">
        <f>SUMIF([1]!Tabla3[Consignatario],B1778,[1]!Tabla3[Monto])</f>
        <v>0</v>
      </c>
      <c r="L1778">
        <f>SUMIF([1]!Tabla5[Consignatario],B1778,[1]!Tabla5[Monto])</f>
        <v>0</v>
      </c>
      <c r="M1778">
        <f>SUMIF([1]!Tabla1708[Consignatario],B1778,[1]!Tabla1708[Monto])</f>
        <v>0</v>
      </c>
      <c r="N1778">
        <f>SUMIF([1]!Tabla1726[Consignatario],B1778,[1]!Tabla1726[Monto])</f>
        <v>0</v>
      </c>
      <c r="O1778">
        <f>SUMIF([1]!Tabla1730[Consignatario],B1778,[1]!Tabla1730[1730])</f>
        <v>0</v>
      </c>
      <c r="P1778">
        <f>SUMIF([1]!Tabla1739[Consignatario],B1778,[1]!Tabla1739[1739])</f>
        <v>0</v>
      </c>
      <c r="Q1778">
        <f>SUMIF([1]!Tabla21[Consignatario],B1778,[1]!Tabla21[1664-1670])</f>
        <v>0</v>
      </c>
      <c r="R1778">
        <f>SUM(Tabla62[[#This Row],[1661]:[Entrearmadas]])</f>
        <v>6420</v>
      </c>
    </row>
    <row r="1779" spans="1:18" x14ac:dyDescent="0.3">
      <c r="A1779">
        <v>1778</v>
      </c>
      <c r="B1779" t="str" cm="1">
        <f t="array" ref="B1779">INDEX([1]!Tabla1[#Data], A1779, 2)</f>
        <v>Masa, Francisco</v>
      </c>
      <c r="C1779">
        <f>SUMIF([1]!Tabla1661[Consignatario],B1779,[1]!Tabla1661[1661])</f>
        <v>0</v>
      </c>
      <c r="D1779">
        <f>SUMIF([1]!Tabla11[Consignatario],B1779,[1]!Tabla11[1662])</f>
        <v>0</v>
      </c>
      <c r="E1779">
        <f>SUMIF([1]!Tabla12[Consignatario],B1779,[1]!Tabla12[1670])</f>
        <v>0</v>
      </c>
      <c r="F1779">
        <f>SUMIF([1]!Tabla10[Consignatario],B1779,[1]!Tabla10[1672])</f>
        <v>0</v>
      </c>
      <c r="G1779">
        <f>SUMIF([1]!Tabla9[Consignatarios],B1779,[1]!Tabla9[1675])</f>
        <v>0</v>
      </c>
      <c r="H1779">
        <f>SUMIF([1]!Tabla8[Consignatarios],B1779,[1]!Tabla8[1678])</f>
        <v>0</v>
      </c>
      <c r="I1779">
        <f>SUMIF([1]!Tabla4[Consignatario],B1779,[1]!Tabla4[Monto])</f>
        <v>0</v>
      </c>
      <c r="J1779">
        <f>SUMIF([1]!Tabla2[Consignatario],B1779, [1]!Tabla2[Monto])</f>
        <v>0</v>
      </c>
      <c r="K1779">
        <f>SUMIF([1]!Tabla3[Consignatario],B1779,[1]!Tabla3[Monto])</f>
        <v>0</v>
      </c>
      <c r="L1779">
        <f>SUMIF([1]!Tabla5[Consignatario],B1779,[1]!Tabla5[Monto])</f>
        <v>2820</v>
      </c>
      <c r="M1779">
        <f>SUMIF([1]!Tabla1708[Consignatario],B1779,[1]!Tabla1708[Monto])</f>
        <v>0</v>
      </c>
      <c r="N1779">
        <f>SUMIF([1]!Tabla1726[Consignatario],B1779,[1]!Tabla1726[Monto])</f>
        <v>0</v>
      </c>
      <c r="O1779">
        <f>SUMIF([1]!Tabla1730[Consignatario],B1779,[1]!Tabla1730[1730])</f>
        <v>0</v>
      </c>
      <c r="P1779">
        <f>SUMIF([1]!Tabla1739[Consignatario],B1779,[1]!Tabla1739[1739])</f>
        <v>0</v>
      </c>
      <c r="Q1779">
        <f>SUMIF([1]!Tabla21[Consignatario],B1779,[1]!Tabla21[1664-1670])</f>
        <v>0</v>
      </c>
      <c r="R1779">
        <f>SUM(Tabla62[[#This Row],[1661]:[Entrearmadas]])</f>
        <v>2820</v>
      </c>
    </row>
    <row r="1780" spans="1:18" x14ac:dyDescent="0.3">
      <c r="A1780">
        <v>1779</v>
      </c>
      <c r="B1780" t="str" cm="1">
        <f t="array" ref="B1780">INDEX([1]!Tabla1[#Data], A1780, 2)</f>
        <v>Mascardo, Juan Bautista</v>
      </c>
      <c r="C1780">
        <f>SUMIF([1]!Tabla1661[Consignatario],B1780,[1]!Tabla1661[1661])</f>
        <v>0</v>
      </c>
      <c r="D1780">
        <f>SUMIF([1]!Tabla11[Consignatario],B1780,[1]!Tabla11[1662])</f>
        <v>0</v>
      </c>
      <c r="E1780">
        <f>SUMIF([1]!Tabla12[Consignatario],B1780,[1]!Tabla12[1670])</f>
        <v>0</v>
      </c>
      <c r="F1780">
        <f>SUMIF([1]!Tabla10[Consignatario],B1780,[1]!Tabla10[1672])</f>
        <v>0</v>
      </c>
      <c r="G1780">
        <f>SUMIF([1]!Tabla9[Consignatarios],B1780,[1]!Tabla9[1675])</f>
        <v>0</v>
      </c>
      <c r="H1780">
        <f>SUMIF([1]!Tabla8[Consignatarios],B1780,[1]!Tabla8[1678])</f>
        <v>0</v>
      </c>
      <c r="I1780">
        <f>SUMIF([1]!Tabla4[Consignatario],B1780,[1]!Tabla4[Monto])</f>
        <v>27960</v>
      </c>
      <c r="J1780">
        <f>SUMIF([1]!Tabla2[Consignatario],B1780, [1]!Tabla2[Monto])</f>
        <v>0</v>
      </c>
      <c r="K1780">
        <f>SUMIF([1]!Tabla3[Consignatario],B1780,[1]!Tabla3[Monto])</f>
        <v>0</v>
      </c>
      <c r="L1780">
        <f>SUMIF([1]!Tabla5[Consignatario],B1780,[1]!Tabla5[Monto])</f>
        <v>0</v>
      </c>
      <c r="M1780">
        <f>SUMIF([1]!Tabla1708[Consignatario],B1780,[1]!Tabla1708[Monto])</f>
        <v>0</v>
      </c>
      <c r="N1780">
        <f>SUMIF([1]!Tabla1726[Consignatario],B1780,[1]!Tabla1726[Monto])</f>
        <v>0</v>
      </c>
      <c r="O1780">
        <f>SUMIF([1]!Tabla1730[Consignatario],B1780,[1]!Tabla1730[1730])</f>
        <v>0</v>
      </c>
      <c r="P1780">
        <f>SUMIF([1]!Tabla1739[Consignatario],B1780,[1]!Tabla1739[1739])</f>
        <v>0</v>
      </c>
      <c r="Q1780">
        <f>SUMIF([1]!Tabla21[Consignatario],B1780,[1]!Tabla21[1664-1670])</f>
        <v>0</v>
      </c>
      <c r="R1780">
        <f>SUM(Tabla62[[#This Row],[1661]:[Entrearmadas]])</f>
        <v>27960</v>
      </c>
    </row>
    <row r="1781" spans="1:18" x14ac:dyDescent="0.3">
      <c r="A1781">
        <v>1780</v>
      </c>
      <c r="B1781" t="str" cm="1">
        <f t="array" ref="B1781">INDEX([1]!Tabla1[#Data], A1781, 2)</f>
        <v>Masias Tenorio, Roque</v>
      </c>
      <c r="C1781">
        <f>SUMIF([1]!Tabla1661[Consignatario],B1781,[1]!Tabla1661[1661])</f>
        <v>0</v>
      </c>
      <c r="D1781">
        <f>SUMIF([1]!Tabla11[Consignatario],B1781,[1]!Tabla11[1662])</f>
        <v>0</v>
      </c>
      <c r="E1781">
        <f>SUMIF([1]!Tabla12[Consignatario],B1781,[1]!Tabla12[1670])</f>
        <v>0</v>
      </c>
      <c r="F1781">
        <f>SUMIF([1]!Tabla10[Consignatario],B1781,[1]!Tabla10[1672])</f>
        <v>0</v>
      </c>
      <c r="G1781">
        <f>SUMIF([1]!Tabla9[Consignatarios],B1781,[1]!Tabla9[1675])</f>
        <v>0</v>
      </c>
      <c r="H1781">
        <f>SUMIF([1]!Tabla8[Consignatarios],B1781,[1]!Tabla8[1678])</f>
        <v>0</v>
      </c>
      <c r="I1781">
        <f>SUMIF([1]!Tabla4[Consignatario],B1781,[1]!Tabla4[Monto])</f>
        <v>0</v>
      </c>
      <c r="J1781">
        <f>SUMIF([1]!Tabla2[Consignatario],B1781, [1]!Tabla2[Monto])</f>
        <v>2500</v>
      </c>
      <c r="K1781">
        <f>SUMIF([1]!Tabla3[Consignatario],B1781,[1]!Tabla3[Monto])</f>
        <v>0</v>
      </c>
      <c r="L1781">
        <f>SUMIF([1]!Tabla5[Consignatario],B1781,[1]!Tabla5[Monto])</f>
        <v>0</v>
      </c>
      <c r="M1781">
        <f>SUMIF([1]!Tabla1708[Consignatario],B1781,[1]!Tabla1708[Monto])</f>
        <v>0</v>
      </c>
      <c r="N1781">
        <f>SUMIF([1]!Tabla1726[Consignatario],B1781,[1]!Tabla1726[Monto])</f>
        <v>0</v>
      </c>
      <c r="O1781">
        <f>SUMIF([1]!Tabla1730[Consignatario],B1781,[1]!Tabla1730[1730])</f>
        <v>0</v>
      </c>
      <c r="P1781">
        <f>SUMIF([1]!Tabla1739[Consignatario],B1781,[1]!Tabla1739[1739])</f>
        <v>0</v>
      </c>
      <c r="Q1781">
        <f>SUMIF([1]!Tabla21[Consignatario],B1781,[1]!Tabla21[1664-1670])</f>
        <v>0</v>
      </c>
      <c r="R1781">
        <f>SUM(Tabla62[[#This Row],[1661]:[Entrearmadas]])</f>
        <v>2500</v>
      </c>
    </row>
    <row r="1782" spans="1:18" x14ac:dyDescent="0.3">
      <c r="A1782">
        <v>1781</v>
      </c>
      <c r="B1782" t="str" cm="1">
        <f t="array" ref="B1782">INDEX([1]!Tabla1[#Data], A1782, 2)</f>
        <v>Masias, Alonso</v>
      </c>
      <c r="C1782">
        <f>SUMIF([1]!Tabla1661[Consignatario],B1782,[1]!Tabla1661[1661])</f>
        <v>0</v>
      </c>
      <c r="D1782">
        <f>SUMIF([1]!Tabla11[Consignatario],B1782,[1]!Tabla11[1662])</f>
        <v>0</v>
      </c>
      <c r="E1782">
        <f>SUMIF([1]!Tabla12[Consignatario],B1782,[1]!Tabla12[1670])</f>
        <v>0</v>
      </c>
      <c r="F1782">
        <f>SUMIF([1]!Tabla10[Consignatario],B1782,[1]!Tabla10[1672])</f>
        <v>0</v>
      </c>
      <c r="G1782">
        <f>SUMIF([1]!Tabla9[Consignatarios],B1782,[1]!Tabla9[1675])</f>
        <v>0</v>
      </c>
      <c r="H1782">
        <f>SUMIF([1]!Tabla8[Consignatarios],B1782,[1]!Tabla8[1678])</f>
        <v>29208</v>
      </c>
      <c r="I1782">
        <f>SUMIF([1]!Tabla4[Consignatario],B1782,[1]!Tabla4[Monto])</f>
        <v>2252</v>
      </c>
      <c r="J1782">
        <f>SUMIF([1]!Tabla2[Consignatario],B1782, [1]!Tabla2[Monto])</f>
        <v>0</v>
      </c>
      <c r="K1782">
        <f>SUMIF([1]!Tabla3[Consignatario],B1782,[1]!Tabla3[Monto])</f>
        <v>0</v>
      </c>
      <c r="L1782">
        <f>SUMIF([1]!Tabla5[Consignatario],B1782,[1]!Tabla5[Monto])</f>
        <v>0</v>
      </c>
      <c r="M1782">
        <f>SUMIF([1]!Tabla1708[Consignatario],B1782,[1]!Tabla1708[Monto])</f>
        <v>0</v>
      </c>
      <c r="N1782">
        <f>SUMIF([1]!Tabla1726[Consignatario],B1782,[1]!Tabla1726[Monto])</f>
        <v>0</v>
      </c>
      <c r="O1782">
        <f>SUMIF([1]!Tabla1730[Consignatario],B1782,[1]!Tabla1730[1730])</f>
        <v>0</v>
      </c>
      <c r="P1782">
        <f>SUMIF([1]!Tabla1739[Consignatario],B1782,[1]!Tabla1739[1739])</f>
        <v>0</v>
      </c>
      <c r="Q1782">
        <f>SUMIF([1]!Tabla21[Consignatario],B1782,[1]!Tabla21[1664-1670])</f>
        <v>0</v>
      </c>
      <c r="R1782">
        <f>SUM(Tabla62[[#This Row],[1661]:[Entrearmadas]])</f>
        <v>31460</v>
      </c>
    </row>
    <row r="1783" spans="1:18" x14ac:dyDescent="0.3">
      <c r="A1783">
        <v>1782</v>
      </c>
      <c r="B1783" t="str" cm="1">
        <f t="array" ref="B1783">INDEX([1]!Tabla1[#Data], A1783, 2)</f>
        <v>Mata, Esteban de la</v>
      </c>
      <c r="C1783">
        <f>SUMIF([1]!Tabla1661[Consignatario],B1783,[1]!Tabla1661[1661])</f>
        <v>0</v>
      </c>
      <c r="D1783">
        <f>SUMIF([1]!Tabla11[Consignatario],B1783,[1]!Tabla11[1662])</f>
        <v>0</v>
      </c>
      <c r="E1783">
        <f>SUMIF([1]!Tabla12[Consignatario],B1783,[1]!Tabla12[1670])</f>
        <v>0</v>
      </c>
      <c r="F1783">
        <f>SUMIF([1]!Tabla10[Consignatario],B1783,[1]!Tabla10[1672])</f>
        <v>0</v>
      </c>
      <c r="G1783">
        <f>SUMIF([1]!Tabla9[Consignatarios],B1783,[1]!Tabla9[1675])</f>
        <v>0</v>
      </c>
      <c r="H1783">
        <f>SUMIF([1]!Tabla8[Consignatarios],B1783,[1]!Tabla8[1678])</f>
        <v>0</v>
      </c>
      <c r="I1783">
        <f>SUMIF([1]!Tabla4[Consignatario],B1783,[1]!Tabla4[Monto])</f>
        <v>0</v>
      </c>
      <c r="J1783">
        <f>SUMIF([1]!Tabla2[Consignatario],B1783, [1]!Tabla2[Monto])</f>
        <v>500</v>
      </c>
      <c r="K1783">
        <f>SUMIF([1]!Tabla3[Consignatario],B1783,[1]!Tabla3[Monto])</f>
        <v>0</v>
      </c>
      <c r="L1783">
        <f>SUMIF([1]!Tabla5[Consignatario],B1783,[1]!Tabla5[Monto])</f>
        <v>0</v>
      </c>
      <c r="M1783">
        <f>SUMIF([1]!Tabla1708[Consignatario],B1783,[1]!Tabla1708[Monto])</f>
        <v>0</v>
      </c>
      <c r="N1783">
        <f>SUMIF([1]!Tabla1726[Consignatario],B1783,[1]!Tabla1726[Monto])</f>
        <v>0</v>
      </c>
      <c r="O1783">
        <f>SUMIF([1]!Tabla1730[Consignatario],B1783,[1]!Tabla1730[1730])</f>
        <v>0</v>
      </c>
      <c r="P1783">
        <f>SUMIF([1]!Tabla1739[Consignatario],B1783,[1]!Tabla1739[1739])</f>
        <v>0</v>
      </c>
      <c r="Q1783">
        <f>SUMIF([1]!Tabla21[Consignatario],B1783,[1]!Tabla21[1664-1670])</f>
        <v>0</v>
      </c>
      <c r="R1783">
        <f>SUM(Tabla62[[#This Row],[1661]:[Entrearmadas]])</f>
        <v>500</v>
      </c>
    </row>
    <row r="1784" spans="1:18" x14ac:dyDescent="0.3">
      <c r="A1784">
        <v>1783</v>
      </c>
      <c r="B1784" t="str" cm="1">
        <f t="array" ref="B1784">INDEX([1]!Tabla1[#Data], A1784, 2)</f>
        <v>Mata, Joseph de la</v>
      </c>
      <c r="C1784">
        <f>SUMIF([1]!Tabla1661[Consignatario],B1784,[1]!Tabla1661[1661])</f>
        <v>0</v>
      </c>
      <c r="D1784">
        <f>SUMIF([1]!Tabla11[Consignatario],B1784,[1]!Tabla11[1662])</f>
        <v>0</v>
      </c>
      <c r="E1784">
        <f>SUMIF([1]!Tabla12[Consignatario],B1784,[1]!Tabla12[1670])</f>
        <v>0</v>
      </c>
      <c r="F1784">
        <f>SUMIF([1]!Tabla10[Consignatario],B1784,[1]!Tabla10[1672])</f>
        <v>16368</v>
      </c>
      <c r="G1784">
        <f>SUMIF([1]!Tabla9[Consignatarios],B1784,[1]!Tabla9[1675])</f>
        <v>0</v>
      </c>
      <c r="H1784">
        <f>SUMIF([1]!Tabla8[Consignatarios],B1784,[1]!Tabla8[1678])</f>
        <v>0</v>
      </c>
      <c r="I1784">
        <f>SUMIF([1]!Tabla4[Consignatario],B1784,[1]!Tabla4[Monto])</f>
        <v>0</v>
      </c>
      <c r="J1784">
        <f>SUMIF([1]!Tabla2[Consignatario],B1784, [1]!Tabla2[Monto])</f>
        <v>0</v>
      </c>
      <c r="K1784">
        <f>SUMIF([1]!Tabla3[Consignatario],B1784,[1]!Tabla3[Monto])</f>
        <v>0</v>
      </c>
      <c r="L1784">
        <f>SUMIF([1]!Tabla5[Consignatario],B1784,[1]!Tabla5[Monto])</f>
        <v>0</v>
      </c>
      <c r="M1784">
        <f>SUMIF([1]!Tabla1708[Consignatario],B1784,[1]!Tabla1708[Monto])</f>
        <v>0</v>
      </c>
      <c r="N1784">
        <f>SUMIF([1]!Tabla1726[Consignatario],B1784,[1]!Tabla1726[Monto])</f>
        <v>1408</v>
      </c>
      <c r="O1784">
        <f>SUMIF([1]!Tabla1730[Consignatario],B1784,[1]!Tabla1730[1730])</f>
        <v>0</v>
      </c>
      <c r="P1784">
        <f>SUMIF([1]!Tabla1739[Consignatario],B1784,[1]!Tabla1739[1739])</f>
        <v>0</v>
      </c>
      <c r="Q1784">
        <f>SUMIF([1]!Tabla21[Consignatario],B1784,[1]!Tabla21[1664-1670])</f>
        <v>0</v>
      </c>
      <c r="R1784">
        <f>SUM(Tabla62[[#This Row],[1661]:[Entrearmadas]])</f>
        <v>17776</v>
      </c>
    </row>
    <row r="1785" spans="1:18" x14ac:dyDescent="0.3">
      <c r="A1785">
        <v>1784</v>
      </c>
      <c r="B1785" t="str" cm="1">
        <f t="array" ref="B1785">INDEX([1]!Tabla1[#Data], A1785, 2)</f>
        <v>Mateo Francisco</v>
      </c>
      <c r="C1785">
        <f>SUMIF([1]!Tabla1661[Consignatario],B1785,[1]!Tabla1661[1661])</f>
        <v>0</v>
      </c>
      <c r="D1785">
        <f>SUMIF([1]!Tabla11[Consignatario],B1785,[1]!Tabla11[1662])</f>
        <v>0</v>
      </c>
      <c r="E1785">
        <f>SUMIF([1]!Tabla12[Consignatario],B1785,[1]!Tabla12[1670])</f>
        <v>0</v>
      </c>
      <c r="F1785">
        <f>SUMIF([1]!Tabla10[Consignatario],B1785,[1]!Tabla10[1672])</f>
        <v>582</v>
      </c>
      <c r="G1785">
        <f>SUMIF([1]!Tabla9[Consignatarios],B1785,[1]!Tabla9[1675])</f>
        <v>0</v>
      </c>
      <c r="H1785">
        <f>SUMIF([1]!Tabla8[Consignatarios],B1785,[1]!Tabla8[1678])</f>
        <v>0</v>
      </c>
      <c r="I1785">
        <f>SUMIF([1]!Tabla4[Consignatario],B1785,[1]!Tabla4[Monto])</f>
        <v>0</v>
      </c>
      <c r="J1785">
        <f>SUMIF([1]!Tabla2[Consignatario],B1785, [1]!Tabla2[Monto])</f>
        <v>0</v>
      </c>
      <c r="K1785">
        <f>SUMIF([1]!Tabla3[Consignatario],B1785,[1]!Tabla3[Monto])</f>
        <v>0</v>
      </c>
      <c r="L1785">
        <f>SUMIF([1]!Tabla5[Consignatario],B1785,[1]!Tabla5[Monto])</f>
        <v>0</v>
      </c>
      <c r="M1785">
        <f>SUMIF([1]!Tabla1708[Consignatario],B1785,[1]!Tabla1708[Monto])</f>
        <v>0</v>
      </c>
      <c r="N1785">
        <f>SUMIF([1]!Tabla1726[Consignatario],B1785,[1]!Tabla1726[Monto])</f>
        <v>0</v>
      </c>
      <c r="O1785">
        <f>SUMIF([1]!Tabla1730[Consignatario],B1785,[1]!Tabla1730[1730])</f>
        <v>0</v>
      </c>
      <c r="P1785">
        <f>SUMIF([1]!Tabla1739[Consignatario],B1785,[1]!Tabla1739[1739])</f>
        <v>0</v>
      </c>
      <c r="Q1785">
        <f>SUMIF([1]!Tabla21[Consignatario],B1785,[1]!Tabla21[1664-1670])</f>
        <v>0</v>
      </c>
      <c r="R1785">
        <f>SUM(Tabla62[[#This Row],[1661]:[Entrearmadas]])</f>
        <v>582</v>
      </c>
    </row>
    <row r="1786" spans="1:18" x14ac:dyDescent="0.3">
      <c r="A1786">
        <v>1785</v>
      </c>
      <c r="B1786" t="str" cm="1">
        <f t="array" ref="B1786">INDEX([1]!Tabla1[#Data], A1786, 2)</f>
        <v>Mateos, Gregorio</v>
      </c>
      <c r="C1786">
        <f>SUMIF([1]!Tabla1661[Consignatario],B1786,[1]!Tabla1661[1661])</f>
        <v>0</v>
      </c>
      <c r="D1786">
        <f>SUMIF([1]!Tabla11[Consignatario],B1786,[1]!Tabla11[1662])</f>
        <v>0</v>
      </c>
      <c r="E1786">
        <f>SUMIF([1]!Tabla12[Consignatario],B1786,[1]!Tabla12[1670])</f>
        <v>0</v>
      </c>
      <c r="F1786">
        <f>SUMIF([1]!Tabla10[Consignatario],B1786,[1]!Tabla10[1672])</f>
        <v>0</v>
      </c>
      <c r="G1786">
        <f>SUMIF([1]!Tabla9[Consignatarios],B1786,[1]!Tabla9[1675])</f>
        <v>0</v>
      </c>
      <c r="H1786">
        <f>SUMIF([1]!Tabla8[Consignatarios],B1786,[1]!Tabla8[1678])</f>
        <v>0</v>
      </c>
      <c r="I1786">
        <f>SUMIF([1]!Tabla4[Consignatario],B1786,[1]!Tabla4[Monto])</f>
        <v>0</v>
      </c>
      <c r="J1786">
        <f>SUMIF([1]!Tabla2[Consignatario],B1786, [1]!Tabla2[Monto])</f>
        <v>0</v>
      </c>
      <c r="K1786">
        <f>SUMIF([1]!Tabla3[Consignatario],B1786,[1]!Tabla3[Monto])</f>
        <v>300</v>
      </c>
      <c r="L1786">
        <f>SUMIF([1]!Tabla5[Consignatario],B1786,[1]!Tabla5[Monto])</f>
        <v>0</v>
      </c>
      <c r="M1786">
        <f>SUMIF([1]!Tabla1708[Consignatario],B1786,[1]!Tabla1708[Monto])</f>
        <v>0</v>
      </c>
      <c r="N1786">
        <f>SUMIF([1]!Tabla1726[Consignatario],B1786,[1]!Tabla1726[Monto])</f>
        <v>0</v>
      </c>
      <c r="O1786">
        <f>SUMIF([1]!Tabla1730[Consignatario],B1786,[1]!Tabla1730[1730])</f>
        <v>0</v>
      </c>
      <c r="P1786">
        <f>SUMIF([1]!Tabla1739[Consignatario],B1786,[1]!Tabla1739[1739])</f>
        <v>0</v>
      </c>
      <c r="Q1786">
        <f>SUMIF([1]!Tabla21[Consignatario],B1786,[1]!Tabla21[1664-1670])</f>
        <v>0</v>
      </c>
      <c r="R1786">
        <f>SUM(Tabla62[[#This Row],[1661]:[Entrearmadas]])</f>
        <v>300</v>
      </c>
    </row>
    <row r="1787" spans="1:18" x14ac:dyDescent="0.3">
      <c r="A1787">
        <v>1786</v>
      </c>
      <c r="B1787" t="str" cm="1">
        <f t="array" ref="B1787">INDEX([1]!Tabla1[#Data], A1787, 2)</f>
        <v>Matienzo, Juan Antonio</v>
      </c>
      <c r="C1787">
        <f>SUMIF([1]!Tabla1661[Consignatario],B1787,[1]!Tabla1661[1661])</f>
        <v>0</v>
      </c>
      <c r="D1787">
        <f>SUMIF([1]!Tabla11[Consignatario],B1787,[1]!Tabla11[1662])</f>
        <v>0</v>
      </c>
      <c r="E1787">
        <f>SUMIF([1]!Tabla12[Consignatario],B1787,[1]!Tabla12[1670])</f>
        <v>0</v>
      </c>
      <c r="F1787">
        <f>SUMIF([1]!Tabla10[Consignatario],B1787,[1]!Tabla10[1672])</f>
        <v>0</v>
      </c>
      <c r="G1787">
        <f>SUMIF([1]!Tabla9[Consignatarios],B1787,[1]!Tabla9[1675])</f>
        <v>0</v>
      </c>
      <c r="H1787">
        <f>SUMIF([1]!Tabla8[Consignatarios],B1787,[1]!Tabla8[1678])</f>
        <v>0</v>
      </c>
      <c r="I1787">
        <f>SUMIF([1]!Tabla4[Consignatario],B1787,[1]!Tabla4[Monto])</f>
        <v>0</v>
      </c>
      <c r="J1787">
        <f>SUMIF([1]!Tabla2[Consignatario],B1787, [1]!Tabla2[Monto])</f>
        <v>0</v>
      </c>
      <c r="K1787">
        <f>SUMIF([1]!Tabla3[Consignatario],B1787,[1]!Tabla3[Monto])</f>
        <v>0</v>
      </c>
      <c r="L1787">
        <f>SUMIF([1]!Tabla5[Consignatario],B1787,[1]!Tabla5[Monto])</f>
        <v>0</v>
      </c>
      <c r="M1787">
        <f>SUMIF([1]!Tabla1708[Consignatario],B1787,[1]!Tabla1708[Monto])</f>
        <v>0</v>
      </c>
      <c r="N1787">
        <f>SUMIF([1]!Tabla1726[Consignatario],B1787,[1]!Tabla1726[Monto])</f>
        <v>0</v>
      </c>
      <c r="O1787">
        <f>SUMIF([1]!Tabla1730[Consignatario],B1787,[1]!Tabla1730[1730])</f>
        <v>0</v>
      </c>
      <c r="P1787">
        <f>SUMIF([1]!Tabla1739[Consignatario],B1787,[1]!Tabla1739[1739])</f>
        <v>6434</v>
      </c>
      <c r="Q1787">
        <f>SUMIF([1]!Tabla21[Consignatario],B1787,[1]!Tabla21[1664-1670])</f>
        <v>0</v>
      </c>
      <c r="R1787">
        <f>SUM(Tabla62[[#This Row],[1661]:[Entrearmadas]])</f>
        <v>6434</v>
      </c>
    </row>
    <row r="1788" spans="1:18" x14ac:dyDescent="0.3">
      <c r="A1788">
        <v>1787</v>
      </c>
      <c r="B1788" t="str" cm="1">
        <f t="array" ref="B1788">INDEX([1]!Tabla1[#Data], A1788, 2)</f>
        <v>Matos, Francisco de</v>
      </c>
      <c r="C1788">
        <f>SUMIF([1]!Tabla1661[Consignatario],B1788,[1]!Tabla1661[1661])</f>
        <v>0</v>
      </c>
      <c r="D1788">
        <f>SUMIF([1]!Tabla11[Consignatario],B1788,[1]!Tabla11[1662])</f>
        <v>0</v>
      </c>
      <c r="E1788">
        <f>SUMIF([1]!Tabla12[Consignatario],B1788,[1]!Tabla12[1670])</f>
        <v>0</v>
      </c>
      <c r="F1788">
        <f>SUMIF([1]!Tabla10[Consignatario],B1788,[1]!Tabla10[1672])</f>
        <v>0</v>
      </c>
      <c r="G1788">
        <f>SUMIF([1]!Tabla9[Consignatarios],B1788,[1]!Tabla9[1675])</f>
        <v>0</v>
      </c>
      <c r="H1788">
        <f>SUMIF([1]!Tabla8[Consignatarios],B1788,[1]!Tabla8[1678])</f>
        <v>844</v>
      </c>
      <c r="I1788">
        <f>SUMIF([1]!Tabla4[Consignatario],B1788,[1]!Tabla4[Monto])</f>
        <v>0</v>
      </c>
      <c r="J1788">
        <f>SUMIF([1]!Tabla2[Consignatario],B1788, [1]!Tabla2[Monto])</f>
        <v>0</v>
      </c>
      <c r="K1788">
        <f>SUMIF([1]!Tabla3[Consignatario],B1788,[1]!Tabla3[Monto])</f>
        <v>0</v>
      </c>
      <c r="L1788">
        <f>SUMIF([1]!Tabla5[Consignatario],B1788,[1]!Tabla5[Monto])</f>
        <v>0</v>
      </c>
      <c r="M1788">
        <f>SUMIF([1]!Tabla1708[Consignatario],B1788,[1]!Tabla1708[Monto])</f>
        <v>0</v>
      </c>
      <c r="N1788">
        <f>SUMIF([1]!Tabla1726[Consignatario],B1788,[1]!Tabla1726[Monto])</f>
        <v>0</v>
      </c>
      <c r="O1788">
        <f>SUMIF([1]!Tabla1730[Consignatario],B1788,[1]!Tabla1730[1730])</f>
        <v>0</v>
      </c>
      <c r="P1788">
        <f>SUMIF([1]!Tabla1739[Consignatario],B1788,[1]!Tabla1739[1739])</f>
        <v>0</v>
      </c>
      <c r="Q1788">
        <f>SUMIF([1]!Tabla21[Consignatario],B1788,[1]!Tabla21[1664-1670])</f>
        <v>300</v>
      </c>
      <c r="R1788">
        <f>SUM(Tabla62[[#This Row],[1661]:[Entrearmadas]])</f>
        <v>1144</v>
      </c>
    </row>
    <row r="1789" spans="1:18" x14ac:dyDescent="0.3">
      <c r="A1789">
        <v>1788</v>
      </c>
      <c r="B1789" t="str" cm="1">
        <f t="array" ref="B1789">INDEX([1]!Tabla1[#Data], A1789, 2)</f>
        <v>Matoso, Pedro</v>
      </c>
      <c r="C1789">
        <f>SUMIF([1]!Tabla1661[Consignatario],B1789,[1]!Tabla1661[1661])</f>
        <v>0</v>
      </c>
      <c r="D1789">
        <f>SUMIF([1]!Tabla11[Consignatario],B1789,[1]!Tabla11[1662])</f>
        <v>0</v>
      </c>
      <c r="E1789">
        <f>SUMIF([1]!Tabla12[Consignatario],B1789,[1]!Tabla12[1670])</f>
        <v>0</v>
      </c>
      <c r="F1789">
        <f>SUMIF([1]!Tabla10[Consignatario],B1789,[1]!Tabla10[1672])</f>
        <v>50069</v>
      </c>
      <c r="G1789">
        <f>SUMIF([1]!Tabla9[Consignatarios],B1789,[1]!Tabla9[1675])</f>
        <v>0</v>
      </c>
      <c r="H1789">
        <f>SUMIF([1]!Tabla8[Consignatarios],B1789,[1]!Tabla8[1678])</f>
        <v>0</v>
      </c>
      <c r="I1789">
        <f>SUMIF([1]!Tabla4[Consignatario],B1789,[1]!Tabla4[Monto])</f>
        <v>0</v>
      </c>
      <c r="J1789">
        <f>SUMIF([1]!Tabla2[Consignatario],B1789, [1]!Tabla2[Monto])</f>
        <v>0</v>
      </c>
      <c r="K1789">
        <f>SUMIF([1]!Tabla3[Consignatario],B1789,[1]!Tabla3[Monto])</f>
        <v>0</v>
      </c>
      <c r="L1789">
        <f>SUMIF([1]!Tabla5[Consignatario],B1789,[1]!Tabla5[Monto])</f>
        <v>0</v>
      </c>
      <c r="M1789">
        <f>SUMIF([1]!Tabla1708[Consignatario],B1789,[1]!Tabla1708[Monto])</f>
        <v>0</v>
      </c>
      <c r="N1789">
        <f>SUMIF([1]!Tabla1726[Consignatario],B1789,[1]!Tabla1726[Monto])</f>
        <v>0</v>
      </c>
      <c r="O1789">
        <f>SUMIF([1]!Tabla1730[Consignatario],B1789,[1]!Tabla1730[1730])</f>
        <v>0</v>
      </c>
      <c r="P1789">
        <f>SUMIF([1]!Tabla1739[Consignatario],B1789,[1]!Tabla1739[1739])</f>
        <v>0</v>
      </c>
      <c r="Q1789">
        <f>SUMIF([1]!Tabla21[Consignatario],B1789,[1]!Tabla21[1664-1670])</f>
        <v>0</v>
      </c>
      <c r="R1789">
        <f>SUM(Tabla62[[#This Row],[1661]:[Entrearmadas]])</f>
        <v>50069</v>
      </c>
    </row>
    <row r="1790" spans="1:18" x14ac:dyDescent="0.3">
      <c r="A1790">
        <v>1789</v>
      </c>
      <c r="B1790" t="str" cm="1">
        <f t="array" ref="B1790">INDEX([1]!Tabla1[#Data], A1790, 2)</f>
        <v>Matute, Francisco</v>
      </c>
      <c r="C1790">
        <f>SUMIF([1]!Tabla1661[Consignatario],B1790,[1]!Tabla1661[1661])</f>
        <v>0</v>
      </c>
      <c r="D1790">
        <f>SUMIF([1]!Tabla11[Consignatario],B1790,[1]!Tabla11[1662])</f>
        <v>0</v>
      </c>
      <c r="E1790">
        <f>SUMIF([1]!Tabla12[Consignatario],B1790,[1]!Tabla12[1670])</f>
        <v>0</v>
      </c>
      <c r="F1790">
        <f>SUMIF([1]!Tabla10[Consignatario],B1790,[1]!Tabla10[1672])</f>
        <v>0</v>
      </c>
      <c r="G1790">
        <f>SUMIF([1]!Tabla9[Consignatarios],B1790,[1]!Tabla9[1675])</f>
        <v>0</v>
      </c>
      <c r="H1790">
        <f>SUMIF([1]!Tabla8[Consignatarios],B1790,[1]!Tabla8[1678])</f>
        <v>0</v>
      </c>
      <c r="I1790">
        <f>SUMIF([1]!Tabla4[Consignatario],B1790,[1]!Tabla4[Monto])</f>
        <v>0</v>
      </c>
      <c r="J1790">
        <f>SUMIF([1]!Tabla2[Consignatario],B1790, [1]!Tabla2[Monto])</f>
        <v>0</v>
      </c>
      <c r="K1790">
        <f>SUMIF([1]!Tabla3[Consignatario],B1790,[1]!Tabla3[Monto])</f>
        <v>0</v>
      </c>
      <c r="L1790">
        <f>SUMIF([1]!Tabla5[Consignatario],B1790,[1]!Tabla5[Monto])</f>
        <v>0</v>
      </c>
      <c r="M1790">
        <f>SUMIF([1]!Tabla1708[Consignatario],B1790,[1]!Tabla1708[Monto])</f>
        <v>0</v>
      </c>
      <c r="N1790">
        <f>SUMIF([1]!Tabla1726[Consignatario],B1790,[1]!Tabla1726[Monto])</f>
        <v>0</v>
      </c>
      <c r="O1790">
        <f>SUMIF([1]!Tabla1730[Consignatario],B1790,[1]!Tabla1730[1730])</f>
        <v>0</v>
      </c>
      <c r="P1790">
        <f>SUMIF([1]!Tabla1739[Consignatario],B1790,[1]!Tabla1739[1739])</f>
        <v>7296</v>
      </c>
      <c r="Q1790">
        <f>SUMIF([1]!Tabla21[Consignatario],B1790,[1]!Tabla21[1664-1670])</f>
        <v>0</v>
      </c>
      <c r="R1790">
        <f>SUM(Tabla62[[#This Row],[1661]:[Entrearmadas]])</f>
        <v>7296</v>
      </c>
    </row>
    <row r="1791" spans="1:18" x14ac:dyDescent="0.3">
      <c r="A1791">
        <v>1790</v>
      </c>
      <c r="B1791" t="str" cm="1">
        <f t="array" ref="B1791">INDEX([1]!Tabla1[#Data], A1791, 2)</f>
        <v>Mazón, Vicente</v>
      </c>
      <c r="C1791">
        <f>SUMIF([1]!Tabla1661[Consignatario],B1791,[1]!Tabla1661[1661])</f>
        <v>0</v>
      </c>
      <c r="D1791">
        <f>SUMIF([1]!Tabla11[Consignatario],B1791,[1]!Tabla11[1662])</f>
        <v>43000</v>
      </c>
      <c r="E1791">
        <f>SUMIF([1]!Tabla12[Consignatario],B1791,[1]!Tabla12[1670])</f>
        <v>0</v>
      </c>
      <c r="F1791">
        <f>SUMIF([1]!Tabla10[Consignatario],B1791,[1]!Tabla10[1672])</f>
        <v>0</v>
      </c>
      <c r="G1791">
        <f>SUMIF([1]!Tabla9[Consignatarios],B1791,[1]!Tabla9[1675])</f>
        <v>0</v>
      </c>
      <c r="H1791">
        <f>SUMIF([1]!Tabla8[Consignatarios],B1791,[1]!Tabla8[1678])</f>
        <v>0</v>
      </c>
      <c r="I1791">
        <f>SUMIF([1]!Tabla4[Consignatario],B1791,[1]!Tabla4[Monto])</f>
        <v>0</v>
      </c>
      <c r="J1791">
        <f>SUMIF([1]!Tabla2[Consignatario],B1791, [1]!Tabla2[Monto])</f>
        <v>0</v>
      </c>
      <c r="K1791">
        <f>SUMIF([1]!Tabla3[Consignatario],B1791,[1]!Tabla3[Monto])</f>
        <v>0</v>
      </c>
      <c r="L1791">
        <f>SUMIF([1]!Tabla5[Consignatario],B1791,[1]!Tabla5[Monto])</f>
        <v>0</v>
      </c>
      <c r="M1791">
        <f>SUMIF([1]!Tabla1708[Consignatario],B1791,[1]!Tabla1708[Monto])</f>
        <v>0</v>
      </c>
      <c r="N1791">
        <f>SUMIF([1]!Tabla1726[Consignatario],B1791,[1]!Tabla1726[Monto])</f>
        <v>0</v>
      </c>
      <c r="O1791">
        <f>SUMIF([1]!Tabla1730[Consignatario],B1791,[1]!Tabla1730[1730])</f>
        <v>0</v>
      </c>
      <c r="P1791">
        <f>SUMIF([1]!Tabla1739[Consignatario],B1791,[1]!Tabla1739[1739])</f>
        <v>0</v>
      </c>
      <c r="Q1791">
        <f>SUMIF([1]!Tabla21[Consignatario],B1791,[1]!Tabla21[1664-1670])</f>
        <v>0</v>
      </c>
      <c r="R1791">
        <f>SUM(Tabla62[[#This Row],[1661]:[Entrearmadas]])</f>
        <v>43000</v>
      </c>
    </row>
    <row r="1792" spans="1:18" x14ac:dyDescent="0.3">
      <c r="A1792">
        <v>1791</v>
      </c>
      <c r="B1792" t="str" cm="1">
        <f t="array" ref="B1792">INDEX([1]!Tabla1[#Data], A1792, 2)</f>
        <v>Medina y Zarate, Felipe de</v>
      </c>
      <c r="C1792">
        <f>SUMIF([1]!Tabla1661[Consignatario],B1792,[1]!Tabla1661[1661])</f>
        <v>0</v>
      </c>
      <c r="D1792">
        <f>SUMIF([1]!Tabla11[Consignatario],B1792,[1]!Tabla11[1662])</f>
        <v>0</v>
      </c>
      <c r="E1792">
        <f>SUMIF([1]!Tabla12[Consignatario],B1792,[1]!Tabla12[1670])</f>
        <v>0</v>
      </c>
      <c r="F1792">
        <f>SUMIF([1]!Tabla10[Consignatario],B1792,[1]!Tabla10[1672])</f>
        <v>0</v>
      </c>
      <c r="G1792">
        <f>SUMIF([1]!Tabla9[Consignatarios],B1792,[1]!Tabla9[1675])</f>
        <v>0</v>
      </c>
      <c r="H1792">
        <f>SUMIF([1]!Tabla8[Consignatarios],B1792,[1]!Tabla8[1678])</f>
        <v>0</v>
      </c>
      <c r="I1792">
        <f>SUMIF([1]!Tabla4[Consignatario],B1792,[1]!Tabla4[Monto])</f>
        <v>0</v>
      </c>
      <c r="J1792">
        <f>SUMIF([1]!Tabla2[Consignatario],B1792, [1]!Tabla2[Monto])</f>
        <v>0</v>
      </c>
      <c r="K1792">
        <f>SUMIF([1]!Tabla3[Consignatario],B1792,[1]!Tabla3[Monto])</f>
        <v>13008</v>
      </c>
      <c r="L1792">
        <f>SUMIF([1]!Tabla5[Consignatario],B1792,[1]!Tabla5[Monto])</f>
        <v>0</v>
      </c>
      <c r="M1792">
        <f>SUMIF([1]!Tabla1708[Consignatario],B1792,[1]!Tabla1708[Monto])</f>
        <v>0</v>
      </c>
      <c r="N1792">
        <f>SUMIF([1]!Tabla1726[Consignatario],B1792,[1]!Tabla1726[Monto])</f>
        <v>0</v>
      </c>
      <c r="O1792">
        <f>SUMIF([1]!Tabla1730[Consignatario],B1792,[1]!Tabla1730[1730])</f>
        <v>0</v>
      </c>
      <c r="P1792">
        <f>SUMIF([1]!Tabla1739[Consignatario],B1792,[1]!Tabla1739[1739])</f>
        <v>0</v>
      </c>
      <c r="Q1792">
        <f>SUMIF([1]!Tabla21[Consignatario],B1792,[1]!Tabla21[1664-1670])</f>
        <v>0</v>
      </c>
      <c r="R1792">
        <f>SUM(Tabla62[[#This Row],[1661]:[Entrearmadas]])</f>
        <v>13008</v>
      </c>
    </row>
    <row r="1793" spans="1:18" x14ac:dyDescent="0.3">
      <c r="A1793">
        <v>1792</v>
      </c>
      <c r="B1793" t="str" cm="1">
        <f t="array" ref="B1793">INDEX([1]!Tabla1[#Data], A1793, 2)</f>
        <v>Medina, Fernando de</v>
      </c>
      <c r="C1793">
        <f>SUMIF([1]!Tabla1661[Consignatario],B1793,[1]!Tabla1661[1661])</f>
        <v>0</v>
      </c>
      <c r="D1793">
        <f>SUMIF([1]!Tabla11[Consignatario],B1793,[1]!Tabla11[1662])</f>
        <v>0</v>
      </c>
      <c r="E1793">
        <f>SUMIF([1]!Tabla12[Consignatario],B1793,[1]!Tabla12[1670])</f>
        <v>0</v>
      </c>
      <c r="F1793">
        <f>SUMIF([1]!Tabla10[Consignatario],B1793,[1]!Tabla10[1672])</f>
        <v>0</v>
      </c>
      <c r="G1793">
        <f>SUMIF([1]!Tabla9[Consignatarios],B1793,[1]!Tabla9[1675])</f>
        <v>0</v>
      </c>
      <c r="H1793">
        <f>SUMIF([1]!Tabla8[Consignatarios],B1793,[1]!Tabla8[1678])</f>
        <v>0</v>
      </c>
      <c r="I1793">
        <f>SUMIF([1]!Tabla4[Consignatario],B1793,[1]!Tabla4[Monto])</f>
        <v>0</v>
      </c>
      <c r="J1793">
        <f>SUMIF([1]!Tabla2[Consignatario],B1793, [1]!Tabla2[Monto])</f>
        <v>0</v>
      </c>
      <c r="K1793">
        <f>SUMIF([1]!Tabla3[Consignatario],B1793,[1]!Tabla3[Monto])</f>
        <v>17000</v>
      </c>
      <c r="L1793">
        <f>SUMIF([1]!Tabla5[Consignatario],B1793,[1]!Tabla5[Monto])</f>
        <v>0</v>
      </c>
      <c r="M1793">
        <f>SUMIF([1]!Tabla1708[Consignatario],B1793,[1]!Tabla1708[Monto])</f>
        <v>0</v>
      </c>
      <c r="N1793">
        <f>SUMIF([1]!Tabla1726[Consignatario],B1793,[1]!Tabla1726[Monto])</f>
        <v>0</v>
      </c>
      <c r="O1793">
        <f>SUMIF([1]!Tabla1730[Consignatario],B1793,[1]!Tabla1730[1730])</f>
        <v>0</v>
      </c>
      <c r="P1793">
        <f>SUMIF([1]!Tabla1739[Consignatario],B1793,[1]!Tabla1739[1739])</f>
        <v>0</v>
      </c>
      <c r="Q1793">
        <f>SUMIF([1]!Tabla21[Consignatario],B1793,[1]!Tabla21[1664-1670])</f>
        <v>0</v>
      </c>
      <c r="R1793">
        <f>SUM(Tabla62[[#This Row],[1661]:[Entrearmadas]])</f>
        <v>17000</v>
      </c>
    </row>
    <row r="1794" spans="1:18" x14ac:dyDescent="0.3">
      <c r="A1794">
        <v>1793</v>
      </c>
      <c r="B1794" t="str" cm="1">
        <f t="array" ref="B1794">INDEX([1]!Tabla1[#Data], A1794, 2)</f>
        <v>Medina, Francisco de</v>
      </c>
      <c r="C1794">
        <f>SUMIF([1]!Tabla1661[Consignatario],B1794,[1]!Tabla1661[1661])</f>
        <v>0</v>
      </c>
      <c r="D1794">
        <f>SUMIF([1]!Tabla11[Consignatario],B1794,[1]!Tabla11[1662])</f>
        <v>0</v>
      </c>
      <c r="E1794">
        <f>SUMIF([1]!Tabla12[Consignatario],B1794,[1]!Tabla12[1670])</f>
        <v>0</v>
      </c>
      <c r="F1794">
        <f>SUMIF([1]!Tabla10[Consignatario],B1794,[1]!Tabla10[1672])</f>
        <v>0</v>
      </c>
      <c r="G1794">
        <f>SUMIF([1]!Tabla9[Consignatarios],B1794,[1]!Tabla9[1675])</f>
        <v>0</v>
      </c>
      <c r="H1794">
        <f>SUMIF([1]!Tabla8[Consignatarios],B1794,[1]!Tabla8[1678])</f>
        <v>24736</v>
      </c>
      <c r="I1794">
        <f>SUMIF([1]!Tabla4[Consignatario],B1794,[1]!Tabla4[Monto])</f>
        <v>0</v>
      </c>
      <c r="J1794">
        <f>SUMIF([1]!Tabla2[Consignatario],B1794, [1]!Tabla2[Monto])</f>
        <v>0</v>
      </c>
      <c r="K1794">
        <f>SUMIF([1]!Tabla3[Consignatario],B1794,[1]!Tabla3[Monto])</f>
        <v>800</v>
      </c>
      <c r="L1794">
        <f>SUMIF([1]!Tabla5[Consignatario],B1794,[1]!Tabla5[Monto])</f>
        <v>0</v>
      </c>
      <c r="M1794">
        <f>SUMIF([1]!Tabla1708[Consignatario],B1794,[1]!Tabla1708[Monto])</f>
        <v>0</v>
      </c>
      <c r="N1794">
        <f>SUMIF([1]!Tabla1726[Consignatario],B1794,[1]!Tabla1726[Monto])</f>
        <v>0</v>
      </c>
      <c r="O1794">
        <f>SUMIF([1]!Tabla1730[Consignatario],B1794,[1]!Tabla1730[1730])</f>
        <v>0</v>
      </c>
      <c r="P1794">
        <f>SUMIF([1]!Tabla1739[Consignatario],B1794,[1]!Tabla1739[1739])</f>
        <v>0</v>
      </c>
      <c r="Q1794">
        <f>SUMIF([1]!Tabla21[Consignatario],B1794,[1]!Tabla21[1664-1670])</f>
        <v>0</v>
      </c>
      <c r="R1794">
        <f>SUM(Tabla62[[#This Row],[1661]:[Entrearmadas]])</f>
        <v>25536</v>
      </c>
    </row>
    <row r="1795" spans="1:18" x14ac:dyDescent="0.3">
      <c r="A1795">
        <v>1794</v>
      </c>
      <c r="B1795" t="str" cm="1">
        <f t="array" ref="B1795">INDEX([1]!Tabla1[#Data], A1795, 2)</f>
        <v>Medina, Juan de</v>
      </c>
      <c r="C1795">
        <f>SUMIF([1]!Tabla1661[Consignatario],B1795,[1]!Tabla1661[1661])</f>
        <v>0</v>
      </c>
      <c r="D1795">
        <f>SUMIF([1]!Tabla11[Consignatario],B1795,[1]!Tabla11[1662])</f>
        <v>0</v>
      </c>
      <c r="E1795">
        <f>SUMIF([1]!Tabla12[Consignatario],B1795,[1]!Tabla12[1670])</f>
        <v>0</v>
      </c>
      <c r="F1795">
        <f>SUMIF([1]!Tabla10[Consignatario],B1795,[1]!Tabla10[1672])</f>
        <v>0</v>
      </c>
      <c r="G1795">
        <f>SUMIF([1]!Tabla9[Consignatarios],B1795,[1]!Tabla9[1675])</f>
        <v>0</v>
      </c>
      <c r="H1795">
        <f>SUMIF([1]!Tabla8[Consignatarios],B1795,[1]!Tabla8[1678])</f>
        <v>0</v>
      </c>
      <c r="I1795">
        <f>SUMIF([1]!Tabla4[Consignatario],B1795,[1]!Tabla4[Monto])</f>
        <v>23746</v>
      </c>
      <c r="J1795">
        <f>SUMIF([1]!Tabla2[Consignatario],B1795, [1]!Tabla2[Monto])</f>
        <v>32364</v>
      </c>
      <c r="K1795">
        <f>SUMIF([1]!Tabla3[Consignatario],B1795,[1]!Tabla3[Monto])</f>
        <v>10290</v>
      </c>
      <c r="L1795">
        <f>SUMIF([1]!Tabla5[Consignatario],B1795,[1]!Tabla5[Monto])</f>
        <v>14228</v>
      </c>
      <c r="M1795">
        <f>SUMIF([1]!Tabla1708[Consignatario],B1795,[1]!Tabla1708[Monto])</f>
        <v>338888</v>
      </c>
      <c r="N1795">
        <f>SUMIF([1]!Tabla1726[Consignatario],B1795,[1]!Tabla1726[Monto])</f>
        <v>0</v>
      </c>
      <c r="O1795">
        <f>SUMIF([1]!Tabla1730[Consignatario],B1795,[1]!Tabla1730[1730])</f>
        <v>0</v>
      </c>
      <c r="P1795">
        <f>SUMIF([1]!Tabla1739[Consignatario],B1795,[1]!Tabla1739[1739])</f>
        <v>0</v>
      </c>
      <c r="Q1795">
        <f>SUMIF([1]!Tabla21[Consignatario],B1795,[1]!Tabla21[1664-1670])</f>
        <v>0</v>
      </c>
      <c r="R1795">
        <f>SUM(Tabla62[[#This Row],[1661]:[Entrearmadas]])</f>
        <v>419516</v>
      </c>
    </row>
    <row r="1796" spans="1:18" x14ac:dyDescent="0.3">
      <c r="A1796">
        <v>1795</v>
      </c>
      <c r="B1796" t="str" cm="1">
        <f t="array" ref="B1796">INDEX([1]!Tabla1[#Data], A1796, 2)</f>
        <v>Medina, Juan Esteban</v>
      </c>
      <c r="C1796">
        <f>SUMIF([1]!Tabla1661[Consignatario],B1796,[1]!Tabla1661[1661])</f>
        <v>0</v>
      </c>
      <c r="D1796">
        <f>SUMIF([1]!Tabla11[Consignatario],B1796,[1]!Tabla11[1662])</f>
        <v>0</v>
      </c>
      <c r="E1796">
        <f>SUMIF([1]!Tabla12[Consignatario],B1796,[1]!Tabla12[1670])</f>
        <v>0</v>
      </c>
      <c r="F1796">
        <f>SUMIF([1]!Tabla10[Consignatario],B1796,[1]!Tabla10[1672])</f>
        <v>0</v>
      </c>
      <c r="G1796">
        <f>SUMIF([1]!Tabla9[Consignatarios],B1796,[1]!Tabla9[1675])</f>
        <v>0</v>
      </c>
      <c r="H1796">
        <f>SUMIF([1]!Tabla8[Consignatarios],B1796,[1]!Tabla8[1678])</f>
        <v>0</v>
      </c>
      <c r="I1796">
        <f>SUMIF([1]!Tabla4[Consignatario],B1796,[1]!Tabla4[Monto])</f>
        <v>0</v>
      </c>
      <c r="J1796">
        <f>SUMIF([1]!Tabla2[Consignatario],B1796, [1]!Tabla2[Monto])</f>
        <v>28000</v>
      </c>
      <c r="K1796">
        <f>SUMIF([1]!Tabla3[Consignatario],B1796,[1]!Tabla3[Monto])</f>
        <v>0</v>
      </c>
      <c r="L1796">
        <f>SUMIF([1]!Tabla5[Consignatario],B1796,[1]!Tabla5[Monto])</f>
        <v>0</v>
      </c>
      <c r="M1796">
        <f>SUMIF([1]!Tabla1708[Consignatario],B1796,[1]!Tabla1708[Monto])</f>
        <v>0</v>
      </c>
      <c r="N1796">
        <f>SUMIF([1]!Tabla1726[Consignatario],B1796,[1]!Tabla1726[Monto])</f>
        <v>0</v>
      </c>
      <c r="O1796">
        <f>SUMIF([1]!Tabla1730[Consignatario],B1796,[1]!Tabla1730[1730])</f>
        <v>0</v>
      </c>
      <c r="P1796">
        <f>SUMIF([1]!Tabla1739[Consignatario],B1796,[1]!Tabla1739[1739])</f>
        <v>0</v>
      </c>
      <c r="Q1796">
        <f>SUMIF([1]!Tabla21[Consignatario],B1796,[1]!Tabla21[1664-1670])</f>
        <v>0</v>
      </c>
      <c r="R1796">
        <f>SUM(Tabla62[[#This Row],[1661]:[Entrearmadas]])</f>
        <v>28000</v>
      </c>
    </row>
    <row r="1797" spans="1:18" x14ac:dyDescent="0.3">
      <c r="A1797">
        <v>1796</v>
      </c>
      <c r="B1797" t="str" cm="1">
        <f t="array" ref="B1797">INDEX([1]!Tabla1[#Data], A1797, 2)</f>
        <v>Medinaero de Madrid, Cristobal</v>
      </c>
      <c r="C1797">
        <f>SUMIF([1]!Tabla1661[Consignatario],B1797,[1]!Tabla1661[1661])</f>
        <v>0</v>
      </c>
      <c r="D1797">
        <f>SUMIF([1]!Tabla11[Consignatario],B1797,[1]!Tabla11[1662])</f>
        <v>0</v>
      </c>
      <c r="E1797">
        <f>SUMIF([1]!Tabla12[Consignatario],B1797,[1]!Tabla12[1670])</f>
        <v>0</v>
      </c>
      <c r="F1797">
        <f>SUMIF([1]!Tabla10[Consignatario],B1797,[1]!Tabla10[1672])</f>
        <v>0</v>
      </c>
      <c r="G1797">
        <f>SUMIF([1]!Tabla9[Consignatarios],B1797,[1]!Tabla9[1675])</f>
        <v>0</v>
      </c>
      <c r="H1797">
        <f>SUMIF([1]!Tabla8[Consignatarios],B1797,[1]!Tabla8[1678])</f>
        <v>0</v>
      </c>
      <c r="I1797">
        <f>SUMIF([1]!Tabla4[Consignatario],B1797,[1]!Tabla4[Monto])</f>
        <v>0</v>
      </c>
      <c r="J1797">
        <f>SUMIF([1]!Tabla2[Consignatario],B1797, [1]!Tabla2[Monto])</f>
        <v>0</v>
      </c>
      <c r="K1797">
        <f>SUMIF([1]!Tabla3[Consignatario],B1797,[1]!Tabla3[Monto])</f>
        <v>200</v>
      </c>
      <c r="L1797">
        <f>SUMIF([1]!Tabla5[Consignatario],B1797,[1]!Tabla5[Monto])</f>
        <v>0</v>
      </c>
      <c r="M1797">
        <f>SUMIF([1]!Tabla1708[Consignatario],B1797,[1]!Tabla1708[Monto])</f>
        <v>0</v>
      </c>
      <c r="N1797">
        <f>SUMIF([1]!Tabla1726[Consignatario],B1797,[1]!Tabla1726[Monto])</f>
        <v>0</v>
      </c>
      <c r="O1797">
        <f>SUMIF([1]!Tabla1730[Consignatario],B1797,[1]!Tabla1730[1730])</f>
        <v>0</v>
      </c>
      <c r="P1797">
        <f>SUMIF([1]!Tabla1739[Consignatario],B1797,[1]!Tabla1739[1739])</f>
        <v>0</v>
      </c>
      <c r="Q1797">
        <f>SUMIF([1]!Tabla21[Consignatario],B1797,[1]!Tabla21[1664-1670])</f>
        <v>0</v>
      </c>
      <c r="R1797">
        <f>SUM(Tabla62[[#This Row],[1661]:[Entrearmadas]])</f>
        <v>200</v>
      </c>
    </row>
    <row r="1798" spans="1:18" x14ac:dyDescent="0.3">
      <c r="A1798">
        <v>1797</v>
      </c>
      <c r="B1798" t="str" cm="1">
        <f t="array" ref="B1798">INDEX([1]!Tabla1[#Data], A1798, 2)</f>
        <v>Medrano, García de</v>
      </c>
      <c r="C1798">
        <f>SUMIF([1]!Tabla1661[Consignatario],B1798,[1]!Tabla1661[1661])</f>
        <v>51338</v>
      </c>
      <c r="D1798">
        <f>SUMIF([1]!Tabla11[Consignatario],B1798,[1]!Tabla11[1662])</f>
        <v>0</v>
      </c>
      <c r="E1798">
        <f>SUMIF([1]!Tabla12[Consignatario],B1798,[1]!Tabla12[1670])</f>
        <v>0</v>
      </c>
      <c r="F1798">
        <f>SUMIF([1]!Tabla10[Consignatario],B1798,[1]!Tabla10[1672])</f>
        <v>0</v>
      </c>
      <c r="G1798">
        <f>SUMIF([1]!Tabla9[Consignatarios],B1798,[1]!Tabla9[1675])</f>
        <v>0</v>
      </c>
      <c r="H1798">
        <f>SUMIF([1]!Tabla8[Consignatarios],B1798,[1]!Tabla8[1678])</f>
        <v>0</v>
      </c>
      <c r="I1798">
        <f>SUMIF([1]!Tabla4[Consignatario],B1798,[1]!Tabla4[Monto])</f>
        <v>0</v>
      </c>
      <c r="J1798">
        <f>SUMIF([1]!Tabla2[Consignatario],B1798, [1]!Tabla2[Monto])</f>
        <v>0</v>
      </c>
      <c r="K1798">
        <f>SUMIF([1]!Tabla3[Consignatario],B1798,[1]!Tabla3[Monto])</f>
        <v>0</v>
      </c>
      <c r="L1798">
        <f>SUMIF([1]!Tabla5[Consignatario],B1798,[1]!Tabla5[Monto])</f>
        <v>0</v>
      </c>
      <c r="M1798">
        <f>SUMIF([1]!Tabla1708[Consignatario],B1798,[1]!Tabla1708[Monto])</f>
        <v>0</v>
      </c>
      <c r="N1798">
        <f>SUMIF([1]!Tabla1726[Consignatario],B1798,[1]!Tabla1726[Monto])</f>
        <v>0</v>
      </c>
      <c r="O1798">
        <f>SUMIF([1]!Tabla1730[Consignatario],B1798,[1]!Tabla1730[1730])</f>
        <v>0</v>
      </c>
      <c r="P1798">
        <f>SUMIF([1]!Tabla1739[Consignatario],B1798,[1]!Tabla1739[1739])</f>
        <v>0</v>
      </c>
      <c r="Q1798">
        <f>SUMIF([1]!Tabla21[Consignatario],B1798,[1]!Tabla21[1664-1670])</f>
        <v>0</v>
      </c>
      <c r="R1798">
        <f>SUM(Tabla62[[#This Row],[1661]:[Entrearmadas]])</f>
        <v>51338</v>
      </c>
    </row>
    <row r="1799" spans="1:18" x14ac:dyDescent="0.3">
      <c r="A1799">
        <v>1798</v>
      </c>
      <c r="B1799" t="str" cm="1">
        <f t="array" ref="B1799">INDEX([1]!Tabla1[#Data], A1799, 2)</f>
        <v>Medrano, Miguel de</v>
      </c>
      <c r="C1799">
        <f>SUMIF([1]!Tabla1661[Consignatario],B1799,[1]!Tabla1661[1661])</f>
        <v>0</v>
      </c>
      <c r="D1799">
        <f>SUMIF([1]!Tabla11[Consignatario],B1799,[1]!Tabla11[1662])</f>
        <v>0</v>
      </c>
      <c r="E1799">
        <f>SUMIF([1]!Tabla12[Consignatario],B1799,[1]!Tabla12[1670])</f>
        <v>0</v>
      </c>
      <c r="F1799">
        <f>SUMIF([1]!Tabla10[Consignatario],B1799,[1]!Tabla10[1672])</f>
        <v>0</v>
      </c>
      <c r="G1799">
        <f>SUMIF([1]!Tabla9[Consignatarios],B1799,[1]!Tabla9[1675])</f>
        <v>0</v>
      </c>
      <c r="H1799">
        <f>SUMIF([1]!Tabla8[Consignatarios],B1799,[1]!Tabla8[1678])</f>
        <v>0</v>
      </c>
      <c r="I1799">
        <f>SUMIF([1]!Tabla4[Consignatario],B1799,[1]!Tabla4[Monto])</f>
        <v>0</v>
      </c>
      <c r="J1799">
        <f>SUMIF([1]!Tabla2[Consignatario],B1799, [1]!Tabla2[Monto])</f>
        <v>0</v>
      </c>
      <c r="K1799">
        <f>SUMIF([1]!Tabla3[Consignatario],B1799,[1]!Tabla3[Monto])</f>
        <v>0</v>
      </c>
      <c r="L1799">
        <f>SUMIF([1]!Tabla5[Consignatario],B1799,[1]!Tabla5[Monto])</f>
        <v>0</v>
      </c>
      <c r="M1799">
        <f>SUMIF([1]!Tabla1708[Consignatario],B1799,[1]!Tabla1708[Monto])</f>
        <v>0</v>
      </c>
      <c r="N1799">
        <f>SUMIF([1]!Tabla1726[Consignatario],B1799,[1]!Tabla1726[Monto])</f>
        <v>0</v>
      </c>
      <c r="O1799">
        <f>SUMIF([1]!Tabla1730[Consignatario],B1799,[1]!Tabla1730[1730])</f>
        <v>0</v>
      </c>
      <c r="P1799">
        <f>SUMIF([1]!Tabla1739[Consignatario],B1799,[1]!Tabla1739[1739])</f>
        <v>0</v>
      </c>
      <c r="Q1799">
        <f>SUMIF([1]!Tabla21[Consignatario],B1799,[1]!Tabla21[1664-1670])</f>
        <v>0</v>
      </c>
      <c r="R1799">
        <f>SUM(Tabla62[[#This Row],[1661]:[Entrearmadas]])</f>
        <v>0</v>
      </c>
    </row>
    <row r="1800" spans="1:18" x14ac:dyDescent="0.3">
      <c r="A1800">
        <v>1799</v>
      </c>
      <c r="B1800" t="str" cm="1">
        <f t="array" ref="B1800">INDEX([1]!Tabla1[#Data], A1800, 2)</f>
        <v>Medrano, Nicolás</v>
      </c>
      <c r="C1800">
        <f>SUMIF([1]!Tabla1661[Consignatario],B1800,[1]!Tabla1661[1661])</f>
        <v>0</v>
      </c>
      <c r="D1800">
        <f>SUMIF([1]!Tabla11[Consignatario],B1800,[1]!Tabla11[1662])</f>
        <v>0</v>
      </c>
      <c r="E1800">
        <f>SUMIF([1]!Tabla12[Consignatario],B1800,[1]!Tabla12[1670])</f>
        <v>0</v>
      </c>
      <c r="F1800">
        <f>SUMIF([1]!Tabla10[Consignatario],B1800,[1]!Tabla10[1672])</f>
        <v>0</v>
      </c>
      <c r="G1800">
        <f>SUMIF([1]!Tabla9[Consignatarios],B1800,[1]!Tabla9[1675])</f>
        <v>0</v>
      </c>
      <c r="H1800">
        <f>SUMIF([1]!Tabla8[Consignatarios],B1800,[1]!Tabla8[1678])</f>
        <v>0</v>
      </c>
      <c r="I1800">
        <f>SUMIF([1]!Tabla4[Consignatario],B1800,[1]!Tabla4[Monto])</f>
        <v>0</v>
      </c>
      <c r="J1800">
        <f>SUMIF([1]!Tabla2[Consignatario],B1800, [1]!Tabla2[Monto])</f>
        <v>0</v>
      </c>
      <c r="K1800">
        <f>SUMIF([1]!Tabla3[Consignatario],B1800,[1]!Tabla3[Monto])</f>
        <v>18160</v>
      </c>
      <c r="L1800">
        <f>SUMIF([1]!Tabla5[Consignatario],B1800,[1]!Tabla5[Monto])</f>
        <v>0</v>
      </c>
      <c r="M1800">
        <f>SUMIF([1]!Tabla1708[Consignatario],B1800,[1]!Tabla1708[Monto])</f>
        <v>0</v>
      </c>
      <c r="N1800">
        <f>SUMIF([1]!Tabla1726[Consignatario],B1800,[1]!Tabla1726[Monto])</f>
        <v>0</v>
      </c>
      <c r="O1800">
        <f>SUMIF([1]!Tabla1730[Consignatario],B1800,[1]!Tabla1730[1730])</f>
        <v>0</v>
      </c>
      <c r="P1800">
        <f>SUMIF([1]!Tabla1739[Consignatario],B1800,[1]!Tabla1739[1739])</f>
        <v>0</v>
      </c>
      <c r="Q1800">
        <f>SUMIF([1]!Tabla21[Consignatario],B1800,[1]!Tabla21[1664-1670])</f>
        <v>0</v>
      </c>
      <c r="R1800">
        <f>SUM(Tabla62[[#This Row],[1661]:[Entrearmadas]])</f>
        <v>18160</v>
      </c>
    </row>
    <row r="1801" spans="1:18" x14ac:dyDescent="0.3">
      <c r="A1801">
        <v>1800</v>
      </c>
      <c r="B1801" t="str" cm="1">
        <f t="array" ref="B1801">INDEX([1]!Tabla1[#Data], A1801, 2)</f>
        <v>Medrano, Roque</v>
      </c>
      <c r="C1801">
        <f>SUMIF([1]!Tabla1661[Consignatario],B1801,[1]!Tabla1661[1661])</f>
        <v>0</v>
      </c>
      <c r="D1801">
        <f>SUMIF([1]!Tabla11[Consignatario],B1801,[1]!Tabla11[1662])</f>
        <v>0</v>
      </c>
      <c r="E1801">
        <f>SUMIF([1]!Tabla12[Consignatario],B1801,[1]!Tabla12[1670])</f>
        <v>0</v>
      </c>
      <c r="F1801">
        <f>SUMIF([1]!Tabla10[Consignatario],B1801,[1]!Tabla10[1672])</f>
        <v>0</v>
      </c>
      <c r="G1801">
        <f>SUMIF([1]!Tabla9[Consignatarios],B1801,[1]!Tabla9[1675])</f>
        <v>0</v>
      </c>
      <c r="H1801">
        <f>SUMIF([1]!Tabla8[Consignatarios],B1801,[1]!Tabla8[1678])</f>
        <v>10036</v>
      </c>
      <c r="I1801">
        <f>SUMIF([1]!Tabla4[Consignatario],B1801,[1]!Tabla4[Monto])</f>
        <v>14735</v>
      </c>
      <c r="J1801">
        <f>SUMIF([1]!Tabla2[Consignatario],B1801, [1]!Tabla2[Monto])</f>
        <v>19780</v>
      </c>
      <c r="K1801">
        <f>SUMIF([1]!Tabla3[Consignatario],B1801,[1]!Tabla3[Monto])</f>
        <v>6160</v>
      </c>
      <c r="L1801">
        <f>SUMIF([1]!Tabla5[Consignatario],B1801,[1]!Tabla5[Monto])</f>
        <v>0</v>
      </c>
      <c r="M1801">
        <f>SUMIF([1]!Tabla1708[Consignatario],B1801,[1]!Tabla1708[Monto])</f>
        <v>0</v>
      </c>
      <c r="N1801">
        <f>SUMIF([1]!Tabla1726[Consignatario],B1801,[1]!Tabla1726[Monto])</f>
        <v>0</v>
      </c>
      <c r="O1801">
        <f>SUMIF([1]!Tabla1730[Consignatario],B1801,[1]!Tabla1730[1730])</f>
        <v>0</v>
      </c>
      <c r="P1801">
        <f>SUMIF([1]!Tabla1739[Consignatario],B1801,[1]!Tabla1739[1739])</f>
        <v>0</v>
      </c>
      <c r="Q1801">
        <f>SUMIF([1]!Tabla21[Consignatario],B1801,[1]!Tabla21[1664-1670])</f>
        <v>0</v>
      </c>
      <c r="R1801">
        <f>SUM(Tabla62[[#This Row],[1661]:[Entrearmadas]])</f>
        <v>50711</v>
      </c>
    </row>
    <row r="1802" spans="1:18" x14ac:dyDescent="0.3">
      <c r="A1802">
        <v>1801</v>
      </c>
      <c r="B1802" t="str" cm="1">
        <f t="array" ref="B1802">INDEX([1]!Tabla1[#Data], A1802, 2)</f>
        <v>Mei, Gabriel de</v>
      </c>
      <c r="C1802">
        <f>SUMIF([1]!Tabla1661[Consignatario],B1802,[1]!Tabla1661[1661])</f>
        <v>0</v>
      </c>
      <c r="D1802">
        <f>SUMIF([1]!Tabla11[Consignatario],B1802,[1]!Tabla11[1662])</f>
        <v>0</v>
      </c>
      <c r="E1802">
        <f>SUMIF([1]!Tabla12[Consignatario],B1802,[1]!Tabla12[1670])</f>
        <v>0</v>
      </c>
      <c r="F1802">
        <f>SUMIF([1]!Tabla10[Consignatario],B1802,[1]!Tabla10[1672])</f>
        <v>0</v>
      </c>
      <c r="G1802">
        <f>SUMIF([1]!Tabla9[Consignatarios],B1802,[1]!Tabla9[1675])</f>
        <v>0</v>
      </c>
      <c r="H1802">
        <f>SUMIF([1]!Tabla8[Consignatarios],B1802,[1]!Tabla8[1678])</f>
        <v>0</v>
      </c>
      <c r="I1802">
        <f>SUMIF([1]!Tabla4[Consignatario],B1802,[1]!Tabla4[Monto])</f>
        <v>0</v>
      </c>
      <c r="J1802">
        <f>SUMIF([1]!Tabla2[Consignatario],B1802, [1]!Tabla2[Monto])</f>
        <v>0</v>
      </c>
      <c r="K1802">
        <f>SUMIF([1]!Tabla3[Consignatario],B1802,[1]!Tabla3[Monto])</f>
        <v>2770</v>
      </c>
      <c r="L1802">
        <f>SUMIF([1]!Tabla5[Consignatario],B1802,[1]!Tabla5[Monto])</f>
        <v>0</v>
      </c>
      <c r="M1802">
        <f>SUMIF([1]!Tabla1708[Consignatario],B1802,[1]!Tabla1708[Monto])</f>
        <v>0</v>
      </c>
      <c r="N1802">
        <f>SUMIF([1]!Tabla1726[Consignatario],B1802,[1]!Tabla1726[Monto])</f>
        <v>0</v>
      </c>
      <c r="O1802">
        <f>SUMIF([1]!Tabla1730[Consignatario],B1802,[1]!Tabla1730[1730])</f>
        <v>0</v>
      </c>
      <c r="P1802">
        <f>SUMIF([1]!Tabla1739[Consignatario],B1802,[1]!Tabla1739[1739])</f>
        <v>0</v>
      </c>
      <c r="Q1802">
        <f>SUMIF([1]!Tabla21[Consignatario],B1802,[1]!Tabla21[1664-1670])</f>
        <v>0</v>
      </c>
      <c r="R1802">
        <f>SUM(Tabla62[[#This Row],[1661]:[Entrearmadas]])</f>
        <v>2770</v>
      </c>
    </row>
    <row r="1803" spans="1:18" x14ac:dyDescent="0.3">
      <c r="A1803">
        <v>1802</v>
      </c>
      <c r="B1803" t="str" cm="1">
        <f t="array" ref="B1803">INDEX([1]!Tabla1[#Data], A1803, 2)</f>
        <v>Meier, Simón</v>
      </c>
      <c r="C1803">
        <f>SUMIF([1]!Tabla1661[Consignatario],B1803,[1]!Tabla1661[1661])</f>
        <v>0</v>
      </c>
      <c r="D1803">
        <f>SUMIF([1]!Tabla11[Consignatario],B1803,[1]!Tabla11[1662])</f>
        <v>0</v>
      </c>
      <c r="E1803">
        <f>SUMIF([1]!Tabla12[Consignatario],B1803,[1]!Tabla12[1670])</f>
        <v>0</v>
      </c>
      <c r="F1803">
        <f>SUMIF([1]!Tabla10[Consignatario],B1803,[1]!Tabla10[1672])</f>
        <v>0</v>
      </c>
      <c r="G1803">
        <f>SUMIF([1]!Tabla9[Consignatarios],B1803,[1]!Tabla9[1675])</f>
        <v>0</v>
      </c>
      <c r="H1803">
        <f>SUMIF([1]!Tabla8[Consignatarios],B1803,[1]!Tabla8[1678])</f>
        <v>0</v>
      </c>
      <c r="I1803">
        <f>SUMIF([1]!Tabla4[Consignatario],B1803,[1]!Tabla4[Monto])</f>
        <v>0</v>
      </c>
      <c r="J1803">
        <f>SUMIF([1]!Tabla2[Consignatario],B1803, [1]!Tabla2[Monto])</f>
        <v>0</v>
      </c>
      <c r="K1803">
        <f>SUMIF([1]!Tabla3[Consignatario],B1803,[1]!Tabla3[Monto])</f>
        <v>640</v>
      </c>
      <c r="L1803">
        <f>SUMIF([1]!Tabla5[Consignatario],B1803,[1]!Tabla5[Monto])</f>
        <v>0</v>
      </c>
      <c r="M1803">
        <f>SUMIF([1]!Tabla1708[Consignatario],B1803,[1]!Tabla1708[Monto])</f>
        <v>0</v>
      </c>
      <c r="N1803">
        <f>SUMIF([1]!Tabla1726[Consignatario],B1803,[1]!Tabla1726[Monto])</f>
        <v>0</v>
      </c>
      <c r="O1803">
        <f>SUMIF([1]!Tabla1730[Consignatario],B1803,[1]!Tabla1730[1730])</f>
        <v>0</v>
      </c>
      <c r="P1803">
        <f>SUMIF([1]!Tabla1739[Consignatario],B1803,[1]!Tabla1739[1739])</f>
        <v>0</v>
      </c>
      <c r="Q1803">
        <f>SUMIF([1]!Tabla21[Consignatario],B1803,[1]!Tabla21[1664-1670])</f>
        <v>0</v>
      </c>
      <c r="R1803">
        <f>SUM(Tabla62[[#This Row],[1661]:[Entrearmadas]])</f>
        <v>640</v>
      </c>
    </row>
    <row r="1804" spans="1:18" x14ac:dyDescent="0.3">
      <c r="A1804">
        <v>1803</v>
      </c>
      <c r="B1804" t="str" cm="1">
        <f t="array" ref="B1804">INDEX([1]!Tabla1[#Data], A1804, 2)</f>
        <v>Mejía, Pedro</v>
      </c>
      <c r="C1804">
        <f>SUMIF([1]!Tabla1661[Consignatario],B1804,[1]!Tabla1661[1661])</f>
        <v>0</v>
      </c>
      <c r="D1804">
        <f>SUMIF([1]!Tabla11[Consignatario],B1804,[1]!Tabla11[1662])</f>
        <v>0</v>
      </c>
      <c r="E1804">
        <f>SUMIF([1]!Tabla12[Consignatario],B1804,[1]!Tabla12[1670])</f>
        <v>0</v>
      </c>
      <c r="F1804">
        <f>SUMIF([1]!Tabla10[Consignatario],B1804,[1]!Tabla10[1672])</f>
        <v>0</v>
      </c>
      <c r="G1804">
        <f>SUMIF([1]!Tabla9[Consignatarios],B1804,[1]!Tabla9[1675])</f>
        <v>0</v>
      </c>
      <c r="H1804">
        <f>SUMIF([1]!Tabla8[Consignatarios],B1804,[1]!Tabla8[1678])</f>
        <v>0</v>
      </c>
      <c r="I1804">
        <f>SUMIF([1]!Tabla4[Consignatario],B1804,[1]!Tabla4[Monto])</f>
        <v>0</v>
      </c>
      <c r="J1804">
        <f>SUMIF([1]!Tabla2[Consignatario],B1804, [1]!Tabla2[Monto])</f>
        <v>0</v>
      </c>
      <c r="K1804">
        <f>SUMIF([1]!Tabla3[Consignatario],B1804,[1]!Tabla3[Monto])</f>
        <v>100</v>
      </c>
      <c r="L1804">
        <f>SUMIF([1]!Tabla5[Consignatario],B1804,[1]!Tabla5[Monto])</f>
        <v>0</v>
      </c>
      <c r="M1804">
        <f>SUMIF([1]!Tabla1708[Consignatario],B1804,[1]!Tabla1708[Monto])</f>
        <v>0</v>
      </c>
      <c r="N1804">
        <f>SUMIF([1]!Tabla1726[Consignatario],B1804,[1]!Tabla1726[Monto])</f>
        <v>0</v>
      </c>
      <c r="O1804">
        <f>SUMIF([1]!Tabla1730[Consignatario],B1804,[1]!Tabla1730[1730])</f>
        <v>0</v>
      </c>
      <c r="P1804">
        <f>SUMIF([1]!Tabla1739[Consignatario],B1804,[1]!Tabla1739[1739])</f>
        <v>0</v>
      </c>
      <c r="Q1804">
        <f>SUMIF([1]!Tabla21[Consignatario],B1804,[1]!Tabla21[1664-1670])</f>
        <v>0</v>
      </c>
      <c r="R1804">
        <f>SUM(Tabla62[[#This Row],[1661]:[Entrearmadas]])</f>
        <v>100</v>
      </c>
    </row>
    <row r="1805" spans="1:18" x14ac:dyDescent="0.3">
      <c r="A1805">
        <v>1804</v>
      </c>
      <c r="B1805" t="str" cm="1">
        <f t="array" ref="B1805">INDEX([1]!Tabla1[#Data], A1805, 2)</f>
        <v>Meléndez, Alonso</v>
      </c>
      <c r="C1805">
        <f>SUMIF([1]!Tabla1661[Consignatario],B1805,[1]!Tabla1661[1661])</f>
        <v>0</v>
      </c>
      <c r="D1805">
        <f>SUMIF([1]!Tabla11[Consignatario],B1805,[1]!Tabla11[1662])</f>
        <v>0</v>
      </c>
      <c r="E1805">
        <f>SUMIF([1]!Tabla12[Consignatario],B1805,[1]!Tabla12[1670])</f>
        <v>0</v>
      </c>
      <c r="F1805">
        <f>SUMIF([1]!Tabla10[Consignatario],B1805,[1]!Tabla10[1672])</f>
        <v>0</v>
      </c>
      <c r="G1805">
        <f>SUMIF([1]!Tabla9[Consignatarios],B1805,[1]!Tabla9[1675])</f>
        <v>0</v>
      </c>
      <c r="H1805">
        <f>SUMIF([1]!Tabla8[Consignatarios],B1805,[1]!Tabla8[1678])</f>
        <v>8432</v>
      </c>
      <c r="I1805">
        <f>SUMIF([1]!Tabla4[Consignatario],B1805,[1]!Tabla4[Monto])</f>
        <v>0</v>
      </c>
      <c r="J1805">
        <f>SUMIF([1]!Tabla2[Consignatario],B1805, [1]!Tabla2[Monto])</f>
        <v>0</v>
      </c>
      <c r="K1805">
        <f>SUMIF([1]!Tabla3[Consignatario],B1805,[1]!Tabla3[Monto])</f>
        <v>0</v>
      </c>
      <c r="L1805">
        <f>SUMIF([1]!Tabla5[Consignatario],B1805,[1]!Tabla5[Monto])</f>
        <v>0</v>
      </c>
      <c r="M1805">
        <f>SUMIF([1]!Tabla1708[Consignatario],B1805,[1]!Tabla1708[Monto])</f>
        <v>0</v>
      </c>
      <c r="N1805">
        <f>SUMIF([1]!Tabla1726[Consignatario],B1805,[1]!Tabla1726[Monto])</f>
        <v>0</v>
      </c>
      <c r="O1805">
        <f>SUMIF([1]!Tabla1730[Consignatario],B1805,[1]!Tabla1730[1730])</f>
        <v>0</v>
      </c>
      <c r="P1805">
        <f>SUMIF([1]!Tabla1739[Consignatario],B1805,[1]!Tabla1739[1739])</f>
        <v>0</v>
      </c>
      <c r="Q1805">
        <f>SUMIF([1]!Tabla21[Consignatario],B1805,[1]!Tabla21[1664-1670])</f>
        <v>0</v>
      </c>
      <c r="R1805">
        <f>SUM(Tabla62[[#This Row],[1661]:[Entrearmadas]])</f>
        <v>8432</v>
      </c>
    </row>
    <row r="1806" spans="1:18" x14ac:dyDescent="0.3">
      <c r="A1806">
        <v>1805</v>
      </c>
      <c r="B1806" t="str" cm="1">
        <f t="array" ref="B1806">INDEX([1]!Tabla1[#Data], A1806, 2)</f>
        <v>Meléndez, Juan</v>
      </c>
      <c r="C1806">
        <f>SUMIF([1]!Tabla1661[Consignatario],B1806,[1]!Tabla1661[1661])</f>
        <v>0</v>
      </c>
      <c r="D1806">
        <f>SUMIF([1]!Tabla11[Consignatario],B1806,[1]!Tabla11[1662])</f>
        <v>0</v>
      </c>
      <c r="E1806">
        <f>SUMIF([1]!Tabla12[Consignatario],B1806,[1]!Tabla12[1670])</f>
        <v>0</v>
      </c>
      <c r="F1806">
        <f>SUMIF([1]!Tabla10[Consignatario],B1806,[1]!Tabla10[1672])</f>
        <v>0</v>
      </c>
      <c r="G1806">
        <f>SUMIF([1]!Tabla9[Consignatarios],B1806,[1]!Tabla9[1675])</f>
        <v>0</v>
      </c>
      <c r="H1806">
        <f>SUMIF([1]!Tabla8[Consignatarios],B1806,[1]!Tabla8[1678])</f>
        <v>9040</v>
      </c>
      <c r="I1806">
        <f>SUMIF([1]!Tabla4[Consignatario],B1806,[1]!Tabla4[Monto])</f>
        <v>0</v>
      </c>
      <c r="J1806">
        <f>SUMIF([1]!Tabla2[Consignatario],B1806, [1]!Tabla2[Monto])</f>
        <v>0</v>
      </c>
      <c r="K1806">
        <f>SUMIF([1]!Tabla3[Consignatario],B1806,[1]!Tabla3[Monto])</f>
        <v>0</v>
      </c>
      <c r="L1806">
        <f>SUMIF([1]!Tabla5[Consignatario],B1806,[1]!Tabla5[Monto])</f>
        <v>4000</v>
      </c>
      <c r="M1806">
        <f>SUMIF([1]!Tabla1708[Consignatario],B1806,[1]!Tabla1708[Monto])</f>
        <v>0</v>
      </c>
      <c r="N1806">
        <f>SUMIF([1]!Tabla1726[Consignatario],B1806,[1]!Tabla1726[Monto])</f>
        <v>0</v>
      </c>
      <c r="O1806">
        <f>SUMIF([1]!Tabla1730[Consignatario],B1806,[1]!Tabla1730[1730])</f>
        <v>0</v>
      </c>
      <c r="P1806">
        <f>SUMIF([1]!Tabla1739[Consignatario],B1806,[1]!Tabla1739[1739])</f>
        <v>0</v>
      </c>
      <c r="Q1806">
        <f>SUMIF([1]!Tabla21[Consignatario],B1806,[1]!Tabla21[1664-1670])</f>
        <v>0</v>
      </c>
      <c r="R1806">
        <f>SUM(Tabla62[[#This Row],[1661]:[Entrearmadas]])</f>
        <v>13040</v>
      </c>
    </row>
    <row r="1807" spans="1:18" x14ac:dyDescent="0.3">
      <c r="A1807">
        <v>1806</v>
      </c>
      <c r="B1807" t="str" cm="1">
        <f t="array" ref="B1807">INDEX([1]!Tabla1[#Data], A1807, 2)</f>
        <v>Meléndez, María</v>
      </c>
      <c r="C1807">
        <f>SUMIF([1]!Tabla1661[Consignatario],B1807,[1]!Tabla1661[1661])</f>
        <v>400</v>
      </c>
      <c r="D1807">
        <f>SUMIF([1]!Tabla11[Consignatario],B1807,[1]!Tabla11[1662])</f>
        <v>0</v>
      </c>
      <c r="E1807">
        <f>SUMIF([1]!Tabla12[Consignatario],B1807,[1]!Tabla12[1670])</f>
        <v>0</v>
      </c>
      <c r="F1807">
        <f>SUMIF([1]!Tabla10[Consignatario],B1807,[1]!Tabla10[1672])</f>
        <v>0</v>
      </c>
      <c r="G1807">
        <f>SUMIF([1]!Tabla9[Consignatarios],B1807,[1]!Tabla9[1675])</f>
        <v>0</v>
      </c>
      <c r="H1807">
        <f>SUMIF([1]!Tabla8[Consignatarios],B1807,[1]!Tabla8[1678])</f>
        <v>0</v>
      </c>
      <c r="I1807">
        <f>SUMIF([1]!Tabla4[Consignatario],B1807,[1]!Tabla4[Monto])</f>
        <v>0</v>
      </c>
      <c r="J1807">
        <f>SUMIF([1]!Tabla2[Consignatario],B1807, [1]!Tabla2[Monto])</f>
        <v>0</v>
      </c>
      <c r="K1807">
        <f>SUMIF([1]!Tabla3[Consignatario],B1807,[1]!Tabla3[Monto])</f>
        <v>0</v>
      </c>
      <c r="L1807">
        <f>SUMIF([1]!Tabla5[Consignatario],B1807,[1]!Tabla5[Monto])</f>
        <v>0</v>
      </c>
      <c r="M1807">
        <f>SUMIF([1]!Tabla1708[Consignatario],B1807,[1]!Tabla1708[Monto])</f>
        <v>0</v>
      </c>
      <c r="N1807">
        <f>SUMIF([1]!Tabla1726[Consignatario],B1807,[1]!Tabla1726[Monto])</f>
        <v>0</v>
      </c>
      <c r="O1807">
        <f>SUMIF([1]!Tabla1730[Consignatario],B1807,[1]!Tabla1730[1730])</f>
        <v>0</v>
      </c>
      <c r="P1807">
        <f>SUMIF([1]!Tabla1739[Consignatario],B1807,[1]!Tabla1739[1739])</f>
        <v>0</v>
      </c>
      <c r="Q1807">
        <f>SUMIF([1]!Tabla21[Consignatario],B1807,[1]!Tabla21[1664-1670])</f>
        <v>0</v>
      </c>
      <c r="R1807">
        <f>SUM(Tabla62[[#This Row],[1661]:[Entrearmadas]])</f>
        <v>400</v>
      </c>
    </row>
    <row r="1808" spans="1:18" x14ac:dyDescent="0.3">
      <c r="A1808">
        <v>1807</v>
      </c>
      <c r="B1808" t="str" cm="1">
        <f t="array" ref="B1808">INDEX([1]!Tabla1[#Data], A1808, 2)</f>
        <v>Melgarejo, Joseph</v>
      </c>
      <c r="C1808">
        <f>SUMIF([1]!Tabla1661[Consignatario],B1808,[1]!Tabla1661[1661])</f>
        <v>0</v>
      </c>
      <c r="D1808">
        <f>SUMIF([1]!Tabla11[Consignatario],B1808,[1]!Tabla11[1662])</f>
        <v>0</v>
      </c>
      <c r="E1808">
        <f>SUMIF([1]!Tabla12[Consignatario],B1808,[1]!Tabla12[1670])</f>
        <v>0</v>
      </c>
      <c r="F1808">
        <f>SUMIF([1]!Tabla10[Consignatario],B1808,[1]!Tabla10[1672])</f>
        <v>0</v>
      </c>
      <c r="G1808">
        <f>SUMIF([1]!Tabla9[Consignatarios],B1808,[1]!Tabla9[1675])</f>
        <v>0</v>
      </c>
      <c r="H1808">
        <f>SUMIF([1]!Tabla8[Consignatarios],B1808,[1]!Tabla8[1678])</f>
        <v>0</v>
      </c>
      <c r="I1808">
        <f>SUMIF([1]!Tabla4[Consignatario],B1808,[1]!Tabla4[Monto])</f>
        <v>0</v>
      </c>
      <c r="J1808">
        <f>SUMIF([1]!Tabla2[Consignatario],B1808, [1]!Tabla2[Monto])</f>
        <v>0</v>
      </c>
      <c r="K1808">
        <f>SUMIF([1]!Tabla3[Consignatario],B1808,[1]!Tabla3[Monto])</f>
        <v>400</v>
      </c>
      <c r="L1808">
        <f>SUMIF([1]!Tabla5[Consignatario],B1808,[1]!Tabla5[Monto])</f>
        <v>0</v>
      </c>
      <c r="M1808">
        <f>SUMIF([1]!Tabla1708[Consignatario],B1808,[1]!Tabla1708[Monto])</f>
        <v>0</v>
      </c>
      <c r="N1808">
        <f>SUMIF([1]!Tabla1726[Consignatario],B1808,[1]!Tabla1726[Monto])</f>
        <v>0</v>
      </c>
      <c r="O1808">
        <f>SUMIF([1]!Tabla1730[Consignatario],B1808,[1]!Tabla1730[1730])</f>
        <v>0</v>
      </c>
      <c r="P1808">
        <f>SUMIF([1]!Tabla1739[Consignatario],B1808,[1]!Tabla1739[1739])</f>
        <v>0</v>
      </c>
      <c r="Q1808">
        <f>SUMIF([1]!Tabla21[Consignatario],B1808,[1]!Tabla21[1664-1670])</f>
        <v>0</v>
      </c>
      <c r="R1808">
        <f>SUM(Tabla62[[#This Row],[1661]:[Entrearmadas]])</f>
        <v>400</v>
      </c>
    </row>
    <row r="1809" spans="1:18" x14ac:dyDescent="0.3">
      <c r="A1809">
        <v>1808</v>
      </c>
      <c r="B1809" t="str" cm="1">
        <f t="array" ref="B1809">INDEX([1]!Tabla1[#Data], A1809, 2)</f>
        <v>Melgarejo, Juan</v>
      </c>
      <c r="C1809">
        <f>SUMIF([1]!Tabla1661[Consignatario],B1809,[1]!Tabla1661[1661])</f>
        <v>0</v>
      </c>
      <c r="D1809">
        <f>SUMIF([1]!Tabla11[Consignatario],B1809,[1]!Tabla11[1662])</f>
        <v>0</v>
      </c>
      <c r="E1809">
        <f>SUMIF([1]!Tabla12[Consignatario],B1809,[1]!Tabla12[1670])</f>
        <v>0</v>
      </c>
      <c r="F1809">
        <f>SUMIF([1]!Tabla10[Consignatario],B1809,[1]!Tabla10[1672])</f>
        <v>0</v>
      </c>
      <c r="G1809">
        <f>SUMIF([1]!Tabla9[Consignatarios],B1809,[1]!Tabla9[1675])</f>
        <v>0</v>
      </c>
      <c r="H1809">
        <f>SUMIF([1]!Tabla8[Consignatarios],B1809,[1]!Tabla8[1678])</f>
        <v>0</v>
      </c>
      <c r="I1809">
        <f>SUMIF([1]!Tabla4[Consignatario],B1809,[1]!Tabla4[Monto])</f>
        <v>0</v>
      </c>
      <c r="J1809">
        <f>SUMIF([1]!Tabla2[Consignatario],B1809, [1]!Tabla2[Monto])</f>
        <v>0</v>
      </c>
      <c r="K1809">
        <f>SUMIF([1]!Tabla3[Consignatario],B1809,[1]!Tabla3[Monto])</f>
        <v>14340</v>
      </c>
      <c r="L1809">
        <f>SUMIF([1]!Tabla5[Consignatario],B1809,[1]!Tabla5[Monto])</f>
        <v>0</v>
      </c>
      <c r="M1809">
        <f>SUMIF([1]!Tabla1708[Consignatario],B1809,[1]!Tabla1708[Monto])</f>
        <v>0</v>
      </c>
      <c r="N1809">
        <f>SUMIF([1]!Tabla1726[Consignatario],B1809,[1]!Tabla1726[Monto])</f>
        <v>0</v>
      </c>
      <c r="O1809">
        <f>SUMIF([1]!Tabla1730[Consignatario],B1809,[1]!Tabla1730[1730])</f>
        <v>0</v>
      </c>
      <c r="P1809">
        <f>SUMIF([1]!Tabla1739[Consignatario],B1809,[1]!Tabla1739[1739])</f>
        <v>0</v>
      </c>
      <c r="Q1809">
        <f>SUMIF([1]!Tabla21[Consignatario],B1809,[1]!Tabla21[1664-1670])</f>
        <v>0</v>
      </c>
      <c r="R1809">
        <f>SUM(Tabla62[[#This Row],[1661]:[Entrearmadas]])</f>
        <v>14340</v>
      </c>
    </row>
    <row r="1810" spans="1:18" x14ac:dyDescent="0.3">
      <c r="A1810">
        <v>1809</v>
      </c>
      <c r="B1810" t="str" cm="1">
        <f t="array" ref="B1810">INDEX([1]!Tabla1[#Data], A1810, 2)</f>
        <v>Melo, Francisco</v>
      </c>
      <c r="C1810">
        <f>SUMIF([1]!Tabla1661[Consignatario],B1810,[1]!Tabla1661[1661])</f>
        <v>0</v>
      </c>
      <c r="D1810">
        <f>SUMIF([1]!Tabla11[Consignatario],B1810,[1]!Tabla11[1662])</f>
        <v>0</v>
      </c>
      <c r="E1810">
        <f>SUMIF([1]!Tabla12[Consignatario],B1810,[1]!Tabla12[1670])</f>
        <v>0</v>
      </c>
      <c r="F1810">
        <f>SUMIF([1]!Tabla10[Consignatario],B1810,[1]!Tabla10[1672])</f>
        <v>0</v>
      </c>
      <c r="G1810">
        <f>SUMIF([1]!Tabla9[Consignatarios],B1810,[1]!Tabla9[1675])</f>
        <v>0</v>
      </c>
      <c r="H1810">
        <f>SUMIF([1]!Tabla8[Consignatarios],B1810,[1]!Tabla8[1678])</f>
        <v>20000</v>
      </c>
      <c r="I1810">
        <f>SUMIF([1]!Tabla4[Consignatario],B1810,[1]!Tabla4[Monto])</f>
        <v>0</v>
      </c>
      <c r="J1810">
        <f>SUMIF([1]!Tabla2[Consignatario],B1810, [1]!Tabla2[Monto])</f>
        <v>0</v>
      </c>
      <c r="K1810">
        <f>SUMIF([1]!Tabla3[Consignatario],B1810,[1]!Tabla3[Monto])</f>
        <v>0</v>
      </c>
      <c r="L1810">
        <f>SUMIF([1]!Tabla5[Consignatario],B1810,[1]!Tabla5[Monto])</f>
        <v>0</v>
      </c>
      <c r="M1810">
        <f>SUMIF([1]!Tabla1708[Consignatario],B1810,[1]!Tabla1708[Monto])</f>
        <v>0</v>
      </c>
      <c r="N1810">
        <f>SUMIF([1]!Tabla1726[Consignatario],B1810,[1]!Tabla1726[Monto])</f>
        <v>0</v>
      </c>
      <c r="O1810">
        <f>SUMIF([1]!Tabla1730[Consignatario],B1810,[1]!Tabla1730[1730])</f>
        <v>0</v>
      </c>
      <c r="P1810">
        <f>SUMIF([1]!Tabla1739[Consignatario],B1810,[1]!Tabla1739[1739])</f>
        <v>0</v>
      </c>
      <c r="Q1810">
        <f>SUMIF([1]!Tabla21[Consignatario],B1810,[1]!Tabla21[1664-1670])</f>
        <v>0</v>
      </c>
      <c r="R1810">
        <f>SUM(Tabla62[[#This Row],[1661]:[Entrearmadas]])</f>
        <v>20000</v>
      </c>
    </row>
    <row r="1811" spans="1:18" x14ac:dyDescent="0.3">
      <c r="A1811">
        <v>1810</v>
      </c>
      <c r="B1811" t="str" cm="1">
        <f t="array" ref="B1811">INDEX([1]!Tabla1[#Data], A1811, 2)</f>
        <v>Melo, Francisco de</v>
      </c>
      <c r="C1811">
        <f>SUMIF([1]!Tabla1661[Consignatario],B1811,[1]!Tabla1661[1661])</f>
        <v>0</v>
      </c>
      <c r="D1811">
        <f>SUMIF([1]!Tabla11[Consignatario],B1811,[1]!Tabla11[1662])</f>
        <v>0</v>
      </c>
      <c r="E1811">
        <f>SUMIF([1]!Tabla12[Consignatario],B1811,[1]!Tabla12[1670])</f>
        <v>0</v>
      </c>
      <c r="F1811">
        <f>SUMIF([1]!Tabla10[Consignatario],B1811,[1]!Tabla10[1672])</f>
        <v>0</v>
      </c>
      <c r="G1811">
        <f>SUMIF([1]!Tabla9[Consignatarios],B1811,[1]!Tabla9[1675])</f>
        <v>0</v>
      </c>
      <c r="H1811">
        <f>SUMIF([1]!Tabla8[Consignatarios],B1811,[1]!Tabla8[1678])</f>
        <v>0</v>
      </c>
      <c r="I1811">
        <f>SUMIF([1]!Tabla4[Consignatario],B1811,[1]!Tabla4[Monto])</f>
        <v>0</v>
      </c>
      <c r="J1811">
        <f>SUMIF([1]!Tabla2[Consignatario],B1811, [1]!Tabla2[Monto])</f>
        <v>14000</v>
      </c>
      <c r="K1811">
        <f>SUMIF([1]!Tabla3[Consignatario],B1811,[1]!Tabla3[Monto])</f>
        <v>44044</v>
      </c>
      <c r="L1811">
        <f>SUMIF([1]!Tabla5[Consignatario],B1811,[1]!Tabla5[Monto])</f>
        <v>81152</v>
      </c>
      <c r="M1811">
        <f>SUMIF([1]!Tabla1708[Consignatario],B1811,[1]!Tabla1708[Monto])</f>
        <v>0</v>
      </c>
      <c r="N1811">
        <f>SUMIF([1]!Tabla1726[Consignatario],B1811,[1]!Tabla1726[Monto])</f>
        <v>0</v>
      </c>
      <c r="O1811">
        <f>SUMIF([1]!Tabla1730[Consignatario],B1811,[1]!Tabla1730[1730])</f>
        <v>0</v>
      </c>
      <c r="P1811">
        <f>SUMIF([1]!Tabla1739[Consignatario],B1811,[1]!Tabla1739[1739])</f>
        <v>0</v>
      </c>
      <c r="Q1811">
        <f>SUMIF([1]!Tabla21[Consignatario],B1811,[1]!Tabla21[1664-1670])</f>
        <v>0</v>
      </c>
      <c r="R1811">
        <f>SUM(Tabla62[[#This Row],[1661]:[Entrearmadas]])</f>
        <v>139196</v>
      </c>
    </row>
    <row r="1812" spans="1:18" x14ac:dyDescent="0.3">
      <c r="A1812">
        <v>1811</v>
      </c>
      <c r="B1812" t="str" cm="1">
        <f t="array" ref="B1812">INDEX([1]!Tabla1[#Data], A1812, 2)</f>
        <v>Mena Caballero, Joseph de</v>
      </c>
      <c r="C1812">
        <f>SUMIF([1]!Tabla1661[Consignatario],B1812,[1]!Tabla1661[1661])</f>
        <v>0</v>
      </c>
      <c r="D1812">
        <f>SUMIF([1]!Tabla11[Consignatario],B1812,[1]!Tabla11[1662])</f>
        <v>0</v>
      </c>
      <c r="E1812">
        <f>SUMIF([1]!Tabla12[Consignatario],B1812,[1]!Tabla12[1670])</f>
        <v>0</v>
      </c>
      <c r="F1812">
        <f>SUMIF([1]!Tabla10[Consignatario],B1812,[1]!Tabla10[1672])</f>
        <v>0</v>
      </c>
      <c r="G1812">
        <f>SUMIF([1]!Tabla9[Consignatarios],B1812,[1]!Tabla9[1675])</f>
        <v>0</v>
      </c>
      <c r="H1812">
        <f>SUMIF([1]!Tabla8[Consignatarios],B1812,[1]!Tabla8[1678])</f>
        <v>0</v>
      </c>
      <c r="I1812">
        <f>SUMIF([1]!Tabla4[Consignatario],B1812,[1]!Tabla4[Monto])</f>
        <v>0</v>
      </c>
      <c r="J1812">
        <f>SUMIF([1]!Tabla2[Consignatario],B1812, [1]!Tabla2[Monto])</f>
        <v>0</v>
      </c>
      <c r="K1812">
        <f>SUMIF([1]!Tabla3[Consignatario],B1812,[1]!Tabla3[Monto])</f>
        <v>0</v>
      </c>
      <c r="L1812">
        <f>SUMIF([1]!Tabla5[Consignatario],B1812,[1]!Tabla5[Monto])</f>
        <v>18000</v>
      </c>
      <c r="M1812">
        <f>SUMIF([1]!Tabla1708[Consignatario],B1812,[1]!Tabla1708[Monto])</f>
        <v>0</v>
      </c>
      <c r="N1812">
        <f>SUMIF([1]!Tabla1726[Consignatario],B1812,[1]!Tabla1726[Monto])</f>
        <v>0</v>
      </c>
      <c r="O1812">
        <f>SUMIF([1]!Tabla1730[Consignatario],B1812,[1]!Tabla1730[1730])</f>
        <v>0</v>
      </c>
      <c r="P1812">
        <f>SUMIF([1]!Tabla1739[Consignatario],B1812,[1]!Tabla1739[1739])</f>
        <v>0</v>
      </c>
      <c r="Q1812">
        <f>SUMIF([1]!Tabla21[Consignatario],B1812,[1]!Tabla21[1664-1670])</f>
        <v>0</v>
      </c>
      <c r="R1812">
        <f>SUM(Tabla62[[#This Row],[1661]:[Entrearmadas]])</f>
        <v>18000</v>
      </c>
    </row>
    <row r="1813" spans="1:18" x14ac:dyDescent="0.3">
      <c r="A1813">
        <v>1812</v>
      </c>
      <c r="B1813" t="str" cm="1">
        <f t="array" ref="B1813">INDEX([1]!Tabla1[#Data], A1813, 2)</f>
        <v>Mena Caballero, Juan de</v>
      </c>
      <c r="C1813">
        <f>SUMIF([1]!Tabla1661[Consignatario],B1813,[1]!Tabla1661[1661])</f>
        <v>0</v>
      </c>
      <c r="D1813">
        <f>SUMIF([1]!Tabla11[Consignatario],B1813,[1]!Tabla11[1662])</f>
        <v>0</v>
      </c>
      <c r="E1813">
        <f>SUMIF([1]!Tabla12[Consignatario],B1813,[1]!Tabla12[1670])</f>
        <v>6050</v>
      </c>
      <c r="F1813">
        <f>SUMIF([1]!Tabla10[Consignatario],B1813,[1]!Tabla10[1672])</f>
        <v>63712</v>
      </c>
      <c r="G1813">
        <f>SUMIF([1]!Tabla9[Consignatarios],B1813,[1]!Tabla9[1675])</f>
        <v>113700</v>
      </c>
      <c r="H1813">
        <f>SUMIF([1]!Tabla8[Consignatarios],B1813,[1]!Tabla8[1678])</f>
        <v>100270</v>
      </c>
      <c r="I1813">
        <f>SUMIF([1]!Tabla4[Consignatario],B1813,[1]!Tabla4[Monto])</f>
        <v>128673</v>
      </c>
      <c r="J1813">
        <f>SUMIF([1]!Tabla2[Consignatario],B1813, [1]!Tabla2[Monto])</f>
        <v>0</v>
      </c>
      <c r="K1813">
        <f>SUMIF([1]!Tabla3[Consignatario],B1813,[1]!Tabla3[Monto])</f>
        <v>114840</v>
      </c>
      <c r="L1813">
        <f>SUMIF([1]!Tabla5[Consignatario],B1813,[1]!Tabla5[Monto])</f>
        <v>0</v>
      </c>
      <c r="M1813">
        <f>SUMIF([1]!Tabla1708[Consignatario],B1813,[1]!Tabla1708[Monto])</f>
        <v>0</v>
      </c>
      <c r="N1813">
        <f>SUMIF([1]!Tabla1726[Consignatario],B1813,[1]!Tabla1726[Monto])</f>
        <v>0</v>
      </c>
      <c r="O1813">
        <f>SUMIF([1]!Tabla1730[Consignatario],B1813,[1]!Tabla1730[1730])</f>
        <v>0</v>
      </c>
      <c r="P1813">
        <f>SUMIF([1]!Tabla1739[Consignatario],B1813,[1]!Tabla1739[1739])</f>
        <v>0</v>
      </c>
      <c r="Q1813">
        <f>SUMIF([1]!Tabla21[Consignatario],B1813,[1]!Tabla21[1664-1670])</f>
        <v>0</v>
      </c>
      <c r="R1813">
        <f>SUM(Tabla62[[#This Row],[1661]:[Entrearmadas]])</f>
        <v>527245</v>
      </c>
    </row>
    <row r="1814" spans="1:18" x14ac:dyDescent="0.3">
      <c r="A1814">
        <v>1813</v>
      </c>
      <c r="B1814" t="str" cm="1">
        <f t="array" ref="B1814">INDEX([1]!Tabla1[#Data], A1814, 2)</f>
        <v>Mena, Diego de</v>
      </c>
      <c r="C1814">
        <f>SUMIF([1]!Tabla1661[Consignatario],B1814,[1]!Tabla1661[1661])</f>
        <v>0</v>
      </c>
      <c r="D1814">
        <f>SUMIF([1]!Tabla11[Consignatario],B1814,[1]!Tabla11[1662])</f>
        <v>0</v>
      </c>
      <c r="E1814">
        <f>SUMIF([1]!Tabla12[Consignatario],B1814,[1]!Tabla12[1670])</f>
        <v>0</v>
      </c>
      <c r="F1814">
        <f>SUMIF([1]!Tabla10[Consignatario],B1814,[1]!Tabla10[1672])</f>
        <v>0</v>
      </c>
      <c r="G1814">
        <f>SUMIF([1]!Tabla9[Consignatarios],B1814,[1]!Tabla9[1675])</f>
        <v>0</v>
      </c>
      <c r="H1814">
        <f>SUMIF([1]!Tabla8[Consignatarios],B1814,[1]!Tabla8[1678])</f>
        <v>0</v>
      </c>
      <c r="I1814">
        <f>SUMIF([1]!Tabla4[Consignatario],B1814,[1]!Tabla4[Monto])</f>
        <v>0</v>
      </c>
      <c r="J1814">
        <f>SUMIF([1]!Tabla2[Consignatario],B1814, [1]!Tabla2[Monto])</f>
        <v>432</v>
      </c>
      <c r="K1814">
        <f>SUMIF([1]!Tabla3[Consignatario],B1814,[1]!Tabla3[Monto])</f>
        <v>0</v>
      </c>
      <c r="L1814">
        <f>SUMIF([1]!Tabla5[Consignatario],B1814,[1]!Tabla5[Monto])</f>
        <v>0</v>
      </c>
      <c r="M1814">
        <f>SUMIF([1]!Tabla1708[Consignatario],B1814,[1]!Tabla1708[Monto])</f>
        <v>0</v>
      </c>
      <c r="N1814">
        <f>SUMIF([1]!Tabla1726[Consignatario],B1814,[1]!Tabla1726[Monto])</f>
        <v>0</v>
      </c>
      <c r="O1814">
        <f>SUMIF([1]!Tabla1730[Consignatario],B1814,[1]!Tabla1730[1730])</f>
        <v>0</v>
      </c>
      <c r="P1814">
        <f>SUMIF([1]!Tabla1739[Consignatario],B1814,[1]!Tabla1739[1739])</f>
        <v>0</v>
      </c>
      <c r="Q1814">
        <f>SUMIF([1]!Tabla21[Consignatario],B1814,[1]!Tabla21[1664-1670])</f>
        <v>0</v>
      </c>
      <c r="R1814">
        <f>SUM(Tabla62[[#This Row],[1661]:[Entrearmadas]])</f>
        <v>432</v>
      </c>
    </row>
    <row r="1815" spans="1:18" x14ac:dyDescent="0.3">
      <c r="A1815">
        <v>1814</v>
      </c>
      <c r="B1815" t="str" cm="1">
        <f t="array" ref="B1815">INDEX([1]!Tabla1[#Data], A1815, 2)</f>
        <v>Mena, Fernando de</v>
      </c>
      <c r="C1815">
        <f>SUMIF([1]!Tabla1661[Consignatario],B1815,[1]!Tabla1661[1661])</f>
        <v>0</v>
      </c>
      <c r="D1815">
        <f>SUMIF([1]!Tabla11[Consignatario],B1815,[1]!Tabla11[1662])</f>
        <v>0</v>
      </c>
      <c r="E1815">
        <f>SUMIF([1]!Tabla12[Consignatario],B1815,[1]!Tabla12[1670])</f>
        <v>0</v>
      </c>
      <c r="F1815">
        <f>SUMIF([1]!Tabla10[Consignatario],B1815,[1]!Tabla10[1672])</f>
        <v>0</v>
      </c>
      <c r="G1815">
        <f>SUMIF([1]!Tabla9[Consignatarios],B1815,[1]!Tabla9[1675])</f>
        <v>0</v>
      </c>
      <c r="H1815">
        <f>SUMIF([1]!Tabla8[Consignatarios],B1815,[1]!Tabla8[1678])</f>
        <v>0</v>
      </c>
      <c r="I1815">
        <f>SUMIF([1]!Tabla4[Consignatario],B1815,[1]!Tabla4[Monto])</f>
        <v>0</v>
      </c>
      <c r="J1815">
        <f>SUMIF([1]!Tabla2[Consignatario],B1815, [1]!Tabla2[Monto])</f>
        <v>0</v>
      </c>
      <c r="K1815">
        <f>SUMIF([1]!Tabla3[Consignatario],B1815,[1]!Tabla3[Monto])</f>
        <v>0</v>
      </c>
      <c r="L1815">
        <f>SUMIF([1]!Tabla5[Consignatario],B1815,[1]!Tabla5[Monto])</f>
        <v>0</v>
      </c>
      <c r="M1815">
        <f>SUMIF([1]!Tabla1708[Consignatario],B1815,[1]!Tabla1708[Monto])</f>
        <v>0</v>
      </c>
      <c r="N1815">
        <f>SUMIF([1]!Tabla1726[Consignatario],B1815,[1]!Tabla1726[Monto])</f>
        <v>0</v>
      </c>
      <c r="O1815">
        <f>SUMIF([1]!Tabla1730[Consignatario],B1815,[1]!Tabla1730[1730])</f>
        <v>0</v>
      </c>
      <c r="P1815">
        <f>SUMIF([1]!Tabla1739[Consignatario],B1815,[1]!Tabla1739[1739])</f>
        <v>0</v>
      </c>
      <c r="Q1815">
        <f>SUMIF([1]!Tabla21[Consignatario],B1815,[1]!Tabla21[1664-1670])</f>
        <v>0</v>
      </c>
      <c r="R1815">
        <f>SUM(Tabla62[[#This Row],[1661]:[Entrearmadas]])</f>
        <v>0</v>
      </c>
    </row>
    <row r="1816" spans="1:18" x14ac:dyDescent="0.3">
      <c r="A1816">
        <v>1815</v>
      </c>
      <c r="B1816" t="str" cm="1">
        <f t="array" ref="B1816">INDEX([1]!Tabla1[#Data], A1816, 2)</f>
        <v>Mena, Pedro de</v>
      </c>
      <c r="C1816">
        <f>SUMIF([1]!Tabla1661[Consignatario],B1816,[1]!Tabla1661[1661])</f>
        <v>0</v>
      </c>
      <c r="D1816">
        <f>SUMIF([1]!Tabla11[Consignatario],B1816,[1]!Tabla11[1662])</f>
        <v>0</v>
      </c>
      <c r="E1816">
        <f>SUMIF([1]!Tabla12[Consignatario],B1816,[1]!Tabla12[1670])</f>
        <v>0</v>
      </c>
      <c r="F1816">
        <f>SUMIF([1]!Tabla10[Consignatario],B1816,[1]!Tabla10[1672])</f>
        <v>0</v>
      </c>
      <c r="G1816">
        <f>SUMIF([1]!Tabla9[Consignatarios],B1816,[1]!Tabla9[1675])</f>
        <v>0</v>
      </c>
      <c r="H1816">
        <f>SUMIF([1]!Tabla8[Consignatarios],B1816,[1]!Tabla8[1678])</f>
        <v>0</v>
      </c>
      <c r="I1816">
        <f>SUMIF([1]!Tabla4[Consignatario],B1816,[1]!Tabla4[Monto])</f>
        <v>0</v>
      </c>
      <c r="J1816">
        <f>SUMIF([1]!Tabla2[Consignatario],B1816, [1]!Tabla2[Monto])</f>
        <v>0</v>
      </c>
      <c r="K1816">
        <f>SUMIF([1]!Tabla3[Consignatario],B1816,[1]!Tabla3[Monto])</f>
        <v>6024</v>
      </c>
      <c r="L1816">
        <f>SUMIF([1]!Tabla5[Consignatario],B1816,[1]!Tabla5[Monto])</f>
        <v>0</v>
      </c>
      <c r="M1816">
        <f>SUMIF([1]!Tabla1708[Consignatario],B1816,[1]!Tabla1708[Monto])</f>
        <v>0</v>
      </c>
      <c r="N1816">
        <f>SUMIF([1]!Tabla1726[Consignatario],B1816,[1]!Tabla1726[Monto])</f>
        <v>0</v>
      </c>
      <c r="O1816">
        <f>SUMIF([1]!Tabla1730[Consignatario],B1816,[1]!Tabla1730[1730])</f>
        <v>0</v>
      </c>
      <c r="P1816">
        <f>SUMIF([1]!Tabla1739[Consignatario],B1816,[1]!Tabla1739[1739])</f>
        <v>0</v>
      </c>
      <c r="Q1816">
        <f>SUMIF([1]!Tabla21[Consignatario],B1816,[1]!Tabla21[1664-1670])</f>
        <v>0</v>
      </c>
      <c r="R1816">
        <f>SUM(Tabla62[[#This Row],[1661]:[Entrearmadas]])</f>
        <v>6024</v>
      </c>
    </row>
    <row r="1817" spans="1:18" x14ac:dyDescent="0.3">
      <c r="A1817">
        <v>1816</v>
      </c>
      <c r="B1817" t="str" cm="1">
        <f t="array" ref="B1817">INDEX([1]!Tabla1[#Data], A1817, 2)</f>
        <v>Méndez de Alanparte, Jacinto</v>
      </c>
      <c r="C1817">
        <f>SUMIF([1]!Tabla1661[Consignatario],B1817,[1]!Tabla1661[1661])</f>
        <v>0</v>
      </c>
      <c r="D1817">
        <f>SUMIF([1]!Tabla11[Consignatario],B1817,[1]!Tabla11[1662])</f>
        <v>0</v>
      </c>
      <c r="E1817">
        <f>SUMIF([1]!Tabla12[Consignatario],B1817,[1]!Tabla12[1670])</f>
        <v>0</v>
      </c>
      <c r="F1817">
        <f>SUMIF([1]!Tabla10[Consignatario],B1817,[1]!Tabla10[1672])</f>
        <v>0</v>
      </c>
      <c r="G1817">
        <f>SUMIF([1]!Tabla9[Consignatarios],B1817,[1]!Tabla9[1675])</f>
        <v>90500</v>
      </c>
      <c r="H1817">
        <f>SUMIF([1]!Tabla8[Consignatarios],B1817,[1]!Tabla8[1678])</f>
        <v>0</v>
      </c>
      <c r="I1817">
        <f>SUMIF([1]!Tabla4[Consignatario],B1817,[1]!Tabla4[Monto])</f>
        <v>0</v>
      </c>
      <c r="J1817">
        <f>SUMIF([1]!Tabla2[Consignatario],B1817, [1]!Tabla2[Monto])</f>
        <v>0</v>
      </c>
      <c r="K1817">
        <f>SUMIF([1]!Tabla3[Consignatario],B1817,[1]!Tabla3[Monto])</f>
        <v>0</v>
      </c>
      <c r="L1817">
        <f>SUMIF([1]!Tabla5[Consignatario],B1817,[1]!Tabla5[Monto])</f>
        <v>0</v>
      </c>
      <c r="M1817">
        <f>SUMIF([1]!Tabla1708[Consignatario],B1817,[1]!Tabla1708[Monto])</f>
        <v>0</v>
      </c>
      <c r="N1817">
        <f>SUMIF([1]!Tabla1726[Consignatario],B1817,[1]!Tabla1726[Monto])</f>
        <v>0</v>
      </c>
      <c r="O1817">
        <f>SUMIF([1]!Tabla1730[Consignatario],B1817,[1]!Tabla1730[1730])</f>
        <v>0</v>
      </c>
      <c r="P1817">
        <f>SUMIF([1]!Tabla1739[Consignatario],B1817,[1]!Tabla1739[1739])</f>
        <v>0</v>
      </c>
      <c r="Q1817">
        <f>SUMIF([1]!Tabla21[Consignatario],B1817,[1]!Tabla21[1664-1670])</f>
        <v>0</v>
      </c>
      <c r="R1817">
        <f>SUM(Tabla62[[#This Row],[1661]:[Entrearmadas]])</f>
        <v>90500</v>
      </c>
    </row>
    <row r="1818" spans="1:18" x14ac:dyDescent="0.3">
      <c r="A1818">
        <v>1817</v>
      </c>
      <c r="B1818" t="str" cm="1">
        <f t="array" ref="B1818">INDEX([1]!Tabla1[#Data], A1818, 2)</f>
        <v>Méndez de Zúñiga, Gerónimo</v>
      </c>
      <c r="C1818">
        <f>SUMIF([1]!Tabla1661[Consignatario],B1818,[1]!Tabla1661[1661])</f>
        <v>0</v>
      </c>
      <c r="D1818">
        <f>SUMIF([1]!Tabla11[Consignatario],B1818,[1]!Tabla11[1662])</f>
        <v>0</v>
      </c>
      <c r="E1818">
        <f>SUMIF([1]!Tabla12[Consignatario],B1818,[1]!Tabla12[1670])</f>
        <v>0</v>
      </c>
      <c r="F1818">
        <f>SUMIF([1]!Tabla10[Consignatario],B1818,[1]!Tabla10[1672])</f>
        <v>0</v>
      </c>
      <c r="G1818">
        <f>SUMIF([1]!Tabla9[Consignatarios],B1818,[1]!Tabla9[1675])</f>
        <v>0</v>
      </c>
      <c r="H1818">
        <f>SUMIF([1]!Tabla8[Consignatarios],B1818,[1]!Tabla8[1678])</f>
        <v>0</v>
      </c>
      <c r="I1818">
        <f>SUMIF([1]!Tabla4[Consignatario],B1818,[1]!Tabla4[Monto])</f>
        <v>0</v>
      </c>
      <c r="J1818">
        <f>SUMIF([1]!Tabla2[Consignatario],B1818, [1]!Tabla2[Monto])</f>
        <v>0</v>
      </c>
      <c r="K1818">
        <f>SUMIF([1]!Tabla3[Consignatario],B1818,[1]!Tabla3[Monto])</f>
        <v>450</v>
      </c>
      <c r="L1818">
        <f>SUMIF([1]!Tabla5[Consignatario],B1818,[1]!Tabla5[Monto])</f>
        <v>0</v>
      </c>
      <c r="M1818">
        <f>SUMIF([1]!Tabla1708[Consignatario],B1818,[1]!Tabla1708[Monto])</f>
        <v>0</v>
      </c>
      <c r="N1818">
        <f>SUMIF([1]!Tabla1726[Consignatario],B1818,[1]!Tabla1726[Monto])</f>
        <v>0</v>
      </c>
      <c r="O1818">
        <f>SUMIF([1]!Tabla1730[Consignatario],B1818,[1]!Tabla1730[1730])</f>
        <v>0</v>
      </c>
      <c r="P1818">
        <f>SUMIF([1]!Tabla1739[Consignatario],B1818,[1]!Tabla1739[1739])</f>
        <v>0</v>
      </c>
      <c r="Q1818">
        <f>SUMIF([1]!Tabla21[Consignatario],B1818,[1]!Tabla21[1664-1670])</f>
        <v>0</v>
      </c>
      <c r="R1818">
        <f>SUM(Tabla62[[#This Row],[1661]:[Entrearmadas]])</f>
        <v>450</v>
      </c>
    </row>
    <row r="1819" spans="1:18" x14ac:dyDescent="0.3">
      <c r="A1819">
        <v>1818</v>
      </c>
      <c r="B1819" t="str" cm="1">
        <f t="array" ref="B1819">INDEX([1]!Tabla1[#Data], A1819, 2)</f>
        <v>Méndez, Benito</v>
      </c>
      <c r="C1819">
        <f>SUMIF([1]!Tabla1661[Consignatario],B1819,[1]!Tabla1661[1661])</f>
        <v>0</v>
      </c>
      <c r="D1819">
        <f>SUMIF([1]!Tabla11[Consignatario],B1819,[1]!Tabla11[1662])</f>
        <v>12500</v>
      </c>
      <c r="E1819">
        <f>SUMIF([1]!Tabla12[Consignatario],B1819,[1]!Tabla12[1670])</f>
        <v>0</v>
      </c>
      <c r="F1819">
        <f>SUMIF([1]!Tabla10[Consignatario],B1819,[1]!Tabla10[1672])</f>
        <v>0</v>
      </c>
      <c r="G1819">
        <f>SUMIF([1]!Tabla9[Consignatarios],B1819,[1]!Tabla9[1675])</f>
        <v>0</v>
      </c>
      <c r="H1819">
        <f>SUMIF([1]!Tabla8[Consignatarios],B1819,[1]!Tabla8[1678])</f>
        <v>0</v>
      </c>
      <c r="I1819">
        <f>SUMIF([1]!Tabla4[Consignatario],B1819,[1]!Tabla4[Monto])</f>
        <v>0</v>
      </c>
      <c r="J1819">
        <f>SUMIF([1]!Tabla2[Consignatario],B1819, [1]!Tabla2[Monto])</f>
        <v>0</v>
      </c>
      <c r="K1819">
        <f>SUMIF([1]!Tabla3[Consignatario],B1819,[1]!Tabla3[Monto])</f>
        <v>0</v>
      </c>
      <c r="L1819">
        <f>SUMIF([1]!Tabla5[Consignatario],B1819,[1]!Tabla5[Monto])</f>
        <v>0</v>
      </c>
      <c r="M1819">
        <f>SUMIF([1]!Tabla1708[Consignatario],B1819,[1]!Tabla1708[Monto])</f>
        <v>0</v>
      </c>
      <c r="N1819">
        <f>SUMIF([1]!Tabla1726[Consignatario],B1819,[1]!Tabla1726[Monto])</f>
        <v>0</v>
      </c>
      <c r="O1819">
        <f>SUMIF([1]!Tabla1730[Consignatario],B1819,[1]!Tabla1730[1730])</f>
        <v>0</v>
      </c>
      <c r="P1819">
        <f>SUMIF([1]!Tabla1739[Consignatario],B1819,[1]!Tabla1739[1739])</f>
        <v>0</v>
      </c>
      <c r="Q1819">
        <f>SUMIF([1]!Tabla21[Consignatario],B1819,[1]!Tabla21[1664-1670])</f>
        <v>0</v>
      </c>
      <c r="R1819">
        <f>SUM(Tabla62[[#This Row],[1661]:[Entrearmadas]])</f>
        <v>12500</v>
      </c>
    </row>
    <row r="1820" spans="1:18" x14ac:dyDescent="0.3">
      <c r="A1820">
        <v>1819</v>
      </c>
      <c r="B1820" t="str" cm="1">
        <f t="array" ref="B1820">INDEX([1]!Tabla1[#Data], A1820, 2)</f>
        <v>Méndez, Damian</v>
      </c>
      <c r="C1820">
        <f>SUMIF([1]!Tabla1661[Consignatario],B1820,[1]!Tabla1661[1661])</f>
        <v>0</v>
      </c>
      <c r="D1820">
        <f>SUMIF([1]!Tabla11[Consignatario],B1820,[1]!Tabla11[1662])</f>
        <v>0</v>
      </c>
      <c r="E1820">
        <f>SUMIF([1]!Tabla12[Consignatario],B1820,[1]!Tabla12[1670])</f>
        <v>0</v>
      </c>
      <c r="F1820">
        <f>SUMIF([1]!Tabla10[Consignatario],B1820,[1]!Tabla10[1672])</f>
        <v>0</v>
      </c>
      <c r="G1820">
        <f>SUMIF([1]!Tabla9[Consignatarios],B1820,[1]!Tabla9[1675])</f>
        <v>0</v>
      </c>
      <c r="H1820">
        <f>SUMIF([1]!Tabla8[Consignatarios],B1820,[1]!Tabla8[1678])</f>
        <v>0</v>
      </c>
      <c r="I1820">
        <f>SUMIF([1]!Tabla4[Consignatario],B1820,[1]!Tabla4[Monto])</f>
        <v>0</v>
      </c>
      <c r="J1820">
        <f>SUMIF([1]!Tabla2[Consignatario],B1820, [1]!Tabla2[Monto])</f>
        <v>0</v>
      </c>
      <c r="K1820">
        <f>SUMIF([1]!Tabla3[Consignatario],B1820,[1]!Tabla3[Monto])</f>
        <v>0</v>
      </c>
      <c r="L1820">
        <f>SUMIF([1]!Tabla5[Consignatario],B1820,[1]!Tabla5[Monto])</f>
        <v>0</v>
      </c>
      <c r="M1820">
        <f>SUMIF([1]!Tabla1708[Consignatario],B1820,[1]!Tabla1708[Monto])</f>
        <v>22327</v>
      </c>
      <c r="N1820">
        <f>SUMIF([1]!Tabla1726[Consignatario],B1820,[1]!Tabla1726[Monto])</f>
        <v>0</v>
      </c>
      <c r="O1820">
        <f>SUMIF([1]!Tabla1730[Consignatario],B1820,[1]!Tabla1730[1730])</f>
        <v>0</v>
      </c>
      <c r="P1820">
        <f>SUMIF([1]!Tabla1739[Consignatario],B1820,[1]!Tabla1739[1739])</f>
        <v>0</v>
      </c>
      <c r="Q1820">
        <f>SUMIF([1]!Tabla21[Consignatario],B1820,[1]!Tabla21[1664-1670])</f>
        <v>0</v>
      </c>
      <c r="R1820">
        <f>SUM(Tabla62[[#This Row],[1661]:[Entrearmadas]])</f>
        <v>22327</v>
      </c>
    </row>
    <row r="1821" spans="1:18" x14ac:dyDescent="0.3">
      <c r="A1821">
        <v>1820</v>
      </c>
      <c r="B1821" t="str" cm="1">
        <f t="array" ref="B1821">INDEX([1]!Tabla1[#Data], A1821, 2)</f>
        <v>Méndez, Jacinto</v>
      </c>
      <c r="C1821">
        <f>SUMIF([1]!Tabla1661[Consignatario],B1821,[1]!Tabla1661[1661])</f>
        <v>0</v>
      </c>
      <c r="D1821">
        <f>SUMIF([1]!Tabla11[Consignatario],B1821,[1]!Tabla11[1662])</f>
        <v>0</v>
      </c>
      <c r="E1821">
        <f>SUMIF([1]!Tabla12[Consignatario],B1821,[1]!Tabla12[1670])</f>
        <v>0</v>
      </c>
      <c r="F1821">
        <f>SUMIF([1]!Tabla10[Consignatario],B1821,[1]!Tabla10[1672])</f>
        <v>30885</v>
      </c>
      <c r="G1821">
        <f>SUMIF([1]!Tabla9[Consignatarios],B1821,[1]!Tabla9[1675])</f>
        <v>0</v>
      </c>
      <c r="H1821">
        <f>SUMIF([1]!Tabla8[Consignatarios],B1821,[1]!Tabla8[1678])</f>
        <v>0</v>
      </c>
      <c r="I1821">
        <f>SUMIF([1]!Tabla4[Consignatario],B1821,[1]!Tabla4[Monto])</f>
        <v>0</v>
      </c>
      <c r="J1821">
        <f>SUMIF([1]!Tabla2[Consignatario],B1821, [1]!Tabla2[Monto])</f>
        <v>0</v>
      </c>
      <c r="K1821">
        <f>SUMIF([1]!Tabla3[Consignatario],B1821,[1]!Tabla3[Monto])</f>
        <v>0</v>
      </c>
      <c r="L1821">
        <f>SUMIF([1]!Tabla5[Consignatario],B1821,[1]!Tabla5[Monto])</f>
        <v>0</v>
      </c>
      <c r="M1821">
        <f>SUMIF([1]!Tabla1708[Consignatario],B1821,[1]!Tabla1708[Monto])</f>
        <v>0</v>
      </c>
      <c r="N1821">
        <f>SUMIF([1]!Tabla1726[Consignatario],B1821,[1]!Tabla1726[Monto])</f>
        <v>0</v>
      </c>
      <c r="O1821">
        <f>SUMIF([1]!Tabla1730[Consignatario],B1821,[1]!Tabla1730[1730])</f>
        <v>0</v>
      </c>
      <c r="P1821">
        <f>SUMIF([1]!Tabla1739[Consignatario],B1821,[1]!Tabla1739[1739])</f>
        <v>0</v>
      </c>
      <c r="Q1821">
        <f>SUMIF([1]!Tabla21[Consignatario],B1821,[1]!Tabla21[1664-1670])</f>
        <v>0</v>
      </c>
      <c r="R1821">
        <f>SUM(Tabla62[[#This Row],[1661]:[Entrearmadas]])</f>
        <v>30885</v>
      </c>
    </row>
    <row r="1822" spans="1:18" x14ac:dyDescent="0.3">
      <c r="A1822">
        <v>1821</v>
      </c>
      <c r="B1822" t="str" cm="1">
        <f t="array" ref="B1822">INDEX([1]!Tabla1[#Data], A1822, 2)</f>
        <v>Méndez, Joseph</v>
      </c>
      <c r="C1822">
        <f>SUMIF([1]!Tabla1661[Consignatario],B1822,[1]!Tabla1661[1661])</f>
        <v>0</v>
      </c>
      <c r="D1822">
        <f>SUMIF([1]!Tabla11[Consignatario],B1822,[1]!Tabla11[1662])</f>
        <v>0</v>
      </c>
      <c r="E1822">
        <f>SUMIF([1]!Tabla12[Consignatario],B1822,[1]!Tabla12[1670])</f>
        <v>0</v>
      </c>
      <c r="F1822">
        <f>SUMIF([1]!Tabla10[Consignatario],B1822,[1]!Tabla10[1672])</f>
        <v>300</v>
      </c>
      <c r="G1822">
        <f>SUMIF([1]!Tabla9[Consignatarios],B1822,[1]!Tabla9[1675])</f>
        <v>0</v>
      </c>
      <c r="H1822">
        <f>SUMIF([1]!Tabla8[Consignatarios],B1822,[1]!Tabla8[1678])</f>
        <v>0</v>
      </c>
      <c r="I1822">
        <f>SUMIF([1]!Tabla4[Consignatario],B1822,[1]!Tabla4[Monto])</f>
        <v>0</v>
      </c>
      <c r="J1822">
        <f>SUMIF([1]!Tabla2[Consignatario],B1822, [1]!Tabla2[Monto])</f>
        <v>0</v>
      </c>
      <c r="K1822">
        <f>SUMIF([1]!Tabla3[Consignatario],B1822,[1]!Tabla3[Monto])</f>
        <v>0</v>
      </c>
      <c r="L1822">
        <f>SUMIF([1]!Tabla5[Consignatario],B1822,[1]!Tabla5[Monto])</f>
        <v>0</v>
      </c>
      <c r="M1822">
        <f>SUMIF([1]!Tabla1708[Consignatario],B1822,[1]!Tabla1708[Monto])</f>
        <v>0</v>
      </c>
      <c r="N1822">
        <f>SUMIF([1]!Tabla1726[Consignatario],B1822,[1]!Tabla1726[Monto])</f>
        <v>0</v>
      </c>
      <c r="O1822">
        <f>SUMIF([1]!Tabla1730[Consignatario],B1822,[1]!Tabla1730[1730])</f>
        <v>0</v>
      </c>
      <c r="P1822">
        <f>SUMIF([1]!Tabla1739[Consignatario],B1822,[1]!Tabla1739[1739])</f>
        <v>0</v>
      </c>
      <c r="Q1822">
        <f>SUMIF([1]!Tabla21[Consignatario],B1822,[1]!Tabla21[1664-1670])</f>
        <v>0</v>
      </c>
      <c r="R1822">
        <f>SUM(Tabla62[[#This Row],[1661]:[Entrearmadas]])</f>
        <v>300</v>
      </c>
    </row>
    <row r="1823" spans="1:18" x14ac:dyDescent="0.3">
      <c r="A1823">
        <v>1822</v>
      </c>
      <c r="B1823" t="str" cm="1">
        <f t="array" ref="B1823">INDEX([1]!Tabla1[#Data], A1823, 2)</f>
        <v>Méndez, Manuel</v>
      </c>
      <c r="C1823">
        <f>SUMIF([1]!Tabla1661[Consignatario],B1823,[1]!Tabla1661[1661])</f>
        <v>0</v>
      </c>
      <c r="D1823">
        <f>SUMIF([1]!Tabla11[Consignatario],B1823,[1]!Tabla11[1662])</f>
        <v>0</v>
      </c>
      <c r="E1823">
        <f>SUMIF([1]!Tabla12[Consignatario],B1823,[1]!Tabla12[1670])</f>
        <v>0</v>
      </c>
      <c r="F1823">
        <f>SUMIF([1]!Tabla10[Consignatario],B1823,[1]!Tabla10[1672])</f>
        <v>0</v>
      </c>
      <c r="G1823">
        <f>SUMIF([1]!Tabla9[Consignatarios],B1823,[1]!Tabla9[1675])</f>
        <v>0</v>
      </c>
      <c r="H1823">
        <f>SUMIF([1]!Tabla8[Consignatarios],B1823,[1]!Tabla8[1678])</f>
        <v>0</v>
      </c>
      <c r="I1823">
        <f>SUMIF([1]!Tabla4[Consignatario],B1823,[1]!Tabla4[Monto])</f>
        <v>0</v>
      </c>
      <c r="J1823">
        <f>SUMIF([1]!Tabla2[Consignatario],B1823, [1]!Tabla2[Monto])</f>
        <v>0</v>
      </c>
      <c r="K1823">
        <f>SUMIF([1]!Tabla3[Consignatario],B1823,[1]!Tabla3[Monto])</f>
        <v>0</v>
      </c>
      <c r="L1823">
        <f>SUMIF([1]!Tabla5[Consignatario],B1823,[1]!Tabla5[Monto])</f>
        <v>0</v>
      </c>
      <c r="M1823">
        <f>SUMIF([1]!Tabla1708[Consignatario],B1823,[1]!Tabla1708[Monto])</f>
        <v>0</v>
      </c>
      <c r="N1823">
        <f>SUMIF([1]!Tabla1726[Consignatario],B1823,[1]!Tabla1726[Monto])</f>
        <v>0</v>
      </c>
      <c r="O1823">
        <f>SUMIF([1]!Tabla1730[Consignatario],B1823,[1]!Tabla1730[1730])</f>
        <v>6550</v>
      </c>
      <c r="P1823">
        <f>SUMIF([1]!Tabla1739[Consignatario],B1823,[1]!Tabla1739[1739])</f>
        <v>0</v>
      </c>
      <c r="Q1823">
        <f>SUMIF([1]!Tabla21[Consignatario],B1823,[1]!Tabla21[1664-1670])</f>
        <v>0</v>
      </c>
      <c r="R1823">
        <f>SUM(Tabla62[[#This Row],[1661]:[Entrearmadas]])</f>
        <v>6550</v>
      </c>
    </row>
    <row r="1824" spans="1:18" x14ac:dyDescent="0.3">
      <c r="A1824">
        <v>1823</v>
      </c>
      <c r="B1824" t="str" cm="1">
        <f t="array" ref="B1824">INDEX([1]!Tabla1[#Data], A1824, 2)</f>
        <v>Méndez, Tomás</v>
      </c>
      <c r="C1824">
        <f>SUMIF([1]!Tabla1661[Consignatario],B1824,[1]!Tabla1661[1661])</f>
        <v>0</v>
      </c>
      <c r="D1824">
        <f>SUMIF([1]!Tabla11[Consignatario],B1824,[1]!Tabla11[1662])</f>
        <v>0</v>
      </c>
      <c r="E1824">
        <f>SUMIF([1]!Tabla12[Consignatario],B1824,[1]!Tabla12[1670])</f>
        <v>0</v>
      </c>
      <c r="F1824">
        <f>SUMIF([1]!Tabla10[Consignatario],B1824,[1]!Tabla10[1672])</f>
        <v>0</v>
      </c>
      <c r="G1824">
        <f>SUMIF([1]!Tabla9[Consignatarios],B1824,[1]!Tabla9[1675])</f>
        <v>0</v>
      </c>
      <c r="H1824">
        <f>SUMIF([1]!Tabla8[Consignatarios],B1824,[1]!Tabla8[1678])</f>
        <v>0</v>
      </c>
      <c r="I1824">
        <f>SUMIF([1]!Tabla4[Consignatario],B1824,[1]!Tabla4[Monto])</f>
        <v>0</v>
      </c>
      <c r="J1824">
        <f>SUMIF([1]!Tabla2[Consignatario],B1824, [1]!Tabla2[Monto])</f>
        <v>0</v>
      </c>
      <c r="K1824">
        <f>SUMIF([1]!Tabla3[Consignatario],B1824,[1]!Tabla3[Monto])</f>
        <v>0</v>
      </c>
      <c r="L1824">
        <f>SUMIF([1]!Tabla5[Consignatario],B1824,[1]!Tabla5[Monto])</f>
        <v>0</v>
      </c>
      <c r="M1824">
        <f>SUMIF([1]!Tabla1708[Consignatario],B1824,[1]!Tabla1708[Monto])</f>
        <v>0</v>
      </c>
      <c r="N1824">
        <f>SUMIF([1]!Tabla1726[Consignatario],B1824,[1]!Tabla1726[Monto])</f>
        <v>0</v>
      </c>
      <c r="O1824">
        <f>SUMIF([1]!Tabla1730[Consignatario],B1824,[1]!Tabla1730[1730])</f>
        <v>0</v>
      </c>
      <c r="P1824">
        <f>SUMIF([1]!Tabla1739[Consignatario],B1824,[1]!Tabla1739[1739])</f>
        <v>9275</v>
      </c>
      <c r="Q1824">
        <f>SUMIF([1]!Tabla21[Consignatario],B1824,[1]!Tabla21[1664-1670])</f>
        <v>0</v>
      </c>
      <c r="R1824">
        <f>SUM(Tabla62[[#This Row],[1661]:[Entrearmadas]])</f>
        <v>9275</v>
      </c>
    </row>
    <row r="1825" spans="1:18" x14ac:dyDescent="0.3">
      <c r="A1825">
        <v>1824</v>
      </c>
      <c r="B1825" t="str" cm="1">
        <f t="array" ref="B1825">INDEX([1]!Tabla1[#Data], A1825, 2)</f>
        <v>Mendía, Gerónimo de</v>
      </c>
      <c r="C1825">
        <f>SUMIF([1]!Tabla1661[Consignatario],B1825,[1]!Tabla1661[1661])</f>
        <v>0</v>
      </c>
      <c r="D1825">
        <f>SUMIF([1]!Tabla11[Consignatario],B1825,[1]!Tabla11[1662])</f>
        <v>0</v>
      </c>
      <c r="E1825">
        <f>SUMIF([1]!Tabla12[Consignatario],B1825,[1]!Tabla12[1670])</f>
        <v>0</v>
      </c>
      <c r="F1825">
        <f>SUMIF([1]!Tabla10[Consignatario],B1825,[1]!Tabla10[1672])</f>
        <v>19648</v>
      </c>
      <c r="G1825">
        <f>SUMIF([1]!Tabla9[Consignatarios],B1825,[1]!Tabla9[1675])</f>
        <v>23600</v>
      </c>
      <c r="H1825">
        <f>SUMIF([1]!Tabla8[Consignatarios],B1825,[1]!Tabla8[1678])</f>
        <v>6152</v>
      </c>
      <c r="I1825">
        <f>SUMIF([1]!Tabla4[Consignatario],B1825,[1]!Tabla4[Monto])</f>
        <v>13040</v>
      </c>
      <c r="J1825">
        <f>SUMIF([1]!Tabla2[Consignatario],B1825, [1]!Tabla2[Monto])</f>
        <v>12592</v>
      </c>
      <c r="K1825">
        <f>SUMIF([1]!Tabla3[Consignatario],B1825,[1]!Tabla3[Monto])</f>
        <v>26160</v>
      </c>
      <c r="L1825">
        <f>SUMIF([1]!Tabla5[Consignatario],B1825,[1]!Tabla5[Monto])</f>
        <v>18680</v>
      </c>
      <c r="M1825">
        <f>SUMIF([1]!Tabla1708[Consignatario],B1825,[1]!Tabla1708[Monto])</f>
        <v>0</v>
      </c>
      <c r="N1825">
        <f>SUMIF([1]!Tabla1726[Consignatario],B1825,[1]!Tabla1726[Monto])</f>
        <v>0</v>
      </c>
      <c r="O1825">
        <f>SUMIF([1]!Tabla1730[Consignatario],B1825,[1]!Tabla1730[1730])</f>
        <v>0</v>
      </c>
      <c r="P1825">
        <f>SUMIF([1]!Tabla1739[Consignatario],B1825,[1]!Tabla1739[1739])</f>
        <v>0</v>
      </c>
      <c r="Q1825">
        <f>SUMIF([1]!Tabla21[Consignatario],B1825,[1]!Tabla21[1664-1670])</f>
        <v>0</v>
      </c>
      <c r="R1825">
        <f>SUM(Tabla62[[#This Row],[1661]:[Entrearmadas]])</f>
        <v>119872</v>
      </c>
    </row>
    <row r="1826" spans="1:18" x14ac:dyDescent="0.3">
      <c r="A1826">
        <v>1825</v>
      </c>
      <c r="B1826" t="str" cm="1">
        <f t="array" ref="B1826">INDEX([1]!Tabla1[#Data], A1826, 2)</f>
        <v>Mendieta, Domingo de</v>
      </c>
      <c r="C1826">
        <f>SUMIF([1]!Tabla1661[Consignatario],B1826,[1]!Tabla1661[1661])</f>
        <v>0</v>
      </c>
      <c r="D1826">
        <f>SUMIF([1]!Tabla11[Consignatario],B1826,[1]!Tabla11[1662])</f>
        <v>0</v>
      </c>
      <c r="E1826">
        <f>SUMIF([1]!Tabla12[Consignatario],B1826,[1]!Tabla12[1670])</f>
        <v>0</v>
      </c>
      <c r="F1826">
        <f>SUMIF([1]!Tabla10[Consignatario],B1826,[1]!Tabla10[1672])</f>
        <v>0</v>
      </c>
      <c r="G1826">
        <f>SUMIF([1]!Tabla9[Consignatarios],B1826,[1]!Tabla9[1675])</f>
        <v>0</v>
      </c>
      <c r="H1826">
        <f>SUMIF([1]!Tabla8[Consignatarios],B1826,[1]!Tabla8[1678])</f>
        <v>0</v>
      </c>
      <c r="I1826">
        <f>SUMIF([1]!Tabla4[Consignatario],B1826,[1]!Tabla4[Monto])</f>
        <v>0</v>
      </c>
      <c r="J1826">
        <f>SUMIF([1]!Tabla2[Consignatario],B1826, [1]!Tabla2[Monto])</f>
        <v>0</v>
      </c>
      <c r="K1826">
        <f>SUMIF([1]!Tabla3[Consignatario],B1826,[1]!Tabla3[Monto])</f>
        <v>43344</v>
      </c>
      <c r="L1826">
        <f>SUMIF([1]!Tabla5[Consignatario],B1826,[1]!Tabla5[Monto])</f>
        <v>7952</v>
      </c>
      <c r="M1826">
        <f>SUMIF([1]!Tabla1708[Consignatario],B1826,[1]!Tabla1708[Monto])</f>
        <v>0</v>
      </c>
      <c r="N1826">
        <f>SUMIF([1]!Tabla1726[Consignatario],B1826,[1]!Tabla1726[Monto])</f>
        <v>0</v>
      </c>
      <c r="O1826">
        <f>SUMIF([1]!Tabla1730[Consignatario],B1826,[1]!Tabla1730[1730])</f>
        <v>0</v>
      </c>
      <c r="P1826">
        <f>SUMIF([1]!Tabla1739[Consignatario],B1826,[1]!Tabla1739[1739])</f>
        <v>0</v>
      </c>
      <c r="Q1826">
        <f>SUMIF([1]!Tabla21[Consignatario],B1826,[1]!Tabla21[1664-1670])</f>
        <v>0</v>
      </c>
      <c r="R1826">
        <f>SUM(Tabla62[[#This Row],[1661]:[Entrearmadas]])</f>
        <v>51296</v>
      </c>
    </row>
    <row r="1827" spans="1:18" x14ac:dyDescent="0.3">
      <c r="A1827">
        <v>1826</v>
      </c>
      <c r="B1827" t="str" cm="1">
        <f t="array" ref="B1827">INDEX([1]!Tabla1[#Data], A1827, 2)</f>
        <v>Mendieta, Juan de</v>
      </c>
      <c r="C1827">
        <f>SUMIF([1]!Tabla1661[Consignatario],B1827,[1]!Tabla1661[1661])</f>
        <v>0</v>
      </c>
      <c r="D1827">
        <f>SUMIF([1]!Tabla11[Consignatario],B1827,[1]!Tabla11[1662])</f>
        <v>0</v>
      </c>
      <c r="E1827">
        <f>SUMIF([1]!Tabla12[Consignatario],B1827,[1]!Tabla12[1670])</f>
        <v>0</v>
      </c>
      <c r="F1827">
        <f>SUMIF([1]!Tabla10[Consignatario],B1827,[1]!Tabla10[1672])</f>
        <v>0</v>
      </c>
      <c r="G1827">
        <f>SUMIF([1]!Tabla9[Consignatarios],B1827,[1]!Tabla9[1675])</f>
        <v>0</v>
      </c>
      <c r="H1827">
        <f>SUMIF([1]!Tabla8[Consignatarios],B1827,[1]!Tabla8[1678])</f>
        <v>0</v>
      </c>
      <c r="I1827">
        <f>SUMIF([1]!Tabla4[Consignatario],B1827,[1]!Tabla4[Monto])</f>
        <v>0</v>
      </c>
      <c r="J1827">
        <f>SUMIF([1]!Tabla2[Consignatario],B1827, [1]!Tabla2[Monto])</f>
        <v>0</v>
      </c>
      <c r="K1827">
        <f>SUMIF([1]!Tabla3[Consignatario],B1827,[1]!Tabla3[Monto])</f>
        <v>8300</v>
      </c>
      <c r="L1827">
        <f>SUMIF([1]!Tabla5[Consignatario],B1827,[1]!Tabla5[Monto])</f>
        <v>49055</v>
      </c>
      <c r="M1827">
        <f>SUMIF([1]!Tabla1708[Consignatario],B1827,[1]!Tabla1708[Monto])</f>
        <v>0</v>
      </c>
      <c r="N1827">
        <f>SUMIF([1]!Tabla1726[Consignatario],B1827,[1]!Tabla1726[Monto])</f>
        <v>0</v>
      </c>
      <c r="O1827">
        <f>SUMIF([1]!Tabla1730[Consignatario],B1827,[1]!Tabla1730[1730])</f>
        <v>0</v>
      </c>
      <c r="P1827">
        <f>SUMIF([1]!Tabla1739[Consignatario],B1827,[1]!Tabla1739[1739])</f>
        <v>0</v>
      </c>
      <c r="Q1827">
        <f>SUMIF([1]!Tabla21[Consignatario],B1827,[1]!Tabla21[1664-1670])</f>
        <v>0</v>
      </c>
      <c r="R1827">
        <f>SUM(Tabla62[[#This Row],[1661]:[Entrearmadas]])</f>
        <v>57355</v>
      </c>
    </row>
    <row r="1828" spans="1:18" x14ac:dyDescent="0.3">
      <c r="A1828">
        <v>1827</v>
      </c>
      <c r="B1828" t="str" cm="1">
        <f t="array" ref="B1828">INDEX([1]!Tabla1[#Data], A1828, 2)</f>
        <v>Mendivil, Tomás</v>
      </c>
      <c r="C1828">
        <f>SUMIF([1]!Tabla1661[Consignatario],B1828,[1]!Tabla1661[1661])</f>
        <v>0</v>
      </c>
      <c r="D1828">
        <f>SUMIF([1]!Tabla11[Consignatario],B1828,[1]!Tabla11[1662])</f>
        <v>0</v>
      </c>
      <c r="E1828">
        <f>SUMIF([1]!Tabla12[Consignatario],B1828,[1]!Tabla12[1670])</f>
        <v>0</v>
      </c>
      <c r="F1828">
        <f>SUMIF([1]!Tabla10[Consignatario],B1828,[1]!Tabla10[1672])</f>
        <v>0</v>
      </c>
      <c r="G1828">
        <f>SUMIF([1]!Tabla9[Consignatarios],B1828,[1]!Tabla9[1675])</f>
        <v>0</v>
      </c>
      <c r="H1828">
        <f>SUMIF([1]!Tabla8[Consignatarios],B1828,[1]!Tabla8[1678])</f>
        <v>0</v>
      </c>
      <c r="I1828">
        <f>SUMIF([1]!Tabla4[Consignatario],B1828,[1]!Tabla4[Monto])</f>
        <v>0</v>
      </c>
      <c r="J1828">
        <f>SUMIF([1]!Tabla2[Consignatario],B1828, [1]!Tabla2[Monto])</f>
        <v>0</v>
      </c>
      <c r="K1828">
        <f>SUMIF([1]!Tabla3[Consignatario],B1828,[1]!Tabla3[Monto])</f>
        <v>0</v>
      </c>
      <c r="L1828">
        <f>SUMIF([1]!Tabla5[Consignatario],B1828,[1]!Tabla5[Monto])</f>
        <v>0</v>
      </c>
      <c r="M1828">
        <f>SUMIF([1]!Tabla1708[Consignatario],B1828,[1]!Tabla1708[Monto])</f>
        <v>0</v>
      </c>
      <c r="N1828">
        <f>SUMIF([1]!Tabla1726[Consignatario],B1828,[1]!Tabla1726[Monto])</f>
        <v>0</v>
      </c>
      <c r="O1828">
        <f>SUMIF([1]!Tabla1730[Consignatario],B1828,[1]!Tabla1730[1730])</f>
        <v>0</v>
      </c>
      <c r="P1828">
        <f>SUMIF([1]!Tabla1739[Consignatario],B1828,[1]!Tabla1739[1739])</f>
        <v>9274</v>
      </c>
      <c r="Q1828">
        <f>SUMIF([1]!Tabla21[Consignatario],B1828,[1]!Tabla21[1664-1670])</f>
        <v>0</v>
      </c>
      <c r="R1828">
        <f>SUM(Tabla62[[#This Row],[1661]:[Entrearmadas]])</f>
        <v>9274</v>
      </c>
    </row>
    <row r="1829" spans="1:18" x14ac:dyDescent="0.3">
      <c r="A1829">
        <v>1828</v>
      </c>
      <c r="B1829" t="str" cm="1">
        <f t="array" ref="B1829">INDEX([1]!Tabla1[#Data], A1829, 2)</f>
        <v>Mendizábal, Joseph de</v>
      </c>
      <c r="C1829">
        <f>SUMIF([1]!Tabla1661[Consignatario],B1829,[1]!Tabla1661[1661])</f>
        <v>0</v>
      </c>
      <c r="D1829">
        <f>SUMIF([1]!Tabla11[Consignatario],B1829,[1]!Tabla11[1662])</f>
        <v>0</v>
      </c>
      <c r="E1829">
        <f>SUMIF([1]!Tabla12[Consignatario],B1829,[1]!Tabla12[1670])</f>
        <v>0</v>
      </c>
      <c r="F1829">
        <f>SUMIF([1]!Tabla10[Consignatario],B1829,[1]!Tabla10[1672])</f>
        <v>0</v>
      </c>
      <c r="G1829">
        <f>SUMIF([1]!Tabla9[Consignatarios],B1829,[1]!Tabla9[1675])</f>
        <v>0</v>
      </c>
      <c r="H1829">
        <f>SUMIF([1]!Tabla8[Consignatarios],B1829,[1]!Tabla8[1678])</f>
        <v>0</v>
      </c>
      <c r="I1829">
        <f>SUMIF([1]!Tabla4[Consignatario],B1829,[1]!Tabla4[Monto])</f>
        <v>30802</v>
      </c>
      <c r="J1829">
        <f>SUMIF([1]!Tabla2[Consignatario],B1829, [1]!Tabla2[Monto])</f>
        <v>0</v>
      </c>
      <c r="K1829">
        <f>SUMIF([1]!Tabla3[Consignatario],B1829,[1]!Tabla3[Monto])</f>
        <v>0</v>
      </c>
      <c r="L1829">
        <f>SUMIF([1]!Tabla5[Consignatario],B1829,[1]!Tabla5[Monto])</f>
        <v>0</v>
      </c>
      <c r="M1829">
        <f>SUMIF([1]!Tabla1708[Consignatario],B1829,[1]!Tabla1708[Monto])</f>
        <v>0</v>
      </c>
      <c r="N1829">
        <f>SUMIF([1]!Tabla1726[Consignatario],B1829,[1]!Tabla1726[Monto])</f>
        <v>0</v>
      </c>
      <c r="O1829">
        <f>SUMIF([1]!Tabla1730[Consignatario],B1829,[1]!Tabla1730[1730])</f>
        <v>0</v>
      </c>
      <c r="P1829">
        <f>SUMIF([1]!Tabla1739[Consignatario],B1829,[1]!Tabla1739[1739])</f>
        <v>0</v>
      </c>
      <c r="Q1829">
        <f>SUMIF([1]!Tabla21[Consignatario],B1829,[1]!Tabla21[1664-1670])</f>
        <v>0</v>
      </c>
      <c r="R1829">
        <f>SUM(Tabla62[[#This Row],[1661]:[Entrearmadas]])</f>
        <v>30802</v>
      </c>
    </row>
    <row r="1830" spans="1:18" x14ac:dyDescent="0.3">
      <c r="A1830">
        <v>1829</v>
      </c>
      <c r="B1830" t="str" cm="1">
        <f t="array" ref="B1830">INDEX([1]!Tabla1[#Data], A1830, 2)</f>
        <v>Mendizábal, Martín de</v>
      </c>
      <c r="C1830">
        <f>SUMIF([1]!Tabla1661[Consignatario],B1830,[1]!Tabla1661[1661])</f>
        <v>0</v>
      </c>
      <c r="D1830">
        <f>SUMIF([1]!Tabla11[Consignatario],B1830,[1]!Tabla11[1662])</f>
        <v>0</v>
      </c>
      <c r="E1830">
        <f>SUMIF([1]!Tabla12[Consignatario],B1830,[1]!Tabla12[1670])</f>
        <v>0</v>
      </c>
      <c r="F1830">
        <f>SUMIF([1]!Tabla10[Consignatario],B1830,[1]!Tabla10[1672])</f>
        <v>5000</v>
      </c>
      <c r="G1830">
        <f>SUMIF([1]!Tabla9[Consignatarios],B1830,[1]!Tabla9[1675])</f>
        <v>0</v>
      </c>
      <c r="H1830">
        <f>SUMIF([1]!Tabla8[Consignatarios],B1830,[1]!Tabla8[1678])</f>
        <v>0</v>
      </c>
      <c r="I1830">
        <f>SUMIF([1]!Tabla4[Consignatario],B1830,[1]!Tabla4[Monto])</f>
        <v>25480</v>
      </c>
      <c r="J1830">
        <f>SUMIF([1]!Tabla2[Consignatario],B1830, [1]!Tabla2[Monto])</f>
        <v>38480</v>
      </c>
      <c r="K1830">
        <f>SUMIF([1]!Tabla3[Consignatario],B1830,[1]!Tabla3[Monto])</f>
        <v>8000</v>
      </c>
      <c r="L1830">
        <f>SUMIF([1]!Tabla5[Consignatario],B1830,[1]!Tabla5[Monto])</f>
        <v>20226</v>
      </c>
      <c r="M1830">
        <f>SUMIF([1]!Tabla1708[Consignatario],B1830,[1]!Tabla1708[Monto])</f>
        <v>82891</v>
      </c>
      <c r="N1830">
        <f>SUMIF([1]!Tabla1726[Consignatario],B1830,[1]!Tabla1726[Monto])</f>
        <v>0</v>
      </c>
      <c r="O1830">
        <f>SUMIF([1]!Tabla1730[Consignatario],B1830,[1]!Tabla1730[1730])</f>
        <v>0</v>
      </c>
      <c r="P1830">
        <f>SUMIF([1]!Tabla1739[Consignatario],B1830,[1]!Tabla1739[1739])</f>
        <v>0</v>
      </c>
      <c r="Q1830">
        <f>SUMIF([1]!Tabla21[Consignatario],B1830,[1]!Tabla21[1664-1670])</f>
        <v>0</v>
      </c>
      <c r="R1830">
        <f>SUM(Tabla62[[#This Row],[1661]:[Entrearmadas]])</f>
        <v>180077</v>
      </c>
    </row>
    <row r="1831" spans="1:18" x14ac:dyDescent="0.3">
      <c r="A1831">
        <v>1830</v>
      </c>
      <c r="B1831" t="str" cm="1">
        <f t="array" ref="B1831">INDEX([1]!Tabla1[#Data], A1831, 2)</f>
        <v>Mendoza y Trujillo, Miguel de</v>
      </c>
      <c r="C1831">
        <f>SUMIF([1]!Tabla1661[Consignatario],B1831,[1]!Tabla1661[1661])</f>
        <v>0</v>
      </c>
      <c r="D1831">
        <f>SUMIF([1]!Tabla11[Consignatario],B1831,[1]!Tabla11[1662])</f>
        <v>0</v>
      </c>
      <c r="E1831">
        <f>SUMIF([1]!Tabla12[Consignatario],B1831,[1]!Tabla12[1670])</f>
        <v>0</v>
      </c>
      <c r="F1831">
        <f>SUMIF([1]!Tabla10[Consignatario],B1831,[1]!Tabla10[1672])</f>
        <v>0</v>
      </c>
      <c r="G1831">
        <f>SUMIF([1]!Tabla9[Consignatarios],B1831,[1]!Tabla9[1675])</f>
        <v>0</v>
      </c>
      <c r="H1831">
        <f>SUMIF([1]!Tabla8[Consignatarios],B1831,[1]!Tabla8[1678])</f>
        <v>0</v>
      </c>
      <c r="I1831">
        <f>SUMIF([1]!Tabla4[Consignatario],B1831,[1]!Tabla4[Monto])</f>
        <v>106409</v>
      </c>
      <c r="J1831">
        <f>SUMIF([1]!Tabla2[Consignatario],B1831, [1]!Tabla2[Monto])</f>
        <v>0</v>
      </c>
      <c r="K1831">
        <f>SUMIF([1]!Tabla3[Consignatario],B1831,[1]!Tabla3[Monto])</f>
        <v>0</v>
      </c>
      <c r="L1831">
        <f>SUMIF([1]!Tabla5[Consignatario],B1831,[1]!Tabla5[Monto])</f>
        <v>0</v>
      </c>
      <c r="M1831">
        <f>SUMIF([1]!Tabla1708[Consignatario],B1831,[1]!Tabla1708[Monto])</f>
        <v>0</v>
      </c>
      <c r="N1831">
        <f>SUMIF([1]!Tabla1726[Consignatario],B1831,[1]!Tabla1726[Monto])</f>
        <v>0</v>
      </c>
      <c r="O1831">
        <f>SUMIF([1]!Tabla1730[Consignatario],B1831,[1]!Tabla1730[1730])</f>
        <v>0</v>
      </c>
      <c r="P1831">
        <f>SUMIF([1]!Tabla1739[Consignatario],B1831,[1]!Tabla1739[1739])</f>
        <v>0</v>
      </c>
      <c r="Q1831">
        <f>SUMIF([1]!Tabla21[Consignatario],B1831,[1]!Tabla21[1664-1670])</f>
        <v>0</v>
      </c>
      <c r="R1831">
        <f>SUM(Tabla62[[#This Row],[1661]:[Entrearmadas]])</f>
        <v>106409</v>
      </c>
    </row>
    <row r="1832" spans="1:18" x14ac:dyDescent="0.3">
      <c r="A1832">
        <v>1831</v>
      </c>
      <c r="B1832" t="str" cm="1">
        <f t="array" ref="B1832">INDEX([1]!Tabla1[#Data], A1832, 2)</f>
        <v>Mendoza, Agustín de</v>
      </c>
      <c r="C1832">
        <f>SUMIF([1]!Tabla1661[Consignatario],B1832,[1]!Tabla1661[1661])</f>
        <v>0</v>
      </c>
      <c r="D1832">
        <f>SUMIF([1]!Tabla11[Consignatario],B1832,[1]!Tabla11[1662])</f>
        <v>0</v>
      </c>
      <c r="E1832">
        <f>SUMIF([1]!Tabla12[Consignatario],B1832,[1]!Tabla12[1670])</f>
        <v>0</v>
      </c>
      <c r="F1832">
        <f>SUMIF([1]!Tabla10[Consignatario],B1832,[1]!Tabla10[1672])</f>
        <v>0</v>
      </c>
      <c r="G1832">
        <f>SUMIF([1]!Tabla9[Consignatarios],B1832,[1]!Tabla9[1675])</f>
        <v>0</v>
      </c>
      <c r="H1832">
        <f>SUMIF([1]!Tabla8[Consignatarios],B1832,[1]!Tabla8[1678])</f>
        <v>0</v>
      </c>
      <c r="I1832">
        <f>SUMIF([1]!Tabla4[Consignatario],B1832,[1]!Tabla4[Monto])</f>
        <v>0</v>
      </c>
      <c r="J1832">
        <f>SUMIF([1]!Tabla2[Consignatario],B1832, [1]!Tabla2[Monto])</f>
        <v>0</v>
      </c>
      <c r="K1832">
        <f>SUMIF([1]!Tabla3[Consignatario],B1832,[1]!Tabla3[Monto])</f>
        <v>5000</v>
      </c>
      <c r="L1832">
        <f>SUMIF([1]!Tabla5[Consignatario],B1832,[1]!Tabla5[Monto])</f>
        <v>0</v>
      </c>
      <c r="M1832">
        <f>SUMIF([1]!Tabla1708[Consignatario],B1832,[1]!Tabla1708[Monto])</f>
        <v>0</v>
      </c>
      <c r="N1832">
        <f>SUMIF([1]!Tabla1726[Consignatario],B1832,[1]!Tabla1726[Monto])</f>
        <v>0</v>
      </c>
      <c r="O1832">
        <f>SUMIF([1]!Tabla1730[Consignatario],B1832,[1]!Tabla1730[1730])</f>
        <v>0</v>
      </c>
      <c r="P1832">
        <f>SUMIF([1]!Tabla1739[Consignatario],B1832,[1]!Tabla1739[1739])</f>
        <v>0</v>
      </c>
      <c r="Q1832">
        <f>SUMIF([1]!Tabla21[Consignatario],B1832,[1]!Tabla21[1664-1670])</f>
        <v>0</v>
      </c>
      <c r="R1832">
        <f>SUM(Tabla62[[#This Row],[1661]:[Entrearmadas]])</f>
        <v>5000</v>
      </c>
    </row>
    <row r="1833" spans="1:18" x14ac:dyDescent="0.3">
      <c r="A1833">
        <v>1832</v>
      </c>
      <c r="B1833" t="str" cm="1">
        <f t="array" ref="B1833">INDEX([1]!Tabla1[#Data], A1833, 2)</f>
        <v>Mendoza, Antonio de</v>
      </c>
      <c r="C1833">
        <f>SUMIF([1]!Tabla1661[Consignatario],B1833,[1]!Tabla1661[1661])</f>
        <v>0</v>
      </c>
      <c r="D1833">
        <f>SUMIF([1]!Tabla11[Consignatario],B1833,[1]!Tabla11[1662])</f>
        <v>0</v>
      </c>
      <c r="E1833">
        <f>SUMIF([1]!Tabla12[Consignatario],B1833,[1]!Tabla12[1670])</f>
        <v>0</v>
      </c>
      <c r="F1833">
        <f>SUMIF([1]!Tabla10[Consignatario],B1833,[1]!Tabla10[1672])</f>
        <v>0</v>
      </c>
      <c r="G1833">
        <f>SUMIF([1]!Tabla9[Consignatarios],B1833,[1]!Tabla9[1675])</f>
        <v>0</v>
      </c>
      <c r="H1833">
        <f>SUMIF([1]!Tabla8[Consignatarios],B1833,[1]!Tabla8[1678])</f>
        <v>0</v>
      </c>
      <c r="I1833">
        <f>SUMIF([1]!Tabla4[Consignatario],B1833,[1]!Tabla4[Monto])</f>
        <v>240</v>
      </c>
      <c r="J1833">
        <f>SUMIF([1]!Tabla2[Consignatario],B1833, [1]!Tabla2[Monto])</f>
        <v>0</v>
      </c>
      <c r="K1833">
        <f>SUMIF([1]!Tabla3[Consignatario],B1833,[1]!Tabla3[Monto])</f>
        <v>0</v>
      </c>
      <c r="L1833">
        <f>SUMIF([1]!Tabla5[Consignatario],B1833,[1]!Tabla5[Monto])</f>
        <v>0</v>
      </c>
      <c r="M1833">
        <f>SUMIF([1]!Tabla1708[Consignatario],B1833,[1]!Tabla1708[Monto])</f>
        <v>0</v>
      </c>
      <c r="N1833">
        <f>SUMIF([1]!Tabla1726[Consignatario],B1833,[1]!Tabla1726[Monto])</f>
        <v>0</v>
      </c>
      <c r="O1833">
        <f>SUMIF([1]!Tabla1730[Consignatario],B1833,[1]!Tabla1730[1730])</f>
        <v>0</v>
      </c>
      <c r="P1833">
        <f>SUMIF([1]!Tabla1739[Consignatario],B1833,[1]!Tabla1739[1739])</f>
        <v>0</v>
      </c>
      <c r="Q1833">
        <f>SUMIF([1]!Tabla21[Consignatario],B1833,[1]!Tabla21[1664-1670])</f>
        <v>0</v>
      </c>
      <c r="R1833">
        <f>SUM(Tabla62[[#This Row],[1661]:[Entrearmadas]])</f>
        <v>240</v>
      </c>
    </row>
    <row r="1834" spans="1:18" x14ac:dyDescent="0.3">
      <c r="A1834">
        <v>1833</v>
      </c>
      <c r="B1834" t="str" cm="1">
        <f t="array" ref="B1834">INDEX([1]!Tabla1[#Data], A1834, 2)</f>
        <v>Mendoza, Francisco de</v>
      </c>
      <c r="C1834">
        <f>SUMIF([1]!Tabla1661[Consignatario],B1834,[1]!Tabla1661[1661])</f>
        <v>0</v>
      </c>
      <c r="D1834">
        <f>SUMIF([1]!Tabla11[Consignatario],B1834,[1]!Tabla11[1662])</f>
        <v>0</v>
      </c>
      <c r="E1834">
        <f>SUMIF([1]!Tabla12[Consignatario],B1834,[1]!Tabla12[1670])</f>
        <v>0</v>
      </c>
      <c r="F1834">
        <f>SUMIF([1]!Tabla10[Consignatario],B1834,[1]!Tabla10[1672])</f>
        <v>0</v>
      </c>
      <c r="G1834">
        <f>SUMIF([1]!Tabla9[Consignatarios],B1834,[1]!Tabla9[1675])</f>
        <v>0</v>
      </c>
      <c r="H1834">
        <f>SUMIF([1]!Tabla8[Consignatarios],B1834,[1]!Tabla8[1678])</f>
        <v>0</v>
      </c>
      <c r="I1834">
        <f>SUMIF([1]!Tabla4[Consignatario],B1834,[1]!Tabla4[Monto])</f>
        <v>0</v>
      </c>
      <c r="J1834">
        <f>SUMIF([1]!Tabla2[Consignatario],B1834, [1]!Tabla2[Monto])</f>
        <v>1000</v>
      </c>
      <c r="K1834">
        <f>SUMIF([1]!Tabla3[Consignatario],B1834,[1]!Tabla3[Monto])</f>
        <v>0</v>
      </c>
      <c r="L1834">
        <f>SUMIF([1]!Tabla5[Consignatario],B1834,[1]!Tabla5[Monto])</f>
        <v>12960</v>
      </c>
      <c r="M1834">
        <f>SUMIF([1]!Tabla1708[Consignatario],B1834,[1]!Tabla1708[Monto])</f>
        <v>0</v>
      </c>
      <c r="N1834">
        <f>SUMIF([1]!Tabla1726[Consignatario],B1834,[1]!Tabla1726[Monto])</f>
        <v>0</v>
      </c>
      <c r="O1834">
        <f>SUMIF([1]!Tabla1730[Consignatario],B1834,[1]!Tabla1730[1730])</f>
        <v>0</v>
      </c>
      <c r="P1834">
        <f>SUMIF([1]!Tabla1739[Consignatario],B1834,[1]!Tabla1739[1739])</f>
        <v>0</v>
      </c>
      <c r="Q1834">
        <f>SUMIF([1]!Tabla21[Consignatario],B1834,[1]!Tabla21[1664-1670])</f>
        <v>0</v>
      </c>
      <c r="R1834">
        <f>SUM(Tabla62[[#This Row],[1661]:[Entrearmadas]])</f>
        <v>13960</v>
      </c>
    </row>
    <row r="1835" spans="1:18" x14ac:dyDescent="0.3">
      <c r="A1835">
        <v>1834</v>
      </c>
      <c r="B1835" t="str" cm="1">
        <f t="array" ref="B1835">INDEX([1]!Tabla1[#Data], A1835, 2)</f>
        <v>Mendoza, Lorenzo</v>
      </c>
      <c r="C1835">
        <f>SUMIF([1]!Tabla1661[Consignatario],B1835,[1]!Tabla1661[1661])</f>
        <v>0</v>
      </c>
      <c r="D1835">
        <f>SUMIF([1]!Tabla11[Consignatario],B1835,[1]!Tabla11[1662])</f>
        <v>0</v>
      </c>
      <c r="E1835">
        <f>SUMIF([1]!Tabla12[Consignatario],B1835,[1]!Tabla12[1670])</f>
        <v>0</v>
      </c>
      <c r="F1835">
        <f>SUMIF([1]!Tabla10[Consignatario],B1835,[1]!Tabla10[1672])</f>
        <v>0</v>
      </c>
      <c r="G1835">
        <f>SUMIF([1]!Tabla9[Consignatarios],B1835,[1]!Tabla9[1675])</f>
        <v>0</v>
      </c>
      <c r="H1835">
        <f>SUMIF([1]!Tabla8[Consignatarios],B1835,[1]!Tabla8[1678])</f>
        <v>0</v>
      </c>
      <c r="I1835">
        <f>SUMIF([1]!Tabla4[Consignatario],B1835,[1]!Tabla4[Monto])</f>
        <v>0</v>
      </c>
      <c r="J1835">
        <f>SUMIF([1]!Tabla2[Consignatario],B1835, [1]!Tabla2[Monto])</f>
        <v>0</v>
      </c>
      <c r="K1835">
        <f>SUMIF([1]!Tabla3[Consignatario],B1835,[1]!Tabla3[Monto])</f>
        <v>0</v>
      </c>
      <c r="L1835">
        <f>SUMIF([1]!Tabla5[Consignatario],B1835,[1]!Tabla5[Monto])</f>
        <v>0</v>
      </c>
      <c r="M1835">
        <f>SUMIF([1]!Tabla1708[Consignatario],B1835,[1]!Tabla1708[Monto])</f>
        <v>0</v>
      </c>
      <c r="N1835">
        <f>SUMIF([1]!Tabla1726[Consignatario],B1835,[1]!Tabla1726[Monto])</f>
        <v>0</v>
      </c>
      <c r="O1835">
        <f>SUMIF([1]!Tabla1730[Consignatario],B1835,[1]!Tabla1730[1730])</f>
        <v>0</v>
      </c>
      <c r="P1835">
        <f>SUMIF([1]!Tabla1739[Consignatario],B1835,[1]!Tabla1739[1739])</f>
        <v>18000</v>
      </c>
      <c r="Q1835">
        <f>SUMIF([1]!Tabla21[Consignatario],B1835,[1]!Tabla21[1664-1670])</f>
        <v>0</v>
      </c>
      <c r="R1835">
        <f>SUM(Tabla62[[#This Row],[1661]:[Entrearmadas]])</f>
        <v>18000</v>
      </c>
    </row>
    <row r="1836" spans="1:18" x14ac:dyDescent="0.3">
      <c r="A1836">
        <v>1835</v>
      </c>
      <c r="B1836" t="str" cm="1">
        <f t="array" ref="B1836">INDEX([1]!Tabla1[#Data], A1836, 2)</f>
        <v>Mendoza, Luis de</v>
      </c>
      <c r="C1836">
        <f>SUMIF([1]!Tabla1661[Consignatario],B1836,[1]!Tabla1661[1661])</f>
        <v>0</v>
      </c>
      <c r="D1836">
        <f>SUMIF([1]!Tabla11[Consignatario],B1836,[1]!Tabla11[1662])</f>
        <v>0</v>
      </c>
      <c r="E1836">
        <f>SUMIF([1]!Tabla12[Consignatario],B1836,[1]!Tabla12[1670])</f>
        <v>0</v>
      </c>
      <c r="F1836">
        <f>SUMIF([1]!Tabla10[Consignatario],B1836,[1]!Tabla10[1672])</f>
        <v>0</v>
      </c>
      <c r="G1836">
        <f>SUMIF([1]!Tabla9[Consignatarios],B1836,[1]!Tabla9[1675])</f>
        <v>0</v>
      </c>
      <c r="H1836">
        <f>SUMIF([1]!Tabla8[Consignatarios],B1836,[1]!Tabla8[1678])</f>
        <v>0</v>
      </c>
      <c r="I1836">
        <f>SUMIF([1]!Tabla4[Consignatario],B1836,[1]!Tabla4[Monto])</f>
        <v>0</v>
      </c>
      <c r="J1836">
        <f>SUMIF([1]!Tabla2[Consignatario],B1836, [1]!Tabla2[Monto])</f>
        <v>0</v>
      </c>
      <c r="K1836">
        <f>SUMIF([1]!Tabla3[Consignatario],B1836,[1]!Tabla3[Monto])</f>
        <v>22400</v>
      </c>
      <c r="L1836">
        <f>SUMIF([1]!Tabla5[Consignatario],B1836,[1]!Tabla5[Monto])</f>
        <v>48000</v>
      </c>
      <c r="M1836">
        <f>SUMIF([1]!Tabla1708[Consignatario],B1836,[1]!Tabla1708[Monto])</f>
        <v>110599</v>
      </c>
      <c r="N1836">
        <f>SUMIF([1]!Tabla1726[Consignatario],B1836,[1]!Tabla1726[Monto])</f>
        <v>0</v>
      </c>
      <c r="O1836">
        <f>SUMIF([1]!Tabla1730[Consignatario],B1836,[1]!Tabla1730[1730])</f>
        <v>0</v>
      </c>
      <c r="P1836">
        <f>SUMIF([1]!Tabla1739[Consignatario],B1836,[1]!Tabla1739[1739])</f>
        <v>0</v>
      </c>
      <c r="Q1836">
        <f>SUMIF([1]!Tabla21[Consignatario],B1836,[1]!Tabla21[1664-1670])</f>
        <v>0</v>
      </c>
      <c r="R1836">
        <f>SUM(Tabla62[[#This Row],[1661]:[Entrearmadas]])</f>
        <v>180999</v>
      </c>
    </row>
    <row r="1837" spans="1:18" x14ac:dyDescent="0.3">
      <c r="A1837">
        <v>1836</v>
      </c>
      <c r="B1837" t="str" cm="1">
        <f t="array" ref="B1837">INDEX([1]!Tabla1[#Data], A1837, 2)</f>
        <v>Mendoza, Miguel de</v>
      </c>
      <c r="C1837">
        <f>SUMIF([1]!Tabla1661[Consignatario],B1837,[1]!Tabla1661[1661])</f>
        <v>0</v>
      </c>
      <c r="D1837">
        <f>SUMIF([1]!Tabla11[Consignatario],B1837,[1]!Tabla11[1662])</f>
        <v>0</v>
      </c>
      <c r="E1837">
        <f>SUMIF([1]!Tabla12[Consignatario],B1837,[1]!Tabla12[1670])</f>
        <v>0</v>
      </c>
      <c r="F1837">
        <f>SUMIF([1]!Tabla10[Consignatario],B1837,[1]!Tabla10[1672])</f>
        <v>10000</v>
      </c>
      <c r="G1837">
        <f>SUMIF([1]!Tabla9[Consignatarios],B1837,[1]!Tabla9[1675])</f>
        <v>0</v>
      </c>
      <c r="H1837">
        <f>SUMIF([1]!Tabla8[Consignatarios],B1837,[1]!Tabla8[1678])</f>
        <v>0</v>
      </c>
      <c r="I1837">
        <f>SUMIF([1]!Tabla4[Consignatario],B1837,[1]!Tabla4[Monto])</f>
        <v>0</v>
      </c>
      <c r="J1837">
        <f>SUMIF([1]!Tabla2[Consignatario],B1837, [1]!Tabla2[Monto])</f>
        <v>0</v>
      </c>
      <c r="K1837">
        <f>SUMIF([1]!Tabla3[Consignatario],B1837,[1]!Tabla3[Monto])</f>
        <v>0</v>
      </c>
      <c r="L1837">
        <f>SUMIF([1]!Tabla5[Consignatario],B1837,[1]!Tabla5[Monto])</f>
        <v>0</v>
      </c>
      <c r="M1837">
        <f>SUMIF([1]!Tabla1708[Consignatario],B1837,[1]!Tabla1708[Monto])</f>
        <v>0</v>
      </c>
      <c r="N1837">
        <f>SUMIF([1]!Tabla1726[Consignatario],B1837,[1]!Tabla1726[Monto])</f>
        <v>0</v>
      </c>
      <c r="O1837">
        <f>SUMIF([1]!Tabla1730[Consignatario],B1837,[1]!Tabla1730[1730])</f>
        <v>0</v>
      </c>
      <c r="P1837">
        <f>SUMIF([1]!Tabla1739[Consignatario],B1837,[1]!Tabla1739[1739])</f>
        <v>0</v>
      </c>
      <c r="Q1837">
        <f>SUMIF([1]!Tabla21[Consignatario],B1837,[1]!Tabla21[1664-1670])</f>
        <v>0</v>
      </c>
      <c r="R1837">
        <f>SUM(Tabla62[[#This Row],[1661]:[Entrearmadas]])</f>
        <v>10000</v>
      </c>
    </row>
    <row r="1838" spans="1:18" x14ac:dyDescent="0.3">
      <c r="A1838">
        <v>1837</v>
      </c>
      <c r="B1838" t="str" cm="1">
        <f t="array" ref="B1838">INDEX([1]!Tabla1[#Data], A1838, 2)</f>
        <v>Mendoza, Toribio de</v>
      </c>
      <c r="C1838">
        <f>SUMIF([1]!Tabla1661[Consignatario],B1838,[1]!Tabla1661[1661])</f>
        <v>117557</v>
      </c>
      <c r="D1838">
        <f>SUMIF([1]!Tabla11[Consignatario],B1838,[1]!Tabla11[1662])</f>
        <v>0</v>
      </c>
      <c r="E1838">
        <f>SUMIF([1]!Tabla12[Consignatario],B1838,[1]!Tabla12[1670])</f>
        <v>0</v>
      </c>
      <c r="F1838">
        <f>SUMIF([1]!Tabla10[Consignatario],B1838,[1]!Tabla10[1672])</f>
        <v>0</v>
      </c>
      <c r="G1838">
        <f>SUMIF([1]!Tabla9[Consignatarios],B1838,[1]!Tabla9[1675])</f>
        <v>0</v>
      </c>
      <c r="H1838">
        <f>SUMIF([1]!Tabla8[Consignatarios],B1838,[1]!Tabla8[1678])</f>
        <v>0</v>
      </c>
      <c r="I1838">
        <f>SUMIF([1]!Tabla4[Consignatario],B1838,[1]!Tabla4[Monto])</f>
        <v>0</v>
      </c>
      <c r="J1838">
        <f>SUMIF([1]!Tabla2[Consignatario],B1838, [1]!Tabla2[Monto])</f>
        <v>0</v>
      </c>
      <c r="K1838">
        <f>SUMIF([1]!Tabla3[Consignatario],B1838,[1]!Tabla3[Monto])</f>
        <v>0</v>
      </c>
      <c r="L1838">
        <f>SUMIF([1]!Tabla5[Consignatario],B1838,[1]!Tabla5[Monto])</f>
        <v>0</v>
      </c>
      <c r="M1838">
        <f>SUMIF([1]!Tabla1708[Consignatario],B1838,[1]!Tabla1708[Monto])</f>
        <v>0</v>
      </c>
      <c r="N1838">
        <f>SUMIF([1]!Tabla1726[Consignatario],B1838,[1]!Tabla1726[Monto])</f>
        <v>0</v>
      </c>
      <c r="O1838">
        <f>SUMIF([1]!Tabla1730[Consignatario],B1838,[1]!Tabla1730[1730])</f>
        <v>0</v>
      </c>
      <c r="P1838">
        <f>SUMIF([1]!Tabla1739[Consignatario],B1838,[1]!Tabla1739[1739])</f>
        <v>0</v>
      </c>
      <c r="Q1838">
        <f>SUMIF([1]!Tabla21[Consignatario],B1838,[1]!Tabla21[1664-1670])</f>
        <v>0</v>
      </c>
      <c r="R1838">
        <f>SUM(Tabla62[[#This Row],[1661]:[Entrearmadas]])</f>
        <v>117557</v>
      </c>
    </row>
    <row r="1839" spans="1:18" x14ac:dyDescent="0.3">
      <c r="A1839">
        <v>1838</v>
      </c>
      <c r="B1839" t="str" cm="1">
        <f t="array" ref="B1839">INDEX([1]!Tabla1[#Data], A1839, 2)</f>
        <v>Mener, Juan de</v>
      </c>
      <c r="C1839">
        <f>SUMIF([1]!Tabla1661[Consignatario],B1839,[1]!Tabla1661[1661])</f>
        <v>0</v>
      </c>
      <c r="D1839">
        <f>SUMIF([1]!Tabla11[Consignatario],B1839,[1]!Tabla11[1662])</f>
        <v>0</v>
      </c>
      <c r="E1839">
        <f>SUMIF([1]!Tabla12[Consignatario],B1839,[1]!Tabla12[1670])</f>
        <v>50500</v>
      </c>
      <c r="F1839">
        <f>SUMIF([1]!Tabla10[Consignatario],B1839,[1]!Tabla10[1672])</f>
        <v>0</v>
      </c>
      <c r="G1839">
        <f>SUMIF([1]!Tabla9[Consignatarios],B1839,[1]!Tabla9[1675])</f>
        <v>0</v>
      </c>
      <c r="H1839">
        <f>SUMIF([1]!Tabla8[Consignatarios],B1839,[1]!Tabla8[1678])</f>
        <v>0</v>
      </c>
      <c r="I1839">
        <f>SUMIF([1]!Tabla4[Consignatario],B1839,[1]!Tabla4[Monto])</f>
        <v>0</v>
      </c>
      <c r="J1839">
        <f>SUMIF([1]!Tabla2[Consignatario],B1839, [1]!Tabla2[Monto])</f>
        <v>0</v>
      </c>
      <c r="K1839">
        <f>SUMIF([1]!Tabla3[Consignatario],B1839,[1]!Tabla3[Monto])</f>
        <v>0</v>
      </c>
      <c r="L1839">
        <f>SUMIF([1]!Tabla5[Consignatario],B1839,[1]!Tabla5[Monto])</f>
        <v>0</v>
      </c>
      <c r="M1839">
        <f>SUMIF([1]!Tabla1708[Consignatario],B1839,[1]!Tabla1708[Monto])</f>
        <v>0</v>
      </c>
      <c r="N1839">
        <f>SUMIF([1]!Tabla1726[Consignatario],B1839,[1]!Tabla1726[Monto])</f>
        <v>0</v>
      </c>
      <c r="O1839">
        <f>SUMIF([1]!Tabla1730[Consignatario],B1839,[1]!Tabla1730[1730])</f>
        <v>0</v>
      </c>
      <c r="P1839">
        <f>SUMIF([1]!Tabla1739[Consignatario],B1839,[1]!Tabla1739[1739])</f>
        <v>0</v>
      </c>
      <c r="Q1839">
        <f>SUMIF([1]!Tabla21[Consignatario],B1839,[1]!Tabla21[1664-1670])</f>
        <v>0</v>
      </c>
      <c r="R1839">
        <f>SUM(Tabla62[[#This Row],[1661]:[Entrearmadas]])</f>
        <v>50500</v>
      </c>
    </row>
    <row r="1840" spans="1:18" x14ac:dyDescent="0.3">
      <c r="A1840">
        <v>1839</v>
      </c>
      <c r="B1840" t="str" cm="1">
        <f t="array" ref="B1840">INDEX([1]!Tabla1[#Data], A1840, 2)</f>
        <v>Meneses, Joseph de</v>
      </c>
      <c r="C1840">
        <f>SUMIF([1]!Tabla1661[Consignatario],B1840,[1]!Tabla1661[1661])</f>
        <v>0</v>
      </c>
      <c r="D1840">
        <f>SUMIF([1]!Tabla11[Consignatario],B1840,[1]!Tabla11[1662])</f>
        <v>0</v>
      </c>
      <c r="E1840">
        <f>SUMIF([1]!Tabla12[Consignatario],B1840,[1]!Tabla12[1670])</f>
        <v>0</v>
      </c>
      <c r="F1840">
        <f>SUMIF([1]!Tabla10[Consignatario],B1840,[1]!Tabla10[1672])</f>
        <v>0</v>
      </c>
      <c r="G1840">
        <f>SUMIF([1]!Tabla9[Consignatarios],B1840,[1]!Tabla9[1675])</f>
        <v>0</v>
      </c>
      <c r="H1840">
        <f>SUMIF([1]!Tabla8[Consignatarios],B1840,[1]!Tabla8[1678])</f>
        <v>0</v>
      </c>
      <c r="I1840">
        <f>SUMIF([1]!Tabla4[Consignatario],B1840,[1]!Tabla4[Monto])</f>
        <v>0</v>
      </c>
      <c r="J1840">
        <f>SUMIF([1]!Tabla2[Consignatario],B1840, [1]!Tabla2[Monto])</f>
        <v>10935</v>
      </c>
      <c r="K1840">
        <f>SUMIF([1]!Tabla3[Consignatario],B1840,[1]!Tabla3[Monto])</f>
        <v>76006</v>
      </c>
      <c r="L1840">
        <f>SUMIF([1]!Tabla5[Consignatario],B1840,[1]!Tabla5[Monto])</f>
        <v>61072</v>
      </c>
      <c r="M1840">
        <f>SUMIF([1]!Tabla1708[Consignatario],B1840,[1]!Tabla1708[Monto])</f>
        <v>0</v>
      </c>
      <c r="N1840">
        <f>SUMIF([1]!Tabla1726[Consignatario],B1840,[1]!Tabla1726[Monto])</f>
        <v>0</v>
      </c>
      <c r="O1840">
        <f>SUMIF([1]!Tabla1730[Consignatario],B1840,[1]!Tabla1730[1730])</f>
        <v>0</v>
      </c>
      <c r="P1840">
        <f>SUMIF([1]!Tabla1739[Consignatario],B1840,[1]!Tabla1739[1739])</f>
        <v>0</v>
      </c>
      <c r="Q1840">
        <f>SUMIF([1]!Tabla21[Consignatario],B1840,[1]!Tabla21[1664-1670])</f>
        <v>0</v>
      </c>
      <c r="R1840">
        <f>SUM(Tabla62[[#This Row],[1661]:[Entrearmadas]])</f>
        <v>148013</v>
      </c>
    </row>
    <row r="1841" spans="1:18" x14ac:dyDescent="0.3">
      <c r="A1841">
        <v>1840</v>
      </c>
      <c r="B1841" t="str" cm="1">
        <f t="array" ref="B1841">INDEX([1]!Tabla1[#Data], A1841, 2)</f>
        <v>Meneses, Miguel</v>
      </c>
      <c r="C1841">
        <f>SUMIF([1]!Tabla1661[Consignatario],B1841,[1]!Tabla1661[1661])</f>
        <v>0</v>
      </c>
      <c r="D1841">
        <f>SUMIF([1]!Tabla11[Consignatario],B1841,[1]!Tabla11[1662])</f>
        <v>5000</v>
      </c>
      <c r="E1841">
        <f>SUMIF([1]!Tabla12[Consignatario],B1841,[1]!Tabla12[1670])</f>
        <v>0</v>
      </c>
      <c r="F1841">
        <f>SUMIF([1]!Tabla10[Consignatario],B1841,[1]!Tabla10[1672])</f>
        <v>0</v>
      </c>
      <c r="G1841">
        <f>SUMIF([1]!Tabla9[Consignatarios],B1841,[1]!Tabla9[1675])</f>
        <v>0</v>
      </c>
      <c r="H1841">
        <f>SUMIF([1]!Tabla8[Consignatarios],B1841,[1]!Tabla8[1678])</f>
        <v>0</v>
      </c>
      <c r="I1841">
        <f>SUMIF([1]!Tabla4[Consignatario],B1841,[1]!Tabla4[Monto])</f>
        <v>0</v>
      </c>
      <c r="J1841">
        <f>SUMIF([1]!Tabla2[Consignatario],B1841, [1]!Tabla2[Monto])</f>
        <v>0</v>
      </c>
      <c r="K1841">
        <f>SUMIF([1]!Tabla3[Consignatario],B1841,[1]!Tabla3[Monto])</f>
        <v>0</v>
      </c>
      <c r="L1841">
        <f>SUMIF([1]!Tabla5[Consignatario],B1841,[1]!Tabla5[Monto])</f>
        <v>0</v>
      </c>
      <c r="M1841">
        <f>SUMIF([1]!Tabla1708[Consignatario],B1841,[1]!Tabla1708[Monto])</f>
        <v>0</v>
      </c>
      <c r="N1841">
        <f>SUMIF([1]!Tabla1726[Consignatario],B1841,[1]!Tabla1726[Monto])</f>
        <v>0</v>
      </c>
      <c r="O1841">
        <f>SUMIF([1]!Tabla1730[Consignatario],B1841,[1]!Tabla1730[1730])</f>
        <v>0</v>
      </c>
      <c r="P1841">
        <f>SUMIF([1]!Tabla1739[Consignatario],B1841,[1]!Tabla1739[1739])</f>
        <v>0</v>
      </c>
      <c r="Q1841">
        <f>SUMIF([1]!Tabla21[Consignatario],B1841,[1]!Tabla21[1664-1670])</f>
        <v>0</v>
      </c>
      <c r="R1841">
        <f>SUM(Tabla62[[#This Row],[1661]:[Entrearmadas]])</f>
        <v>5000</v>
      </c>
    </row>
    <row r="1842" spans="1:18" x14ac:dyDescent="0.3">
      <c r="A1842">
        <v>1841</v>
      </c>
      <c r="B1842" t="str" cm="1">
        <f t="array" ref="B1842">INDEX([1]!Tabla1[#Data], A1842, 2)</f>
        <v>Mercado y Oquendo, Ignacio de</v>
      </c>
      <c r="C1842">
        <f>SUMIF([1]!Tabla1661[Consignatario],B1842,[1]!Tabla1661[1661])</f>
        <v>0</v>
      </c>
      <c r="D1842">
        <f>SUMIF([1]!Tabla11[Consignatario],B1842,[1]!Tabla11[1662])</f>
        <v>0</v>
      </c>
      <c r="E1842">
        <f>SUMIF([1]!Tabla12[Consignatario],B1842,[1]!Tabla12[1670])</f>
        <v>0</v>
      </c>
      <c r="F1842">
        <f>SUMIF([1]!Tabla10[Consignatario],B1842,[1]!Tabla10[1672])</f>
        <v>0</v>
      </c>
      <c r="G1842">
        <f>SUMIF([1]!Tabla9[Consignatarios],B1842,[1]!Tabla9[1675])</f>
        <v>0</v>
      </c>
      <c r="H1842">
        <f>SUMIF([1]!Tabla8[Consignatarios],B1842,[1]!Tabla8[1678])</f>
        <v>0</v>
      </c>
      <c r="I1842">
        <f>SUMIF([1]!Tabla4[Consignatario],B1842,[1]!Tabla4[Monto])</f>
        <v>0</v>
      </c>
      <c r="J1842">
        <f>SUMIF([1]!Tabla2[Consignatario],B1842, [1]!Tabla2[Monto])</f>
        <v>0</v>
      </c>
      <c r="K1842">
        <f>SUMIF([1]!Tabla3[Consignatario],B1842,[1]!Tabla3[Monto])</f>
        <v>236917</v>
      </c>
      <c r="L1842">
        <f>SUMIF([1]!Tabla5[Consignatario],B1842,[1]!Tabla5[Monto])</f>
        <v>0</v>
      </c>
      <c r="M1842">
        <f>SUMIF([1]!Tabla1708[Consignatario],B1842,[1]!Tabla1708[Monto])</f>
        <v>0</v>
      </c>
      <c r="N1842">
        <f>SUMIF([1]!Tabla1726[Consignatario],B1842,[1]!Tabla1726[Monto])</f>
        <v>0</v>
      </c>
      <c r="O1842">
        <f>SUMIF([1]!Tabla1730[Consignatario],B1842,[1]!Tabla1730[1730])</f>
        <v>0</v>
      </c>
      <c r="P1842">
        <f>SUMIF([1]!Tabla1739[Consignatario],B1842,[1]!Tabla1739[1739])</f>
        <v>0</v>
      </c>
      <c r="Q1842">
        <f>SUMIF([1]!Tabla21[Consignatario],B1842,[1]!Tabla21[1664-1670])</f>
        <v>0</v>
      </c>
      <c r="R1842">
        <f>SUM(Tabla62[[#This Row],[1661]:[Entrearmadas]])</f>
        <v>236917</v>
      </c>
    </row>
    <row r="1843" spans="1:18" x14ac:dyDescent="0.3">
      <c r="A1843">
        <v>1842</v>
      </c>
      <c r="B1843" t="str" cm="1">
        <f t="array" ref="B1843">INDEX([1]!Tabla1[#Data], A1843, 2)</f>
        <v>Merino de Hoz, Miguel</v>
      </c>
      <c r="C1843">
        <f>SUMIF([1]!Tabla1661[Consignatario],B1843,[1]!Tabla1661[1661])</f>
        <v>0</v>
      </c>
      <c r="D1843">
        <f>SUMIF([1]!Tabla11[Consignatario],B1843,[1]!Tabla11[1662])</f>
        <v>2000</v>
      </c>
      <c r="E1843">
        <f>SUMIF([1]!Tabla12[Consignatario],B1843,[1]!Tabla12[1670])</f>
        <v>0</v>
      </c>
      <c r="F1843">
        <f>SUMIF([1]!Tabla10[Consignatario],B1843,[1]!Tabla10[1672])</f>
        <v>0</v>
      </c>
      <c r="G1843">
        <f>SUMIF([1]!Tabla9[Consignatarios],B1843,[1]!Tabla9[1675])</f>
        <v>0</v>
      </c>
      <c r="H1843">
        <f>SUMIF([1]!Tabla8[Consignatarios],B1843,[1]!Tabla8[1678])</f>
        <v>0</v>
      </c>
      <c r="I1843">
        <f>SUMIF([1]!Tabla4[Consignatario],B1843,[1]!Tabla4[Monto])</f>
        <v>0</v>
      </c>
      <c r="J1843">
        <f>SUMIF([1]!Tabla2[Consignatario],B1843, [1]!Tabla2[Monto])</f>
        <v>0</v>
      </c>
      <c r="K1843">
        <f>SUMIF([1]!Tabla3[Consignatario],B1843,[1]!Tabla3[Monto])</f>
        <v>0</v>
      </c>
      <c r="L1843">
        <f>SUMIF([1]!Tabla5[Consignatario],B1843,[1]!Tabla5[Monto])</f>
        <v>0</v>
      </c>
      <c r="M1843">
        <f>SUMIF([1]!Tabla1708[Consignatario],B1843,[1]!Tabla1708[Monto])</f>
        <v>0</v>
      </c>
      <c r="N1843">
        <f>SUMIF([1]!Tabla1726[Consignatario],B1843,[1]!Tabla1726[Monto])</f>
        <v>0</v>
      </c>
      <c r="O1843">
        <f>SUMIF([1]!Tabla1730[Consignatario],B1843,[1]!Tabla1730[1730])</f>
        <v>0</v>
      </c>
      <c r="P1843">
        <f>SUMIF([1]!Tabla1739[Consignatario],B1843,[1]!Tabla1739[1739])</f>
        <v>0</v>
      </c>
      <c r="Q1843">
        <f>SUMIF([1]!Tabla21[Consignatario],B1843,[1]!Tabla21[1664-1670])</f>
        <v>0</v>
      </c>
      <c r="R1843">
        <f>SUM(Tabla62[[#This Row],[1661]:[Entrearmadas]])</f>
        <v>2000</v>
      </c>
    </row>
    <row r="1844" spans="1:18" x14ac:dyDescent="0.3">
      <c r="A1844">
        <v>1843</v>
      </c>
      <c r="B1844" t="str" cm="1">
        <f t="array" ref="B1844">INDEX([1]!Tabla1[#Data], A1844, 2)</f>
        <v>Merino Miguel, Juan</v>
      </c>
      <c r="C1844">
        <f>SUMIF([1]!Tabla1661[Consignatario],B1844,[1]!Tabla1661[1661])</f>
        <v>0</v>
      </c>
      <c r="D1844">
        <f>SUMIF([1]!Tabla11[Consignatario],B1844,[1]!Tabla11[1662])</f>
        <v>0</v>
      </c>
      <c r="E1844">
        <f>SUMIF([1]!Tabla12[Consignatario],B1844,[1]!Tabla12[1670])</f>
        <v>0</v>
      </c>
      <c r="F1844">
        <f>SUMIF([1]!Tabla10[Consignatario],B1844,[1]!Tabla10[1672])</f>
        <v>0</v>
      </c>
      <c r="G1844">
        <f>SUMIF([1]!Tabla9[Consignatarios],B1844,[1]!Tabla9[1675])</f>
        <v>0</v>
      </c>
      <c r="H1844">
        <f>SUMIF([1]!Tabla8[Consignatarios],B1844,[1]!Tabla8[1678])</f>
        <v>0</v>
      </c>
      <c r="I1844">
        <f>SUMIF([1]!Tabla4[Consignatario],B1844,[1]!Tabla4[Monto])</f>
        <v>0</v>
      </c>
      <c r="J1844">
        <f>SUMIF([1]!Tabla2[Consignatario],B1844, [1]!Tabla2[Monto])</f>
        <v>48320</v>
      </c>
      <c r="K1844">
        <f>SUMIF([1]!Tabla3[Consignatario],B1844,[1]!Tabla3[Monto])</f>
        <v>18000</v>
      </c>
      <c r="L1844">
        <f>SUMIF([1]!Tabla5[Consignatario],B1844,[1]!Tabla5[Monto])</f>
        <v>0</v>
      </c>
      <c r="M1844">
        <f>SUMIF([1]!Tabla1708[Consignatario],B1844,[1]!Tabla1708[Monto])</f>
        <v>0</v>
      </c>
      <c r="N1844">
        <f>SUMIF([1]!Tabla1726[Consignatario],B1844,[1]!Tabla1726[Monto])</f>
        <v>0</v>
      </c>
      <c r="O1844">
        <f>SUMIF([1]!Tabla1730[Consignatario],B1844,[1]!Tabla1730[1730])</f>
        <v>0</v>
      </c>
      <c r="P1844">
        <f>SUMIF([1]!Tabla1739[Consignatario],B1844,[1]!Tabla1739[1739])</f>
        <v>0</v>
      </c>
      <c r="Q1844">
        <f>SUMIF([1]!Tabla21[Consignatario],B1844,[1]!Tabla21[1664-1670])</f>
        <v>0</v>
      </c>
      <c r="R1844">
        <f>SUM(Tabla62[[#This Row],[1661]:[Entrearmadas]])</f>
        <v>66320</v>
      </c>
    </row>
    <row r="1845" spans="1:18" x14ac:dyDescent="0.3">
      <c r="A1845">
        <v>1844</v>
      </c>
      <c r="B1845" t="str" cm="1">
        <f t="array" ref="B1845">INDEX([1]!Tabla1[#Data], A1845, 2)</f>
        <v>Merino, Juan</v>
      </c>
      <c r="C1845">
        <f>SUMIF([1]!Tabla1661[Consignatario],B1845,[1]!Tabla1661[1661])</f>
        <v>0</v>
      </c>
      <c r="D1845">
        <f>SUMIF([1]!Tabla11[Consignatario],B1845,[1]!Tabla11[1662])</f>
        <v>0</v>
      </c>
      <c r="E1845">
        <f>SUMIF([1]!Tabla12[Consignatario],B1845,[1]!Tabla12[1670])</f>
        <v>0</v>
      </c>
      <c r="F1845">
        <f>SUMIF([1]!Tabla10[Consignatario],B1845,[1]!Tabla10[1672])</f>
        <v>0</v>
      </c>
      <c r="G1845">
        <f>SUMIF([1]!Tabla9[Consignatarios],B1845,[1]!Tabla9[1675])</f>
        <v>0</v>
      </c>
      <c r="H1845">
        <f>SUMIF([1]!Tabla8[Consignatarios],B1845,[1]!Tabla8[1678])</f>
        <v>0</v>
      </c>
      <c r="I1845">
        <f>SUMIF([1]!Tabla4[Consignatario],B1845,[1]!Tabla4[Monto])</f>
        <v>9652</v>
      </c>
      <c r="J1845">
        <f>SUMIF([1]!Tabla2[Consignatario],B1845, [1]!Tabla2[Monto])</f>
        <v>0</v>
      </c>
      <c r="K1845">
        <f>SUMIF([1]!Tabla3[Consignatario],B1845,[1]!Tabla3[Monto])</f>
        <v>0</v>
      </c>
      <c r="L1845">
        <f>SUMIF([1]!Tabla5[Consignatario],B1845,[1]!Tabla5[Monto])</f>
        <v>0</v>
      </c>
      <c r="M1845">
        <f>SUMIF([1]!Tabla1708[Consignatario],B1845,[1]!Tabla1708[Monto])</f>
        <v>0</v>
      </c>
      <c r="N1845">
        <f>SUMIF([1]!Tabla1726[Consignatario],B1845,[1]!Tabla1726[Monto])</f>
        <v>0</v>
      </c>
      <c r="O1845">
        <f>SUMIF([1]!Tabla1730[Consignatario],B1845,[1]!Tabla1730[1730])</f>
        <v>0</v>
      </c>
      <c r="P1845">
        <f>SUMIF([1]!Tabla1739[Consignatario],B1845,[1]!Tabla1739[1739])</f>
        <v>0</v>
      </c>
      <c r="Q1845">
        <f>SUMIF([1]!Tabla21[Consignatario],B1845,[1]!Tabla21[1664-1670])</f>
        <v>0</v>
      </c>
      <c r="R1845">
        <f>SUM(Tabla62[[#This Row],[1661]:[Entrearmadas]])</f>
        <v>9652</v>
      </c>
    </row>
    <row r="1846" spans="1:18" x14ac:dyDescent="0.3">
      <c r="A1846">
        <v>1845</v>
      </c>
      <c r="B1846" t="str" cm="1">
        <f t="array" ref="B1846">INDEX([1]!Tabla1[#Data], A1846, 2)</f>
        <v>Merino, Juan Miguel</v>
      </c>
      <c r="C1846">
        <f>SUMIF([1]!Tabla1661[Consignatario],B1846,[1]!Tabla1661[1661])</f>
        <v>0</v>
      </c>
      <c r="D1846">
        <f>SUMIF([1]!Tabla11[Consignatario],B1846,[1]!Tabla11[1662])</f>
        <v>0</v>
      </c>
      <c r="E1846">
        <f>SUMIF([1]!Tabla12[Consignatario],B1846,[1]!Tabla12[1670])</f>
        <v>0</v>
      </c>
      <c r="F1846">
        <f>SUMIF([1]!Tabla10[Consignatario],B1846,[1]!Tabla10[1672])</f>
        <v>0</v>
      </c>
      <c r="G1846">
        <f>SUMIF([1]!Tabla9[Consignatarios],B1846,[1]!Tabla9[1675])</f>
        <v>0</v>
      </c>
      <c r="H1846">
        <f>SUMIF([1]!Tabla8[Consignatarios],B1846,[1]!Tabla8[1678])</f>
        <v>6900</v>
      </c>
      <c r="I1846">
        <f>SUMIF([1]!Tabla4[Consignatario],B1846,[1]!Tabla4[Monto])</f>
        <v>0</v>
      </c>
      <c r="J1846">
        <f>SUMIF([1]!Tabla2[Consignatario],B1846, [1]!Tabla2[Monto])</f>
        <v>0</v>
      </c>
      <c r="K1846">
        <f>SUMIF([1]!Tabla3[Consignatario],B1846,[1]!Tabla3[Monto])</f>
        <v>0</v>
      </c>
      <c r="L1846">
        <f>SUMIF([1]!Tabla5[Consignatario],B1846,[1]!Tabla5[Monto])</f>
        <v>0</v>
      </c>
      <c r="M1846">
        <f>SUMIF([1]!Tabla1708[Consignatario],B1846,[1]!Tabla1708[Monto])</f>
        <v>0</v>
      </c>
      <c r="N1846">
        <f>SUMIF([1]!Tabla1726[Consignatario],B1846,[1]!Tabla1726[Monto])</f>
        <v>0</v>
      </c>
      <c r="O1846">
        <f>SUMIF([1]!Tabla1730[Consignatario],B1846,[1]!Tabla1730[1730])</f>
        <v>0</v>
      </c>
      <c r="P1846">
        <f>SUMIF([1]!Tabla1739[Consignatario],B1846,[1]!Tabla1739[1739])</f>
        <v>0</v>
      </c>
      <c r="Q1846">
        <f>SUMIF([1]!Tabla21[Consignatario],B1846,[1]!Tabla21[1664-1670])</f>
        <v>0</v>
      </c>
      <c r="R1846">
        <f>SUM(Tabla62[[#This Row],[1661]:[Entrearmadas]])</f>
        <v>6900</v>
      </c>
    </row>
    <row r="1847" spans="1:18" x14ac:dyDescent="0.3">
      <c r="A1847">
        <v>1846</v>
      </c>
      <c r="B1847" t="str" cm="1">
        <f t="array" ref="B1847">INDEX([1]!Tabla1[#Data], A1847, 2)</f>
        <v>Merlo, Francisco</v>
      </c>
      <c r="C1847">
        <f>SUMIF([1]!Tabla1661[Consignatario],B1847,[1]!Tabla1661[1661])</f>
        <v>0</v>
      </c>
      <c r="D1847">
        <f>SUMIF([1]!Tabla11[Consignatario],B1847,[1]!Tabla11[1662])</f>
        <v>0</v>
      </c>
      <c r="E1847">
        <f>SUMIF([1]!Tabla12[Consignatario],B1847,[1]!Tabla12[1670])</f>
        <v>0</v>
      </c>
      <c r="F1847">
        <f>SUMIF([1]!Tabla10[Consignatario],B1847,[1]!Tabla10[1672])</f>
        <v>0</v>
      </c>
      <c r="G1847">
        <f>SUMIF([1]!Tabla9[Consignatarios],B1847,[1]!Tabla9[1675])</f>
        <v>0</v>
      </c>
      <c r="H1847">
        <f>SUMIF([1]!Tabla8[Consignatarios],B1847,[1]!Tabla8[1678])</f>
        <v>0</v>
      </c>
      <c r="I1847">
        <f>SUMIF([1]!Tabla4[Consignatario],B1847,[1]!Tabla4[Monto])</f>
        <v>0</v>
      </c>
      <c r="J1847">
        <f>SUMIF([1]!Tabla2[Consignatario],B1847, [1]!Tabla2[Monto])</f>
        <v>0</v>
      </c>
      <c r="K1847">
        <f>SUMIF([1]!Tabla3[Consignatario],B1847,[1]!Tabla3[Monto])</f>
        <v>4000</v>
      </c>
      <c r="L1847">
        <f>SUMIF([1]!Tabla5[Consignatario],B1847,[1]!Tabla5[Monto])</f>
        <v>0</v>
      </c>
      <c r="M1847">
        <f>SUMIF([1]!Tabla1708[Consignatario],B1847,[1]!Tabla1708[Monto])</f>
        <v>0</v>
      </c>
      <c r="N1847">
        <f>SUMIF([1]!Tabla1726[Consignatario],B1847,[1]!Tabla1726[Monto])</f>
        <v>0</v>
      </c>
      <c r="O1847">
        <f>SUMIF([1]!Tabla1730[Consignatario],B1847,[1]!Tabla1730[1730])</f>
        <v>0</v>
      </c>
      <c r="P1847">
        <f>SUMIF([1]!Tabla1739[Consignatario],B1847,[1]!Tabla1739[1739])</f>
        <v>0</v>
      </c>
      <c r="Q1847">
        <f>SUMIF([1]!Tabla21[Consignatario],B1847,[1]!Tabla21[1664-1670])</f>
        <v>0</v>
      </c>
      <c r="R1847">
        <f>SUM(Tabla62[[#This Row],[1661]:[Entrearmadas]])</f>
        <v>4000</v>
      </c>
    </row>
    <row r="1848" spans="1:18" x14ac:dyDescent="0.3">
      <c r="A1848">
        <v>1847</v>
      </c>
      <c r="B1848" t="str" cm="1">
        <f t="array" ref="B1848">INDEX([1]!Tabla1[#Data], A1848, 2)</f>
        <v>Meza y Valenzuela, Cristóbal</v>
      </c>
      <c r="C1848">
        <f>SUMIF([1]!Tabla1661[Consignatario],B1848,[1]!Tabla1661[1661])</f>
        <v>0</v>
      </c>
      <c r="D1848">
        <f>SUMIF([1]!Tabla11[Consignatario],B1848,[1]!Tabla11[1662])</f>
        <v>0</v>
      </c>
      <c r="E1848">
        <f>SUMIF([1]!Tabla12[Consignatario],B1848,[1]!Tabla12[1670])</f>
        <v>0</v>
      </c>
      <c r="F1848">
        <f>SUMIF([1]!Tabla10[Consignatario],B1848,[1]!Tabla10[1672])</f>
        <v>0</v>
      </c>
      <c r="G1848">
        <f>SUMIF([1]!Tabla9[Consignatarios],B1848,[1]!Tabla9[1675])</f>
        <v>0</v>
      </c>
      <c r="H1848">
        <f>SUMIF([1]!Tabla8[Consignatarios],B1848,[1]!Tabla8[1678])</f>
        <v>0</v>
      </c>
      <c r="I1848">
        <f>SUMIF([1]!Tabla4[Consignatario],B1848,[1]!Tabla4[Monto])</f>
        <v>0</v>
      </c>
      <c r="J1848">
        <f>SUMIF([1]!Tabla2[Consignatario],B1848, [1]!Tabla2[Monto])</f>
        <v>0</v>
      </c>
      <c r="K1848">
        <f>SUMIF([1]!Tabla3[Consignatario],B1848,[1]!Tabla3[Monto])</f>
        <v>2000</v>
      </c>
      <c r="L1848">
        <f>SUMIF([1]!Tabla5[Consignatario],B1848,[1]!Tabla5[Monto])</f>
        <v>0</v>
      </c>
      <c r="M1848">
        <f>SUMIF([1]!Tabla1708[Consignatario],B1848,[1]!Tabla1708[Monto])</f>
        <v>0</v>
      </c>
      <c r="N1848">
        <f>SUMIF([1]!Tabla1726[Consignatario],B1848,[1]!Tabla1726[Monto])</f>
        <v>0</v>
      </c>
      <c r="O1848">
        <f>SUMIF([1]!Tabla1730[Consignatario],B1848,[1]!Tabla1730[1730])</f>
        <v>0</v>
      </c>
      <c r="P1848">
        <f>SUMIF([1]!Tabla1739[Consignatario],B1848,[1]!Tabla1739[1739])</f>
        <v>0</v>
      </c>
      <c r="Q1848">
        <f>SUMIF([1]!Tabla21[Consignatario],B1848,[1]!Tabla21[1664-1670])</f>
        <v>0</v>
      </c>
      <c r="R1848">
        <f>SUM(Tabla62[[#This Row],[1661]:[Entrearmadas]])</f>
        <v>2000</v>
      </c>
    </row>
    <row r="1849" spans="1:18" x14ac:dyDescent="0.3">
      <c r="A1849">
        <v>1848</v>
      </c>
      <c r="B1849" t="str" cm="1">
        <f t="array" ref="B1849">INDEX([1]!Tabla1[#Data], A1849, 2)</f>
        <v>Meza, Andrés Antonio</v>
      </c>
      <c r="C1849">
        <f>SUMIF([1]!Tabla1661[Consignatario],B1849,[1]!Tabla1661[1661])</f>
        <v>0</v>
      </c>
      <c r="D1849">
        <f>SUMIF([1]!Tabla11[Consignatario],B1849,[1]!Tabla11[1662])</f>
        <v>0</v>
      </c>
      <c r="E1849">
        <f>SUMIF([1]!Tabla12[Consignatario],B1849,[1]!Tabla12[1670])</f>
        <v>0</v>
      </c>
      <c r="F1849">
        <f>SUMIF([1]!Tabla10[Consignatario],B1849,[1]!Tabla10[1672])</f>
        <v>0</v>
      </c>
      <c r="G1849">
        <f>SUMIF([1]!Tabla9[Consignatarios],B1849,[1]!Tabla9[1675])</f>
        <v>15000</v>
      </c>
      <c r="H1849">
        <f>SUMIF([1]!Tabla8[Consignatarios],B1849,[1]!Tabla8[1678])</f>
        <v>31023</v>
      </c>
      <c r="I1849">
        <f>SUMIF([1]!Tabla4[Consignatario],B1849,[1]!Tabla4[Monto])</f>
        <v>0</v>
      </c>
      <c r="J1849">
        <f>SUMIF([1]!Tabla2[Consignatario],B1849, [1]!Tabla2[Monto])</f>
        <v>26950</v>
      </c>
      <c r="K1849">
        <f>SUMIF([1]!Tabla3[Consignatario],B1849,[1]!Tabla3[Monto])</f>
        <v>0</v>
      </c>
      <c r="L1849">
        <f>SUMIF([1]!Tabla5[Consignatario],B1849,[1]!Tabla5[Monto])</f>
        <v>0</v>
      </c>
      <c r="M1849">
        <f>SUMIF([1]!Tabla1708[Consignatario],B1849,[1]!Tabla1708[Monto])</f>
        <v>0</v>
      </c>
      <c r="N1849">
        <f>SUMIF([1]!Tabla1726[Consignatario],B1849,[1]!Tabla1726[Monto])</f>
        <v>0</v>
      </c>
      <c r="O1849">
        <f>SUMIF([1]!Tabla1730[Consignatario],B1849,[1]!Tabla1730[1730])</f>
        <v>0</v>
      </c>
      <c r="P1849">
        <f>SUMIF([1]!Tabla1739[Consignatario],B1849,[1]!Tabla1739[1739])</f>
        <v>0</v>
      </c>
      <c r="Q1849">
        <f>SUMIF([1]!Tabla21[Consignatario],B1849,[1]!Tabla21[1664-1670])</f>
        <v>0</v>
      </c>
      <c r="R1849">
        <f>SUM(Tabla62[[#This Row],[1661]:[Entrearmadas]])</f>
        <v>72973</v>
      </c>
    </row>
    <row r="1850" spans="1:18" x14ac:dyDescent="0.3">
      <c r="A1850">
        <v>1849</v>
      </c>
      <c r="B1850" t="str" cm="1">
        <f t="array" ref="B1850">INDEX([1]!Tabla1[#Data], A1850, 2)</f>
        <v>Meza, Andrés de</v>
      </c>
      <c r="C1850">
        <f>SUMIF([1]!Tabla1661[Consignatario],B1850,[1]!Tabla1661[1661])</f>
        <v>0</v>
      </c>
      <c r="D1850">
        <f>SUMIF([1]!Tabla11[Consignatario],B1850,[1]!Tabla11[1662])</f>
        <v>0</v>
      </c>
      <c r="E1850">
        <f>SUMIF([1]!Tabla12[Consignatario],B1850,[1]!Tabla12[1670])</f>
        <v>0</v>
      </c>
      <c r="F1850">
        <f>SUMIF([1]!Tabla10[Consignatario],B1850,[1]!Tabla10[1672])</f>
        <v>16880</v>
      </c>
      <c r="G1850">
        <f>SUMIF([1]!Tabla9[Consignatarios],B1850,[1]!Tabla9[1675])</f>
        <v>4800</v>
      </c>
      <c r="H1850">
        <f>SUMIF([1]!Tabla8[Consignatarios],B1850,[1]!Tabla8[1678])</f>
        <v>0</v>
      </c>
      <c r="I1850">
        <f>SUMIF([1]!Tabla4[Consignatario],B1850,[1]!Tabla4[Monto])</f>
        <v>0</v>
      </c>
      <c r="J1850">
        <f>SUMIF([1]!Tabla2[Consignatario],B1850, [1]!Tabla2[Monto])</f>
        <v>0</v>
      </c>
      <c r="K1850">
        <f>SUMIF([1]!Tabla3[Consignatario],B1850,[1]!Tabla3[Monto])</f>
        <v>0</v>
      </c>
      <c r="L1850">
        <f>SUMIF([1]!Tabla5[Consignatario],B1850,[1]!Tabla5[Monto])</f>
        <v>0</v>
      </c>
      <c r="M1850">
        <f>SUMIF([1]!Tabla1708[Consignatario],B1850,[1]!Tabla1708[Monto])</f>
        <v>0</v>
      </c>
      <c r="N1850">
        <f>SUMIF([1]!Tabla1726[Consignatario],B1850,[1]!Tabla1726[Monto])</f>
        <v>0</v>
      </c>
      <c r="O1850">
        <f>SUMIF([1]!Tabla1730[Consignatario],B1850,[1]!Tabla1730[1730])</f>
        <v>0</v>
      </c>
      <c r="P1850">
        <f>SUMIF([1]!Tabla1739[Consignatario],B1850,[1]!Tabla1739[1739])</f>
        <v>0</v>
      </c>
      <c r="Q1850">
        <f>SUMIF([1]!Tabla21[Consignatario],B1850,[1]!Tabla21[1664-1670])</f>
        <v>0</v>
      </c>
      <c r="R1850">
        <f>SUM(Tabla62[[#This Row],[1661]:[Entrearmadas]])</f>
        <v>21680</v>
      </c>
    </row>
    <row r="1851" spans="1:18" x14ac:dyDescent="0.3">
      <c r="A1851">
        <v>1850</v>
      </c>
      <c r="B1851" t="str" cm="1">
        <f t="array" ref="B1851">INDEX([1]!Tabla1[#Data], A1851, 2)</f>
        <v>Meza, Domingo de</v>
      </c>
      <c r="C1851">
        <f>SUMIF([1]!Tabla1661[Consignatario],B1851,[1]!Tabla1661[1661])</f>
        <v>0</v>
      </c>
      <c r="D1851">
        <f>SUMIF([1]!Tabla11[Consignatario],B1851,[1]!Tabla11[1662])</f>
        <v>0</v>
      </c>
      <c r="E1851">
        <f>SUMIF([1]!Tabla12[Consignatario],B1851,[1]!Tabla12[1670])</f>
        <v>0</v>
      </c>
      <c r="F1851">
        <f>SUMIF([1]!Tabla10[Consignatario],B1851,[1]!Tabla10[1672])</f>
        <v>0</v>
      </c>
      <c r="G1851">
        <f>SUMIF([1]!Tabla9[Consignatarios],B1851,[1]!Tabla9[1675])</f>
        <v>0</v>
      </c>
      <c r="H1851">
        <f>SUMIF([1]!Tabla8[Consignatarios],B1851,[1]!Tabla8[1678])</f>
        <v>0</v>
      </c>
      <c r="I1851">
        <f>SUMIF([1]!Tabla4[Consignatario],B1851,[1]!Tabla4[Monto])</f>
        <v>0</v>
      </c>
      <c r="J1851">
        <f>SUMIF([1]!Tabla2[Consignatario],B1851, [1]!Tabla2[Monto])</f>
        <v>0</v>
      </c>
      <c r="K1851">
        <f>SUMIF([1]!Tabla3[Consignatario],B1851,[1]!Tabla3[Monto])</f>
        <v>0</v>
      </c>
      <c r="L1851">
        <f>SUMIF([1]!Tabla5[Consignatario],B1851,[1]!Tabla5[Monto])</f>
        <v>40</v>
      </c>
      <c r="M1851">
        <f>SUMIF([1]!Tabla1708[Consignatario],B1851,[1]!Tabla1708[Monto])</f>
        <v>0</v>
      </c>
      <c r="N1851">
        <f>SUMIF([1]!Tabla1726[Consignatario],B1851,[1]!Tabla1726[Monto])</f>
        <v>0</v>
      </c>
      <c r="O1851">
        <f>SUMIF([1]!Tabla1730[Consignatario],B1851,[1]!Tabla1730[1730])</f>
        <v>0</v>
      </c>
      <c r="P1851">
        <f>SUMIF([1]!Tabla1739[Consignatario],B1851,[1]!Tabla1739[1739])</f>
        <v>0</v>
      </c>
      <c r="Q1851">
        <f>SUMIF([1]!Tabla21[Consignatario],B1851,[1]!Tabla21[1664-1670])</f>
        <v>0</v>
      </c>
      <c r="R1851">
        <f>SUM(Tabla62[[#This Row],[1661]:[Entrearmadas]])</f>
        <v>40</v>
      </c>
    </row>
    <row r="1852" spans="1:18" x14ac:dyDescent="0.3">
      <c r="A1852">
        <v>1851</v>
      </c>
      <c r="B1852" t="str" cm="1">
        <f t="array" ref="B1852">INDEX([1]!Tabla1[#Data], A1852, 2)</f>
        <v>Meza, Joseph de</v>
      </c>
      <c r="C1852">
        <f>SUMIF([1]!Tabla1661[Consignatario],B1852,[1]!Tabla1661[1661])</f>
        <v>0</v>
      </c>
      <c r="D1852">
        <f>SUMIF([1]!Tabla11[Consignatario],B1852,[1]!Tabla11[1662])</f>
        <v>0</v>
      </c>
      <c r="E1852">
        <f>SUMIF([1]!Tabla12[Consignatario],B1852,[1]!Tabla12[1670])</f>
        <v>0</v>
      </c>
      <c r="F1852">
        <f>SUMIF([1]!Tabla10[Consignatario],B1852,[1]!Tabla10[1672])</f>
        <v>0</v>
      </c>
      <c r="G1852">
        <f>SUMIF([1]!Tabla9[Consignatarios],B1852,[1]!Tabla9[1675])</f>
        <v>0</v>
      </c>
      <c r="H1852">
        <f>SUMIF([1]!Tabla8[Consignatarios],B1852,[1]!Tabla8[1678])</f>
        <v>0</v>
      </c>
      <c r="I1852">
        <f>SUMIF([1]!Tabla4[Consignatario],B1852,[1]!Tabla4[Monto])</f>
        <v>0</v>
      </c>
      <c r="J1852">
        <f>SUMIF([1]!Tabla2[Consignatario],B1852, [1]!Tabla2[Monto])</f>
        <v>0</v>
      </c>
      <c r="K1852">
        <f>SUMIF([1]!Tabla3[Consignatario],B1852,[1]!Tabla3[Monto])</f>
        <v>800</v>
      </c>
      <c r="L1852">
        <f>SUMIF([1]!Tabla5[Consignatario],B1852,[1]!Tabla5[Monto])</f>
        <v>0</v>
      </c>
      <c r="M1852">
        <f>SUMIF([1]!Tabla1708[Consignatario],B1852,[1]!Tabla1708[Monto])</f>
        <v>0</v>
      </c>
      <c r="N1852">
        <f>SUMIF([1]!Tabla1726[Consignatario],B1852,[1]!Tabla1726[Monto])</f>
        <v>0</v>
      </c>
      <c r="O1852">
        <f>SUMIF([1]!Tabla1730[Consignatario],B1852,[1]!Tabla1730[1730])</f>
        <v>0</v>
      </c>
      <c r="P1852">
        <f>SUMIF([1]!Tabla1739[Consignatario],B1852,[1]!Tabla1739[1739])</f>
        <v>0</v>
      </c>
      <c r="Q1852">
        <f>SUMIF([1]!Tabla21[Consignatario],B1852,[1]!Tabla21[1664-1670])</f>
        <v>0</v>
      </c>
      <c r="R1852">
        <f>SUM(Tabla62[[#This Row],[1661]:[Entrearmadas]])</f>
        <v>800</v>
      </c>
    </row>
    <row r="1853" spans="1:18" x14ac:dyDescent="0.3">
      <c r="A1853">
        <v>1852</v>
      </c>
      <c r="B1853" t="str" cm="1">
        <f t="array" ref="B1853">INDEX([1]!Tabla1[#Data], A1853, 2)</f>
        <v>Meza, Juan de</v>
      </c>
      <c r="C1853">
        <f>SUMIF([1]!Tabla1661[Consignatario],B1853,[1]!Tabla1661[1661])</f>
        <v>18427</v>
      </c>
      <c r="D1853">
        <f>SUMIF([1]!Tabla11[Consignatario],B1853,[1]!Tabla11[1662])</f>
        <v>0</v>
      </c>
      <c r="E1853">
        <f>SUMIF([1]!Tabla12[Consignatario],B1853,[1]!Tabla12[1670])</f>
        <v>0</v>
      </c>
      <c r="F1853">
        <f>SUMIF([1]!Tabla10[Consignatario],B1853,[1]!Tabla10[1672])</f>
        <v>0</v>
      </c>
      <c r="G1853">
        <f>SUMIF([1]!Tabla9[Consignatarios],B1853,[1]!Tabla9[1675])</f>
        <v>0</v>
      </c>
      <c r="H1853">
        <f>SUMIF([1]!Tabla8[Consignatarios],B1853,[1]!Tabla8[1678])</f>
        <v>0</v>
      </c>
      <c r="I1853">
        <f>SUMIF([1]!Tabla4[Consignatario],B1853,[1]!Tabla4[Monto])</f>
        <v>0</v>
      </c>
      <c r="J1853">
        <f>SUMIF([1]!Tabla2[Consignatario],B1853, [1]!Tabla2[Monto])</f>
        <v>0</v>
      </c>
      <c r="K1853">
        <f>SUMIF([1]!Tabla3[Consignatario],B1853,[1]!Tabla3[Monto])</f>
        <v>0</v>
      </c>
      <c r="L1853">
        <f>SUMIF([1]!Tabla5[Consignatario],B1853,[1]!Tabla5[Monto])</f>
        <v>0</v>
      </c>
      <c r="M1853">
        <f>SUMIF([1]!Tabla1708[Consignatario],B1853,[1]!Tabla1708[Monto])</f>
        <v>0</v>
      </c>
      <c r="N1853">
        <f>SUMIF([1]!Tabla1726[Consignatario],B1853,[1]!Tabla1726[Monto])</f>
        <v>0</v>
      </c>
      <c r="O1853">
        <f>SUMIF([1]!Tabla1730[Consignatario],B1853,[1]!Tabla1730[1730])</f>
        <v>0</v>
      </c>
      <c r="P1853">
        <f>SUMIF([1]!Tabla1739[Consignatario],B1853,[1]!Tabla1739[1739])</f>
        <v>0</v>
      </c>
      <c r="Q1853">
        <f>SUMIF([1]!Tabla21[Consignatario],B1853,[1]!Tabla21[1664-1670])</f>
        <v>0</v>
      </c>
      <c r="R1853">
        <f>SUM(Tabla62[[#This Row],[1661]:[Entrearmadas]])</f>
        <v>18427</v>
      </c>
    </row>
    <row r="1854" spans="1:18" x14ac:dyDescent="0.3">
      <c r="A1854">
        <v>1853</v>
      </c>
      <c r="B1854" t="str" cm="1">
        <f t="array" ref="B1854">INDEX([1]!Tabla1[#Data], A1854, 2)</f>
        <v>Meza, Lorenzo de</v>
      </c>
      <c r="C1854">
        <f>SUMIF([1]!Tabla1661[Consignatario],B1854,[1]!Tabla1661[1661])</f>
        <v>0</v>
      </c>
      <c r="D1854">
        <f>SUMIF([1]!Tabla11[Consignatario],B1854,[1]!Tabla11[1662])</f>
        <v>0</v>
      </c>
      <c r="E1854">
        <f>SUMIF([1]!Tabla12[Consignatario],B1854,[1]!Tabla12[1670])</f>
        <v>0</v>
      </c>
      <c r="F1854">
        <f>SUMIF([1]!Tabla10[Consignatario],B1854,[1]!Tabla10[1672])</f>
        <v>0</v>
      </c>
      <c r="G1854">
        <f>SUMIF([1]!Tabla9[Consignatarios],B1854,[1]!Tabla9[1675])</f>
        <v>0</v>
      </c>
      <c r="H1854">
        <f>SUMIF([1]!Tabla8[Consignatarios],B1854,[1]!Tabla8[1678])</f>
        <v>0</v>
      </c>
      <c r="I1854">
        <f>SUMIF([1]!Tabla4[Consignatario],B1854,[1]!Tabla4[Monto])</f>
        <v>0</v>
      </c>
      <c r="J1854">
        <f>SUMIF([1]!Tabla2[Consignatario],B1854, [1]!Tabla2[Monto])</f>
        <v>0</v>
      </c>
      <c r="K1854">
        <f>SUMIF([1]!Tabla3[Consignatario],B1854,[1]!Tabla3[Monto])</f>
        <v>0</v>
      </c>
      <c r="L1854">
        <f>SUMIF([1]!Tabla5[Consignatario],B1854,[1]!Tabla5[Monto])</f>
        <v>0</v>
      </c>
      <c r="M1854">
        <f>SUMIF([1]!Tabla1708[Consignatario],B1854,[1]!Tabla1708[Monto])</f>
        <v>0</v>
      </c>
      <c r="N1854">
        <f>SUMIF([1]!Tabla1726[Consignatario],B1854,[1]!Tabla1726[Monto])</f>
        <v>1400</v>
      </c>
      <c r="O1854">
        <f>SUMIF([1]!Tabla1730[Consignatario],B1854,[1]!Tabla1730[1730])</f>
        <v>0</v>
      </c>
      <c r="P1854">
        <f>SUMIF([1]!Tabla1739[Consignatario],B1854,[1]!Tabla1739[1739])</f>
        <v>0</v>
      </c>
      <c r="Q1854">
        <f>SUMIF([1]!Tabla21[Consignatario],B1854,[1]!Tabla21[1664-1670])</f>
        <v>0</v>
      </c>
      <c r="R1854">
        <f>SUM(Tabla62[[#This Row],[1661]:[Entrearmadas]])</f>
        <v>1400</v>
      </c>
    </row>
    <row r="1855" spans="1:18" x14ac:dyDescent="0.3">
      <c r="A1855">
        <v>1854</v>
      </c>
      <c r="B1855" t="str" cm="1">
        <f t="array" ref="B1855">INDEX([1]!Tabla1[#Data], A1855, 2)</f>
        <v>Meza, Martín de</v>
      </c>
      <c r="C1855">
        <f>SUMIF([1]!Tabla1661[Consignatario],B1855,[1]!Tabla1661[1661])</f>
        <v>0</v>
      </c>
      <c r="D1855">
        <f>SUMIF([1]!Tabla11[Consignatario],B1855,[1]!Tabla11[1662])</f>
        <v>0</v>
      </c>
      <c r="E1855">
        <f>SUMIF([1]!Tabla12[Consignatario],B1855,[1]!Tabla12[1670])</f>
        <v>0</v>
      </c>
      <c r="F1855">
        <f>SUMIF([1]!Tabla10[Consignatario],B1855,[1]!Tabla10[1672])</f>
        <v>0</v>
      </c>
      <c r="G1855">
        <f>SUMIF([1]!Tabla9[Consignatarios],B1855,[1]!Tabla9[1675])</f>
        <v>1000</v>
      </c>
      <c r="H1855">
        <f>SUMIF([1]!Tabla8[Consignatarios],B1855,[1]!Tabla8[1678])</f>
        <v>0</v>
      </c>
      <c r="I1855">
        <f>SUMIF([1]!Tabla4[Consignatario],B1855,[1]!Tabla4[Monto])</f>
        <v>0</v>
      </c>
      <c r="J1855">
        <f>SUMIF([1]!Tabla2[Consignatario],B1855, [1]!Tabla2[Monto])</f>
        <v>0</v>
      </c>
      <c r="K1855">
        <f>SUMIF([1]!Tabla3[Consignatario],B1855,[1]!Tabla3[Monto])</f>
        <v>0</v>
      </c>
      <c r="L1855">
        <f>SUMIF([1]!Tabla5[Consignatario],B1855,[1]!Tabla5[Monto])</f>
        <v>0</v>
      </c>
      <c r="M1855">
        <f>SUMIF([1]!Tabla1708[Consignatario],B1855,[1]!Tabla1708[Monto])</f>
        <v>0</v>
      </c>
      <c r="N1855">
        <f>SUMIF([1]!Tabla1726[Consignatario],B1855,[1]!Tabla1726[Monto])</f>
        <v>0</v>
      </c>
      <c r="O1855">
        <f>SUMIF([1]!Tabla1730[Consignatario],B1855,[1]!Tabla1730[1730])</f>
        <v>0</v>
      </c>
      <c r="P1855">
        <f>SUMIF([1]!Tabla1739[Consignatario],B1855,[1]!Tabla1739[1739])</f>
        <v>0</v>
      </c>
      <c r="Q1855">
        <f>SUMIF([1]!Tabla21[Consignatario],B1855,[1]!Tabla21[1664-1670])</f>
        <v>0</v>
      </c>
      <c r="R1855">
        <f>SUM(Tabla62[[#This Row],[1661]:[Entrearmadas]])</f>
        <v>1000</v>
      </c>
    </row>
    <row r="1856" spans="1:18" x14ac:dyDescent="0.3">
      <c r="A1856">
        <v>1855</v>
      </c>
      <c r="B1856" t="str" cm="1">
        <f t="array" ref="B1856">INDEX([1]!Tabla1[#Data], A1856, 2)</f>
        <v>Michaur, Francisco de</v>
      </c>
      <c r="C1856">
        <f>SUMIF([1]!Tabla1661[Consignatario],B1856,[1]!Tabla1661[1661])</f>
        <v>0</v>
      </c>
      <c r="D1856">
        <f>SUMIF([1]!Tabla11[Consignatario],B1856,[1]!Tabla11[1662])</f>
        <v>0</v>
      </c>
      <c r="E1856">
        <f>SUMIF([1]!Tabla12[Consignatario],B1856,[1]!Tabla12[1670])</f>
        <v>0</v>
      </c>
      <c r="F1856">
        <f>SUMIF([1]!Tabla10[Consignatario],B1856,[1]!Tabla10[1672])</f>
        <v>0</v>
      </c>
      <c r="G1856">
        <f>SUMIF([1]!Tabla9[Consignatarios],B1856,[1]!Tabla9[1675])</f>
        <v>0</v>
      </c>
      <c r="H1856">
        <f>SUMIF([1]!Tabla8[Consignatarios],B1856,[1]!Tabla8[1678])</f>
        <v>0</v>
      </c>
      <c r="I1856">
        <f>SUMIF([1]!Tabla4[Consignatario],B1856,[1]!Tabla4[Monto])</f>
        <v>13562</v>
      </c>
      <c r="J1856">
        <f>SUMIF([1]!Tabla2[Consignatario],B1856, [1]!Tabla2[Monto])</f>
        <v>0</v>
      </c>
      <c r="K1856">
        <f>SUMIF([1]!Tabla3[Consignatario],B1856,[1]!Tabla3[Monto])</f>
        <v>10000</v>
      </c>
      <c r="L1856">
        <f>SUMIF([1]!Tabla5[Consignatario],B1856,[1]!Tabla5[Monto])</f>
        <v>0</v>
      </c>
      <c r="M1856">
        <f>SUMIF([1]!Tabla1708[Consignatario],B1856,[1]!Tabla1708[Monto])</f>
        <v>0</v>
      </c>
      <c r="N1856">
        <f>SUMIF([1]!Tabla1726[Consignatario],B1856,[1]!Tabla1726[Monto])</f>
        <v>0</v>
      </c>
      <c r="O1856">
        <f>SUMIF([1]!Tabla1730[Consignatario],B1856,[1]!Tabla1730[1730])</f>
        <v>0</v>
      </c>
      <c r="P1856">
        <f>SUMIF([1]!Tabla1739[Consignatario],B1856,[1]!Tabla1739[1739])</f>
        <v>0</v>
      </c>
      <c r="Q1856">
        <f>SUMIF([1]!Tabla21[Consignatario],B1856,[1]!Tabla21[1664-1670])</f>
        <v>0</v>
      </c>
      <c r="R1856">
        <f>SUM(Tabla62[[#This Row],[1661]:[Entrearmadas]])</f>
        <v>23562</v>
      </c>
    </row>
    <row r="1857" spans="1:18" x14ac:dyDescent="0.3">
      <c r="A1857">
        <v>1856</v>
      </c>
      <c r="B1857" t="str" cm="1">
        <f t="array" ref="B1857">INDEX([1]!Tabla1[#Data], A1857, 2)</f>
        <v>Mier y Barreda, Juan de</v>
      </c>
      <c r="C1857">
        <f>SUMIF([1]!Tabla1661[Consignatario],B1857,[1]!Tabla1661[1661])</f>
        <v>0</v>
      </c>
      <c r="D1857">
        <f>SUMIF([1]!Tabla11[Consignatario],B1857,[1]!Tabla11[1662])</f>
        <v>0</v>
      </c>
      <c r="E1857">
        <f>SUMIF([1]!Tabla12[Consignatario],B1857,[1]!Tabla12[1670])</f>
        <v>0</v>
      </c>
      <c r="F1857">
        <f>SUMIF([1]!Tabla10[Consignatario],B1857,[1]!Tabla10[1672])</f>
        <v>0</v>
      </c>
      <c r="G1857">
        <f>SUMIF([1]!Tabla9[Consignatarios],B1857,[1]!Tabla9[1675])</f>
        <v>0</v>
      </c>
      <c r="H1857">
        <f>SUMIF([1]!Tabla8[Consignatarios],B1857,[1]!Tabla8[1678])</f>
        <v>0</v>
      </c>
      <c r="I1857">
        <f>SUMIF([1]!Tabla4[Consignatario],B1857,[1]!Tabla4[Monto])</f>
        <v>0</v>
      </c>
      <c r="J1857">
        <f>SUMIF([1]!Tabla2[Consignatario],B1857, [1]!Tabla2[Monto])</f>
        <v>11000</v>
      </c>
      <c r="K1857">
        <f>SUMIF([1]!Tabla3[Consignatario],B1857,[1]!Tabla3[Monto])</f>
        <v>55798</v>
      </c>
      <c r="L1857">
        <f>SUMIF([1]!Tabla5[Consignatario],B1857,[1]!Tabla5[Monto])</f>
        <v>0</v>
      </c>
      <c r="M1857">
        <f>SUMIF([1]!Tabla1708[Consignatario],B1857,[1]!Tabla1708[Monto])</f>
        <v>0</v>
      </c>
      <c r="N1857">
        <f>SUMIF([1]!Tabla1726[Consignatario],B1857,[1]!Tabla1726[Monto])</f>
        <v>0</v>
      </c>
      <c r="O1857">
        <f>SUMIF([1]!Tabla1730[Consignatario],B1857,[1]!Tabla1730[1730])</f>
        <v>0</v>
      </c>
      <c r="P1857">
        <f>SUMIF([1]!Tabla1739[Consignatario],B1857,[1]!Tabla1739[1739])</f>
        <v>0</v>
      </c>
      <c r="Q1857">
        <f>SUMIF([1]!Tabla21[Consignatario],B1857,[1]!Tabla21[1664-1670])</f>
        <v>0</v>
      </c>
      <c r="R1857">
        <f>SUM(Tabla62[[#This Row],[1661]:[Entrearmadas]])</f>
        <v>66798</v>
      </c>
    </row>
    <row r="1858" spans="1:18" x14ac:dyDescent="0.3">
      <c r="A1858">
        <v>1857</v>
      </c>
      <c r="B1858" t="str" cm="1">
        <f t="array" ref="B1858">INDEX([1]!Tabla1[#Data], A1858, 2)</f>
        <v>Mier, Gaspar de</v>
      </c>
      <c r="C1858">
        <f>SUMIF([1]!Tabla1661[Consignatario],B1858,[1]!Tabla1661[1661])</f>
        <v>0</v>
      </c>
      <c r="D1858">
        <f>SUMIF([1]!Tabla11[Consignatario],B1858,[1]!Tabla11[1662])</f>
        <v>0</v>
      </c>
      <c r="E1858">
        <f>SUMIF([1]!Tabla12[Consignatario],B1858,[1]!Tabla12[1670])</f>
        <v>0</v>
      </c>
      <c r="F1858">
        <f>SUMIF([1]!Tabla10[Consignatario],B1858,[1]!Tabla10[1672])</f>
        <v>0</v>
      </c>
      <c r="G1858">
        <f>SUMIF([1]!Tabla9[Consignatarios],B1858,[1]!Tabla9[1675])</f>
        <v>0</v>
      </c>
      <c r="H1858">
        <f>SUMIF([1]!Tabla8[Consignatarios],B1858,[1]!Tabla8[1678])</f>
        <v>0</v>
      </c>
      <c r="I1858">
        <f>SUMIF([1]!Tabla4[Consignatario],B1858,[1]!Tabla4[Monto])</f>
        <v>0</v>
      </c>
      <c r="J1858">
        <f>SUMIF([1]!Tabla2[Consignatario],B1858, [1]!Tabla2[Monto])</f>
        <v>0</v>
      </c>
      <c r="K1858">
        <f>SUMIF([1]!Tabla3[Consignatario],B1858,[1]!Tabla3[Monto])</f>
        <v>0</v>
      </c>
      <c r="L1858">
        <f>SUMIF([1]!Tabla5[Consignatario],B1858,[1]!Tabla5[Monto])</f>
        <v>62646</v>
      </c>
      <c r="M1858">
        <f>SUMIF([1]!Tabla1708[Consignatario],B1858,[1]!Tabla1708[Monto])</f>
        <v>0</v>
      </c>
      <c r="N1858">
        <f>SUMIF([1]!Tabla1726[Consignatario],B1858,[1]!Tabla1726[Monto])</f>
        <v>22500</v>
      </c>
      <c r="O1858">
        <f>SUMIF([1]!Tabla1730[Consignatario],B1858,[1]!Tabla1730[1730])</f>
        <v>0</v>
      </c>
      <c r="P1858">
        <f>SUMIF([1]!Tabla1739[Consignatario],B1858,[1]!Tabla1739[1739])</f>
        <v>0</v>
      </c>
      <c r="Q1858">
        <f>SUMIF([1]!Tabla21[Consignatario],B1858,[1]!Tabla21[1664-1670])</f>
        <v>0</v>
      </c>
      <c r="R1858">
        <f>SUM(Tabla62[[#This Row],[1661]:[Entrearmadas]])</f>
        <v>85146</v>
      </c>
    </row>
    <row r="1859" spans="1:18" x14ac:dyDescent="0.3">
      <c r="A1859">
        <v>1858</v>
      </c>
      <c r="B1859" t="str" cm="1">
        <f t="array" ref="B1859">INDEX([1]!Tabla1[#Data], A1859, 2)</f>
        <v>Mieses, Martín de</v>
      </c>
      <c r="C1859">
        <f>SUMIF([1]!Tabla1661[Consignatario],B1859,[1]!Tabla1661[1661])</f>
        <v>0</v>
      </c>
      <c r="D1859">
        <f>SUMIF([1]!Tabla11[Consignatario],B1859,[1]!Tabla11[1662])</f>
        <v>0</v>
      </c>
      <c r="E1859">
        <f>SUMIF([1]!Tabla12[Consignatario],B1859,[1]!Tabla12[1670])</f>
        <v>0</v>
      </c>
      <c r="F1859">
        <f>SUMIF([1]!Tabla10[Consignatario],B1859,[1]!Tabla10[1672])</f>
        <v>0</v>
      </c>
      <c r="G1859">
        <f>SUMIF([1]!Tabla9[Consignatarios],B1859,[1]!Tabla9[1675])</f>
        <v>0</v>
      </c>
      <c r="H1859">
        <f>SUMIF([1]!Tabla8[Consignatarios],B1859,[1]!Tabla8[1678])</f>
        <v>0</v>
      </c>
      <c r="I1859">
        <f>SUMIF([1]!Tabla4[Consignatario],B1859,[1]!Tabla4[Monto])</f>
        <v>3600</v>
      </c>
      <c r="J1859">
        <f>SUMIF([1]!Tabla2[Consignatario],B1859, [1]!Tabla2[Monto])</f>
        <v>0</v>
      </c>
      <c r="K1859">
        <f>SUMIF([1]!Tabla3[Consignatario],B1859,[1]!Tabla3[Monto])</f>
        <v>0</v>
      </c>
      <c r="L1859">
        <f>SUMIF([1]!Tabla5[Consignatario],B1859,[1]!Tabla5[Monto])</f>
        <v>0</v>
      </c>
      <c r="M1859">
        <f>SUMIF([1]!Tabla1708[Consignatario],B1859,[1]!Tabla1708[Monto])</f>
        <v>0</v>
      </c>
      <c r="N1859">
        <f>SUMIF([1]!Tabla1726[Consignatario],B1859,[1]!Tabla1726[Monto])</f>
        <v>0</v>
      </c>
      <c r="O1859">
        <f>SUMIF([1]!Tabla1730[Consignatario],B1859,[1]!Tabla1730[1730])</f>
        <v>0</v>
      </c>
      <c r="P1859">
        <f>SUMIF([1]!Tabla1739[Consignatario],B1859,[1]!Tabla1739[1739])</f>
        <v>0</v>
      </c>
      <c r="Q1859">
        <f>SUMIF([1]!Tabla21[Consignatario],B1859,[1]!Tabla21[1664-1670])</f>
        <v>0</v>
      </c>
      <c r="R1859">
        <f>SUM(Tabla62[[#This Row],[1661]:[Entrearmadas]])</f>
        <v>3600</v>
      </c>
    </row>
    <row r="1860" spans="1:18" x14ac:dyDescent="0.3">
      <c r="A1860">
        <v>1859</v>
      </c>
      <c r="B1860" t="str" cm="1">
        <f t="array" ref="B1860">INDEX([1]!Tabla1[#Data], A1860, 2)</f>
        <v>Miguel de Gerónimo</v>
      </c>
      <c r="C1860">
        <f>SUMIF([1]!Tabla1661[Consignatario],B1860,[1]!Tabla1661[1661])</f>
        <v>0</v>
      </c>
      <c r="D1860">
        <f>SUMIF([1]!Tabla11[Consignatario],B1860,[1]!Tabla11[1662])</f>
        <v>0</v>
      </c>
      <c r="E1860">
        <f>SUMIF([1]!Tabla12[Consignatario],B1860,[1]!Tabla12[1670])</f>
        <v>0</v>
      </c>
      <c r="F1860">
        <f>SUMIF([1]!Tabla10[Consignatario],B1860,[1]!Tabla10[1672])</f>
        <v>0</v>
      </c>
      <c r="G1860">
        <f>SUMIF([1]!Tabla9[Consignatarios],B1860,[1]!Tabla9[1675])</f>
        <v>0</v>
      </c>
      <c r="H1860">
        <f>SUMIF([1]!Tabla8[Consignatarios],B1860,[1]!Tabla8[1678])</f>
        <v>0</v>
      </c>
      <c r="I1860">
        <f>SUMIF([1]!Tabla4[Consignatario],B1860,[1]!Tabla4[Monto])</f>
        <v>0</v>
      </c>
      <c r="J1860">
        <f>SUMIF([1]!Tabla2[Consignatario],B1860, [1]!Tabla2[Monto])</f>
        <v>0</v>
      </c>
      <c r="K1860">
        <f>SUMIF([1]!Tabla3[Consignatario],B1860,[1]!Tabla3[Monto])</f>
        <v>600</v>
      </c>
      <c r="L1860">
        <f>SUMIF([1]!Tabla5[Consignatario],B1860,[1]!Tabla5[Monto])</f>
        <v>0</v>
      </c>
      <c r="M1860">
        <f>SUMIF([1]!Tabla1708[Consignatario],B1860,[1]!Tabla1708[Monto])</f>
        <v>0</v>
      </c>
      <c r="N1860">
        <f>SUMIF([1]!Tabla1726[Consignatario],B1860,[1]!Tabla1726[Monto])</f>
        <v>0</v>
      </c>
      <c r="O1860">
        <f>SUMIF([1]!Tabla1730[Consignatario],B1860,[1]!Tabla1730[1730])</f>
        <v>0</v>
      </c>
      <c r="P1860">
        <f>SUMIF([1]!Tabla1739[Consignatario],B1860,[1]!Tabla1739[1739])</f>
        <v>0</v>
      </c>
      <c r="Q1860">
        <f>SUMIF([1]!Tabla21[Consignatario],B1860,[1]!Tabla21[1664-1670])</f>
        <v>0</v>
      </c>
      <c r="R1860">
        <f>SUM(Tabla62[[#This Row],[1661]:[Entrearmadas]])</f>
        <v>600</v>
      </c>
    </row>
    <row r="1861" spans="1:18" x14ac:dyDescent="0.3">
      <c r="A1861">
        <v>1860</v>
      </c>
      <c r="B1861" t="str" cm="1">
        <f t="array" ref="B1861">INDEX([1]!Tabla1[#Data], A1861, 2)</f>
        <v>Miguelena, Martín de</v>
      </c>
      <c r="C1861">
        <f>SUMIF([1]!Tabla1661[Consignatario],B1861,[1]!Tabla1661[1661])</f>
        <v>0</v>
      </c>
      <c r="D1861">
        <f>SUMIF([1]!Tabla11[Consignatario],B1861,[1]!Tabla11[1662])</f>
        <v>0</v>
      </c>
      <c r="E1861">
        <f>SUMIF([1]!Tabla12[Consignatario],B1861,[1]!Tabla12[1670])</f>
        <v>0</v>
      </c>
      <c r="F1861">
        <f>SUMIF([1]!Tabla10[Consignatario],B1861,[1]!Tabla10[1672])</f>
        <v>0</v>
      </c>
      <c r="G1861">
        <f>SUMIF([1]!Tabla9[Consignatarios],B1861,[1]!Tabla9[1675])</f>
        <v>0</v>
      </c>
      <c r="H1861">
        <f>SUMIF([1]!Tabla8[Consignatarios],B1861,[1]!Tabla8[1678])</f>
        <v>0</v>
      </c>
      <c r="I1861">
        <f>SUMIF([1]!Tabla4[Consignatario],B1861,[1]!Tabla4[Monto])</f>
        <v>0</v>
      </c>
      <c r="J1861">
        <f>SUMIF([1]!Tabla2[Consignatario],B1861, [1]!Tabla2[Monto])</f>
        <v>0</v>
      </c>
      <c r="K1861">
        <f>SUMIF([1]!Tabla3[Consignatario],B1861,[1]!Tabla3[Monto])</f>
        <v>276048</v>
      </c>
      <c r="L1861">
        <f>SUMIF([1]!Tabla5[Consignatario],B1861,[1]!Tabla5[Monto])</f>
        <v>0</v>
      </c>
      <c r="M1861">
        <f>SUMIF([1]!Tabla1708[Consignatario],B1861,[1]!Tabla1708[Monto])</f>
        <v>0</v>
      </c>
      <c r="N1861">
        <f>SUMIF([1]!Tabla1726[Consignatario],B1861,[1]!Tabla1726[Monto])</f>
        <v>0</v>
      </c>
      <c r="O1861">
        <f>SUMIF([1]!Tabla1730[Consignatario],B1861,[1]!Tabla1730[1730])</f>
        <v>0</v>
      </c>
      <c r="P1861">
        <f>SUMIF([1]!Tabla1739[Consignatario],B1861,[1]!Tabla1739[1739])</f>
        <v>0</v>
      </c>
      <c r="Q1861">
        <f>SUMIF([1]!Tabla21[Consignatario],B1861,[1]!Tabla21[1664-1670])</f>
        <v>0</v>
      </c>
      <c r="R1861">
        <f>SUM(Tabla62[[#This Row],[1661]:[Entrearmadas]])</f>
        <v>276048</v>
      </c>
    </row>
    <row r="1862" spans="1:18" x14ac:dyDescent="0.3">
      <c r="A1862">
        <v>1861</v>
      </c>
      <c r="B1862" t="str" cm="1">
        <f t="array" ref="B1862">INDEX([1]!Tabla1[#Data], A1862, 2)</f>
        <v>Milera, Pedro de la</v>
      </c>
      <c r="C1862">
        <f>SUMIF([1]!Tabla1661[Consignatario],B1862,[1]!Tabla1661[1661])</f>
        <v>0</v>
      </c>
      <c r="D1862">
        <f>SUMIF([1]!Tabla11[Consignatario],B1862,[1]!Tabla11[1662])</f>
        <v>0</v>
      </c>
      <c r="E1862">
        <f>SUMIF([1]!Tabla12[Consignatario],B1862,[1]!Tabla12[1670])</f>
        <v>0</v>
      </c>
      <c r="F1862">
        <f>SUMIF([1]!Tabla10[Consignatario],B1862,[1]!Tabla10[1672])</f>
        <v>0</v>
      </c>
      <c r="G1862">
        <f>SUMIF([1]!Tabla9[Consignatarios],B1862,[1]!Tabla9[1675])</f>
        <v>0</v>
      </c>
      <c r="H1862">
        <f>SUMIF([1]!Tabla8[Consignatarios],B1862,[1]!Tabla8[1678])</f>
        <v>0</v>
      </c>
      <c r="I1862">
        <f>SUMIF([1]!Tabla4[Consignatario],B1862,[1]!Tabla4[Monto])</f>
        <v>0</v>
      </c>
      <c r="J1862">
        <f>SUMIF([1]!Tabla2[Consignatario],B1862, [1]!Tabla2[Monto])</f>
        <v>0</v>
      </c>
      <c r="K1862">
        <f>SUMIF([1]!Tabla3[Consignatario],B1862,[1]!Tabla3[Monto])</f>
        <v>0</v>
      </c>
      <c r="L1862">
        <f>SUMIF([1]!Tabla5[Consignatario],B1862,[1]!Tabla5[Monto])</f>
        <v>0</v>
      </c>
      <c r="M1862">
        <f>SUMIF([1]!Tabla1708[Consignatario],B1862,[1]!Tabla1708[Monto])</f>
        <v>0</v>
      </c>
      <c r="N1862">
        <f>SUMIF([1]!Tabla1726[Consignatario],B1862,[1]!Tabla1726[Monto])</f>
        <v>0</v>
      </c>
      <c r="O1862">
        <f>SUMIF([1]!Tabla1730[Consignatario],B1862,[1]!Tabla1730[1730])</f>
        <v>63000</v>
      </c>
      <c r="P1862">
        <f>SUMIF([1]!Tabla1739[Consignatario],B1862,[1]!Tabla1739[1739])</f>
        <v>0</v>
      </c>
      <c r="Q1862">
        <f>SUMIF([1]!Tabla21[Consignatario],B1862,[1]!Tabla21[1664-1670])</f>
        <v>0</v>
      </c>
      <c r="R1862">
        <f>SUM(Tabla62[[#This Row],[1661]:[Entrearmadas]])</f>
        <v>63000</v>
      </c>
    </row>
    <row r="1863" spans="1:18" x14ac:dyDescent="0.3">
      <c r="A1863">
        <v>1862</v>
      </c>
      <c r="B1863" t="str" cm="1">
        <f t="array" ref="B1863">INDEX([1]!Tabla1[#Data], A1863, 2)</f>
        <v>Milla y Suazo, Salvador de</v>
      </c>
      <c r="C1863">
        <f>SUMIF([1]!Tabla1661[Consignatario],B1863,[1]!Tabla1661[1661])</f>
        <v>0</v>
      </c>
      <c r="D1863">
        <f>SUMIF([1]!Tabla11[Consignatario],B1863,[1]!Tabla11[1662])</f>
        <v>0</v>
      </c>
      <c r="E1863">
        <f>SUMIF([1]!Tabla12[Consignatario],B1863,[1]!Tabla12[1670])</f>
        <v>0</v>
      </c>
      <c r="F1863">
        <f>SUMIF([1]!Tabla10[Consignatario],B1863,[1]!Tabla10[1672])</f>
        <v>0</v>
      </c>
      <c r="G1863">
        <f>SUMIF([1]!Tabla9[Consignatarios],B1863,[1]!Tabla9[1675])</f>
        <v>0</v>
      </c>
      <c r="H1863">
        <f>SUMIF([1]!Tabla8[Consignatarios],B1863,[1]!Tabla8[1678])</f>
        <v>0</v>
      </c>
      <c r="I1863">
        <f>SUMIF([1]!Tabla4[Consignatario],B1863,[1]!Tabla4[Monto])</f>
        <v>0</v>
      </c>
      <c r="J1863">
        <f>SUMIF([1]!Tabla2[Consignatario],B1863, [1]!Tabla2[Monto])</f>
        <v>0</v>
      </c>
      <c r="K1863">
        <f>SUMIF([1]!Tabla3[Consignatario],B1863,[1]!Tabla3[Monto])</f>
        <v>0</v>
      </c>
      <c r="L1863">
        <f>SUMIF([1]!Tabla5[Consignatario],B1863,[1]!Tabla5[Monto])</f>
        <v>0</v>
      </c>
      <c r="M1863">
        <f>SUMIF([1]!Tabla1708[Consignatario],B1863,[1]!Tabla1708[Monto])</f>
        <v>0</v>
      </c>
      <c r="N1863">
        <f>SUMIF([1]!Tabla1726[Consignatario],B1863,[1]!Tabla1726[Monto])</f>
        <v>0</v>
      </c>
      <c r="O1863">
        <f>SUMIF([1]!Tabla1730[Consignatario],B1863,[1]!Tabla1730[1730])</f>
        <v>944</v>
      </c>
      <c r="P1863">
        <f>SUMIF([1]!Tabla1739[Consignatario],B1863,[1]!Tabla1739[1739])</f>
        <v>0</v>
      </c>
      <c r="Q1863">
        <f>SUMIF([1]!Tabla21[Consignatario],B1863,[1]!Tabla21[1664-1670])</f>
        <v>0</v>
      </c>
      <c r="R1863">
        <f>SUM(Tabla62[[#This Row],[1661]:[Entrearmadas]])</f>
        <v>944</v>
      </c>
    </row>
    <row r="1864" spans="1:18" x14ac:dyDescent="0.3">
      <c r="A1864">
        <v>1863</v>
      </c>
      <c r="B1864" t="str" cm="1">
        <f t="array" ref="B1864">INDEX([1]!Tabla1[#Data], A1864, 2)</f>
        <v>Milla, Pedro de la</v>
      </c>
      <c r="C1864">
        <f>SUMIF([1]!Tabla1661[Consignatario],B1864,[1]!Tabla1661[1661])</f>
        <v>0</v>
      </c>
      <c r="D1864">
        <f>SUMIF([1]!Tabla11[Consignatario],B1864,[1]!Tabla11[1662])</f>
        <v>0</v>
      </c>
      <c r="E1864">
        <f>SUMIF([1]!Tabla12[Consignatario],B1864,[1]!Tabla12[1670])</f>
        <v>0</v>
      </c>
      <c r="F1864">
        <f>SUMIF([1]!Tabla10[Consignatario],B1864,[1]!Tabla10[1672])</f>
        <v>0</v>
      </c>
      <c r="G1864">
        <f>SUMIF([1]!Tabla9[Consignatarios],B1864,[1]!Tabla9[1675])</f>
        <v>0</v>
      </c>
      <c r="H1864">
        <f>SUMIF([1]!Tabla8[Consignatarios],B1864,[1]!Tabla8[1678])</f>
        <v>0</v>
      </c>
      <c r="I1864">
        <f>SUMIF([1]!Tabla4[Consignatario],B1864,[1]!Tabla4[Monto])</f>
        <v>0</v>
      </c>
      <c r="J1864">
        <f>SUMIF([1]!Tabla2[Consignatario],B1864, [1]!Tabla2[Monto])</f>
        <v>0</v>
      </c>
      <c r="K1864">
        <f>SUMIF([1]!Tabla3[Consignatario],B1864,[1]!Tabla3[Monto])</f>
        <v>0</v>
      </c>
      <c r="L1864">
        <f>SUMIF([1]!Tabla5[Consignatario],B1864,[1]!Tabla5[Monto])</f>
        <v>23761</v>
      </c>
      <c r="M1864">
        <f>SUMIF([1]!Tabla1708[Consignatario],B1864,[1]!Tabla1708[Monto])</f>
        <v>0</v>
      </c>
      <c r="N1864">
        <f>SUMIF([1]!Tabla1726[Consignatario],B1864,[1]!Tabla1726[Monto])</f>
        <v>105500</v>
      </c>
      <c r="O1864">
        <f>SUMIF([1]!Tabla1730[Consignatario],B1864,[1]!Tabla1730[1730])</f>
        <v>0</v>
      </c>
      <c r="P1864">
        <f>SUMIF([1]!Tabla1739[Consignatario],B1864,[1]!Tabla1739[1739])</f>
        <v>0</v>
      </c>
      <c r="Q1864">
        <f>SUMIF([1]!Tabla21[Consignatario],B1864,[1]!Tabla21[1664-1670])</f>
        <v>0</v>
      </c>
      <c r="R1864">
        <f>SUM(Tabla62[[#This Row],[1661]:[Entrearmadas]])</f>
        <v>129261</v>
      </c>
    </row>
    <row r="1865" spans="1:18" x14ac:dyDescent="0.3">
      <c r="A1865">
        <v>1864</v>
      </c>
      <c r="B1865" t="str" cm="1">
        <f t="array" ref="B1865">INDEX([1]!Tabla1[#Data], A1865, 2)</f>
        <v>Minos, Bartolomé</v>
      </c>
      <c r="C1865">
        <f>SUMIF([1]!Tabla1661[Consignatario],B1865,[1]!Tabla1661[1661])</f>
        <v>43333</v>
      </c>
      <c r="D1865">
        <f>SUMIF([1]!Tabla11[Consignatario],B1865,[1]!Tabla11[1662])</f>
        <v>0</v>
      </c>
      <c r="E1865">
        <f>SUMIF([1]!Tabla12[Consignatario],B1865,[1]!Tabla12[1670])</f>
        <v>0</v>
      </c>
      <c r="F1865">
        <f>SUMIF([1]!Tabla10[Consignatario],B1865,[1]!Tabla10[1672])</f>
        <v>0</v>
      </c>
      <c r="G1865">
        <f>SUMIF([1]!Tabla9[Consignatarios],B1865,[1]!Tabla9[1675])</f>
        <v>0</v>
      </c>
      <c r="H1865">
        <f>SUMIF([1]!Tabla8[Consignatarios],B1865,[1]!Tabla8[1678])</f>
        <v>0</v>
      </c>
      <c r="I1865">
        <f>SUMIF([1]!Tabla4[Consignatario],B1865,[1]!Tabla4[Monto])</f>
        <v>0</v>
      </c>
      <c r="J1865">
        <f>SUMIF([1]!Tabla2[Consignatario],B1865, [1]!Tabla2[Monto])</f>
        <v>0</v>
      </c>
      <c r="K1865">
        <f>SUMIF([1]!Tabla3[Consignatario],B1865,[1]!Tabla3[Monto])</f>
        <v>0</v>
      </c>
      <c r="L1865">
        <f>SUMIF([1]!Tabla5[Consignatario],B1865,[1]!Tabla5[Monto])</f>
        <v>0</v>
      </c>
      <c r="M1865">
        <f>SUMIF([1]!Tabla1708[Consignatario],B1865,[1]!Tabla1708[Monto])</f>
        <v>0</v>
      </c>
      <c r="N1865">
        <f>SUMIF([1]!Tabla1726[Consignatario],B1865,[1]!Tabla1726[Monto])</f>
        <v>0</v>
      </c>
      <c r="O1865">
        <f>SUMIF([1]!Tabla1730[Consignatario],B1865,[1]!Tabla1730[1730])</f>
        <v>0</v>
      </c>
      <c r="P1865">
        <f>SUMIF([1]!Tabla1739[Consignatario],B1865,[1]!Tabla1739[1739])</f>
        <v>0</v>
      </c>
      <c r="Q1865">
        <f>SUMIF([1]!Tabla21[Consignatario],B1865,[1]!Tabla21[1664-1670])</f>
        <v>0</v>
      </c>
      <c r="R1865">
        <f>SUM(Tabla62[[#This Row],[1661]:[Entrearmadas]])</f>
        <v>43333</v>
      </c>
    </row>
    <row r="1866" spans="1:18" x14ac:dyDescent="0.3">
      <c r="A1866">
        <v>1865</v>
      </c>
      <c r="B1866" t="str" cm="1">
        <f t="array" ref="B1866">INDEX([1]!Tabla1[#Data], A1866, 2)</f>
        <v>Minote, Joseph</v>
      </c>
      <c r="C1866">
        <f>SUMIF([1]!Tabla1661[Consignatario],B1866,[1]!Tabla1661[1661])</f>
        <v>0</v>
      </c>
      <c r="D1866">
        <f>SUMIF([1]!Tabla11[Consignatario],B1866,[1]!Tabla11[1662])</f>
        <v>0</v>
      </c>
      <c r="E1866">
        <f>SUMIF([1]!Tabla12[Consignatario],B1866,[1]!Tabla12[1670])</f>
        <v>0</v>
      </c>
      <c r="F1866">
        <f>SUMIF([1]!Tabla10[Consignatario],B1866,[1]!Tabla10[1672])</f>
        <v>0</v>
      </c>
      <c r="G1866">
        <f>SUMIF([1]!Tabla9[Consignatarios],B1866,[1]!Tabla9[1675])</f>
        <v>0</v>
      </c>
      <c r="H1866">
        <f>SUMIF([1]!Tabla8[Consignatarios],B1866,[1]!Tabla8[1678])</f>
        <v>0</v>
      </c>
      <c r="I1866">
        <f>SUMIF([1]!Tabla4[Consignatario],B1866,[1]!Tabla4[Monto])</f>
        <v>0</v>
      </c>
      <c r="J1866">
        <f>SUMIF([1]!Tabla2[Consignatario],B1866, [1]!Tabla2[Monto])</f>
        <v>0</v>
      </c>
      <c r="K1866">
        <f>SUMIF([1]!Tabla3[Consignatario],B1866,[1]!Tabla3[Monto])</f>
        <v>0</v>
      </c>
      <c r="L1866">
        <f>SUMIF([1]!Tabla5[Consignatario],B1866,[1]!Tabla5[Monto])</f>
        <v>0</v>
      </c>
      <c r="M1866">
        <f>SUMIF([1]!Tabla1708[Consignatario],B1866,[1]!Tabla1708[Monto])</f>
        <v>0</v>
      </c>
      <c r="N1866">
        <f>SUMIF([1]!Tabla1726[Consignatario],B1866,[1]!Tabla1726[Monto])</f>
        <v>0</v>
      </c>
      <c r="O1866">
        <f>SUMIF([1]!Tabla1730[Consignatario],B1866,[1]!Tabla1730[1730])</f>
        <v>0</v>
      </c>
      <c r="P1866">
        <f>SUMIF([1]!Tabla1739[Consignatario],B1866,[1]!Tabla1739[1739])</f>
        <v>27200</v>
      </c>
      <c r="Q1866">
        <f>SUMIF([1]!Tabla21[Consignatario],B1866,[1]!Tabla21[1664-1670])</f>
        <v>0</v>
      </c>
      <c r="R1866">
        <f>SUM(Tabla62[[#This Row],[1661]:[Entrearmadas]])</f>
        <v>27200</v>
      </c>
    </row>
    <row r="1867" spans="1:18" x14ac:dyDescent="0.3">
      <c r="A1867">
        <v>1866</v>
      </c>
      <c r="B1867" t="str" cm="1">
        <f t="array" ref="B1867">INDEX([1]!Tabla1[#Data], A1867, 2)</f>
        <v>Minote, Juan</v>
      </c>
      <c r="C1867">
        <f>SUMIF([1]!Tabla1661[Consignatario],B1867,[1]!Tabla1661[1661])</f>
        <v>0</v>
      </c>
      <c r="D1867">
        <f>SUMIF([1]!Tabla11[Consignatario],B1867,[1]!Tabla11[1662])</f>
        <v>0</v>
      </c>
      <c r="E1867">
        <f>SUMIF([1]!Tabla12[Consignatario],B1867,[1]!Tabla12[1670])</f>
        <v>0</v>
      </c>
      <c r="F1867">
        <f>SUMIF([1]!Tabla10[Consignatario],B1867,[1]!Tabla10[1672])</f>
        <v>0</v>
      </c>
      <c r="G1867">
        <f>SUMIF([1]!Tabla9[Consignatarios],B1867,[1]!Tabla9[1675])</f>
        <v>0</v>
      </c>
      <c r="H1867">
        <f>SUMIF([1]!Tabla8[Consignatarios],B1867,[1]!Tabla8[1678])</f>
        <v>0</v>
      </c>
      <c r="I1867">
        <f>SUMIF([1]!Tabla4[Consignatario],B1867,[1]!Tabla4[Monto])</f>
        <v>0</v>
      </c>
      <c r="J1867">
        <f>SUMIF([1]!Tabla2[Consignatario],B1867, [1]!Tabla2[Monto])</f>
        <v>0</v>
      </c>
      <c r="K1867">
        <f>SUMIF([1]!Tabla3[Consignatario],B1867,[1]!Tabla3[Monto])</f>
        <v>0</v>
      </c>
      <c r="L1867">
        <f>SUMIF([1]!Tabla5[Consignatario],B1867,[1]!Tabla5[Monto])</f>
        <v>0</v>
      </c>
      <c r="M1867">
        <f>SUMIF([1]!Tabla1708[Consignatario],B1867,[1]!Tabla1708[Monto])</f>
        <v>0</v>
      </c>
      <c r="N1867">
        <f>SUMIF([1]!Tabla1726[Consignatario],B1867,[1]!Tabla1726[Monto])</f>
        <v>0</v>
      </c>
      <c r="O1867">
        <f>SUMIF([1]!Tabla1730[Consignatario],B1867,[1]!Tabla1730[1730])</f>
        <v>0</v>
      </c>
      <c r="P1867">
        <f>SUMIF([1]!Tabla1739[Consignatario],B1867,[1]!Tabla1739[1739])</f>
        <v>23200</v>
      </c>
      <c r="Q1867">
        <f>SUMIF([1]!Tabla21[Consignatario],B1867,[1]!Tabla21[1664-1670])</f>
        <v>0</v>
      </c>
      <c r="R1867">
        <f>SUM(Tabla62[[#This Row],[1661]:[Entrearmadas]])</f>
        <v>23200</v>
      </c>
    </row>
    <row r="1868" spans="1:18" x14ac:dyDescent="0.3">
      <c r="A1868">
        <v>1867</v>
      </c>
      <c r="B1868" t="str" cm="1">
        <f t="array" ref="B1868">INDEX([1]!Tabla1[#Data], A1868, 2)</f>
        <v>Miñano, Pedro Andrés de</v>
      </c>
      <c r="C1868">
        <f>SUMIF([1]!Tabla1661[Consignatario],B1868,[1]!Tabla1661[1661])</f>
        <v>0</v>
      </c>
      <c r="D1868">
        <f>SUMIF([1]!Tabla11[Consignatario],B1868,[1]!Tabla11[1662])</f>
        <v>0</v>
      </c>
      <c r="E1868">
        <f>SUMIF([1]!Tabla12[Consignatario],B1868,[1]!Tabla12[1670])</f>
        <v>0</v>
      </c>
      <c r="F1868">
        <f>SUMIF([1]!Tabla10[Consignatario],B1868,[1]!Tabla10[1672])</f>
        <v>0</v>
      </c>
      <c r="G1868">
        <f>SUMIF([1]!Tabla9[Consignatarios],B1868,[1]!Tabla9[1675])</f>
        <v>0</v>
      </c>
      <c r="H1868">
        <f>SUMIF([1]!Tabla8[Consignatarios],B1868,[1]!Tabla8[1678])</f>
        <v>0</v>
      </c>
      <c r="I1868">
        <f>SUMIF([1]!Tabla4[Consignatario],B1868,[1]!Tabla4[Monto])</f>
        <v>0</v>
      </c>
      <c r="J1868">
        <f>SUMIF([1]!Tabla2[Consignatario],B1868, [1]!Tabla2[Monto])</f>
        <v>4000</v>
      </c>
      <c r="K1868">
        <f>SUMIF([1]!Tabla3[Consignatario],B1868,[1]!Tabla3[Monto])</f>
        <v>8274</v>
      </c>
      <c r="L1868">
        <f>SUMIF([1]!Tabla5[Consignatario],B1868,[1]!Tabla5[Monto])</f>
        <v>0</v>
      </c>
      <c r="M1868">
        <f>SUMIF([1]!Tabla1708[Consignatario],B1868,[1]!Tabla1708[Monto])</f>
        <v>0</v>
      </c>
      <c r="N1868">
        <f>SUMIF([1]!Tabla1726[Consignatario],B1868,[1]!Tabla1726[Monto])</f>
        <v>0</v>
      </c>
      <c r="O1868">
        <f>SUMIF([1]!Tabla1730[Consignatario],B1868,[1]!Tabla1730[1730])</f>
        <v>0</v>
      </c>
      <c r="P1868">
        <f>SUMIF([1]!Tabla1739[Consignatario],B1868,[1]!Tabla1739[1739])</f>
        <v>0</v>
      </c>
      <c r="Q1868">
        <f>SUMIF([1]!Tabla21[Consignatario],B1868,[1]!Tabla21[1664-1670])</f>
        <v>0</v>
      </c>
      <c r="R1868">
        <f>SUM(Tabla62[[#This Row],[1661]:[Entrearmadas]])</f>
        <v>12274</v>
      </c>
    </row>
    <row r="1869" spans="1:18" x14ac:dyDescent="0.3">
      <c r="A1869">
        <v>1868</v>
      </c>
      <c r="B1869" t="str" cm="1">
        <f t="array" ref="B1869">INDEX([1]!Tabla1[#Data], A1869, 2)</f>
        <v>Miño, Bartolomé</v>
      </c>
      <c r="C1869">
        <f>SUMIF([1]!Tabla1661[Consignatario],B1869,[1]!Tabla1661[1661])</f>
        <v>0</v>
      </c>
      <c r="D1869">
        <f>SUMIF([1]!Tabla11[Consignatario],B1869,[1]!Tabla11[1662])</f>
        <v>0</v>
      </c>
      <c r="E1869">
        <f>SUMIF([1]!Tabla12[Consignatario],B1869,[1]!Tabla12[1670])</f>
        <v>0</v>
      </c>
      <c r="F1869">
        <f>SUMIF([1]!Tabla10[Consignatario],B1869,[1]!Tabla10[1672])</f>
        <v>5000</v>
      </c>
      <c r="G1869">
        <f>SUMIF([1]!Tabla9[Consignatarios],B1869,[1]!Tabla9[1675])</f>
        <v>0</v>
      </c>
      <c r="H1869">
        <f>SUMIF([1]!Tabla8[Consignatarios],B1869,[1]!Tabla8[1678])</f>
        <v>0</v>
      </c>
      <c r="I1869">
        <f>SUMIF([1]!Tabla4[Consignatario],B1869,[1]!Tabla4[Monto])</f>
        <v>0</v>
      </c>
      <c r="J1869">
        <f>SUMIF([1]!Tabla2[Consignatario],B1869, [1]!Tabla2[Monto])</f>
        <v>0</v>
      </c>
      <c r="K1869">
        <f>SUMIF([1]!Tabla3[Consignatario],B1869,[1]!Tabla3[Monto])</f>
        <v>0</v>
      </c>
      <c r="L1869">
        <f>SUMIF([1]!Tabla5[Consignatario],B1869,[1]!Tabla5[Monto])</f>
        <v>0</v>
      </c>
      <c r="M1869">
        <f>SUMIF([1]!Tabla1708[Consignatario],B1869,[1]!Tabla1708[Monto])</f>
        <v>0</v>
      </c>
      <c r="N1869">
        <f>SUMIF([1]!Tabla1726[Consignatario],B1869,[1]!Tabla1726[Monto])</f>
        <v>0</v>
      </c>
      <c r="O1869">
        <f>SUMIF([1]!Tabla1730[Consignatario],B1869,[1]!Tabla1730[1730])</f>
        <v>0</v>
      </c>
      <c r="P1869">
        <f>SUMIF([1]!Tabla1739[Consignatario],B1869,[1]!Tabla1739[1739])</f>
        <v>0</v>
      </c>
      <c r="Q1869">
        <f>SUMIF([1]!Tabla21[Consignatario],B1869,[1]!Tabla21[1664-1670])</f>
        <v>0</v>
      </c>
      <c r="R1869">
        <f>SUM(Tabla62[[#This Row],[1661]:[Entrearmadas]])</f>
        <v>5000</v>
      </c>
    </row>
    <row r="1870" spans="1:18" x14ac:dyDescent="0.3">
      <c r="A1870">
        <v>1869</v>
      </c>
      <c r="B1870" t="str" cm="1">
        <f t="array" ref="B1870">INDEX([1]!Tabla1[#Data], A1870, 2)</f>
        <v>Miranda, Francisco de</v>
      </c>
      <c r="C1870">
        <f>SUMIF([1]!Tabla1661[Consignatario],B1870,[1]!Tabla1661[1661])</f>
        <v>0</v>
      </c>
      <c r="D1870">
        <f>SUMIF([1]!Tabla11[Consignatario],B1870,[1]!Tabla11[1662])</f>
        <v>0</v>
      </c>
      <c r="E1870">
        <f>SUMIF([1]!Tabla12[Consignatario],B1870,[1]!Tabla12[1670])</f>
        <v>0</v>
      </c>
      <c r="F1870">
        <f>SUMIF([1]!Tabla10[Consignatario],B1870,[1]!Tabla10[1672])</f>
        <v>0</v>
      </c>
      <c r="G1870">
        <f>SUMIF([1]!Tabla9[Consignatarios],B1870,[1]!Tabla9[1675])</f>
        <v>0</v>
      </c>
      <c r="H1870">
        <f>SUMIF([1]!Tabla8[Consignatarios],B1870,[1]!Tabla8[1678])</f>
        <v>0</v>
      </c>
      <c r="I1870">
        <f>SUMIF([1]!Tabla4[Consignatario],B1870,[1]!Tabla4[Monto])</f>
        <v>0</v>
      </c>
      <c r="J1870">
        <f>SUMIF([1]!Tabla2[Consignatario],B1870, [1]!Tabla2[Monto])</f>
        <v>5272</v>
      </c>
      <c r="K1870">
        <f>SUMIF([1]!Tabla3[Consignatario],B1870,[1]!Tabla3[Monto])</f>
        <v>20304</v>
      </c>
      <c r="L1870">
        <f>SUMIF([1]!Tabla5[Consignatario],B1870,[1]!Tabla5[Monto])</f>
        <v>0</v>
      </c>
      <c r="M1870">
        <f>SUMIF([1]!Tabla1708[Consignatario],B1870,[1]!Tabla1708[Monto])</f>
        <v>0</v>
      </c>
      <c r="N1870">
        <f>SUMIF([1]!Tabla1726[Consignatario],B1870,[1]!Tabla1726[Monto])</f>
        <v>0</v>
      </c>
      <c r="O1870">
        <f>SUMIF([1]!Tabla1730[Consignatario],B1870,[1]!Tabla1730[1730])</f>
        <v>0</v>
      </c>
      <c r="P1870">
        <f>SUMIF([1]!Tabla1739[Consignatario],B1870,[1]!Tabla1739[1739])</f>
        <v>0</v>
      </c>
      <c r="Q1870">
        <f>SUMIF([1]!Tabla21[Consignatario],B1870,[1]!Tabla21[1664-1670])</f>
        <v>0</v>
      </c>
      <c r="R1870">
        <f>SUM(Tabla62[[#This Row],[1661]:[Entrearmadas]])</f>
        <v>25576</v>
      </c>
    </row>
    <row r="1871" spans="1:18" x14ac:dyDescent="0.3">
      <c r="A1871">
        <v>1870</v>
      </c>
      <c r="B1871" t="str" cm="1">
        <f t="array" ref="B1871">INDEX([1]!Tabla1[#Data], A1871, 2)</f>
        <v>Miranda, Juan de</v>
      </c>
      <c r="C1871">
        <f>SUMIF([1]!Tabla1661[Consignatario],B1871,[1]!Tabla1661[1661])</f>
        <v>0</v>
      </c>
      <c r="D1871">
        <f>SUMIF([1]!Tabla11[Consignatario],B1871,[1]!Tabla11[1662])</f>
        <v>0</v>
      </c>
      <c r="E1871">
        <f>SUMIF([1]!Tabla12[Consignatario],B1871,[1]!Tabla12[1670])</f>
        <v>0</v>
      </c>
      <c r="F1871">
        <f>SUMIF([1]!Tabla10[Consignatario],B1871,[1]!Tabla10[1672])</f>
        <v>0</v>
      </c>
      <c r="G1871">
        <f>SUMIF([1]!Tabla9[Consignatarios],B1871,[1]!Tabla9[1675])</f>
        <v>0</v>
      </c>
      <c r="H1871">
        <f>SUMIF([1]!Tabla8[Consignatarios],B1871,[1]!Tabla8[1678])</f>
        <v>400</v>
      </c>
      <c r="I1871">
        <f>SUMIF([1]!Tabla4[Consignatario],B1871,[1]!Tabla4[Monto])</f>
        <v>42860</v>
      </c>
      <c r="J1871">
        <f>SUMIF([1]!Tabla2[Consignatario],B1871, [1]!Tabla2[Monto])</f>
        <v>11000</v>
      </c>
      <c r="K1871">
        <f>SUMIF([1]!Tabla3[Consignatario],B1871,[1]!Tabla3[Monto])</f>
        <v>0</v>
      </c>
      <c r="L1871">
        <f>SUMIF([1]!Tabla5[Consignatario],B1871,[1]!Tabla5[Monto])</f>
        <v>0</v>
      </c>
      <c r="M1871">
        <f>SUMIF([1]!Tabla1708[Consignatario],B1871,[1]!Tabla1708[Monto])</f>
        <v>0</v>
      </c>
      <c r="N1871">
        <f>SUMIF([1]!Tabla1726[Consignatario],B1871,[1]!Tabla1726[Monto])</f>
        <v>0</v>
      </c>
      <c r="O1871">
        <f>SUMIF([1]!Tabla1730[Consignatario],B1871,[1]!Tabla1730[1730])</f>
        <v>0</v>
      </c>
      <c r="P1871">
        <f>SUMIF([1]!Tabla1739[Consignatario],B1871,[1]!Tabla1739[1739])</f>
        <v>0</v>
      </c>
      <c r="Q1871">
        <f>SUMIF([1]!Tabla21[Consignatario],B1871,[1]!Tabla21[1664-1670])</f>
        <v>0</v>
      </c>
      <c r="R1871">
        <f>SUM(Tabla62[[#This Row],[1661]:[Entrearmadas]])</f>
        <v>54260</v>
      </c>
    </row>
    <row r="1872" spans="1:18" x14ac:dyDescent="0.3">
      <c r="A1872">
        <v>1871</v>
      </c>
      <c r="B1872" t="str" cm="1">
        <f t="array" ref="B1872">INDEX([1]!Tabla1[#Data], A1872, 2)</f>
        <v>Miranda, Luis de</v>
      </c>
      <c r="C1872">
        <f>SUMIF([1]!Tabla1661[Consignatario],B1872,[1]!Tabla1661[1661])</f>
        <v>0</v>
      </c>
      <c r="D1872">
        <f>SUMIF([1]!Tabla11[Consignatario],B1872,[1]!Tabla11[1662])</f>
        <v>0</v>
      </c>
      <c r="E1872">
        <f>SUMIF([1]!Tabla12[Consignatario],B1872,[1]!Tabla12[1670])</f>
        <v>19500</v>
      </c>
      <c r="F1872">
        <f>SUMIF([1]!Tabla10[Consignatario],B1872,[1]!Tabla10[1672])</f>
        <v>0</v>
      </c>
      <c r="G1872">
        <f>SUMIF([1]!Tabla9[Consignatarios],B1872,[1]!Tabla9[1675])</f>
        <v>0</v>
      </c>
      <c r="H1872">
        <f>SUMIF([1]!Tabla8[Consignatarios],B1872,[1]!Tabla8[1678])</f>
        <v>0</v>
      </c>
      <c r="I1872">
        <f>SUMIF([1]!Tabla4[Consignatario],B1872,[1]!Tabla4[Monto])</f>
        <v>0</v>
      </c>
      <c r="J1872">
        <f>SUMIF([1]!Tabla2[Consignatario],B1872, [1]!Tabla2[Monto])</f>
        <v>0</v>
      </c>
      <c r="K1872">
        <f>SUMIF([1]!Tabla3[Consignatario],B1872,[1]!Tabla3[Monto])</f>
        <v>0</v>
      </c>
      <c r="L1872">
        <f>SUMIF([1]!Tabla5[Consignatario],B1872,[1]!Tabla5[Monto])</f>
        <v>0</v>
      </c>
      <c r="M1872">
        <f>SUMIF([1]!Tabla1708[Consignatario],B1872,[1]!Tabla1708[Monto])</f>
        <v>0</v>
      </c>
      <c r="N1872">
        <f>SUMIF([1]!Tabla1726[Consignatario],B1872,[1]!Tabla1726[Monto])</f>
        <v>0</v>
      </c>
      <c r="O1872">
        <f>SUMIF([1]!Tabla1730[Consignatario],B1872,[1]!Tabla1730[1730])</f>
        <v>0</v>
      </c>
      <c r="P1872">
        <f>SUMIF([1]!Tabla1739[Consignatario],B1872,[1]!Tabla1739[1739])</f>
        <v>0</v>
      </c>
      <c r="Q1872">
        <f>SUMIF([1]!Tabla21[Consignatario],B1872,[1]!Tabla21[1664-1670])</f>
        <v>0</v>
      </c>
      <c r="R1872">
        <f>SUM(Tabla62[[#This Row],[1661]:[Entrearmadas]])</f>
        <v>19500</v>
      </c>
    </row>
    <row r="1873" spans="1:18" x14ac:dyDescent="0.3">
      <c r="A1873">
        <v>1872</v>
      </c>
      <c r="B1873" t="str" cm="1">
        <f t="array" ref="B1873">INDEX([1]!Tabla1[#Data], A1873, 2)</f>
        <v>Miranda, Manuel de</v>
      </c>
      <c r="C1873">
        <f>SUMIF([1]!Tabla1661[Consignatario],B1873,[1]!Tabla1661[1661])</f>
        <v>0</v>
      </c>
      <c r="D1873">
        <f>SUMIF([1]!Tabla11[Consignatario],B1873,[1]!Tabla11[1662])</f>
        <v>0</v>
      </c>
      <c r="E1873">
        <f>SUMIF([1]!Tabla12[Consignatario],B1873,[1]!Tabla12[1670])</f>
        <v>0</v>
      </c>
      <c r="F1873">
        <f>SUMIF([1]!Tabla10[Consignatario],B1873,[1]!Tabla10[1672])</f>
        <v>0</v>
      </c>
      <c r="G1873">
        <f>SUMIF([1]!Tabla9[Consignatarios],B1873,[1]!Tabla9[1675])</f>
        <v>0</v>
      </c>
      <c r="H1873">
        <f>SUMIF([1]!Tabla8[Consignatarios],B1873,[1]!Tabla8[1678])</f>
        <v>1590</v>
      </c>
      <c r="I1873">
        <f>SUMIF([1]!Tabla4[Consignatario],B1873,[1]!Tabla4[Monto])</f>
        <v>0</v>
      </c>
      <c r="J1873">
        <f>SUMIF([1]!Tabla2[Consignatario],B1873, [1]!Tabla2[Monto])</f>
        <v>0</v>
      </c>
      <c r="K1873">
        <f>SUMIF([1]!Tabla3[Consignatario],B1873,[1]!Tabla3[Monto])</f>
        <v>0</v>
      </c>
      <c r="L1873">
        <f>SUMIF([1]!Tabla5[Consignatario],B1873,[1]!Tabla5[Monto])</f>
        <v>0</v>
      </c>
      <c r="M1873">
        <f>SUMIF([1]!Tabla1708[Consignatario],B1873,[1]!Tabla1708[Monto])</f>
        <v>0</v>
      </c>
      <c r="N1873">
        <f>SUMIF([1]!Tabla1726[Consignatario],B1873,[1]!Tabla1726[Monto])</f>
        <v>0</v>
      </c>
      <c r="O1873">
        <f>SUMIF([1]!Tabla1730[Consignatario],B1873,[1]!Tabla1730[1730])</f>
        <v>0</v>
      </c>
      <c r="P1873">
        <f>SUMIF([1]!Tabla1739[Consignatario],B1873,[1]!Tabla1739[1739])</f>
        <v>0</v>
      </c>
      <c r="Q1873">
        <f>SUMIF([1]!Tabla21[Consignatario],B1873,[1]!Tabla21[1664-1670])</f>
        <v>0</v>
      </c>
      <c r="R1873">
        <f>SUM(Tabla62[[#This Row],[1661]:[Entrearmadas]])</f>
        <v>1590</v>
      </c>
    </row>
    <row r="1874" spans="1:18" x14ac:dyDescent="0.3">
      <c r="A1874">
        <v>1873</v>
      </c>
      <c r="B1874" t="str" cm="1">
        <f t="array" ref="B1874">INDEX([1]!Tabla1[#Data], A1874, 2)</f>
        <v>Miranda, Pedro de</v>
      </c>
      <c r="C1874">
        <f>SUMIF([1]!Tabla1661[Consignatario],B1874,[1]!Tabla1661[1661])</f>
        <v>0</v>
      </c>
      <c r="D1874">
        <f>SUMIF([1]!Tabla11[Consignatario],B1874,[1]!Tabla11[1662])</f>
        <v>0</v>
      </c>
      <c r="E1874">
        <f>SUMIF([1]!Tabla12[Consignatario],B1874,[1]!Tabla12[1670])</f>
        <v>0</v>
      </c>
      <c r="F1874">
        <f>SUMIF([1]!Tabla10[Consignatario],B1874,[1]!Tabla10[1672])</f>
        <v>0</v>
      </c>
      <c r="G1874">
        <f>SUMIF([1]!Tabla9[Consignatarios],B1874,[1]!Tabla9[1675])</f>
        <v>0</v>
      </c>
      <c r="H1874">
        <f>SUMIF([1]!Tabla8[Consignatarios],B1874,[1]!Tabla8[1678])</f>
        <v>0</v>
      </c>
      <c r="I1874">
        <f>SUMIF([1]!Tabla4[Consignatario],B1874,[1]!Tabla4[Monto])</f>
        <v>0</v>
      </c>
      <c r="J1874">
        <f>SUMIF([1]!Tabla2[Consignatario],B1874, [1]!Tabla2[Monto])</f>
        <v>0</v>
      </c>
      <c r="K1874">
        <f>SUMIF([1]!Tabla3[Consignatario],B1874,[1]!Tabla3[Monto])</f>
        <v>0</v>
      </c>
      <c r="L1874">
        <f>SUMIF([1]!Tabla5[Consignatario],B1874,[1]!Tabla5[Monto])</f>
        <v>10000</v>
      </c>
      <c r="M1874">
        <f>SUMIF([1]!Tabla1708[Consignatario],B1874,[1]!Tabla1708[Monto])</f>
        <v>0</v>
      </c>
      <c r="N1874">
        <f>SUMIF([1]!Tabla1726[Consignatario],B1874,[1]!Tabla1726[Monto])</f>
        <v>0</v>
      </c>
      <c r="O1874">
        <f>SUMIF([1]!Tabla1730[Consignatario],B1874,[1]!Tabla1730[1730])</f>
        <v>0</v>
      </c>
      <c r="P1874">
        <f>SUMIF([1]!Tabla1739[Consignatario],B1874,[1]!Tabla1739[1739])</f>
        <v>0</v>
      </c>
      <c r="Q1874">
        <f>SUMIF([1]!Tabla21[Consignatario],B1874,[1]!Tabla21[1664-1670])</f>
        <v>0</v>
      </c>
      <c r="R1874">
        <f>SUM(Tabla62[[#This Row],[1661]:[Entrearmadas]])</f>
        <v>10000</v>
      </c>
    </row>
    <row r="1875" spans="1:18" x14ac:dyDescent="0.3">
      <c r="A1875">
        <v>1874</v>
      </c>
      <c r="B1875" t="str" cm="1">
        <f t="array" ref="B1875">INDEX([1]!Tabla1[#Data], A1875, 2)</f>
        <v>Miraval, Juan de</v>
      </c>
      <c r="C1875">
        <f>SUMIF([1]!Tabla1661[Consignatario],B1875,[1]!Tabla1661[1661])</f>
        <v>4000</v>
      </c>
      <c r="D1875">
        <f>SUMIF([1]!Tabla11[Consignatario],B1875,[1]!Tabla11[1662])</f>
        <v>0</v>
      </c>
      <c r="E1875">
        <f>SUMIF([1]!Tabla12[Consignatario],B1875,[1]!Tabla12[1670])</f>
        <v>0</v>
      </c>
      <c r="F1875">
        <f>SUMIF([1]!Tabla10[Consignatario],B1875,[1]!Tabla10[1672])</f>
        <v>0</v>
      </c>
      <c r="G1875">
        <f>SUMIF([1]!Tabla9[Consignatarios],B1875,[1]!Tabla9[1675])</f>
        <v>0</v>
      </c>
      <c r="H1875">
        <f>SUMIF([1]!Tabla8[Consignatarios],B1875,[1]!Tabla8[1678])</f>
        <v>0</v>
      </c>
      <c r="I1875">
        <f>SUMIF([1]!Tabla4[Consignatario],B1875,[1]!Tabla4[Monto])</f>
        <v>0</v>
      </c>
      <c r="J1875">
        <f>SUMIF([1]!Tabla2[Consignatario],B1875, [1]!Tabla2[Monto])</f>
        <v>0</v>
      </c>
      <c r="K1875">
        <f>SUMIF([1]!Tabla3[Consignatario],B1875,[1]!Tabla3[Monto])</f>
        <v>0</v>
      </c>
      <c r="L1875">
        <f>SUMIF([1]!Tabla5[Consignatario],B1875,[1]!Tabla5[Monto])</f>
        <v>0</v>
      </c>
      <c r="M1875">
        <f>SUMIF([1]!Tabla1708[Consignatario],B1875,[1]!Tabla1708[Monto])</f>
        <v>0</v>
      </c>
      <c r="N1875">
        <f>SUMIF([1]!Tabla1726[Consignatario],B1875,[1]!Tabla1726[Monto])</f>
        <v>0</v>
      </c>
      <c r="O1875">
        <f>SUMIF([1]!Tabla1730[Consignatario],B1875,[1]!Tabla1730[1730])</f>
        <v>0</v>
      </c>
      <c r="P1875">
        <f>SUMIF([1]!Tabla1739[Consignatario],B1875,[1]!Tabla1739[1739])</f>
        <v>0</v>
      </c>
      <c r="Q1875">
        <f>SUMIF([1]!Tabla21[Consignatario],B1875,[1]!Tabla21[1664-1670])</f>
        <v>0</v>
      </c>
      <c r="R1875">
        <f>SUM(Tabla62[[#This Row],[1661]:[Entrearmadas]])</f>
        <v>4000</v>
      </c>
    </row>
    <row r="1876" spans="1:18" x14ac:dyDescent="0.3">
      <c r="A1876">
        <v>1875</v>
      </c>
      <c r="B1876" t="str" cm="1">
        <f t="array" ref="B1876">INDEX([1]!Tabla1[#Data], A1876, 2)</f>
        <v>Miraval, Nicolás de</v>
      </c>
      <c r="C1876">
        <f>SUMIF([1]!Tabla1661[Consignatario],B1876,[1]!Tabla1661[1661])</f>
        <v>0</v>
      </c>
      <c r="D1876">
        <f>SUMIF([1]!Tabla11[Consignatario],B1876,[1]!Tabla11[1662])</f>
        <v>0</v>
      </c>
      <c r="E1876">
        <f>SUMIF([1]!Tabla12[Consignatario],B1876,[1]!Tabla12[1670])</f>
        <v>0</v>
      </c>
      <c r="F1876">
        <f>SUMIF([1]!Tabla10[Consignatario],B1876,[1]!Tabla10[1672])</f>
        <v>0</v>
      </c>
      <c r="G1876">
        <f>SUMIF([1]!Tabla9[Consignatarios],B1876,[1]!Tabla9[1675])</f>
        <v>0</v>
      </c>
      <c r="H1876">
        <f>SUMIF([1]!Tabla8[Consignatarios],B1876,[1]!Tabla8[1678])</f>
        <v>0</v>
      </c>
      <c r="I1876">
        <f>SUMIF([1]!Tabla4[Consignatario],B1876,[1]!Tabla4[Monto])</f>
        <v>0</v>
      </c>
      <c r="J1876">
        <f>SUMIF([1]!Tabla2[Consignatario],B1876, [1]!Tabla2[Monto])</f>
        <v>0</v>
      </c>
      <c r="K1876">
        <f>SUMIF([1]!Tabla3[Consignatario],B1876,[1]!Tabla3[Monto])</f>
        <v>0</v>
      </c>
      <c r="L1876">
        <f>SUMIF([1]!Tabla5[Consignatario],B1876,[1]!Tabla5[Monto])</f>
        <v>246929</v>
      </c>
      <c r="M1876">
        <f>SUMIF([1]!Tabla1708[Consignatario],B1876,[1]!Tabla1708[Monto])</f>
        <v>0</v>
      </c>
      <c r="N1876">
        <f>SUMIF([1]!Tabla1726[Consignatario],B1876,[1]!Tabla1726[Monto])</f>
        <v>0</v>
      </c>
      <c r="O1876">
        <f>SUMIF([1]!Tabla1730[Consignatario],B1876,[1]!Tabla1730[1730])</f>
        <v>0</v>
      </c>
      <c r="P1876">
        <f>SUMIF([1]!Tabla1739[Consignatario],B1876,[1]!Tabla1739[1739])</f>
        <v>0</v>
      </c>
      <c r="Q1876">
        <f>SUMIF([1]!Tabla21[Consignatario],B1876,[1]!Tabla21[1664-1670])</f>
        <v>0</v>
      </c>
      <c r="R1876">
        <f>SUM(Tabla62[[#This Row],[1661]:[Entrearmadas]])</f>
        <v>246929</v>
      </c>
    </row>
    <row r="1877" spans="1:18" x14ac:dyDescent="0.3">
      <c r="A1877">
        <v>1876</v>
      </c>
      <c r="B1877" t="str" cm="1">
        <f t="array" ref="B1877">INDEX([1]!Tabla1[#Data], A1877, 2)</f>
        <v>Mirian, Pedro de</v>
      </c>
      <c r="C1877">
        <f>SUMIF([1]!Tabla1661[Consignatario],B1877,[1]!Tabla1661[1661])</f>
        <v>0</v>
      </c>
      <c r="D1877">
        <f>SUMIF([1]!Tabla11[Consignatario],B1877,[1]!Tabla11[1662])</f>
        <v>0</v>
      </c>
      <c r="E1877">
        <f>SUMIF([1]!Tabla12[Consignatario],B1877,[1]!Tabla12[1670])</f>
        <v>0</v>
      </c>
      <c r="F1877">
        <f>SUMIF([1]!Tabla10[Consignatario],B1877,[1]!Tabla10[1672])</f>
        <v>0</v>
      </c>
      <c r="G1877">
        <f>SUMIF([1]!Tabla9[Consignatarios],B1877,[1]!Tabla9[1675])</f>
        <v>0</v>
      </c>
      <c r="H1877">
        <f>SUMIF([1]!Tabla8[Consignatarios],B1877,[1]!Tabla8[1678])</f>
        <v>0</v>
      </c>
      <c r="I1877">
        <f>SUMIF([1]!Tabla4[Consignatario],B1877,[1]!Tabla4[Monto])</f>
        <v>0</v>
      </c>
      <c r="J1877">
        <f>SUMIF([1]!Tabla2[Consignatario],B1877, [1]!Tabla2[Monto])</f>
        <v>0</v>
      </c>
      <c r="K1877">
        <f>SUMIF([1]!Tabla3[Consignatario],B1877,[1]!Tabla3[Monto])</f>
        <v>0</v>
      </c>
      <c r="L1877">
        <f>SUMIF([1]!Tabla5[Consignatario],B1877,[1]!Tabla5[Monto])</f>
        <v>44000</v>
      </c>
      <c r="M1877">
        <f>SUMIF([1]!Tabla1708[Consignatario],B1877,[1]!Tabla1708[Monto])</f>
        <v>0</v>
      </c>
      <c r="N1877">
        <f>SUMIF([1]!Tabla1726[Consignatario],B1877,[1]!Tabla1726[Monto])</f>
        <v>0</v>
      </c>
      <c r="O1877">
        <f>SUMIF([1]!Tabla1730[Consignatario],B1877,[1]!Tabla1730[1730])</f>
        <v>0</v>
      </c>
      <c r="P1877">
        <f>SUMIF([1]!Tabla1739[Consignatario],B1877,[1]!Tabla1739[1739])</f>
        <v>0</v>
      </c>
      <c r="Q1877">
        <f>SUMIF([1]!Tabla21[Consignatario],B1877,[1]!Tabla21[1664-1670])</f>
        <v>0</v>
      </c>
      <c r="R1877">
        <f>SUM(Tabla62[[#This Row],[1661]:[Entrearmadas]])</f>
        <v>44000</v>
      </c>
    </row>
    <row r="1878" spans="1:18" x14ac:dyDescent="0.3">
      <c r="A1878">
        <v>1877</v>
      </c>
      <c r="B1878" t="str" cm="1">
        <f t="array" ref="B1878">INDEX([1]!Tabla1[#Data], A1878, 2)</f>
        <v>Miro de Rivera, Domingo</v>
      </c>
      <c r="C1878">
        <f>SUMIF([1]!Tabla1661[Consignatario],B1878,[1]!Tabla1661[1661])</f>
        <v>0</v>
      </c>
      <c r="D1878">
        <f>SUMIF([1]!Tabla11[Consignatario],B1878,[1]!Tabla11[1662])</f>
        <v>0</v>
      </c>
      <c r="E1878">
        <f>SUMIF([1]!Tabla12[Consignatario],B1878,[1]!Tabla12[1670])</f>
        <v>0</v>
      </c>
      <c r="F1878">
        <f>SUMIF([1]!Tabla10[Consignatario],B1878,[1]!Tabla10[1672])</f>
        <v>0</v>
      </c>
      <c r="G1878">
        <f>SUMIF([1]!Tabla9[Consignatarios],B1878,[1]!Tabla9[1675])</f>
        <v>0</v>
      </c>
      <c r="H1878">
        <f>SUMIF([1]!Tabla8[Consignatarios],B1878,[1]!Tabla8[1678])</f>
        <v>0</v>
      </c>
      <c r="I1878">
        <f>SUMIF([1]!Tabla4[Consignatario],B1878,[1]!Tabla4[Monto])</f>
        <v>0</v>
      </c>
      <c r="J1878">
        <f>SUMIF([1]!Tabla2[Consignatario],B1878, [1]!Tabla2[Monto])</f>
        <v>0</v>
      </c>
      <c r="K1878">
        <f>SUMIF([1]!Tabla3[Consignatario],B1878,[1]!Tabla3[Monto])</f>
        <v>11647</v>
      </c>
      <c r="L1878">
        <f>SUMIF([1]!Tabla5[Consignatario],B1878,[1]!Tabla5[Monto])</f>
        <v>0</v>
      </c>
      <c r="M1878">
        <f>SUMIF([1]!Tabla1708[Consignatario],B1878,[1]!Tabla1708[Monto])</f>
        <v>0</v>
      </c>
      <c r="N1878">
        <f>SUMIF([1]!Tabla1726[Consignatario],B1878,[1]!Tabla1726[Monto])</f>
        <v>0</v>
      </c>
      <c r="O1878">
        <f>SUMIF([1]!Tabla1730[Consignatario],B1878,[1]!Tabla1730[1730])</f>
        <v>0</v>
      </c>
      <c r="P1878">
        <f>SUMIF([1]!Tabla1739[Consignatario],B1878,[1]!Tabla1739[1739])</f>
        <v>0</v>
      </c>
      <c r="Q1878">
        <f>SUMIF([1]!Tabla21[Consignatario],B1878,[1]!Tabla21[1664-1670])</f>
        <v>0</v>
      </c>
      <c r="R1878">
        <f>SUM(Tabla62[[#This Row],[1661]:[Entrearmadas]])</f>
        <v>11647</v>
      </c>
    </row>
    <row r="1879" spans="1:18" x14ac:dyDescent="0.3">
      <c r="A1879">
        <v>1878</v>
      </c>
      <c r="B1879" t="str" cm="1">
        <f t="array" ref="B1879">INDEX([1]!Tabla1[#Data], A1879, 2)</f>
        <v>Mirones, Santiago de</v>
      </c>
      <c r="C1879">
        <f>SUMIF([1]!Tabla1661[Consignatario],B1879,[1]!Tabla1661[1661])</f>
        <v>0</v>
      </c>
      <c r="D1879">
        <f>SUMIF([1]!Tabla11[Consignatario],B1879,[1]!Tabla11[1662])</f>
        <v>0</v>
      </c>
      <c r="E1879">
        <f>SUMIF([1]!Tabla12[Consignatario],B1879,[1]!Tabla12[1670])</f>
        <v>0</v>
      </c>
      <c r="F1879">
        <f>SUMIF([1]!Tabla10[Consignatario],B1879,[1]!Tabla10[1672])</f>
        <v>0</v>
      </c>
      <c r="G1879">
        <f>SUMIF([1]!Tabla9[Consignatarios],B1879,[1]!Tabla9[1675])</f>
        <v>0</v>
      </c>
      <c r="H1879">
        <f>SUMIF([1]!Tabla8[Consignatarios],B1879,[1]!Tabla8[1678])</f>
        <v>0</v>
      </c>
      <c r="I1879">
        <f>SUMIF([1]!Tabla4[Consignatario],B1879,[1]!Tabla4[Monto])</f>
        <v>24677</v>
      </c>
      <c r="J1879">
        <f>SUMIF([1]!Tabla2[Consignatario],B1879, [1]!Tabla2[Monto])</f>
        <v>0</v>
      </c>
      <c r="K1879">
        <f>SUMIF([1]!Tabla3[Consignatario],B1879,[1]!Tabla3[Monto])</f>
        <v>0</v>
      </c>
      <c r="L1879">
        <f>SUMIF([1]!Tabla5[Consignatario],B1879,[1]!Tabla5[Monto])</f>
        <v>0</v>
      </c>
      <c r="M1879">
        <f>SUMIF([1]!Tabla1708[Consignatario],B1879,[1]!Tabla1708[Monto])</f>
        <v>0</v>
      </c>
      <c r="N1879">
        <f>SUMIF([1]!Tabla1726[Consignatario],B1879,[1]!Tabla1726[Monto])</f>
        <v>0</v>
      </c>
      <c r="O1879">
        <f>SUMIF([1]!Tabla1730[Consignatario],B1879,[1]!Tabla1730[1730])</f>
        <v>0</v>
      </c>
      <c r="P1879">
        <f>SUMIF([1]!Tabla1739[Consignatario],B1879,[1]!Tabla1739[1739])</f>
        <v>0</v>
      </c>
      <c r="Q1879">
        <f>SUMIF([1]!Tabla21[Consignatario],B1879,[1]!Tabla21[1664-1670])</f>
        <v>0</v>
      </c>
      <c r="R1879">
        <f>SUM(Tabla62[[#This Row],[1661]:[Entrearmadas]])</f>
        <v>24677</v>
      </c>
    </row>
    <row r="1880" spans="1:18" x14ac:dyDescent="0.3">
      <c r="A1880">
        <v>1879</v>
      </c>
      <c r="B1880" t="str" cm="1">
        <f t="array" ref="B1880">INDEX([1]!Tabla1[#Data], A1880, 2)</f>
        <v>Molero, Joseph</v>
      </c>
      <c r="C1880">
        <f>SUMIF([1]!Tabla1661[Consignatario],B1880,[1]!Tabla1661[1661])</f>
        <v>0</v>
      </c>
      <c r="D1880">
        <f>SUMIF([1]!Tabla11[Consignatario],B1880,[1]!Tabla11[1662])</f>
        <v>0</v>
      </c>
      <c r="E1880">
        <f>SUMIF([1]!Tabla12[Consignatario],B1880,[1]!Tabla12[1670])</f>
        <v>0</v>
      </c>
      <c r="F1880">
        <f>SUMIF([1]!Tabla10[Consignatario],B1880,[1]!Tabla10[1672])</f>
        <v>0</v>
      </c>
      <c r="G1880">
        <f>SUMIF([1]!Tabla9[Consignatarios],B1880,[1]!Tabla9[1675])</f>
        <v>0</v>
      </c>
      <c r="H1880">
        <f>SUMIF([1]!Tabla8[Consignatarios],B1880,[1]!Tabla8[1678])</f>
        <v>0</v>
      </c>
      <c r="I1880">
        <f>SUMIF([1]!Tabla4[Consignatario],B1880,[1]!Tabla4[Monto])</f>
        <v>0</v>
      </c>
      <c r="J1880">
        <f>SUMIF([1]!Tabla2[Consignatario],B1880, [1]!Tabla2[Monto])</f>
        <v>0</v>
      </c>
      <c r="K1880">
        <f>SUMIF([1]!Tabla3[Consignatario],B1880,[1]!Tabla3[Monto])</f>
        <v>0</v>
      </c>
      <c r="L1880">
        <f>SUMIF([1]!Tabla5[Consignatario],B1880,[1]!Tabla5[Monto])</f>
        <v>0</v>
      </c>
      <c r="M1880">
        <f>SUMIF([1]!Tabla1708[Consignatario],B1880,[1]!Tabla1708[Monto])</f>
        <v>0</v>
      </c>
      <c r="N1880">
        <f>SUMIF([1]!Tabla1726[Consignatario],B1880,[1]!Tabla1726[Monto])</f>
        <v>0</v>
      </c>
      <c r="O1880">
        <f>SUMIF([1]!Tabla1730[Consignatario],B1880,[1]!Tabla1730[1730])</f>
        <v>0</v>
      </c>
      <c r="P1880">
        <f>SUMIF([1]!Tabla1739[Consignatario],B1880,[1]!Tabla1739[1739])</f>
        <v>0</v>
      </c>
      <c r="Q1880">
        <f>SUMIF([1]!Tabla21[Consignatario],B1880,[1]!Tabla21[1664-1670])</f>
        <v>0</v>
      </c>
      <c r="R1880">
        <f>SUM(Tabla62[[#This Row],[1661]:[Entrearmadas]])</f>
        <v>0</v>
      </c>
    </row>
    <row r="1881" spans="1:18" x14ac:dyDescent="0.3">
      <c r="A1881">
        <v>1880</v>
      </c>
      <c r="B1881" t="str" cm="1">
        <f t="array" ref="B1881">INDEX([1]!Tabla1[#Data], A1881, 2)</f>
        <v>Molina, Juan de</v>
      </c>
      <c r="C1881">
        <f>SUMIF([1]!Tabla1661[Consignatario],B1881,[1]!Tabla1661[1661])</f>
        <v>0</v>
      </c>
      <c r="D1881">
        <f>SUMIF([1]!Tabla11[Consignatario],B1881,[1]!Tabla11[1662])</f>
        <v>0</v>
      </c>
      <c r="E1881">
        <f>SUMIF([1]!Tabla12[Consignatario],B1881,[1]!Tabla12[1670])</f>
        <v>0</v>
      </c>
      <c r="F1881">
        <f>SUMIF([1]!Tabla10[Consignatario],B1881,[1]!Tabla10[1672])</f>
        <v>0</v>
      </c>
      <c r="G1881">
        <f>SUMIF([1]!Tabla9[Consignatarios],B1881,[1]!Tabla9[1675])</f>
        <v>0</v>
      </c>
      <c r="H1881">
        <f>SUMIF([1]!Tabla8[Consignatarios],B1881,[1]!Tabla8[1678])</f>
        <v>0</v>
      </c>
      <c r="I1881">
        <f>SUMIF([1]!Tabla4[Consignatario],B1881,[1]!Tabla4[Monto])</f>
        <v>0</v>
      </c>
      <c r="J1881">
        <f>SUMIF([1]!Tabla2[Consignatario],B1881, [1]!Tabla2[Monto])</f>
        <v>0</v>
      </c>
      <c r="K1881">
        <f>SUMIF([1]!Tabla3[Consignatario],B1881,[1]!Tabla3[Monto])</f>
        <v>0</v>
      </c>
      <c r="L1881">
        <f>SUMIF([1]!Tabla5[Consignatario],B1881,[1]!Tabla5[Monto])</f>
        <v>0</v>
      </c>
      <c r="M1881">
        <f>SUMIF([1]!Tabla1708[Consignatario],B1881,[1]!Tabla1708[Monto])</f>
        <v>0</v>
      </c>
      <c r="N1881">
        <f>SUMIF([1]!Tabla1726[Consignatario],B1881,[1]!Tabla1726[Monto])</f>
        <v>0</v>
      </c>
      <c r="O1881">
        <f>SUMIF([1]!Tabla1730[Consignatario],B1881,[1]!Tabla1730[1730])</f>
        <v>0</v>
      </c>
      <c r="P1881">
        <f>SUMIF([1]!Tabla1739[Consignatario],B1881,[1]!Tabla1739[1739])</f>
        <v>0</v>
      </c>
      <c r="Q1881">
        <f>SUMIF([1]!Tabla21[Consignatario],B1881,[1]!Tabla21[1664-1670])</f>
        <v>0</v>
      </c>
      <c r="R1881">
        <f>SUM(Tabla62[[#This Row],[1661]:[Entrearmadas]])</f>
        <v>0</v>
      </c>
    </row>
    <row r="1882" spans="1:18" x14ac:dyDescent="0.3">
      <c r="A1882">
        <v>1881</v>
      </c>
      <c r="B1882" t="str" cm="1">
        <f t="array" ref="B1882">INDEX([1]!Tabla1[#Data], A1882, 2)</f>
        <v>Molino y Saldivar, Francisco del</v>
      </c>
      <c r="C1882">
        <f>SUMIF([1]!Tabla1661[Consignatario],B1882,[1]!Tabla1661[1661])</f>
        <v>0</v>
      </c>
      <c r="D1882">
        <f>SUMIF([1]!Tabla11[Consignatario],B1882,[1]!Tabla11[1662])</f>
        <v>0</v>
      </c>
      <c r="E1882">
        <f>SUMIF([1]!Tabla12[Consignatario],B1882,[1]!Tabla12[1670])</f>
        <v>0</v>
      </c>
      <c r="F1882">
        <f>SUMIF([1]!Tabla10[Consignatario],B1882,[1]!Tabla10[1672])</f>
        <v>0</v>
      </c>
      <c r="G1882">
        <f>SUMIF([1]!Tabla9[Consignatarios],B1882,[1]!Tabla9[1675])</f>
        <v>0</v>
      </c>
      <c r="H1882">
        <f>SUMIF([1]!Tabla8[Consignatarios],B1882,[1]!Tabla8[1678])</f>
        <v>0</v>
      </c>
      <c r="I1882">
        <f>SUMIF([1]!Tabla4[Consignatario],B1882,[1]!Tabla4[Monto])</f>
        <v>0</v>
      </c>
      <c r="J1882">
        <f>SUMIF([1]!Tabla2[Consignatario],B1882, [1]!Tabla2[Monto])</f>
        <v>0</v>
      </c>
      <c r="K1882">
        <f>SUMIF([1]!Tabla3[Consignatario],B1882,[1]!Tabla3[Monto])</f>
        <v>400</v>
      </c>
      <c r="L1882">
        <f>SUMIF([1]!Tabla5[Consignatario],B1882,[1]!Tabla5[Monto])</f>
        <v>0</v>
      </c>
      <c r="M1882">
        <f>SUMIF([1]!Tabla1708[Consignatario],B1882,[1]!Tabla1708[Monto])</f>
        <v>0</v>
      </c>
      <c r="N1882">
        <f>SUMIF([1]!Tabla1726[Consignatario],B1882,[1]!Tabla1726[Monto])</f>
        <v>0</v>
      </c>
      <c r="O1882">
        <f>SUMIF([1]!Tabla1730[Consignatario],B1882,[1]!Tabla1730[1730])</f>
        <v>0</v>
      </c>
      <c r="P1882">
        <f>SUMIF([1]!Tabla1739[Consignatario],B1882,[1]!Tabla1739[1739])</f>
        <v>0</v>
      </c>
      <c r="Q1882">
        <f>SUMIF([1]!Tabla21[Consignatario],B1882,[1]!Tabla21[1664-1670])</f>
        <v>0</v>
      </c>
      <c r="R1882">
        <f>SUM(Tabla62[[#This Row],[1661]:[Entrearmadas]])</f>
        <v>400</v>
      </c>
    </row>
    <row r="1883" spans="1:18" x14ac:dyDescent="0.3">
      <c r="A1883">
        <v>1882</v>
      </c>
      <c r="B1883" t="str" cm="1">
        <f t="array" ref="B1883">INDEX([1]!Tabla1[#Data], A1883, 2)</f>
        <v>Molino y Saldivar, Juan del</v>
      </c>
      <c r="C1883">
        <f>SUMIF([1]!Tabla1661[Consignatario],B1883,[1]!Tabla1661[1661])</f>
        <v>9890</v>
      </c>
      <c r="D1883">
        <f>SUMIF([1]!Tabla11[Consignatario],B1883,[1]!Tabla11[1662])</f>
        <v>0</v>
      </c>
      <c r="E1883">
        <f>SUMIF([1]!Tabla12[Consignatario],B1883,[1]!Tabla12[1670])</f>
        <v>0</v>
      </c>
      <c r="F1883">
        <f>SUMIF([1]!Tabla10[Consignatario],B1883,[1]!Tabla10[1672])</f>
        <v>432</v>
      </c>
      <c r="G1883">
        <f>SUMIF([1]!Tabla9[Consignatarios],B1883,[1]!Tabla9[1675])</f>
        <v>0</v>
      </c>
      <c r="H1883">
        <f>SUMIF([1]!Tabla8[Consignatarios],B1883,[1]!Tabla8[1678])</f>
        <v>0</v>
      </c>
      <c r="I1883">
        <f>SUMIF([1]!Tabla4[Consignatario],B1883,[1]!Tabla4[Monto])</f>
        <v>0</v>
      </c>
      <c r="J1883">
        <f>SUMIF([1]!Tabla2[Consignatario],B1883, [1]!Tabla2[Monto])</f>
        <v>0</v>
      </c>
      <c r="K1883">
        <f>SUMIF([1]!Tabla3[Consignatario],B1883,[1]!Tabla3[Monto])</f>
        <v>0</v>
      </c>
      <c r="L1883">
        <f>SUMIF([1]!Tabla5[Consignatario],B1883,[1]!Tabla5[Monto])</f>
        <v>0</v>
      </c>
      <c r="M1883">
        <f>SUMIF([1]!Tabla1708[Consignatario],B1883,[1]!Tabla1708[Monto])</f>
        <v>0</v>
      </c>
      <c r="N1883">
        <f>SUMIF([1]!Tabla1726[Consignatario],B1883,[1]!Tabla1726[Monto])</f>
        <v>0</v>
      </c>
      <c r="O1883">
        <f>SUMIF([1]!Tabla1730[Consignatario],B1883,[1]!Tabla1730[1730])</f>
        <v>0</v>
      </c>
      <c r="P1883">
        <f>SUMIF([1]!Tabla1739[Consignatario],B1883,[1]!Tabla1739[1739])</f>
        <v>0</v>
      </c>
      <c r="Q1883">
        <f>SUMIF([1]!Tabla21[Consignatario],B1883,[1]!Tabla21[1664-1670])</f>
        <v>18</v>
      </c>
      <c r="R1883">
        <f>SUM(Tabla62[[#This Row],[1661]:[Entrearmadas]])</f>
        <v>10340</v>
      </c>
    </row>
    <row r="1884" spans="1:18" x14ac:dyDescent="0.3">
      <c r="A1884">
        <v>1883</v>
      </c>
      <c r="B1884" t="str" cm="1">
        <f t="array" ref="B1884">INDEX([1]!Tabla1[#Data], A1884, 2)</f>
        <v>Molino, Juan del</v>
      </c>
      <c r="C1884">
        <f>SUMIF([1]!Tabla1661[Consignatario],B1884,[1]!Tabla1661[1661])</f>
        <v>0</v>
      </c>
      <c r="D1884">
        <f>SUMIF([1]!Tabla11[Consignatario],B1884,[1]!Tabla11[1662])</f>
        <v>0</v>
      </c>
      <c r="E1884">
        <f>SUMIF([1]!Tabla12[Consignatario],B1884,[1]!Tabla12[1670])</f>
        <v>0</v>
      </c>
      <c r="F1884">
        <f>SUMIF([1]!Tabla10[Consignatario],B1884,[1]!Tabla10[1672])</f>
        <v>0</v>
      </c>
      <c r="G1884">
        <f>SUMIF([1]!Tabla9[Consignatarios],B1884,[1]!Tabla9[1675])</f>
        <v>0</v>
      </c>
      <c r="H1884">
        <f>SUMIF([1]!Tabla8[Consignatarios],B1884,[1]!Tabla8[1678])</f>
        <v>0</v>
      </c>
      <c r="I1884">
        <f>SUMIF([1]!Tabla4[Consignatario],B1884,[1]!Tabla4[Monto])</f>
        <v>0</v>
      </c>
      <c r="J1884">
        <f>SUMIF([1]!Tabla2[Consignatario],B1884, [1]!Tabla2[Monto])</f>
        <v>0</v>
      </c>
      <c r="K1884">
        <f>SUMIF([1]!Tabla3[Consignatario],B1884,[1]!Tabla3[Monto])</f>
        <v>0</v>
      </c>
      <c r="L1884">
        <f>SUMIF([1]!Tabla5[Consignatario],B1884,[1]!Tabla5[Monto])</f>
        <v>0</v>
      </c>
      <c r="M1884">
        <f>SUMIF([1]!Tabla1708[Consignatario],B1884,[1]!Tabla1708[Monto])</f>
        <v>0</v>
      </c>
      <c r="N1884">
        <f>SUMIF([1]!Tabla1726[Consignatario],B1884,[1]!Tabla1726[Monto])</f>
        <v>0</v>
      </c>
      <c r="O1884">
        <f>SUMIF([1]!Tabla1730[Consignatario],B1884,[1]!Tabla1730[1730])</f>
        <v>0</v>
      </c>
      <c r="P1884">
        <f>SUMIF([1]!Tabla1739[Consignatario],B1884,[1]!Tabla1739[1739])</f>
        <v>0</v>
      </c>
      <c r="Q1884">
        <f>SUMIF([1]!Tabla21[Consignatario],B1884,[1]!Tabla21[1664-1670])</f>
        <v>0</v>
      </c>
      <c r="R1884">
        <f>SUM(Tabla62[[#This Row],[1661]:[Entrearmadas]])</f>
        <v>0</v>
      </c>
    </row>
    <row r="1885" spans="1:18" x14ac:dyDescent="0.3">
      <c r="A1885">
        <v>1884</v>
      </c>
      <c r="B1885" t="str" cm="1">
        <f t="array" ref="B1885">INDEX([1]!Tabla1[#Data], A1885, 2)</f>
        <v>Molino, Juan Manuel</v>
      </c>
      <c r="C1885">
        <f>SUMIF([1]!Tabla1661[Consignatario],B1885,[1]!Tabla1661[1661])</f>
        <v>0</v>
      </c>
      <c r="D1885">
        <f>SUMIF([1]!Tabla11[Consignatario],B1885,[1]!Tabla11[1662])</f>
        <v>0</v>
      </c>
      <c r="E1885">
        <f>SUMIF([1]!Tabla12[Consignatario],B1885,[1]!Tabla12[1670])</f>
        <v>0</v>
      </c>
      <c r="F1885">
        <f>SUMIF([1]!Tabla10[Consignatario],B1885,[1]!Tabla10[1672])</f>
        <v>0</v>
      </c>
      <c r="G1885">
        <f>SUMIF([1]!Tabla9[Consignatarios],B1885,[1]!Tabla9[1675])</f>
        <v>0</v>
      </c>
      <c r="H1885">
        <f>SUMIF([1]!Tabla8[Consignatarios],B1885,[1]!Tabla8[1678])</f>
        <v>0</v>
      </c>
      <c r="I1885">
        <f>SUMIF([1]!Tabla4[Consignatario],B1885,[1]!Tabla4[Monto])</f>
        <v>0</v>
      </c>
      <c r="J1885">
        <f>SUMIF([1]!Tabla2[Consignatario],B1885, [1]!Tabla2[Monto])</f>
        <v>17800</v>
      </c>
      <c r="K1885">
        <f>SUMIF([1]!Tabla3[Consignatario],B1885,[1]!Tabla3[Monto])</f>
        <v>0</v>
      </c>
      <c r="L1885">
        <f>SUMIF([1]!Tabla5[Consignatario],B1885,[1]!Tabla5[Monto])</f>
        <v>0</v>
      </c>
      <c r="M1885">
        <f>SUMIF([1]!Tabla1708[Consignatario],B1885,[1]!Tabla1708[Monto])</f>
        <v>0</v>
      </c>
      <c r="N1885">
        <f>SUMIF([1]!Tabla1726[Consignatario],B1885,[1]!Tabla1726[Monto])</f>
        <v>0</v>
      </c>
      <c r="O1885">
        <f>SUMIF([1]!Tabla1730[Consignatario],B1885,[1]!Tabla1730[1730])</f>
        <v>0</v>
      </c>
      <c r="P1885">
        <f>SUMIF([1]!Tabla1739[Consignatario],B1885,[1]!Tabla1739[1739])</f>
        <v>0</v>
      </c>
      <c r="Q1885">
        <f>SUMIF([1]!Tabla21[Consignatario],B1885,[1]!Tabla21[1664-1670])</f>
        <v>0</v>
      </c>
      <c r="R1885">
        <f>SUM(Tabla62[[#This Row],[1661]:[Entrearmadas]])</f>
        <v>17800</v>
      </c>
    </row>
    <row r="1886" spans="1:18" x14ac:dyDescent="0.3">
      <c r="A1886">
        <v>1885</v>
      </c>
      <c r="B1886" t="str" cm="1">
        <f t="array" ref="B1886">INDEX([1]!Tabla1[#Data], A1886, 2)</f>
        <v>Molino, Próspero del</v>
      </c>
      <c r="C1886">
        <f>SUMIF([1]!Tabla1661[Consignatario],B1886,[1]!Tabla1661[1661])</f>
        <v>0</v>
      </c>
      <c r="D1886">
        <f>SUMIF([1]!Tabla11[Consignatario],B1886,[1]!Tabla11[1662])</f>
        <v>0</v>
      </c>
      <c r="E1886">
        <f>SUMIF([1]!Tabla12[Consignatario],B1886,[1]!Tabla12[1670])</f>
        <v>0</v>
      </c>
      <c r="F1886">
        <f>SUMIF([1]!Tabla10[Consignatario],B1886,[1]!Tabla10[1672])</f>
        <v>0</v>
      </c>
      <c r="G1886">
        <f>SUMIF([1]!Tabla9[Consignatarios],B1886,[1]!Tabla9[1675])</f>
        <v>0</v>
      </c>
      <c r="H1886">
        <f>SUMIF([1]!Tabla8[Consignatarios],B1886,[1]!Tabla8[1678])</f>
        <v>0</v>
      </c>
      <c r="I1886">
        <f>SUMIF([1]!Tabla4[Consignatario],B1886,[1]!Tabla4[Monto])</f>
        <v>0</v>
      </c>
      <c r="J1886">
        <f>SUMIF([1]!Tabla2[Consignatario],B1886, [1]!Tabla2[Monto])</f>
        <v>0</v>
      </c>
      <c r="K1886">
        <f>SUMIF([1]!Tabla3[Consignatario],B1886,[1]!Tabla3[Monto])</f>
        <v>0</v>
      </c>
      <c r="L1886">
        <f>SUMIF([1]!Tabla5[Consignatario],B1886,[1]!Tabla5[Monto])</f>
        <v>0</v>
      </c>
      <c r="M1886">
        <f>SUMIF([1]!Tabla1708[Consignatario],B1886,[1]!Tabla1708[Monto])</f>
        <v>0</v>
      </c>
      <c r="N1886">
        <f>SUMIF([1]!Tabla1726[Consignatario],B1886,[1]!Tabla1726[Monto])</f>
        <v>0</v>
      </c>
      <c r="O1886">
        <f>SUMIF([1]!Tabla1730[Consignatario],B1886,[1]!Tabla1730[1730])</f>
        <v>2390</v>
      </c>
      <c r="P1886">
        <f>SUMIF([1]!Tabla1739[Consignatario],B1886,[1]!Tabla1739[1739])</f>
        <v>0</v>
      </c>
      <c r="Q1886">
        <f>SUMIF([1]!Tabla21[Consignatario],B1886,[1]!Tabla21[1664-1670])</f>
        <v>0</v>
      </c>
      <c r="R1886">
        <f>SUM(Tabla62[[#This Row],[1661]:[Entrearmadas]])</f>
        <v>2390</v>
      </c>
    </row>
    <row r="1887" spans="1:18" x14ac:dyDescent="0.3">
      <c r="A1887">
        <v>1886</v>
      </c>
      <c r="B1887" t="str" cm="1">
        <f t="array" ref="B1887">INDEX([1]!Tabla1[#Data], A1887, 2)</f>
        <v>Mollar, Juan Lucas del</v>
      </c>
      <c r="C1887">
        <f>SUMIF([1]!Tabla1661[Consignatario],B1887,[1]!Tabla1661[1661])</f>
        <v>0</v>
      </c>
      <c r="D1887">
        <f>SUMIF([1]!Tabla11[Consignatario],B1887,[1]!Tabla11[1662])</f>
        <v>0</v>
      </c>
      <c r="E1887">
        <f>SUMIF([1]!Tabla12[Consignatario],B1887,[1]!Tabla12[1670])</f>
        <v>0</v>
      </c>
      <c r="F1887">
        <f>SUMIF([1]!Tabla10[Consignatario],B1887,[1]!Tabla10[1672])</f>
        <v>0</v>
      </c>
      <c r="G1887">
        <f>SUMIF([1]!Tabla9[Consignatarios],B1887,[1]!Tabla9[1675])</f>
        <v>0</v>
      </c>
      <c r="H1887">
        <f>SUMIF([1]!Tabla8[Consignatarios],B1887,[1]!Tabla8[1678])</f>
        <v>0</v>
      </c>
      <c r="I1887">
        <f>SUMIF([1]!Tabla4[Consignatario],B1887,[1]!Tabla4[Monto])</f>
        <v>0</v>
      </c>
      <c r="J1887">
        <f>SUMIF([1]!Tabla2[Consignatario],B1887, [1]!Tabla2[Monto])</f>
        <v>0</v>
      </c>
      <c r="K1887">
        <f>SUMIF([1]!Tabla3[Consignatario],B1887,[1]!Tabla3[Monto])</f>
        <v>0</v>
      </c>
      <c r="L1887">
        <f>SUMIF([1]!Tabla5[Consignatario],B1887,[1]!Tabla5[Monto])</f>
        <v>0</v>
      </c>
      <c r="M1887">
        <f>SUMIF([1]!Tabla1708[Consignatario],B1887,[1]!Tabla1708[Monto])</f>
        <v>1050</v>
      </c>
      <c r="N1887">
        <f>SUMIF([1]!Tabla1726[Consignatario],B1887,[1]!Tabla1726[Monto])</f>
        <v>0</v>
      </c>
      <c r="O1887">
        <f>SUMIF([1]!Tabla1730[Consignatario],B1887,[1]!Tabla1730[1730])</f>
        <v>0</v>
      </c>
      <c r="P1887">
        <f>SUMIF([1]!Tabla1739[Consignatario],B1887,[1]!Tabla1739[1739])</f>
        <v>0</v>
      </c>
      <c r="Q1887">
        <f>SUMIF([1]!Tabla21[Consignatario],B1887,[1]!Tabla21[1664-1670])</f>
        <v>0</v>
      </c>
      <c r="R1887">
        <f>SUM(Tabla62[[#This Row],[1661]:[Entrearmadas]])</f>
        <v>1050</v>
      </c>
    </row>
    <row r="1888" spans="1:18" x14ac:dyDescent="0.3">
      <c r="A1888">
        <v>1887</v>
      </c>
      <c r="B1888" t="str" cm="1">
        <f t="array" ref="B1888">INDEX([1]!Tabla1[#Data], A1888, 2)</f>
        <v>Molleda Rubin, Juan de</v>
      </c>
      <c r="C1888">
        <f>SUMIF([1]!Tabla1661[Consignatario],B1888,[1]!Tabla1661[1661])</f>
        <v>0</v>
      </c>
      <c r="D1888">
        <f>SUMIF([1]!Tabla11[Consignatario],B1888,[1]!Tabla11[1662])</f>
        <v>0</v>
      </c>
      <c r="E1888">
        <f>SUMIF([1]!Tabla12[Consignatario],B1888,[1]!Tabla12[1670])</f>
        <v>0</v>
      </c>
      <c r="F1888">
        <f>SUMIF([1]!Tabla10[Consignatario],B1888,[1]!Tabla10[1672])</f>
        <v>0</v>
      </c>
      <c r="G1888">
        <f>SUMIF([1]!Tabla9[Consignatarios],B1888,[1]!Tabla9[1675])</f>
        <v>0</v>
      </c>
      <c r="H1888">
        <f>SUMIF([1]!Tabla8[Consignatarios],B1888,[1]!Tabla8[1678])</f>
        <v>0</v>
      </c>
      <c r="I1888">
        <f>SUMIF([1]!Tabla4[Consignatario],B1888,[1]!Tabla4[Monto])</f>
        <v>0</v>
      </c>
      <c r="J1888">
        <f>SUMIF([1]!Tabla2[Consignatario],B1888, [1]!Tabla2[Monto])</f>
        <v>53092</v>
      </c>
      <c r="K1888">
        <f>SUMIF([1]!Tabla3[Consignatario],B1888,[1]!Tabla3[Monto])</f>
        <v>0</v>
      </c>
      <c r="L1888">
        <f>SUMIF([1]!Tabla5[Consignatario],B1888,[1]!Tabla5[Monto])</f>
        <v>31190</v>
      </c>
      <c r="M1888">
        <f>SUMIF([1]!Tabla1708[Consignatario],B1888,[1]!Tabla1708[Monto])</f>
        <v>0</v>
      </c>
      <c r="N1888">
        <f>SUMIF([1]!Tabla1726[Consignatario],B1888,[1]!Tabla1726[Monto])</f>
        <v>0</v>
      </c>
      <c r="O1888">
        <f>SUMIF([1]!Tabla1730[Consignatario],B1888,[1]!Tabla1730[1730])</f>
        <v>0</v>
      </c>
      <c r="P1888">
        <f>SUMIF([1]!Tabla1739[Consignatario],B1888,[1]!Tabla1739[1739])</f>
        <v>0</v>
      </c>
      <c r="Q1888">
        <f>SUMIF([1]!Tabla21[Consignatario],B1888,[1]!Tabla21[1664-1670])</f>
        <v>0</v>
      </c>
      <c r="R1888">
        <f>SUM(Tabla62[[#This Row],[1661]:[Entrearmadas]])</f>
        <v>84282</v>
      </c>
    </row>
    <row r="1889" spans="1:18" x14ac:dyDescent="0.3">
      <c r="A1889">
        <v>1888</v>
      </c>
      <c r="B1889" t="str" cm="1">
        <f t="array" ref="B1889">INDEX([1]!Tabla1[#Data], A1889, 2)</f>
        <v>Molleda, Juan de</v>
      </c>
      <c r="C1889">
        <f>SUMIF([1]!Tabla1661[Consignatario],B1889,[1]!Tabla1661[1661])</f>
        <v>0</v>
      </c>
      <c r="D1889">
        <f>SUMIF([1]!Tabla11[Consignatario],B1889,[1]!Tabla11[1662])</f>
        <v>0</v>
      </c>
      <c r="E1889">
        <f>SUMIF([1]!Tabla12[Consignatario],B1889,[1]!Tabla12[1670])</f>
        <v>0</v>
      </c>
      <c r="F1889">
        <f>SUMIF([1]!Tabla10[Consignatario],B1889,[1]!Tabla10[1672])</f>
        <v>0</v>
      </c>
      <c r="G1889">
        <f>SUMIF([1]!Tabla9[Consignatarios],B1889,[1]!Tabla9[1675])</f>
        <v>0</v>
      </c>
      <c r="H1889">
        <f>SUMIF([1]!Tabla8[Consignatarios],B1889,[1]!Tabla8[1678])</f>
        <v>0</v>
      </c>
      <c r="I1889">
        <f>SUMIF([1]!Tabla4[Consignatario],B1889,[1]!Tabla4[Monto])</f>
        <v>40000</v>
      </c>
      <c r="J1889">
        <f>SUMIF([1]!Tabla2[Consignatario],B1889, [1]!Tabla2[Monto])</f>
        <v>0</v>
      </c>
      <c r="K1889">
        <f>SUMIF([1]!Tabla3[Consignatario],B1889,[1]!Tabla3[Monto])</f>
        <v>0</v>
      </c>
      <c r="L1889">
        <f>SUMIF([1]!Tabla5[Consignatario],B1889,[1]!Tabla5[Monto])</f>
        <v>0</v>
      </c>
      <c r="M1889">
        <f>SUMIF([1]!Tabla1708[Consignatario],B1889,[1]!Tabla1708[Monto])</f>
        <v>0</v>
      </c>
      <c r="N1889">
        <f>SUMIF([1]!Tabla1726[Consignatario],B1889,[1]!Tabla1726[Monto])</f>
        <v>0</v>
      </c>
      <c r="O1889">
        <f>SUMIF([1]!Tabla1730[Consignatario],B1889,[1]!Tabla1730[1730])</f>
        <v>0</v>
      </c>
      <c r="P1889">
        <f>SUMIF([1]!Tabla1739[Consignatario],B1889,[1]!Tabla1739[1739])</f>
        <v>0</v>
      </c>
      <c r="Q1889">
        <f>SUMIF([1]!Tabla21[Consignatario],B1889,[1]!Tabla21[1664-1670])</f>
        <v>0</v>
      </c>
      <c r="R1889">
        <f>SUM(Tabla62[[#This Row],[1661]:[Entrearmadas]])</f>
        <v>40000</v>
      </c>
    </row>
    <row r="1890" spans="1:18" x14ac:dyDescent="0.3">
      <c r="A1890">
        <v>1889</v>
      </c>
      <c r="B1890" t="str" cm="1">
        <f t="array" ref="B1890">INDEX([1]!Tabla1[#Data], A1890, 2)</f>
        <v>Molleda, Lázaro de</v>
      </c>
      <c r="C1890">
        <f>SUMIF([1]!Tabla1661[Consignatario],B1890,[1]!Tabla1661[1661])</f>
        <v>0</v>
      </c>
      <c r="D1890">
        <f>SUMIF([1]!Tabla11[Consignatario],B1890,[1]!Tabla11[1662])</f>
        <v>0</v>
      </c>
      <c r="E1890">
        <f>SUMIF([1]!Tabla12[Consignatario],B1890,[1]!Tabla12[1670])</f>
        <v>0</v>
      </c>
      <c r="F1890">
        <f>SUMIF([1]!Tabla10[Consignatario],B1890,[1]!Tabla10[1672])</f>
        <v>0</v>
      </c>
      <c r="G1890">
        <f>SUMIF([1]!Tabla9[Consignatarios],B1890,[1]!Tabla9[1675])</f>
        <v>0</v>
      </c>
      <c r="H1890">
        <f>SUMIF([1]!Tabla8[Consignatarios],B1890,[1]!Tabla8[1678])</f>
        <v>0</v>
      </c>
      <c r="I1890">
        <f>SUMIF([1]!Tabla4[Consignatario],B1890,[1]!Tabla4[Monto])</f>
        <v>0</v>
      </c>
      <c r="J1890">
        <f>SUMIF([1]!Tabla2[Consignatario],B1890, [1]!Tabla2[Monto])</f>
        <v>0</v>
      </c>
      <c r="K1890">
        <f>SUMIF([1]!Tabla3[Consignatario],B1890,[1]!Tabla3[Monto])</f>
        <v>0</v>
      </c>
      <c r="L1890">
        <f>SUMIF([1]!Tabla5[Consignatario],B1890,[1]!Tabla5[Monto])</f>
        <v>0</v>
      </c>
      <c r="M1890">
        <f>SUMIF([1]!Tabla1708[Consignatario],B1890,[1]!Tabla1708[Monto])</f>
        <v>0</v>
      </c>
      <c r="N1890">
        <f>SUMIF([1]!Tabla1726[Consignatario],B1890,[1]!Tabla1726[Monto])</f>
        <v>0</v>
      </c>
      <c r="O1890">
        <f>SUMIF([1]!Tabla1730[Consignatario],B1890,[1]!Tabla1730[1730])</f>
        <v>0</v>
      </c>
      <c r="P1890">
        <f>SUMIF([1]!Tabla1739[Consignatario],B1890,[1]!Tabla1739[1739])</f>
        <v>8000</v>
      </c>
      <c r="Q1890">
        <f>SUMIF([1]!Tabla21[Consignatario],B1890,[1]!Tabla21[1664-1670])</f>
        <v>0</v>
      </c>
      <c r="R1890">
        <f>SUM(Tabla62[[#This Row],[1661]:[Entrearmadas]])</f>
        <v>8000</v>
      </c>
    </row>
    <row r="1891" spans="1:18" x14ac:dyDescent="0.3">
      <c r="A1891">
        <v>1890</v>
      </c>
      <c r="B1891" t="str" cm="1">
        <f t="array" ref="B1891">INDEX([1]!Tabla1[#Data], A1891, 2)</f>
        <v>Molleda, Martín de</v>
      </c>
      <c r="C1891">
        <f>SUMIF([1]!Tabla1661[Consignatario],B1891,[1]!Tabla1661[1661])</f>
        <v>0</v>
      </c>
      <c r="D1891">
        <f>SUMIF([1]!Tabla11[Consignatario],B1891,[1]!Tabla11[1662])</f>
        <v>0</v>
      </c>
      <c r="E1891">
        <f>SUMIF([1]!Tabla12[Consignatario],B1891,[1]!Tabla12[1670])</f>
        <v>0</v>
      </c>
      <c r="F1891">
        <f>SUMIF([1]!Tabla10[Consignatario],B1891,[1]!Tabla10[1672])</f>
        <v>0</v>
      </c>
      <c r="G1891">
        <f>SUMIF([1]!Tabla9[Consignatarios],B1891,[1]!Tabla9[1675])</f>
        <v>0</v>
      </c>
      <c r="H1891">
        <f>SUMIF([1]!Tabla8[Consignatarios],B1891,[1]!Tabla8[1678])</f>
        <v>0</v>
      </c>
      <c r="I1891">
        <f>SUMIF([1]!Tabla4[Consignatario],B1891,[1]!Tabla4[Monto])</f>
        <v>0</v>
      </c>
      <c r="J1891">
        <f>SUMIF([1]!Tabla2[Consignatario],B1891, [1]!Tabla2[Monto])</f>
        <v>18900</v>
      </c>
      <c r="K1891">
        <f>SUMIF([1]!Tabla3[Consignatario],B1891,[1]!Tabla3[Monto])</f>
        <v>0</v>
      </c>
      <c r="L1891">
        <f>SUMIF([1]!Tabla5[Consignatario],B1891,[1]!Tabla5[Monto])</f>
        <v>0</v>
      </c>
      <c r="M1891">
        <f>SUMIF([1]!Tabla1708[Consignatario],B1891,[1]!Tabla1708[Monto])</f>
        <v>0</v>
      </c>
      <c r="N1891">
        <f>SUMIF([1]!Tabla1726[Consignatario],B1891,[1]!Tabla1726[Monto])</f>
        <v>0</v>
      </c>
      <c r="O1891">
        <f>SUMIF([1]!Tabla1730[Consignatario],B1891,[1]!Tabla1730[1730])</f>
        <v>0</v>
      </c>
      <c r="P1891">
        <f>SUMIF([1]!Tabla1739[Consignatario],B1891,[1]!Tabla1739[1739])</f>
        <v>0</v>
      </c>
      <c r="Q1891">
        <f>SUMIF([1]!Tabla21[Consignatario],B1891,[1]!Tabla21[1664-1670])</f>
        <v>0</v>
      </c>
      <c r="R1891">
        <f>SUM(Tabla62[[#This Row],[1661]:[Entrearmadas]])</f>
        <v>18900</v>
      </c>
    </row>
    <row r="1892" spans="1:18" x14ac:dyDescent="0.3">
      <c r="A1892">
        <v>1891</v>
      </c>
      <c r="B1892" t="str" cm="1">
        <f t="array" ref="B1892">INDEX([1]!Tabla1[#Data], A1892, 2)</f>
        <v>Mollinedo, Dionisio de</v>
      </c>
      <c r="C1892">
        <f>SUMIF([1]!Tabla1661[Consignatario],B1892,[1]!Tabla1661[1661])</f>
        <v>0</v>
      </c>
      <c r="D1892">
        <f>SUMIF([1]!Tabla11[Consignatario],B1892,[1]!Tabla11[1662])</f>
        <v>0</v>
      </c>
      <c r="E1892">
        <f>SUMIF([1]!Tabla12[Consignatario],B1892,[1]!Tabla12[1670])</f>
        <v>0</v>
      </c>
      <c r="F1892">
        <f>SUMIF([1]!Tabla10[Consignatario],B1892,[1]!Tabla10[1672])</f>
        <v>0</v>
      </c>
      <c r="G1892">
        <f>SUMIF([1]!Tabla9[Consignatarios],B1892,[1]!Tabla9[1675])</f>
        <v>0</v>
      </c>
      <c r="H1892">
        <f>SUMIF([1]!Tabla8[Consignatarios],B1892,[1]!Tabla8[1678])</f>
        <v>0</v>
      </c>
      <c r="I1892">
        <f>SUMIF([1]!Tabla4[Consignatario],B1892,[1]!Tabla4[Monto])</f>
        <v>0</v>
      </c>
      <c r="J1892">
        <f>SUMIF([1]!Tabla2[Consignatario],B1892, [1]!Tabla2[Monto])</f>
        <v>0</v>
      </c>
      <c r="K1892">
        <f>SUMIF([1]!Tabla3[Consignatario],B1892,[1]!Tabla3[Monto])</f>
        <v>0</v>
      </c>
      <c r="L1892">
        <f>SUMIF([1]!Tabla5[Consignatario],B1892,[1]!Tabla5[Monto])</f>
        <v>0</v>
      </c>
      <c r="M1892">
        <f>SUMIF([1]!Tabla1708[Consignatario],B1892,[1]!Tabla1708[Monto])</f>
        <v>0</v>
      </c>
      <c r="N1892">
        <f>SUMIF([1]!Tabla1726[Consignatario],B1892,[1]!Tabla1726[Monto])</f>
        <v>0</v>
      </c>
      <c r="O1892">
        <f>SUMIF([1]!Tabla1730[Consignatario],B1892,[1]!Tabla1730[1730])</f>
        <v>60970</v>
      </c>
      <c r="P1892">
        <f>SUMIF([1]!Tabla1739[Consignatario],B1892,[1]!Tabla1739[1739])</f>
        <v>0</v>
      </c>
      <c r="Q1892">
        <f>SUMIF([1]!Tabla21[Consignatario],B1892,[1]!Tabla21[1664-1670])</f>
        <v>0</v>
      </c>
      <c r="R1892">
        <f>SUM(Tabla62[[#This Row],[1661]:[Entrearmadas]])</f>
        <v>60970</v>
      </c>
    </row>
    <row r="1893" spans="1:18" x14ac:dyDescent="0.3">
      <c r="A1893">
        <v>1892</v>
      </c>
      <c r="B1893" t="str" cm="1">
        <f t="array" ref="B1893">INDEX([1]!Tabla1[#Data], A1893, 2)</f>
        <v>Mollinedo, Lucas de</v>
      </c>
      <c r="C1893">
        <f>SUMIF([1]!Tabla1661[Consignatario],B1893,[1]!Tabla1661[1661])</f>
        <v>0</v>
      </c>
      <c r="D1893">
        <f>SUMIF([1]!Tabla11[Consignatario],B1893,[1]!Tabla11[1662])</f>
        <v>0</v>
      </c>
      <c r="E1893">
        <f>SUMIF([1]!Tabla12[Consignatario],B1893,[1]!Tabla12[1670])</f>
        <v>0</v>
      </c>
      <c r="F1893">
        <f>SUMIF([1]!Tabla10[Consignatario],B1893,[1]!Tabla10[1672])</f>
        <v>0</v>
      </c>
      <c r="G1893">
        <f>SUMIF([1]!Tabla9[Consignatarios],B1893,[1]!Tabla9[1675])</f>
        <v>0</v>
      </c>
      <c r="H1893">
        <f>SUMIF([1]!Tabla8[Consignatarios],B1893,[1]!Tabla8[1678])</f>
        <v>51111</v>
      </c>
      <c r="I1893">
        <f>SUMIF([1]!Tabla4[Consignatario],B1893,[1]!Tabla4[Monto])</f>
        <v>0</v>
      </c>
      <c r="J1893">
        <f>SUMIF([1]!Tabla2[Consignatario],B1893, [1]!Tabla2[Monto])</f>
        <v>0</v>
      </c>
      <c r="K1893">
        <f>SUMIF([1]!Tabla3[Consignatario],B1893,[1]!Tabla3[Monto])</f>
        <v>0</v>
      </c>
      <c r="L1893">
        <f>SUMIF([1]!Tabla5[Consignatario],B1893,[1]!Tabla5[Monto])</f>
        <v>0</v>
      </c>
      <c r="M1893">
        <f>SUMIF([1]!Tabla1708[Consignatario],B1893,[1]!Tabla1708[Monto])</f>
        <v>0</v>
      </c>
      <c r="N1893">
        <f>SUMIF([1]!Tabla1726[Consignatario],B1893,[1]!Tabla1726[Monto])</f>
        <v>0</v>
      </c>
      <c r="O1893">
        <f>SUMIF([1]!Tabla1730[Consignatario],B1893,[1]!Tabla1730[1730])</f>
        <v>0</v>
      </c>
      <c r="P1893">
        <f>SUMIF([1]!Tabla1739[Consignatario],B1893,[1]!Tabla1739[1739])</f>
        <v>0</v>
      </c>
      <c r="Q1893">
        <f>SUMIF([1]!Tabla21[Consignatario],B1893,[1]!Tabla21[1664-1670])</f>
        <v>0</v>
      </c>
      <c r="R1893">
        <f>SUM(Tabla62[[#This Row],[1661]:[Entrearmadas]])</f>
        <v>51111</v>
      </c>
    </row>
    <row r="1894" spans="1:18" x14ac:dyDescent="0.3">
      <c r="A1894">
        <v>1893</v>
      </c>
      <c r="B1894" t="str" cm="1">
        <f t="array" ref="B1894">INDEX([1]!Tabla1[#Data], A1894, 2)</f>
        <v>Monasterio Guren, Antonio de</v>
      </c>
      <c r="C1894">
        <f>SUMIF([1]!Tabla1661[Consignatario],B1894,[1]!Tabla1661[1661])</f>
        <v>0</v>
      </c>
      <c r="D1894">
        <f>SUMIF([1]!Tabla11[Consignatario],B1894,[1]!Tabla11[1662])</f>
        <v>0</v>
      </c>
      <c r="E1894">
        <f>SUMIF([1]!Tabla12[Consignatario],B1894,[1]!Tabla12[1670])</f>
        <v>0</v>
      </c>
      <c r="F1894">
        <f>SUMIF([1]!Tabla10[Consignatario],B1894,[1]!Tabla10[1672])</f>
        <v>167173</v>
      </c>
      <c r="G1894">
        <f>SUMIF([1]!Tabla9[Consignatarios],B1894,[1]!Tabla9[1675])</f>
        <v>32000</v>
      </c>
      <c r="H1894">
        <f>SUMIF([1]!Tabla8[Consignatarios],B1894,[1]!Tabla8[1678])</f>
        <v>121253</v>
      </c>
      <c r="I1894">
        <f>SUMIF([1]!Tabla4[Consignatario],B1894,[1]!Tabla4[Monto])</f>
        <v>78979</v>
      </c>
      <c r="J1894">
        <f>SUMIF([1]!Tabla2[Consignatario],B1894, [1]!Tabla2[Monto])</f>
        <v>117350</v>
      </c>
      <c r="K1894">
        <f>SUMIF([1]!Tabla3[Consignatario],B1894,[1]!Tabla3[Monto])</f>
        <v>304115</v>
      </c>
      <c r="L1894">
        <f>SUMIF([1]!Tabla5[Consignatario],B1894,[1]!Tabla5[Monto])</f>
        <v>0</v>
      </c>
      <c r="M1894">
        <f>SUMIF([1]!Tabla1708[Consignatario],B1894,[1]!Tabla1708[Monto])</f>
        <v>0</v>
      </c>
      <c r="N1894">
        <f>SUMIF([1]!Tabla1726[Consignatario],B1894,[1]!Tabla1726[Monto])</f>
        <v>0</v>
      </c>
      <c r="O1894">
        <f>SUMIF([1]!Tabla1730[Consignatario],B1894,[1]!Tabla1730[1730])</f>
        <v>0</v>
      </c>
      <c r="P1894">
        <f>SUMIF([1]!Tabla1739[Consignatario],B1894,[1]!Tabla1739[1739])</f>
        <v>0</v>
      </c>
      <c r="Q1894">
        <f>SUMIF([1]!Tabla21[Consignatario],B1894,[1]!Tabla21[1664-1670])</f>
        <v>0</v>
      </c>
      <c r="R1894">
        <f>SUM(Tabla62[[#This Row],[1661]:[Entrearmadas]])</f>
        <v>820870</v>
      </c>
    </row>
    <row r="1895" spans="1:18" x14ac:dyDescent="0.3">
      <c r="A1895">
        <v>1894</v>
      </c>
      <c r="B1895" t="str" cm="1">
        <f t="array" ref="B1895">INDEX([1]!Tabla1[#Data], A1895, 2)</f>
        <v>Monedas, Felipe de</v>
      </c>
      <c r="C1895">
        <f>SUMIF([1]!Tabla1661[Consignatario],B1895,[1]!Tabla1661[1661])</f>
        <v>0</v>
      </c>
      <c r="D1895">
        <f>SUMIF([1]!Tabla11[Consignatario],B1895,[1]!Tabla11[1662])</f>
        <v>0</v>
      </c>
      <c r="E1895">
        <f>SUMIF([1]!Tabla12[Consignatario],B1895,[1]!Tabla12[1670])</f>
        <v>0</v>
      </c>
      <c r="F1895">
        <f>SUMIF([1]!Tabla10[Consignatario],B1895,[1]!Tabla10[1672])</f>
        <v>0</v>
      </c>
      <c r="G1895">
        <f>SUMIF([1]!Tabla9[Consignatarios],B1895,[1]!Tabla9[1675])</f>
        <v>0</v>
      </c>
      <c r="H1895">
        <f>SUMIF([1]!Tabla8[Consignatarios],B1895,[1]!Tabla8[1678])</f>
        <v>0</v>
      </c>
      <c r="I1895">
        <f>SUMIF([1]!Tabla4[Consignatario],B1895,[1]!Tabla4[Monto])</f>
        <v>0</v>
      </c>
      <c r="J1895">
        <f>SUMIF([1]!Tabla2[Consignatario],B1895, [1]!Tabla2[Monto])</f>
        <v>0</v>
      </c>
      <c r="K1895">
        <f>SUMIF([1]!Tabla3[Consignatario],B1895,[1]!Tabla3[Monto])</f>
        <v>360</v>
      </c>
      <c r="L1895">
        <f>SUMIF([1]!Tabla5[Consignatario],B1895,[1]!Tabla5[Monto])</f>
        <v>0</v>
      </c>
      <c r="M1895">
        <f>SUMIF([1]!Tabla1708[Consignatario],B1895,[1]!Tabla1708[Monto])</f>
        <v>0</v>
      </c>
      <c r="N1895">
        <f>SUMIF([1]!Tabla1726[Consignatario],B1895,[1]!Tabla1726[Monto])</f>
        <v>0</v>
      </c>
      <c r="O1895">
        <f>SUMIF([1]!Tabla1730[Consignatario],B1895,[1]!Tabla1730[1730])</f>
        <v>0</v>
      </c>
      <c r="P1895">
        <f>SUMIF([1]!Tabla1739[Consignatario],B1895,[1]!Tabla1739[1739])</f>
        <v>0</v>
      </c>
      <c r="Q1895">
        <f>SUMIF([1]!Tabla21[Consignatario],B1895,[1]!Tabla21[1664-1670])</f>
        <v>0</v>
      </c>
      <c r="R1895">
        <f>SUM(Tabla62[[#This Row],[1661]:[Entrearmadas]])</f>
        <v>360</v>
      </c>
    </row>
    <row r="1896" spans="1:18" x14ac:dyDescent="0.3">
      <c r="A1896">
        <v>1895</v>
      </c>
      <c r="B1896" t="str" cm="1">
        <f t="array" ref="B1896">INDEX([1]!Tabla1[#Data], A1896, 2)</f>
        <v>Monje, Benito</v>
      </c>
      <c r="C1896">
        <f>SUMIF([1]!Tabla1661[Consignatario],B1896,[1]!Tabla1661[1661])</f>
        <v>0</v>
      </c>
      <c r="D1896">
        <f>SUMIF([1]!Tabla11[Consignatario],B1896,[1]!Tabla11[1662])</f>
        <v>0</v>
      </c>
      <c r="E1896">
        <f>SUMIF([1]!Tabla12[Consignatario],B1896,[1]!Tabla12[1670])</f>
        <v>0</v>
      </c>
      <c r="F1896">
        <f>SUMIF([1]!Tabla10[Consignatario],B1896,[1]!Tabla10[1672])</f>
        <v>0</v>
      </c>
      <c r="G1896">
        <f>SUMIF([1]!Tabla9[Consignatarios],B1896,[1]!Tabla9[1675])</f>
        <v>0</v>
      </c>
      <c r="H1896">
        <f>SUMIF([1]!Tabla8[Consignatarios],B1896,[1]!Tabla8[1678])</f>
        <v>72</v>
      </c>
      <c r="I1896">
        <f>SUMIF([1]!Tabla4[Consignatario],B1896,[1]!Tabla4[Monto])</f>
        <v>6887</v>
      </c>
      <c r="J1896">
        <f>SUMIF([1]!Tabla2[Consignatario],B1896, [1]!Tabla2[Monto])</f>
        <v>0</v>
      </c>
      <c r="K1896">
        <f>SUMIF([1]!Tabla3[Consignatario],B1896,[1]!Tabla3[Monto])</f>
        <v>24048</v>
      </c>
      <c r="L1896">
        <f>SUMIF([1]!Tabla5[Consignatario],B1896,[1]!Tabla5[Monto])</f>
        <v>0</v>
      </c>
      <c r="M1896">
        <f>SUMIF([1]!Tabla1708[Consignatario],B1896,[1]!Tabla1708[Monto])</f>
        <v>0</v>
      </c>
      <c r="N1896">
        <f>SUMIF([1]!Tabla1726[Consignatario],B1896,[1]!Tabla1726[Monto])</f>
        <v>0</v>
      </c>
      <c r="O1896">
        <f>SUMIF([1]!Tabla1730[Consignatario],B1896,[1]!Tabla1730[1730])</f>
        <v>0</v>
      </c>
      <c r="P1896">
        <f>SUMIF([1]!Tabla1739[Consignatario],B1896,[1]!Tabla1739[1739])</f>
        <v>0</v>
      </c>
      <c r="Q1896">
        <f>SUMIF([1]!Tabla21[Consignatario],B1896,[1]!Tabla21[1664-1670])</f>
        <v>0</v>
      </c>
      <c r="R1896">
        <f>SUM(Tabla62[[#This Row],[1661]:[Entrearmadas]])</f>
        <v>31007</v>
      </c>
    </row>
    <row r="1897" spans="1:18" x14ac:dyDescent="0.3">
      <c r="A1897">
        <v>1896</v>
      </c>
      <c r="B1897" t="str" cm="1">
        <f t="array" ref="B1897">INDEX([1]!Tabla1[#Data], A1897, 2)</f>
        <v>Monje, Jacinto</v>
      </c>
      <c r="C1897">
        <f>SUMIF([1]!Tabla1661[Consignatario],B1897,[1]!Tabla1661[1661])</f>
        <v>0</v>
      </c>
      <c r="D1897">
        <f>SUMIF([1]!Tabla11[Consignatario],B1897,[1]!Tabla11[1662])</f>
        <v>0</v>
      </c>
      <c r="E1897">
        <f>SUMIF([1]!Tabla12[Consignatario],B1897,[1]!Tabla12[1670])</f>
        <v>0</v>
      </c>
      <c r="F1897">
        <f>SUMIF([1]!Tabla10[Consignatario],B1897,[1]!Tabla10[1672])</f>
        <v>0</v>
      </c>
      <c r="G1897">
        <f>SUMIF([1]!Tabla9[Consignatarios],B1897,[1]!Tabla9[1675])</f>
        <v>0</v>
      </c>
      <c r="H1897">
        <f>SUMIF([1]!Tabla8[Consignatarios],B1897,[1]!Tabla8[1678])</f>
        <v>0</v>
      </c>
      <c r="I1897">
        <f>SUMIF([1]!Tabla4[Consignatario],B1897,[1]!Tabla4[Monto])</f>
        <v>0</v>
      </c>
      <c r="J1897">
        <f>SUMIF([1]!Tabla2[Consignatario],B1897, [1]!Tabla2[Monto])</f>
        <v>14800</v>
      </c>
      <c r="K1897">
        <f>SUMIF([1]!Tabla3[Consignatario],B1897,[1]!Tabla3[Monto])</f>
        <v>0</v>
      </c>
      <c r="L1897">
        <f>SUMIF([1]!Tabla5[Consignatario],B1897,[1]!Tabla5[Monto])</f>
        <v>0</v>
      </c>
      <c r="M1897">
        <f>SUMIF([1]!Tabla1708[Consignatario],B1897,[1]!Tabla1708[Monto])</f>
        <v>0</v>
      </c>
      <c r="N1897">
        <f>SUMIF([1]!Tabla1726[Consignatario],B1897,[1]!Tabla1726[Monto])</f>
        <v>0</v>
      </c>
      <c r="O1897">
        <f>SUMIF([1]!Tabla1730[Consignatario],B1897,[1]!Tabla1730[1730])</f>
        <v>0</v>
      </c>
      <c r="P1897">
        <f>SUMIF([1]!Tabla1739[Consignatario],B1897,[1]!Tabla1739[1739])</f>
        <v>0</v>
      </c>
      <c r="Q1897">
        <f>SUMIF([1]!Tabla21[Consignatario],B1897,[1]!Tabla21[1664-1670])</f>
        <v>0</v>
      </c>
      <c r="R1897">
        <f>SUM(Tabla62[[#This Row],[1661]:[Entrearmadas]])</f>
        <v>14800</v>
      </c>
    </row>
    <row r="1898" spans="1:18" x14ac:dyDescent="0.3">
      <c r="A1898">
        <v>1897</v>
      </c>
      <c r="B1898" t="str" cm="1">
        <f t="array" ref="B1898">INDEX([1]!Tabla1[#Data], A1898, 2)</f>
        <v>Monleón, Bernardo de</v>
      </c>
      <c r="C1898">
        <f>SUMIF([1]!Tabla1661[Consignatario],B1898,[1]!Tabla1661[1661])</f>
        <v>0</v>
      </c>
      <c r="D1898">
        <f>SUMIF([1]!Tabla11[Consignatario],B1898,[1]!Tabla11[1662])</f>
        <v>0</v>
      </c>
      <c r="E1898">
        <f>SUMIF([1]!Tabla12[Consignatario],B1898,[1]!Tabla12[1670])</f>
        <v>0</v>
      </c>
      <c r="F1898">
        <f>SUMIF([1]!Tabla10[Consignatario],B1898,[1]!Tabla10[1672])</f>
        <v>0</v>
      </c>
      <c r="G1898">
        <f>SUMIF([1]!Tabla9[Consignatarios],B1898,[1]!Tabla9[1675])</f>
        <v>0</v>
      </c>
      <c r="H1898">
        <f>SUMIF([1]!Tabla8[Consignatarios],B1898,[1]!Tabla8[1678])</f>
        <v>17817</v>
      </c>
      <c r="I1898">
        <f>SUMIF([1]!Tabla4[Consignatario],B1898,[1]!Tabla4[Monto])</f>
        <v>0</v>
      </c>
      <c r="J1898">
        <f>SUMIF([1]!Tabla2[Consignatario],B1898, [1]!Tabla2[Monto])</f>
        <v>0</v>
      </c>
      <c r="K1898">
        <f>SUMIF([1]!Tabla3[Consignatario],B1898,[1]!Tabla3[Monto])</f>
        <v>0</v>
      </c>
      <c r="L1898">
        <f>SUMIF([1]!Tabla5[Consignatario],B1898,[1]!Tabla5[Monto])</f>
        <v>0</v>
      </c>
      <c r="M1898">
        <f>SUMIF([1]!Tabla1708[Consignatario],B1898,[1]!Tabla1708[Monto])</f>
        <v>0</v>
      </c>
      <c r="N1898">
        <f>SUMIF([1]!Tabla1726[Consignatario],B1898,[1]!Tabla1726[Monto])</f>
        <v>0</v>
      </c>
      <c r="O1898">
        <f>SUMIF([1]!Tabla1730[Consignatario],B1898,[1]!Tabla1730[1730])</f>
        <v>0</v>
      </c>
      <c r="P1898">
        <f>SUMIF([1]!Tabla1739[Consignatario],B1898,[1]!Tabla1739[1739])</f>
        <v>0</v>
      </c>
      <c r="Q1898">
        <f>SUMIF([1]!Tabla21[Consignatario],B1898,[1]!Tabla21[1664-1670])</f>
        <v>0</v>
      </c>
      <c r="R1898">
        <f>SUM(Tabla62[[#This Row],[1661]:[Entrearmadas]])</f>
        <v>17817</v>
      </c>
    </row>
    <row r="1899" spans="1:18" x14ac:dyDescent="0.3">
      <c r="A1899">
        <v>1898</v>
      </c>
      <c r="B1899" t="str" cm="1">
        <f t="array" ref="B1899">INDEX([1]!Tabla1[#Data], A1899, 2)</f>
        <v>Monroy, Benito de</v>
      </c>
      <c r="C1899">
        <f>SUMIF([1]!Tabla1661[Consignatario],B1899,[1]!Tabla1661[1661])</f>
        <v>0</v>
      </c>
      <c r="D1899">
        <f>SUMIF([1]!Tabla11[Consignatario],B1899,[1]!Tabla11[1662])</f>
        <v>0</v>
      </c>
      <c r="E1899">
        <f>SUMIF([1]!Tabla12[Consignatario],B1899,[1]!Tabla12[1670])</f>
        <v>0</v>
      </c>
      <c r="F1899">
        <f>SUMIF([1]!Tabla10[Consignatario],B1899,[1]!Tabla10[1672])</f>
        <v>0</v>
      </c>
      <c r="G1899">
        <f>SUMIF([1]!Tabla9[Consignatarios],B1899,[1]!Tabla9[1675])</f>
        <v>0</v>
      </c>
      <c r="H1899">
        <f>SUMIF([1]!Tabla8[Consignatarios],B1899,[1]!Tabla8[1678])</f>
        <v>0</v>
      </c>
      <c r="I1899">
        <f>SUMIF([1]!Tabla4[Consignatario],B1899,[1]!Tabla4[Monto])</f>
        <v>0</v>
      </c>
      <c r="J1899">
        <f>SUMIF([1]!Tabla2[Consignatario],B1899, [1]!Tabla2[Monto])</f>
        <v>0</v>
      </c>
      <c r="K1899">
        <f>SUMIF([1]!Tabla3[Consignatario],B1899,[1]!Tabla3[Monto])</f>
        <v>0</v>
      </c>
      <c r="L1899">
        <f>SUMIF([1]!Tabla5[Consignatario],B1899,[1]!Tabla5[Monto])</f>
        <v>0</v>
      </c>
      <c r="M1899">
        <f>SUMIF([1]!Tabla1708[Consignatario],B1899,[1]!Tabla1708[Monto])</f>
        <v>0</v>
      </c>
      <c r="N1899">
        <f>SUMIF([1]!Tabla1726[Consignatario],B1899,[1]!Tabla1726[Monto])</f>
        <v>0</v>
      </c>
      <c r="O1899">
        <f>SUMIF([1]!Tabla1730[Consignatario],B1899,[1]!Tabla1730[1730])</f>
        <v>0</v>
      </c>
      <c r="P1899">
        <f>SUMIF([1]!Tabla1739[Consignatario],B1899,[1]!Tabla1739[1739])</f>
        <v>0</v>
      </c>
      <c r="Q1899">
        <f>SUMIF([1]!Tabla21[Consignatario],B1899,[1]!Tabla21[1664-1670])</f>
        <v>122500</v>
      </c>
      <c r="R1899">
        <f>SUM(Tabla62[[#This Row],[1661]:[Entrearmadas]])</f>
        <v>122500</v>
      </c>
    </row>
    <row r="1900" spans="1:18" x14ac:dyDescent="0.3">
      <c r="A1900">
        <v>1899</v>
      </c>
      <c r="B1900" t="str" cm="1">
        <f t="array" ref="B1900">INDEX([1]!Tabla1[#Data], A1900, 2)</f>
        <v>Monrreal, Gregorio de</v>
      </c>
      <c r="C1900">
        <f>SUMIF([1]!Tabla1661[Consignatario],B1900,[1]!Tabla1661[1661])</f>
        <v>0</v>
      </c>
      <c r="D1900">
        <f>SUMIF([1]!Tabla11[Consignatario],B1900,[1]!Tabla11[1662])</f>
        <v>0</v>
      </c>
      <c r="E1900">
        <f>SUMIF([1]!Tabla12[Consignatario],B1900,[1]!Tabla12[1670])</f>
        <v>0</v>
      </c>
      <c r="F1900">
        <f>SUMIF([1]!Tabla10[Consignatario],B1900,[1]!Tabla10[1672])</f>
        <v>0</v>
      </c>
      <c r="G1900">
        <f>SUMIF([1]!Tabla9[Consignatarios],B1900,[1]!Tabla9[1675])</f>
        <v>0</v>
      </c>
      <c r="H1900">
        <f>SUMIF([1]!Tabla8[Consignatarios],B1900,[1]!Tabla8[1678])</f>
        <v>0</v>
      </c>
      <c r="I1900">
        <f>SUMIF([1]!Tabla4[Consignatario],B1900,[1]!Tabla4[Monto])</f>
        <v>0</v>
      </c>
      <c r="J1900">
        <f>SUMIF([1]!Tabla2[Consignatario],B1900, [1]!Tabla2[Monto])</f>
        <v>8000</v>
      </c>
      <c r="K1900">
        <f>SUMIF([1]!Tabla3[Consignatario],B1900,[1]!Tabla3[Monto])</f>
        <v>0</v>
      </c>
      <c r="L1900">
        <f>SUMIF([1]!Tabla5[Consignatario],B1900,[1]!Tabla5[Monto])</f>
        <v>0</v>
      </c>
      <c r="M1900">
        <f>SUMIF([1]!Tabla1708[Consignatario],B1900,[1]!Tabla1708[Monto])</f>
        <v>0</v>
      </c>
      <c r="N1900">
        <f>SUMIF([1]!Tabla1726[Consignatario],B1900,[1]!Tabla1726[Monto])</f>
        <v>0</v>
      </c>
      <c r="O1900">
        <f>SUMIF([1]!Tabla1730[Consignatario],B1900,[1]!Tabla1730[1730])</f>
        <v>0</v>
      </c>
      <c r="P1900">
        <f>SUMIF([1]!Tabla1739[Consignatario],B1900,[1]!Tabla1739[1739])</f>
        <v>0</v>
      </c>
      <c r="Q1900">
        <f>SUMIF([1]!Tabla21[Consignatario],B1900,[1]!Tabla21[1664-1670])</f>
        <v>0</v>
      </c>
      <c r="R1900">
        <f>SUM(Tabla62[[#This Row],[1661]:[Entrearmadas]])</f>
        <v>8000</v>
      </c>
    </row>
    <row r="1901" spans="1:18" x14ac:dyDescent="0.3">
      <c r="A1901">
        <v>1900</v>
      </c>
      <c r="B1901" t="str" cm="1">
        <f t="array" ref="B1901">INDEX([1]!Tabla1[#Data], A1901, 2)</f>
        <v>Montalbán, Baltazar de</v>
      </c>
      <c r="C1901">
        <f>SUMIF([1]!Tabla1661[Consignatario],B1901,[1]!Tabla1661[1661])</f>
        <v>0</v>
      </c>
      <c r="D1901">
        <f>SUMIF([1]!Tabla11[Consignatario],B1901,[1]!Tabla11[1662])</f>
        <v>0</v>
      </c>
      <c r="E1901">
        <f>SUMIF([1]!Tabla12[Consignatario],B1901,[1]!Tabla12[1670])</f>
        <v>0</v>
      </c>
      <c r="F1901">
        <f>SUMIF([1]!Tabla10[Consignatario],B1901,[1]!Tabla10[1672])</f>
        <v>0</v>
      </c>
      <c r="G1901">
        <f>SUMIF([1]!Tabla9[Consignatarios],B1901,[1]!Tabla9[1675])</f>
        <v>0</v>
      </c>
      <c r="H1901">
        <f>SUMIF([1]!Tabla8[Consignatarios],B1901,[1]!Tabla8[1678])</f>
        <v>0</v>
      </c>
      <c r="I1901">
        <f>SUMIF([1]!Tabla4[Consignatario],B1901,[1]!Tabla4[Monto])</f>
        <v>0</v>
      </c>
      <c r="J1901">
        <f>SUMIF([1]!Tabla2[Consignatario],B1901, [1]!Tabla2[Monto])</f>
        <v>0</v>
      </c>
      <c r="K1901">
        <f>SUMIF([1]!Tabla3[Consignatario],B1901,[1]!Tabla3[Monto])</f>
        <v>3525</v>
      </c>
      <c r="L1901">
        <f>SUMIF([1]!Tabla5[Consignatario],B1901,[1]!Tabla5[Monto])</f>
        <v>0</v>
      </c>
      <c r="M1901">
        <f>SUMIF([1]!Tabla1708[Consignatario],B1901,[1]!Tabla1708[Monto])</f>
        <v>0</v>
      </c>
      <c r="N1901">
        <f>SUMIF([1]!Tabla1726[Consignatario],B1901,[1]!Tabla1726[Monto])</f>
        <v>0</v>
      </c>
      <c r="O1901">
        <f>SUMIF([1]!Tabla1730[Consignatario],B1901,[1]!Tabla1730[1730])</f>
        <v>0</v>
      </c>
      <c r="P1901">
        <f>SUMIF([1]!Tabla1739[Consignatario],B1901,[1]!Tabla1739[1739])</f>
        <v>0</v>
      </c>
      <c r="Q1901">
        <f>SUMIF([1]!Tabla21[Consignatario],B1901,[1]!Tabla21[1664-1670])</f>
        <v>0</v>
      </c>
      <c r="R1901">
        <f>SUM(Tabla62[[#This Row],[1661]:[Entrearmadas]])</f>
        <v>3525</v>
      </c>
    </row>
    <row r="1902" spans="1:18" x14ac:dyDescent="0.3">
      <c r="A1902">
        <v>1901</v>
      </c>
      <c r="B1902" t="str" cm="1">
        <f t="array" ref="B1902">INDEX([1]!Tabla1[#Data], A1902, 2)</f>
        <v>Montalván, Baltazar de</v>
      </c>
      <c r="C1902">
        <f>SUMIF([1]!Tabla1661[Consignatario],B1902,[1]!Tabla1661[1661])</f>
        <v>17943</v>
      </c>
      <c r="D1902">
        <f>SUMIF([1]!Tabla11[Consignatario],B1902,[1]!Tabla11[1662])</f>
        <v>0</v>
      </c>
      <c r="E1902">
        <f>SUMIF([1]!Tabla12[Consignatario],B1902,[1]!Tabla12[1670])</f>
        <v>0</v>
      </c>
      <c r="F1902">
        <f>SUMIF([1]!Tabla10[Consignatario],B1902,[1]!Tabla10[1672])</f>
        <v>0</v>
      </c>
      <c r="G1902">
        <f>SUMIF([1]!Tabla9[Consignatarios],B1902,[1]!Tabla9[1675])</f>
        <v>0</v>
      </c>
      <c r="H1902">
        <f>SUMIF([1]!Tabla8[Consignatarios],B1902,[1]!Tabla8[1678])</f>
        <v>0</v>
      </c>
      <c r="I1902">
        <f>SUMIF([1]!Tabla4[Consignatario],B1902,[1]!Tabla4[Monto])</f>
        <v>0</v>
      </c>
      <c r="J1902">
        <f>SUMIF([1]!Tabla2[Consignatario],B1902, [1]!Tabla2[Monto])</f>
        <v>0</v>
      </c>
      <c r="K1902">
        <f>SUMIF([1]!Tabla3[Consignatario],B1902,[1]!Tabla3[Monto])</f>
        <v>0</v>
      </c>
      <c r="L1902">
        <f>SUMIF([1]!Tabla5[Consignatario],B1902,[1]!Tabla5[Monto])</f>
        <v>0</v>
      </c>
      <c r="M1902">
        <f>SUMIF([1]!Tabla1708[Consignatario],B1902,[1]!Tabla1708[Monto])</f>
        <v>0</v>
      </c>
      <c r="N1902">
        <f>SUMIF([1]!Tabla1726[Consignatario],B1902,[1]!Tabla1726[Monto])</f>
        <v>0</v>
      </c>
      <c r="O1902">
        <f>SUMIF([1]!Tabla1730[Consignatario],B1902,[1]!Tabla1730[1730])</f>
        <v>0</v>
      </c>
      <c r="P1902">
        <f>SUMIF([1]!Tabla1739[Consignatario],B1902,[1]!Tabla1739[1739])</f>
        <v>0</v>
      </c>
      <c r="Q1902">
        <f>SUMIF([1]!Tabla21[Consignatario],B1902,[1]!Tabla21[1664-1670])</f>
        <v>0</v>
      </c>
      <c r="R1902">
        <f>SUM(Tabla62[[#This Row],[1661]:[Entrearmadas]])</f>
        <v>17943</v>
      </c>
    </row>
    <row r="1903" spans="1:18" x14ac:dyDescent="0.3">
      <c r="A1903">
        <v>1902</v>
      </c>
      <c r="B1903" t="str" cm="1">
        <f t="array" ref="B1903">INDEX([1]!Tabla1[#Data], A1903, 2)</f>
        <v>Montanchez, Andrés</v>
      </c>
      <c r="C1903">
        <f>SUMIF([1]!Tabla1661[Consignatario],B1903,[1]!Tabla1661[1661])</f>
        <v>0</v>
      </c>
      <c r="D1903">
        <f>SUMIF([1]!Tabla11[Consignatario],B1903,[1]!Tabla11[1662])</f>
        <v>0</v>
      </c>
      <c r="E1903">
        <f>SUMIF([1]!Tabla12[Consignatario],B1903,[1]!Tabla12[1670])</f>
        <v>0</v>
      </c>
      <c r="F1903">
        <f>SUMIF([1]!Tabla10[Consignatario],B1903,[1]!Tabla10[1672])</f>
        <v>20926</v>
      </c>
      <c r="G1903">
        <f>SUMIF([1]!Tabla9[Consignatarios],B1903,[1]!Tabla9[1675])</f>
        <v>0</v>
      </c>
      <c r="H1903">
        <f>SUMIF([1]!Tabla8[Consignatarios],B1903,[1]!Tabla8[1678])</f>
        <v>0</v>
      </c>
      <c r="I1903">
        <f>SUMIF([1]!Tabla4[Consignatario],B1903,[1]!Tabla4[Monto])</f>
        <v>0</v>
      </c>
      <c r="J1903">
        <f>SUMIF([1]!Tabla2[Consignatario],B1903, [1]!Tabla2[Monto])</f>
        <v>0</v>
      </c>
      <c r="K1903">
        <f>SUMIF([1]!Tabla3[Consignatario],B1903,[1]!Tabla3[Monto])</f>
        <v>0</v>
      </c>
      <c r="L1903">
        <f>SUMIF([1]!Tabla5[Consignatario],B1903,[1]!Tabla5[Monto])</f>
        <v>0</v>
      </c>
      <c r="M1903">
        <f>SUMIF([1]!Tabla1708[Consignatario],B1903,[1]!Tabla1708[Monto])</f>
        <v>0</v>
      </c>
      <c r="N1903">
        <f>SUMIF([1]!Tabla1726[Consignatario],B1903,[1]!Tabla1726[Monto])</f>
        <v>0</v>
      </c>
      <c r="O1903">
        <f>SUMIF([1]!Tabla1730[Consignatario],B1903,[1]!Tabla1730[1730])</f>
        <v>0</v>
      </c>
      <c r="P1903">
        <f>SUMIF([1]!Tabla1739[Consignatario],B1903,[1]!Tabla1739[1739])</f>
        <v>0</v>
      </c>
      <c r="Q1903">
        <f>SUMIF([1]!Tabla21[Consignatario],B1903,[1]!Tabla21[1664-1670])</f>
        <v>0</v>
      </c>
      <c r="R1903">
        <f>SUM(Tabla62[[#This Row],[1661]:[Entrearmadas]])</f>
        <v>20926</v>
      </c>
    </row>
    <row r="1904" spans="1:18" x14ac:dyDescent="0.3">
      <c r="A1904">
        <v>1903</v>
      </c>
      <c r="B1904" t="str" cm="1">
        <f t="array" ref="B1904">INDEX([1]!Tabla1[#Data], A1904, 2)</f>
        <v>Montemayor, Pedro de</v>
      </c>
      <c r="C1904">
        <f>SUMIF([1]!Tabla1661[Consignatario],B1904,[1]!Tabla1661[1661])</f>
        <v>0</v>
      </c>
      <c r="D1904">
        <f>SUMIF([1]!Tabla11[Consignatario],B1904,[1]!Tabla11[1662])</f>
        <v>0</v>
      </c>
      <c r="E1904">
        <f>SUMIF([1]!Tabla12[Consignatario],B1904,[1]!Tabla12[1670])</f>
        <v>0</v>
      </c>
      <c r="F1904">
        <f>SUMIF([1]!Tabla10[Consignatario],B1904,[1]!Tabla10[1672])</f>
        <v>0</v>
      </c>
      <c r="G1904">
        <f>SUMIF([1]!Tabla9[Consignatarios],B1904,[1]!Tabla9[1675])</f>
        <v>0</v>
      </c>
      <c r="H1904">
        <f>SUMIF([1]!Tabla8[Consignatarios],B1904,[1]!Tabla8[1678])</f>
        <v>0</v>
      </c>
      <c r="I1904">
        <f>SUMIF([1]!Tabla4[Consignatario],B1904,[1]!Tabla4[Monto])</f>
        <v>4550</v>
      </c>
      <c r="J1904">
        <f>SUMIF([1]!Tabla2[Consignatario],B1904, [1]!Tabla2[Monto])</f>
        <v>0</v>
      </c>
      <c r="K1904">
        <f>SUMIF([1]!Tabla3[Consignatario],B1904,[1]!Tabla3[Monto])</f>
        <v>0</v>
      </c>
      <c r="L1904">
        <f>SUMIF([1]!Tabla5[Consignatario],B1904,[1]!Tabla5[Monto])</f>
        <v>0</v>
      </c>
      <c r="M1904">
        <f>SUMIF([1]!Tabla1708[Consignatario],B1904,[1]!Tabla1708[Monto])</f>
        <v>0</v>
      </c>
      <c r="N1904">
        <f>SUMIF([1]!Tabla1726[Consignatario],B1904,[1]!Tabla1726[Monto])</f>
        <v>0</v>
      </c>
      <c r="O1904">
        <f>SUMIF([1]!Tabla1730[Consignatario],B1904,[1]!Tabla1730[1730])</f>
        <v>0</v>
      </c>
      <c r="P1904">
        <f>SUMIF([1]!Tabla1739[Consignatario],B1904,[1]!Tabla1739[1739])</f>
        <v>0</v>
      </c>
      <c r="Q1904">
        <f>SUMIF([1]!Tabla21[Consignatario],B1904,[1]!Tabla21[1664-1670])</f>
        <v>0</v>
      </c>
      <c r="R1904">
        <f>SUM(Tabla62[[#This Row],[1661]:[Entrearmadas]])</f>
        <v>4550</v>
      </c>
    </row>
    <row r="1905" spans="1:18" x14ac:dyDescent="0.3">
      <c r="A1905">
        <v>1904</v>
      </c>
      <c r="B1905" t="str" cm="1">
        <f t="array" ref="B1905">INDEX([1]!Tabla1[#Data], A1905, 2)</f>
        <v>Montero de Avilés, Beatriz</v>
      </c>
      <c r="C1905">
        <f>SUMIF([1]!Tabla1661[Consignatario],B1905,[1]!Tabla1661[1661])</f>
        <v>53422</v>
      </c>
      <c r="D1905">
        <f>SUMIF([1]!Tabla11[Consignatario],B1905,[1]!Tabla11[1662])</f>
        <v>0</v>
      </c>
      <c r="E1905">
        <f>SUMIF([1]!Tabla12[Consignatario],B1905,[1]!Tabla12[1670])</f>
        <v>0</v>
      </c>
      <c r="F1905">
        <f>SUMIF([1]!Tabla10[Consignatario],B1905,[1]!Tabla10[1672])</f>
        <v>0</v>
      </c>
      <c r="G1905">
        <f>SUMIF([1]!Tabla9[Consignatarios],B1905,[1]!Tabla9[1675])</f>
        <v>0</v>
      </c>
      <c r="H1905">
        <f>SUMIF([1]!Tabla8[Consignatarios],B1905,[1]!Tabla8[1678])</f>
        <v>0</v>
      </c>
      <c r="I1905">
        <f>SUMIF([1]!Tabla4[Consignatario],B1905,[1]!Tabla4[Monto])</f>
        <v>0</v>
      </c>
      <c r="J1905">
        <f>SUMIF([1]!Tabla2[Consignatario],B1905, [1]!Tabla2[Monto])</f>
        <v>0</v>
      </c>
      <c r="K1905">
        <f>SUMIF([1]!Tabla3[Consignatario],B1905,[1]!Tabla3[Monto])</f>
        <v>0</v>
      </c>
      <c r="L1905">
        <f>SUMIF([1]!Tabla5[Consignatario],B1905,[1]!Tabla5[Monto])</f>
        <v>0</v>
      </c>
      <c r="M1905">
        <f>SUMIF([1]!Tabla1708[Consignatario],B1905,[1]!Tabla1708[Monto])</f>
        <v>0</v>
      </c>
      <c r="N1905">
        <f>SUMIF([1]!Tabla1726[Consignatario],B1905,[1]!Tabla1726[Monto])</f>
        <v>0</v>
      </c>
      <c r="O1905">
        <f>SUMIF([1]!Tabla1730[Consignatario],B1905,[1]!Tabla1730[1730])</f>
        <v>0</v>
      </c>
      <c r="P1905">
        <f>SUMIF([1]!Tabla1739[Consignatario],B1905,[1]!Tabla1739[1739])</f>
        <v>0</v>
      </c>
      <c r="Q1905">
        <f>SUMIF([1]!Tabla21[Consignatario],B1905,[1]!Tabla21[1664-1670])</f>
        <v>0</v>
      </c>
      <c r="R1905">
        <f>SUM(Tabla62[[#This Row],[1661]:[Entrearmadas]])</f>
        <v>53422</v>
      </c>
    </row>
    <row r="1906" spans="1:18" x14ac:dyDescent="0.3">
      <c r="A1906">
        <v>1905</v>
      </c>
      <c r="B1906" t="str" cm="1">
        <f t="array" ref="B1906">INDEX([1]!Tabla1[#Data], A1906, 2)</f>
        <v>Montero, Alonso</v>
      </c>
      <c r="C1906">
        <f>SUMIF([1]!Tabla1661[Consignatario],B1906,[1]!Tabla1661[1661])</f>
        <v>10034</v>
      </c>
      <c r="D1906">
        <f>SUMIF([1]!Tabla11[Consignatario],B1906,[1]!Tabla11[1662])</f>
        <v>0</v>
      </c>
      <c r="E1906">
        <f>SUMIF([1]!Tabla12[Consignatario],B1906,[1]!Tabla12[1670])</f>
        <v>0</v>
      </c>
      <c r="F1906">
        <f>SUMIF([1]!Tabla10[Consignatario],B1906,[1]!Tabla10[1672])</f>
        <v>0</v>
      </c>
      <c r="G1906">
        <f>SUMIF([1]!Tabla9[Consignatarios],B1906,[1]!Tabla9[1675])</f>
        <v>0</v>
      </c>
      <c r="H1906">
        <f>SUMIF([1]!Tabla8[Consignatarios],B1906,[1]!Tabla8[1678])</f>
        <v>0</v>
      </c>
      <c r="I1906">
        <f>SUMIF([1]!Tabla4[Consignatario],B1906,[1]!Tabla4[Monto])</f>
        <v>0</v>
      </c>
      <c r="J1906">
        <f>SUMIF([1]!Tabla2[Consignatario],B1906, [1]!Tabla2[Monto])</f>
        <v>0</v>
      </c>
      <c r="K1906">
        <f>SUMIF([1]!Tabla3[Consignatario],B1906,[1]!Tabla3[Monto])</f>
        <v>0</v>
      </c>
      <c r="L1906">
        <f>SUMIF([1]!Tabla5[Consignatario],B1906,[1]!Tabla5[Monto])</f>
        <v>0</v>
      </c>
      <c r="M1906">
        <f>SUMIF([1]!Tabla1708[Consignatario],B1906,[1]!Tabla1708[Monto])</f>
        <v>0</v>
      </c>
      <c r="N1906">
        <f>SUMIF([1]!Tabla1726[Consignatario],B1906,[1]!Tabla1726[Monto])</f>
        <v>0</v>
      </c>
      <c r="O1906">
        <f>SUMIF([1]!Tabla1730[Consignatario],B1906,[1]!Tabla1730[1730])</f>
        <v>0</v>
      </c>
      <c r="P1906">
        <f>SUMIF([1]!Tabla1739[Consignatario],B1906,[1]!Tabla1739[1739])</f>
        <v>0</v>
      </c>
      <c r="Q1906">
        <f>SUMIF([1]!Tabla21[Consignatario],B1906,[1]!Tabla21[1664-1670])</f>
        <v>0</v>
      </c>
      <c r="R1906">
        <f>SUM(Tabla62[[#This Row],[1661]:[Entrearmadas]])</f>
        <v>10034</v>
      </c>
    </row>
    <row r="1907" spans="1:18" x14ac:dyDescent="0.3">
      <c r="A1907">
        <v>1906</v>
      </c>
      <c r="B1907" t="str" cm="1">
        <f t="array" ref="B1907">INDEX([1]!Tabla1[#Data], A1907, 2)</f>
        <v>Montero, Pedro Francisco</v>
      </c>
      <c r="C1907">
        <f>SUMIF([1]!Tabla1661[Consignatario],B1907,[1]!Tabla1661[1661])</f>
        <v>0</v>
      </c>
      <c r="D1907">
        <f>SUMIF([1]!Tabla11[Consignatario],B1907,[1]!Tabla11[1662])</f>
        <v>0</v>
      </c>
      <c r="E1907">
        <f>SUMIF([1]!Tabla12[Consignatario],B1907,[1]!Tabla12[1670])</f>
        <v>0</v>
      </c>
      <c r="F1907">
        <f>SUMIF([1]!Tabla10[Consignatario],B1907,[1]!Tabla10[1672])</f>
        <v>0</v>
      </c>
      <c r="G1907">
        <f>SUMIF([1]!Tabla9[Consignatarios],B1907,[1]!Tabla9[1675])</f>
        <v>0</v>
      </c>
      <c r="H1907">
        <f>SUMIF([1]!Tabla8[Consignatarios],B1907,[1]!Tabla8[1678])</f>
        <v>4128</v>
      </c>
      <c r="I1907">
        <f>SUMIF([1]!Tabla4[Consignatario],B1907,[1]!Tabla4[Monto])</f>
        <v>0</v>
      </c>
      <c r="J1907">
        <f>SUMIF([1]!Tabla2[Consignatario],B1907, [1]!Tabla2[Monto])</f>
        <v>0</v>
      </c>
      <c r="K1907">
        <f>SUMIF([1]!Tabla3[Consignatario],B1907,[1]!Tabla3[Monto])</f>
        <v>0</v>
      </c>
      <c r="L1907">
        <f>SUMIF([1]!Tabla5[Consignatario],B1907,[1]!Tabla5[Monto])</f>
        <v>0</v>
      </c>
      <c r="M1907">
        <f>SUMIF([1]!Tabla1708[Consignatario],B1907,[1]!Tabla1708[Monto])</f>
        <v>0</v>
      </c>
      <c r="N1907">
        <f>SUMIF([1]!Tabla1726[Consignatario],B1907,[1]!Tabla1726[Monto])</f>
        <v>0</v>
      </c>
      <c r="O1907">
        <f>SUMIF([1]!Tabla1730[Consignatario],B1907,[1]!Tabla1730[1730])</f>
        <v>0</v>
      </c>
      <c r="P1907">
        <f>SUMIF([1]!Tabla1739[Consignatario],B1907,[1]!Tabla1739[1739])</f>
        <v>0</v>
      </c>
      <c r="Q1907">
        <f>SUMIF([1]!Tabla21[Consignatario],B1907,[1]!Tabla21[1664-1670])</f>
        <v>0</v>
      </c>
      <c r="R1907">
        <f>SUM(Tabla62[[#This Row],[1661]:[Entrearmadas]])</f>
        <v>4128</v>
      </c>
    </row>
    <row r="1908" spans="1:18" x14ac:dyDescent="0.3">
      <c r="A1908">
        <v>1907</v>
      </c>
      <c r="B1908" t="str" cm="1">
        <f t="array" ref="B1908">INDEX([1]!Tabla1[#Data], A1908, 2)</f>
        <v>Monterrey, Bartolomé de</v>
      </c>
      <c r="C1908">
        <f>SUMIF([1]!Tabla1661[Consignatario],B1908,[1]!Tabla1661[1661])</f>
        <v>0</v>
      </c>
      <c r="D1908">
        <f>SUMIF([1]!Tabla11[Consignatario],B1908,[1]!Tabla11[1662])</f>
        <v>0</v>
      </c>
      <c r="E1908">
        <f>SUMIF([1]!Tabla12[Consignatario],B1908,[1]!Tabla12[1670])</f>
        <v>0</v>
      </c>
      <c r="F1908">
        <f>SUMIF([1]!Tabla10[Consignatario],B1908,[1]!Tabla10[1672])</f>
        <v>2500</v>
      </c>
      <c r="G1908">
        <f>SUMIF([1]!Tabla9[Consignatarios],B1908,[1]!Tabla9[1675])</f>
        <v>0</v>
      </c>
      <c r="H1908">
        <f>SUMIF([1]!Tabla8[Consignatarios],B1908,[1]!Tabla8[1678])</f>
        <v>0</v>
      </c>
      <c r="I1908">
        <f>SUMIF([1]!Tabla4[Consignatario],B1908,[1]!Tabla4[Monto])</f>
        <v>0</v>
      </c>
      <c r="J1908">
        <f>SUMIF([1]!Tabla2[Consignatario],B1908, [1]!Tabla2[Monto])</f>
        <v>0</v>
      </c>
      <c r="K1908">
        <f>SUMIF([1]!Tabla3[Consignatario],B1908,[1]!Tabla3[Monto])</f>
        <v>0</v>
      </c>
      <c r="L1908">
        <f>SUMIF([1]!Tabla5[Consignatario],B1908,[1]!Tabla5[Monto])</f>
        <v>0</v>
      </c>
      <c r="M1908">
        <f>SUMIF([1]!Tabla1708[Consignatario],B1908,[1]!Tabla1708[Monto])</f>
        <v>0</v>
      </c>
      <c r="N1908">
        <f>SUMIF([1]!Tabla1726[Consignatario],B1908,[1]!Tabla1726[Monto])</f>
        <v>0</v>
      </c>
      <c r="O1908">
        <f>SUMIF([1]!Tabla1730[Consignatario],B1908,[1]!Tabla1730[1730])</f>
        <v>0</v>
      </c>
      <c r="P1908">
        <f>SUMIF([1]!Tabla1739[Consignatario],B1908,[1]!Tabla1739[1739])</f>
        <v>0</v>
      </c>
      <c r="Q1908">
        <f>SUMIF([1]!Tabla21[Consignatario],B1908,[1]!Tabla21[1664-1670])</f>
        <v>0</v>
      </c>
      <c r="R1908">
        <f>SUM(Tabla62[[#This Row],[1661]:[Entrearmadas]])</f>
        <v>2500</v>
      </c>
    </row>
    <row r="1909" spans="1:18" x14ac:dyDescent="0.3">
      <c r="A1909">
        <v>1908</v>
      </c>
      <c r="B1909" t="str" cm="1">
        <f t="array" ref="B1909">INDEX([1]!Tabla1[#Data], A1909, 2)</f>
        <v>Montes de Oca, Pedro de</v>
      </c>
      <c r="C1909">
        <f>SUMIF([1]!Tabla1661[Consignatario],B1909,[1]!Tabla1661[1661])</f>
        <v>0</v>
      </c>
      <c r="D1909">
        <f>SUMIF([1]!Tabla11[Consignatario],B1909,[1]!Tabla11[1662])</f>
        <v>0</v>
      </c>
      <c r="E1909">
        <f>SUMIF([1]!Tabla12[Consignatario],B1909,[1]!Tabla12[1670])</f>
        <v>0</v>
      </c>
      <c r="F1909">
        <f>SUMIF([1]!Tabla10[Consignatario],B1909,[1]!Tabla10[1672])</f>
        <v>99</v>
      </c>
      <c r="G1909">
        <f>SUMIF([1]!Tabla9[Consignatarios],B1909,[1]!Tabla9[1675])</f>
        <v>0</v>
      </c>
      <c r="H1909">
        <f>SUMIF([1]!Tabla8[Consignatarios],B1909,[1]!Tabla8[1678])</f>
        <v>0</v>
      </c>
      <c r="I1909">
        <f>SUMIF([1]!Tabla4[Consignatario],B1909,[1]!Tabla4[Monto])</f>
        <v>0</v>
      </c>
      <c r="J1909">
        <f>SUMIF([1]!Tabla2[Consignatario],B1909, [1]!Tabla2[Monto])</f>
        <v>0</v>
      </c>
      <c r="K1909">
        <f>SUMIF([1]!Tabla3[Consignatario],B1909,[1]!Tabla3[Monto])</f>
        <v>0</v>
      </c>
      <c r="L1909">
        <f>SUMIF([1]!Tabla5[Consignatario],B1909,[1]!Tabla5[Monto])</f>
        <v>0</v>
      </c>
      <c r="M1909">
        <f>SUMIF([1]!Tabla1708[Consignatario],B1909,[1]!Tabla1708[Monto])</f>
        <v>0</v>
      </c>
      <c r="N1909">
        <f>SUMIF([1]!Tabla1726[Consignatario],B1909,[1]!Tabla1726[Monto])</f>
        <v>0</v>
      </c>
      <c r="O1909">
        <f>SUMIF([1]!Tabla1730[Consignatario],B1909,[1]!Tabla1730[1730])</f>
        <v>0</v>
      </c>
      <c r="P1909">
        <f>SUMIF([1]!Tabla1739[Consignatario],B1909,[1]!Tabla1739[1739])</f>
        <v>0</v>
      </c>
      <c r="Q1909">
        <f>SUMIF([1]!Tabla21[Consignatario],B1909,[1]!Tabla21[1664-1670])</f>
        <v>0</v>
      </c>
      <c r="R1909">
        <f>SUM(Tabla62[[#This Row],[1661]:[Entrearmadas]])</f>
        <v>99</v>
      </c>
    </row>
    <row r="1910" spans="1:18" x14ac:dyDescent="0.3">
      <c r="A1910">
        <v>1909</v>
      </c>
      <c r="B1910" t="str" cm="1">
        <f t="array" ref="B1910">INDEX([1]!Tabla1[#Data], A1910, 2)</f>
        <v>Montes, Francisco de</v>
      </c>
      <c r="C1910">
        <f>SUMIF([1]!Tabla1661[Consignatario],B1910,[1]!Tabla1661[1661])</f>
        <v>0</v>
      </c>
      <c r="D1910">
        <f>SUMIF([1]!Tabla11[Consignatario],B1910,[1]!Tabla11[1662])</f>
        <v>0</v>
      </c>
      <c r="E1910">
        <f>SUMIF([1]!Tabla12[Consignatario],B1910,[1]!Tabla12[1670])</f>
        <v>0</v>
      </c>
      <c r="F1910">
        <f>SUMIF([1]!Tabla10[Consignatario],B1910,[1]!Tabla10[1672])</f>
        <v>0</v>
      </c>
      <c r="G1910">
        <f>SUMIF([1]!Tabla9[Consignatarios],B1910,[1]!Tabla9[1675])</f>
        <v>0</v>
      </c>
      <c r="H1910">
        <f>SUMIF([1]!Tabla8[Consignatarios],B1910,[1]!Tabla8[1678])</f>
        <v>0</v>
      </c>
      <c r="I1910">
        <f>SUMIF([1]!Tabla4[Consignatario],B1910,[1]!Tabla4[Monto])</f>
        <v>0</v>
      </c>
      <c r="J1910">
        <f>SUMIF([1]!Tabla2[Consignatario],B1910, [1]!Tabla2[Monto])</f>
        <v>0</v>
      </c>
      <c r="K1910">
        <f>SUMIF([1]!Tabla3[Consignatario],B1910,[1]!Tabla3[Monto])</f>
        <v>0</v>
      </c>
      <c r="L1910">
        <f>SUMIF([1]!Tabla5[Consignatario],B1910,[1]!Tabla5[Monto])</f>
        <v>0</v>
      </c>
      <c r="M1910">
        <f>SUMIF([1]!Tabla1708[Consignatario],B1910,[1]!Tabla1708[Monto])</f>
        <v>0</v>
      </c>
      <c r="N1910">
        <f>SUMIF([1]!Tabla1726[Consignatario],B1910,[1]!Tabla1726[Monto])</f>
        <v>0</v>
      </c>
      <c r="O1910">
        <f>SUMIF([1]!Tabla1730[Consignatario],B1910,[1]!Tabla1730[1730])</f>
        <v>0</v>
      </c>
      <c r="P1910">
        <f>SUMIF([1]!Tabla1739[Consignatario],B1910,[1]!Tabla1739[1739])</f>
        <v>51400</v>
      </c>
      <c r="Q1910">
        <f>SUMIF([1]!Tabla21[Consignatario],B1910,[1]!Tabla21[1664-1670])</f>
        <v>0</v>
      </c>
      <c r="R1910">
        <f>SUM(Tabla62[[#This Row],[1661]:[Entrearmadas]])</f>
        <v>51400</v>
      </c>
    </row>
    <row r="1911" spans="1:18" x14ac:dyDescent="0.3">
      <c r="A1911">
        <v>1910</v>
      </c>
      <c r="B1911" t="str" cm="1">
        <f t="array" ref="B1911">INDEX([1]!Tabla1[#Data], A1911, 2)</f>
        <v>Montesor, Miguel de</v>
      </c>
      <c r="C1911">
        <f>SUMIF([1]!Tabla1661[Consignatario],B1911,[1]!Tabla1661[1661])</f>
        <v>0</v>
      </c>
      <c r="D1911">
        <f>SUMIF([1]!Tabla11[Consignatario],B1911,[1]!Tabla11[1662])</f>
        <v>0</v>
      </c>
      <c r="E1911">
        <f>SUMIF([1]!Tabla12[Consignatario],B1911,[1]!Tabla12[1670])</f>
        <v>0</v>
      </c>
      <c r="F1911">
        <f>SUMIF([1]!Tabla10[Consignatario],B1911,[1]!Tabla10[1672])</f>
        <v>0</v>
      </c>
      <c r="G1911">
        <f>SUMIF([1]!Tabla9[Consignatarios],B1911,[1]!Tabla9[1675])</f>
        <v>0</v>
      </c>
      <c r="H1911">
        <f>SUMIF([1]!Tabla8[Consignatarios],B1911,[1]!Tabla8[1678])</f>
        <v>0</v>
      </c>
      <c r="I1911">
        <f>SUMIF([1]!Tabla4[Consignatario],B1911,[1]!Tabla4[Monto])</f>
        <v>0</v>
      </c>
      <c r="J1911">
        <f>SUMIF([1]!Tabla2[Consignatario],B1911, [1]!Tabla2[Monto])</f>
        <v>1358</v>
      </c>
      <c r="K1911">
        <f>SUMIF([1]!Tabla3[Consignatario],B1911,[1]!Tabla3[Monto])</f>
        <v>0</v>
      </c>
      <c r="L1911">
        <f>SUMIF([1]!Tabla5[Consignatario],B1911,[1]!Tabla5[Monto])</f>
        <v>0</v>
      </c>
      <c r="M1911">
        <f>SUMIF([1]!Tabla1708[Consignatario],B1911,[1]!Tabla1708[Monto])</f>
        <v>0</v>
      </c>
      <c r="N1911">
        <f>SUMIF([1]!Tabla1726[Consignatario],B1911,[1]!Tabla1726[Monto])</f>
        <v>0</v>
      </c>
      <c r="O1911">
        <f>SUMIF([1]!Tabla1730[Consignatario],B1911,[1]!Tabla1730[1730])</f>
        <v>0</v>
      </c>
      <c r="P1911">
        <f>SUMIF([1]!Tabla1739[Consignatario],B1911,[1]!Tabla1739[1739])</f>
        <v>0</v>
      </c>
      <c r="Q1911">
        <f>SUMIF([1]!Tabla21[Consignatario],B1911,[1]!Tabla21[1664-1670])</f>
        <v>0</v>
      </c>
      <c r="R1911">
        <f>SUM(Tabla62[[#This Row],[1661]:[Entrearmadas]])</f>
        <v>1358</v>
      </c>
    </row>
    <row r="1912" spans="1:18" x14ac:dyDescent="0.3">
      <c r="A1912">
        <v>1911</v>
      </c>
      <c r="B1912" t="str" cm="1">
        <f t="array" ref="B1912">INDEX([1]!Tabla1[#Data], A1912, 2)</f>
        <v>Montijo, Juan</v>
      </c>
      <c r="C1912">
        <f>SUMIF([1]!Tabla1661[Consignatario],B1912,[1]!Tabla1661[1661])</f>
        <v>0</v>
      </c>
      <c r="D1912">
        <f>SUMIF([1]!Tabla11[Consignatario],B1912,[1]!Tabla11[1662])</f>
        <v>0</v>
      </c>
      <c r="E1912">
        <f>SUMIF([1]!Tabla12[Consignatario],B1912,[1]!Tabla12[1670])</f>
        <v>5000</v>
      </c>
      <c r="F1912">
        <f>SUMIF([1]!Tabla10[Consignatario],B1912,[1]!Tabla10[1672])</f>
        <v>0</v>
      </c>
      <c r="G1912">
        <f>SUMIF([1]!Tabla9[Consignatarios],B1912,[1]!Tabla9[1675])</f>
        <v>0</v>
      </c>
      <c r="H1912">
        <f>SUMIF([1]!Tabla8[Consignatarios],B1912,[1]!Tabla8[1678])</f>
        <v>0</v>
      </c>
      <c r="I1912">
        <f>SUMIF([1]!Tabla4[Consignatario],B1912,[1]!Tabla4[Monto])</f>
        <v>0</v>
      </c>
      <c r="J1912">
        <f>SUMIF([1]!Tabla2[Consignatario],B1912, [1]!Tabla2[Monto])</f>
        <v>0</v>
      </c>
      <c r="K1912">
        <f>SUMIF([1]!Tabla3[Consignatario],B1912,[1]!Tabla3[Monto])</f>
        <v>0</v>
      </c>
      <c r="L1912">
        <f>SUMIF([1]!Tabla5[Consignatario],B1912,[1]!Tabla5[Monto])</f>
        <v>0</v>
      </c>
      <c r="M1912">
        <f>SUMIF([1]!Tabla1708[Consignatario],B1912,[1]!Tabla1708[Monto])</f>
        <v>0</v>
      </c>
      <c r="N1912">
        <f>SUMIF([1]!Tabla1726[Consignatario],B1912,[1]!Tabla1726[Monto])</f>
        <v>0</v>
      </c>
      <c r="O1912">
        <f>SUMIF([1]!Tabla1730[Consignatario],B1912,[1]!Tabla1730[1730])</f>
        <v>0</v>
      </c>
      <c r="P1912">
        <f>SUMIF([1]!Tabla1739[Consignatario],B1912,[1]!Tabla1739[1739])</f>
        <v>0</v>
      </c>
      <c r="Q1912">
        <f>SUMIF([1]!Tabla21[Consignatario],B1912,[1]!Tabla21[1664-1670])</f>
        <v>0</v>
      </c>
      <c r="R1912">
        <f>SUM(Tabla62[[#This Row],[1661]:[Entrearmadas]])</f>
        <v>5000</v>
      </c>
    </row>
    <row r="1913" spans="1:18" x14ac:dyDescent="0.3">
      <c r="A1913">
        <v>1912</v>
      </c>
      <c r="B1913" t="str" cm="1">
        <f t="array" ref="B1913">INDEX([1]!Tabla1[#Data], A1913, 2)</f>
        <v>Montijo, Nicolás</v>
      </c>
      <c r="C1913">
        <f>SUMIF([1]!Tabla1661[Consignatario],B1913,[1]!Tabla1661[1661])</f>
        <v>0</v>
      </c>
      <c r="D1913">
        <f>SUMIF([1]!Tabla11[Consignatario],B1913,[1]!Tabla11[1662])</f>
        <v>0</v>
      </c>
      <c r="E1913">
        <f>SUMIF([1]!Tabla12[Consignatario],B1913,[1]!Tabla12[1670])</f>
        <v>0</v>
      </c>
      <c r="F1913">
        <f>SUMIF([1]!Tabla10[Consignatario],B1913,[1]!Tabla10[1672])</f>
        <v>0</v>
      </c>
      <c r="G1913">
        <f>SUMIF([1]!Tabla9[Consignatarios],B1913,[1]!Tabla9[1675])</f>
        <v>12500</v>
      </c>
      <c r="H1913">
        <f>SUMIF([1]!Tabla8[Consignatarios],B1913,[1]!Tabla8[1678])</f>
        <v>0</v>
      </c>
      <c r="I1913">
        <f>SUMIF([1]!Tabla4[Consignatario],B1913,[1]!Tabla4[Monto])</f>
        <v>0</v>
      </c>
      <c r="J1913">
        <f>SUMIF([1]!Tabla2[Consignatario],B1913, [1]!Tabla2[Monto])</f>
        <v>0</v>
      </c>
      <c r="K1913">
        <f>SUMIF([1]!Tabla3[Consignatario],B1913,[1]!Tabla3[Monto])</f>
        <v>0</v>
      </c>
      <c r="L1913">
        <f>SUMIF([1]!Tabla5[Consignatario],B1913,[1]!Tabla5[Monto])</f>
        <v>0</v>
      </c>
      <c r="M1913">
        <f>SUMIF([1]!Tabla1708[Consignatario],B1913,[1]!Tabla1708[Monto])</f>
        <v>0</v>
      </c>
      <c r="N1913">
        <f>SUMIF([1]!Tabla1726[Consignatario],B1913,[1]!Tabla1726[Monto])</f>
        <v>0</v>
      </c>
      <c r="O1913">
        <f>SUMIF([1]!Tabla1730[Consignatario],B1913,[1]!Tabla1730[1730])</f>
        <v>0</v>
      </c>
      <c r="P1913">
        <f>SUMIF([1]!Tabla1739[Consignatario],B1913,[1]!Tabla1739[1739])</f>
        <v>0</v>
      </c>
      <c r="Q1913">
        <f>SUMIF([1]!Tabla21[Consignatario],B1913,[1]!Tabla21[1664-1670])</f>
        <v>0</v>
      </c>
      <c r="R1913">
        <f>SUM(Tabla62[[#This Row],[1661]:[Entrearmadas]])</f>
        <v>12500</v>
      </c>
    </row>
    <row r="1914" spans="1:18" x14ac:dyDescent="0.3">
      <c r="A1914">
        <v>1913</v>
      </c>
      <c r="B1914" t="str" cm="1">
        <f t="array" ref="B1914">INDEX([1]!Tabla1[#Data], A1914, 2)</f>
        <v>Montoran, Luis de</v>
      </c>
      <c r="C1914">
        <f>SUMIF([1]!Tabla1661[Consignatario],B1914,[1]!Tabla1661[1661])</f>
        <v>0</v>
      </c>
      <c r="D1914">
        <f>SUMIF([1]!Tabla11[Consignatario],B1914,[1]!Tabla11[1662])</f>
        <v>0</v>
      </c>
      <c r="E1914">
        <f>SUMIF([1]!Tabla12[Consignatario],B1914,[1]!Tabla12[1670])</f>
        <v>0</v>
      </c>
      <c r="F1914">
        <f>SUMIF([1]!Tabla10[Consignatario],B1914,[1]!Tabla10[1672])</f>
        <v>0</v>
      </c>
      <c r="G1914">
        <f>SUMIF([1]!Tabla9[Consignatarios],B1914,[1]!Tabla9[1675])</f>
        <v>0</v>
      </c>
      <c r="H1914">
        <f>SUMIF([1]!Tabla8[Consignatarios],B1914,[1]!Tabla8[1678])</f>
        <v>0</v>
      </c>
      <c r="I1914">
        <f>SUMIF([1]!Tabla4[Consignatario],B1914,[1]!Tabla4[Monto])</f>
        <v>0</v>
      </c>
      <c r="J1914">
        <f>SUMIF([1]!Tabla2[Consignatario],B1914, [1]!Tabla2[Monto])</f>
        <v>0</v>
      </c>
      <c r="K1914">
        <f>SUMIF([1]!Tabla3[Consignatario],B1914,[1]!Tabla3[Monto])</f>
        <v>0</v>
      </c>
      <c r="L1914">
        <f>SUMIF([1]!Tabla5[Consignatario],B1914,[1]!Tabla5[Monto])</f>
        <v>0</v>
      </c>
      <c r="M1914">
        <f>SUMIF([1]!Tabla1708[Consignatario],B1914,[1]!Tabla1708[Monto])</f>
        <v>0</v>
      </c>
      <c r="N1914">
        <f>SUMIF([1]!Tabla1726[Consignatario],B1914,[1]!Tabla1726[Monto])</f>
        <v>30000</v>
      </c>
      <c r="O1914">
        <f>SUMIF([1]!Tabla1730[Consignatario],B1914,[1]!Tabla1730[1730])</f>
        <v>0</v>
      </c>
      <c r="P1914">
        <f>SUMIF([1]!Tabla1739[Consignatario],B1914,[1]!Tabla1739[1739])</f>
        <v>0</v>
      </c>
      <c r="Q1914">
        <f>SUMIF([1]!Tabla21[Consignatario],B1914,[1]!Tabla21[1664-1670])</f>
        <v>0</v>
      </c>
      <c r="R1914">
        <f>SUM(Tabla62[[#This Row],[1661]:[Entrearmadas]])</f>
        <v>30000</v>
      </c>
    </row>
    <row r="1915" spans="1:18" x14ac:dyDescent="0.3">
      <c r="A1915">
        <v>1914</v>
      </c>
      <c r="B1915" t="str" cm="1">
        <f t="array" ref="B1915">INDEX([1]!Tabla1[#Data], A1915, 2)</f>
        <v>Montoro, Andrés de</v>
      </c>
      <c r="C1915">
        <f>SUMIF([1]!Tabla1661[Consignatario],B1915,[1]!Tabla1661[1661])</f>
        <v>0</v>
      </c>
      <c r="D1915">
        <f>SUMIF([1]!Tabla11[Consignatario],B1915,[1]!Tabla11[1662])</f>
        <v>0</v>
      </c>
      <c r="E1915">
        <f>SUMIF([1]!Tabla12[Consignatario],B1915,[1]!Tabla12[1670])</f>
        <v>0</v>
      </c>
      <c r="F1915">
        <f>SUMIF([1]!Tabla10[Consignatario],B1915,[1]!Tabla10[1672])</f>
        <v>0</v>
      </c>
      <c r="G1915">
        <f>SUMIF([1]!Tabla9[Consignatarios],B1915,[1]!Tabla9[1675])</f>
        <v>0</v>
      </c>
      <c r="H1915">
        <f>SUMIF([1]!Tabla8[Consignatarios],B1915,[1]!Tabla8[1678])</f>
        <v>0</v>
      </c>
      <c r="I1915">
        <f>SUMIF([1]!Tabla4[Consignatario],B1915,[1]!Tabla4[Monto])</f>
        <v>272</v>
      </c>
      <c r="J1915">
        <f>SUMIF([1]!Tabla2[Consignatario],B1915, [1]!Tabla2[Monto])</f>
        <v>0</v>
      </c>
      <c r="K1915">
        <f>SUMIF([1]!Tabla3[Consignatario],B1915,[1]!Tabla3[Monto])</f>
        <v>0</v>
      </c>
      <c r="L1915">
        <f>SUMIF([1]!Tabla5[Consignatario],B1915,[1]!Tabla5[Monto])</f>
        <v>0</v>
      </c>
      <c r="M1915">
        <f>SUMIF([1]!Tabla1708[Consignatario],B1915,[1]!Tabla1708[Monto])</f>
        <v>0</v>
      </c>
      <c r="N1915">
        <f>SUMIF([1]!Tabla1726[Consignatario],B1915,[1]!Tabla1726[Monto])</f>
        <v>0</v>
      </c>
      <c r="O1915">
        <f>SUMIF([1]!Tabla1730[Consignatario],B1915,[1]!Tabla1730[1730])</f>
        <v>0</v>
      </c>
      <c r="P1915">
        <f>SUMIF([1]!Tabla1739[Consignatario],B1915,[1]!Tabla1739[1739])</f>
        <v>0</v>
      </c>
      <c r="Q1915">
        <f>SUMIF([1]!Tabla21[Consignatario],B1915,[1]!Tabla21[1664-1670])</f>
        <v>0</v>
      </c>
      <c r="R1915">
        <f>SUM(Tabla62[[#This Row],[1661]:[Entrearmadas]])</f>
        <v>272</v>
      </c>
    </row>
    <row r="1916" spans="1:18" x14ac:dyDescent="0.3">
      <c r="A1916">
        <v>1915</v>
      </c>
      <c r="B1916" t="str" cm="1">
        <f t="array" ref="B1916">INDEX([1]!Tabla1[#Data], A1916, 2)</f>
        <v>Montoya, Ana María de</v>
      </c>
      <c r="C1916">
        <f>SUMIF([1]!Tabla1661[Consignatario],B1916,[1]!Tabla1661[1661])</f>
        <v>0</v>
      </c>
      <c r="D1916">
        <f>SUMIF([1]!Tabla11[Consignatario],B1916,[1]!Tabla11[1662])</f>
        <v>0</v>
      </c>
      <c r="E1916">
        <f>SUMIF([1]!Tabla12[Consignatario],B1916,[1]!Tabla12[1670])</f>
        <v>0</v>
      </c>
      <c r="F1916">
        <f>SUMIF([1]!Tabla10[Consignatario],B1916,[1]!Tabla10[1672])</f>
        <v>0</v>
      </c>
      <c r="G1916">
        <f>SUMIF([1]!Tabla9[Consignatarios],B1916,[1]!Tabla9[1675])</f>
        <v>0</v>
      </c>
      <c r="H1916">
        <f>SUMIF([1]!Tabla8[Consignatarios],B1916,[1]!Tabla8[1678])</f>
        <v>948</v>
      </c>
      <c r="I1916">
        <f>SUMIF([1]!Tabla4[Consignatario],B1916,[1]!Tabla4[Monto])</f>
        <v>0</v>
      </c>
      <c r="J1916">
        <f>SUMIF([1]!Tabla2[Consignatario],B1916, [1]!Tabla2[Monto])</f>
        <v>0</v>
      </c>
      <c r="K1916">
        <f>SUMIF([1]!Tabla3[Consignatario],B1916,[1]!Tabla3[Monto])</f>
        <v>0</v>
      </c>
      <c r="L1916">
        <f>SUMIF([1]!Tabla5[Consignatario],B1916,[1]!Tabla5[Monto])</f>
        <v>0</v>
      </c>
      <c r="M1916">
        <f>SUMIF([1]!Tabla1708[Consignatario],B1916,[1]!Tabla1708[Monto])</f>
        <v>0</v>
      </c>
      <c r="N1916">
        <f>SUMIF([1]!Tabla1726[Consignatario],B1916,[1]!Tabla1726[Monto])</f>
        <v>0</v>
      </c>
      <c r="O1916">
        <f>SUMIF([1]!Tabla1730[Consignatario],B1916,[1]!Tabla1730[1730])</f>
        <v>0</v>
      </c>
      <c r="P1916">
        <f>SUMIF([1]!Tabla1739[Consignatario],B1916,[1]!Tabla1739[1739])</f>
        <v>0</v>
      </c>
      <c r="Q1916">
        <f>SUMIF([1]!Tabla21[Consignatario],B1916,[1]!Tabla21[1664-1670])</f>
        <v>0</v>
      </c>
      <c r="R1916">
        <f>SUM(Tabla62[[#This Row],[1661]:[Entrearmadas]])</f>
        <v>948</v>
      </c>
    </row>
    <row r="1917" spans="1:18" x14ac:dyDescent="0.3">
      <c r="A1917">
        <v>1916</v>
      </c>
      <c r="B1917" t="str" cm="1">
        <f t="array" ref="B1917">INDEX([1]!Tabla1[#Data], A1917, 2)</f>
        <v>Montoya, Tomás de</v>
      </c>
      <c r="C1917">
        <f>SUMIF([1]!Tabla1661[Consignatario],B1917,[1]!Tabla1661[1661])</f>
        <v>0</v>
      </c>
      <c r="D1917">
        <f>SUMIF([1]!Tabla11[Consignatario],B1917,[1]!Tabla11[1662])</f>
        <v>0</v>
      </c>
      <c r="E1917">
        <f>SUMIF([1]!Tabla12[Consignatario],B1917,[1]!Tabla12[1670])</f>
        <v>0</v>
      </c>
      <c r="F1917">
        <f>SUMIF([1]!Tabla10[Consignatario],B1917,[1]!Tabla10[1672])</f>
        <v>0</v>
      </c>
      <c r="G1917">
        <f>SUMIF([1]!Tabla9[Consignatarios],B1917,[1]!Tabla9[1675])</f>
        <v>0</v>
      </c>
      <c r="H1917">
        <f>SUMIF([1]!Tabla8[Consignatarios],B1917,[1]!Tabla8[1678])</f>
        <v>0</v>
      </c>
      <c r="I1917">
        <f>SUMIF([1]!Tabla4[Consignatario],B1917,[1]!Tabla4[Monto])</f>
        <v>0</v>
      </c>
      <c r="J1917">
        <f>SUMIF([1]!Tabla2[Consignatario],B1917, [1]!Tabla2[Monto])</f>
        <v>0</v>
      </c>
      <c r="K1917">
        <f>SUMIF([1]!Tabla3[Consignatario],B1917,[1]!Tabla3[Monto])</f>
        <v>0</v>
      </c>
      <c r="L1917">
        <f>SUMIF([1]!Tabla5[Consignatario],B1917,[1]!Tabla5[Monto])</f>
        <v>0</v>
      </c>
      <c r="M1917">
        <f>SUMIF([1]!Tabla1708[Consignatario],B1917,[1]!Tabla1708[Monto])</f>
        <v>0</v>
      </c>
      <c r="N1917">
        <f>SUMIF([1]!Tabla1726[Consignatario],B1917,[1]!Tabla1726[Monto])</f>
        <v>31496</v>
      </c>
      <c r="O1917">
        <f>SUMIF([1]!Tabla1730[Consignatario],B1917,[1]!Tabla1730[1730])</f>
        <v>0</v>
      </c>
      <c r="P1917">
        <f>SUMIF([1]!Tabla1739[Consignatario],B1917,[1]!Tabla1739[1739])</f>
        <v>0</v>
      </c>
      <c r="Q1917">
        <f>SUMIF([1]!Tabla21[Consignatario],B1917,[1]!Tabla21[1664-1670])</f>
        <v>0</v>
      </c>
      <c r="R1917">
        <f>SUM(Tabla62[[#This Row],[1661]:[Entrearmadas]])</f>
        <v>31496</v>
      </c>
    </row>
    <row r="1918" spans="1:18" x14ac:dyDescent="0.3">
      <c r="A1918">
        <v>1917</v>
      </c>
      <c r="B1918" t="str" cm="1">
        <f t="array" ref="B1918">INDEX([1]!Tabla1[#Data], A1918, 2)</f>
        <v>Mora, Francisco de</v>
      </c>
      <c r="C1918">
        <f>SUMIF([1]!Tabla1661[Consignatario],B1918,[1]!Tabla1661[1661])</f>
        <v>0</v>
      </c>
      <c r="D1918">
        <f>SUMIF([1]!Tabla11[Consignatario],B1918,[1]!Tabla11[1662])</f>
        <v>0</v>
      </c>
      <c r="E1918">
        <f>SUMIF([1]!Tabla12[Consignatario],B1918,[1]!Tabla12[1670])</f>
        <v>0</v>
      </c>
      <c r="F1918">
        <f>SUMIF([1]!Tabla10[Consignatario],B1918,[1]!Tabla10[1672])</f>
        <v>0</v>
      </c>
      <c r="G1918">
        <f>SUMIF([1]!Tabla9[Consignatarios],B1918,[1]!Tabla9[1675])</f>
        <v>0</v>
      </c>
      <c r="H1918">
        <f>SUMIF([1]!Tabla8[Consignatarios],B1918,[1]!Tabla8[1678])</f>
        <v>0</v>
      </c>
      <c r="I1918">
        <f>SUMIF([1]!Tabla4[Consignatario],B1918,[1]!Tabla4[Monto])</f>
        <v>0</v>
      </c>
      <c r="J1918">
        <f>SUMIF([1]!Tabla2[Consignatario],B1918, [1]!Tabla2[Monto])</f>
        <v>0</v>
      </c>
      <c r="K1918">
        <f>SUMIF([1]!Tabla3[Consignatario],B1918,[1]!Tabla3[Monto])</f>
        <v>0</v>
      </c>
      <c r="L1918">
        <f>SUMIF([1]!Tabla5[Consignatario],B1918,[1]!Tabla5[Monto])</f>
        <v>0</v>
      </c>
      <c r="M1918">
        <f>SUMIF([1]!Tabla1708[Consignatario],B1918,[1]!Tabla1708[Monto])</f>
        <v>0</v>
      </c>
      <c r="N1918">
        <f>SUMIF([1]!Tabla1726[Consignatario],B1918,[1]!Tabla1726[Monto])</f>
        <v>0</v>
      </c>
      <c r="O1918">
        <f>SUMIF([1]!Tabla1730[Consignatario],B1918,[1]!Tabla1730[1730])</f>
        <v>0</v>
      </c>
      <c r="P1918">
        <f>SUMIF([1]!Tabla1739[Consignatario],B1918,[1]!Tabla1739[1739])</f>
        <v>229900</v>
      </c>
      <c r="Q1918">
        <f>SUMIF([1]!Tabla21[Consignatario],B1918,[1]!Tabla21[1664-1670])</f>
        <v>0</v>
      </c>
      <c r="R1918">
        <f>SUM(Tabla62[[#This Row],[1661]:[Entrearmadas]])</f>
        <v>229900</v>
      </c>
    </row>
    <row r="1919" spans="1:18" x14ac:dyDescent="0.3">
      <c r="A1919">
        <v>1918</v>
      </c>
      <c r="B1919" t="str" cm="1">
        <f t="array" ref="B1919">INDEX([1]!Tabla1[#Data], A1919, 2)</f>
        <v>Mora, Joseph Patricio de</v>
      </c>
      <c r="C1919">
        <f>SUMIF([1]!Tabla1661[Consignatario],B1919,[1]!Tabla1661[1661])</f>
        <v>0</v>
      </c>
      <c r="D1919">
        <f>SUMIF([1]!Tabla11[Consignatario],B1919,[1]!Tabla11[1662])</f>
        <v>0</v>
      </c>
      <c r="E1919">
        <f>SUMIF([1]!Tabla12[Consignatario],B1919,[1]!Tabla12[1670])</f>
        <v>0</v>
      </c>
      <c r="F1919">
        <f>SUMIF([1]!Tabla10[Consignatario],B1919,[1]!Tabla10[1672])</f>
        <v>0</v>
      </c>
      <c r="G1919">
        <f>SUMIF([1]!Tabla9[Consignatarios],B1919,[1]!Tabla9[1675])</f>
        <v>0</v>
      </c>
      <c r="H1919">
        <f>SUMIF([1]!Tabla8[Consignatarios],B1919,[1]!Tabla8[1678])</f>
        <v>0</v>
      </c>
      <c r="I1919">
        <f>SUMIF([1]!Tabla4[Consignatario],B1919,[1]!Tabla4[Monto])</f>
        <v>0</v>
      </c>
      <c r="J1919">
        <f>SUMIF([1]!Tabla2[Consignatario],B1919, [1]!Tabla2[Monto])</f>
        <v>0</v>
      </c>
      <c r="K1919">
        <f>SUMIF([1]!Tabla3[Consignatario],B1919,[1]!Tabla3[Monto])</f>
        <v>0</v>
      </c>
      <c r="L1919">
        <f>SUMIF([1]!Tabla5[Consignatario],B1919,[1]!Tabla5[Monto])</f>
        <v>0</v>
      </c>
      <c r="M1919">
        <f>SUMIF([1]!Tabla1708[Consignatario],B1919,[1]!Tabla1708[Monto])</f>
        <v>4308</v>
      </c>
      <c r="N1919">
        <f>SUMIF([1]!Tabla1726[Consignatario],B1919,[1]!Tabla1726[Monto])</f>
        <v>0</v>
      </c>
      <c r="O1919">
        <f>SUMIF([1]!Tabla1730[Consignatario],B1919,[1]!Tabla1730[1730])</f>
        <v>0</v>
      </c>
      <c r="P1919">
        <f>SUMIF([1]!Tabla1739[Consignatario],B1919,[1]!Tabla1739[1739])</f>
        <v>0</v>
      </c>
      <c r="Q1919">
        <f>SUMIF([1]!Tabla21[Consignatario],B1919,[1]!Tabla21[1664-1670])</f>
        <v>0</v>
      </c>
      <c r="R1919">
        <f>SUM(Tabla62[[#This Row],[1661]:[Entrearmadas]])</f>
        <v>4308</v>
      </c>
    </row>
    <row r="1920" spans="1:18" x14ac:dyDescent="0.3">
      <c r="A1920">
        <v>1919</v>
      </c>
      <c r="B1920" t="str" cm="1">
        <f t="array" ref="B1920">INDEX([1]!Tabla1[#Data], A1920, 2)</f>
        <v>Moral, Domingo</v>
      </c>
      <c r="C1920">
        <f>SUMIF([1]!Tabla1661[Consignatario],B1920,[1]!Tabla1661[1661])</f>
        <v>0</v>
      </c>
      <c r="D1920">
        <f>SUMIF([1]!Tabla11[Consignatario],B1920,[1]!Tabla11[1662])</f>
        <v>0</v>
      </c>
      <c r="E1920">
        <f>SUMIF([1]!Tabla12[Consignatario],B1920,[1]!Tabla12[1670])</f>
        <v>0</v>
      </c>
      <c r="F1920">
        <f>SUMIF([1]!Tabla10[Consignatario],B1920,[1]!Tabla10[1672])</f>
        <v>0</v>
      </c>
      <c r="G1920">
        <f>SUMIF([1]!Tabla9[Consignatarios],B1920,[1]!Tabla9[1675])</f>
        <v>0</v>
      </c>
      <c r="H1920">
        <f>SUMIF([1]!Tabla8[Consignatarios],B1920,[1]!Tabla8[1678])</f>
        <v>0</v>
      </c>
      <c r="I1920">
        <f>SUMIF([1]!Tabla4[Consignatario],B1920,[1]!Tabla4[Monto])</f>
        <v>0</v>
      </c>
      <c r="J1920">
        <f>SUMIF([1]!Tabla2[Consignatario],B1920, [1]!Tabla2[Monto])</f>
        <v>0</v>
      </c>
      <c r="K1920">
        <f>SUMIF([1]!Tabla3[Consignatario],B1920,[1]!Tabla3[Monto])</f>
        <v>300</v>
      </c>
      <c r="L1920">
        <f>SUMIF([1]!Tabla5[Consignatario],B1920,[1]!Tabla5[Monto])</f>
        <v>0</v>
      </c>
      <c r="M1920">
        <f>SUMIF([1]!Tabla1708[Consignatario],B1920,[1]!Tabla1708[Monto])</f>
        <v>0</v>
      </c>
      <c r="N1920">
        <f>SUMIF([1]!Tabla1726[Consignatario],B1920,[1]!Tabla1726[Monto])</f>
        <v>0</v>
      </c>
      <c r="O1920">
        <f>SUMIF([1]!Tabla1730[Consignatario],B1920,[1]!Tabla1730[1730])</f>
        <v>0</v>
      </c>
      <c r="P1920">
        <f>SUMIF([1]!Tabla1739[Consignatario],B1920,[1]!Tabla1739[1739])</f>
        <v>0</v>
      </c>
      <c r="Q1920">
        <f>SUMIF([1]!Tabla21[Consignatario],B1920,[1]!Tabla21[1664-1670])</f>
        <v>0</v>
      </c>
      <c r="R1920">
        <f>SUM(Tabla62[[#This Row],[1661]:[Entrearmadas]])</f>
        <v>300</v>
      </c>
    </row>
    <row r="1921" spans="1:18" x14ac:dyDescent="0.3">
      <c r="A1921">
        <v>1920</v>
      </c>
      <c r="B1921" t="str" cm="1">
        <f t="array" ref="B1921">INDEX([1]!Tabla1[#Data], A1921, 2)</f>
        <v>Morales de Roa, Juan de</v>
      </c>
      <c r="C1921">
        <f>SUMIF([1]!Tabla1661[Consignatario],B1921,[1]!Tabla1661[1661])</f>
        <v>0</v>
      </c>
      <c r="D1921">
        <f>SUMIF([1]!Tabla11[Consignatario],B1921,[1]!Tabla11[1662])</f>
        <v>0</v>
      </c>
      <c r="E1921">
        <f>SUMIF([1]!Tabla12[Consignatario],B1921,[1]!Tabla12[1670])</f>
        <v>0</v>
      </c>
      <c r="F1921">
        <f>SUMIF([1]!Tabla10[Consignatario],B1921,[1]!Tabla10[1672])</f>
        <v>101760</v>
      </c>
      <c r="G1921">
        <f>SUMIF([1]!Tabla9[Consignatarios],B1921,[1]!Tabla9[1675])</f>
        <v>0</v>
      </c>
      <c r="H1921">
        <f>SUMIF([1]!Tabla8[Consignatarios],B1921,[1]!Tabla8[1678])</f>
        <v>0</v>
      </c>
      <c r="I1921">
        <f>SUMIF([1]!Tabla4[Consignatario],B1921,[1]!Tabla4[Monto])</f>
        <v>0</v>
      </c>
      <c r="J1921">
        <f>SUMIF([1]!Tabla2[Consignatario],B1921, [1]!Tabla2[Monto])</f>
        <v>0</v>
      </c>
      <c r="K1921">
        <f>SUMIF([1]!Tabla3[Consignatario],B1921,[1]!Tabla3[Monto])</f>
        <v>0</v>
      </c>
      <c r="L1921">
        <f>SUMIF([1]!Tabla5[Consignatario],B1921,[1]!Tabla5[Monto])</f>
        <v>0</v>
      </c>
      <c r="M1921">
        <f>SUMIF([1]!Tabla1708[Consignatario],B1921,[1]!Tabla1708[Monto])</f>
        <v>0</v>
      </c>
      <c r="N1921">
        <f>SUMIF([1]!Tabla1726[Consignatario],B1921,[1]!Tabla1726[Monto])</f>
        <v>0</v>
      </c>
      <c r="O1921">
        <f>SUMIF([1]!Tabla1730[Consignatario],B1921,[1]!Tabla1730[1730])</f>
        <v>0</v>
      </c>
      <c r="P1921">
        <f>SUMIF([1]!Tabla1739[Consignatario],B1921,[1]!Tabla1739[1739])</f>
        <v>0</v>
      </c>
      <c r="Q1921">
        <f>SUMIF([1]!Tabla21[Consignatario],B1921,[1]!Tabla21[1664-1670])</f>
        <v>0</v>
      </c>
      <c r="R1921">
        <f>SUM(Tabla62[[#This Row],[1661]:[Entrearmadas]])</f>
        <v>101760</v>
      </c>
    </row>
    <row r="1922" spans="1:18" x14ac:dyDescent="0.3">
      <c r="A1922">
        <v>1921</v>
      </c>
      <c r="B1922" t="str" cm="1">
        <f t="array" ref="B1922">INDEX([1]!Tabla1[#Data], A1922, 2)</f>
        <v>Morales, Alonso</v>
      </c>
      <c r="C1922">
        <f>SUMIF([1]!Tabla1661[Consignatario],B1922,[1]!Tabla1661[1661])</f>
        <v>0</v>
      </c>
      <c r="D1922">
        <f>SUMIF([1]!Tabla11[Consignatario],B1922,[1]!Tabla11[1662])</f>
        <v>0</v>
      </c>
      <c r="E1922">
        <f>SUMIF([1]!Tabla12[Consignatario],B1922,[1]!Tabla12[1670])</f>
        <v>0</v>
      </c>
      <c r="F1922">
        <f>SUMIF([1]!Tabla10[Consignatario],B1922,[1]!Tabla10[1672])</f>
        <v>0</v>
      </c>
      <c r="G1922">
        <f>SUMIF([1]!Tabla9[Consignatarios],B1922,[1]!Tabla9[1675])</f>
        <v>0</v>
      </c>
      <c r="H1922">
        <f>SUMIF([1]!Tabla8[Consignatarios],B1922,[1]!Tabla8[1678])</f>
        <v>0</v>
      </c>
      <c r="I1922">
        <f>SUMIF([1]!Tabla4[Consignatario],B1922,[1]!Tabla4[Monto])</f>
        <v>0</v>
      </c>
      <c r="J1922">
        <f>SUMIF([1]!Tabla2[Consignatario],B1922, [1]!Tabla2[Monto])</f>
        <v>0</v>
      </c>
      <c r="K1922">
        <f>SUMIF([1]!Tabla3[Consignatario],B1922,[1]!Tabla3[Monto])</f>
        <v>2100</v>
      </c>
      <c r="L1922">
        <f>SUMIF([1]!Tabla5[Consignatario],B1922,[1]!Tabla5[Monto])</f>
        <v>0</v>
      </c>
      <c r="M1922">
        <f>SUMIF([1]!Tabla1708[Consignatario],B1922,[1]!Tabla1708[Monto])</f>
        <v>0</v>
      </c>
      <c r="N1922">
        <f>SUMIF([1]!Tabla1726[Consignatario],B1922,[1]!Tabla1726[Monto])</f>
        <v>0</v>
      </c>
      <c r="O1922">
        <f>SUMIF([1]!Tabla1730[Consignatario],B1922,[1]!Tabla1730[1730])</f>
        <v>0</v>
      </c>
      <c r="P1922">
        <f>SUMIF([1]!Tabla1739[Consignatario],B1922,[1]!Tabla1739[1739])</f>
        <v>0</v>
      </c>
      <c r="Q1922">
        <f>SUMIF([1]!Tabla21[Consignatario],B1922,[1]!Tabla21[1664-1670])</f>
        <v>0</v>
      </c>
      <c r="R1922">
        <f>SUM(Tabla62[[#This Row],[1661]:[Entrearmadas]])</f>
        <v>2100</v>
      </c>
    </row>
    <row r="1923" spans="1:18" x14ac:dyDescent="0.3">
      <c r="A1923">
        <v>1922</v>
      </c>
      <c r="B1923" t="str" cm="1">
        <f t="array" ref="B1923">INDEX([1]!Tabla1[#Data], A1923, 2)</f>
        <v>Morales, Fernando de</v>
      </c>
      <c r="C1923">
        <f>SUMIF([1]!Tabla1661[Consignatario],B1923,[1]!Tabla1661[1661])</f>
        <v>0</v>
      </c>
      <c r="D1923">
        <f>SUMIF([1]!Tabla11[Consignatario],B1923,[1]!Tabla11[1662])</f>
        <v>0</v>
      </c>
      <c r="E1923">
        <f>SUMIF([1]!Tabla12[Consignatario],B1923,[1]!Tabla12[1670])</f>
        <v>0</v>
      </c>
      <c r="F1923">
        <f>SUMIF([1]!Tabla10[Consignatario],B1923,[1]!Tabla10[1672])</f>
        <v>0</v>
      </c>
      <c r="G1923">
        <f>SUMIF([1]!Tabla9[Consignatarios],B1923,[1]!Tabla9[1675])</f>
        <v>0</v>
      </c>
      <c r="H1923">
        <f>SUMIF([1]!Tabla8[Consignatarios],B1923,[1]!Tabla8[1678])</f>
        <v>0</v>
      </c>
      <c r="I1923">
        <f>SUMIF([1]!Tabla4[Consignatario],B1923,[1]!Tabla4[Monto])</f>
        <v>2000</v>
      </c>
      <c r="J1923">
        <f>SUMIF([1]!Tabla2[Consignatario],B1923, [1]!Tabla2[Monto])</f>
        <v>0</v>
      </c>
      <c r="K1923">
        <f>SUMIF([1]!Tabla3[Consignatario],B1923,[1]!Tabla3[Monto])</f>
        <v>0</v>
      </c>
      <c r="L1923">
        <f>SUMIF([1]!Tabla5[Consignatario],B1923,[1]!Tabla5[Monto])</f>
        <v>0</v>
      </c>
      <c r="M1923">
        <f>SUMIF([1]!Tabla1708[Consignatario],B1923,[1]!Tabla1708[Monto])</f>
        <v>0</v>
      </c>
      <c r="N1923">
        <f>SUMIF([1]!Tabla1726[Consignatario],B1923,[1]!Tabla1726[Monto])</f>
        <v>0</v>
      </c>
      <c r="O1923">
        <f>SUMIF([1]!Tabla1730[Consignatario],B1923,[1]!Tabla1730[1730])</f>
        <v>0</v>
      </c>
      <c r="P1923">
        <f>SUMIF([1]!Tabla1739[Consignatario],B1923,[1]!Tabla1739[1739])</f>
        <v>0</v>
      </c>
      <c r="Q1923">
        <f>SUMIF([1]!Tabla21[Consignatario],B1923,[1]!Tabla21[1664-1670])</f>
        <v>0</v>
      </c>
      <c r="R1923">
        <f>SUM(Tabla62[[#This Row],[1661]:[Entrearmadas]])</f>
        <v>2000</v>
      </c>
    </row>
    <row r="1924" spans="1:18" x14ac:dyDescent="0.3">
      <c r="A1924">
        <v>1923</v>
      </c>
      <c r="B1924" t="str" cm="1">
        <f t="array" ref="B1924">INDEX([1]!Tabla1[#Data], A1924, 2)</f>
        <v>Morales, Francisco de</v>
      </c>
      <c r="C1924">
        <f>SUMIF([1]!Tabla1661[Consignatario],B1924,[1]!Tabla1661[1661])</f>
        <v>0</v>
      </c>
      <c r="D1924">
        <f>SUMIF([1]!Tabla11[Consignatario],B1924,[1]!Tabla11[1662])</f>
        <v>0</v>
      </c>
      <c r="E1924">
        <f>SUMIF([1]!Tabla12[Consignatario],B1924,[1]!Tabla12[1670])</f>
        <v>0</v>
      </c>
      <c r="F1924">
        <f>SUMIF([1]!Tabla10[Consignatario],B1924,[1]!Tabla10[1672])</f>
        <v>0</v>
      </c>
      <c r="G1924">
        <f>SUMIF([1]!Tabla9[Consignatarios],B1924,[1]!Tabla9[1675])</f>
        <v>0</v>
      </c>
      <c r="H1924">
        <f>SUMIF([1]!Tabla8[Consignatarios],B1924,[1]!Tabla8[1678])</f>
        <v>0</v>
      </c>
      <c r="I1924">
        <f>SUMIF([1]!Tabla4[Consignatario],B1924,[1]!Tabla4[Monto])</f>
        <v>0</v>
      </c>
      <c r="J1924">
        <f>SUMIF([1]!Tabla2[Consignatario],B1924, [1]!Tabla2[Monto])</f>
        <v>0</v>
      </c>
      <c r="K1924">
        <f>SUMIF([1]!Tabla3[Consignatario],B1924,[1]!Tabla3[Monto])</f>
        <v>0</v>
      </c>
      <c r="L1924">
        <f>SUMIF([1]!Tabla5[Consignatario],B1924,[1]!Tabla5[Monto])</f>
        <v>0</v>
      </c>
      <c r="M1924">
        <f>SUMIF([1]!Tabla1708[Consignatario],B1924,[1]!Tabla1708[Monto])</f>
        <v>1048</v>
      </c>
      <c r="N1924">
        <f>SUMIF([1]!Tabla1726[Consignatario],B1924,[1]!Tabla1726[Monto])</f>
        <v>0</v>
      </c>
      <c r="O1924">
        <f>SUMIF([1]!Tabla1730[Consignatario],B1924,[1]!Tabla1730[1730])</f>
        <v>0</v>
      </c>
      <c r="P1924">
        <f>SUMIF([1]!Tabla1739[Consignatario],B1924,[1]!Tabla1739[1739])</f>
        <v>0</v>
      </c>
      <c r="Q1924">
        <f>SUMIF([1]!Tabla21[Consignatario],B1924,[1]!Tabla21[1664-1670])</f>
        <v>0</v>
      </c>
      <c r="R1924">
        <f>SUM(Tabla62[[#This Row],[1661]:[Entrearmadas]])</f>
        <v>1048</v>
      </c>
    </row>
    <row r="1925" spans="1:18" x14ac:dyDescent="0.3">
      <c r="A1925">
        <v>1924</v>
      </c>
      <c r="B1925" t="str" cm="1">
        <f t="array" ref="B1925">INDEX([1]!Tabla1[#Data], A1925, 2)</f>
        <v>Morales, Juan de</v>
      </c>
      <c r="C1925">
        <f>SUMIF([1]!Tabla1661[Consignatario],B1925,[1]!Tabla1661[1661])</f>
        <v>12500</v>
      </c>
      <c r="D1925">
        <f>SUMIF([1]!Tabla11[Consignatario],B1925,[1]!Tabla11[1662])</f>
        <v>0</v>
      </c>
      <c r="E1925">
        <f>SUMIF([1]!Tabla12[Consignatario],B1925,[1]!Tabla12[1670])</f>
        <v>0</v>
      </c>
      <c r="F1925">
        <f>SUMIF([1]!Tabla10[Consignatario],B1925,[1]!Tabla10[1672])</f>
        <v>0</v>
      </c>
      <c r="G1925">
        <f>SUMIF([1]!Tabla9[Consignatarios],B1925,[1]!Tabla9[1675])</f>
        <v>0</v>
      </c>
      <c r="H1925">
        <f>SUMIF([1]!Tabla8[Consignatarios],B1925,[1]!Tabla8[1678])</f>
        <v>0</v>
      </c>
      <c r="I1925">
        <f>SUMIF([1]!Tabla4[Consignatario],B1925,[1]!Tabla4[Monto])</f>
        <v>0</v>
      </c>
      <c r="J1925">
        <f>SUMIF([1]!Tabla2[Consignatario],B1925, [1]!Tabla2[Monto])</f>
        <v>0</v>
      </c>
      <c r="K1925">
        <f>SUMIF([1]!Tabla3[Consignatario],B1925,[1]!Tabla3[Monto])</f>
        <v>0</v>
      </c>
      <c r="L1925">
        <f>SUMIF([1]!Tabla5[Consignatario],B1925,[1]!Tabla5[Monto])</f>
        <v>0</v>
      </c>
      <c r="M1925">
        <f>SUMIF([1]!Tabla1708[Consignatario],B1925,[1]!Tabla1708[Monto])</f>
        <v>0</v>
      </c>
      <c r="N1925">
        <f>SUMIF([1]!Tabla1726[Consignatario],B1925,[1]!Tabla1726[Monto])</f>
        <v>0</v>
      </c>
      <c r="O1925">
        <f>SUMIF([1]!Tabla1730[Consignatario],B1925,[1]!Tabla1730[1730])</f>
        <v>0</v>
      </c>
      <c r="P1925">
        <f>SUMIF([1]!Tabla1739[Consignatario],B1925,[1]!Tabla1739[1739])</f>
        <v>0</v>
      </c>
      <c r="Q1925">
        <f>SUMIF([1]!Tabla21[Consignatario],B1925,[1]!Tabla21[1664-1670])</f>
        <v>3000</v>
      </c>
      <c r="R1925">
        <f>SUM(Tabla62[[#This Row],[1661]:[Entrearmadas]])</f>
        <v>15500</v>
      </c>
    </row>
    <row r="1926" spans="1:18" x14ac:dyDescent="0.3">
      <c r="A1926">
        <v>1925</v>
      </c>
      <c r="B1926" t="str" cm="1">
        <f t="array" ref="B1926">INDEX([1]!Tabla1[#Data], A1926, 2)</f>
        <v>Morales, Juan Manuel de</v>
      </c>
      <c r="C1926">
        <f>SUMIF([1]!Tabla1661[Consignatario],B1926,[1]!Tabla1661[1661])</f>
        <v>0</v>
      </c>
      <c r="D1926">
        <f>SUMIF([1]!Tabla11[Consignatario],B1926,[1]!Tabla11[1662])</f>
        <v>0</v>
      </c>
      <c r="E1926">
        <f>SUMIF([1]!Tabla12[Consignatario],B1926,[1]!Tabla12[1670])</f>
        <v>0</v>
      </c>
      <c r="F1926">
        <f>SUMIF([1]!Tabla10[Consignatario],B1926,[1]!Tabla10[1672])</f>
        <v>0</v>
      </c>
      <c r="G1926">
        <f>SUMIF([1]!Tabla9[Consignatarios],B1926,[1]!Tabla9[1675])</f>
        <v>0</v>
      </c>
      <c r="H1926">
        <f>SUMIF([1]!Tabla8[Consignatarios],B1926,[1]!Tabla8[1678])</f>
        <v>0</v>
      </c>
      <c r="I1926">
        <f>SUMIF([1]!Tabla4[Consignatario],B1926,[1]!Tabla4[Monto])</f>
        <v>0</v>
      </c>
      <c r="J1926">
        <f>SUMIF([1]!Tabla2[Consignatario],B1926, [1]!Tabla2[Monto])</f>
        <v>0</v>
      </c>
      <c r="K1926">
        <f>SUMIF([1]!Tabla3[Consignatario],B1926,[1]!Tabla3[Monto])</f>
        <v>0</v>
      </c>
      <c r="L1926">
        <f>SUMIF([1]!Tabla5[Consignatario],B1926,[1]!Tabla5[Monto])</f>
        <v>0</v>
      </c>
      <c r="M1926">
        <f>SUMIF([1]!Tabla1708[Consignatario],B1926,[1]!Tabla1708[Monto])</f>
        <v>0</v>
      </c>
      <c r="N1926">
        <f>SUMIF([1]!Tabla1726[Consignatario],B1926,[1]!Tabla1726[Monto])</f>
        <v>0</v>
      </c>
      <c r="O1926">
        <f>SUMIF([1]!Tabla1730[Consignatario],B1926,[1]!Tabla1730[1730])</f>
        <v>199534</v>
      </c>
      <c r="P1926">
        <f>SUMIF([1]!Tabla1739[Consignatario],B1926,[1]!Tabla1739[1739])</f>
        <v>0</v>
      </c>
      <c r="Q1926">
        <f>SUMIF([1]!Tabla21[Consignatario],B1926,[1]!Tabla21[1664-1670])</f>
        <v>0</v>
      </c>
      <c r="R1926">
        <f>SUM(Tabla62[[#This Row],[1661]:[Entrearmadas]])</f>
        <v>199534</v>
      </c>
    </row>
    <row r="1927" spans="1:18" x14ac:dyDescent="0.3">
      <c r="A1927">
        <v>1926</v>
      </c>
      <c r="B1927" t="str" cm="1">
        <f t="array" ref="B1927">INDEX([1]!Tabla1[#Data], A1927, 2)</f>
        <v>Morales, Lorenzo de</v>
      </c>
      <c r="C1927">
        <f>SUMIF([1]!Tabla1661[Consignatario],B1927,[1]!Tabla1661[1661])</f>
        <v>0</v>
      </c>
      <c r="D1927">
        <f>SUMIF([1]!Tabla11[Consignatario],B1927,[1]!Tabla11[1662])</f>
        <v>7500</v>
      </c>
      <c r="E1927">
        <f>SUMIF([1]!Tabla12[Consignatario],B1927,[1]!Tabla12[1670])</f>
        <v>0</v>
      </c>
      <c r="F1927">
        <f>SUMIF([1]!Tabla10[Consignatario],B1927,[1]!Tabla10[1672])</f>
        <v>0</v>
      </c>
      <c r="G1927">
        <f>SUMIF([1]!Tabla9[Consignatarios],B1927,[1]!Tabla9[1675])</f>
        <v>0</v>
      </c>
      <c r="H1927">
        <f>SUMIF([1]!Tabla8[Consignatarios],B1927,[1]!Tabla8[1678])</f>
        <v>0</v>
      </c>
      <c r="I1927">
        <f>SUMIF([1]!Tabla4[Consignatario],B1927,[1]!Tabla4[Monto])</f>
        <v>0</v>
      </c>
      <c r="J1927">
        <f>SUMIF([1]!Tabla2[Consignatario],B1927, [1]!Tabla2[Monto])</f>
        <v>0</v>
      </c>
      <c r="K1927">
        <f>SUMIF([1]!Tabla3[Consignatario],B1927,[1]!Tabla3[Monto])</f>
        <v>0</v>
      </c>
      <c r="L1927">
        <f>SUMIF([1]!Tabla5[Consignatario],B1927,[1]!Tabla5[Monto])</f>
        <v>0</v>
      </c>
      <c r="M1927">
        <f>SUMIF([1]!Tabla1708[Consignatario],B1927,[1]!Tabla1708[Monto])</f>
        <v>0</v>
      </c>
      <c r="N1927">
        <f>SUMIF([1]!Tabla1726[Consignatario],B1927,[1]!Tabla1726[Monto])</f>
        <v>0</v>
      </c>
      <c r="O1927">
        <f>SUMIF([1]!Tabla1730[Consignatario],B1927,[1]!Tabla1730[1730])</f>
        <v>0</v>
      </c>
      <c r="P1927">
        <f>SUMIF([1]!Tabla1739[Consignatario],B1927,[1]!Tabla1739[1739])</f>
        <v>0</v>
      </c>
      <c r="Q1927">
        <f>SUMIF([1]!Tabla21[Consignatario],B1927,[1]!Tabla21[1664-1670])</f>
        <v>0</v>
      </c>
      <c r="R1927">
        <f>SUM(Tabla62[[#This Row],[1661]:[Entrearmadas]])</f>
        <v>7500</v>
      </c>
    </row>
    <row r="1928" spans="1:18" x14ac:dyDescent="0.3">
      <c r="A1928">
        <v>1927</v>
      </c>
      <c r="B1928" t="str" cm="1">
        <f t="array" ref="B1928">INDEX([1]!Tabla1[#Data], A1928, 2)</f>
        <v>Morales, Pablo de</v>
      </c>
      <c r="C1928">
        <f>SUMIF([1]!Tabla1661[Consignatario],B1928,[1]!Tabla1661[1661])</f>
        <v>0</v>
      </c>
      <c r="D1928">
        <f>SUMIF([1]!Tabla11[Consignatario],B1928,[1]!Tabla11[1662])</f>
        <v>0</v>
      </c>
      <c r="E1928">
        <f>SUMIF([1]!Tabla12[Consignatario],B1928,[1]!Tabla12[1670])</f>
        <v>0</v>
      </c>
      <c r="F1928">
        <f>SUMIF([1]!Tabla10[Consignatario],B1928,[1]!Tabla10[1672])</f>
        <v>17500</v>
      </c>
      <c r="G1928">
        <f>SUMIF([1]!Tabla9[Consignatarios],B1928,[1]!Tabla9[1675])</f>
        <v>0</v>
      </c>
      <c r="H1928">
        <f>SUMIF([1]!Tabla8[Consignatarios],B1928,[1]!Tabla8[1678])</f>
        <v>0</v>
      </c>
      <c r="I1928">
        <f>SUMIF([1]!Tabla4[Consignatario],B1928,[1]!Tabla4[Monto])</f>
        <v>0</v>
      </c>
      <c r="J1928">
        <f>SUMIF([1]!Tabla2[Consignatario],B1928, [1]!Tabla2[Monto])</f>
        <v>0</v>
      </c>
      <c r="K1928">
        <f>SUMIF([1]!Tabla3[Consignatario],B1928,[1]!Tabla3[Monto])</f>
        <v>0</v>
      </c>
      <c r="L1928">
        <f>SUMIF([1]!Tabla5[Consignatario],B1928,[1]!Tabla5[Monto])</f>
        <v>0</v>
      </c>
      <c r="M1928">
        <f>SUMIF([1]!Tabla1708[Consignatario],B1928,[1]!Tabla1708[Monto])</f>
        <v>0</v>
      </c>
      <c r="N1928">
        <f>SUMIF([1]!Tabla1726[Consignatario],B1928,[1]!Tabla1726[Monto])</f>
        <v>0</v>
      </c>
      <c r="O1928">
        <f>SUMIF([1]!Tabla1730[Consignatario],B1928,[1]!Tabla1730[1730])</f>
        <v>0</v>
      </c>
      <c r="P1928">
        <f>SUMIF([1]!Tabla1739[Consignatario],B1928,[1]!Tabla1739[1739])</f>
        <v>0</v>
      </c>
      <c r="Q1928">
        <f>SUMIF([1]!Tabla21[Consignatario],B1928,[1]!Tabla21[1664-1670])</f>
        <v>0</v>
      </c>
      <c r="R1928">
        <f>SUM(Tabla62[[#This Row],[1661]:[Entrearmadas]])</f>
        <v>17500</v>
      </c>
    </row>
    <row r="1929" spans="1:18" x14ac:dyDescent="0.3">
      <c r="A1929">
        <v>1928</v>
      </c>
      <c r="B1929" t="str" cm="1">
        <f t="array" ref="B1929">INDEX([1]!Tabla1[#Data], A1929, 2)</f>
        <v>Morcillo de Jáuregui, Juan Bautista</v>
      </c>
      <c r="C1929">
        <f>SUMIF([1]!Tabla1661[Consignatario],B1929,[1]!Tabla1661[1661])</f>
        <v>0</v>
      </c>
      <c r="D1929">
        <f>SUMIF([1]!Tabla11[Consignatario],B1929,[1]!Tabla11[1662])</f>
        <v>0</v>
      </c>
      <c r="E1929">
        <f>SUMIF([1]!Tabla12[Consignatario],B1929,[1]!Tabla12[1670])</f>
        <v>0</v>
      </c>
      <c r="F1929">
        <f>SUMIF([1]!Tabla10[Consignatario],B1929,[1]!Tabla10[1672])</f>
        <v>0</v>
      </c>
      <c r="G1929">
        <f>SUMIF([1]!Tabla9[Consignatarios],B1929,[1]!Tabla9[1675])</f>
        <v>0</v>
      </c>
      <c r="H1929">
        <f>SUMIF([1]!Tabla8[Consignatarios],B1929,[1]!Tabla8[1678])</f>
        <v>0</v>
      </c>
      <c r="I1929">
        <f>SUMIF([1]!Tabla4[Consignatario],B1929,[1]!Tabla4[Monto])</f>
        <v>0</v>
      </c>
      <c r="J1929">
        <f>SUMIF([1]!Tabla2[Consignatario],B1929, [1]!Tabla2[Monto])</f>
        <v>0</v>
      </c>
      <c r="K1929">
        <f>SUMIF([1]!Tabla3[Consignatario],B1929,[1]!Tabla3[Monto])</f>
        <v>0</v>
      </c>
      <c r="L1929">
        <f>SUMIF([1]!Tabla5[Consignatario],B1929,[1]!Tabla5[Monto])</f>
        <v>0</v>
      </c>
      <c r="M1929">
        <f>SUMIF([1]!Tabla1708[Consignatario],B1929,[1]!Tabla1708[Monto])</f>
        <v>0</v>
      </c>
      <c r="N1929">
        <f>SUMIF([1]!Tabla1726[Consignatario],B1929,[1]!Tabla1726[Monto])</f>
        <v>0</v>
      </c>
      <c r="O1929">
        <f>SUMIF([1]!Tabla1730[Consignatario],B1929,[1]!Tabla1730[1730])</f>
        <v>0</v>
      </c>
      <c r="P1929">
        <f>SUMIF([1]!Tabla1739[Consignatario],B1929,[1]!Tabla1739[1739])</f>
        <v>320</v>
      </c>
      <c r="Q1929">
        <f>SUMIF([1]!Tabla21[Consignatario],B1929,[1]!Tabla21[1664-1670])</f>
        <v>0</v>
      </c>
      <c r="R1929">
        <f>SUM(Tabla62[[#This Row],[1661]:[Entrearmadas]])</f>
        <v>320</v>
      </c>
    </row>
    <row r="1930" spans="1:18" x14ac:dyDescent="0.3">
      <c r="A1930">
        <v>1929</v>
      </c>
      <c r="B1930" t="str" cm="1">
        <f t="array" ref="B1930">INDEX([1]!Tabla1[#Data], A1930, 2)</f>
        <v>Morcillo, Diego</v>
      </c>
      <c r="C1930">
        <f>SUMIF([1]!Tabla1661[Consignatario],B1930,[1]!Tabla1661[1661])</f>
        <v>0</v>
      </c>
      <c r="D1930">
        <f>SUMIF([1]!Tabla11[Consignatario],B1930,[1]!Tabla11[1662])</f>
        <v>0</v>
      </c>
      <c r="E1930">
        <f>SUMIF([1]!Tabla12[Consignatario],B1930,[1]!Tabla12[1670])</f>
        <v>0</v>
      </c>
      <c r="F1930">
        <f>SUMIF([1]!Tabla10[Consignatario],B1930,[1]!Tabla10[1672])</f>
        <v>0</v>
      </c>
      <c r="G1930">
        <f>SUMIF([1]!Tabla9[Consignatarios],B1930,[1]!Tabla9[1675])</f>
        <v>0</v>
      </c>
      <c r="H1930">
        <f>SUMIF([1]!Tabla8[Consignatarios],B1930,[1]!Tabla8[1678])</f>
        <v>0</v>
      </c>
      <c r="I1930">
        <f>SUMIF([1]!Tabla4[Consignatario],B1930,[1]!Tabla4[Monto])</f>
        <v>0</v>
      </c>
      <c r="J1930">
        <f>SUMIF([1]!Tabla2[Consignatario],B1930, [1]!Tabla2[Monto])</f>
        <v>0</v>
      </c>
      <c r="K1930">
        <f>SUMIF([1]!Tabla3[Consignatario],B1930,[1]!Tabla3[Monto])</f>
        <v>0</v>
      </c>
      <c r="L1930">
        <f>SUMIF([1]!Tabla5[Consignatario],B1930,[1]!Tabla5[Monto])</f>
        <v>0</v>
      </c>
      <c r="M1930">
        <f>SUMIF([1]!Tabla1708[Consignatario],B1930,[1]!Tabla1708[Monto])</f>
        <v>0</v>
      </c>
      <c r="N1930">
        <f>SUMIF([1]!Tabla1726[Consignatario],B1930,[1]!Tabla1726[Monto])</f>
        <v>30000</v>
      </c>
      <c r="O1930">
        <f>SUMIF([1]!Tabla1730[Consignatario],B1930,[1]!Tabla1730[1730])</f>
        <v>0</v>
      </c>
      <c r="P1930">
        <f>SUMIF([1]!Tabla1739[Consignatario],B1930,[1]!Tabla1739[1739])</f>
        <v>0</v>
      </c>
      <c r="Q1930">
        <f>SUMIF([1]!Tabla21[Consignatario],B1930,[1]!Tabla21[1664-1670])</f>
        <v>0</v>
      </c>
      <c r="R1930">
        <f>SUM(Tabla62[[#This Row],[1661]:[Entrearmadas]])</f>
        <v>30000</v>
      </c>
    </row>
    <row r="1931" spans="1:18" x14ac:dyDescent="0.3">
      <c r="A1931">
        <v>1930</v>
      </c>
      <c r="B1931" t="str" cm="1">
        <f t="array" ref="B1931">INDEX([1]!Tabla1[#Data], A1931, 2)</f>
        <v>Morel, Francisco</v>
      </c>
      <c r="C1931">
        <f>SUMIF([1]!Tabla1661[Consignatario],B1931,[1]!Tabla1661[1661])</f>
        <v>0</v>
      </c>
      <c r="D1931">
        <f>SUMIF([1]!Tabla11[Consignatario],B1931,[1]!Tabla11[1662])</f>
        <v>0</v>
      </c>
      <c r="E1931">
        <f>SUMIF([1]!Tabla12[Consignatario],B1931,[1]!Tabla12[1670])</f>
        <v>0</v>
      </c>
      <c r="F1931">
        <f>SUMIF([1]!Tabla10[Consignatario],B1931,[1]!Tabla10[1672])</f>
        <v>0</v>
      </c>
      <c r="G1931">
        <f>SUMIF([1]!Tabla9[Consignatarios],B1931,[1]!Tabla9[1675])</f>
        <v>0</v>
      </c>
      <c r="H1931">
        <f>SUMIF([1]!Tabla8[Consignatarios],B1931,[1]!Tabla8[1678])</f>
        <v>0</v>
      </c>
      <c r="I1931">
        <f>SUMIF([1]!Tabla4[Consignatario],B1931,[1]!Tabla4[Monto])</f>
        <v>0</v>
      </c>
      <c r="J1931">
        <f>SUMIF([1]!Tabla2[Consignatario],B1931, [1]!Tabla2[Monto])</f>
        <v>2879</v>
      </c>
      <c r="K1931">
        <f>SUMIF([1]!Tabla3[Consignatario],B1931,[1]!Tabla3[Monto])</f>
        <v>0</v>
      </c>
      <c r="L1931">
        <f>SUMIF([1]!Tabla5[Consignatario],B1931,[1]!Tabla5[Monto])</f>
        <v>0</v>
      </c>
      <c r="M1931">
        <f>SUMIF([1]!Tabla1708[Consignatario],B1931,[1]!Tabla1708[Monto])</f>
        <v>0</v>
      </c>
      <c r="N1931">
        <f>SUMIF([1]!Tabla1726[Consignatario],B1931,[1]!Tabla1726[Monto])</f>
        <v>0</v>
      </c>
      <c r="O1931">
        <f>SUMIF([1]!Tabla1730[Consignatario],B1931,[1]!Tabla1730[1730])</f>
        <v>0</v>
      </c>
      <c r="P1931">
        <f>SUMIF([1]!Tabla1739[Consignatario],B1931,[1]!Tabla1739[1739])</f>
        <v>0</v>
      </c>
      <c r="Q1931">
        <f>SUMIF([1]!Tabla21[Consignatario],B1931,[1]!Tabla21[1664-1670])</f>
        <v>0</v>
      </c>
      <c r="R1931">
        <f>SUM(Tabla62[[#This Row],[1661]:[Entrearmadas]])</f>
        <v>2879</v>
      </c>
    </row>
    <row r="1932" spans="1:18" x14ac:dyDescent="0.3">
      <c r="A1932">
        <v>1931</v>
      </c>
      <c r="B1932" t="str" cm="1">
        <f t="array" ref="B1932">INDEX([1]!Tabla1[#Data], A1932, 2)</f>
        <v>Morel, Joseph</v>
      </c>
      <c r="C1932">
        <f>SUMIF([1]!Tabla1661[Consignatario],B1932,[1]!Tabla1661[1661])</f>
        <v>0</v>
      </c>
      <c r="D1932">
        <f>SUMIF([1]!Tabla11[Consignatario],B1932,[1]!Tabla11[1662])</f>
        <v>0</v>
      </c>
      <c r="E1932">
        <f>SUMIF([1]!Tabla12[Consignatario],B1932,[1]!Tabla12[1670])</f>
        <v>0</v>
      </c>
      <c r="F1932">
        <f>SUMIF([1]!Tabla10[Consignatario],B1932,[1]!Tabla10[1672])</f>
        <v>0</v>
      </c>
      <c r="G1932">
        <f>SUMIF([1]!Tabla9[Consignatarios],B1932,[1]!Tabla9[1675])</f>
        <v>0</v>
      </c>
      <c r="H1932">
        <f>SUMIF([1]!Tabla8[Consignatarios],B1932,[1]!Tabla8[1678])</f>
        <v>0</v>
      </c>
      <c r="I1932">
        <f>SUMIF([1]!Tabla4[Consignatario],B1932,[1]!Tabla4[Monto])</f>
        <v>0</v>
      </c>
      <c r="J1932">
        <f>SUMIF([1]!Tabla2[Consignatario],B1932, [1]!Tabla2[Monto])</f>
        <v>3324</v>
      </c>
      <c r="K1932">
        <f>SUMIF([1]!Tabla3[Consignatario],B1932,[1]!Tabla3[Monto])</f>
        <v>0</v>
      </c>
      <c r="L1932">
        <f>SUMIF([1]!Tabla5[Consignatario],B1932,[1]!Tabla5[Monto])</f>
        <v>0</v>
      </c>
      <c r="M1932">
        <f>SUMIF([1]!Tabla1708[Consignatario],B1932,[1]!Tabla1708[Monto])</f>
        <v>0</v>
      </c>
      <c r="N1932">
        <f>SUMIF([1]!Tabla1726[Consignatario],B1932,[1]!Tabla1726[Monto])</f>
        <v>0</v>
      </c>
      <c r="O1932">
        <f>SUMIF([1]!Tabla1730[Consignatario],B1932,[1]!Tabla1730[1730])</f>
        <v>0</v>
      </c>
      <c r="P1932">
        <f>SUMIF([1]!Tabla1739[Consignatario],B1932,[1]!Tabla1739[1739])</f>
        <v>0</v>
      </c>
      <c r="Q1932">
        <f>SUMIF([1]!Tabla21[Consignatario],B1932,[1]!Tabla21[1664-1670])</f>
        <v>0</v>
      </c>
      <c r="R1932">
        <f>SUM(Tabla62[[#This Row],[1661]:[Entrearmadas]])</f>
        <v>3324</v>
      </c>
    </row>
    <row r="1933" spans="1:18" x14ac:dyDescent="0.3">
      <c r="A1933">
        <v>1932</v>
      </c>
      <c r="B1933" t="str" cm="1">
        <f t="array" ref="B1933">INDEX([1]!Tabla1[#Data], A1933, 2)</f>
        <v>Moreno de Olmedo, Juan</v>
      </c>
      <c r="C1933">
        <f>SUMIF([1]!Tabla1661[Consignatario],B1933,[1]!Tabla1661[1661])</f>
        <v>0</v>
      </c>
      <c r="D1933">
        <f>SUMIF([1]!Tabla11[Consignatario],B1933,[1]!Tabla11[1662])</f>
        <v>0</v>
      </c>
      <c r="E1933">
        <f>SUMIF([1]!Tabla12[Consignatario],B1933,[1]!Tabla12[1670])</f>
        <v>13000</v>
      </c>
      <c r="F1933">
        <f>SUMIF([1]!Tabla10[Consignatario],B1933,[1]!Tabla10[1672])</f>
        <v>0</v>
      </c>
      <c r="G1933">
        <f>SUMIF([1]!Tabla9[Consignatarios],B1933,[1]!Tabla9[1675])</f>
        <v>0</v>
      </c>
      <c r="H1933">
        <f>SUMIF([1]!Tabla8[Consignatarios],B1933,[1]!Tabla8[1678])</f>
        <v>0</v>
      </c>
      <c r="I1933">
        <f>SUMIF([1]!Tabla4[Consignatario],B1933,[1]!Tabla4[Monto])</f>
        <v>0</v>
      </c>
      <c r="J1933">
        <f>SUMIF([1]!Tabla2[Consignatario],B1933, [1]!Tabla2[Monto])</f>
        <v>0</v>
      </c>
      <c r="K1933">
        <f>SUMIF([1]!Tabla3[Consignatario],B1933,[1]!Tabla3[Monto])</f>
        <v>0</v>
      </c>
      <c r="L1933">
        <f>SUMIF([1]!Tabla5[Consignatario],B1933,[1]!Tabla5[Monto])</f>
        <v>0</v>
      </c>
      <c r="M1933">
        <f>SUMIF([1]!Tabla1708[Consignatario],B1933,[1]!Tabla1708[Monto])</f>
        <v>0</v>
      </c>
      <c r="N1933">
        <f>SUMIF([1]!Tabla1726[Consignatario],B1933,[1]!Tabla1726[Monto])</f>
        <v>0</v>
      </c>
      <c r="O1933">
        <f>SUMIF([1]!Tabla1730[Consignatario],B1933,[1]!Tabla1730[1730])</f>
        <v>0</v>
      </c>
      <c r="P1933">
        <f>SUMIF([1]!Tabla1739[Consignatario],B1933,[1]!Tabla1739[1739])</f>
        <v>0</v>
      </c>
      <c r="Q1933">
        <f>SUMIF([1]!Tabla21[Consignatario],B1933,[1]!Tabla21[1664-1670])</f>
        <v>0</v>
      </c>
      <c r="R1933">
        <f>SUM(Tabla62[[#This Row],[1661]:[Entrearmadas]])</f>
        <v>13000</v>
      </c>
    </row>
    <row r="1934" spans="1:18" x14ac:dyDescent="0.3">
      <c r="A1934">
        <v>1933</v>
      </c>
      <c r="B1934" t="str" cm="1">
        <f t="array" ref="B1934">INDEX([1]!Tabla1[#Data], A1934, 2)</f>
        <v>Moreno de Vilchez, Andrés</v>
      </c>
      <c r="C1934">
        <f>SUMIF([1]!Tabla1661[Consignatario],B1934,[1]!Tabla1661[1661])</f>
        <v>0</v>
      </c>
      <c r="D1934">
        <f>SUMIF([1]!Tabla11[Consignatario],B1934,[1]!Tabla11[1662])</f>
        <v>0</v>
      </c>
      <c r="E1934">
        <f>SUMIF([1]!Tabla12[Consignatario],B1934,[1]!Tabla12[1670])</f>
        <v>0</v>
      </c>
      <c r="F1934">
        <f>SUMIF([1]!Tabla10[Consignatario],B1934,[1]!Tabla10[1672])</f>
        <v>0</v>
      </c>
      <c r="G1934">
        <f>SUMIF([1]!Tabla9[Consignatarios],B1934,[1]!Tabla9[1675])</f>
        <v>0</v>
      </c>
      <c r="H1934">
        <f>SUMIF([1]!Tabla8[Consignatarios],B1934,[1]!Tabla8[1678])</f>
        <v>0</v>
      </c>
      <c r="I1934">
        <f>SUMIF([1]!Tabla4[Consignatario],B1934,[1]!Tabla4[Monto])</f>
        <v>8204</v>
      </c>
      <c r="J1934">
        <f>SUMIF([1]!Tabla2[Consignatario],B1934, [1]!Tabla2[Monto])</f>
        <v>0</v>
      </c>
      <c r="K1934">
        <f>SUMIF([1]!Tabla3[Consignatario],B1934,[1]!Tabla3[Monto])</f>
        <v>0</v>
      </c>
      <c r="L1934">
        <f>SUMIF([1]!Tabla5[Consignatario],B1934,[1]!Tabla5[Monto])</f>
        <v>0</v>
      </c>
      <c r="M1934">
        <f>SUMIF([1]!Tabla1708[Consignatario],B1934,[1]!Tabla1708[Monto])</f>
        <v>0</v>
      </c>
      <c r="N1934">
        <f>SUMIF([1]!Tabla1726[Consignatario],B1934,[1]!Tabla1726[Monto])</f>
        <v>0</v>
      </c>
      <c r="O1934">
        <f>SUMIF([1]!Tabla1730[Consignatario],B1934,[1]!Tabla1730[1730])</f>
        <v>0</v>
      </c>
      <c r="P1934">
        <f>SUMIF([1]!Tabla1739[Consignatario],B1934,[1]!Tabla1739[1739])</f>
        <v>0</v>
      </c>
      <c r="Q1934">
        <f>SUMIF([1]!Tabla21[Consignatario],B1934,[1]!Tabla21[1664-1670])</f>
        <v>0</v>
      </c>
      <c r="R1934">
        <f>SUM(Tabla62[[#This Row],[1661]:[Entrearmadas]])</f>
        <v>8204</v>
      </c>
    </row>
    <row r="1935" spans="1:18" x14ac:dyDescent="0.3">
      <c r="A1935">
        <v>1934</v>
      </c>
      <c r="B1935" t="str" cm="1">
        <f t="array" ref="B1935">INDEX([1]!Tabla1[#Data], A1935, 2)</f>
        <v>Moreno de Vílchez, Andrés</v>
      </c>
      <c r="C1935">
        <f>SUMIF([1]!Tabla1661[Consignatario],B1935,[1]!Tabla1661[1661])</f>
        <v>0</v>
      </c>
      <c r="D1935">
        <f>SUMIF([1]!Tabla11[Consignatario],B1935,[1]!Tabla11[1662])</f>
        <v>0</v>
      </c>
      <c r="E1935">
        <f>SUMIF([1]!Tabla12[Consignatario],B1935,[1]!Tabla12[1670])</f>
        <v>0</v>
      </c>
      <c r="F1935">
        <f>SUMIF([1]!Tabla10[Consignatario],B1935,[1]!Tabla10[1672])</f>
        <v>0</v>
      </c>
      <c r="G1935">
        <f>SUMIF([1]!Tabla9[Consignatarios],B1935,[1]!Tabla9[1675])</f>
        <v>0</v>
      </c>
      <c r="H1935">
        <f>SUMIF([1]!Tabla8[Consignatarios],B1935,[1]!Tabla8[1678])</f>
        <v>0</v>
      </c>
      <c r="I1935">
        <f>SUMIF([1]!Tabla4[Consignatario],B1935,[1]!Tabla4[Monto])</f>
        <v>2198</v>
      </c>
      <c r="J1935">
        <f>SUMIF([1]!Tabla2[Consignatario],B1935, [1]!Tabla2[Monto])</f>
        <v>0</v>
      </c>
      <c r="K1935">
        <f>SUMIF([1]!Tabla3[Consignatario],B1935,[1]!Tabla3[Monto])</f>
        <v>0</v>
      </c>
      <c r="L1935">
        <f>SUMIF([1]!Tabla5[Consignatario],B1935,[1]!Tabla5[Monto])</f>
        <v>0</v>
      </c>
      <c r="M1935">
        <f>SUMIF([1]!Tabla1708[Consignatario],B1935,[1]!Tabla1708[Monto])</f>
        <v>0</v>
      </c>
      <c r="N1935">
        <f>SUMIF([1]!Tabla1726[Consignatario],B1935,[1]!Tabla1726[Monto])</f>
        <v>0</v>
      </c>
      <c r="O1935">
        <f>SUMIF([1]!Tabla1730[Consignatario],B1935,[1]!Tabla1730[1730])</f>
        <v>0</v>
      </c>
      <c r="P1935">
        <f>SUMIF([1]!Tabla1739[Consignatario],B1935,[1]!Tabla1739[1739])</f>
        <v>0</v>
      </c>
      <c r="Q1935">
        <f>SUMIF([1]!Tabla21[Consignatario],B1935,[1]!Tabla21[1664-1670])</f>
        <v>0</v>
      </c>
      <c r="R1935">
        <f>SUM(Tabla62[[#This Row],[1661]:[Entrearmadas]])</f>
        <v>2198</v>
      </c>
    </row>
    <row r="1936" spans="1:18" x14ac:dyDescent="0.3">
      <c r="A1936">
        <v>1935</v>
      </c>
      <c r="B1936" t="str" cm="1">
        <f t="array" ref="B1936">INDEX([1]!Tabla1[#Data], A1936, 2)</f>
        <v>Moreno del Olmo, Juan</v>
      </c>
      <c r="C1936">
        <f>SUMIF([1]!Tabla1661[Consignatario],B1936,[1]!Tabla1661[1661])</f>
        <v>0</v>
      </c>
      <c r="D1936">
        <f>SUMIF([1]!Tabla11[Consignatario],B1936,[1]!Tabla11[1662])</f>
        <v>0</v>
      </c>
      <c r="E1936">
        <f>SUMIF([1]!Tabla12[Consignatario],B1936,[1]!Tabla12[1670])</f>
        <v>0</v>
      </c>
      <c r="F1936">
        <f>SUMIF([1]!Tabla10[Consignatario],B1936,[1]!Tabla10[1672])</f>
        <v>27003</v>
      </c>
      <c r="G1936">
        <f>SUMIF([1]!Tabla9[Consignatarios],B1936,[1]!Tabla9[1675])</f>
        <v>0</v>
      </c>
      <c r="H1936">
        <f>SUMIF([1]!Tabla8[Consignatarios],B1936,[1]!Tabla8[1678])</f>
        <v>8905</v>
      </c>
      <c r="I1936">
        <f>SUMIF([1]!Tabla4[Consignatario],B1936,[1]!Tabla4[Monto])</f>
        <v>0</v>
      </c>
      <c r="J1936">
        <f>SUMIF([1]!Tabla2[Consignatario],B1936, [1]!Tabla2[Monto])</f>
        <v>0</v>
      </c>
      <c r="K1936">
        <f>SUMIF([1]!Tabla3[Consignatario],B1936,[1]!Tabla3[Monto])</f>
        <v>0</v>
      </c>
      <c r="L1936">
        <f>SUMIF([1]!Tabla5[Consignatario],B1936,[1]!Tabla5[Monto])</f>
        <v>0</v>
      </c>
      <c r="M1936">
        <f>SUMIF([1]!Tabla1708[Consignatario],B1936,[1]!Tabla1708[Monto])</f>
        <v>0</v>
      </c>
      <c r="N1936">
        <f>SUMIF([1]!Tabla1726[Consignatario],B1936,[1]!Tabla1726[Monto])</f>
        <v>0</v>
      </c>
      <c r="O1936">
        <f>SUMIF([1]!Tabla1730[Consignatario],B1936,[1]!Tabla1730[1730])</f>
        <v>0</v>
      </c>
      <c r="P1936">
        <f>SUMIF([1]!Tabla1739[Consignatario],B1936,[1]!Tabla1739[1739])</f>
        <v>0</v>
      </c>
      <c r="Q1936">
        <f>SUMIF([1]!Tabla21[Consignatario],B1936,[1]!Tabla21[1664-1670])</f>
        <v>0</v>
      </c>
      <c r="R1936">
        <f>SUM(Tabla62[[#This Row],[1661]:[Entrearmadas]])</f>
        <v>35908</v>
      </c>
    </row>
    <row r="1937" spans="1:18" x14ac:dyDescent="0.3">
      <c r="A1937">
        <v>1936</v>
      </c>
      <c r="B1937" t="str" cm="1">
        <f t="array" ref="B1937">INDEX([1]!Tabla1[#Data], A1937, 2)</f>
        <v>Moreno Lobocilla, Fernando</v>
      </c>
      <c r="C1937">
        <f>SUMIF([1]!Tabla1661[Consignatario],B1937,[1]!Tabla1661[1661])</f>
        <v>50116</v>
      </c>
      <c r="D1937">
        <f>SUMIF([1]!Tabla11[Consignatario],B1937,[1]!Tabla11[1662])</f>
        <v>0</v>
      </c>
      <c r="E1937">
        <f>SUMIF([1]!Tabla12[Consignatario],B1937,[1]!Tabla12[1670])</f>
        <v>0</v>
      </c>
      <c r="F1937">
        <f>SUMIF([1]!Tabla10[Consignatario],B1937,[1]!Tabla10[1672])</f>
        <v>0</v>
      </c>
      <c r="G1937">
        <f>SUMIF([1]!Tabla9[Consignatarios],B1937,[1]!Tabla9[1675])</f>
        <v>0</v>
      </c>
      <c r="H1937">
        <f>SUMIF([1]!Tabla8[Consignatarios],B1937,[1]!Tabla8[1678])</f>
        <v>0</v>
      </c>
      <c r="I1937">
        <f>SUMIF([1]!Tabla4[Consignatario],B1937,[1]!Tabla4[Monto])</f>
        <v>0</v>
      </c>
      <c r="J1937">
        <f>SUMIF([1]!Tabla2[Consignatario],B1937, [1]!Tabla2[Monto])</f>
        <v>0</v>
      </c>
      <c r="K1937">
        <f>SUMIF([1]!Tabla3[Consignatario],B1937,[1]!Tabla3[Monto])</f>
        <v>0</v>
      </c>
      <c r="L1937">
        <f>SUMIF([1]!Tabla5[Consignatario],B1937,[1]!Tabla5[Monto])</f>
        <v>0</v>
      </c>
      <c r="M1937">
        <f>SUMIF([1]!Tabla1708[Consignatario],B1937,[1]!Tabla1708[Monto])</f>
        <v>0</v>
      </c>
      <c r="N1937">
        <f>SUMIF([1]!Tabla1726[Consignatario],B1937,[1]!Tabla1726[Monto])</f>
        <v>0</v>
      </c>
      <c r="O1937">
        <f>SUMIF([1]!Tabla1730[Consignatario],B1937,[1]!Tabla1730[1730])</f>
        <v>0</v>
      </c>
      <c r="P1937">
        <f>SUMIF([1]!Tabla1739[Consignatario],B1937,[1]!Tabla1739[1739])</f>
        <v>0</v>
      </c>
      <c r="Q1937">
        <f>SUMIF([1]!Tabla21[Consignatario],B1937,[1]!Tabla21[1664-1670])</f>
        <v>0</v>
      </c>
      <c r="R1937">
        <f>SUM(Tabla62[[#This Row],[1661]:[Entrearmadas]])</f>
        <v>50116</v>
      </c>
    </row>
    <row r="1938" spans="1:18" x14ac:dyDescent="0.3">
      <c r="A1938">
        <v>1937</v>
      </c>
      <c r="B1938" t="str" cm="1">
        <f t="array" ref="B1938">INDEX([1]!Tabla1[#Data], A1938, 2)</f>
        <v>Moreno, Joseph</v>
      </c>
      <c r="C1938">
        <f>SUMIF([1]!Tabla1661[Consignatario],B1938,[1]!Tabla1661[1661])</f>
        <v>0</v>
      </c>
      <c r="D1938">
        <f>SUMIF([1]!Tabla11[Consignatario],B1938,[1]!Tabla11[1662])</f>
        <v>0</v>
      </c>
      <c r="E1938">
        <f>SUMIF([1]!Tabla12[Consignatario],B1938,[1]!Tabla12[1670])</f>
        <v>0</v>
      </c>
      <c r="F1938">
        <f>SUMIF([1]!Tabla10[Consignatario],B1938,[1]!Tabla10[1672])</f>
        <v>0</v>
      </c>
      <c r="G1938">
        <f>SUMIF([1]!Tabla9[Consignatarios],B1938,[1]!Tabla9[1675])</f>
        <v>0</v>
      </c>
      <c r="H1938">
        <f>SUMIF([1]!Tabla8[Consignatarios],B1938,[1]!Tabla8[1678])</f>
        <v>0</v>
      </c>
      <c r="I1938">
        <f>SUMIF([1]!Tabla4[Consignatario],B1938,[1]!Tabla4[Monto])</f>
        <v>6640</v>
      </c>
      <c r="J1938">
        <f>SUMIF([1]!Tabla2[Consignatario],B1938, [1]!Tabla2[Monto])</f>
        <v>0</v>
      </c>
      <c r="K1938">
        <f>SUMIF([1]!Tabla3[Consignatario],B1938,[1]!Tabla3[Monto])</f>
        <v>0</v>
      </c>
      <c r="L1938">
        <f>SUMIF([1]!Tabla5[Consignatario],B1938,[1]!Tabla5[Monto])</f>
        <v>0</v>
      </c>
      <c r="M1938">
        <f>SUMIF([1]!Tabla1708[Consignatario],B1938,[1]!Tabla1708[Monto])</f>
        <v>0</v>
      </c>
      <c r="N1938">
        <f>SUMIF([1]!Tabla1726[Consignatario],B1938,[1]!Tabla1726[Monto])</f>
        <v>0</v>
      </c>
      <c r="O1938">
        <f>SUMIF([1]!Tabla1730[Consignatario],B1938,[1]!Tabla1730[1730])</f>
        <v>0</v>
      </c>
      <c r="P1938">
        <f>SUMIF([1]!Tabla1739[Consignatario],B1938,[1]!Tabla1739[1739])</f>
        <v>0</v>
      </c>
      <c r="Q1938">
        <f>SUMIF([1]!Tabla21[Consignatario],B1938,[1]!Tabla21[1664-1670])</f>
        <v>0</v>
      </c>
      <c r="R1938">
        <f>SUM(Tabla62[[#This Row],[1661]:[Entrearmadas]])</f>
        <v>6640</v>
      </c>
    </row>
    <row r="1939" spans="1:18" x14ac:dyDescent="0.3">
      <c r="A1939">
        <v>1938</v>
      </c>
      <c r="B1939" t="str" cm="1">
        <f t="array" ref="B1939">INDEX([1]!Tabla1[#Data], A1939, 2)</f>
        <v>Moreno, Tomás Lucas</v>
      </c>
      <c r="C1939">
        <f>SUMIF([1]!Tabla1661[Consignatario],B1939,[1]!Tabla1661[1661])</f>
        <v>0</v>
      </c>
      <c r="D1939">
        <f>SUMIF([1]!Tabla11[Consignatario],B1939,[1]!Tabla11[1662])</f>
        <v>0</v>
      </c>
      <c r="E1939">
        <f>SUMIF([1]!Tabla12[Consignatario],B1939,[1]!Tabla12[1670])</f>
        <v>0</v>
      </c>
      <c r="F1939">
        <f>SUMIF([1]!Tabla10[Consignatario],B1939,[1]!Tabla10[1672])</f>
        <v>0</v>
      </c>
      <c r="G1939">
        <f>SUMIF([1]!Tabla9[Consignatarios],B1939,[1]!Tabla9[1675])</f>
        <v>0</v>
      </c>
      <c r="H1939">
        <f>SUMIF([1]!Tabla8[Consignatarios],B1939,[1]!Tabla8[1678])</f>
        <v>0</v>
      </c>
      <c r="I1939">
        <f>SUMIF([1]!Tabla4[Consignatario],B1939,[1]!Tabla4[Monto])</f>
        <v>0</v>
      </c>
      <c r="J1939">
        <f>SUMIF([1]!Tabla2[Consignatario],B1939, [1]!Tabla2[Monto])</f>
        <v>0</v>
      </c>
      <c r="K1939">
        <f>SUMIF([1]!Tabla3[Consignatario],B1939,[1]!Tabla3[Monto])</f>
        <v>0</v>
      </c>
      <c r="L1939">
        <f>SUMIF([1]!Tabla5[Consignatario],B1939,[1]!Tabla5[Monto])</f>
        <v>0</v>
      </c>
      <c r="M1939">
        <f>SUMIF([1]!Tabla1708[Consignatario],B1939,[1]!Tabla1708[Monto])</f>
        <v>9100</v>
      </c>
      <c r="N1939">
        <f>SUMIF([1]!Tabla1726[Consignatario],B1939,[1]!Tabla1726[Monto])</f>
        <v>46216</v>
      </c>
      <c r="O1939">
        <f>SUMIF([1]!Tabla1730[Consignatario],B1939,[1]!Tabla1730[1730])</f>
        <v>18890</v>
      </c>
      <c r="P1939">
        <f>SUMIF([1]!Tabla1739[Consignatario],B1939,[1]!Tabla1739[1739])</f>
        <v>0</v>
      </c>
      <c r="Q1939">
        <f>SUMIF([1]!Tabla21[Consignatario],B1939,[1]!Tabla21[1664-1670])</f>
        <v>0</v>
      </c>
      <c r="R1939">
        <f>SUM(Tabla62[[#This Row],[1661]:[Entrearmadas]])</f>
        <v>74206</v>
      </c>
    </row>
    <row r="1940" spans="1:18" x14ac:dyDescent="0.3">
      <c r="A1940">
        <v>1939</v>
      </c>
      <c r="B1940" t="str" cm="1">
        <f t="array" ref="B1940">INDEX([1]!Tabla1[#Data], A1940, 2)</f>
        <v>Moretto y Salvador, Joseph</v>
      </c>
      <c r="C1940">
        <f>SUMIF([1]!Tabla1661[Consignatario],B1940,[1]!Tabla1661[1661])</f>
        <v>0</v>
      </c>
      <c r="D1940">
        <f>SUMIF([1]!Tabla11[Consignatario],B1940,[1]!Tabla11[1662])</f>
        <v>0</v>
      </c>
      <c r="E1940">
        <f>SUMIF([1]!Tabla12[Consignatario],B1940,[1]!Tabla12[1670])</f>
        <v>0</v>
      </c>
      <c r="F1940">
        <f>SUMIF([1]!Tabla10[Consignatario],B1940,[1]!Tabla10[1672])</f>
        <v>0</v>
      </c>
      <c r="G1940">
        <f>SUMIF([1]!Tabla9[Consignatarios],B1940,[1]!Tabla9[1675])</f>
        <v>0</v>
      </c>
      <c r="H1940">
        <f>SUMIF([1]!Tabla8[Consignatarios],B1940,[1]!Tabla8[1678])</f>
        <v>0</v>
      </c>
      <c r="I1940">
        <f>SUMIF([1]!Tabla4[Consignatario],B1940,[1]!Tabla4[Monto])</f>
        <v>0</v>
      </c>
      <c r="J1940">
        <f>SUMIF([1]!Tabla2[Consignatario],B1940, [1]!Tabla2[Monto])</f>
        <v>0</v>
      </c>
      <c r="K1940">
        <f>SUMIF([1]!Tabla3[Consignatario],B1940,[1]!Tabla3[Monto])</f>
        <v>10000</v>
      </c>
      <c r="L1940">
        <f>SUMIF([1]!Tabla5[Consignatario],B1940,[1]!Tabla5[Monto])</f>
        <v>0</v>
      </c>
      <c r="M1940">
        <f>SUMIF([1]!Tabla1708[Consignatario],B1940,[1]!Tabla1708[Monto])</f>
        <v>0</v>
      </c>
      <c r="N1940">
        <f>SUMIF([1]!Tabla1726[Consignatario],B1940,[1]!Tabla1726[Monto])</f>
        <v>0</v>
      </c>
      <c r="O1940">
        <f>SUMIF([1]!Tabla1730[Consignatario],B1940,[1]!Tabla1730[1730])</f>
        <v>0</v>
      </c>
      <c r="P1940">
        <f>SUMIF([1]!Tabla1739[Consignatario],B1940,[1]!Tabla1739[1739])</f>
        <v>0</v>
      </c>
      <c r="Q1940">
        <f>SUMIF([1]!Tabla21[Consignatario],B1940,[1]!Tabla21[1664-1670])</f>
        <v>0</v>
      </c>
      <c r="R1940">
        <f>SUM(Tabla62[[#This Row],[1661]:[Entrearmadas]])</f>
        <v>10000</v>
      </c>
    </row>
    <row r="1941" spans="1:18" x14ac:dyDescent="0.3">
      <c r="A1941">
        <v>1940</v>
      </c>
      <c r="B1941" t="str" cm="1">
        <f t="array" ref="B1941">INDEX([1]!Tabla1[#Data], A1941, 2)</f>
        <v>Morillas, Andrés de</v>
      </c>
      <c r="C1941">
        <f>SUMIF([1]!Tabla1661[Consignatario],B1941,[1]!Tabla1661[1661])</f>
        <v>0</v>
      </c>
      <c r="D1941">
        <f>SUMIF([1]!Tabla11[Consignatario],B1941,[1]!Tabla11[1662])</f>
        <v>0</v>
      </c>
      <c r="E1941">
        <f>SUMIF([1]!Tabla12[Consignatario],B1941,[1]!Tabla12[1670])</f>
        <v>125500</v>
      </c>
      <c r="F1941">
        <f>SUMIF([1]!Tabla10[Consignatario],B1941,[1]!Tabla10[1672])</f>
        <v>91713</v>
      </c>
      <c r="G1941">
        <f>SUMIF([1]!Tabla9[Consignatarios],B1941,[1]!Tabla9[1675])</f>
        <v>0</v>
      </c>
      <c r="H1941">
        <f>SUMIF([1]!Tabla8[Consignatarios],B1941,[1]!Tabla8[1678])</f>
        <v>47952</v>
      </c>
      <c r="I1941">
        <f>SUMIF([1]!Tabla4[Consignatario],B1941,[1]!Tabla4[Monto])</f>
        <v>0</v>
      </c>
      <c r="J1941">
        <f>SUMIF([1]!Tabla2[Consignatario],B1941, [1]!Tabla2[Monto])</f>
        <v>0</v>
      </c>
      <c r="K1941">
        <f>SUMIF([1]!Tabla3[Consignatario],B1941,[1]!Tabla3[Monto])</f>
        <v>0</v>
      </c>
      <c r="L1941">
        <f>SUMIF([1]!Tabla5[Consignatario],B1941,[1]!Tabla5[Monto])</f>
        <v>0</v>
      </c>
      <c r="M1941">
        <f>SUMIF([1]!Tabla1708[Consignatario],B1941,[1]!Tabla1708[Monto])</f>
        <v>0</v>
      </c>
      <c r="N1941">
        <f>SUMIF([1]!Tabla1726[Consignatario],B1941,[1]!Tabla1726[Monto])</f>
        <v>0</v>
      </c>
      <c r="O1941">
        <f>SUMIF([1]!Tabla1730[Consignatario],B1941,[1]!Tabla1730[1730])</f>
        <v>0</v>
      </c>
      <c r="P1941">
        <f>SUMIF([1]!Tabla1739[Consignatario],B1941,[1]!Tabla1739[1739])</f>
        <v>0</v>
      </c>
      <c r="Q1941">
        <f>SUMIF([1]!Tabla21[Consignatario],B1941,[1]!Tabla21[1664-1670])</f>
        <v>0</v>
      </c>
      <c r="R1941">
        <f>SUM(Tabla62[[#This Row],[1661]:[Entrearmadas]])</f>
        <v>265165</v>
      </c>
    </row>
    <row r="1942" spans="1:18" x14ac:dyDescent="0.3">
      <c r="A1942">
        <v>1941</v>
      </c>
      <c r="B1942" t="str" cm="1">
        <f t="array" ref="B1942">INDEX([1]!Tabla1[#Data], A1942, 2)</f>
        <v>Morillo, Antonio</v>
      </c>
      <c r="C1942">
        <f>SUMIF([1]!Tabla1661[Consignatario],B1942,[1]!Tabla1661[1661])</f>
        <v>3656</v>
      </c>
      <c r="D1942">
        <f>SUMIF([1]!Tabla11[Consignatario],B1942,[1]!Tabla11[1662])</f>
        <v>0</v>
      </c>
      <c r="E1942">
        <f>SUMIF([1]!Tabla12[Consignatario],B1942,[1]!Tabla12[1670])</f>
        <v>0</v>
      </c>
      <c r="F1942">
        <f>SUMIF([1]!Tabla10[Consignatario],B1942,[1]!Tabla10[1672])</f>
        <v>6000</v>
      </c>
      <c r="G1942">
        <f>SUMIF([1]!Tabla9[Consignatarios],B1942,[1]!Tabla9[1675])</f>
        <v>0</v>
      </c>
      <c r="H1942">
        <f>SUMIF([1]!Tabla8[Consignatarios],B1942,[1]!Tabla8[1678])</f>
        <v>0</v>
      </c>
      <c r="I1942">
        <f>SUMIF([1]!Tabla4[Consignatario],B1942,[1]!Tabla4[Monto])</f>
        <v>0</v>
      </c>
      <c r="J1942">
        <f>SUMIF([1]!Tabla2[Consignatario],B1942, [1]!Tabla2[Monto])</f>
        <v>0</v>
      </c>
      <c r="K1942">
        <f>SUMIF([1]!Tabla3[Consignatario],B1942,[1]!Tabla3[Monto])</f>
        <v>0</v>
      </c>
      <c r="L1942">
        <f>SUMIF([1]!Tabla5[Consignatario],B1942,[1]!Tabla5[Monto])</f>
        <v>0</v>
      </c>
      <c r="M1942">
        <f>SUMIF([1]!Tabla1708[Consignatario],B1942,[1]!Tabla1708[Monto])</f>
        <v>0</v>
      </c>
      <c r="N1942">
        <f>SUMIF([1]!Tabla1726[Consignatario],B1942,[1]!Tabla1726[Monto])</f>
        <v>0</v>
      </c>
      <c r="O1942">
        <f>SUMIF([1]!Tabla1730[Consignatario],B1942,[1]!Tabla1730[1730])</f>
        <v>0</v>
      </c>
      <c r="P1942">
        <f>SUMIF([1]!Tabla1739[Consignatario],B1942,[1]!Tabla1739[1739])</f>
        <v>0</v>
      </c>
      <c r="Q1942">
        <f>SUMIF([1]!Tabla21[Consignatario],B1942,[1]!Tabla21[1664-1670])</f>
        <v>0</v>
      </c>
      <c r="R1942">
        <f>SUM(Tabla62[[#This Row],[1661]:[Entrearmadas]])</f>
        <v>9656</v>
      </c>
    </row>
    <row r="1943" spans="1:18" x14ac:dyDescent="0.3">
      <c r="A1943">
        <v>1942</v>
      </c>
      <c r="B1943" t="str" cm="1">
        <f t="array" ref="B1943">INDEX([1]!Tabla1[#Data], A1943, 2)</f>
        <v>Moya y Loarte, Joseph de</v>
      </c>
      <c r="C1943">
        <f>SUMIF([1]!Tabla1661[Consignatario],B1943,[1]!Tabla1661[1661])</f>
        <v>0</v>
      </c>
      <c r="D1943">
        <f>SUMIF([1]!Tabla11[Consignatario],B1943,[1]!Tabla11[1662])</f>
        <v>0</v>
      </c>
      <c r="E1943">
        <f>SUMIF([1]!Tabla12[Consignatario],B1943,[1]!Tabla12[1670])</f>
        <v>0</v>
      </c>
      <c r="F1943">
        <f>SUMIF([1]!Tabla10[Consignatario],B1943,[1]!Tabla10[1672])</f>
        <v>0</v>
      </c>
      <c r="G1943">
        <f>SUMIF([1]!Tabla9[Consignatarios],B1943,[1]!Tabla9[1675])</f>
        <v>0</v>
      </c>
      <c r="H1943">
        <f>SUMIF([1]!Tabla8[Consignatarios],B1943,[1]!Tabla8[1678])</f>
        <v>14999</v>
      </c>
      <c r="I1943">
        <f>SUMIF([1]!Tabla4[Consignatario],B1943,[1]!Tabla4[Monto])</f>
        <v>60148</v>
      </c>
      <c r="J1943">
        <f>SUMIF([1]!Tabla2[Consignatario],B1943, [1]!Tabla2[Monto])</f>
        <v>94886</v>
      </c>
      <c r="K1943">
        <f>SUMIF([1]!Tabla3[Consignatario],B1943,[1]!Tabla3[Monto])</f>
        <v>82791</v>
      </c>
      <c r="L1943">
        <f>SUMIF([1]!Tabla5[Consignatario],B1943,[1]!Tabla5[Monto])</f>
        <v>0</v>
      </c>
      <c r="M1943">
        <f>SUMIF([1]!Tabla1708[Consignatario],B1943,[1]!Tabla1708[Monto])</f>
        <v>0</v>
      </c>
      <c r="N1943">
        <f>SUMIF([1]!Tabla1726[Consignatario],B1943,[1]!Tabla1726[Monto])</f>
        <v>0</v>
      </c>
      <c r="O1943">
        <f>SUMIF([1]!Tabla1730[Consignatario],B1943,[1]!Tabla1730[1730])</f>
        <v>0</v>
      </c>
      <c r="P1943">
        <f>SUMIF([1]!Tabla1739[Consignatario],B1943,[1]!Tabla1739[1739])</f>
        <v>0</v>
      </c>
      <c r="Q1943">
        <f>SUMIF([1]!Tabla21[Consignatario],B1943,[1]!Tabla21[1664-1670])</f>
        <v>0</v>
      </c>
      <c r="R1943">
        <f>SUM(Tabla62[[#This Row],[1661]:[Entrearmadas]])</f>
        <v>252824</v>
      </c>
    </row>
    <row r="1944" spans="1:18" x14ac:dyDescent="0.3">
      <c r="A1944">
        <v>1943</v>
      </c>
      <c r="B1944" t="str" cm="1">
        <f t="array" ref="B1944">INDEX([1]!Tabla1[#Data], A1944, 2)</f>
        <v>Mugaburu, Pedro de</v>
      </c>
      <c r="C1944">
        <f>SUMIF([1]!Tabla1661[Consignatario],B1944,[1]!Tabla1661[1661])</f>
        <v>0</v>
      </c>
      <c r="D1944">
        <f>SUMIF([1]!Tabla11[Consignatario],B1944,[1]!Tabla11[1662])</f>
        <v>0</v>
      </c>
      <c r="E1944">
        <f>SUMIF([1]!Tabla12[Consignatario],B1944,[1]!Tabla12[1670])</f>
        <v>0</v>
      </c>
      <c r="F1944">
        <f>SUMIF([1]!Tabla10[Consignatario],B1944,[1]!Tabla10[1672])</f>
        <v>0</v>
      </c>
      <c r="G1944">
        <f>SUMIF([1]!Tabla9[Consignatarios],B1944,[1]!Tabla9[1675])</f>
        <v>80600</v>
      </c>
      <c r="H1944">
        <f>SUMIF([1]!Tabla8[Consignatarios],B1944,[1]!Tabla8[1678])</f>
        <v>0</v>
      </c>
      <c r="I1944">
        <f>SUMIF([1]!Tabla4[Consignatario],B1944,[1]!Tabla4[Monto])</f>
        <v>0</v>
      </c>
      <c r="J1944">
        <f>SUMIF([1]!Tabla2[Consignatario],B1944, [1]!Tabla2[Monto])</f>
        <v>0</v>
      </c>
      <c r="K1944">
        <f>SUMIF([1]!Tabla3[Consignatario],B1944,[1]!Tabla3[Monto])</f>
        <v>0</v>
      </c>
      <c r="L1944">
        <f>SUMIF([1]!Tabla5[Consignatario],B1944,[1]!Tabla5[Monto])</f>
        <v>0</v>
      </c>
      <c r="M1944">
        <f>SUMIF([1]!Tabla1708[Consignatario],B1944,[1]!Tabla1708[Monto])</f>
        <v>0</v>
      </c>
      <c r="N1944">
        <f>SUMIF([1]!Tabla1726[Consignatario],B1944,[1]!Tabla1726[Monto])</f>
        <v>0</v>
      </c>
      <c r="O1944">
        <f>SUMIF([1]!Tabla1730[Consignatario],B1944,[1]!Tabla1730[1730])</f>
        <v>0</v>
      </c>
      <c r="P1944">
        <f>SUMIF([1]!Tabla1739[Consignatario],B1944,[1]!Tabla1739[1739])</f>
        <v>0</v>
      </c>
      <c r="Q1944">
        <f>SUMIF([1]!Tabla21[Consignatario],B1944,[1]!Tabla21[1664-1670])</f>
        <v>0</v>
      </c>
      <c r="R1944">
        <f>SUM(Tabla62[[#This Row],[1661]:[Entrearmadas]])</f>
        <v>80600</v>
      </c>
    </row>
    <row r="1945" spans="1:18" x14ac:dyDescent="0.3">
      <c r="A1945">
        <v>1944</v>
      </c>
      <c r="B1945" t="str" cm="1">
        <f t="array" ref="B1945">INDEX([1]!Tabla1[#Data], A1945, 2)</f>
        <v>Muguertegui, Juan Antonio</v>
      </c>
      <c r="C1945">
        <f>SUMIF([1]!Tabla1661[Consignatario],B1945,[1]!Tabla1661[1661])</f>
        <v>0</v>
      </c>
      <c r="D1945">
        <f>SUMIF([1]!Tabla11[Consignatario],B1945,[1]!Tabla11[1662])</f>
        <v>0</v>
      </c>
      <c r="E1945">
        <f>SUMIF([1]!Tabla12[Consignatario],B1945,[1]!Tabla12[1670])</f>
        <v>0</v>
      </c>
      <c r="F1945">
        <f>SUMIF([1]!Tabla10[Consignatario],B1945,[1]!Tabla10[1672])</f>
        <v>0</v>
      </c>
      <c r="G1945">
        <f>SUMIF([1]!Tabla9[Consignatarios],B1945,[1]!Tabla9[1675])</f>
        <v>0</v>
      </c>
      <c r="H1945">
        <f>SUMIF([1]!Tabla8[Consignatarios],B1945,[1]!Tabla8[1678])</f>
        <v>0</v>
      </c>
      <c r="I1945">
        <f>SUMIF([1]!Tabla4[Consignatario],B1945,[1]!Tabla4[Monto])</f>
        <v>0</v>
      </c>
      <c r="J1945">
        <f>SUMIF([1]!Tabla2[Consignatario],B1945, [1]!Tabla2[Monto])</f>
        <v>0</v>
      </c>
      <c r="K1945">
        <f>SUMIF([1]!Tabla3[Consignatario],B1945,[1]!Tabla3[Monto])</f>
        <v>0</v>
      </c>
      <c r="L1945">
        <f>SUMIF([1]!Tabla5[Consignatario],B1945,[1]!Tabla5[Monto])</f>
        <v>0</v>
      </c>
      <c r="M1945">
        <f>SUMIF([1]!Tabla1708[Consignatario],B1945,[1]!Tabla1708[Monto])</f>
        <v>0</v>
      </c>
      <c r="N1945">
        <f>SUMIF([1]!Tabla1726[Consignatario],B1945,[1]!Tabla1726[Monto])</f>
        <v>1968</v>
      </c>
      <c r="O1945">
        <f>SUMIF([1]!Tabla1730[Consignatario],B1945,[1]!Tabla1730[1730])</f>
        <v>0</v>
      </c>
      <c r="P1945">
        <f>SUMIF([1]!Tabla1739[Consignatario],B1945,[1]!Tabla1739[1739])</f>
        <v>0</v>
      </c>
      <c r="Q1945">
        <f>SUMIF([1]!Tabla21[Consignatario],B1945,[1]!Tabla21[1664-1670])</f>
        <v>0</v>
      </c>
      <c r="R1945">
        <f>SUM(Tabla62[[#This Row],[1661]:[Entrearmadas]])</f>
        <v>1968</v>
      </c>
    </row>
    <row r="1946" spans="1:18" x14ac:dyDescent="0.3">
      <c r="A1946">
        <v>1945</v>
      </c>
      <c r="B1946" t="str" cm="1">
        <f t="array" ref="B1946">INDEX([1]!Tabla1[#Data], A1946, 2)</f>
        <v>Muira, Juan Bautista de</v>
      </c>
      <c r="C1946">
        <f>SUMIF([1]!Tabla1661[Consignatario],B1946,[1]!Tabla1661[1661])</f>
        <v>0</v>
      </c>
      <c r="D1946">
        <f>SUMIF([1]!Tabla11[Consignatario],B1946,[1]!Tabla11[1662])</f>
        <v>0</v>
      </c>
      <c r="E1946">
        <f>SUMIF([1]!Tabla12[Consignatario],B1946,[1]!Tabla12[1670])</f>
        <v>0</v>
      </c>
      <c r="F1946">
        <f>SUMIF([1]!Tabla10[Consignatario],B1946,[1]!Tabla10[1672])</f>
        <v>0</v>
      </c>
      <c r="G1946">
        <f>SUMIF([1]!Tabla9[Consignatarios],B1946,[1]!Tabla9[1675])</f>
        <v>0</v>
      </c>
      <c r="H1946">
        <f>SUMIF([1]!Tabla8[Consignatarios],B1946,[1]!Tabla8[1678])</f>
        <v>0</v>
      </c>
      <c r="I1946">
        <f>SUMIF([1]!Tabla4[Consignatario],B1946,[1]!Tabla4[Monto])</f>
        <v>0</v>
      </c>
      <c r="J1946">
        <f>SUMIF([1]!Tabla2[Consignatario],B1946, [1]!Tabla2[Monto])</f>
        <v>0</v>
      </c>
      <c r="K1946">
        <f>SUMIF([1]!Tabla3[Consignatario],B1946,[1]!Tabla3[Monto])</f>
        <v>0</v>
      </c>
      <c r="L1946">
        <f>SUMIF([1]!Tabla5[Consignatario],B1946,[1]!Tabla5[Monto])</f>
        <v>0</v>
      </c>
      <c r="M1946">
        <f>SUMIF([1]!Tabla1708[Consignatario],B1946,[1]!Tabla1708[Monto])</f>
        <v>0</v>
      </c>
      <c r="N1946">
        <f>SUMIF([1]!Tabla1726[Consignatario],B1946,[1]!Tabla1726[Monto])</f>
        <v>0</v>
      </c>
      <c r="O1946">
        <f>SUMIF([1]!Tabla1730[Consignatario],B1946,[1]!Tabla1730[1730])</f>
        <v>0</v>
      </c>
      <c r="P1946">
        <f>SUMIF([1]!Tabla1739[Consignatario],B1946,[1]!Tabla1739[1739])</f>
        <v>1200</v>
      </c>
      <c r="Q1946">
        <f>SUMIF([1]!Tabla21[Consignatario],B1946,[1]!Tabla21[1664-1670])</f>
        <v>0</v>
      </c>
      <c r="R1946">
        <f>SUM(Tabla62[[#This Row],[1661]:[Entrearmadas]])</f>
        <v>1200</v>
      </c>
    </row>
    <row r="1947" spans="1:18" x14ac:dyDescent="0.3">
      <c r="A1947">
        <v>1946</v>
      </c>
      <c r="B1947" t="str" cm="1">
        <f t="array" ref="B1947">INDEX([1]!Tabla1[#Data], A1947, 2)</f>
        <v>Mujica, Joseph de</v>
      </c>
      <c r="C1947">
        <f>SUMIF([1]!Tabla1661[Consignatario],B1947,[1]!Tabla1661[1661])</f>
        <v>45925</v>
      </c>
      <c r="D1947">
        <f>SUMIF([1]!Tabla11[Consignatario],B1947,[1]!Tabla11[1662])</f>
        <v>19500</v>
      </c>
      <c r="E1947">
        <f>SUMIF([1]!Tabla12[Consignatario],B1947,[1]!Tabla12[1670])</f>
        <v>0</v>
      </c>
      <c r="F1947">
        <f>SUMIF([1]!Tabla10[Consignatario],B1947,[1]!Tabla10[1672])</f>
        <v>0</v>
      </c>
      <c r="G1947">
        <f>SUMIF([1]!Tabla9[Consignatarios],B1947,[1]!Tabla9[1675])</f>
        <v>0</v>
      </c>
      <c r="H1947">
        <f>SUMIF([1]!Tabla8[Consignatarios],B1947,[1]!Tabla8[1678])</f>
        <v>0</v>
      </c>
      <c r="I1947">
        <f>SUMIF([1]!Tabla4[Consignatario],B1947,[1]!Tabla4[Monto])</f>
        <v>0</v>
      </c>
      <c r="J1947">
        <f>SUMIF([1]!Tabla2[Consignatario],B1947, [1]!Tabla2[Monto])</f>
        <v>0</v>
      </c>
      <c r="K1947">
        <f>SUMIF([1]!Tabla3[Consignatario],B1947,[1]!Tabla3[Monto])</f>
        <v>0</v>
      </c>
      <c r="L1947">
        <f>SUMIF([1]!Tabla5[Consignatario],B1947,[1]!Tabla5[Monto])</f>
        <v>0</v>
      </c>
      <c r="M1947">
        <f>SUMIF([1]!Tabla1708[Consignatario],B1947,[1]!Tabla1708[Monto])</f>
        <v>0</v>
      </c>
      <c r="N1947">
        <f>SUMIF([1]!Tabla1726[Consignatario],B1947,[1]!Tabla1726[Monto])</f>
        <v>0</v>
      </c>
      <c r="O1947">
        <f>SUMIF([1]!Tabla1730[Consignatario],B1947,[1]!Tabla1730[1730])</f>
        <v>0</v>
      </c>
      <c r="P1947">
        <f>SUMIF([1]!Tabla1739[Consignatario],B1947,[1]!Tabla1739[1739])</f>
        <v>0</v>
      </c>
      <c r="Q1947">
        <f>SUMIF([1]!Tabla21[Consignatario],B1947,[1]!Tabla21[1664-1670])</f>
        <v>0</v>
      </c>
      <c r="R1947">
        <f>SUM(Tabla62[[#This Row],[1661]:[Entrearmadas]])</f>
        <v>65425</v>
      </c>
    </row>
    <row r="1948" spans="1:18" x14ac:dyDescent="0.3">
      <c r="A1948">
        <v>1947</v>
      </c>
      <c r="B1948" t="str" cm="1">
        <f t="array" ref="B1948">INDEX([1]!Tabla1[#Data], A1948, 2)</f>
        <v>Mujica, Juan de</v>
      </c>
      <c r="C1948">
        <f>SUMIF([1]!Tabla1661[Consignatario],B1948,[1]!Tabla1661[1661])</f>
        <v>0</v>
      </c>
      <c r="D1948">
        <f>SUMIF([1]!Tabla11[Consignatario],B1948,[1]!Tabla11[1662])</f>
        <v>0</v>
      </c>
      <c r="E1948">
        <f>SUMIF([1]!Tabla12[Consignatario],B1948,[1]!Tabla12[1670])</f>
        <v>0</v>
      </c>
      <c r="F1948">
        <f>SUMIF([1]!Tabla10[Consignatario],B1948,[1]!Tabla10[1672])</f>
        <v>0</v>
      </c>
      <c r="G1948">
        <f>SUMIF([1]!Tabla9[Consignatarios],B1948,[1]!Tabla9[1675])</f>
        <v>0</v>
      </c>
      <c r="H1948">
        <f>SUMIF([1]!Tabla8[Consignatarios],B1948,[1]!Tabla8[1678])</f>
        <v>0</v>
      </c>
      <c r="I1948">
        <f>SUMIF([1]!Tabla4[Consignatario],B1948,[1]!Tabla4[Monto])</f>
        <v>0</v>
      </c>
      <c r="J1948">
        <f>SUMIF([1]!Tabla2[Consignatario],B1948, [1]!Tabla2[Monto])</f>
        <v>0</v>
      </c>
      <c r="K1948">
        <f>SUMIF([1]!Tabla3[Consignatario],B1948,[1]!Tabla3[Monto])</f>
        <v>0</v>
      </c>
      <c r="L1948">
        <f>SUMIF([1]!Tabla5[Consignatario],B1948,[1]!Tabla5[Monto])</f>
        <v>0</v>
      </c>
      <c r="M1948">
        <f>SUMIF([1]!Tabla1708[Consignatario],B1948,[1]!Tabla1708[Monto])</f>
        <v>0</v>
      </c>
      <c r="N1948">
        <f>SUMIF([1]!Tabla1726[Consignatario],B1948,[1]!Tabla1726[Monto])</f>
        <v>22800</v>
      </c>
      <c r="O1948">
        <f>SUMIF([1]!Tabla1730[Consignatario],B1948,[1]!Tabla1730[1730])</f>
        <v>36784</v>
      </c>
      <c r="P1948">
        <f>SUMIF([1]!Tabla1739[Consignatario],B1948,[1]!Tabla1739[1739])</f>
        <v>0</v>
      </c>
      <c r="Q1948">
        <f>SUMIF([1]!Tabla21[Consignatario],B1948,[1]!Tabla21[1664-1670])</f>
        <v>0</v>
      </c>
      <c r="R1948">
        <f>SUM(Tabla62[[#This Row],[1661]:[Entrearmadas]])</f>
        <v>59584</v>
      </c>
    </row>
    <row r="1949" spans="1:18" x14ac:dyDescent="0.3">
      <c r="A1949">
        <v>1948</v>
      </c>
      <c r="B1949" t="str" cm="1">
        <f t="array" ref="B1949">INDEX([1]!Tabla1[#Data], A1949, 2)</f>
        <v>Munarriz, Juan Esteban de</v>
      </c>
      <c r="C1949">
        <f>SUMIF([1]!Tabla1661[Consignatario],B1949,[1]!Tabla1661[1661])</f>
        <v>0</v>
      </c>
      <c r="D1949">
        <f>SUMIF([1]!Tabla11[Consignatario],B1949,[1]!Tabla11[1662])</f>
        <v>0</v>
      </c>
      <c r="E1949">
        <f>SUMIF([1]!Tabla12[Consignatario],B1949,[1]!Tabla12[1670])</f>
        <v>0</v>
      </c>
      <c r="F1949">
        <f>SUMIF([1]!Tabla10[Consignatario],B1949,[1]!Tabla10[1672])</f>
        <v>0</v>
      </c>
      <c r="G1949">
        <f>SUMIF([1]!Tabla9[Consignatarios],B1949,[1]!Tabla9[1675])</f>
        <v>0</v>
      </c>
      <c r="H1949">
        <f>SUMIF([1]!Tabla8[Consignatarios],B1949,[1]!Tabla8[1678])</f>
        <v>0</v>
      </c>
      <c r="I1949">
        <f>SUMIF([1]!Tabla4[Consignatario],B1949,[1]!Tabla4[Monto])</f>
        <v>32490</v>
      </c>
      <c r="J1949">
        <f>SUMIF([1]!Tabla2[Consignatario],B1949, [1]!Tabla2[Monto])</f>
        <v>0</v>
      </c>
      <c r="K1949">
        <f>SUMIF([1]!Tabla3[Consignatario],B1949,[1]!Tabla3[Monto])</f>
        <v>25811</v>
      </c>
      <c r="L1949">
        <f>SUMIF([1]!Tabla5[Consignatario],B1949,[1]!Tabla5[Monto])</f>
        <v>105488</v>
      </c>
      <c r="M1949">
        <f>SUMIF([1]!Tabla1708[Consignatario],B1949,[1]!Tabla1708[Monto])</f>
        <v>160000</v>
      </c>
      <c r="N1949">
        <f>SUMIF([1]!Tabla1726[Consignatario],B1949,[1]!Tabla1726[Monto])</f>
        <v>0</v>
      </c>
      <c r="O1949">
        <f>SUMIF([1]!Tabla1730[Consignatario],B1949,[1]!Tabla1730[1730])</f>
        <v>0</v>
      </c>
      <c r="P1949">
        <f>SUMIF([1]!Tabla1739[Consignatario],B1949,[1]!Tabla1739[1739])</f>
        <v>0</v>
      </c>
      <c r="Q1949">
        <f>SUMIF([1]!Tabla21[Consignatario],B1949,[1]!Tabla21[1664-1670])</f>
        <v>0</v>
      </c>
      <c r="R1949">
        <f>SUM(Tabla62[[#This Row],[1661]:[Entrearmadas]])</f>
        <v>323789</v>
      </c>
    </row>
    <row r="1950" spans="1:18" x14ac:dyDescent="0.3">
      <c r="A1950">
        <v>1949</v>
      </c>
      <c r="B1950" t="str" cm="1">
        <f t="array" ref="B1950">INDEX([1]!Tabla1[#Data], A1950, 2)</f>
        <v>Muñiz de Araujo, Francisco</v>
      </c>
      <c r="C1950">
        <f>SUMIF([1]!Tabla1661[Consignatario],B1950,[1]!Tabla1661[1661])</f>
        <v>0</v>
      </c>
      <c r="D1950">
        <f>SUMIF([1]!Tabla11[Consignatario],B1950,[1]!Tabla11[1662])</f>
        <v>0</v>
      </c>
      <c r="E1950">
        <f>SUMIF([1]!Tabla12[Consignatario],B1950,[1]!Tabla12[1670])</f>
        <v>0</v>
      </c>
      <c r="F1950">
        <f>SUMIF([1]!Tabla10[Consignatario],B1950,[1]!Tabla10[1672])</f>
        <v>0</v>
      </c>
      <c r="G1950">
        <f>SUMIF([1]!Tabla9[Consignatarios],B1950,[1]!Tabla9[1675])</f>
        <v>0</v>
      </c>
      <c r="H1950">
        <f>SUMIF([1]!Tabla8[Consignatarios],B1950,[1]!Tabla8[1678])</f>
        <v>16000</v>
      </c>
      <c r="I1950">
        <f>SUMIF([1]!Tabla4[Consignatario],B1950,[1]!Tabla4[Monto])</f>
        <v>23832</v>
      </c>
      <c r="J1950">
        <f>SUMIF([1]!Tabla2[Consignatario],B1950, [1]!Tabla2[Monto])</f>
        <v>0</v>
      </c>
      <c r="K1950">
        <f>SUMIF([1]!Tabla3[Consignatario],B1950,[1]!Tabla3[Monto])</f>
        <v>0</v>
      </c>
      <c r="L1950">
        <f>SUMIF([1]!Tabla5[Consignatario],B1950,[1]!Tabla5[Monto])</f>
        <v>0</v>
      </c>
      <c r="M1950">
        <f>SUMIF([1]!Tabla1708[Consignatario],B1950,[1]!Tabla1708[Monto])</f>
        <v>0</v>
      </c>
      <c r="N1950">
        <f>SUMIF([1]!Tabla1726[Consignatario],B1950,[1]!Tabla1726[Monto])</f>
        <v>0</v>
      </c>
      <c r="O1950">
        <f>SUMIF([1]!Tabla1730[Consignatario],B1950,[1]!Tabla1730[1730])</f>
        <v>0</v>
      </c>
      <c r="P1950">
        <f>SUMIF([1]!Tabla1739[Consignatario],B1950,[1]!Tabla1739[1739])</f>
        <v>0</v>
      </c>
      <c r="Q1950">
        <f>SUMIF([1]!Tabla21[Consignatario],B1950,[1]!Tabla21[1664-1670])</f>
        <v>0</v>
      </c>
      <c r="R1950">
        <f>SUM(Tabla62[[#This Row],[1661]:[Entrearmadas]])</f>
        <v>39832</v>
      </c>
    </row>
    <row r="1951" spans="1:18" x14ac:dyDescent="0.3">
      <c r="A1951">
        <v>1950</v>
      </c>
      <c r="B1951" t="str" cm="1">
        <f t="array" ref="B1951">INDEX([1]!Tabla1[#Data], A1951, 2)</f>
        <v>Muñoz Calera, Juan</v>
      </c>
      <c r="C1951">
        <f>SUMIF([1]!Tabla1661[Consignatario],B1951,[1]!Tabla1661[1661])</f>
        <v>0</v>
      </c>
      <c r="D1951">
        <f>SUMIF([1]!Tabla11[Consignatario],B1951,[1]!Tabla11[1662])</f>
        <v>0</v>
      </c>
      <c r="E1951">
        <f>SUMIF([1]!Tabla12[Consignatario],B1951,[1]!Tabla12[1670])</f>
        <v>0</v>
      </c>
      <c r="F1951">
        <f>SUMIF([1]!Tabla10[Consignatario],B1951,[1]!Tabla10[1672])</f>
        <v>0</v>
      </c>
      <c r="G1951">
        <f>SUMIF([1]!Tabla9[Consignatarios],B1951,[1]!Tabla9[1675])</f>
        <v>0</v>
      </c>
      <c r="H1951">
        <f>SUMIF([1]!Tabla8[Consignatarios],B1951,[1]!Tabla8[1678])</f>
        <v>9254</v>
      </c>
      <c r="I1951">
        <f>SUMIF([1]!Tabla4[Consignatario],B1951,[1]!Tabla4[Monto])</f>
        <v>20308</v>
      </c>
      <c r="J1951">
        <f>SUMIF([1]!Tabla2[Consignatario],B1951, [1]!Tabla2[Monto])</f>
        <v>10900</v>
      </c>
      <c r="K1951">
        <f>SUMIF([1]!Tabla3[Consignatario],B1951,[1]!Tabla3[Monto])</f>
        <v>0</v>
      </c>
      <c r="L1951">
        <f>SUMIF([1]!Tabla5[Consignatario],B1951,[1]!Tabla5[Monto])</f>
        <v>0</v>
      </c>
      <c r="M1951">
        <f>SUMIF([1]!Tabla1708[Consignatario],B1951,[1]!Tabla1708[Monto])</f>
        <v>0</v>
      </c>
      <c r="N1951">
        <f>SUMIF([1]!Tabla1726[Consignatario],B1951,[1]!Tabla1726[Monto])</f>
        <v>0</v>
      </c>
      <c r="O1951">
        <f>SUMIF([1]!Tabla1730[Consignatario],B1951,[1]!Tabla1730[1730])</f>
        <v>0</v>
      </c>
      <c r="P1951">
        <f>SUMIF([1]!Tabla1739[Consignatario],B1951,[1]!Tabla1739[1739])</f>
        <v>0</v>
      </c>
      <c r="Q1951">
        <f>SUMIF([1]!Tabla21[Consignatario],B1951,[1]!Tabla21[1664-1670])</f>
        <v>0</v>
      </c>
      <c r="R1951">
        <f>SUM(Tabla62[[#This Row],[1661]:[Entrearmadas]])</f>
        <v>40462</v>
      </c>
    </row>
    <row r="1952" spans="1:18" x14ac:dyDescent="0.3">
      <c r="A1952">
        <v>1951</v>
      </c>
      <c r="B1952" t="str" cm="1">
        <f t="array" ref="B1952">INDEX([1]!Tabla1[#Data], A1952, 2)</f>
        <v>Muñoz Chamorro, Antonio de</v>
      </c>
      <c r="C1952">
        <f>SUMIF([1]!Tabla1661[Consignatario],B1952,[1]!Tabla1661[1661])</f>
        <v>0</v>
      </c>
      <c r="D1952">
        <f>SUMIF([1]!Tabla11[Consignatario],B1952,[1]!Tabla11[1662])</f>
        <v>0</v>
      </c>
      <c r="E1952">
        <f>SUMIF([1]!Tabla12[Consignatario],B1952,[1]!Tabla12[1670])</f>
        <v>0</v>
      </c>
      <c r="F1952">
        <f>SUMIF([1]!Tabla10[Consignatario],B1952,[1]!Tabla10[1672])</f>
        <v>0</v>
      </c>
      <c r="G1952">
        <f>SUMIF([1]!Tabla9[Consignatarios],B1952,[1]!Tabla9[1675])</f>
        <v>0</v>
      </c>
      <c r="H1952">
        <f>SUMIF([1]!Tabla8[Consignatarios],B1952,[1]!Tabla8[1678])</f>
        <v>0</v>
      </c>
      <c r="I1952">
        <f>SUMIF([1]!Tabla4[Consignatario],B1952,[1]!Tabla4[Monto])</f>
        <v>8300</v>
      </c>
      <c r="J1952">
        <f>SUMIF([1]!Tabla2[Consignatario],B1952, [1]!Tabla2[Monto])</f>
        <v>0</v>
      </c>
      <c r="K1952">
        <f>SUMIF([1]!Tabla3[Consignatario],B1952,[1]!Tabla3[Monto])</f>
        <v>0</v>
      </c>
      <c r="L1952">
        <f>SUMIF([1]!Tabla5[Consignatario],B1952,[1]!Tabla5[Monto])</f>
        <v>0</v>
      </c>
      <c r="M1952">
        <f>SUMIF([1]!Tabla1708[Consignatario],B1952,[1]!Tabla1708[Monto])</f>
        <v>0</v>
      </c>
      <c r="N1952">
        <f>SUMIF([1]!Tabla1726[Consignatario],B1952,[1]!Tabla1726[Monto])</f>
        <v>0</v>
      </c>
      <c r="O1952">
        <f>SUMIF([1]!Tabla1730[Consignatario],B1952,[1]!Tabla1730[1730])</f>
        <v>0</v>
      </c>
      <c r="P1952">
        <f>SUMIF([1]!Tabla1739[Consignatario],B1952,[1]!Tabla1739[1739])</f>
        <v>0</v>
      </c>
      <c r="Q1952">
        <f>SUMIF([1]!Tabla21[Consignatario],B1952,[1]!Tabla21[1664-1670])</f>
        <v>0</v>
      </c>
      <c r="R1952">
        <f>SUM(Tabla62[[#This Row],[1661]:[Entrearmadas]])</f>
        <v>8300</v>
      </c>
    </row>
    <row r="1953" spans="1:18" x14ac:dyDescent="0.3">
      <c r="A1953">
        <v>1952</v>
      </c>
      <c r="B1953" t="str" cm="1">
        <f t="array" ref="B1953">INDEX([1]!Tabla1[#Data], A1953, 2)</f>
        <v>Muñóz Cordero, Juan</v>
      </c>
      <c r="C1953">
        <f>SUMIF([1]!Tabla1661[Consignatario],B1953,[1]!Tabla1661[1661])</f>
        <v>700</v>
      </c>
      <c r="D1953">
        <f>SUMIF([1]!Tabla11[Consignatario],B1953,[1]!Tabla11[1662])</f>
        <v>0</v>
      </c>
      <c r="E1953">
        <f>SUMIF([1]!Tabla12[Consignatario],B1953,[1]!Tabla12[1670])</f>
        <v>0</v>
      </c>
      <c r="F1953">
        <f>SUMIF([1]!Tabla10[Consignatario],B1953,[1]!Tabla10[1672])</f>
        <v>0</v>
      </c>
      <c r="G1953">
        <f>SUMIF([1]!Tabla9[Consignatarios],B1953,[1]!Tabla9[1675])</f>
        <v>0</v>
      </c>
      <c r="H1953">
        <f>SUMIF([1]!Tabla8[Consignatarios],B1953,[1]!Tabla8[1678])</f>
        <v>0</v>
      </c>
      <c r="I1953">
        <f>SUMIF([1]!Tabla4[Consignatario],B1953,[1]!Tabla4[Monto])</f>
        <v>0</v>
      </c>
      <c r="J1953">
        <f>SUMIF([1]!Tabla2[Consignatario],B1953, [1]!Tabla2[Monto])</f>
        <v>0</v>
      </c>
      <c r="K1953">
        <f>SUMIF([1]!Tabla3[Consignatario],B1953,[1]!Tabla3[Monto])</f>
        <v>0</v>
      </c>
      <c r="L1953">
        <f>SUMIF([1]!Tabla5[Consignatario],B1953,[1]!Tabla5[Monto])</f>
        <v>0</v>
      </c>
      <c r="M1953">
        <f>SUMIF([1]!Tabla1708[Consignatario],B1953,[1]!Tabla1708[Monto])</f>
        <v>0</v>
      </c>
      <c r="N1953">
        <f>SUMIF([1]!Tabla1726[Consignatario],B1953,[1]!Tabla1726[Monto])</f>
        <v>0</v>
      </c>
      <c r="O1953">
        <f>SUMIF([1]!Tabla1730[Consignatario],B1953,[1]!Tabla1730[1730])</f>
        <v>0</v>
      </c>
      <c r="P1953">
        <f>SUMIF([1]!Tabla1739[Consignatario],B1953,[1]!Tabla1739[1739])</f>
        <v>0</v>
      </c>
      <c r="Q1953">
        <f>SUMIF([1]!Tabla21[Consignatario],B1953,[1]!Tabla21[1664-1670])</f>
        <v>0</v>
      </c>
      <c r="R1953">
        <f>SUM(Tabla62[[#This Row],[1661]:[Entrearmadas]])</f>
        <v>700</v>
      </c>
    </row>
    <row r="1954" spans="1:18" x14ac:dyDescent="0.3">
      <c r="A1954">
        <v>1953</v>
      </c>
      <c r="B1954" t="str" cm="1">
        <f t="array" ref="B1954">INDEX([1]!Tabla1[#Data], A1954, 2)</f>
        <v>Muñoz de Calzada, Nicolás</v>
      </c>
      <c r="C1954">
        <f>SUMIF([1]!Tabla1661[Consignatario],B1954,[1]!Tabla1661[1661])</f>
        <v>0</v>
      </c>
      <c r="D1954">
        <f>SUMIF([1]!Tabla11[Consignatario],B1954,[1]!Tabla11[1662])</f>
        <v>0</v>
      </c>
      <c r="E1954">
        <f>SUMIF([1]!Tabla12[Consignatario],B1954,[1]!Tabla12[1670])</f>
        <v>0</v>
      </c>
      <c r="F1954">
        <f>SUMIF([1]!Tabla10[Consignatario],B1954,[1]!Tabla10[1672])</f>
        <v>10400</v>
      </c>
      <c r="G1954">
        <f>SUMIF([1]!Tabla9[Consignatarios],B1954,[1]!Tabla9[1675])</f>
        <v>0</v>
      </c>
      <c r="H1954">
        <f>SUMIF([1]!Tabla8[Consignatarios],B1954,[1]!Tabla8[1678])</f>
        <v>0</v>
      </c>
      <c r="I1954">
        <f>SUMIF([1]!Tabla4[Consignatario],B1954,[1]!Tabla4[Monto])</f>
        <v>0</v>
      </c>
      <c r="J1954">
        <f>SUMIF([1]!Tabla2[Consignatario],B1954, [1]!Tabla2[Monto])</f>
        <v>0</v>
      </c>
      <c r="K1954">
        <f>SUMIF([1]!Tabla3[Consignatario],B1954,[1]!Tabla3[Monto])</f>
        <v>0</v>
      </c>
      <c r="L1954">
        <f>SUMIF([1]!Tabla5[Consignatario],B1954,[1]!Tabla5[Monto])</f>
        <v>0</v>
      </c>
      <c r="M1954">
        <f>SUMIF([1]!Tabla1708[Consignatario],B1954,[1]!Tabla1708[Monto])</f>
        <v>0</v>
      </c>
      <c r="N1954">
        <f>SUMIF([1]!Tabla1726[Consignatario],B1954,[1]!Tabla1726[Monto])</f>
        <v>0</v>
      </c>
      <c r="O1954">
        <f>SUMIF([1]!Tabla1730[Consignatario],B1954,[1]!Tabla1730[1730])</f>
        <v>0</v>
      </c>
      <c r="P1954">
        <f>SUMIF([1]!Tabla1739[Consignatario],B1954,[1]!Tabla1739[1739])</f>
        <v>0</v>
      </c>
      <c r="Q1954">
        <f>SUMIF([1]!Tabla21[Consignatario],B1954,[1]!Tabla21[1664-1670])</f>
        <v>0</v>
      </c>
      <c r="R1954">
        <f>SUM(Tabla62[[#This Row],[1661]:[Entrearmadas]])</f>
        <v>10400</v>
      </c>
    </row>
    <row r="1955" spans="1:18" x14ac:dyDescent="0.3">
      <c r="A1955">
        <v>1954</v>
      </c>
      <c r="B1955" t="str" cm="1">
        <f t="array" ref="B1955">INDEX([1]!Tabla1[#Data], A1955, 2)</f>
        <v>Muñoz de Calzada, Pedro</v>
      </c>
      <c r="C1955">
        <f>SUMIF([1]!Tabla1661[Consignatario],B1955,[1]!Tabla1661[1661])</f>
        <v>0</v>
      </c>
      <c r="D1955">
        <f>SUMIF([1]!Tabla11[Consignatario],B1955,[1]!Tabla11[1662])</f>
        <v>0</v>
      </c>
      <c r="E1955">
        <f>SUMIF([1]!Tabla12[Consignatario],B1955,[1]!Tabla12[1670])</f>
        <v>0</v>
      </c>
      <c r="F1955">
        <f>SUMIF([1]!Tabla10[Consignatario],B1955,[1]!Tabla10[1672])</f>
        <v>9200</v>
      </c>
      <c r="G1955">
        <f>SUMIF([1]!Tabla9[Consignatarios],B1955,[1]!Tabla9[1675])</f>
        <v>0</v>
      </c>
      <c r="H1955">
        <f>SUMIF([1]!Tabla8[Consignatarios],B1955,[1]!Tabla8[1678])</f>
        <v>0</v>
      </c>
      <c r="I1955">
        <f>SUMIF([1]!Tabla4[Consignatario],B1955,[1]!Tabla4[Monto])</f>
        <v>0</v>
      </c>
      <c r="J1955">
        <f>SUMIF([1]!Tabla2[Consignatario],B1955, [1]!Tabla2[Monto])</f>
        <v>0</v>
      </c>
      <c r="K1955">
        <f>SUMIF([1]!Tabla3[Consignatario],B1955,[1]!Tabla3[Monto])</f>
        <v>0</v>
      </c>
      <c r="L1955">
        <f>SUMIF([1]!Tabla5[Consignatario],B1955,[1]!Tabla5[Monto])</f>
        <v>0</v>
      </c>
      <c r="M1955">
        <f>SUMIF([1]!Tabla1708[Consignatario],B1955,[1]!Tabla1708[Monto])</f>
        <v>0</v>
      </c>
      <c r="N1955">
        <f>SUMIF([1]!Tabla1726[Consignatario],B1955,[1]!Tabla1726[Monto])</f>
        <v>0</v>
      </c>
      <c r="O1955">
        <f>SUMIF([1]!Tabla1730[Consignatario],B1955,[1]!Tabla1730[1730])</f>
        <v>0</v>
      </c>
      <c r="P1955">
        <f>SUMIF([1]!Tabla1739[Consignatario],B1955,[1]!Tabla1739[1739])</f>
        <v>0</v>
      </c>
      <c r="Q1955">
        <f>SUMIF([1]!Tabla21[Consignatario],B1955,[1]!Tabla21[1664-1670])</f>
        <v>0</v>
      </c>
      <c r="R1955">
        <f>SUM(Tabla62[[#This Row],[1661]:[Entrearmadas]])</f>
        <v>9200</v>
      </c>
    </row>
    <row r="1956" spans="1:18" x14ac:dyDescent="0.3">
      <c r="A1956">
        <v>1955</v>
      </c>
      <c r="B1956" t="str" cm="1">
        <f t="array" ref="B1956">INDEX([1]!Tabla1[#Data], A1956, 2)</f>
        <v>Muñoz de Coveñas, Juan</v>
      </c>
      <c r="C1956">
        <f>SUMIF([1]!Tabla1661[Consignatario],B1956,[1]!Tabla1661[1661])</f>
        <v>0</v>
      </c>
      <c r="D1956">
        <f>SUMIF([1]!Tabla11[Consignatario],B1956,[1]!Tabla11[1662])</f>
        <v>0</v>
      </c>
      <c r="E1956">
        <f>SUMIF([1]!Tabla12[Consignatario],B1956,[1]!Tabla12[1670])</f>
        <v>0</v>
      </c>
      <c r="F1956">
        <f>SUMIF([1]!Tabla10[Consignatario],B1956,[1]!Tabla10[1672])</f>
        <v>39371</v>
      </c>
      <c r="G1956">
        <f>SUMIF([1]!Tabla9[Consignatarios],B1956,[1]!Tabla9[1675])</f>
        <v>0</v>
      </c>
      <c r="H1956">
        <f>SUMIF([1]!Tabla8[Consignatarios],B1956,[1]!Tabla8[1678])</f>
        <v>0</v>
      </c>
      <c r="I1956">
        <f>SUMIF([1]!Tabla4[Consignatario],B1956,[1]!Tabla4[Monto])</f>
        <v>0</v>
      </c>
      <c r="J1956">
        <f>SUMIF([1]!Tabla2[Consignatario],B1956, [1]!Tabla2[Monto])</f>
        <v>0</v>
      </c>
      <c r="K1956">
        <f>SUMIF([1]!Tabla3[Consignatario],B1956,[1]!Tabla3[Monto])</f>
        <v>0</v>
      </c>
      <c r="L1956">
        <f>SUMIF([1]!Tabla5[Consignatario],B1956,[1]!Tabla5[Monto])</f>
        <v>0</v>
      </c>
      <c r="M1956">
        <f>SUMIF([1]!Tabla1708[Consignatario],B1956,[1]!Tabla1708[Monto])</f>
        <v>0</v>
      </c>
      <c r="N1956">
        <f>SUMIF([1]!Tabla1726[Consignatario],B1956,[1]!Tabla1726[Monto])</f>
        <v>0</v>
      </c>
      <c r="O1956">
        <f>SUMIF([1]!Tabla1730[Consignatario],B1956,[1]!Tabla1730[1730])</f>
        <v>0</v>
      </c>
      <c r="P1956">
        <f>SUMIF([1]!Tabla1739[Consignatario],B1956,[1]!Tabla1739[1739])</f>
        <v>0</v>
      </c>
      <c r="Q1956">
        <f>SUMIF([1]!Tabla21[Consignatario],B1956,[1]!Tabla21[1664-1670])</f>
        <v>0</v>
      </c>
      <c r="R1956">
        <f>SUM(Tabla62[[#This Row],[1661]:[Entrearmadas]])</f>
        <v>39371</v>
      </c>
    </row>
    <row r="1957" spans="1:18" x14ac:dyDescent="0.3">
      <c r="A1957">
        <v>1956</v>
      </c>
      <c r="B1957" t="str" cm="1">
        <f t="array" ref="B1957">INDEX([1]!Tabla1[#Data], A1957, 2)</f>
        <v>Muñoz de Illescas, Pedro</v>
      </c>
      <c r="C1957">
        <f>SUMIF([1]!Tabla1661[Consignatario],B1957,[1]!Tabla1661[1661])</f>
        <v>0</v>
      </c>
      <c r="D1957">
        <f>SUMIF([1]!Tabla11[Consignatario],B1957,[1]!Tabla11[1662])</f>
        <v>0</v>
      </c>
      <c r="E1957">
        <f>SUMIF([1]!Tabla12[Consignatario],B1957,[1]!Tabla12[1670])</f>
        <v>0</v>
      </c>
      <c r="F1957">
        <f>SUMIF([1]!Tabla10[Consignatario],B1957,[1]!Tabla10[1672])</f>
        <v>0</v>
      </c>
      <c r="G1957">
        <f>SUMIF([1]!Tabla9[Consignatarios],B1957,[1]!Tabla9[1675])</f>
        <v>0</v>
      </c>
      <c r="H1957">
        <f>SUMIF([1]!Tabla8[Consignatarios],B1957,[1]!Tabla8[1678])</f>
        <v>0</v>
      </c>
      <c r="I1957">
        <f>SUMIF([1]!Tabla4[Consignatario],B1957,[1]!Tabla4[Monto])</f>
        <v>5000</v>
      </c>
      <c r="J1957">
        <f>SUMIF([1]!Tabla2[Consignatario],B1957, [1]!Tabla2[Monto])</f>
        <v>0</v>
      </c>
      <c r="K1957">
        <f>SUMIF([1]!Tabla3[Consignatario],B1957,[1]!Tabla3[Monto])</f>
        <v>0</v>
      </c>
      <c r="L1957">
        <f>SUMIF([1]!Tabla5[Consignatario],B1957,[1]!Tabla5[Monto])</f>
        <v>0</v>
      </c>
      <c r="M1957">
        <f>SUMIF([1]!Tabla1708[Consignatario],B1957,[1]!Tabla1708[Monto])</f>
        <v>0</v>
      </c>
      <c r="N1957">
        <f>SUMIF([1]!Tabla1726[Consignatario],B1957,[1]!Tabla1726[Monto])</f>
        <v>0</v>
      </c>
      <c r="O1957">
        <f>SUMIF([1]!Tabla1730[Consignatario],B1957,[1]!Tabla1730[1730])</f>
        <v>0</v>
      </c>
      <c r="P1957">
        <f>SUMIF([1]!Tabla1739[Consignatario],B1957,[1]!Tabla1739[1739])</f>
        <v>0</v>
      </c>
      <c r="Q1957">
        <f>SUMIF([1]!Tabla21[Consignatario],B1957,[1]!Tabla21[1664-1670])</f>
        <v>0</v>
      </c>
      <c r="R1957">
        <f>SUM(Tabla62[[#This Row],[1661]:[Entrearmadas]])</f>
        <v>5000</v>
      </c>
    </row>
    <row r="1958" spans="1:18" x14ac:dyDescent="0.3">
      <c r="A1958">
        <v>1957</v>
      </c>
      <c r="B1958" t="str" cm="1">
        <f t="array" ref="B1958">INDEX([1]!Tabla1[#Data], A1958, 2)</f>
        <v>Muñoz de la Calzada, Nicolás</v>
      </c>
      <c r="C1958">
        <f>SUMIF([1]!Tabla1661[Consignatario],B1958,[1]!Tabla1661[1661])</f>
        <v>0</v>
      </c>
      <c r="D1958">
        <f>SUMIF([1]!Tabla11[Consignatario],B1958,[1]!Tabla11[1662])</f>
        <v>0</v>
      </c>
      <c r="E1958">
        <f>SUMIF([1]!Tabla12[Consignatario],B1958,[1]!Tabla12[1670])</f>
        <v>0</v>
      </c>
      <c r="F1958">
        <f>SUMIF([1]!Tabla10[Consignatario],B1958,[1]!Tabla10[1672])</f>
        <v>0</v>
      </c>
      <c r="G1958">
        <f>SUMIF([1]!Tabla9[Consignatarios],B1958,[1]!Tabla9[1675])</f>
        <v>10000</v>
      </c>
      <c r="H1958">
        <f>SUMIF([1]!Tabla8[Consignatarios],B1958,[1]!Tabla8[1678])</f>
        <v>0</v>
      </c>
      <c r="I1958">
        <f>SUMIF([1]!Tabla4[Consignatario],B1958,[1]!Tabla4[Monto])</f>
        <v>0</v>
      </c>
      <c r="J1958">
        <f>SUMIF([1]!Tabla2[Consignatario],B1958, [1]!Tabla2[Monto])</f>
        <v>0</v>
      </c>
      <c r="K1958">
        <f>SUMIF([1]!Tabla3[Consignatario],B1958,[1]!Tabla3[Monto])</f>
        <v>0</v>
      </c>
      <c r="L1958">
        <f>SUMIF([1]!Tabla5[Consignatario],B1958,[1]!Tabla5[Monto])</f>
        <v>0</v>
      </c>
      <c r="M1958">
        <f>SUMIF([1]!Tabla1708[Consignatario],B1958,[1]!Tabla1708[Monto])</f>
        <v>0</v>
      </c>
      <c r="N1958">
        <f>SUMIF([1]!Tabla1726[Consignatario],B1958,[1]!Tabla1726[Monto])</f>
        <v>0</v>
      </c>
      <c r="O1958">
        <f>SUMIF([1]!Tabla1730[Consignatario],B1958,[1]!Tabla1730[1730])</f>
        <v>0</v>
      </c>
      <c r="P1958">
        <f>SUMIF([1]!Tabla1739[Consignatario],B1958,[1]!Tabla1739[1739])</f>
        <v>0</v>
      </c>
      <c r="Q1958">
        <f>SUMIF([1]!Tabla21[Consignatario],B1958,[1]!Tabla21[1664-1670])</f>
        <v>0</v>
      </c>
      <c r="R1958">
        <f>SUM(Tabla62[[#This Row],[1661]:[Entrearmadas]])</f>
        <v>10000</v>
      </c>
    </row>
    <row r="1959" spans="1:18" x14ac:dyDescent="0.3">
      <c r="A1959">
        <v>1958</v>
      </c>
      <c r="B1959" t="str" cm="1">
        <f t="array" ref="B1959">INDEX([1]!Tabla1[#Data], A1959, 2)</f>
        <v>Muñoz de Layseca, Francisco</v>
      </c>
      <c r="C1959">
        <f>SUMIF([1]!Tabla1661[Consignatario],B1959,[1]!Tabla1661[1661])</f>
        <v>0</v>
      </c>
      <c r="D1959">
        <f>SUMIF([1]!Tabla11[Consignatario],B1959,[1]!Tabla11[1662])</f>
        <v>0</v>
      </c>
      <c r="E1959">
        <f>SUMIF([1]!Tabla12[Consignatario],B1959,[1]!Tabla12[1670])</f>
        <v>0</v>
      </c>
      <c r="F1959">
        <f>SUMIF([1]!Tabla10[Consignatario],B1959,[1]!Tabla10[1672])</f>
        <v>0</v>
      </c>
      <c r="G1959">
        <f>SUMIF([1]!Tabla9[Consignatarios],B1959,[1]!Tabla9[1675])</f>
        <v>0</v>
      </c>
      <c r="H1959">
        <f>SUMIF([1]!Tabla8[Consignatarios],B1959,[1]!Tabla8[1678])</f>
        <v>0</v>
      </c>
      <c r="I1959">
        <f>SUMIF([1]!Tabla4[Consignatario],B1959,[1]!Tabla4[Monto])</f>
        <v>0</v>
      </c>
      <c r="J1959">
        <f>SUMIF([1]!Tabla2[Consignatario],B1959, [1]!Tabla2[Monto])</f>
        <v>0</v>
      </c>
      <c r="K1959">
        <f>SUMIF([1]!Tabla3[Consignatario],B1959,[1]!Tabla3[Monto])</f>
        <v>0</v>
      </c>
      <c r="L1959">
        <f>SUMIF([1]!Tabla5[Consignatario],B1959,[1]!Tabla5[Monto])</f>
        <v>0</v>
      </c>
      <c r="M1959">
        <f>SUMIF([1]!Tabla1708[Consignatario],B1959,[1]!Tabla1708[Monto])</f>
        <v>0</v>
      </c>
      <c r="N1959">
        <f>SUMIF([1]!Tabla1726[Consignatario],B1959,[1]!Tabla1726[Monto])</f>
        <v>46000</v>
      </c>
      <c r="O1959">
        <f>SUMIF([1]!Tabla1730[Consignatario],B1959,[1]!Tabla1730[1730])</f>
        <v>0</v>
      </c>
      <c r="P1959">
        <f>SUMIF([1]!Tabla1739[Consignatario],B1959,[1]!Tabla1739[1739])</f>
        <v>0</v>
      </c>
      <c r="Q1959">
        <f>SUMIF([1]!Tabla21[Consignatario],B1959,[1]!Tabla21[1664-1670])</f>
        <v>0</v>
      </c>
      <c r="R1959">
        <f>SUM(Tabla62[[#This Row],[1661]:[Entrearmadas]])</f>
        <v>46000</v>
      </c>
    </row>
    <row r="1960" spans="1:18" x14ac:dyDescent="0.3">
      <c r="A1960">
        <v>1959</v>
      </c>
      <c r="B1960" t="str" cm="1">
        <f t="array" ref="B1960">INDEX([1]!Tabla1[#Data], A1960, 2)</f>
        <v>Muñoz de Sosa, Juan</v>
      </c>
      <c r="C1960">
        <f>SUMIF([1]!Tabla1661[Consignatario],B1960,[1]!Tabla1661[1661])</f>
        <v>0</v>
      </c>
      <c r="D1960">
        <f>SUMIF([1]!Tabla11[Consignatario],B1960,[1]!Tabla11[1662])</f>
        <v>0</v>
      </c>
      <c r="E1960">
        <f>SUMIF([1]!Tabla12[Consignatario],B1960,[1]!Tabla12[1670])</f>
        <v>0</v>
      </c>
      <c r="F1960">
        <f>SUMIF([1]!Tabla10[Consignatario],B1960,[1]!Tabla10[1672])</f>
        <v>0</v>
      </c>
      <c r="G1960">
        <f>SUMIF([1]!Tabla9[Consignatarios],B1960,[1]!Tabla9[1675])</f>
        <v>0</v>
      </c>
      <c r="H1960">
        <f>SUMIF([1]!Tabla8[Consignatarios],B1960,[1]!Tabla8[1678])</f>
        <v>0</v>
      </c>
      <c r="I1960">
        <f>SUMIF([1]!Tabla4[Consignatario],B1960,[1]!Tabla4[Monto])</f>
        <v>0</v>
      </c>
      <c r="J1960">
        <f>SUMIF([1]!Tabla2[Consignatario],B1960, [1]!Tabla2[Monto])</f>
        <v>0</v>
      </c>
      <c r="K1960">
        <f>SUMIF([1]!Tabla3[Consignatario],B1960,[1]!Tabla3[Monto])</f>
        <v>0</v>
      </c>
      <c r="L1960">
        <f>SUMIF([1]!Tabla5[Consignatario],B1960,[1]!Tabla5[Monto])</f>
        <v>4000</v>
      </c>
      <c r="M1960">
        <f>SUMIF([1]!Tabla1708[Consignatario],B1960,[1]!Tabla1708[Monto])</f>
        <v>0</v>
      </c>
      <c r="N1960">
        <f>SUMIF([1]!Tabla1726[Consignatario],B1960,[1]!Tabla1726[Monto])</f>
        <v>0</v>
      </c>
      <c r="O1960">
        <f>SUMIF([1]!Tabla1730[Consignatario],B1960,[1]!Tabla1730[1730])</f>
        <v>0</v>
      </c>
      <c r="P1960">
        <f>SUMIF([1]!Tabla1739[Consignatario],B1960,[1]!Tabla1739[1739])</f>
        <v>0</v>
      </c>
      <c r="Q1960">
        <f>SUMIF([1]!Tabla21[Consignatario],B1960,[1]!Tabla21[1664-1670])</f>
        <v>0</v>
      </c>
      <c r="R1960">
        <f>SUM(Tabla62[[#This Row],[1661]:[Entrearmadas]])</f>
        <v>4000</v>
      </c>
    </row>
    <row r="1961" spans="1:18" x14ac:dyDescent="0.3">
      <c r="A1961">
        <v>1960</v>
      </c>
      <c r="B1961" t="str" cm="1">
        <f t="array" ref="B1961">INDEX([1]!Tabla1[#Data], A1961, 2)</f>
        <v>Muñóz Guerrero, Sebastián</v>
      </c>
      <c r="C1961">
        <f>SUMIF([1]!Tabla1661[Consignatario],B1961,[1]!Tabla1661[1661])</f>
        <v>14548</v>
      </c>
      <c r="D1961">
        <f>SUMIF([1]!Tabla11[Consignatario],B1961,[1]!Tabla11[1662])</f>
        <v>0</v>
      </c>
      <c r="E1961">
        <f>SUMIF([1]!Tabla12[Consignatario],B1961,[1]!Tabla12[1670])</f>
        <v>0</v>
      </c>
      <c r="F1961">
        <f>SUMIF([1]!Tabla10[Consignatario],B1961,[1]!Tabla10[1672])</f>
        <v>0</v>
      </c>
      <c r="G1961">
        <f>SUMIF([1]!Tabla9[Consignatarios],B1961,[1]!Tabla9[1675])</f>
        <v>0</v>
      </c>
      <c r="H1961">
        <f>SUMIF([1]!Tabla8[Consignatarios],B1961,[1]!Tabla8[1678])</f>
        <v>0</v>
      </c>
      <c r="I1961">
        <f>SUMIF([1]!Tabla4[Consignatario],B1961,[1]!Tabla4[Monto])</f>
        <v>0</v>
      </c>
      <c r="J1961">
        <f>SUMIF([1]!Tabla2[Consignatario],B1961, [1]!Tabla2[Monto])</f>
        <v>0</v>
      </c>
      <c r="K1961">
        <f>SUMIF([1]!Tabla3[Consignatario],B1961,[1]!Tabla3[Monto])</f>
        <v>0</v>
      </c>
      <c r="L1961">
        <f>SUMIF([1]!Tabla5[Consignatario],B1961,[1]!Tabla5[Monto])</f>
        <v>0</v>
      </c>
      <c r="M1961">
        <f>SUMIF([1]!Tabla1708[Consignatario],B1961,[1]!Tabla1708[Monto])</f>
        <v>0</v>
      </c>
      <c r="N1961">
        <f>SUMIF([1]!Tabla1726[Consignatario],B1961,[1]!Tabla1726[Monto])</f>
        <v>0</v>
      </c>
      <c r="O1961">
        <f>SUMIF([1]!Tabla1730[Consignatario],B1961,[1]!Tabla1730[1730])</f>
        <v>0</v>
      </c>
      <c r="P1961">
        <f>SUMIF([1]!Tabla1739[Consignatario],B1961,[1]!Tabla1739[1739])</f>
        <v>0</v>
      </c>
      <c r="Q1961">
        <f>SUMIF([1]!Tabla21[Consignatario],B1961,[1]!Tabla21[1664-1670])</f>
        <v>0</v>
      </c>
      <c r="R1961">
        <f>SUM(Tabla62[[#This Row],[1661]:[Entrearmadas]])</f>
        <v>14548</v>
      </c>
    </row>
    <row r="1962" spans="1:18" x14ac:dyDescent="0.3">
      <c r="A1962">
        <v>1961</v>
      </c>
      <c r="B1962" t="str" cm="1">
        <f t="array" ref="B1962">INDEX([1]!Tabla1[#Data], A1962, 2)</f>
        <v>Muñoz Palomino, Francisco</v>
      </c>
      <c r="C1962">
        <f>SUMIF([1]!Tabla1661[Consignatario],B1962,[1]!Tabla1661[1661])</f>
        <v>0</v>
      </c>
      <c r="D1962">
        <f>SUMIF([1]!Tabla11[Consignatario],B1962,[1]!Tabla11[1662])</f>
        <v>0</v>
      </c>
      <c r="E1962">
        <f>SUMIF([1]!Tabla12[Consignatario],B1962,[1]!Tabla12[1670])</f>
        <v>0</v>
      </c>
      <c r="F1962">
        <f>SUMIF([1]!Tabla10[Consignatario],B1962,[1]!Tabla10[1672])</f>
        <v>0</v>
      </c>
      <c r="G1962">
        <f>SUMIF([1]!Tabla9[Consignatarios],B1962,[1]!Tabla9[1675])</f>
        <v>0</v>
      </c>
      <c r="H1962">
        <f>SUMIF([1]!Tabla8[Consignatarios],B1962,[1]!Tabla8[1678])</f>
        <v>0</v>
      </c>
      <c r="I1962">
        <f>SUMIF([1]!Tabla4[Consignatario],B1962,[1]!Tabla4[Monto])</f>
        <v>0</v>
      </c>
      <c r="J1962">
        <f>SUMIF([1]!Tabla2[Consignatario],B1962, [1]!Tabla2[Monto])</f>
        <v>0</v>
      </c>
      <c r="K1962">
        <f>SUMIF([1]!Tabla3[Consignatario],B1962,[1]!Tabla3[Monto])</f>
        <v>0</v>
      </c>
      <c r="L1962">
        <f>SUMIF([1]!Tabla5[Consignatario],B1962,[1]!Tabla5[Monto])</f>
        <v>0</v>
      </c>
      <c r="M1962">
        <f>SUMIF([1]!Tabla1708[Consignatario],B1962,[1]!Tabla1708[Monto])</f>
        <v>0</v>
      </c>
      <c r="N1962">
        <f>SUMIF([1]!Tabla1726[Consignatario],B1962,[1]!Tabla1726[Monto])</f>
        <v>149338</v>
      </c>
      <c r="O1962">
        <f>SUMIF([1]!Tabla1730[Consignatario],B1962,[1]!Tabla1730[1730])</f>
        <v>288560</v>
      </c>
      <c r="P1962">
        <f>SUMIF([1]!Tabla1739[Consignatario],B1962,[1]!Tabla1739[1739])</f>
        <v>0</v>
      </c>
      <c r="Q1962">
        <f>SUMIF([1]!Tabla21[Consignatario],B1962,[1]!Tabla21[1664-1670])</f>
        <v>0</v>
      </c>
      <c r="R1962">
        <f>SUM(Tabla62[[#This Row],[1661]:[Entrearmadas]])</f>
        <v>437898</v>
      </c>
    </row>
    <row r="1963" spans="1:18" x14ac:dyDescent="0.3">
      <c r="A1963">
        <v>1962</v>
      </c>
      <c r="B1963" t="str" cm="1">
        <f t="array" ref="B1963">INDEX([1]!Tabla1[#Data], A1963, 2)</f>
        <v>Muñoz y Rivero, Diego</v>
      </c>
      <c r="C1963">
        <f>SUMIF([1]!Tabla1661[Consignatario],B1963,[1]!Tabla1661[1661])</f>
        <v>0</v>
      </c>
      <c r="D1963">
        <f>SUMIF([1]!Tabla11[Consignatario],B1963,[1]!Tabla11[1662])</f>
        <v>0</v>
      </c>
      <c r="E1963">
        <f>SUMIF([1]!Tabla12[Consignatario],B1963,[1]!Tabla12[1670])</f>
        <v>0</v>
      </c>
      <c r="F1963">
        <f>SUMIF([1]!Tabla10[Consignatario],B1963,[1]!Tabla10[1672])</f>
        <v>0</v>
      </c>
      <c r="G1963">
        <f>SUMIF([1]!Tabla9[Consignatarios],B1963,[1]!Tabla9[1675])</f>
        <v>0</v>
      </c>
      <c r="H1963">
        <f>SUMIF([1]!Tabla8[Consignatarios],B1963,[1]!Tabla8[1678])</f>
        <v>0</v>
      </c>
      <c r="I1963">
        <f>SUMIF([1]!Tabla4[Consignatario],B1963,[1]!Tabla4[Monto])</f>
        <v>0</v>
      </c>
      <c r="J1963">
        <f>SUMIF([1]!Tabla2[Consignatario],B1963, [1]!Tabla2[Monto])</f>
        <v>0</v>
      </c>
      <c r="K1963">
        <f>SUMIF([1]!Tabla3[Consignatario],B1963,[1]!Tabla3[Monto])</f>
        <v>18000</v>
      </c>
      <c r="L1963">
        <f>SUMIF([1]!Tabla5[Consignatario],B1963,[1]!Tabla5[Monto])</f>
        <v>6364</v>
      </c>
      <c r="M1963">
        <f>SUMIF([1]!Tabla1708[Consignatario],B1963,[1]!Tabla1708[Monto])</f>
        <v>0</v>
      </c>
      <c r="N1963">
        <f>SUMIF([1]!Tabla1726[Consignatario],B1963,[1]!Tabla1726[Monto])</f>
        <v>0</v>
      </c>
      <c r="O1963">
        <f>SUMIF([1]!Tabla1730[Consignatario],B1963,[1]!Tabla1730[1730])</f>
        <v>0</v>
      </c>
      <c r="P1963">
        <f>SUMIF([1]!Tabla1739[Consignatario],B1963,[1]!Tabla1739[1739])</f>
        <v>0</v>
      </c>
      <c r="Q1963">
        <f>SUMIF([1]!Tabla21[Consignatario],B1963,[1]!Tabla21[1664-1670])</f>
        <v>0</v>
      </c>
      <c r="R1963">
        <f>SUM(Tabla62[[#This Row],[1661]:[Entrearmadas]])</f>
        <v>24364</v>
      </c>
    </row>
    <row r="1964" spans="1:18" x14ac:dyDescent="0.3">
      <c r="A1964">
        <v>1963</v>
      </c>
      <c r="B1964" t="str" cm="1">
        <f t="array" ref="B1964">INDEX([1]!Tabla1[#Data], A1964, 2)</f>
        <v>Muñoz, Alonso</v>
      </c>
      <c r="C1964">
        <f>SUMIF([1]!Tabla1661[Consignatario],B1964,[1]!Tabla1661[1661])</f>
        <v>0</v>
      </c>
      <c r="D1964">
        <f>SUMIF([1]!Tabla11[Consignatario],B1964,[1]!Tabla11[1662])</f>
        <v>0</v>
      </c>
      <c r="E1964">
        <f>SUMIF([1]!Tabla12[Consignatario],B1964,[1]!Tabla12[1670])</f>
        <v>0</v>
      </c>
      <c r="F1964">
        <f>SUMIF([1]!Tabla10[Consignatario],B1964,[1]!Tabla10[1672])</f>
        <v>0</v>
      </c>
      <c r="G1964">
        <f>SUMIF([1]!Tabla9[Consignatarios],B1964,[1]!Tabla9[1675])</f>
        <v>0</v>
      </c>
      <c r="H1964">
        <f>SUMIF([1]!Tabla8[Consignatarios],B1964,[1]!Tabla8[1678])</f>
        <v>0</v>
      </c>
      <c r="I1964">
        <f>SUMIF([1]!Tabla4[Consignatario],B1964,[1]!Tabla4[Monto])</f>
        <v>0</v>
      </c>
      <c r="J1964">
        <f>SUMIF([1]!Tabla2[Consignatario],B1964, [1]!Tabla2[Monto])</f>
        <v>0</v>
      </c>
      <c r="K1964">
        <f>SUMIF([1]!Tabla3[Consignatario],B1964,[1]!Tabla3[Monto])</f>
        <v>0</v>
      </c>
      <c r="L1964">
        <f>SUMIF([1]!Tabla5[Consignatario],B1964,[1]!Tabla5[Monto])</f>
        <v>26400</v>
      </c>
      <c r="M1964">
        <f>SUMIF([1]!Tabla1708[Consignatario],B1964,[1]!Tabla1708[Monto])</f>
        <v>0</v>
      </c>
      <c r="N1964">
        <f>SUMIF([1]!Tabla1726[Consignatario],B1964,[1]!Tabla1726[Monto])</f>
        <v>0</v>
      </c>
      <c r="O1964">
        <f>SUMIF([1]!Tabla1730[Consignatario],B1964,[1]!Tabla1730[1730])</f>
        <v>14136</v>
      </c>
      <c r="P1964">
        <f>SUMIF([1]!Tabla1739[Consignatario],B1964,[1]!Tabla1739[1739])</f>
        <v>0</v>
      </c>
      <c r="Q1964">
        <f>SUMIF([1]!Tabla21[Consignatario],B1964,[1]!Tabla21[1664-1670])</f>
        <v>0</v>
      </c>
      <c r="R1964">
        <f>SUM(Tabla62[[#This Row],[1661]:[Entrearmadas]])</f>
        <v>40536</v>
      </c>
    </row>
    <row r="1965" spans="1:18" x14ac:dyDescent="0.3">
      <c r="A1965">
        <v>1964</v>
      </c>
      <c r="B1965" t="str" cm="1">
        <f t="array" ref="B1965">INDEX([1]!Tabla1[#Data], A1965, 2)</f>
        <v>Muñoz, Antonio</v>
      </c>
      <c r="C1965">
        <f>SUMIF([1]!Tabla1661[Consignatario],B1965,[1]!Tabla1661[1661])</f>
        <v>0</v>
      </c>
      <c r="D1965">
        <f>SUMIF([1]!Tabla11[Consignatario],B1965,[1]!Tabla11[1662])</f>
        <v>0</v>
      </c>
      <c r="E1965">
        <f>SUMIF([1]!Tabla12[Consignatario],B1965,[1]!Tabla12[1670])</f>
        <v>0</v>
      </c>
      <c r="F1965">
        <f>SUMIF([1]!Tabla10[Consignatario],B1965,[1]!Tabla10[1672])</f>
        <v>0</v>
      </c>
      <c r="G1965">
        <f>SUMIF([1]!Tabla9[Consignatarios],B1965,[1]!Tabla9[1675])</f>
        <v>0</v>
      </c>
      <c r="H1965">
        <f>SUMIF([1]!Tabla8[Consignatarios],B1965,[1]!Tabla8[1678])</f>
        <v>0</v>
      </c>
      <c r="I1965">
        <f>SUMIF([1]!Tabla4[Consignatario],B1965,[1]!Tabla4[Monto])</f>
        <v>25698</v>
      </c>
      <c r="J1965">
        <f>SUMIF([1]!Tabla2[Consignatario],B1965, [1]!Tabla2[Monto])</f>
        <v>0</v>
      </c>
      <c r="K1965">
        <f>SUMIF([1]!Tabla3[Consignatario],B1965,[1]!Tabla3[Monto])</f>
        <v>0</v>
      </c>
      <c r="L1965">
        <f>SUMIF([1]!Tabla5[Consignatario],B1965,[1]!Tabla5[Monto])</f>
        <v>0</v>
      </c>
      <c r="M1965">
        <f>SUMIF([1]!Tabla1708[Consignatario],B1965,[1]!Tabla1708[Monto])</f>
        <v>0</v>
      </c>
      <c r="N1965">
        <f>SUMIF([1]!Tabla1726[Consignatario],B1965,[1]!Tabla1726[Monto])</f>
        <v>0</v>
      </c>
      <c r="O1965">
        <f>SUMIF([1]!Tabla1730[Consignatario],B1965,[1]!Tabla1730[1730])</f>
        <v>0</v>
      </c>
      <c r="P1965">
        <f>SUMIF([1]!Tabla1739[Consignatario],B1965,[1]!Tabla1739[1739])</f>
        <v>0</v>
      </c>
      <c r="Q1965">
        <f>SUMIF([1]!Tabla21[Consignatario],B1965,[1]!Tabla21[1664-1670])</f>
        <v>0</v>
      </c>
      <c r="R1965">
        <f>SUM(Tabla62[[#This Row],[1661]:[Entrearmadas]])</f>
        <v>25698</v>
      </c>
    </row>
    <row r="1966" spans="1:18" x14ac:dyDescent="0.3">
      <c r="A1966">
        <v>1965</v>
      </c>
      <c r="B1966" t="str" cm="1">
        <f t="array" ref="B1966">INDEX([1]!Tabla1[#Data], A1966, 2)</f>
        <v>Muñoz, Francisco</v>
      </c>
      <c r="C1966">
        <f>SUMIF([1]!Tabla1661[Consignatario],B1966,[1]!Tabla1661[1661])</f>
        <v>0</v>
      </c>
      <c r="D1966">
        <f>SUMIF([1]!Tabla11[Consignatario],B1966,[1]!Tabla11[1662])</f>
        <v>0</v>
      </c>
      <c r="E1966">
        <f>SUMIF([1]!Tabla12[Consignatario],B1966,[1]!Tabla12[1670])</f>
        <v>0</v>
      </c>
      <c r="F1966">
        <f>SUMIF([1]!Tabla10[Consignatario],B1966,[1]!Tabla10[1672])</f>
        <v>0</v>
      </c>
      <c r="G1966">
        <f>SUMIF([1]!Tabla9[Consignatarios],B1966,[1]!Tabla9[1675])</f>
        <v>0</v>
      </c>
      <c r="H1966">
        <f>SUMIF([1]!Tabla8[Consignatarios],B1966,[1]!Tabla8[1678])</f>
        <v>96</v>
      </c>
      <c r="I1966">
        <f>SUMIF([1]!Tabla4[Consignatario],B1966,[1]!Tabla4[Monto])</f>
        <v>0</v>
      </c>
      <c r="J1966">
        <f>SUMIF([1]!Tabla2[Consignatario],B1966, [1]!Tabla2[Monto])</f>
        <v>0</v>
      </c>
      <c r="K1966">
        <f>SUMIF([1]!Tabla3[Consignatario],B1966,[1]!Tabla3[Monto])</f>
        <v>0</v>
      </c>
      <c r="L1966">
        <f>SUMIF([1]!Tabla5[Consignatario],B1966,[1]!Tabla5[Monto])</f>
        <v>0</v>
      </c>
      <c r="M1966">
        <f>SUMIF([1]!Tabla1708[Consignatario],B1966,[1]!Tabla1708[Monto])</f>
        <v>0</v>
      </c>
      <c r="N1966">
        <f>SUMIF([1]!Tabla1726[Consignatario],B1966,[1]!Tabla1726[Monto])</f>
        <v>0</v>
      </c>
      <c r="O1966">
        <f>SUMIF([1]!Tabla1730[Consignatario],B1966,[1]!Tabla1730[1730])</f>
        <v>0</v>
      </c>
      <c r="P1966">
        <f>SUMIF([1]!Tabla1739[Consignatario],B1966,[1]!Tabla1739[1739])</f>
        <v>0</v>
      </c>
      <c r="Q1966">
        <f>SUMIF([1]!Tabla21[Consignatario],B1966,[1]!Tabla21[1664-1670])</f>
        <v>0</v>
      </c>
      <c r="R1966">
        <f>SUM(Tabla62[[#This Row],[1661]:[Entrearmadas]])</f>
        <v>96</v>
      </c>
    </row>
    <row r="1967" spans="1:18" x14ac:dyDescent="0.3">
      <c r="A1967">
        <v>1966</v>
      </c>
      <c r="B1967" t="str" cm="1">
        <f t="array" ref="B1967">INDEX([1]!Tabla1[#Data], A1967, 2)</f>
        <v>Muñóz, Francisco</v>
      </c>
      <c r="C1967">
        <f>SUMIF([1]!Tabla1661[Consignatario],B1967,[1]!Tabla1661[1661])</f>
        <v>600</v>
      </c>
      <c r="D1967">
        <f>SUMIF([1]!Tabla11[Consignatario],B1967,[1]!Tabla11[1662])</f>
        <v>0</v>
      </c>
      <c r="E1967">
        <f>SUMIF([1]!Tabla12[Consignatario],B1967,[1]!Tabla12[1670])</f>
        <v>0</v>
      </c>
      <c r="F1967">
        <f>SUMIF([1]!Tabla10[Consignatario],B1967,[1]!Tabla10[1672])</f>
        <v>0</v>
      </c>
      <c r="G1967">
        <f>SUMIF([1]!Tabla9[Consignatarios],B1967,[1]!Tabla9[1675])</f>
        <v>0</v>
      </c>
      <c r="H1967">
        <f>SUMIF([1]!Tabla8[Consignatarios],B1967,[1]!Tabla8[1678])</f>
        <v>0</v>
      </c>
      <c r="I1967">
        <f>SUMIF([1]!Tabla4[Consignatario],B1967,[1]!Tabla4[Monto])</f>
        <v>0</v>
      </c>
      <c r="J1967">
        <f>SUMIF([1]!Tabla2[Consignatario],B1967, [1]!Tabla2[Monto])</f>
        <v>0</v>
      </c>
      <c r="K1967">
        <f>SUMIF([1]!Tabla3[Consignatario],B1967,[1]!Tabla3[Monto])</f>
        <v>0</v>
      </c>
      <c r="L1967">
        <f>SUMIF([1]!Tabla5[Consignatario],B1967,[1]!Tabla5[Monto])</f>
        <v>0</v>
      </c>
      <c r="M1967">
        <f>SUMIF([1]!Tabla1708[Consignatario],B1967,[1]!Tabla1708[Monto])</f>
        <v>0</v>
      </c>
      <c r="N1967">
        <f>SUMIF([1]!Tabla1726[Consignatario],B1967,[1]!Tabla1726[Monto])</f>
        <v>0</v>
      </c>
      <c r="O1967">
        <f>SUMIF([1]!Tabla1730[Consignatario],B1967,[1]!Tabla1730[1730])</f>
        <v>0</v>
      </c>
      <c r="P1967">
        <f>SUMIF([1]!Tabla1739[Consignatario],B1967,[1]!Tabla1739[1739])</f>
        <v>0</v>
      </c>
      <c r="Q1967">
        <f>SUMIF([1]!Tabla21[Consignatario],B1967,[1]!Tabla21[1664-1670])</f>
        <v>0</v>
      </c>
      <c r="R1967">
        <f>SUM(Tabla62[[#This Row],[1661]:[Entrearmadas]])</f>
        <v>600</v>
      </c>
    </row>
    <row r="1968" spans="1:18" x14ac:dyDescent="0.3">
      <c r="A1968">
        <v>1967</v>
      </c>
      <c r="B1968" t="str" cm="1">
        <f t="array" ref="B1968">INDEX([1]!Tabla1[#Data], A1968, 2)</f>
        <v>Muñoz, Joseph</v>
      </c>
      <c r="C1968">
        <f>SUMIF([1]!Tabla1661[Consignatario],B1968,[1]!Tabla1661[1661])</f>
        <v>0</v>
      </c>
      <c r="D1968">
        <f>SUMIF([1]!Tabla11[Consignatario],B1968,[1]!Tabla11[1662])</f>
        <v>0</v>
      </c>
      <c r="E1968">
        <f>SUMIF([1]!Tabla12[Consignatario],B1968,[1]!Tabla12[1670])</f>
        <v>0</v>
      </c>
      <c r="F1968">
        <f>SUMIF([1]!Tabla10[Consignatario],B1968,[1]!Tabla10[1672])</f>
        <v>0</v>
      </c>
      <c r="G1968">
        <f>SUMIF([1]!Tabla9[Consignatarios],B1968,[1]!Tabla9[1675])</f>
        <v>0</v>
      </c>
      <c r="H1968">
        <f>SUMIF([1]!Tabla8[Consignatarios],B1968,[1]!Tabla8[1678])</f>
        <v>0</v>
      </c>
      <c r="I1968">
        <f>SUMIF([1]!Tabla4[Consignatario],B1968,[1]!Tabla4[Monto])</f>
        <v>0</v>
      </c>
      <c r="J1968">
        <f>SUMIF([1]!Tabla2[Consignatario],B1968, [1]!Tabla2[Monto])</f>
        <v>0</v>
      </c>
      <c r="K1968">
        <f>SUMIF([1]!Tabla3[Consignatario],B1968,[1]!Tabla3[Monto])</f>
        <v>0</v>
      </c>
      <c r="L1968">
        <f>SUMIF([1]!Tabla5[Consignatario],B1968,[1]!Tabla5[Monto])</f>
        <v>0</v>
      </c>
      <c r="M1968">
        <f>SUMIF([1]!Tabla1708[Consignatario],B1968,[1]!Tabla1708[Monto])</f>
        <v>0</v>
      </c>
      <c r="N1968">
        <f>SUMIF([1]!Tabla1726[Consignatario],B1968,[1]!Tabla1726[Monto])</f>
        <v>0</v>
      </c>
      <c r="O1968">
        <f>SUMIF([1]!Tabla1730[Consignatario],B1968,[1]!Tabla1730[1730])</f>
        <v>81400</v>
      </c>
      <c r="P1968">
        <f>SUMIF([1]!Tabla1739[Consignatario],B1968,[1]!Tabla1739[1739])</f>
        <v>0</v>
      </c>
      <c r="Q1968">
        <f>SUMIF([1]!Tabla21[Consignatario],B1968,[1]!Tabla21[1664-1670])</f>
        <v>0</v>
      </c>
      <c r="R1968">
        <f>SUM(Tabla62[[#This Row],[1661]:[Entrearmadas]])</f>
        <v>81400</v>
      </c>
    </row>
    <row r="1969" spans="1:18" x14ac:dyDescent="0.3">
      <c r="A1969">
        <v>1968</v>
      </c>
      <c r="B1969" t="str" cm="1">
        <f t="array" ref="B1969">INDEX([1]!Tabla1[#Data], A1969, 2)</f>
        <v>Muñoz, Manuel</v>
      </c>
      <c r="C1969">
        <f>SUMIF([1]!Tabla1661[Consignatario],B1969,[1]!Tabla1661[1661])</f>
        <v>0</v>
      </c>
      <c r="D1969">
        <f>SUMIF([1]!Tabla11[Consignatario],B1969,[1]!Tabla11[1662])</f>
        <v>0</v>
      </c>
      <c r="E1969">
        <f>SUMIF([1]!Tabla12[Consignatario],B1969,[1]!Tabla12[1670])</f>
        <v>0</v>
      </c>
      <c r="F1969">
        <f>SUMIF([1]!Tabla10[Consignatario],B1969,[1]!Tabla10[1672])</f>
        <v>0</v>
      </c>
      <c r="G1969">
        <f>SUMIF([1]!Tabla9[Consignatarios],B1969,[1]!Tabla9[1675])</f>
        <v>0</v>
      </c>
      <c r="H1969">
        <f>SUMIF([1]!Tabla8[Consignatarios],B1969,[1]!Tabla8[1678])</f>
        <v>0</v>
      </c>
      <c r="I1969">
        <f>SUMIF([1]!Tabla4[Consignatario],B1969,[1]!Tabla4[Monto])</f>
        <v>0</v>
      </c>
      <c r="J1969">
        <f>SUMIF([1]!Tabla2[Consignatario],B1969, [1]!Tabla2[Monto])</f>
        <v>0</v>
      </c>
      <c r="K1969">
        <f>SUMIF([1]!Tabla3[Consignatario],B1969,[1]!Tabla3[Monto])</f>
        <v>100</v>
      </c>
      <c r="L1969">
        <f>SUMIF([1]!Tabla5[Consignatario],B1969,[1]!Tabla5[Monto])</f>
        <v>0</v>
      </c>
      <c r="M1969">
        <f>SUMIF([1]!Tabla1708[Consignatario],B1969,[1]!Tabla1708[Monto])</f>
        <v>0</v>
      </c>
      <c r="N1969">
        <f>SUMIF([1]!Tabla1726[Consignatario],B1969,[1]!Tabla1726[Monto])</f>
        <v>0</v>
      </c>
      <c r="O1969">
        <f>SUMIF([1]!Tabla1730[Consignatario],B1969,[1]!Tabla1730[1730])</f>
        <v>0</v>
      </c>
      <c r="P1969">
        <f>SUMIF([1]!Tabla1739[Consignatario],B1969,[1]!Tabla1739[1739])</f>
        <v>0</v>
      </c>
      <c r="Q1969">
        <f>SUMIF([1]!Tabla21[Consignatario],B1969,[1]!Tabla21[1664-1670])</f>
        <v>0</v>
      </c>
      <c r="R1969">
        <f>SUM(Tabla62[[#This Row],[1661]:[Entrearmadas]])</f>
        <v>100</v>
      </c>
    </row>
    <row r="1970" spans="1:18" x14ac:dyDescent="0.3">
      <c r="A1970">
        <v>1969</v>
      </c>
      <c r="B1970" t="str" cm="1">
        <f t="array" ref="B1970">INDEX([1]!Tabla1[#Data], A1970, 2)</f>
        <v>Muñoz, María</v>
      </c>
      <c r="C1970">
        <f>SUMIF([1]!Tabla1661[Consignatario],B1970,[1]!Tabla1661[1661])</f>
        <v>0</v>
      </c>
      <c r="D1970">
        <f>SUMIF([1]!Tabla11[Consignatario],B1970,[1]!Tabla11[1662])</f>
        <v>0</v>
      </c>
      <c r="E1970">
        <f>SUMIF([1]!Tabla12[Consignatario],B1970,[1]!Tabla12[1670])</f>
        <v>0</v>
      </c>
      <c r="F1970">
        <f>SUMIF([1]!Tabla10[Consignatario],B1970,[1]!Tabla10[1672])</f>
        <v>100</v>
      </c>
      <c r="G1970">
        <f>SUMIF([1]!Tabla9[Consignatarios],B1970,[1]!Tabla9[1675])</f>
        <v>0</v>
      </c>
      <c r="H1970">
        <f>SUMIF([1]!Tabla8[Consignatarios],B1970,[1]!Tabla8[1678])</f>
        <v>0</v>
      </c>
      <c r="I1970">
        <f>SUMIF([1]!Tabla4[Consignatario],B1970,[1]!Tabla4[Monto])</f>
        <v>0</v>
      </c>
      <c r="J1970">
        <f>SUMIF([1]!Tabla2[Consignatario],B1970, [1]!Tabla2[Monto])</f>
        <v>0</v>
      </c>
      <c r="K1970">
        <f>SUMIF([1]!Tabla3[Consignatario],B1970,[1]!Tabla3[Monto])</f>
        <v>0</v>
      </c>
      <c r="L1970">
        <f>SUMIF([1]!Tabla5[Consignatario],B1970,[1]!Tabla5[Monto])</f>
        <v>0</v>
      </c>
      <c r="M1970">
        <f>SUMIF([1]!Tabla1708[Consignatario],B1970,[1]!Tabla1708[Monto])</f>
        <v>0</v>
      </c>
      <c r="N1970">
        <f>SUMIF([1]!Tabla1726[Consignatario],B1970,[1]!Tabla1726[Monto])</f>
        <v>0</v>
      </c>
      <c r="O1970">
        <f>SUMIF([1]!Tabla1730[Consignatario],B1970,[1]!Tabla1730[1730])</f>
        <v>0</v>
      </c>
      <c r="P1970">
        <f>SUMIF([1]!Tabla1739[Consignatario],B1970,[1]!Tabla1739[1739])</f>
        <v>0</v>
      </c>
      <c r="Q1970">
        <f>SUMIF([1]!Tabla21[Consignatario],B1970,[1]!Tabla21[1664-1670])</f>
        <v>0</v>
      </c>
      <c r="R1970">
        <f>SUM(Tabla62[[#This Row],[1661]:[Entrearmadas]])</f>
        <v>100</v>
      </c>
    </row>
    <row r="1971" spans="1:18" x14ac:dyDescent="0.3">
      <c r="A1971">
        <v>1970</v>
      </c>
      <c r="B1971" t="str" cm="1">
        <f t="array" ref="B1971">INDEX([1]!Tabla1[#Data], A1971, 2)</f>
        <v>Muñoz, Nicolás</v>
      </c>
      <c r="C1971">
        <f>SUMIF([1]!Tabla1661[Consignatario],B1971,[1]!Tabla1661[1661])</f>
        <v>0</v>
      </c>
      <c r="D1971">
        <f>SUMIF([1]!Tabla11[Consignatario],B1971,[1]!Tabla11[1662])</f>
        <v>0</v>
      </c>
      <c r="E1971">
        <f>SUMIF([1]!Tabla12[Consignatario],B1971,[1]!Tabla12[1670])</f>
        <v>0</v>
      </c>
      <c r="F1971">
        <f>SUMIF([1]!Tabla10[Consignatario],B1971,[1]!Tabla10[1672])</f>
        <v>0</v>
      </c>
      <c r="G1971">
        <f>SUMIF([1]!Tabla9[Consignatarios],B1971,[1]!Tabla9[1675])</f>
        <v>800</v>
      </c>
      <c r="H1971">
        <f>SUMIF([1]!Tabla8[Consignatarios],B1971,[1]!Tabla8[1678])</f>
        <v>0</v>
      </c>
      <c r="I1971">
        <f>SUMIF([1]!Tabla4[Consignatario],B1971,[1]!Tabla4[Monto])</f>
        <v>0</v>
      </c>
      <c r="J1971">
        <f>SUMIF([1]!Tabla2[Consignatario],B1971, [1]!Tabla2[Monto])</f>
        <v>0</v>
      </c>
      <c r="K1971">
        <f>SUMIF([1]!Tabla3[Consignatario],B1971,[1]!Tabla3[Monto])</f>
        <v>0</v>
      </c>
      <c r="L1971">
        <f>SUMIF([1]!Tabla5[Consignatario],B1971,[1]!Tabla5[Monto])</f>
        <v>0</v>
      </c>
      <c r="M1971">
        <f>SUMIF([1]!Tabla1708[Consignatario],B1971,[1]!Tabla1708[Monto])</f>
        <v>0</v>
      </c>
      <c r="N1971">
        <f>SUMIF([1]!Tabla1726[Consignatario],B1971,[1]!Tabla1726[Monto])</f>
        <v>0</v>
      </c>
      <c r="O1971">
        <f>SUMIF([1]!Tabla1730[Consignatario],B1971,[1]!Tabla1730[1730])</f>
        <v>0</v>
      </c>
      <c r="P1971">
        <f>SUMIF([1]!Tabla1739[Consignatario],B1971,[1]!Tabla1739[1739])</f>
        <v>0</v>
      </c>
      <c r="Q1971">
        <f>SUMIF([1]!Tabla21[Consignatario],B1971,[1]!Tabla21[1664-1670])</f>
        <v>0</v>
      </c>
      <c r="R1971">
        <f>SUM(Tabla62[[#This Row],[1661]:[Entrearmadas]])</f>
        <v>800</v>
      </c>
    </row>
    <row r="1972" spans="1:18" x14ac:dyDescent="0.3">
      <c r="A1972">
        <v>1971</v>
      </c>
      <c r="B1972" t="str" cm="1">
        <f t="array" ref="B1972">INDEX([1]!Tabla1[#Data], A1972, 2)</f>
        <v>Muñoz, Pedro</v>
      </c>
      <c r="C1972">
        <f>SUMIF([1]!Tabla1661[Consignatario],B1972,[1]!Tabla1661[1661])</f>
        <v>0</v>
      </c>
      <c r="D1972">
        <f>SUMIF([1]!Tabla11[Consignatario],B1972,[1]!Tabla11[1662])</f>
        <v>0</v>
      </c>
      <c r="E1972">
        <f>SUMIF([1]!Tabla12[Consignatario],B1972,[1]!Tabla12[1670])</f>
        <v>0</v>
      </c>
      <c r="F1972">
        <f>SUMIF([1]!Tabla10[Consignatario],B1972,[1]!Tabla10[1672])</f>
        <v>0</v>
      </c>
      <c r="G1972">
        <f>SUMIF([1]!Tabla9[Consignatarios],B1972,[1]!Tabla9[1675])</f>
        <v>0</v>
      </c>
      <c r="H1972">
        <f>SUMIF([1]!Tabla8[Consignatarios],B1972,[1]!Tabla8[1678])</f>
        <v>0</v>
      </c>
      <c r="I1972">
        <f>SUMIF([1]!Tabla4[Consignatario],B1972,[1]!Tabla4[Monto])</f>
        <v>0</v>
      </c>
      <c r="J1972">
        <f>SUMIF([1]!Tabla2[Consignatario],B1972, [1]!Tabla2[Monto])</f>
        <v>0</v>
      </c>
      <c r="K1972">
        <f>SUMIF([1]!Tabla3[Consignatario],B1972,[1]!Tabla3[Monto])</f>
        <v>3199</v>
      </c>
      <c r="L1972">
        <f>SUMIF([1]!Tabla5[Consignatario],B1972,[1]!Tabla5[Monto])</f>
        <v>4000</v>
      </c>
      <c r="M1972">
        <f>SUMIF([1]!Tabla1708[Consignatario],B1972,[1]!Tabla1708[Monto])</f>
        <v>0</v>
      </c>
      <c r="N1972">
        <f>SUMIF([1]!Tabla1726[Consignatario],B1972,[1]!Tabla1726[Monto])</f>
        <v>0</v>
      </c>
      <c r="O1972">
        <f>SUMIF([1]!Tabla1730[Consignatario],B1972,[1]!Tabla1730[1730])</f>
        <v>0</v>
      </c>
      <c r="P1972">
        <f>SUMIF([1]!Tabla1739[Consignatario],B1972,[1]!Tabla1739[1739])</f>
        <v>0</v>
      </c>
      <c r="Q1972">
        <f>SUMIF([1]!Tabla21[Consignatario],B1972,[1]!Tabla21[1664-1670])</f>
        <v>0</v>
      </c>
      <c r="R1972">
        <f>SUM(Tabla62[[#This Row],[1661]:[Entrearmadas]])</f>
        <v>7199</v>
      </c>
    </row>
    <row r="1973" spans="1:18" x14ac:dyDescent="0.3">
      <c r="A1973">
        <v>1972</v>
      </c>
      <c r="B1973" t="str" cm="1">
        <f t="array" ref="B1973">INDEX([1]!Tabla1[#Data], A1973, 2)</f>
        <v>Muñoz, Pedro Joseph</v>
      </c>
      <c r="C1973">
        <f>SUMIF([1]!Tabla1661[Consignatario],B1973,[1]!Tabla1661[1661])</f>
        <v>0</v>
      </c>
      <c r="D1973">
        <f>SUMIF([1]!Tabla11[Consignatario],B1973,[1]!Tabla11[1662])</f>
        <v>0</v>
      </c>
      <c r="E1973">
        <f>SUMIF([1]!Tabla12[Consignatario],B1973,[1]!Tabla12[1670])</f>
        <v>0</v>
      </c>
      <c r="F1973">
        <f>SUMIF([1]!Tabla10[Consignatario],B1973,[1]!Tabla10[1672])</f>
        <v>0</v>
      </c>
      <c r="G1973">
        <f>SUMIF([1]!Tabla9[Consignatarios],B1973,[1]!Tabla9[1675])</f>
        <v>0</v>
      </c>
      <c r="H1973">
        <f>SUMIF([1]!Tabla8[Consignatarios],B1973,[1]!Tabla8[1678])</f>
        <v>0</v>
      </c>
      <c r="I1973">
        <f>SUMIF([1]!Tabla4[Consignatario],B1973,[1]!Tabla4[Monto])</f>
        <v>0</v>
      </c>
      <c r="J1973">
        <f>SUMIF([1]!Tabla2[Consignatario],B1973, [1]!Tabla2[Monto])</f>
        <v>0</v>
      </c>
      <c r="K1973">
        <f>SUMIF([1]!Tabla3[Consignatario],B1973,[1]!Tabla3[Monto])</f>
        <v>0</v>
      </c>
      <c r="L1973">
        <f>SUMIF([1]!Tabla5[Consignatario],B1973,[1]!Tabla5[Monto])</f>
        <v>0</v>
      </c>
      <c r="M1973">
        <f>SUMIF([1]!Tabla1708[Consignatario],B1973,[1]!Tabla1708[Monto])</f>
        <v>4000</v>
      </c>
      <c r="N1973">
        <f>SUMIF([1]!Tabla1726[Consignatario],B1973,[1]!Tabla1726[Monto])</f>
        <v>0</v>
      </c>
      <c r="O1973">
        <f>SUMIF([1]!Tabla1730[Consignatario],B1973,[1]!Tabla1730[1730])</f>
        <v>0</v>
      </c>
      <c r="P1973">
        <f>SUMIF([1]!Tabla1739[Consignatario],B1973,[1]!Tabla1739[1739])</f>
        <v>0</v>
      </c>
      <c r="Q1973">
        <f>SUMIF([1]!Tabla21[Consignatario],B1973,[1]!Tabla21[1664-1670])</f>
        <v>0</v>
      </c>
      <c r="R1973">
        <f>SUM(Tabla62[[#This Row],[1661]:[Entrearmadas]])</f>
        <v>4000</v>
      </c>
    </row>
    <row r="1974" spans="1:18" x14ac:dyDescent="0.3">
      <c r="A1974">
        <v>1973</v>
      </c>
      <c r="B1974" t="str" cm="1">
        <f t="array" ref="B1974">INDEX([1]!Tabla1[#Data], A1974, 2)</f>
        <v>Muñoz, Tomás</v>
      </c>
      <c r="C1974">
        <f>SUMIF([1]!Tabla1661[Consignatario],B1974,[1]!Tabla1661[1661])</f>
        <v>0</v>
      </c>
      <c r="D1974">
        <f>SUMIF([1]!Tabla11[Consignatario],B1974,[1]!Tabla11[1662])</f>
        <v>0</v>
      </c>
      <c r="E1974">
        <f>SUMIF([1]!Tabla12[Consignatario],B1974,[1]!Tabla12[1670])</f>
        <v>0</v>
      </c>
      <c r="F1974">
        <f>SUMIF([1]!Tabla10[Consignatario],B1974,[1]!Tabla10[1672])</f>
        <v>0</v>
      </c>
      <c r="G1974">
        <f>SUMIF([1]!Tabla9[Consignatarios],B1974,[1]!Tabla9[1675])</f>
        <v>0</v>
      </c>
      <c r="H1974">
        <f>SUMIF([1]!Tabla8[Consignatarios],B1974,[1]!Tabla8[1678])</f>
        <v>0</v>
      </c>
      <c r="I1974">
        <f>SUMIF([1]!Tabla4[Consignatario],B1974,[1]!Tabla4[Monto])</f>
        <v>0</v>
      </c>
      <c r="J1974">
        <f>SUMIF([1]!Tabla2[Consignatario],B1974, [1]!Tabla2[Monto])</f>
        <v>0</v>
      </c>
      <c r="K1974">
        <f>SUMIF([1]!Tabla3[Consignatario],B1974,[1]!Tabla3[Monto])</f>
        <v>0</v>
      </c>
      <c r="L1974">
        <f>SUMIF([1]!Tabla5[Consignatario],B1974,[1]!Tabla5[Monto])</f>
        <v>0</v>
      </c>
      <c r="M1974">
        <f>SUMIF([1]!Tabla1708[Consignatario],B1974,[1]!Tabla1708[Monto])</f>
        <v>0</v>
      </c>
      <c r="N1974">
        <f>SUMIF([1]!Tabla1726[Consignatario],B1974,[1]!Tabla1726[Monto])</f>
        <v>308486</v>
      </c>
      <c r="O1974">
        <f>SUMIF([1]!Tabla1730[Consignatario],B1974,[1]!Tabla1730[1730])</f>
        <v>421958</v>
      </c>
      <c r="P1974">
        <f>SUMIF([1]!Tabla1739[Consignatario],B1974,[1]!Tabla1739[1739])</f>
        <v>184600</v>
      </c>
      <c r="Q1974">
        <f>SUMIF([1]!Tabla21[Consignatario],B1974,[1]!Tabla21[1664-1670])</f>
        <v>0</v>
      </c>
      <c r="R1974">
        <f>SUM(Tabla62[[#This Row],[1661]:[Entrearmadas]])</f>
        <v>915044</v>
      </c>
    </row>
    <row r="1975" spans="1:18" x14ac:dyDescent="0.3">
      <c r="A1975">
        <v>1974</v>
      </c>
      <c r="B1975" t="str" cm="1">
        <f t="array" ref="B1975">INDEX([1]!Tabla1[#Data], A1975, 2)</f>
        <v>Murcia, Juan de</v>
      </c>
      <c r="C1975">
        <f>SUMIF([1]!Tabla1661[Consignatario],B1975,[1]!Tabla1661[1661])</f>
        <v>0</v>
      </c>
      <c r="D1975">
        <f>SUMIF([1]!Tabla11[Consignatario],B1975,[1]!Tabla11[1662])</f>
        <v>0</v>
      </c>
      <c r="E1975">
        <f>SUMIF([1]!Tabla12[Consignatario],B1975,[1]!Tabla12[1670])</f>
        <v>0</v>
      </c>
      <c r="F1975">
        <f>SUMIF([1]!Tabla10[Consignatario],B1975,[1]!Tabla10[1672])</f>
        <v>0</v>
      </c>
      <c r="G1975">
        <f>SUMIF([1]!Tabla9[Consignatarios],B1975,[1]!Tabla9[1675])</f>
        <v>0</v>
      </c>
      <c r="H1975">
        <f>SUMIF([1]!Tabla8[Consignatarios],B1975,[1]!Tabla8[1678])</f>
        <v>0</v>
      </c>
      <c r="I1975">
        <f>SUMIF([1]!Tabla4[Consignatario],B1975,[1]!Tabla4[Monto])</f>
        <v>0</v>
      </c>
      <c r="J1975">
        <f>SUMIF([1]!Tabla2[Consignatario],B1975, [1]!Tabla2[Monto])</f>
        <v>0</v>
      </c>
      <c r="K1975">
        <f>SUMIF([1]!Tabla3[Consignatario],B1975,[1]!Tabla3[Monto])</f>
        <v>0</v>
      </c>
      <c r="L1975">
        <f>SUMIF([1]!Tabla5[Consignatario],B1975,[1]!Tabla5[Monto])</f>
        <v>0</v>
      </c>
      <c r="M1975">
        <f>SUMIF([1]!Tabla1708[Consignatario],B1975,[1]!Tabla1708[Monto])</f>
        <v>1000</v>
      </c>
      <c r="N1975">
        <f>SUMIF([1]!Tabla1726[Consignatario],B1975,[1]!Tabla1726[Monto])</f>
        <v>0</v>
      </c>
      <c r="O1975">
        <f>SUMIF([1]!Tabla1730[Consignatario],B1975,[1]!Tabla1730[1730])</f>
        <v>0</v>
      </c>
      <c r="P1975">
        <f>SUMIF([1]!Tabla1739[Consignatario],B1975,[1]!Tabla1739[1739])</f>
        <v>0</v>
      </c>
      <c r="Q1975">
        <f>SUMIF([1]!Tabla21[Consignatario],B1975,[1]!Tabla21[1664-1670])</f>
        <v>0</v>
      </c>
      <c r="R1975">
        <f>SUM(Tabla62[[#This Row],[1661]:[Entrearmadas]])</f>
        <v>1000</v>
      </c>
    </row>
    <row r="1976" spans="1:18" x14ac:dyDescent="0.3">
      <c r="A1976">
        <v>1975</v>
      </c>
      <c r="B1976" t="str" cm="1">
        <f t="array" ref="B1976">INDEX([1]!Tabla1[#Data], A1976, 2)</f>
        <v>Murga, Juan de</v>
      </c>
      <c r="C1976">
        <f>SUMIF([1]!Tabla1661[Consignatario],B1976,[1]!Tabla1661[1661])</f>
        <v>0</v>
      </c>
      <c r="D1976">
        <f>SUMIF([1]!Tabla11[Consignatario],B1976,[1]!Tabla11[1662])</f>
        <v>0</v>
      </c>
      <c r="E1976">
        <f>SUMIF([1]!Tabla12[Consignatario],B1976,[1]!Tabla12[1670])</f>
        <v>0</v>
      </c>
      <c r="F1976">
        <f>SUMIF([1]!Tabla10[Consignatario],B1976,[1]!Tabla10[1672])</f>
        <v>0</v>
      </c>
      <c r="G1976">
        <f>SUMIF([1]!Tabla9[Consignatarios],B1976,[1]!Tabla9[1675])</f>
        <v>0</v>
      </c>
      <c r="H1976">
        <f>SUMIF([1]!Tabla8[Consignatarios],B1976,[1]!Tabla8[1678])</f>
        <v>42837</v>
      </c>
      <c r="I1976">
        <f>SUMIF([1]!Tabla4[Consignatario],B1976,[1]!Tabla4[Monto])</f>
        <v>0</v>
      </c>
      <c r="J1976">
        <f>SUMIF([1]!Tabla2[Consignatario],B1976, [1]!Tabla2[Monto])</f>
        <v>0</v>
      </c>
      <c r="K1976">
        <f>SUMIF([1]!Tabla3[Consignatario],B1976,[1]!Tabla3[Monto])</f>
        <v>0</v>
      </c>
      <c r="L1976">
        <f>SUMIF([1]!Tabla5[Consignatario],B1976,[1]!Tabla5[Monto])</f>
        <v>0</v>
      </c>
      <c r="M1976">
        <f>SUMIF([1]!Tabla1708[Consignatario],B1976,[1]!Tabla1708[Monto])</f>
        <v>0</v>
      </c>
      <c r="N1976">
        <f>SUMIF([1]!Tabla1726[Consignatario],B1976,[1]!Tabla1726[Monto])</f>
        <v>0</v>
      </c>
      <c r="O1976">
        <f>SUMIF([1]!Tabla1730[Consignatario],B1976,[1]!Tabla1730[1730])</f>
        <v>0</v>
      </c>
      <c r="P1976">
        <f>SUMIF([1]!Tabla1739[Consignatario],B1976,[1]!Tabla1739[1739])</f>
        <v>0</v>
      </c>
      <c r="Q1976">
        <f>SUMIF([1]!Tabla21[Consignatario],B1976,[1]!Tabla21[1664-1670])</f>
        <v>0</v>
      </c>
      <c r="R1976">
        <f>SUM(Tabla62[[#This Row],[1661]:[Entrearmadas]])</f>
        <v>42837</v>
      </c>
    </row>
    <row r="1977" spans="1:18" x14ac:dyDescent="0.3">
      <c r="A1977">
        <v>1976</v>
      </c>
      <c r="B1977" t="str" cm="1">
        <f t="array" ref="B1977">INDEX([1]!Tabla1[#Data], A1977, 2)</f>
        <v>Murga, Juan Javier de</v>
      </c>
      <c r="C1977">
        <f>SUMIF([1]!Tabla1661[Consignatario],B1977,[1]!Tabla1661[1661])</f>
        <v>0</v>
      </c>
      <c r="D1977">
        <f>SUMIF([1]!Tabla11[Consignatario],B1977,[1]!Tabla11[1662])</f>
        <v>0</v>
      </c>
      <c r="E1977">
        <f>SUMIF([1]!Tabla12[Consignatario],B1977,[1]!Tabla12[1670])</f>
        <v>0</v>
      </c>
      <c r="F1977">
        <f>SUMIF([1]!Tabla10[Consignatario],B1977,[1]!Tabla10[1672])</f>
        <v>0</v>
      </c>
      <c r="G1977">
        <f>SUMIF([1]!Tabla9[Consignatarios],B1977,[1]!Tabla9[1675])</f>
        <v>0</v>
      </c>
      <c r="H1977">
        <f>SUMIF([1]!Tabla8[Consignatarios],B1977,[1]!Tabla8[1678])</f>
        <v>0</v>
      </c>
      <c r="I1977">
        <f>SUMIF([1]!Tabla4[Consignatario],B1977,[1]!Tabla4[Monto])</f>
        <v>0</v>
      </c>
      <c r="J1977">
        <f>SUMIF([1]!Tabla2[Consignatario],B1977, [1]!Tabla2[Monto])</f>
        <v>0</v>
      </c>
      <c r="K1977">
        <f>SUMIF([1]!Tabla3[Consignatario],B1977,[1]!Tabla3[Monto])</f>
        <v>40900</v>
      </c>
      <c r="L1977">
        <f>SUMIF([1]!Tabla5[Consignatario],B1977,[1]!Tabla5[Monto])</f>
        <v>24420</v>
      </c>
      <c r="M1977">
        <f>SUMIF([1]!Tabla1708[Consignatario],B1977,[1]!Tabla1708[Monto])</f>
        <v>0</v>
      </c>
      <c r="N1977">
        <f>SUMIF([1]!Tabla1726[Consignatario],B1977,[1]!Tabla1726[Monto])</f>
        <v>0</v>
      </c>
      <c r="O1977">
        <f>SUMIF([1]!Tabla1730[Consignatario],B1977,[1]!Tabla1730[1730])</f>
        <v>0</v>
      </c>
      <c r="P1977">
        <f>SUMIF([1]!Tabla1739[Consignatario],B1977,[1]!Tabla1739[1739])</f>
        <v>0</v>
      </c>
      <c r="Q1977">
        <f>SUMIF([1]!Tabla21[Consignatario],B1977,[1]!Tabla21[1664-1670])</f>
        <v>0</v>
      </c>
      <c r="R1977">
        <f>SUM(Tabla62[[#This Row],[1661]:[Entrearmadas]])</f>
        <v>65320</v>
      </c>
    </row>
    <row r="1978" spans="1:18" x14ac:dyDescent="0.3">
      <c r="A1978">
        <v>1977</v>
      </c>
      <c r="B1978" t="str" cm="1">
        <f t="array" ref="B1978">INDEX([1]!Tabla1[#Data], A1978, 2)</f>
        <v>Murillo Caballero, Juan</v>
      </c>
      <c r="C1978">
        <f>SUMIF([1]!Tabla1661[Consignatario],B1978,[1]!Tabla1661[1661])</f>
        <v>0</v>
      </c>
      <c r="D1978">
        <f>SUMIF([1]!Tabla11[Consignatario],B1978,[1]!Tabla11[1662])</f>
        <v>0</v>
      </c>
      <c r="E1978">
        <f>SUMIF([1]!Tabla12[Consignatario],B1978,[1]!Tabla12[1670])</f>
        <v>0</v>
      </c>
      <c r="F1978">
        <f>SUMIF([1]!Tabla10[Consignatario],B1978,[1]!Tabla10[1672])</f>
        <v>0</v>
      </c>
      <c r="G1978">
        <f>SUMIF([1]!Tabla9[Consignatarios],B1978,[1]!Tabla9[1675])</f>
        <v>0</v>
      </c>
      <c r="H1978">
        <f>SUMIF([1]!Tabla8[Consignatarios],B1978,[1]!Tabla8[1678])</f>
        <v>0</v>
      </c>
      <c r="I1978">
        <f>SUMIF([1]!Tabla4[Consignatario],B1978,[1]!Tabla4[Monto])</f>
        <v>0</v>
      </c>
      <c r="J1978">
        <f>SUMIF([1]!Tabla2[Consignatario],B1978, [1]!Tabla2[Monto])</f>
        <v>0</v>
      </c>
      <c r="K1978">
        <f>SUMIF([1]!Tabla3[Consignatario],B1978,[1]!Tabla3[Monto])</f>
        <v>0</v>
      </c>
      <c r="L1978">
        <f>SUMIF([1]!Tabla5[Consignatario],B1978,[1]!Tabla5[Monto])</f>
        <v>0</v>
      </c>
      <c r="M1978">
        <f>SUMIF([1]!Tabla1708[Consignatario],B1978,[1]!Tabla1708[Monto])</f>
        <v>99860</v>
      </c>
      <c r="N1978">
        <f>SUMIF([1]!Tabla1726[Consignatario],B1978,[1]!Tabla1726[Monto])</f>
        <v>0</v>
      </c>
      <c r="O1978">
        <f>SUMIF([1]!Tabla1730[Consignatario],B1978,[1]!Tabla1730[1730])</f>
        <v>0</v>
      </c>
      <c r="P1978">
        <f>SUMIF([1]!Tabla1739[Consignatario],B1978,[1]!Tabla1739[1739])</f>
        <v>0</v>
      </c>
      <c r="Q1978">
        <f>SUMIF([1]!Tabla21[Consignatario],B1978,[1]!Tabla21[1664-1670])</f>
        <v>0</v>
      </c>
      <c r="R1978">
        <f>SUM(Tabla62[[#This Row],[1661]:[Entrearmadas]])</f>
        <v>99860</v>
      </c>
    </row>
    <row r="1979" spans="1:18" x14ac:dyDescent="0.3">
      <c r="A1979">
        <v>1978</v>
      </c>
      <c r="B1979" t="str" cm="1">
        <f t="array" ref="B1979">INDEX([1]!Tabla1[#Data], A1979, 2)</f>
        <v>Murillo, Bartolomé de</v>
      </c>
      <c r="C1979">
        <f>SUMIF([1]!Tabla1661[Consignatario],B1979,[1]!Tabla1661[1661])</f>
        <v>0</v>
      </c>
      <c r="D1979">
        <f>SUMIF([1]!Tabla11[Consignatario],B1979,[1]!Tabla11[1662])</f>
        <v>0</v>
      </c>
      <c r="E1979">
        <f>SUMIF([1]!Tabla12[Consignatario],B1979,[1]!Tabla12[1670])</f>
        <v>0</v>
      </c>
      <c r="F1979">
        <f>SUMIF([1]!Tabla10[Consignatario],B1979,[1]!Tabla10[1672])</f>
        <v>0</v>
      </c>
      <c r="G1979">
        <f>SUMIF([1]!Tabla9[Consignatarios],B1979,[1]!Tabla9[1675])</f>
        <v>0</v>
      </c>
      <c r="H1979">
        <f>SUMIF([1]!Tabla8[Consignatarios],B1979,[1]!Tabla8[1678])</f>
        <v>2000</v>
      </c>
      <c r="I1979">
        <f>SUMIF([1]!Tabla4[Consignatario],B1979,[1]!Tabla4[Monto])</f>
        <v>0</v>
      </c>
      <c r="J1979">
        <f>SUMIF([1]!Tabla2[Consignatario],B1979, [1]!Tabla2[Monto])</f>
        <v>0</v>
      </c>
      <c r="K1979">
        <f>SUMIF([1]!Tabla3[Consignatario],B1979,[1]!Tabla3[Monto])</f>
        <v>0</v>
      </c>
      <c r="L1979">
        <f>SUMIF([1]!Tabla5[Consignatario],B1979,[1]!Tabla5[Monto])</f>
        <v>0</v>
      </c>
      <c r="M1979">
        <f>SUMIF([1]!Tabla1708[Consignatario],B1979,[1]!Tabla1708[Monto])</f>
        <v>0</v>
      </c>
      <c r="N1979">
        <f>SUMIF([1]!Tabla1726[Consignatario],B1979,[1]!Tabla1726[Monto])</f>
        <v>0</v>
      </c>
      <c r="O1979">
        <f>SUMIF([1]!Tabla1730[Consignatario],B1979,[1]!Tabla1730[1730])</f>
        <v>0</v>
      </c>
      <c r="P1979">
        <f>SUMIF([1]!Tabla1739[Consignatario],B1979,[1]!Tabla1739[1739])</f>
        <v>0</v>
      </c>
      <c r="Q1979">
        <f>SUMIF([1]!Tabla21[Consignatario],B1979,[1]!Tabla21[1664-1670])</f>
        <v>0</v>
      </c>
      <c r="R1979">
        <f>SUM(Tabla62[[#This Row],[1661]:[Entrearmadas]])</f>
        <v>2000</v>
      </c>
    </row>
    <row r="1980" spans="1:18" x14ac:dyDescent="0.3">
      <c r="A1980">
        <v>1979</v>
      </c>
      <c r="B1980" t="str" cm="1">
        <f t="array" ref="B1980">INDEX([1]!Tabla1[#Data], A1980, 2)</f>
        <v>Murillo, Diego</v>
      </c>
      <c r="C1980">
        <f>SUMIF([1]!Tabla1661[Consignatario],B1980,[1]!Tabla1661[1661])</f>
        <v>0</v>
      </c>
      <c r="D1980">
        <f>SUMIF([1]!Tabla11[Consignatario],B1980,[1]!Tabla11[1662])</f>
        <v>0</v>
      </c>
      <c r="E1980">
        <f>SUMIF([1]!Tabla12[Consignatario],B1980,[1]!Tabla12[1670])</f>
        <v>0</v>
      </c>
      <c r="F1980">
        <f>SUMIF([1]!Tabla10[Consignatario],B1980,[1]!Tabla10[1672])</f>
        <v>17317</v>
      </c>
      <c r="G1980">
        <f>SUMIF([1]!Tabla9[Consignatarios],B1980,[1]!Tabla9[1675])</f>
        <v>0</v>
      </c>
      <c r="H1980">
        <f>SUMIF([1]!Tabla8[Consignatarios],B1980,[1]!Tabla8[1678])</f>
        <v>0</v>
      </c>
      <c r="I1980">
        <f>SUMIF([1]!Tabla4[Consignatario],B1980,[1]!Tabla4[Monto])</f>
        <v>0</v>
      </c>
      <c r="J1980">
        <f>SUMIF([1]!Tabla2[Consignatario],B1980, [1]!Tabla2[Monto])</f>
        <v>0</v>
      </c>
      <c r="K1980">
        <f>SUMIF([1]!Tabla3[Consignatario],B1980,[1]!Tabla3[Monto])</f>
        <v>0</v>
      </c>
      <c r="L1980">
        <f>SUMIF([1]!Tabla5[Consignatario],B1980,[1]!Tabla5[Monto])</f>
        <v>0</v>
      </c>
      <c r="M1980">
        <f>SUMIF([1]!Tabla1708[Consignatario],B1980,[1]!Tabla1708[Monto])</f>
        <v>0</v>
      </c>
      <c r="N1980">
        <f>SUMIF([1]!Tabla1726[Consignatario],B1980,[1]!Tabla1726[Monto])</f>
        <v>0</v>
      </c>
      <c r="O1980">
        <f>SUMIF([1]!Tabla1730[Consignatario],B1980,[1]!Tabla1730[1730])</f>
        <v>0</v>
      </c>
      <c r="P1980">
        <f>SUMIF([1]!Tabla1739[Consignatario],B1980,[1]!Tabla1739[1739])</f>
        <v>0</v>
      </c>
      <c r="Q1980">
        <f>SUMIF([1]!Tabla21[Consignatario],B1980,[1]!Tabla21[1664-1670])</f>
        <v>0</v>
      </c>
      <c r="R1980">
        <f>SUM(Tabla62[[#This Row],[1661]:[Entrearmadas]])</f>
        <v>17317</v>
      </c>
    </row>
    <row r="1981" spans="1:18" x14ac:dyDescent="0.3">
      <c r="A1981">
        <v>1980</v>
      </c>
      <c r="B1981" t="str" cm="1">
        <f t="array" ref="B1981">INDEX([1]!Tabla1[#Data], A1981, 2)</f>
        <v>Murillo, Domingo</v>
      </c>
      <c r="C1981">
        <f>SUMIF([1]!Tabla1661[Consignatario],B1981,[1]!Tabla1661[1661])</f>
        <v>0</v>
      </c>
      <c r="D1981">
        <f>SUMIF([1]!Tabla11[Consignatario],B1981,[1]!Tabla11[1662])</f>
        <v>0</v>
      </c>
      <c r="E1981">
        <f>SUMIF([1]!Tabla12[Consignatario],B1981,[1]!Tabla12[1670])</f>
        <v>0</v>
      </c>
      <c r="F1981">
        <f>SUMIF([1]!Tabla10[Consignatario],B1981,[1]!Tabla10[1672])</f>
        <v>0</v>
      </c>
      <c r="G1981">
        <f>SUMIF([1]!Tabla9[Consignatarios],B1981,[1]!Tabla9[1675])</f>
        <v>0</v>
      </c>
      <c r="H1981">
        <f>SUMIF([1]!Tabla8[Consignatarios],B1981,[1]!Tabla8[1678])</f>
        <v>0</v>
      </c>
      <c r="I1981">
        <f>SUMIF([1]!Tabla4[Consignatario],B1981,[1]!Tabla4[Monto])</f>
        <v>0</v>
      </c>
      <c r="J1981">
        <f>SUMIF([1]!Tabla2[Consignatario],B1981, [1]!Tabla2[Monto])</f>
        <v>0</v>
      </c>
      <c r="K1981">
        <f>SUMIF([1]!Tabla3[Consignatario],B1981,[1]!Tabla3[Monto])</f>
        <v>0</v>
      </c>
      <c r="L1981">
        <f>SUMIF([1]!Tabla5[Consignatario],B1981,[1]!Tabla5[Monto])</f>
        <v>0</v>
      </c>
      <c r="M1981">
        <f>SUMIF([1]!Tabla1708[Consignatario],B1981,[1]!Tabla1708[Monto])</f>
        <v>0</v>
      </c>
      <c r="N1981">
        <f>SUMIF([1]!Tabla1726[Consignatario],B1981,[1]!Tabla1726[Monto])</f>
        <v>0</v>
      </c>
      <c r="O1981">
        <f>SUMIF([1]!Tabla1730[Consignatario],B1981,[1]!Tabla1730[1730])</f>
        <v>51096</v>
      </c>
      <c r="P1981">
        <f>SUMIF([1]!Tabla1739[Consignatario],B1981,[1]!Tabla1739[1739])</f>
        <v>0</v>
      </c>
      <c r="Q1981">
        <f>SUMIF([1]!Tabla21[Consignatario],B1981,[1]!Tabla21[1664-1670])</f>
        <v>0</v>
      </c>
      <c r="R1981">
        <f>SUM(Tabla62[[#This Row],[1661]:[Entrearmadas]])</f>
        <v>51096</v>
      </c>
    </row>
    <row r="1982" spans="1:18" x14ac:dyDescent="0.3">
      <c r="A1982">
        <v>1981</v>
      </c>
      <c r="B1982" t="str" cm="1">
        <f t="array" ref="B1982">INDEX([1]!Tabla1[#Data], A1982, 2)</f>
        <v>Murillo, Pedro</v>
      </c>
      <c r="C1982">
        <f>SUMIF([1]!Tabla1661[Consignatario],B1982,[1]!Tabla1661[1661])</f>
        <v>0</v>
      </c>
      <c r="D1982">
        <f>SUMIF([1]!Tabla11[Consignatario],B1982,[1]!Tabla11[1662])</f>
        <v>0</v>
      </c>
      <c r="E1982">
        <f>SUMIF([1]!Tabla12[Consignatario],B1982,[1]!Tabla12[1670])</f>
        <v>0</v>
      </c>
      <c r="F1982">
        <f>SUMIF([1]!Tabla10[Consignatario],B1982,[1]!Tabla10[1672])</f>
        <v>0</v>
      </c>
      <c r="G1982">
        <f>SUMIF([1]!Tabla9[Consignatarios],B1982,[1]!Tabla9[1675])</f>
        <v>0</v>
      </c>
      <c r="H1982">
        <f>SUMIF([1]!Tabla8[Consignatarios],B1982,[1]!Tabla8[1678])</f>
        <v>2500</v>
      </c>
      <c r="I1982">
        <f>SUMIF([1]!Tabla4[Consignatario],B1982,[1]!Tabla4[Monto])</f>
        <v>0</v>
      </c>
      <c r="J1982">
        <f>SUMIF([1]!Tabla2[Consignatario],B1982, [1]!Tabla2[Monto])</f>
        <v>0</v>
      </c>
      <c r="K1982">
        <f>SUMIF([1]!Tabla3[Consignatario],B1982,[1]!Tabla3[Monto])</f>
        <v>0</v>
      </c>
      <c r="L1982">
        <f>SUMIF([1]!Tabla5[Consignatario],B1982,[1]!Tabla5[Monto])</f>
        <v>0</v>
      </c>
      <c r="M1982">
        <f>SUMIF([1]!Tabla1708[Consignatario],B1982,[1]!Tabla1708[Monto])</f>
        <v>0</v>
      </c>
      <c r="N1982">
        <f>SUMIF([1]!Tabla1726[Consignatario],B1982,[1]!Tabla1726[Monto])</f>
        <v>0</v>
      </c>
      <c r="O1982">
        <f>SUMIF([1]!Tabla1730[Consignatario],B1982,[1]!Tabla1730[1730])</f>
        <v>0</v>
      </c>
      <c r="P1982">
        <f>SUMIF([1]!Tabla1739[Consignatario],B1982,[1]!Tabla1739[1739])</f>
        <v>0</v>
      </c>
      <c r="Q1982">
        <f>SUMIF([1]!Tabla21[Consignatario],B1982,[1]!Tabla21[1664-1670])</f>
        <v>0</v>
      </c>
      <c r="R1982">
        <f>SUM(Tabla62[[#This Row],[1661]:[Entrearmadas]])</f>
        <v>2500</v>
      </c>
    </row>
    <row r="1983" spans="1:18" x14ac:dyDescent="0.3">
      <c r="A1983">
        <v>1982</v>
      </c>
      <c r="B1983" t="str" cm="1">
        <f t="array" ref="B1983">INDEX([1]!Tabla1[#Data], A1983, 2)</f>
        <v>Muro, Joseph del</v>
      </c>
      <c r="C1983">
        <f>SUMIF([1]!Tabla1661[Consignatario],B1983,[1]!Tabla1661[1661])</f>
        <v>0</v>
      </c>
      <c r="D1983">
        <f>SUMIF([1]!Tabla11[Consignatario],B1983,[1]!Tabla11[1662])</f>
        <v>0</v>
      </c>
      <c r="E1983">
        <f>SUMIF([1]!Tabla12[Consignatario],B1983,[1]!Tabla12[1670])</f>
        <v>0</v>
      </c>
      <c r="F1983">
        <f>SUMIF([1]!Tabla10[Consignatario],B1983,[1]!Tabla10[1672])</f>
        <v>0</v>
      </c>
      <c r="G1983">
        <f>SUMIF([1]!Tabla9[Consignatarios],B1983,[1]!Tabla9[1675])</f>
        <v>0</v>
      </c>
      <c r="H1983">
        <f>SUMIF([1]!Tabla8[Consignatarios],B1983,[1]!Tabla8[1678])</f>
        <v>1400</v>
      </c>
      <c r="I1983">
        <f>SUMIF([1]!Tabla4[Consignatario],B1983,[1]!Tabla4[Monto])</f>
        <v>0</v>
      </c>
      <c r="J1983">
        <f>SUMIF([1]!Tabla2[Consignatario],B1983, [1]!Tabla2[Monto])</f>
        <v>0</v>
      </c>
      <c r="K1983">
        <f>SUMIF([1]!Tabla3[Consignatario],B1983,[1]!Tabla3[Monto])</f>
        <v>0</v>
      </c>
      <c r="L1983">
        <f>SUMIF([1]!Tabla5[Consignatario],B1983,[1]!Tabla5[Monto])</f>
        <v>0</v>
      </c>
      <c r="M1983">
        <f>SUMIF([1]!Tabla1708[Consignatario],B1983,[1]!Tabla1708[Monto])</f>
        <v>0</v>
      </c>
      <c r="N1983">
        <f>SUMIF([1]!Tabla1726[Consignatario],B1983,[1]!Tabla1726[Monto])</f>
        <v>0</v>
      </c>
      <c r="O1983">
        <f>SUMIF([1]!Tabla1730[Consignatario],B1983,[1]!Tabla1730[1730])</f>
        <v>0</v>
      </c>
      <c r="P1983">
        <f>SUMIF([1]!Tabla1739[Consignatario],B1983,[1]!Tabla1739[1739])</f>
        <v>0</v>
      </c>
      <c r="Q1983">
        <f>SUMIF([1]!Tabla21[Consignatario],B1983,[1]!Tabla21[1664-1670])</f>
        <v>0</v>
      </c>
      <c r="R1983">
        <f>SUM(Tabla62[[#This Row],[1661]:[Entrearmadas]])</f>
        <v>1400</v>
      </c>
    </row>
    <row r="1984" spans="1:18" x14ac:dyDescent="0.3">
      <c r="A1984">
        <v>1983</v>
      </c>
      <c r="B1984" t="str" cm="1">
        <f t="array" ref="B1984">INDEX([1]!Tabla1[#Data], A1984, 2)</f>
        <v>Murrieta, Francisco de</v>
      </c>
      <c r="C1984">
        <f>SUMIF([1]!Tabla1661[Consignatario],B1984,[1]!Tabla1661[1661])</f>
        <v>0</v>
      </c>
      <c r="D1984">
        <f>SUMIF([1]!Tabla11[Consignatario],B1984,[1]!Tabla11[1662])</f>
        <v>0</v>
      </c>
      <c r="E1984">
        <f>SUMIF([1]!Tabla12[Consignatario],B1984,[1]!Tabla12[1670])</f>
        <v>0</v>
      </c>
      <c r="F1984">
        <f>SUMIF([1]!Tabla10[Consignatario],B1984,[1]!Tabla10[1672])</f>
        <v>1600</v>
      </c>
      <c r="G1984">
        <f>SUMIF([1]!Tabla9[Consignatarios],B1984,[1]!Tabla9[1675])</f>
        <v>0</v>
      </c>
      <c r="H1984">
        <f>SUMIF([1]!Tabla8[Consignatarios],B1984,[1]!Tabla8[1678])</f>
        <v>22800</v>
      </c>
      <c r="I1984">
        <f>SUMIF([1]!Tabla4[Consignatario],B1984,[1]!Tabla4[Monto])</f>
        <v>0</v>
      </c>
      <c r="J1984">
        <f>SUMIF([1]!Tabla2[Consignatario],B1984, [1]!Tabla2[Monto])</f>
        <v>0</v>
      </c>
      <c r="K1984">
        <f>SUMIF([1]!Tabla3[Consignatario],B1984,[1]!Tabla3[Monto])</f>
        <v>43424</v>
      </c>
      <c r="L1984">
        <f>SUMIF([1]!Tabla5[Consignatario],B1984,[1]!Tabla5[Monto])</f>
        <v>0</v>
      </c>
      <c r="M1984">
        <f>SUMIF([1]!Tabla1708[Consignatario],B1984,[1]!Tabla1708[Monto])</f>
        <v>0</v>
      </c>
      <c r="N1984">
        <f>SUMIF([1]!Tabla1726[Consignatario],B1984,[1]!Tabla1726[Monto])</f>
        <v>0</v>
      </c>
      <c r="O1984">
        <f>SUMIF([1]!Tabla1730[Consignatario],B1984,[1]!Tabla1730[1730])</f>
        <v>0</v>
      </c>
      <c r="P1984">
        <f>SUMIF([1]!Tabla1739[Consignatario],B1984,[1]!Tabla1739[1739])</f>
        <v>0</v>
      </c>
      <c r="Q1984">
        <f>SUMIF([1]!Tabla21[Consignatario],B1984,[1]!Tabla21[1664-1670])</f>
        <v>0</v>
      </c>
      <c r="R1984">
        <f>SUM(Tabla62[[#This Row],[1661]:[Entrearmadas]])</f>
        <v>67824</v>
      </c>
    </row>
    <row r="1985" spans="1:18" x14ac:dyDescent="0.3">
      <c r="A1985">
        <v>1984</v>
      </c>
      <c r="B1985" t="str" cm="1">
        <f t="array" ref="B1985">INDEX([1]!Tabla1[#Data], A1985, 2)</f>
        <v>Murrieta, Juan de</v>
      </c>
      <c r="C1985">
        <f>SUMIF([1]!Tabla1661[Consignatario],B1985,[1]!Tabla1661[1661])</f>
        <v>0</v>
      </c>
      <c r="D1985">
        <f>SUMIF([1]!Tabla11[Consignatario],B1985,[1]!Tabla11[1662])</f>
        <v>0</v>
      </c>
      <c r="E1985">
        <f>SUMIF([1]!Tabla12[Consignatario],B1985,[1]!Tabla12[1670])</f>
        <v>0</v>
      </c>
      <c r="F1985">
        <f>SUMIF([1]!Tabla10[Consignatario],B1985,[1]!Tabla10[1672])</f>
        <v>14286</v>
      </c>
      <c r="G1985">
        <f>SUMIF([1]!Tabla9[Consignatarios],B1985,[1]!Tabla9[1675])</f>
        <v>0</v>
      </c>
      <c r="H1985">
        <f>SUMIF([1]!Tabla8[Consignatarios],B1985,[1]!Tabla8[1678])</f>
        <v>0</v>
      </c>
      <c r="I1985">
        <f>SUMIF([1]!Tabla4[Consignatario],B1985,[1]!Tabla4[Monto])</f>
        <v>0</v>
      </c>
      <c r="J1985">
        <f>SUMIF([1]!Tabla2[Consignatario],B1985, [1]!Tabla2[Monto])</f>
        <v>0</v>
      </c>
      <c r="K1985">
        <f>SUMIF([1]!Tabla3[Consignatario],B1985,[1]!Tabla3[Monto])</f>
        <v>0</v>
      </c>
      <c r="L1985">
        <f>SUMIF([1]!Tabla5[Consignatario],B1985,[1]!Tabla5[Monto])</f>
        <v>0</v>
      </c>
      <c r="M1985">
        <f>SUMIF([1]!Tabla1708[Consignatario],B1985,[1]!Tabla1708[Monto])</f>
        <v>0</v>
      </c>
      <c r="N1985">
        <f>SUMIF([1]!Tabla1726[Consignatario],B1985,[1]!Tabla1726[Monto])</f>
        <v>0</v>
      </c>
      <c r="O1985">
        <f>SUMIF([1]!Tabla1730[Consignatario],B1985,[1]!Tabla1730[1730])</f>
        <v>0</v>
      </c>
      <c r="P1985">
        <f>SUMIF([1]!Tabla1739[Consignatario],B1985,[1]!Tabla1739[1739])</f>
        <v>0</v>
      </c>
      <c r="Q1985">
        <f>SUMIF([1]!Tabla21[Consignatario],B1985,[1]!Tabla21[1664-1670])</f>
        <v>0</v>
      </c>
      <c r="R1985">
        <f>SUM(Tabla62[[#This Row],[1661]:[Entrearmadas]])</f>
        <v>14286</v>
      </c>
    </row>
    <row r="1986" spans="1:18" x14ac:dyDescent="0.3">
      <c r="A1986">
        <v>1985</v>
      </c>
      <c r="B1986" t="str" cm="1">
        <f t="array" ref="B1986">INDEX([1]!Tabla1[#Data], A1986, 2)</f>
        <v>Muxorca, Juan de</v>
      </c>
      <c r="C1986">
        <f>SUMIF([1]!Tabla1661[Consignatario],B1986,[1]!Tabla1661[1661])</f>
        <v>0</v>
      </c>
      <c r="D1986">
        <f>SUMIF([1]!Tabla11[Consignatario],B1986,[1]!Tabla11[1662])</f>
        <v>0</v>
      </c>
      <c r="E1986">
        <f>SUMIF([1]!Tabla12[Consignatario],B1986,[1]!Tabla12[1670])</f>
        <v>0</v>
      </c>
      <c r="F1986">
        <f>SUMIF([1]!Tabla10[Consignatario],B1986,[1]!Tabla10[1672])</f>
        <v>0</v>
      </c>
      <c r="G1986">
        <f>SUMIF([1]!Tabla9[Consignatarios],B1986,[1]!Tabla9[1675])</f>
        <v>0</v>
      </c>
      <c r="H1986">
        <f>SUMIF([1]!Tabla8[Consignatarios],B1986,[1]!Tabla8[1678])</f>
        <v>0</v>
      </c>
      <c r="I1986">
        <f>SUMIF([1]!Tabla4[Consignatario],B1986,[1]!Tabla4[Monto])</f>
        <v>0</v>
      </c>
      <c r="J1986">
        <f>SUMIF([1]!Tabla2[Consignatario],B1986, [1]!Tabla2[Monto])</f>
        <v>0</v>
      </c>
      <c r="K1986">
        <f>SUMIF([1]!Tabla3[Consignatario],B1986,[1]!Tabla3[Monto])</f>
        <v>0</v>
      </c>
      <c r="L1986">
        <f>SUMIF([1]!Tabla5[Consignatario],B1986,[1]!Tabla5[Monto])</f>
        <v>0</v>
      </c>
      <c r="M1986">
        <f>SUMIF([1]!Tabla1708[Consignatario],B1986,[1]!Tabla1708[Monto])</f>
        <v>0</v>
      </c>
      <c r="N1986">
        <f>SUMIF([1]!Tabla1726[Consignatario],B1986,[1]!Tabla1726[Monto])</f>
        <v>15600</v>
      </c>
      <c r="O1986">
        <f>SUMIF([1]!Tabla1730[Consignatario],B1986,[1]!Tabla1730[1730])</f>
        <v>0</v>
      </c>
      <c r="P1986">
        <f>SUMIF([1]!Tabla1739[Consignatario],B1986,[1]!Tabla1739[1739])</f>
        <v>0</v>
      </c>
      <c r="Q1986">
        <f>SUMIF([1]!Tabla21[Consignatario],B1986,[1]!Tabla21[1664-1670])</f>
        <v>0</v>
      </c>
      <c r="R1986">
        <f>SUM(Tabla62[[#This Row],[1661]:[Entrearmadas]])</f>
        <v>15600</v>
      </c>
    </row>
    <row r="1987" spans="1:18" x14ac:dyDescent="0.3">
      <c r="A1987">
        <v>1986</v>
      </c>
      <c r="B1987" t="str" cm="1">
        <f t="array" ref="B1987">INDEX([1]!Tabla1[#Data], A1987, 2)</f>
        <v>Muzurrieta, Antonio de</v>
      </c>
      <c r="C1987">
        <f>SUMIF([1]!Tabla1661[Consignatario],B1987,[1]!Tabla1661[1661])</f>
        <v>0</v>
      </c>
      <c r="D1987">
        <f>SUMIF([1]!Tabla11[Consignatario],B1987,[1]!Tabla11[1662])</f>
        <v>0</v>
      </c>
      <c r="E1987">
        <f>SUMIF([1]!Tabla12[Consignatario],B1987,[1]!Tabla12[1670])</f>
        <v>0</v>
      </c>
      <c r="F1987">
        <f>SUMIF([1]!Tabla10[Consignatario],B1987,[1]!Tabla10[1672])</f>
        <v>0</v>
      </c>
      <c r="G1987">
        <f>SUMIF([1]!Tabla9[Consignatarios],B1987,[1]!Tabla9[1675])</f>
        <v>0</v>
      </c>
      <c r="H1987">
        <f>SUMIF([1]!Tabla8[Consignatarios],B1987,[1]!Tabla8[1678])</f>
        <v>0</v>
      </c>
      <c r="I1987">
        <f>SUMIF([1]!Tabla4[Consignatario],B1987,[1]!Tabla4[Monto])</f>
        <v>0</v>
      </c>
      <c r="J1987">
        <f>SUMIF([1]!Tabla2[Consignatario],B1987, [1]!Tabla2[Monto])</f>
        <v>58424</v>
      </c>
      <c r="K1987">
        <f>SUMIF([1]!Tabla3[Consignatario],B1987,[1]!Tabla3[Monto])</f>
        <v>0</v>
      </c>
      <c r="L1987">
        <f>SUMIF([1]!Tabla5[Consignatario],B1987,[1]!Tabla5[Monto])</f>
        <v>0</v>
      </c>
      <c r="M1987">
        <f>SUMIF([1]!Tabla1708[Consignatario],B1987,[1]!Tabla1708[Monto])</f>
        <v>0</v>
      </c>
      <c r="N1987">
        <f>SUMIF([1]!Tabla1726[Consignatario],B1987,[1]!Tabla1726[Monto])</f>
        <v>0</v>
      </c>
      <c r="O1987">
        <f>SUMIF([1]!Tabla1730[Consignatario],B1987,[1]!Tabla1730[1730])</f>
        <v>0</v>
      </c>
      <c r="P1987">
        <f>SUMIF([1]!Tabla1739[Consignatario],B1987,[1]!Tabla1739[1739])</f>
        <v>0</v>
      </c>
      <c r="Q1987">
        <f>SUMIF([1]!Tabla21[Consignatario],B1987,[1]!Tabla21[1664-1670])</f>
        <v>0</v>
      </c>
      <c r="R1987">
        <f>SUM(Tabla62[[#This Row],[1661]:[Entrearmadas]])</f>
        <v>58424</v>
      </c>
    </row>
    <row r="1988" spans="1:18" x14ac:dyDescent="0.3">
      <c r="A1988">
        <v>1987</v>
      </c>
      <c r="B1988" t="str" cm="1">
        <f t="array" ref="B1988">INDEX([1]!Tabla1[#Data], A1988, 2)</f>
        <v>Naeda, Marcelo de</v>
      </c>
      <c r="C1988">
        <f>SUMIF([1]!Tabla1661[Consignatario],B1988,[1]!Tabla1661[1661])</f>
        <v>0</v>
      </c>
      <c r="D1988">
        <f>SUMIF([1]!Tabla11[Consignatario],B1988,[1]!Tabla11[1662])</f>
        <v>0</v>
      </c>
      <c r="E1988">
        <f>SUMIF([1]!Tabla12[Consignatario],B1988,[1]!Tabla12[1670])</f>
        <v>0</v>
      </c>
      <c r="F1988">
        <f>SUMIF([1]!Tabla10[Consignatario],B1988,[1]!Tabla10[1672])</f>
        <v>0</v>
      </c>
      <c r="G1988">
        <f>SUMIF([1]!Tabla9[Consignatarios],B1988,[1]!Tabla9[1675])</f>
        <v>0</v>
      </c>
      <c r="H1988">
        <f>SUMIF([1]!Tabla8[Consignatarios],B1988,[1]!Tabla8[1678])</f>
        <v>0</v>
      </c>
      <c r="I1988">
        <f>SUMIF([1]!Tabla4[Consignatario],B1988,[1]!Tabla4[Monto])</f>
        <v>0</v>
      </c>
      <c r="J1988">
        <f>SUMIF([1]!Tabla2[Consignatario],B1988, [1]!Tabla2[Monto])</f>
        <v>0</v>
      </c>
      <c r="K1988">
        <f>SUMIF([1]!Tabla3[Consignatario],B1988,[1]!Tabla3[Monto])</f>
        <v>43035</v>
      </c>
      <c r="L1988">
        <f>SUMIF([1]!Tabla5[Consignatario],B1988,[1]!Tabla5[Monto])</f>
        <v>0</v>
      </c>
      <c r="M1988">
        <f>SUMIF([1]!Tabla1708[Consignatario],B1988,[1]!Tabla1708[Monto])</f>
        <v>0</v>
      </c>
      <c r="N1988">
        <f>SUMIF([1]!Tabla1726[Consignatario],B1988,[1]!Tabla1726[Monto])</f>
        <v>0</v>
      </c>
      <c r="O1988">
        <f>SUMIF([1]!Tabla1730[Consignatario],B1988,[1]!Tabla1730[1730])</f>
        <v>0</v>
      </c>
      <c r="P1988">
        <f>SUMIF([1]!Tabla1739[Consignatario],B1988,[1]!Tabla1739[1739])</f>
        <v>0</v>
      </c>
      <c r="Q1988">
        <f>SUMIF([1]!Tabla21[Consignatario],B1988,[1]!Tabla21[1664-1670])</f>
        <v>0</v>
      </c>
      <c r="R1988">
        <f>SUM(Tabla62[[#This Row],[1661]:[Entrearmadas]])</f>
        <v>43035</v>
      </c>
    </row>
    <row r="1989" spans="1:18" x14ac:dyDescent="0.3">
      <c r="A1989">
        <v>1988</v>
      </c>
      <c r="B1989" t="str" cm="1">
        <f t="array" ref="B1989">INDEX([1]!Tabla1[#Data], A1989, 2)</f>
        <v>Naranjo, Pedro</v>
      </c>
      <c r="C1989">
        <f>SUMIF([1]!Tabla1661[Consignatario],B1989,[1]!Tabla1661[1661])</f>
        <v>0</v>
      </c>
      <c r="D1989">
        <f>SUMIF([1]!Tabla11[Consignatario],B1989,[1]!Tabla11[1662])</f>
        <v>0</v>
      </c>
      <c r="E1989">
        <f>SUMIF([1]!Tabla12[Consignatario],B1989,[1]!Tabla12[1670])</f>
        <v>0</v>
      </c>
      <c r="F1989">
        <f>SUMIF([1]!Tabla10[Consignatario],B1989,[1]!Tabla10[1672])</f>
        <v>0</v>
      </c>
      <c r="G1989">
        <f>SUMIF([1]!Tabla9[Consignatarios],B1989,[1]!Tabla9[1675])</f>
        <v>0</v>
      </c>
      <c r="H1989">
        <f>SUMIF([1]!Tabla8[Consignatarios],B1989,[1]!Tabla8[1678])</f>
        <v>0</v>
      </c>
      <c r="I1989">
        <f>SUMIF([1]!Tabla4[Consignatario],B1989,[1]!Tabla4[Monto])</f>
        <v>0</v>
      </c>
      <c r="J1989">
        <f>SUMIF([1]!Tabla2[Consignatario],B1989, [1]!Tabla2[Monto])</f>
        <v>0</v>
      </c>
      <c r="K1989">
        <f>SUMIF([1]!Tabla3[Consignatario],B1989,[1]!Tabla3[Monto])</f>
        <v>0</v>
      </c>
      <c r="L1989">
        <f>SUMIF([1]!Tabla5[Consignatario],B1989,[1]!Tabla5[Monto])</f>
        <v>0</v>
      </c>
      <c r="M1989">
        <f>SUMIF([1]!Tabla1708[Consignatario],B1989,[1]!Tabla1708[Monto])</f>
        <v>0</v>
      </c>
      <c r="N1989">
        <f>SUMIF([1]!Tabla1726[Consignatario],B1989,[1]!Tabla1726[Monto])</f>
        <v>0</v>
      </c>
      <c r="O1989">
        <f>SUMIF([1]!Tabla1730[Consignatario],B1989,[1]!Tabla1730[1730])</f>
        <v>0</v>
      </c>
      <c r="P1989">
        <f>SUMIF([1]!Tabla1739[Consignatario],B1989,[1]!Tabla1739[1739])</f>
        <v>0</v>
      </c>
      <c r="Q1989">
        <f>SUMIF([1]!Tabla21[Consignatario],B1989,[1]!Tabla21[1664-1670])</f>
        <v>1900</v>
      </c>
      <c r="R1989">
        <f>SUM(Tabla62[[#This Row],[1661]:[Entrearmadas]])</f>
        <v>1900</v>
      </c>
    </row>
    <row r="1990" spans="1:18" x14ac:dyDescent="0.3">
      <c r="A1990">
        <v>1989</v>
      </c>
      <c r="B1990" t="str" cm="1">
        <f t="array" ref="B1990">INDEX([1]!Tabla1[#Data], A1990, 2)</f>
        <v>Narea, Ignacio de</v>
      </c>
      <c r="C1990">
        <f>SUMIF([1]!Tabla1661[Consignatario],B1990,[1]!Tabla1661[1661])</f>
        <v>0</v>
      </c>
      <c r="D1990">
        <f>SUMIF([1]!Tabla11[Consignatario],B1990,[1]!Tabla11[1662])</f>
        <v>0</v>
      </c>
      <c r="E1990">
        <f>SUMIF([1]!Tabla12[Consignatario],B1990,[1]!Tabla12[1670])</f>
        <v>0</v>
      </c>
      <c r="F1990">
        <f>SUMIF([1]!Tabla10[Consignatario],B1990,[1]!Tabla10[1672])</f>
        <v>0</v>
      </c>
      <c r="G1990">
        <f>SUMIF([1]!Tabla9[Consignatarios],B1990,[1]!Tabla9[1675])</f>
        <v>0</v>
      </c>
      <c r="H1990">
        <f>SUMIF([1]!Tabla8[Consignatarios],B1990,[1]!Tabla8[1678])</f>
        <v>0</v>
      </c>
      <c r="I1990">
        <f>SUMIF([1]!Tabla4[Consignatario],B1990,[1]!Tabla4[Monto])</f>
        <v>0</v>
      </c>
      <c r="J1990">
        <f>SUMIF([1]!Tabla2[Consignatario],B1990, [1]!Tabla2[Monto])</f>
        <v>0</v>
      </c>
      <c r="K1990">
        <f>SUMIF([1]!Tabla3[Consignatario],B1990,[1]!Tabla3[Monto])</f>
        <v>257762</v>
      </c>
      <c r="L1990">
        <f>SUMIF([1]!Tabla5[Consignatario],B1990,[1]!Tabla5[Monto])</f>
        <v>195955</v>
      </c>
      <c r="M1990">
        <f>SUMIF([1]!Tabla1708[Consignatario],B1990,[1]!Tabla1708[Monto])</f>
        <v>0</v>
      </c>
      <c r="N1990">
        <f>SUMIF([1]!Tabla1726[Consignatario],B1990,[1]!Tabla1726[Monto])</f>
        <v>0</v>
      </c>
      <c r="O1990">
        <f>SUMIF([1]!Tabla1730[Consignatario],B1990,[1]!Tabla1730[1730])</f>
        <v>0</v>
      </c>
      <c r="P1990">
        <f>SUMIF([1]!Tabla1739[Consignatario],B1990,[1]!Tabla1739[1739])</f>
        <v>0</v>
      </c>
      <c r="Q1990">
        <f>SUMIF([1]!Tabla21[Consignatario],B1990,[1]!Tabla21[1664-1670])</f>
        <v>0</v>
      </c>
      <c r="R1990">
        <f>SUM(Tabla62[[#This Row],[1661]:[Entrearmadas]])</f>
        <v>453717</v>
      </c>
    </row>
    <row r="1991" spans="1:18" x14ac:dyDescent="0.3">
      <c r="A1991">
        <v>1990</v>
      </c>
      <c r="B1991" t="str" cm="1">
        <f t="array" ref="B1991">INDEX([1]!Tabla1[#Data], A1991, 2)</f>
        <v>Narváez, Pedro de</v>
      </c>
      <c r="C1991">
        <f>SUMIF([1]!Tabla1661[Consignatario],B1991,[1]!Tabla1661[1661])</f>
        <v>0</v>
      </c>
      <c r="D1991">
        <f>SUMIF([1]!Tabla11[Consignatario],B1991,[1]!Tabla11[1662])</f>
        <v>0</v>
      </c>
      <c r="E1991">
        <f>SUMIF([1]!Tabla12[Consignatario],B1991,[1]!Tabla12[1670])</f>
        <v>0</v>
      </c>
      <c r="F1991">
        <f>SUMIF([1]!Tabla10[Consignatario],B1991,[1]!Tabla10[1672])</f>
        <v>0</v>
      </c>
      <c r="G1991">
        <f>SUMIF([1]!Tabla9[Consignatarios],B1991,[1]!Tabla9[1675])</f>
        <v>0</v>
      </c>
      <c r="H1991">
        <f>SUMIF([1]!Tabla8[Consignatarios],B1991,[1]!Tabla8[1678])</f>
        <v>0</v>
      </c>
      <c r="I1991">
        <f>SUMIF([1]!Tabla4[Consignatario],B1991,[1]!Tabla4[Monto])</f>
        <v>0</v>
      </c>
      <c r="J1991">
        <f>SUMIF([1]!Tabla2[Consignatario],B1991, [1]!Tabla2[Monto])</f>
        <v>0</v>
      </c>
      <c r="K1991">
        <f>SUMIF([1]!Tabla3[Consignatario],B1991,[1]!Tabla3[Monto])</f>
        <v>151260</v>
      </c>
      <c r="L1991">
        <f>SUMIF([1]!Tabla5[Consignatario],B1991,[1]!Tabla5[Monto])</f>
        <v>0</v>
      </c>
      <c r="M1991">
        <f>SUMIF([1]!Tabla1708[Consignatario],B1991,[1]!Tabla1708[Monto])</f>
        <v>29666</v>
      </c>
      <c r="N1991">
        <f>SUMIF([1]!Tabla1726[Consignatario],B1991,[1]!Tabla1726[Monto])</f>
        <v>0</v>
      </c>
      <c r="O1991">
        <f>SUMIF([1]!Tabla1730[Consignatario],B1991,[1]!Tabla1730[1730])</f>
        <v>0</v>
      </c>
      <c r="P1991">
        <f>SUMIF([1]!Tabla1739[Consignatario],B1991,[1]!Tabla1739[1739])</f>
        <v>0</v>
      </c>
      <c r="Q1991">
        <f>SUMIF([1]!Tabla21[Consignatario],B1991,[1]!Tabla21[1664-1670])</f>
        <v>0</v>
      </c>
      <c r="R1991">
        <f>SUM(Tabla62[[#This Row],[1661]:[Entrearmadas]])</f>
        <v>180926</v>
      </c>
    </row>
    <row r="1992" spans="1:18" x14ac:dyDescent="0.3">
      <c r="A1992">
        <v>1991</v>
      </c>
      <c r="B1992" t="str" cm="1">
        <f t="array" ref="B1992">INDEX([1]!Tabla1[#Data], A1992, 2)</f>
        <v>Natividad, Francisco de la</v>
      </c>
      <c r="C1992">
        <f>SUMIF([1]!Tabla1661[Consignatario],B1992,[1]!Tabla1661[1661])</f>
        <v>0</v>
      </c>
      <c r="D1992">
        <f>SUMIF([1]!Tabla11[Consignatario],B1992,[1]!Tabla11[1662])</f>
        <v>0</v>
      </c>
      <c r="E1992">
        <f>SUMIF([1]!Tabla12[Consignatario],B1992,[1]!Tabla12[1670])</f>
        <v>0</v>
      </c>
      <c r="F1992">
        <f>SUMIF([1]!Tabla10[Consignatario],B1992,[1]!Tabla10[1672])</f>
        <v>0</v>
      </c>
      <c r="G1992">
        <f>SUMIF([1]!Tabla9[Consignatarios],B1992,[1]!Tabla9[1675])</f>
        <v>0</v>
      </c>
      <c r="H1992">
        <f>SUMIF([1]!Tabla8[Consignatarios],B1992,[1]!Tabla8[1678])</f>
        <v>0</v>
      </c>
      <c r="I1992">
        <f>SUMIF([1]!Tabla4[Consignatario],B1992,[1]!Tabla4[Monto])</f>
        <v>3500</v>
      </c>
      <c r="J1992">
        <f>SUMIF([1]!Tabla2[Consignatario],B1992, [1]!Tabla2[Monto])</f>
        <v>0</v>
      </c>
      <c r="K1992">
        <f>SUMIF([1]!Tabla3[Consignatario],B1992,[1]!Tabla3[Monto])</f>
        <v>0</v>
      </c>
      <c r="L1992">
        <f>SUMIF([1]!Tabla5[Consignatario],B1992,[1]!Tabla5[Monto])</f>
        <v>0</v>
      </c>
      <c r="M1992">
        <f>SUMIF([1]!Tabla1708[Consignatario],B1992,[1]!Tabla1708[Monto])</f>
        <v>0</v>
      </c>
      <c r="N1992">
        <f>SUMIF([1]!Tabla1726[Consignatario],B1992,[1]!Tabla1726[Monto])</f>
        <v>0</v>
      </c>
      <c r="O1992">
        <f>SUMIF([1]!Tabla1730[Consignatario],B1992,[1]!Tabla1730[1730])</f>
        <v>0</v>
      </c>
      <c r="P1992">
        <f>SUMIF([1]!Tabla1739[Consignatario],B1992,[1]!Tabla1739[1739])</f>
        <v>0</v>
      </c>
      <c r="Q1992">
        <f>SUMIF([1]!Tabla21[Consignatario],B1992,[1]!Tabla21[1664-1670])</f>
        <v>0</v>
      </c>
      <c r="R1992">
        <f>SUM(Tabla62[[#This Row],[1661]:[Entrearmadas]])</f>
        <v>3500</v>
      </c>
    </row>
    <row r="1993" spans="1:18" x14ac:dyDescent="0.3">
      <c r="A1993">
        <v>1992</v>
      </c>
      <c r="B1993" t="str" cm="1">
        <f t="array" ref="B1993">INDEX([1]!Tabla1[#Data], A1993, 2)</f>
        <v>Navarrete, Esteban de</v>
      </c>
      <c r="C1993">
        <f>SUMIF([1]!Tabla1661[Consignatario],B1993,[1]!Tabla1661[1661])</f>
        <v>0</v>
      </c>
      <c r="D1993">
        <f>SUMIF([1]!Tabla11[Consignatario],B1993,[1]!Tabla11[1662])</f>
        <v>0</v>
      </c>
      <c r="E1993">
        <f>SUMIF([1]!Tabla12[Consignatario],B1993,[1]!Tabla12[1670])</f>
        <v>0</v>
      </c>
      <c r="F1993">
        <f>SUMIF([1]!Tabla10[Consignatario],B1993,[1]!Tabla10[1672])</f>
        <v>0</v>
      </c>
      <c r="G1993">
        <f>SUMIF([1]!Tabla9[Consignatarios],B1993,[1]!Tabla9[1675])</f>
        <v>31980</v>
      </c>
      <c r="H1993">
        <f>SUMIF([1]!Tabla8[Consignatarios],B1993,[1]!Tabla8[1678])</f>
        <v>0</v>
      </c>
      <c r="I1993">
        <f>SUMIF([1]!Tabla4[Consignatario],B1993,[1]!Tabla4[Monto])</f>
        <v>0</v>
      </c>
      <c r="J1993">
        <f>SUMIF([1]!Tabla2[Consignatario],B1993, [1]!Tabla2[Monto])</f>
        <v>0</v>
      </c>
      <c r="K1993">
        <f>SUMIF([1]!Tabla3[Consignatario],B1993,[1]!Tabla3[Monto])</f>
        <v>0</v>
      </c>
      <c r="L1993">
        <f>SUMIF([1]!Tabla5[Consignatario],B1993,[1]!Tabla5[Monto])</f>
        <v>0</v>
      </c>
      <c r="M1993">
        <f>SUMIF([1]!Tabla1708[Consignatario],B1993,[1]!Tabla1708[Monto])</f>
        <v>0</v>
      </c>
      <c r="N1993">
        <f>SUMIF([1]!Tabla1726[Consignatario],B1993,[1]!Tabla1726[Monto])</f>
        <v>0</v>
      </c>
      <c r="O1993">
        <f>SUMIF([1]!Tabla1730[Consignatario],B1993,[1]!Tabla1730[1730])</f>
        <v>0</v>
      </c>
      <c r="P1993">
        <f>SUMIF([1]!Tabla1739[Consignatario],B1993,[1]!Tabla1739[1739])</f>
        <v>0</v>
      </c>
      <c r="Q1993">
        <f>SUMIF([1]!Tabla21[Consignatario],B1993,[1]!Tabla21[1664-1670])</f>
        <v>0</v>
      </c>
      <c r="R1993">
        <f>SUM(Tabla62[[#This Row],[1661]:[Entrearmadas]])</f>
        <v>31980</v>
      </c>
    </row>
    <row r="1994" spans="1:18" x14ac:dyDescent="0.3">
      <c r="A1994">
        <v>1993</v>
      </c>
      <c r="B1994" t="str" cm="1">
        <f t="array" ref="B1994">INDEX([1]!Tabla1[#Data], A1994, 2)</f>
        <v>Navarrete, Tomás de</v>
      </c>
      <c r="C1994">
        <f>SUMIF([1]!Tabla1661[Consignatario],B1994,[1]!Tabla1661[1661])</f>
        <v>0</v>
      </c>
      <c r="D1994">
        <f>SUMIF([1]!Tabla11[Consignatario],B1994,[1]!Tabla11[1662])</f>
        <v>0</v>
      </c>
      <c r="E1994">
        <f>SUMIF([1]!Tabla12[Consignatario],B1994,[1]!Tabla12[1670])</f>
        <v>0</v>
      </c>
      <c r="F1994">
        <f>SUMIF([1]!Tabla10[Consignatario],B1994,[1]!Tabla10[1672])</f>
        <v>0</v>
      </c>
      <c r="G1994">
        <f>SUMIF([1]!Tabla9[Consignatarios],B1994,[1]!Tabla9[1675])</f>
        <v>0</v>
      </c>
      <c r="H1994">
        <f>SUMIF([1]!Tabla8[Consignatarios],B1994,[1]!Tabla8[1678])</f>
        <v>0</v>
      </c>
      <c r="I1994">
        <f>SUMIF([1]!Tabla4[Consignatario],B1994,[1]!Tabla4[Monto])</f>
        <v>0</v>
      </c>
      <c r="J1994">
        <f>SUMIF([1]!Tabla2[Consignatario],B1994, [1]!Tabla2[Monto])</f>
        <v>1125</v>
      </c>
      <c r="K1994">
        <f>SUMIF([1]!Tabla3[Consignatario],B1994,[1]!Tabla3[Monto])</f>
        <v>75740</v>
      </c>
      <c r="L1994">
        <f>SUMIF([1]!Tabla5[Consignatario],B1994,[1]!Tabla5[Monto])</f>
        <v>0</v>
      </c>
      <c r="M1994">
        <f>SUMIF([1]!Tabla1708[Consignatario],B1994,[1]!Tabla1708[Monto])</f>
        <v>0</v>
      </c>
      <c r="N1994">
        <f>SUMIF([1]!Tabla1726[Consignatario],B1994,[1]!Tabla1726[Monto])</f>
        <v>0</v>
      </c>
      <c r="O1994">
        <f>SUMIF([1]!Tabla1730[Consignatario],B1994,[1]!Tabla1730[1730])</f>
        <v>0</v>
      </c>
      <c r="P1994">
        <f>SUMIF([1]!Tabla1739[Consignatario],B1994,[1]!Tabla1739[1739])</f>
        <v>0</v>
      </c>
      <c r="Q1994">
        <f>SUMIF([1]!Tabla21[Consignatario],B1994,[1]!Tabla21[1664-1670])</f>
        <v>0</v>
      </c>
      <c r="R1994">
        <f>SUM(Tabla62[[#This Row],[1661]:[Entrearmadas]])</f>
        <v>76865</v>
      </c>
    </row>
    <row r="1995" spans="1:18" x14ac:dyDescent="0.3">
      <c r="A1995">
        <v>1994</v>
      </c>
      <c r="B1995" t="str" cm="1">
        <f t="array" ref="B1995">INDEX([1]!Tabla1[#Data], A1995, 2)</f>
        <v>Navarro de Vargas, Joseph</v>
      </c>
      <c r="C1995">
        <f>SUMIF([1]!Tabla1661[Consignatario],B1995,[1]!Tabla1661[1661])</f>
        <v>0</v>
      </c>
      <c r="D1995">
        <f>SUMIF([1]!Tabla11[Consignatario],B1995,[1]!Tabla11[1662])</f>
        <v>0</v>
      </c>
      <c r="E1995">
        <f>SUMIF([1]!Tabla12[Consignatario],B1995,[1]!Tabla12[1670])</f>
        <v>0</v>
      </c>
      <c r="F1995">
        <f>SUMIF([1]!Tabla10[Consignatario],B1995,[1]!Tabla10[1672])</f>
        <v>0</v>
      </c>
      <c r="G1995">
        <f>SUMIF([1]!Tabla9[Consignatarios],B1995,[1]!Tabla9[1675])</f>
        <v>0</v>
      </c>
      <c r="H1995">
        <f>SUMIF([1]!Tabla8[Consignatarios],B1995,[1]!Tabla8[1678])</f>
        <v>0</v>
      </c>
      <c r="I1995">
        <f>SUMIF([1]!Tabla4[Consignatario],B1995,[1]!Tabla4[Monto])</f>
        <v>0</v>
      </c>
      <c r="J1995">
        <f>SUMIF([1]!Tabla2[Consignatario],B1995, [1]!Tabla2[Monto])</f>
        <v>0</v>
      </c>
      <c r="K1995">
        <f>SUMIF([1]!Tabla3[Consignatario],B1995,[1]!Tabla3[Monto])</f>
        <v>6699</v>
      </c>
      <c r="L1995">
        <f>SUMIF([1]!Tabla5[Consignatario],B1995,[1]!Tabla5[Monto])</f>
        <v>0</v>
      </c>
      <c r="M1995">
        <f>SUMIF([1]!Tabla1708[Consignatario],B1995,[1]!Tabla1708[Monto])</f>
        <v>0</v>
      </c>
      <c r="N1995">
        <f>SUMIF([1]!Tabla1726[Consignatario],B1995,[1]!Tabla1726[Monto])</f>
        <v>0</v>
      </c>
      <c r="O1995">
        <f>SUMIF([1]!Tabla1730[Consignatario],B1995,[1]!Tabla1730[1730])</f>
        <v>0</v>
      </c>
      <c r="P1995">
        <f>SUMIF([1]!Tabla1739[Consignatario],B1995,[1]!Tabla1739[1739])</f>
        <v>0</v>
      </c>
      <c r="Q1995">
        <f>SUMIF([1]!Tabla21[Consignatario],B1995,[1]!Tabla21[1664-1670])</f>
        <v>0</v>
      </c>
      <c r="R1995">
        <f>SUM(Tabla62[[#This Row],[1661]:[Entrearmadas]])</f>
        <v>6699</v>
      </c>
    </row>
    <row r="1996" spans="1:18" x14ac:dyDescent="0.3">
      <c r="A1996">
        <v>1995</v>
      </c>
      <c r="B1996" t="str" cm="1">
        <f t="array" ref="B1996">INDEX([1]!Tabla1[#Data], A1996, 2)</f>
        <v>Navarro Monsalve, Juan de</v>
      </c>
      <c r="C1996">
        <f>SUMIF([1]!Tabla1661[Consignatario],B1996,[1]!Tabla1661[1661])</f>
        <v>0</v>
      </c>
      <c r="D1996">
        <f>SUMIF([1]!Tabla11[Consignatario],B1996,[1]!Tabla11[1662])</f>
        <v>0</v>
      </c>
      <c r="E1996">
        <f>SUMIF([1]!Tabla12[Consignatario],B1996,[1]!Tabla12[1670])</f>
        <v>0</v>
      </c>
      <c r="F1996">
        <f>SUMIF([1]!Tabla10[Consignatario],B1996,[1]!Tabla10[1672])</f>
        <v>0</v>
      </c>
      <c r="G1996">
        <f>SUMIF([1]!Tabla9[Consignatarios],B1996,[1]!Tabla9[1675])</f>
        <v>0</v>
      </c>
      <c r="H1996">
        <f>SUMIF([1]!Tabla8[Consignatarios],B1996,[1]!Tabla8[1678])</f>
        <v>0</v>
      </c>
      <c r="I1996">
        <f>SUMIF([1]!Tabla4[Consignatario],B1996,[1]!Tabla4[Monto])</f>
        <v>0</v>
      </c>
      <c r="J1996">
        <f>SUMIF([1]!Tabla2[Consignatario],B1996, [1]!Tabla2[Monto])</f>
        <v>0</v>
      </c>
      <c r="K1996">
        <f>SUMIF([1]!Tabla3[Consignatario],B1996,[1]!Tabla3[Monto])</f>
        <v>0</v>
      </c>
      <c r="L1996">
        <f>SUMIF([1]!Tabla5[Consignatario],B1996,[1]!Tabla5[Monto])</f>
        <v>0</v>
      </c>
      <c r="M1996">
        <f>SUMIF([1]!Tabla1708[Consignatario],B1996,[1]!Tabla1708[Monto])</f>
        <v>5000</v>
      </c>
      <c r="N1996">
        <f>SUMIF([1]!Tabla1726[Consignatario],B1996,[1]!Tabla1726[Monto])</f>
        <v>0</v>
      </c>
      <c r="O1996">
        <f>SUMIF([1]!Tabla1730[Consignatario],B1996,[1]!Tabla1730[1730])</f>
        <v>0</v>
      </c>
      <c r="P1996">
        <f>SUMIF([1]!Tabla1739[Consignatario],B1996,[1]!Tabla1739[1739])</f>
        <v>0</v>
      </c>
      <c r="Q1996">
        <f>SUMIF([1]!Tabla21[Consignatario],B1996,[1]!Tabla21[1664-1670])</f>
        <v>0</v>
      </c>
      <c r="R1996">
        <f>SUM(Tabla62[[#This Row],[1661]:[Entrearmadas]])</f>
        <v>5000</v>
      </c>
    </row>
    <row r="1997" spans="1:18" x14ac:dyDescent="0.3">
      <c r="A1997">
        <v>1996</v>
      </c>
      <c r="B1997" t="str" cm="1">
        <f t="array" ref="B1997">INDEX([1]!Tabla1[#Data], A1997, 2)</f>
        <v>Navarro, Fernando Esteban</v>
      </c>
      <c r="C1997">
        <f>SUMIF([1]!Tabla1661[Consignatario],B1997,[1]!Tabla1661[1661])</f>
        <v>0</v>
      </c>
      <c r="D1997">
        <f>SUMIF([1]!Tabla11[Consignatario],B1997,[1]!Tabla11[1662])</f>
        <v>0</v>
      </c>
      <c r="E1997">
        <f>SUMIF([1]!Tabla12[Consignatario],B1997,[1]!Tabla12[1670])</f>
        <v>0</v>
      </c>
      <c r="F1997">
        <f>SUMIF([1]!Tabla10[Consignatario],B1997,[1]!Tabla10[1672])</f>
        <v>0</v>
      </c>
      <c r="G1997">
        <f>SUMIF([1]!Tabla9[Consignatarios],B1997,[1]!Tabla9[1675])</f>
        <v>0</v>
      </c>
      <c r="H1997">
        <f>SUMIF([1]!Tabla8[Consignatarios],B1997,[1]!Tabla8[1678])</f>
        <v>0</v>
      </c>
      <c r="I1997">
        <f>SUMIF([1]!Tabla4[Consignatario],B1997,[1]!Tabla4[Monto])</f>
        <v>0</v>
      </c>
      <c r="J1997">
        <f>SUMIF([1]!Tabla2[Consignatario],B1997, [1]!Tabla2[Monto])</f>
        <v>0</v>
      </c>
      <c r="K1997">
        <f>SUMIF([1]!Tabla3[Consignatario],B1997,[1]!Tabla3[Monto])</f>
        <v>596</v>
      </c>
      <c r="L1997">
        <f>SUMIF([1]!Tabla5[Consignatario],B1997,[1]!Tabla5[Monto])</f>
        <v>0</v>
      </c>
      <c r="M1997">
        <f>SUMIF([1]!Tabla1708[Consignatario],B1997,[1]!Tabla1708[Monto])</f>
        <v>0</v>
      </c>
      <c r="N1997">
        <f>SUMIF([1]!Tabla1726[Consignatario],B1997,[1]!Tabla1726[Monto])</f>
        <v>0</v>
      </c>
      <c r="O1997">
        <f>SUMIF([1]!Tabla1730[Consignatario],B1997,[1]!Tabla1730[1730])</f>
        <v>0</v>
      </c>
      <c r="P1997">
        <f>SUMIF([1]!Tabla1739[Consignatario],B1997,[1]!Tabla1739[1739])</f>
        <v>0</v>
      </c>
      <c r="Q1997">
        <f>SUMIF([1]!Tabla21[Consignatario],B1997,[1]!Tabla21[1664-1670])</f>
        <v>0</v>
      </c>
      <c r="R1997">
        <f>SUM(Tabla62[[#This Row],[1661]:[Entrearmadas]])</f>
        <v>596</v>
      </c>
    </row>
    <row r="1998" spans="1:18" x14ac:dyDescent="0.3">
      <c r="A1998">
        <v>1997</v>
      </c>
      <c r="B1998" t="str" cm="1">
        <f t="array" ref="B1998">INDEX([1]!Tabla1[#Data], A1998, 2)</f>
        <v>Navarro, Francisco</v>
      </c>
      <c r="C1998">
        <f>SUMIF([1]!Tabla1661[Consignatario],B1998,[1]!Tabla1661[1661])</f>
        <v>69146</v>
      </c>
      <c r="D1998">
        <f>SUMIF([1]!Tabla11[Consignatario],B1998,[1]!Tabla11[1662])</f>
        <v>0</v>
      </c>
      <c r="E1998">
        <f>SUMIF([1]!Tabla12[Consignatario],B1998,[1]!Tabla12[1670])</f>
        <v>0</v>
      </c>
      <c r="F1998">
        <f>SUMIF([1]!Tabla10[Consignatario],B1998,[1]!Tabla10[1672])</f>
        <v>14280</v>
      </c>
      <c r="G1998">
        <f>SUMIF([1]!Tabla9[Consignatarios],B1998,[1]!Tabla9[1675])</f>
        <v>0</v>
      </c>
      <c r="H1998">
        <f>SUMIF([1]!Tabla8[Consignatarios],B1998,[1]!Tabla8[1678])</f>
        <v>8600</v>
      </c>
      <c r="I1998">
        <f>SUMIF([1]!Tabla4[Consignatario],B1998,[1]!Tabla4[Monto])</f>
        <v>0</v>
      </c>
      <c r="J1998">
        <f>SUMIF([1]!Tabla2[Consignatario],B1998, [1]!Tabla2[Monto])</f>
        <v>8000</v>
      </c>
      <c r="K1998">
        <f>SUMIF([1]!Tabla3[Consignatario],B1998,[1]!Tabla3[Monto])</f>
        <v>0</v>
      </c>
      <c r="L1998">
        <f>SUMIF([1]!Tabla5[Consignatario],B1998,[1]!Tabla5[Monto])</f>
        <v>0</v>
      </c>
      <c r="M1998">
        <f>SUMIF([1]!Tabla1708[Consignatario],B1998,[1]!Tabla1708[Monto])</f>
        <v>0</v>
      </c>
      <c r="N1998">
        <f>SUMIF([1]!Tabla1726[Consignatario],B1998,[1]!Tabla1726[Monto])</f>
        <v>0</v>
      </c>
      <c r="O1998">
        <f>SUMIF([1]!Tabla1730[Consignatario],B1998,[1]!Tabla1730[1730])</f>
        <v>0</v>
      </c>
      <c r="P1998">
        <f>SUMIF([1]!Tabla1739[Consignatario],B1998,[1]!Tabla1739[1739])</f>
        <v>0</v>
      </c>
      <c r="Q1998">
        <f>SUMIF([1]!Tabla21[Consignatario],B1998,[1]!Tabla21[1664-1670])</f>
        <v>0</v>
      </c>
      <c r="R1998">
        <f>SUM(Tabla62[[#This Row],[1661]:[Entrearmadas]])</f>
        <v>100026</v>
      </c>
    </row>
    <row r="1999" spans="1:18" x14ac:dyDescent="0.3">
      <c r="A1999">
        <v>1998</v>
      </c>
      <c r="B1999" t="str" cm="1">
        <f t="array" ref="B1999">INDEX([1]!Tabla1[#Data], A1999, 2)</f>
        <v>Navarro, Joseph</v>
      </c>
      <c r="C1999">
        <f>SUMIF([1]!Tabla1661[Consignatario],B1999,[1]!Tabla1661[1661])</f>
        <v>0</v>
      </c>
      <c r="D1999">
        <f>SUMIF([1]!Tabla11[Consignatario],B1999,[1]!Tabla11[1662])</f>
        <v>0</v>
      </c>
      <c r="E1999">
        <f>SUMIF([1]!Tabla12[Consignatario],B1999,[1]!Tabla12[1670])</f>
        <v>0</v>
      </c>
      <c r="F1999">
        <f>SUMIF([1]!Tabla10[Consignatario],B1999,[1]!Tabla10[1672])</f>
        <v>0</v>
      </c>
      <c r="G1999">
        <f>SUMIF([1]!Tabla9[Consignatarios],B1999,[1]!Tabla9[1675])</f>
        <v>0</v>
      </c>
      <c r="H1999">
        <f>SUMIF([1]!Tabla8[Consignatarios],B1999,[1]!Tabla8[1678])</f>
        <v>0</v>
      </c>
      <c r="I1999">
        <f>SUMIF([1]!Tabla4[Consignatario],B1999,[1]!Tabla4[Monto])</f>
        <v>0</v>
      </c>
      <c r="J1999">
        <f>SUMIF([1]!Tabla2[Consignatario],B1999, [1]!Tabla2[Monto])</f>
        <v>300</v>
      </c>
      <c r="K1999">
        <f>SUMIF([1]!Tabla3[Consignatario],B1999,[1]!Tabla3[Monto])</f>
        <v>0</v>
      </c>
      <c r="L1999">
        <f>SUMIF([1]!Tabla5[Consignatario],B1999,[1]!Tabla5[Monto])</f>
        <v>800</v>
      </c>
      <c r="M1999">
        <f>SUMIF([1]!Tabla1708[Consignatario],B1999,[1]!Tabla1708[Monto])</f>
        <v>0</v>
      </c>
      <c r="N1999">
        <f>SUMIF([1]!Tabla1726[Consignatario],B1999,[1]!Tabla1726[Monto])</f>
        <v>0</v>
      </c>
      <c r="O1999">
        <f>SUMIF([1]!Tabla1730[Consignatario],B1999,[1]!Tabla1730[1730])</f>
        <v>0</v>
      </c>
      <c r="P1999">
        <f>SUMIF([1]!Tabla1739[Consignatario],B1999,[1]!Tabla1739[1739])</f>
        <v>0</v>
      </c>
      <c r="Q1999">
        <f>SUMIF([1]!Tabla21[Consignatario],B1999,[1]!Tabla21[1664-1670])</f>
        <v>0</v>
      </c>
      <c r="R1999">
        <f>SUM(Tabla62[[#This Row],[1661]:[Entrearmadas]])</f>
        <v>1100</v>
      </c>
    </row>
    <row r="2000" spans="1:18" x14ac:dyDescent="0.3">
      <c r="A2000">
        <v>1999</v>
      </c>
      <c r="B2000" t="str" cm="1">
        <f t="array" ref="B2000">INDEX([1]!Tabla1[#Data], A2000, 2)</f>
        <v>Navarro, Juan</v>
      </c>
      <c r="C2000">
        <f>SUMIF([1]!Tabla1661[Consignatario],B2000,[1]!Tabla1661[1661])</f>
        <v>0</v>
      </c>
      <c r="D2000">
        <f>SUMIF([1]!Tabla11[Consignatario],B2000,[1]!Tabla11[1662])</f>
        <v>0</v>
      </c>
      <c r="E2000">
        <f>SUMIF([1]!Tabla12[Consignatario],B2000,[1]!Tabla12[1670])</f>
        <v>0</v>
      </c>
      <c r="F2000">
        <f>SUMIF([1]!Tabla10[Consignatario],B2000,[1]!Tabla10[1672])</f>
        <v>0</v>
      </c>
      <c r="G2000">
        <f>SUMIF([1]!Tabla9[Consignatarios],B2000,[1]!Tabla9[1675])</f>
        <v>0</v>
      </c>
      <c r="H2000">
        <f>SUMIF([1]!Tabla8[Consignatarios],B2000,[1]!Tabla8[1678])</f>
        <v>1352</v>
      </c>
      <c r="I2000">
        <f>SUMIF([1]!Tabla4[Consignatario],B2000,[1]!Tabla4[Monto])</f>
        <v>5556</v>
      </c>
      <c r="J2000">
        <f>SUMIF([1]!Tabla2[Consignatario],B2000, [1]!Tabla2[Monto])</f>
        <v>18270</v>
      </c>
      <c r="K2000">
        <f>SUMIF([1]!Tabla3[Consignatario],B2000,[1]!Tabla3[Monto])</f>
        <v>600</v>
      </c>
      <c r="L2000">
        <f>SUMIF([1]!Tabla5[Consignatario],B2000,[1]!Tabla5[Monto])</f>
        <v>0</v>
      </c>
      <c r="M2000">
        <f>SUMIF([1]!Tabla1708[Consignatario],B2000,[1]!Tabla1708[Monto])</f>
        <v>0</v>
      </c>
      <c r="N2000">
        <f>SUMIF([1]!Tabla1726[Consignatario],B2000,[1]!Tabla1726[Monto])</f>
        <v>0</v>
      </c>
      <c r="O2000">
        <f>SUMIF([1]!Tabla1730[Consignatario],B2000,[1]!Tabla1730[1730])</f>
        <v>0</v>
      </c>
      <c r="P2000">
        <f>SUMIF([1]!Tabla1739[Consignatario],B2000,[1]!Tabla1739[1739])</f>
        <v>0</v>
      </c>
      <c r="Q2000">
        <f>SUMIF([1]!Tabla21[Consignatario],B2000,[1]!Tabla21[1664-1670])</f>
        <v>0</v>
      </c>
      <c r="R2000">
        <f>SUM(Tabla62[[#This Row],[1661]:[Entrearmadas]])</f>
        <v>25778</v>
      </c>
    </row>
    <row r="2001" spans="1:18" x14ac:dyDescent="0.3">
      <c r="A2001">
        <v>2000</v>
      </c>
      <c r="B2001" t="str" cm="1">
        <f t="array" ref="B2001">INDEX([1]!Tabla1[#Data], A2001, 2)</f>
        <v>Navarro, Manuel</v>
      </c>
      <c r="C2001">
        <f>SUMIF([1]!Tabla1661[Consignatario],B2001,[1]!Tabla1661[1661])</f>
        <v>0</v>
      </c>
      <c r="D2001">
        <f>SUMIF([1]!Tabla11[Consignatario],B2001,[1]!Tabla11[1662])</f>
        <v>0</v>
      </c>
      <c r="E2001">
        <f>SUMIF([1]!Tabla12[Consignatario],B2001,[1]!Tabla12[1670])</f>
        <v>0</v>
      </c>
      <c r="F2001">
        <f>SUMIF([1]!Tabla10[Consignatario],B2001,[1]!Tabla10[1672])</f>
        <v>0</v>
      </c>
      <c r="G2001">
        <f>SUMIF([1]!Tabla9[Consignatarios],B2001,[1]!Tabla9[1675])</f>
        <v>0</v>
      </c>
      <c r="H2001">
        <f>SUMIF([1]!Tabla8[Consignatarios],B2001,[1]!Tabla8[1678])</f>
        <v>0</v>
      </c>
      <c r="I2001">
        <f>SUMIF([1]!Tabla4[Consignatario],B2001,[1]!Tabla4[Monto])</f>
        <v>0</v>
      </c>
      <c r="J2001">
        <f>SUMIF([1]!Tabla2[Consignatario],B2001, [1]!Tabla2[Monto])</f>
        <v>0</v>
      </c>
      <c r="K2001">
        <f>SUMIF([1]!Tabla3[Consignatario],B2001,[1]!Tabla3[Monto])</f>
        <v>24400</v>
      </c>
      <c r="L2001">
        <f>SUMIF([1]!Tabla5[Consignatario],B2001,[1]!Tabla5[Monto])</f>
        <v>21648</v>
      </c>
      <c r="M2001">
        <f>SUMIF([1]!Tabla1708[Consignatario],B2001,[1]!Tabla1708[Monto])</f>
        <v>0</v>
      </c>
      <c r="N2001">
        <f>SUMIF([1]!Tabla1726[Consignatario],B2001,[1]!Tabla1726[Monto])</f>
        <v>0</v>
      </c>
      <c r="O2001">
        <f>SUMIF([1]!Tabla1730[Consignatario],B2001,[1]!Tabla1730[1730])</f>
        <v>0</v>
      </c>
      <c r="P2001">
        <f>SUMIF([1]!Tabla1739[Consignatario],B2001,[1]!Tabla1739[1739])</f>
        <v>0</v>
      </c>
      <c r="Q2001">
        <f>SUMIF([1]!Tabla21[Consignatario],B2001,[1]!Tabla21[1664-1670])</f>
        <v>0</v>
      </c>
      <c r="R2001">
        <f>SUM(Tabla62[[#This Row],[1661]:[Entrearmadas]])</f>
        <v>46048</v>
      </c>
    </row>
    <row r="2002" spans="1:18" x14ac:dyDescent="0.3">
      <c r="A2002">
        <v>2001</v>
      </c>
      <c r="B2002" t="str" cm="1">
        <f t="array" ref="B2002">INDEX([1]!Tabla1[#Data], A2002, 2)</f>
        <v>Navarro, Nicolas</v>
      </c>
      <c r="C2002">
        <f>SUMIF([1]!Tabla1661[Consignatario],B2002,[1]!Tabla1661[1661])</f>
        <v>0</v>
      </c>
      <c r="D2002">
        <f>SUMIF([1]!Tabla11[Consignatario],B2002,[1]!Tabla11[1662])</f>
        <v>12500</v>
      </c>
      <c r="E2002">
        <f>SUMIF([1]!Tabla12[Consignatario],B2002,[1]!Tabla12[1670])</f>
        <v>0</v>
      </c>
      <c r="F2002">
        <f>SUMIF([1]!Tabla10[Consignatario],B2002,[1]!Tabla10[1672])</f>
        <v>0</v>
      </c>
      <c r="G2002">
        <f>SUMIF([1]!Tabla9[Consignatarios],B2002,[1]!Tabla9[1675])</f>
        <v>0</v>
      </c>
      <c r="H2002">
        <f>SUMIF([1]!Tabla8[Consignatarios],B2002,[1]!Tabla8[1678])</f>
        <v>0</v>
      </c>
      <c r="I2002">
        <f>SUMIF([1]!Tabla4[Consignatario],B2002,[1]!Tabla4[Monto])</f>
        <v>0</v>
      </c>
      <c r="J2002">
        <f>SUMIF([1]!Tabla2[Consignatario],B2002, [1]!Tabla2[Monto])</f>
        <v>0</v>
      </c>
      <c r="K2002">
        <f>SUMIF([1]!Tabla3[Consignatario],B2002,[1]!Tabla3[Monto])</f>
        <v>0</v>
      </c>
      <c r="L2002">
        <f>SUMIF([1]!Tabla5[Consignatario],B2002,[1]!Tabla5[Monto])</f>
        <v>0</v>
      </c>
      <c r="M2002">
        <f>SUMIF([1]!Tabla1708[Consignatario],B2002,[1]!Tabla1708[Monto])</f>
        <v>0</v>
      </c>
      <c r="N2002">
        <f>SUMIF([1]!Tabla1726[Consignatario],B2002,[1]!Tabla1726[Monto])</f>
        <v>0</v>
      </c>
      <c r="O2002">
        <f>SUMIF([1]!Tabla1730[Consignatario],B2002,[1]!Tabla1730[1730])</f>
        <v>0</v>
      </c>
      <c r="P2002">
        <f>SUMIF([1]!Tabla1739[Consignatario],B2002,[1]!Tabla1739[1739])</f>
        <v>0</v>
      </c>
      <c r="Q2002">
        <f>SUMIF([1]!Tabla21[Consignatario],B2002,[1]!Tabla21[1664-1670])</f>
        <v>0</v>
      </c>
      <c r="R2002">
        <f>SUM(Tabla62[[#This Row],[1661]:[Entrearmadas]])</f>
        <v>12500</v>
      </c>
    </row>
    <row r="2003" spans="1:18" x14ac:dyDescent="0.3">
      <c r="A2003">
        <v>2002</v>
      </c>
      <c r="B2003" t="str" cm="1">
        <f t="array" ref="B2003">INDEX([1]!Tabla1[#Data], A2003, 2)</f>
        <v>Navarro, Nicolás</v>
      </c>
      <c r="C2003">
        <f>SUMIF([1]!Tabla1661[Consignatario],B2003,[1]!Tabla1661[1661])</f>
        <v>0</v>
      </c>
      <c r="D2003">
        <f>SUMIF([1]!Tabla11[Consignatario],B2003,[1]!Tabla11[1662])</f>
        <v>42500</v>
      </c>
      <c r="E2003">
        <f>SUMIF([1]!Tabla12[Consignatario],B2003,[1]!Tabla12[1670])</f>
        <v>27500</v>
      </c>
      <c r="F2003">
        <f>SUMIF([1]!Tabla10[Consignatario],B2003,[1]!Tabla10[1672])</f>
        <v>74284</v>
      </c>
      <c r="G2003">
        <f>SUMIF([1]!Tabla9[Consignatarios],B2003,[1]!Tabla9[1675])</f>
        <v>71000</v>
      </c>
      <c r="H2003">
        <f>SUMIF([1]!Tabla8[Consignatarios],B2003,[1]!Tabla8[1678])</f>
        <v>0</v>
      </c>
      <c r="I2003">
        <f>SUMIF([1]!Tabla4[Consignatario],B2003,[1]!Tabla4[Monto])</f>
        <v>0</v>
      </c>
      <c r="J2003">
        <f>SUMIF([1]!Tabla2[Consignatario],B2003, [1]!Tabla2[Monto])</f>
        <v>0</v>
      </c>
      <c r="K2003">
        <f>SUMIF([1]!Tabla3[Consignatario],B2003,[1]!Tabla3[Monto])</f>
        <v>0</v>
      </c>
      <c r="L2003">
        <f>SUMIF([1]!Tabla5[Consignatario],B2003,[1]!Tabla5[Monto])</f>
        <v>0</v>
      </c>
      <c r="M2003">
        <f>SUMIF([1]!Tabla1708[Consignatario],B2003,[1]!Tabla1708[Monto])</f>
        <v>0</v>
      </c>
      <c r="N2003">
        <f>SUMIF([1]!Tabla1726[Consignatario],B2003,[1]!Tabla1726[Monto])</f>
        <v>0</v>
      </c>
      <c r="O2003">
        <f>SUMIF([1]!Tabla1730[Consignatario],B2003,[1]!Tabla1730[1730])</f>
        <v>0</v>
      </c>
      <c r="P2003">
        <f>SUMIF([1]!Tabla1739[Consignatario],B2003,[1]!Tabla1739[1739])</f>
        <v>0</v>
      </c>
      <c r="Q2003">
        <f>SUMIF([1]!Tabla21[Consignatario],B2003,[1]!Tabla21[1664-1670])</f>
        <v>0</v>
      </c>
      <c r="R2003">
        <f>SUM(Tabla62[[#This Row],[1661]:[Entrearmadas]])</f>
        <v>215284</v>
      </c>
    </row>
    <row r="2004" spans="1:18" x14ac:dyDescent="0.3">
      <c r="A2004">
        <v>2003</v>
      </c>
      <c r="B2004" t="str" cm="1">
        <f t="array" ref="B2004">INDEX([1]!Tabla1[#Data], A2004, 2)</f>
        <v>Navarro, Pedro</v>
      </c>
      <c r="C2004">
        <f>SUMIF([1]!Tabla1661[Consignatario],B2004,[1]!Tabla1661[1661])</f>
        <v>0</v>
      </c>
      <c r="D2004">
        <f>SUMIF([1]!Tabla11[Consignatario],B2004,[1]!Tabla11[1662])</f>
        <v>0</v>
      </c>
      <c r="E2004">
        <f>SUMIF([1]!Tabla12[Consignatario],B2004,[1]!Tabla12[1670])</f>
        <v>0</v>
      </c>
      <c r="F2004">
        <f>SUMIF([1]!Tabla10[Consignatario],B2004,[1]!Tabla10[1672])</f>
        <v>3200</v>
      </c>
      <c r="G2004">
        <f>SUMIF([1]!Tabla9[Consignatarios],B2004,[1]!Tabla9[1675])</f>
        <v>0</v>
      </c>
      <c r="H2004">
        <f>SUMIF([1]!Tabla8[Consignatarios],B2004,[1]!Tabla8[1678])</f>
        <v>0</v>
      </c>
      <c r="I2004">
        <f>SUMIF([1]!Tabla4[Consignatario],B2004,[1]!Tabla4[Monto])</f>
        <v>0</v>
      </c>
      <c r="J2004">
        <f>SUMIF([1]!Tabla2[Consignatario],B2004, [1]!Tabla2[Monto])</f>
        <v>0</v>
      </c>
      <c r="K2004">
        <f>SUMIF([1]!Tabla3[Consignatario],B2004,[1]!Tabla3[Monto])</f>
        <v>0</v>
      </c>
      <c r="L2004">
        <f>SUMIF([1]!Tabla5[Consignatario],B2004,[1]!Tabla5[Monto])</f>
        <v>0</v>
      </c>
      <c r="M2004">
        <f>SUMIF([1]!Tabla1708[Consignatario],B2004,[1]!Tabla1708[Monto])</f>
        <v>0</v>
      </c>
      <c r="N2004">
        <f>SUMIF([1]!Tabla1726[Consignatario],B2004,[1]!Tabla1726[Monto])</f>
        <v>0</v>
      </c>
      <c r="O2004">
        <f>SUMIF([1]!Tabla1730[Consignatario],B2004,[1]!Tabla1730[1730])</f>
        <v>0</v>
      </c>
      <c r="P2004">
        <f>SUMIF([1]!Tabla1739[Consignatario],B2004,[1]!Tabla1739[1739])</f>
        <v>0</v>
      </c>
      <c r="Q2004">
        <f>SUMIF([1]!Tabla21[Consignatario],B2004,[1]!Tabla21[1664-1670])</f>
        <v>0</v>
      </c>
      <c r="R2004">
        <f>SUM(Tabla62[[#This Row],[1661]:[Entrearmadas]])</f>
        <v>3200</v>
      </c>
    </row>
    <row r="2005" spans="1:18" x14ac:dyDescent="0.3">
      <c r="A2005">
        <v>2004</v>
      </c>
      <c r="B2005" t="str" cm="1">
        <f t="array" ref="B2005">INDEX([1]!Tabla1[#Data], A2005, 2)</f>
        <v>Navia Bolaño y Moscoso, Álvaro de</v>
      </c>
      <c r="C2005">
        <f>SUMIF([1]!Tabla1661[Consignatario],B2005,[1]!Tabla1661[1661])</f>
        <v>0</v>
      </c>
      <c r="D2005">
        <f>SUMIF([1]!Tabla11[Consignatario],B2005,[1]!Tabla11[1662])</f>
        <v>0</v>
      </c>
      <c r="E2005">
        <f>SUMIF([1]!Tabla12[Consignatario],B2005,[1]!Tabla12[1670])</f>
        <v>0</v>
      </c>
      <c r="F2005">
        <f>SUMIF([1]!Tabla10[Consignatario],B2005,[1]!Tabla10[1672])</f>
        <v>0</v>
      </c>
      <c r="G2005">
        <f>SUMIF([1]!Tabla9[Consignatarios],B2005,[1]!Tabla9[1675])</f>
        <v>0</v>
      </c>
      <c r="H2005">
        <f>SUMIF([1]!Tabla8[Consignatarios],B2005,[1]!Tabla8[1678])</f>
        <v>0</v>
      </c>
      <c r="I2005">
        <f>SUMIF([1]!Tabla4[Consignatario],B2005,[1]!Tabla4[Monto])</f>
        <v>0</v>
      </c>
      <c r="J2005">
        <f>SUMIF([1]!Tabla2[Consignatario],B2005, [1]!Tabla2[Monto])</f>
        <v>0</v>
      </c>
      <c r="K2005">
        <f>SUMIF([1]!Tabla3[Consignatario],B2005,[1]!Tabla3[Monto])</f>
        <v>0</v>
      </c>
      <c r="L2005">
        <f>SUMIF([1]!Tabla5[Consignatario],B2005,[1]!Tabla5[Monto])</f>
        <v>0</v>
      </c>
      <c r="M2005">
        <f>SUMIF([1]!Tabla1708[Consignatario],B2005,[1]!Tabla1708[Monto])</f>
        <v>0</v>
      </c>
      <c r="N2005">
        <f>SUMIF([1]!Tabla1726[Consignatario],B2005,[1]!Tabla1726[Monto])</f>
        <v>25860</v>
      </c>
      <c r="O2005">
        <f>SUMIF([1]!Tabla1730[Consignatario],B2005,[1]!Tabla1730[1730])</f>
        <v>0</v>
      </c>
      <c r="P2005">
        <f>SUMIF([1]!Tabla1739[Consignatario],B2005,[1]!Tabla1739[1739])</f>
        <v>0</v>
      </c>
      <c r="Q2005">
        <f>SUMIF([1]!Tabla21[Consignatario],B2005,[1]!Tabla21[1664-1670])</f>
        <v>0</v>
      </c>
      <c r="R2005">
        <f>SUM(Tabla62[[#This Row],[1661]:[Entrearmadas]])</f>
        <v>25860</v>
      </c>
    </row>
    <row r="2006" spans="1:18" x14ac:dyDescent="0.3">
      <c r="A2006">
        <v>2005</v>
      </c>
      <c r="B2006" t="str" cm="1">
        <f t="array" ref="B2006">INDEX([1]!Tabla1[#Data], A2006, 2)</f>
        <v>Navia Salas de Valdez, Juan de</v>
      </c>
      <c r="C2006">
        <f>SUMIF([1]!Tabla1661[Consignatario],B2006,[1]!Tabla1661[1661])</f>
        <v>0</v>
      </c>
      <c r="D2006">
        <f>SUMIF([1]!Tabla11[Consignatario],B2006,[1]!Tabla11[1662])</f>
        <v>0</v>
      </c>
      <c r="E2006">
        <f>SUMIF([1]!Tabla12[Consignatario],B2006,[1]!Tabla12[1670])</f>
        <v>0</v>
      </c>
      <c r="F2006">
        <f>SUMIF([1]!Tabla10[Consignatario],B2006,[1]!Tabla10[1672])</f>
        <v>0</v>
      </c>
      <c r="G2006">
        <f>SUMIF([1]!Tabla9[Consignatarios],B2006,[1]!Tabla9[1675])</f>
        <v>0</v>
      </c>
      <c r="H2006">
        <f>SUMIF([1]!Tabla8[Consignatarios],B2006,[1]!Tabla8[1678])</f>
        <v>0</v>
      </c>
      <c r="I2006">
        <f>SUMIF([1]!Tabla4[Consignatario],B2006,[1]!Tabla4[Monto])</f>
        <v>26800</v>
      </c>
      <c r="J2006">
        <f>SUMIF([1]!Tabla2[Consignatario],B2006, [1]!Tabla2[Monto])</f>
        <v>0</v>
      </c>
      <c r="K2006">
        <f>SUMIF([1]!Tabla3[Consignatario],B2006,[1]!Tabla3[Monto])</f>
        <v>0</v>
      </c>
      <c r="L2006">
        <f>SUMIF([1]!Tabla5[Consignatario],B2006,[1]!Tabla5[Monto])</f>
        <v>0</v>
      </c>
      <c r="M2006">
        <f>SUMIF([1]!Tabla1708[Consignatario],B2006,[1]!Tabla1708[Monto])</f>
        <v>0</v>
      </c>
      <c r="N2006">
        <f>SUMIF([1]!Tabla1726[Consignatario],B2006,[1]!Tabla1726[Monto])</f>
        <v>0</v>
      </c>
      <c r="O2006">
        <f>SUMIF([1]!Tabla1730[Consignatario],B2006,[1]!Tabla1730[1730])</f>
        <v>0</v>
      </c>
      <c r="P2006">
        <f>SUMIF([1]!Tabla1739[Consignatario],B2006,[1]!Tabla1739[1739])</f>
        <v>0</v>
      </c>
      <c r="Q2006">
        <f>SUMIF([1]!Tabla21[Consignatario],B2006,[1]!Tabla21[1664-1670])</f>
        <v>0</v>
      </c>
      <c r="R2006">
        <f>SUM(Tabla62[[#This Row],[1661]:[Entrearmadas]])</f>
        <v>26800</v>
      </c>
    </row>
    <row r="2007" spans="1:18" x14ac:dyDescent="0.3">
      <c r="A2007">
        <v>2006</v>
      </c>
      <c r="B2007" t="str" cm="1">
        <f t="array" ref="B2007">INDEX([1]!Tabla1[#Data], A2007, 2)</f>
        <v>Navia, Juan Antonio de</v>
      </c>
      <c r="C2007">
        <f>SUMIF([1]!Tabla1661[Consignatario],B2007,[1]!Tabla1661[1661])</f>
        <v>0</v>
      </c>
      <c r="D2007">
        <f>SUMIF([1]!Tabla11[Consignatario],B2007,[1]!Tabla11[1662])</f>
        <v>0</v>
      </c>
      <c r="E2007">
        <f>SUMIF([1]!Tabla12[Consignatario],B2007,[1]!Tabla12[1670])</f>
        <v>0</v>
      </c>
      <c r="F2007">
        <f>SUMIF([1]!Tabla10[Consignatario],B2007,[1]!Tabla10[1672])</f>
        <v>0</v>
      </c>
      <c r="G2007">
        <f>SUMIF([1]!Tabla9[Consignatarios],B2007,[1]!Tabla9[1675])</f>
        <v>0</v>
      </c>
      <c r="H2007">
        <f>SUMIF([1]!Tabla8[Consignatarios],B2007,[1]!Tabla8[1678])</f>
        <v>0</v>
      </c>
      <c r="I2007">
        <f>SUMIF([1]!Tabla4[Consignatario],B2007,[1]!Tabla4[Monto])</f>
        <v>0</v>
      </c>
      <c r="J2007">
        <f>SUMIF([1]!Tabla2[Consignatario],B2007, [1]!Tabla2[Monto])</f>
        <v>0</v>
      </c>
      <c r="K2007">
        <f>SUMIF([1]!Tabla3[Consignatario],B2007,[1]!Tabla3[Monto])</f>
        <v>0</v>
      </c>
      <c r="L2007">
        <f>SUMIF([1]!Tabla5[Consignatario],B2007,[1]!Tabla5[Monto])</f>
        <v>0</v>
      </c>
      <c r="M2007">
        <f>SUMIF([1]!Tabla1708[Consignatario],B2007,[1]!Tabla1708[Monto])</f>
        <v>0</v>
      </c>
      <c r="N2007">
        <f>SUMIF([1]!Tabla1726[Consignatario],B2007,[1]!Tabla1726[Monto])</f>
        <v>0</v>
      </c>
      <c r="O2007">
        <f>SUMIF([1]!Tabla1730[Consignatario],B2007,[1]!Tabla1730[1730])</f>
        <v>0</v>
      </c>
      <c r="P2007">
        <f>SUMIF([1]!Tabla1739[Consignatario],B2007,[1]!Tabla1739[1739])</f>
        <v>14200</v>
      </c>
      <c r="Q2007">
        <f>SUMIF([1]!Tabla21[Consignatario],B2007,[1]!Tabla21[1664-1670])</f>
        <v>0</v>
      </c>
      <c r="R2007">
        <f>SUM(Tabla62[[#This Row],[1661]:[Entrearmadas]])</f>
        <v>14200</v>
      </c>
    </row>
    <row r="2008" spans="1:18" x14ac:dyDescent="0.3">
      <c r="A2008">
        <v>2007</v>
      </c>
      <c r="B2008" t="str" cm="1">
        <f t="array" ref="B2008">INDEX([1]!Tabla1[#Data], A2008, 2)</f>
        <v>Naviera, Juan Antonio de</v>
      </c>
      <c r="C2008">
        <f>SUMIF([1]!Tabla1661[Consignatario],B2008,[1]!Tabla1661[1661])</f>
        <v>0</v>
      </c>
      <c r="D2008">
        <f>SUMIF([1]!Tabla11[Consignatario],B2008,[1]!Tabla11[1662])</f>
        <v>0</v>
      </c>
      <c r="E2008">
        <f>SUMIF([1]!Tabla12[Consignatario],B2008,[1]!Tabla12[1670])</f>
        <v>0</v>
      </c>
      <c r="F2008">
        <f>SUMIF([1]!Tabla10[Consignatario],B2008,[1]!Tabla10[1672])</f>
        <v>0</v>
      </c>
      <c r="G2008">
        <f>SUMIF([1]!Tabla9[Consignatarios],B2008,[1]!Tabla9[1675])</f>
        <v>0</v>
      </c>
      <c r="H2008">
        <f>SUMIF([1]!Tabla8[Consignatarios],B2008,[1]!Tabla8[1678])</f>
        <v>0</v>
      </c>
      <c r="I2008">
        <f>SUMIF([1]!Tabla4[Consignatario],B2008,[1]!Tabla4[Monto])</f>
        <v>0</v>
      </c>
      <c r="J2008">
        <f>SUMIF([1]!Tabla2[Consignatario],B2008, [1]!Tabla2[Monto])</f>
        <v>0</v>
      </c>
      <c r="K2008">
        <f>SUMIF([1]!Tabla3[Consignatario],B2008,[1]!Tabla3[Monto])</f>
        <v>0</v>
      </c>
      <c r="L2008">
        <f>SUMIF([1]!Tabla5[Consignatario],B2008,[1]!Tabla5[Monto])</f>
        <v>45226</v>
      </c>
      <c r="M2008">
        <f>SUMIF([1]!Tabla1708[Consignatario],B2008,[1]!Tabla1708[Monto])</f>
        <v>0</v>
      </c>
      <c r="N2008">
        <f>SUMIF([1]!Tabla1726[Consignatario],B2008,[1]!Tabla1726[Monto])</f>
        <v>0</v>
      </c>
      <c r="O2008">
        <f>SUMIF([1]!Tabla1730[Consignatario],B2008,[1]!Tabla1730[1730])</f>
        <v>0</v>
      </c>
      <c r="P2008">
        <f>SUMIF([1]!Tabla1739[Consignatario],B2008,[1]!Tabla1739[1739])</f>
        <v>0</v>
      </c>
      <c r="Q2008">
        <f>SUMIF([1]!Tabla21[Consignatario],B2008,[1]!Tabla21[1664-1670])</f>
        <v>0</v>
      </c>
      <c r="R2008">
        <f>SUM(Tabla62[[#This Row],[1661]:[Entrearmadas]])</f>
        <v>45226</v>
      </c>
    </row>
    <row r="2009" spans="1:18" x14ac:dyDescent="0.3">
      <c r="A2009">
        <v>2008</v>
      </c>
      <c r="B2009" t="str" cm="1">
        <f t="array" ref="B2009">INDEX([1]!Tabla1[#Data], A2009, 2)</f>
        <v>Negreiros, Domingo de</v>
      </c>
      <c r="C2009">
        <f>SUMIF([1]!Tabla1661[Consignatario],B2009,[1]!Tabla1661[1661])</f>
        <v>0</v>
      </c>
      <c r="D2009">
        <f>SUMIF([1]!Tabla11[Consignatario],B2009,[1]!Tabla11[1662])</f>
        <v>0</v>
      </c>
      <c r="E2009">
        <f>SUMIF([1]!Tabla12[Consignatario],B2009,[1]!Tabla12[1670])</f>
        <v>0</v>
      </c>
      <c r="F2009">
        <f>SUMIF([1]!Tabla10[Consignatario],B2009,[1]!Tabla10[1672])</f>
        <v>0</v>
      </c>
      <c r="G2009">
        <f>SUMIF([1]!Tabla9[Consignatarios],B2009,[1]!Tabla9[1675])</f>
        <v>0</v>
      </c>
      <c r="H2009">
        <f>SUMIF([1]!Tabla8[Consignatarios],B2009,[1]!Tabla8[1678])</f>
        <v>0</v>
      </c>
      <c r="I2009">
        <f>SUMIF([1]!Tabla4[Consignatario],B2009,[1]!Tabla4[Monto])</f>
        <v>0</v>
      </c>
      <c r="J2009">
        <f>SUMIF([1]!Tabla2[Consignatario],B2009, [1]!Tabla2[Monto])</f>
        <v>0</v>
      </c>
      <c r="K2009">
        <f>SUMIF([1]!Tabla3[Consignatario],B2009,[1]!Tabla3[Monto])</f>
        <v>0</v>
      </c>
      <c r="L2009">
        <f>SUMIF([1]!Tabla5[Consignatario],B2009,[1]!Tabla5[Monto])</f>
        <v>0</v>
      </c>
      <c r="M2009">
        <f>SUMIF([1]!Tabla1708[Consignatario],B2009,[1]!Tabla1708[Monto])</f>
        <v>0</v>
      </c>
      <c r="N2009">
        <f>SUMIF([1]!Tabla1726[Consignatario],B2009,[1]!Tabla1726[Monto])</f>
        <v>0</v>
      </c>
      <c r="O2009">
        <f>SUMIF([1]!Tabla1730[Consignatario],B2009,[1]!Tabla1730[1730])</f>
        <v>17600</v>
      </c>
      <c r="P2009">
        <f>SUMIF([1]!Tabla1739[Consignatario],B2009,[1]!Tabla1739[1739])</f>
        <v>21800</v>
      </c>
      <c r="Q2009">
        <f>SUMIF([1]!Tabla21[Consignatario],B2009,[1]!Tabla21[1664-1670])</f>
        <v>0</v>
      </c>
      <c r="R2009">
        <f>SUM(Tabla62[[#This Row],[1661]:[Entrearmadas]])</f>
        <v>39400</v>
      </c>
    </row>
    <row r="2010" spans="1:18" x14ac:dyDescent="0.3">
      <c r="A2010">
        <v>2009</v>
      </c>
      <c r="B2010" t="str" cm="1">
        <f t="array" ref="B2010">INDEX([1]!Tabla1[#Data], A2010, 2)</f>
        <v>Negrón Colmenares, Joseph</v>
      </c>
      <c r="C2010">
        <f>SUMIF([1]!Tabla1661[Consignatario],B2010,[1]!Tabla1661[1661])</f>
        <v>0</v>
      </c>
      <c r="D2010">
        <f>SUMIF([1]!Tabla11[Consignatario],B2010,[1]!Tabla11[1662])</f>
        <v>0</v>
      </c>
      <c r="E2010">
        <f>SUMIF([1]!Tabla12[Consignatario],B2010,[1]!Tabla12[1670])</f>
        <v>0</v>
      </c>
      <c r="F2010">
        <f>SUMIF([1]!Tabla10[Consignatario],B2010,[1]!Tabla10[1672])</f>
        <v>0</v>
      </c>
      <c r="G2010">
        <f>SUMIF([1]!Tabla9[Consignatarios],B2010,[1]!Tabla9[1675])</f>
        <v>0</v>
      </c>
      <c r="H2010">
        <f>SUMIF([1]!Tabla8[Consignatarios],B2010,[1]!Tabla8[1678])</f>
        <v>0</v>
      </c>
      <c r="I2010">
        <f>SUMIF([1]!Tabla4[Consignatario],B2010,[1]!Tabla4[Monto])</f>
        <v>0</v>
      </c>
      <c r="J2010">
        <f>SUMIF([1]!Tabla2[Consignatario],B2010, [1]!Tabla2[Monto])</f>
        <v>0</v>
      </c>
      <c r="K2010">
        <f>SUMIF([1]!Tabla3[Consignatario],B2010,[1]!Tabla3[Monto])</f>
        <v>0</v>
      </c>
      <c r="L2010">
        <f>SUMIF([1]!Tabla5[Consignatario],B2010,[1]!Tabla5[Monto])</f>
        <v>0</v>
      </c>
      <c r="M2010">
        <f>SUMIF([1]!Tabla1708[Consignatario],B2010,[1]!Tabla1708[Monto])</f>
        <v>0</v>
      </c>
      <c r="N2010">
        <f>SUMIF([1]!Tabla1726[Consignatario],B2010,[1]!Tabla1726[Monto])</f>
        <v>0</v>
      </c>
      <c r="O2010">
        <f>SUMIF([1]!Tabla1730[Consignatario],B2010,[1]!Tabla1730[1730])</f>
        <v>0</v>
      </c>
      <c r="P2010">
        <f>SUMIF([1]!Tabla1739[Consignatario],B2010,[1]!Tabla1739[1739])</f>
        <v>44200</v>
      </c>
      <c r="Q2010">
        <f>SUMIF([1]!Tabla21[Consignatario],B2010,[1]!Tabla21[1664-1670])</f>
        <v>0</v>
      </c>
      <c r="R2010">
        <f>SUM(Tabla62[[#This Row],[1661]:[Entrearmadas]])</f>
        <v>44200</v>
      </c>
    </row>
    <row r="2011" spans="1:18" x14ac:dyDescent="0.3">
      <c r="A2011">
        <v>2010</v>
      </c>
      <c r="B2011" t="str" cm="1">
        <f t="array" ref="B2011">INDEX([1]!Tabla1[#Data], A2011, 2)</f>
        <v>Negrón, Dionisio</v>
      </c>
      <c r="C2011">
        <f>SUMIF([1]!Tabla1661[Consignatario],B2011,[1]!Tabla1661[1661])</f>
        <v>0</v>
      </c>
      <c r="D2011">
        <f>SUMIF([1]!Tabla11[Consignatario],B2011,[1]!Tabla11[1662])</f>
        <v>0</v>
      </c>
      <c r="E2011">
        <f>SUMIF([1]!Tabla12[Consignatario],B2011,[1]!Tabla12[1670])</f>
        <v>0</v>
      </c>
      <c r="F2011">
        <f>SUMIF([1]!Tabla10[Consignatario],B2011,[1]!Tabla10[1672])</f>
        <v>16660</v>
      </c>
      <c r="G2011">
        <f>SUMIF([1]!Tabla9[Consignatarios],B2011,[1]!Tabla9[1675])</f>
        <v>0</v>
      </c>
      <c r="H2011">
        <f>SUMIF([1]!Tabla8[Consignatarios],B2011,[1]!Tabla8[1678])</f>
        <v>0</v>
      </c>
      <c r="I2011">
        <f>SUMIF([1]!Tabla4[Consignatario],B2011,[1]!Tabla4[Monto])</f>
        <v>0</v>
      </c>
      <c r="J2011">
        <f>SUMIF([1]!Tabla2[Consignatario],B2011, [1]!Tabla2[Monto])</f>
        <v>0</v>
      </c>
      <c r="K2011">
        <f>SUMIF([1]!Tabla3[Consignatario],B2011,[1]!Tabla3[Monto])</f>
        <v>0</v>
      </c>
      <c r="L2011">
        <f>SUMIF([1]!Tabla5[Consignatario],B2011,[1]!Tabla5[Monto])</f>
        <v>0</v>
      </c>
      <c r="M2011">
        <f>SUMIF([1]!Tabla1708[Consignatario],B2011,[1]!Tabla1708[Monto])</f>
        <v>0</v>
      </c>
      <c r="N2011">
        <f>SUMIF([1]!Tabla1726[Consignatario],B2011,[1]!Tabla1726[Monto])</f>
        <v>0</v>
      </c>
      <c r="O2011">
        <f>SUMIF([1]!Tabla1730[Consignatario],B2011,[1]!Tabla1730[1730])</f>
        <v>0</v>
      </c>
      <c r="P2011">
        <f>SUMIF([1]!Tabla1739[Consignatario],B2011,[1]!Tabla1739[1739])</f>
        <v>0</v>
      </c>
      <c r="Q2011">
        <f>SUMIF([1]!Tabla21[Consignatario],B2011,[1]!Tabla21[1664-1670])</f>
        <v>0</v>
      </c>
      <c r="R2011">
        <f>SUM(Tabla62[[#This Row],[1661]:[Entrearmadas]])</f>
        <v>16660</v>
      </c>
    </row>
    <row r="2012" spans="1:18" x14ac:dyDescent="0.3">
      <c r="A2012">
        <v>2011</v>
      </c>
      <c r="B2012" t="str" cm="1">
        <f t="array" ref="B2012">INDEX([1]!Tabla1[#Data], A2012, 2)</f>
        <v>Neira y Zevallos, Vicente de</v>
      </c>
      <c r="C2012">
        <f>SUMIF([1]!Tabla1661[Consignatario],B2012,[1]!Tabla1661[1661])</f>
        <v>0</v>
      </c>
      <c r="D2012">
        <f>SUMIF([1]!Tabla11[Consignatario],B2012,[1]!Tabla11[1662])</f>
        <v>0</v>
      </c>
      <c r="E2012">
        <f>SUMIF([1]!Tabla12[Consignatario],B2012,[1]!Tabla12[1670])</f>
        <v>0</v>
      </c>
      <c r="F2012">
        <f>SUMIF([1]!Tabla10[Consignatario],B2012,[1]!Tabla10[1672])</f>
        <v>0</v>
      </c>
      <c r="G2012">
        <f>SUMIF([1]!Tabla9[Consignatarios],B2012,[1]!Tabla9[1675])</f>
        <v>0</v>
      </c>
      <c r="H2012">
        <f>SUMIF([1]!Tabla8[Consignatarios],B2012,[1]!Tabla8[1678])</f>
        <v>0</v>
      </c>
      <c r="I2012">
        <f>SUMIF([1]!Tabla4[Consignatario],B2012,[1]!Tabla4[Monto])</f>
        <v>0</v>
      </c>
      <c r="J2012">
        <f>SUMIF([1]!Tabla2[Consignatario],B2012, [1]!Tabla2[Monto])</f>
        <v>0</v>
      </c>
      <c r="K2012">
        <f>SUMIF([1]!Tabla3[Consignatario],B2012,[1]!Tabla3[Monto])</f>
        <v>14680</v>
      </c>
      <c r="L2012">
        <f>SUMIF([1]!Tabla5[Consignatario],B2012,[1]!Tabla5[Monto])</f>
        <v>0</v>
      </c>
      <c r="M2012">
        <f>SUMIF([1]!Tabla1708[Consignatario],B2012,[1]!Tabla1708[Monto])</f>
        <v>0</v>
      </c>
      <c r="N2012">
        <f>SUMIF([1]!Tabla1726[Consignatario],B2012,[1]!Tabla1726[Monto])</f>
        <v>0</v>
      </c>
      <c r="O2012">
        <f>SUMIF([1]!Tabla1730[Consignatario],B2012,[1]!Tabla1730[1730])</f>
        <v>0</v>
      </c>
      <c r="P2012">
        <f>SUMIF([1]!Tabla1739[Consignatario],B2012,[1]!Tabla1739[1739])</f>
        <v>0</v>
      </c>
      <c r="Q2012">
        <f>SUMIF([1]!Tabla21[Consignatario],B2012,[1]!Tabla21[1664-1670])</f>
        <v>0</v>
      </c>
      <c r="R2012">
        <f>SUM(Tabla62[[#This Row],[1661]:[Entrearmadas]])</f>
        <v>14680</v>
      </c>
    </row>
    <row r="2013" spans="1:18" x14ac:dyDescent="0.3">
      <c r="A2013">
        <v>2012</v>
      </c>
      <c r="B2013" t="str" cm="1">
        <f t="array" ref="B2013">INDEX([1]!Tabla1[#Data], A2013, 2)</f>
        <v>Nieto de Lara, Joseph</v>
      </c>
      <c r="C2013">
        <f>SUMIF([1]!Tabla1661[Consignatario],B2013,[1]!Tabla1661[1661])</f>
        <v>0</v>
      </c>
      <c r="D2013">
        <f>SUMIF([1]!Tabla11[Consignatario],B2013,[1]!Tabla11[1662])</f>
        <v>0</v>
      </c>
      <c r="E2013">
        <f>SUMIF([1]!Tabla12[Consignatario],B2013,[1]!Tabla12[1670])</f>
        <v>0</v>
      </c>
      <c r="F2013">
        <f>SUMIF([1]!Tabla10[Consignatario],B2013,[1]!Tabla10[1672])</f>
        <v>0</v>
      </c>
      <c r="G2013">
        <f>SUMIF([1]!Tabla9[Consignatarios],B2013,[1]!Tabla9[1675])</f>
        <v>0</v>
      </c>
      <c r="H2013">
        <f>SUMIF([1]!Tabla8[Consignatarios],B2013,[1]!Tabla8[1678])</f>
        <v>0</v>
      </c>
      <c r="I2013">
        <f>SUMIF([1]!Tabla4[Consignatario],B2013,[1]!Tabla4[Monto])</f>
        <v>0</v>
      </c>
      <c r="J2013">
        <f>SUMIF([1]!Tabla2[Consignatario],B2013, [1]!Tabla2[Monto])</f>
        <v>0</v>
      </c>
      <c r="K2013">
        <f>SUMIF([1]!Tabla3[Consignatario],B2013,[1]!Tabla3[Monto])</f>
        <v>0</v>
      </c>
      <c r="L2013">
        <f>SUMIF([1]!Tabla5[Consignatario],B2013,[1]!Tabla5[Monto])</f>
        <v>0</v>
      </c>
      <c r="M2013">
        <f>SUMIF([1]!Tabla1708[Consignatario],B2013,[1]!Tabla1708[Monto])</f>
        <v>0</v>
      </c>
      <c r="N2013">
        <f>SUMIF([1]!Tabla1726[Consignatario],B2013,[1]!Tabla1726[Monto])</f>
        <v>179248</v>
      </c>
      <c r="O2013">
        <f>SUMIF([1]!Tabla1730[Consignatario],B2013,[1]!Tabla1730[1730])</f>
        <v>7064</v>
      </c>
      <c r="P2013">
        <f>SUMIF([1]!Tabla1739[Consignatario],B2013,[1]!Tabla1739[1739])</f>
        <v>160600</v>
      </c>
      <c r="Q2013">
        <f>SUMIF([1]!Tabla21[Consignatario],B2013,[1]!Tabla21[1664-1670])</f>
        <v>0</v>
      </c>
      <c r="R2013">
        <f>SUM(Tabla62[[#This Row],[1661]:[Entrearmadas]])</f>
        <v>346912</v>
      </c>
    </row>
    <row r="2014" spans="1:18" x14ac:dyDescent="0.3">
      <c r="A2014">
        <v>2013</v>
      </c>
      <c r="B2014" t="str" cm="1">
        <f t="array" ref="B2014">INDEX([1]!Tabla1[#Data], A2014, 2)</f>
        <v>Nieto de Rivera, Gabriel</v>
      </c>
      <c r="C2014">
        <f>SUMIF([1]!Tabla1661[Consignatario],B2014,[1]!Tabla1661[1661])</f>
        <v>0</v>
      </c>
      <c r="D2014">
        <f>SUMIF([1]!Tabla11[Consignatario],B2014,[1]!Tabla11[1662])</f>
        <v>0</v>
      </c>
      <c r="E2014">
        <f>SUMIF([1]!Tabla12[Consignatario],B2014,[1]!Tabla12[1670])</f>
        <v>0</v>
      </c>
      <c r="F2014">
        <f>SUMIF([1]!Tabla10[Consignatario],B2014,[1]!Tabla10[1672])</f>
        <v>0</v>
      </c>
      <c r="G2014">
        <f>SUMIF([1]!Tabla9[Consignatarios],B2014,[1]!Tabla9[1675])</f>
        <v>0</v>
      </c>
      <c r="H2014">
        <f>SUMIF([1]!Tabla8[Consignatarios],B2014,[1]!Tabla8[1678])</f>
        <v>32641</v>
      </c>
      <c r="I2014">
        <f>SUMIF([1]!Tabla4[Consignatario],B2014,[1]!Tabla4[Monto])</f>
        <v>0</v>
      </c>
      <c r="J2014">
        <f>SUMIF([1]!Tabla2[Consignatario],B2014, [1]!Tabla2[Monto])</f>
        <v>0</v>
      </c>
      <c r="K2014">
        <f>SUMIF([1]!Tabla3[Consignatario],B2014,[1]!Tabla3[Monto])</f>
        <v>0</v>
      </c>
      <c r="L2014">
        <f>SUMIF([1]!Tabla5[Consignatario],B2014,[1]!Tabla5[Monto])</f>
        <v>0</v>
      </c>
      <c r="M2014">
        <f>SUMIF([1]!Tabla1708[Consignatario],B2014,[1]!Tabla1708[Monto])</f>
        <v>0</v>
      </c>
      <c r="N2014">
        <f>SUMIF([1]!Tabla1726[Consignatario],B2014,[1]!Tabla1726[Monto])</f>
        <v>0</v>
      </c>
      <c r="O2014">
        <f>SUMIF([1]!Tabla1730[Consignatario],B2014,[1]!Tabla1730[1730])</f>
        <v>0</v>
      </c>
      <c r="P2014">
        <f>SUMIF([1]!Tabla1739[Consignatario],B2014,[1]!Tabla1739[1739])</f>
        <v>0</v>
      </c>
      <c r="Q2014">
        <f>SUMIF([1]!Tabla21[Consignatario],B2014,[1]!Tabla21[1664-1670])</f>
        <v>0</v>
      </c>
      <c r="R2014">
        <f>SUM(Tabla62[[#This Row],[1661]:[Entrearmadas]])</f>
        <v>32641</v>
      </c>
    </row>
    <row r="2015" spans="1:18" x14ac:dyDescent="0.3">
      <c r="A2015">
        <v>2014</v>
      </c>
      <c r="B2015" t="str" cm="1">
        <f t="array" ref="B2015">INDEX([1]!Tabla1[#Data], A2015, 2)</f>
        <v>Niño, Diego</v>
      </c>
      <c r="C2015">
        <f>SUMIF([1]!Tabla1661[Consignatario],B2015,[1]!Tabla1661[1661])</f>
        <v>0</v>
      </c>
      <c r="D2015">
        <f>SUMIF([1]!Tabla11[Consignatario],B2015,[1]!Tabla11[1662])</f>
        <v>0</v>
      </c>
      <c r="E2015">
        <f>SUMIF([1]!Tabla12[Consignatario],B2015,[1]!Tabla12[1670])</f>
        <v>0</v>
      </c>
      <c r="F2015">
        <f>SUMIF([1]!Tabla10[Consignatario],B2015,[1]!Tabla10[1672])</f>
        <v>500</v>
      </c>
      <c r="G2015">
        <f>SUMIF([1]!Tabla9[Consignatarios],B2015,[1]!Tabla9[1675])</f>
        <v>0</v>
      </c>
      <c r="H2015">
        <f>SUMIF([1]!Tabla8[Consignatarios],B2015,[1]!Tabla8[1678])</f>
        <v>0</v>
      </c>
      <c r="I2015">
        <f>SUMIF([1]!Tabla4[Consignatario],B2015,[1]!Tabla4[Monto])</f>
        <v>0</v>
      </c>
      <c r="J2015">
        <f>SUMIF([1]!Tabla2[Consignatario],B2015, [1]!Tabla2[Monto])</f>
        <v>0</v>
      </c>
      <c r="K2015">
        <f>SUMIF([1]!Tabla3[Consignatario],B2015,[1]!Tabla3[Monto])</f>
        <v>0</v>
      </c>
      <c r="L2015">
        <f>SUMIF([1]!Tabla5[Consignatario],B2015,[1]!Tabla5[Monto])</f>
        <v>0</v>
      </c>
      <c r="M2015">
        <f>SUMIF([1]!Tabla1708[Consignatario],B2015,[1]!Tabla1708[Monto])</f>
        <v>0</v>
      </c>
      <c r="N2015">
        <f>SUMIF([1]!Tabla1726[Consignatario],B2015,[1]!Tabla1726[Monto])</f>
        <v>0</v>
      </c>
      <c r="O2015">
        <f>SUMIF([1]!Tabla1730[Consignatario],B2015,[1]!Tabla1730[1730])</f>
        <v>0</v>
      </c>
      <c r="P2015">
        <f>SUMIF([1]!Tabla1739[Consignatario],B2015,[1]!Tabla1739[1739])</f>
        <v>0</v>
      </c>
      <c r="Q2015">
        <f>SUMIF([1]!Tabla21[Consignatario],B2015,[1]!Tabla21[1664-1670])</f>
        <v>0</v>
      </c>
      <c r="R2015">
        <f>SUM(Tabla62[[#This Row],[1661]:[Entrearmadas]])</f>
        <v>500</v>
      </c>
    </row>
    <row r="2016" spans="1:18" x14ac:dyDescent="0.3">
      <c r="A2016">
        <v>2015</v>
      </c>
      <c r="B2016" t="str" cm="1">
        <f t="array" ref="B2016">INDEX([1]!Tabla1[#Data], A2016, 2)</f>
        <v>Noble Canelas, Manuel</v>
      </c>
      <c r="C2016">
        <f>SUMIF([1]!Tabla1661[Consignatario],B2016,[1]!Tabla1661[1661])</f>
        <v>247451</v>
      </c>
      <c r="D2016">
        <f>SUMIF([1]!Tabla11[Consignatario],B2016,[1]!Tabla11[1662])</f>
        <v>0</v>
      </c>
      <c r="E2016">
        <f>SUMIF([1]!Tabla12[Consignatario],B2016,[1]!Tabla12[1670])</f>
        <v>0</v>
      </c>
      <c r="F2016">
        <f>SUMIF([1]!Tabla10[Consignatario],B2016,[1]!Tabla10[1672])</f>
        <v>0</v>
      </c>
      <c r="G2016">
        <f>SUMIF([1]!Tabla9[Consignatarios],B2016,[1]!Tabla9[1675])</f>
        <v>0</v>
      </c>
      <c r="H2016">
        <f>SUMIF([1]!Tabla8[Consignatarios],B2016,[1]!Tabla8[1678])</f>
        <v>0</v>
      </c>
      <c r="I2016">
        <f>SUMIF([1]!Tabla4[Consignatario],B2016,[1]!Tabla4[Monto])</f>
        <v>0</v>
      </c>
      <c r="J2016">
        <f>SUMIF([1]!Tabla2[Consignatario],B2016, [1]!Tabla2[Monto])</f>
        <v>0</v>
      </c>
      <c r="K2016">
        <f>SUMIF([1]!Tabla3[Consignatario],B2016,[1]!Tabla3[Monto])</f>
        <v>0</v>
      </c>
      <c r="L2016">
        <f>SUMIF([1]!Tabla5[Consignatario],B2016,[1]!Tabla5[Monto])</f>
        <v>0</v>
      </c>
      <c r="M2016">
        <f>SUMIF([1]!Tabla1708[Consignatario],B2016,[1]!Tabla1708[Monto])</f>
        <v>0</v>
      </c>
      <c r="N2016">
        <f>SUMIF([1]!Tabla1726[Consignatario],B2016,[1]!Tabla1726[Monto])</f>
        <v>0</v>
      </c>
      <c r="O2016">
        <f>SUMIF([1]!Tabla1730[Consignatario],B2016,[1]!Tabla1730[1730])</f>
        <v>0</v>
      </c>
      <c r="P2016">
        <f>SUMIF([1]!Tabla1739[Consignatario],B2016,[1]!Tabla1739[1739])</f>
        <v>0</v>
      </c>
      <c r="Q2016">
        <f>SUMIF([1]!Tabla21[Consignatario],B2016,[1]!Tabla21[1664-1670])</f>
        <v>0</v>
      </c>
      <c r="R2016">
        <f>SUM(Tabla62[[#This Row],[1661]:[Entrearmadas]])</f>
        <v>247451</v>
      </c>
    </row>
    <row r="2017" spans="1:18" x14ac:dyDescent="0.3">
      <c r="A2017">
        <v>2016</v>
      </c>
      <c r="B2017" t="str" cm="1">
        <f t="array" ref="B2017">INDEX([1]!Tabla1[#Data], A2017, 2)</f>
        <v>Noble, Santiago de</v>
      </c>
      <c r="C2017">
        <f>SUMIF([1]!Tabla1661[Consignatario],B2017,[1]!Tabla1661[1661])</f>
        <v>0</v>
      </c>
      <c r="D2017">
        <f>SUMIF([1]!Tabla11[Consignatario],B2017,[1]!Tabla11[1662])</f>
        <v>0</v>
      </c>
      <c r="E2017">
        <f>SUMIF([1]!Tabla12[Consignatario],B2017,[1]!Tabla12[1670])</f>
        <v>0</v>
      </c>
      <c r="F2017">
        <f>SUMIF([1]!Tabla10[Consignatario],B2017,[1]!Tabla10[1672])</f>
        <v>0</v>
      </c>
      <c r="G2017">
        <f>SUMIF([1]!Tabla9[Consignatarios],B2017,[1]!Tabla9[1675])</f>
        <v>0</v>
      </c>
      <c r="H2017">
        <f>SUMIF([1]!Tabla8[Consignatarios],B2017,[1]!Tabla8[1678])</f>
        <v>120</v>
      </c>
      <c r="I2017">
        <f>SUMIF([1]!Tabla4[Consignatario],B2017,[1]!Tabla4[Monto])</f>
        <v>0</v>
      </c>
      <c r="J2017">
        <f>SUMIF([1]!Tabla2[Consignatario],B2017, [1]!Tabla2[Monto])</f>
        <v>0</v>
      </c>
      <c r="K2017">
        <f>SUMIF([1]!Tabla3[Consignatario],B2017,[1]!Tabla3[Monto])</f>
        <v>0</v>
      </c>
      <c r="L2017">
        <f>SUMIF([1]!Tabla5[Consignatario],B2017,[1]!Tabla5[Monto])</f>
        <v>0</v>
      </c>
      <c r="M2017">
        <f>SUMIF([1]!Tabla1708[Consignatario],B2017,[1]!Tabla1708[Monto])</f>
        <v>0</v>
      </c>
      <c r="N2017">
        <f>SUMIF([1]!Tabla1726[Consignatario],B2017,[1]!Tabla1726[Monto])</f>
        <v>0</v>
      </c>
      <c r="O2017">
        <f>SUMIF([1]!Tabla1730[Consignatario],B2017,[1]!Tabla1730[1730])</f>
        <v>0</v>
      </c>
      <c r="P2017">
        <f>SUMIF([1]!Tabla1739[Consignatario],B2017,[1]!Tabla1739[1739])</f>
        <v>0</v>
      </c>
      <c r="Q2017">
        <f>SUMIF([1]!Tabla21[Consignatario],B2017,[1]!Tabla21[1664-1670])</f>
        <v>0</v>
      </c>
      <c r="R2017">
        <f>SUM(Tabla62[[#This Row],[1661]:[Entrearmadas]])</f>
        <v>120</v>
      </c>
    </row>
    <row r="2018" spans="1:18" x14ac:dyDescent="0.3">
      <c r="A2018">
        <v>2017</v>
      </c>
      <c r="B2018" t="str" cm="1">
        <f t="array" ref="B2018">INDEX([1]!Tabla1[#Data], A2018, 2)</f>
        <v>Noboa, Antonio de</v>
      </c>
      <c r="C2018">
        <f>SUMIF([1]!Tabla1661[Consignatario],B2018,[1]!Tabla1661[1661])</f>
        <v>0</v>
      </c>
      <c r="D2018">
        <f>SUMIF([1]!Tabla11[Consignatario],B2018,[1]!Tabla11[1662])</f>
        <v>0</v>
      </c>
      <c r="E2018">
        <f>SUMIF([1]!Tabla12[Consignatario],B2018,[1]!Tabla12[1670])</f>
        <v>0</v>
      </c>
      <c r="F2018">
        <f>SUMIF([1]!Tabla10[Consignatario],B2018,[1]!Tabla10[1672])</f>
        <v>0</v>
      </c>
      <c r="G2018">
        <f>SUMIF([1]!Tabla9[Consignatarios],B2018,[1]!Tabla9[1675])</f>
        <v>0</v>
      </c>
      <c r="H2018">
        <f>SUMIF([1]!Tabla8[Consignatarios],B2018,[1]!Tabla8[1678])</f>
        <v>0</v>
      </c>
      <c r="I2018">
        <f>SUMIF([1]!Tabla4[Consignatario],B2018,[1]!Tabla4[Monto])</f>
        <v>0</v>
      </c>
      <c r="J2018">
        <f>SUMIF([1]!Tabla2[Consignatario],B2018, [1]!Tabla2[Monto])</f>
        <v>0</v>
      </c>
      <c r="K2018">
        <f>SUMIF([1]!Tabla3[Consignatario],B2018,[1]!Tabla3[Monto])</f>
        <v>0</v>
      </c>
      <c r="L2018">
        <f>SUMIF([1]!Tabla5[Consignatario],B2018,[1]!Tabla5[Monto])</f>
        <v>0</v>
      </c>
      <c r="M2018">
        <f>SUMIF([1]!Tabla1708[Consignatario],B2018,[1]!Tabla1708[Monto])</f>
        <v>0</v>
      </c>
      <c r="N2018">
        <f>SUMIF([1]!Tabla1726[Consignatario],B2018,[1]!Tabla1726[Monto])</f>
        <v>0</v>
      </c>
      <c r="O2018">
        <f>SUMIF([1]!Tabla1730[Consignatario],B2018,[1]!Tabla1730[1730])</f>
        <v>26284</v>
      </c>
      <c r="P2018">
        <f>SUMIF([1]!Tabla1739[Consignatario],B2018,[1]!Tabla1739[1739])</f>
        <v>51800</v>
      </c>
      <c r="Q2018">
        <f>SUMIF([1]!Tabla21[Consignatario],B2018,[1]!Tabla21[1664-1670])</f>
        <v>0</v>
      </c>
      <c r="R2018">
        <f>SUM(Tabla62[[#This Row],[1661]:[Entrearmadas]])</f>
        <v>78084</v>
      </c>
    </row>
    <row r="2019" spans="1:18" x14ac:dyDescent="0.3">
      <c r="A2019">
        <v>2018</v>
      </c>
      <c r="B2019" t="str" cm="1">
        <f t="array" ref="B2019">INDEX([1]!Tabla1[#Data], A2019, 2)</f>
        <v>Noguera, Lucas de</v>
      </c>
      <c r="C2019">
        <f>SUMIF([1]!Tabla1661[Consignatario],B2019,[1]!Tabla1661[1661])</f>
        <v>0</v>
      </c>
      <c r="D2019">
        <f>SUMIF([1]!Tabla11[Consignatario],B2019,[1]!Tabla11[1662])</f>
        <v>0</v>
      </c>
      <c r="E2019">
        <f>SUMIF([1]!Tabla12[Consignatario],B2019,[1]!Tabla12[1670])</f>
        <v>0</v>
      </c>
      <c r="F2019">
        <f>SUMIF([1]!Tabla10[Consignatario],B2019,[1]!Tabla10[1672])</f>
        <v>0</v>
      </c>
      <c r="G2019">
        <f>SUMIF([1]!Tabla9[Consignatarios],B2019,[1]!Tabla9[1675])</f>
        <v>0</v>
      </c>
      <c r="H2019">
        <f>SUMIF([1]!Tabla8[Consignatarios],B2019,[1]!Tabla8[1678])</f>
        <v>13568</v>
      </c>
      <c r="I2019">
        <f>SUMIF([1]!Tabla4[Consignatario],B2019,[1]!Tabla4[Monto])</f>
        <v>0</v>
      </c>
      <c r="J2019">
        <f>SUMIF([1]!Tabla2[Consignatario],B2019, [1]!Tabla2[Monto])</f>
        <v>0</v>
      </c>
      <c r="K2019">
        <f>SUMIF([1]!Tabla3[Consignatario],B2019,[1]!Tabla3[Monto])</f>
        <v>0</v>
      </c>
      <c r="L2019">
        <f>SUMIF([1]!Tabla5[Consignatario],B2019,[1]!Tabla5[Monto])</f>
        <v>0</v>
      </c>
      <c r="M2019">
        <f>SUMIF([1]!Tabla1708[Consignatario],B2019,[1]!Tabla1708[Monto])</f>
        <v>0</v>
      </c>
      <c r="N2019">
        <f>SUMIF([1]!Tabla1726[Consignatario],B2019,[1]!Tabla1726[Monto])</f>
        <v>0</v>
      </c>
      <c r="O2019">
        <f>SUMIF([1]!Tabla1730[Consignatario],B2019,[1]!Tabla1730[1730])</f>
        <v>0</v>
      </c>
      <c r="P2019">
        <f>SUMIF([1]!Tabla1739[Consignatario],B2019,[1]!Tabla1739[1739])</f>
        <v>0</v>
      </c>
      <c r="Q2019">
        <f>SUMIF([1]!Tabla21[Consignatario],B2019,[1]!Tabla21[1664-1670])</f>
        <v>0</v>
      </c>
      <c r="R2019">
        <f>SUM(Tabla62[[#This Row],[1661]:[Entrearmadas]])</f>
        <v>13568</v>
      </c>
    </row>
    <row r="2020" spans="1:18" x14ac:dyDescent="0.3">
      <c r="A2020">
        <v>2019</v>
      </c>
      <c r="B2020" t="str" cm="1">
        <f t="array" ref="B2020">INDEX([1]!Tabla1[#Data], A2020, 2)</f>
        <v>Nolasco, Pedro</v>
      </c>
      <c r="C2020">
        <f>SUMIF([1]!Tabla1661[Consignatario],B2020,[1]!Tabla1661[1661])</f>
        <v>0</v>
      </c>
      <c r="D2020">
        <f>SUMIF([1]!Tabla11[Consignatario],B2020,[1]!Tabla11[1662])</f>
        <v>0</v>
      </c>
      <c r="E2020">
        <f>SUMIF([1]!Tabla12[Consignatario],B2020,[1]!Tabla12[1670])</f>
        <v>0</v>
      </c>
      <c r="F2020">
        <f>SUMIF([1]!Tabla10[Consignatario],B2020,[1]!Tabla10[1672])</f>
        <v>0</v>
      </c>
      <c r="G2020">
        <f>SUMIF([1]!Tabla9[Consignatarios],B2020,[1]!Tabla9[1675])</f>
        <v>0</v>
      </c>
      <c r="H2020">
        <f>SUMIF([1]!Tabla8[Consignatarios],B2020,[1]!Tabla8[1678])</f>
        <v>0</v>
      </c>
      <c r="I2020">
        <f>SUMIF([1]!Tabla4[Consignatario],B2020,[1]!Tabla4[Monto])</f>
        <v>0</v>
      </c>
      <c r="J2020">
        <f>SUMIF([1]!Tabla2[Consignatario],B2020, [1]!Tabla2[Monto])</f>
        <v>0</v>
      </c>
      <c r="K2020">
        <f>SUMIF([1]!Tabla3[Consignatario],B2020,[1]!Tabla3[Monto])</f>
        <v>300</v>
      </c>
      <c r="L2020">
        <f>SUMIF([1]!Tabla5[Consignatario],B2020,[1]!Tabla5[Monto])</f>
        <v>0</v>
      </c>
      <c r="M2020">
        <f>SUMIF([1]!Tabla1708[Consignatario],B2020,[1]!Tabla1708[Monto])</f>
        <v>0</v>
      </c>
      <c r="N2020">
        <f>SUMIF([1]!Tabla1726[Consignatario],B2020,[1]!Tabla1726[Monto])</f>
        <v>0</v>
      </c>
      <c r="O2020">
        <f>SUMIF([1]!Tabla1730[Consignatario],B2020,[1]!Tabla1730[1730])</f>
        <v>0</v>
      </c>
      <c r="P2020">
        <f>SUMIF([1]!Tabla1739[Consignatario],B2020,[1]!Tabla1739[1739])</f>
        <v>0</v>
      </c>
      <c r="Q2020">
        <f>SUMIF([1]!Tabla21[Consignatario],B2020,[1]!Tabla21[1664-1670])</f>
        <v>0</v>
      </c>
      <c r="R2020">
        <f>SUM(Tabla62[[#This Row],[1661]:[Entrearmadas]])</f>
        <v>300</v>
      </c>
    </row>
    <row r="2021" spans="1:18" x14ac:dyDescent="0.3">
      <c r="A2021">
        <v>2020</v>
      </c>
      <c r="B2021" t="str" cm="1">
        <f t="array" ref="B2021">INDEX([1]!Tabla1[#Data], A2021, 2)</f>
        <v>Noriega, Bartolomé de</v>
      </c>
      <c r="C2021">
        <f>SUMIF([1]!Tabla1661[Consignatario],B2021,[1]!Tabla1661[1661])</f>
        <v>0</v>
      </c>
      <c r="D2021">
        <f>SUMIF([1]!Tabla11[Consignatario],B2021,[1]!Tabla11[1662])</f>
        <v>0</v>
      </c>
      <c r="E2021">
        <f>SUMIF([1]!Tabla12[Consignatario],B2021,[1]!Tabla12[1670])</f>
        <v>0</v>
      </c>
      <c r="F2021">
        <f>SUMIF([1]!Tabla10[Consignatario],B2021,[1]!Tabla10[1672])</f>
        <v>0</v>
      </c>
      <c r="G2021">
        <f>SUMIF([1]!Tabla9[Consignatarios],B2021,[1]!Tabla9[1675])</f>
        <v>0</v>
      </c>
      <c r="H2021">
        <f>SUMIF([1]!Tabla8[Consignatarios],B2021,[1]!Tabla8[1678])</f>
        <v>0</v>
      </c>
      <c r="I2021">
        <f>SUMIF([1]!Tabla4[Consignatario],B2021,[1]!Tabla4[Monto])</f>
        <v>0</v>
      </c>
      <c r="J2021">
        <f>SUMIF([1]!Tabla2[Consignatario],B2021, [1]!Tabla2[Monto])</f>
        <v>0</v>
      </c>
      <c r="K2021">
        <f>SUMIF([1]!Tabla3[Consignatario],B2021,[1]!Tabla3[Monto])</f>
        <v>54552</v>
      </c>
      <c r="L2021">
        <f>SUMIF([1]!Tabla5[Consignatario],B2021,[1]!Tabla5[Monto])</f>
        <v>0</v>
      </c>
      <c r="M2021">
        <f>SUMIF([1]!Tabla1708[Consignatario],B2021,[1]!Tabla1708[Monto])</f>
        <v>77678</v>
      </c>
      <c r="N2021">
        <f>SUMIF([1]!Tabla1726[Consignatario],B2021,[1]!Tabla1726[Monto])</f>
        <v>0</v>
      </c>
      <c r="O2021">
        <f>SUMIF([1]!Tabla1730[Consignatario],B2021,[1]!Tabla1730[1730])</f>
        <v>0</v>
      </c>
      <c r="P2021">
        <f>SUMIF([1]!Tabla1739[Consignatario],B2021,[1]!Tabla1739[1739])</f>
        <v>0</v>
      </c>
      <c r="Q2021">
        <f>SUMIF([1]!Tabla21[Consignatario],B2021,[1]!Tabla21[1664-1670])</f>
        <v>0</v>
      </c>
      <c r="R2021">
        <f>SUM(Tabla62[[#This Row],[1661]:[Entrearmadas]])</f>
        <v>132230</v>
      </c>
    </row>
    <row r="2022" spans="1:18" x14ac:dyDescent="0.3">
      <c r="A2022">
        <v>2021</v>
      </c>
      <c r="B2022" t="str" cm="1">
        <f t="array" ref="B2022">INDEX([1]!Tabla1[#Data], A2022, 2)</f>
        <v>Noriega, Domingo de</v>
      </c>
      <c r="C2022">
        <f>SUMIF([1]!Tabla1661[Consignatario],B2022,[1]!Tabla1661[1661])</f>
        <v>0</v>
      </c>
      <c r="D2022">
        <f>SUMIF([1]!Tabla11[Consignatario],B2022,[1]!Tabla11[1662])</f>
        <v>0</v>
      </c>
      <c r="E2022">
        <f>SUMIF([1]!Tabla12[Consignatario],B2022,[1]!Tabla12[1670])</f>
        <v>0</v>
      </c>
      <c r="F2022">
        <f>SUMIF([1]!Tabla10[Consignatario],B2022,[1]!Tabla10[1672])</f>
        <v>0</v>
      </c>
      <c r="G2022">
        <f>SUMIF([1]!Tabla9[Consignatarios],B2022,[1]!Tabla9[1675])</f>
        <v>0</v>
      </c>
      <c r="H2022">
        <f>SUMIF([1]!Tabla8[Consignatarios],B2022,[1]!Tabla8[1678])</f>
        <v>0</v>
      </c>
      <c r="I2022">
        <f>SUMIF([1]!Tabla4[Consignatario],B2022,[1]!Tabla4[Monto])</f>
        <v>0</v>
      </c>
      <c r="J2022">
        <f>SUMIF([1]!Tabla2[Consignatario],B2022, [1]!Tabla2[Monto])</f>
        <v>0</v>
      </c>
      <c r="K2022">
        <f>SUMIF([1]!Tabla3[Consignatario],B2022,[1]!Tabla3[Monto])</f>
        <v>0</v>
      </c>
      <c r="L2022">
        <f>SUMIF([1]!Tabla5[Consignatario],B2022,[1]!Tabla5[Monto])</f>
        <v>4400</v>
      </c>
      <c r="M2022">
        <f>SUMIF([1]!Tabla1708[Consignatario],B2022,[1]!Tabla1708[Monto])</f>
        <v>0</v>
      </c>
      <c r="N2022">
        <f>SUMIF([1]!Tabla1726[Consignatario],B2022,[1]!Tabla1726[Monto])</f>
        <v>0</v>
      </c>
      <c r="O2022">
        <f>SUMIF([1]!Tabla1730[Consignatario],B2022,[1]!Tabla1730[1730])</f>
        <v>0</v>
      </c>
      <c r="P2022">
        <f>SUMIF([1]!Tabla1739[Consignatario],B2022,[1]!Tabla1739[1739])</f>
        <v>0</v>
      </c>
      <c r="Q2022">
        <f>SUMIF([1]!Tabla21[Consignatario],B2022,[1]!Tabla21[1664-1670])</f>
        <v>0</v>
      </c>
      <c r="R2022">
        <f>SUM(Tabla62[[#This Row],[1661]:[Entrearmadas]])</f>
        <v>4400</v>
      </c>
    </row>
    <row r="2023" spans="1:18" x14ac:dyDescent="0.3">
      <c r="A2023">
        <v>2022</v>
      </c>
      <c r="B2023" t="str" cm="1">
        <f t="array" ref="B2023">INDEX([1]!Tabla1[#Data], A2023, 2)</f>
        <v>Noriega, Roque de</v>
      </c>
      <c r="C2023">
        <f>SUMIF([1]!Tabla1661[Consignatario],B2023,[1]!Tabla1661[1661])</f>
        <v>0</v>
      </c>
      <c r="D2023">
        <f>SUMIF([1]!Tabla11[Consignatario],B2023,[1]!Tabla11[1662])</f>
        <v>0</v>
      </c>
      <c r="E2023">
        <f>SUMIF([1]!Tabla12[Consignatario],B2023,[1]!Tabla12[1670])</f>
        <v>0</v>
      </c>
      <c r="F2023">
        <f>SUMIF([1]!Tabla10[Consignatario],B2023,[1]!Tabla10[1672])</f>
        <v>0</v>
      </c>
      <c r="G2023">
        <f>SUMIF([1]!Tabla9[Consignatarios],B2023,[1]!Tabla9[1675])</f>
        <v>0</v>
      </c>
      <c r="H2023">
        <f>SUMIF([1]!Tabla8[Consignatarios],B2023,[1]!Tabla8[1678])</f>
        <v>0</v>
      </c>
      <c r="I2023">
        <f>SUMIF([1]!Tabla4[Consignatario],B2023,[1]!Tabla4[Monto])</f>
        <v>40608</v>
      </c>
      <c r="J2023">
        <f>SUMIF([1]!Tabla2[Consignatario],B2023, [1]!Tabla2[Monto])</f>
        <v>0</v>
      </c>
      <c r="K2023">
        <f>SUMIF([1]!Tabla3[Consignatario],B2023,[1]!Tabla3[Monto])</f>
        <v>0</v>
      </c>
      <c r="L2023">
        <f>SUMIF([1]!Tabla5[Consignatario],B2023,[1]!Tabla5[Monto])</f>
        <v>0</v>
      </c>
      <c r="M2023">
        <f>SUMIF([1]!Tabla1708[Consignatario],B2023,[1]!Tabla1708[Monto])</f>
        <v>0</v>
      </c>
      <c r="N2023">
        <f>SUMIF([1]!Tabla1726[Consignatario],B2023,[1]!Tabla1726[Monto])</f>
        <v>0</v>
      </c>
      <c r="O2023">
        <f>SUMIF([1]!Tabla1730[Consignatario],B2023,[1]!Tabla1730[1730])</f>
        <v>0</v>
      </c>
      <c r="P2023">
        <f>SUMIF([1]!Tabla1739[Consignatario],B2023,[1]!Tabla1739[1739])</f>
        <v>0</v>
      </c>
      <c r="Q2023">
        <f>SUMIF([1]!Tabla21[Consignatario],B2023,[1]!Tabla21[1664-1670])</f>
        <v>0</v>
      </c>
      <c r="R2023">
        <f>SUM(Tabla62[[#This Row],[1661]:[Entrearmadas]])</f>
        <v>40608</v>
      </c>
    </row>
    <row r="2024" spans="1:18" x14ac:dyDescent="0.3">
      <c r="A2024">
        <v>2023</v>
      </c>
      <c r="B2024" t="str" cm="1">
        <f t="array" ref="B2024">INDEX([1]!Tabla1[#Data], A2024, 2)</f>
        <v>Nunovero, Gabriel de</v>
      </c>
      <c r="C2024">
        <f>SUMIF([1]!Tabla1661[Consignatario],B2024,[1]!Tabla1661[1661])</f>
        <v>760</v>
      </c>
      <c r="D2024">
        <f>SUMIF([1]!Tabla11[Consignatario],B2024,[1]!Tabla11[1662])</f>
        <v>0</v>
      </c>
      <c r="E2024">
        <f>SUMIF([1]!Tabla12[Consignatario],B2024,[1]!Tabla12[1670])</f>
        <v>0</v>
      </c>
      <c r="F2024">
        <f>SUMIF([1]!Tabla10[Consignatario],B2024,[1]!Tabla10[1672])</f>
        <v>0</v>
      </c>
      <c r="G2024">
        <f>SUMIF([1]!Tabla9[Consignatarios],B2024,[1]!Tabla9[1675])</f>
        <v>0</v>
      </c>
      <c r="H2024">
        <f>SUMIF([1]!Tabla8[Consignatarios],B2024,[1]!Tabla8[1678])</f>
        <v>0</v>
      </c>
      <c r="I2024">
        <f>SUMIF([1]!Tabla4[Consignatario],B2024,[1]!Tabla4[Monto])</f>
        <v>0</v>
      </c>
      <c r="J2024">
        <f>SUMIF([1]!Tabla2[Consignatario],B2024, [1]!Tabla2[Monto])</f>
        <v>0</v>
      </c>
      <c r="K2024">
        <f>SUMIF([1]!Tabla3[Consignatario],B2024,[1]!Tabla3[Monto])</f>
        <v>0</v>
      </c>
      <c r="L2024">
        <f>SUMIF([1]!Tabla5[Consignatario],B2024,[1]!Tabla5[Monto])</f>
        <v>0</v>
      </c>
      <c r="M2024">
        <f>SUMIF([1]!Tabla1708[Consignatario],B2024,[1]!Tabla1708[Monto])</f>
        <v>0</v>
      </c>
      <c r="N2024">
        <f>SUMIF([1]!Tabla1726[Consignatario],B2024,[1]!Tabla1726[Monto])</f>
        <v>0</v>
      </c>
      <c r="O2024">
        <f>SUMIF([1]!Tabla1730[Consignatario],B2024,[1]!Tabla1730[1730])</f>
        <v>0</v>
      </c>
      <c r="P2024">
        <f>SUMIF([1]!Tabla1739[Consignatario],B2024,[1]!Tabla1739[1739])</f>
        <v>0</v>
      </c>
      <c r="Q2024">
        <f>SUMIF([1]!Tabla21[Consignatario],B2024,[1]!Tabla21[1664-1670])</f>
        <v>0</v>
      </c>
      <c r="R2024">
        <f>SUM(Tabla62[[#This Row],[1661]:[Entrearmadas]])</f>
        <v>760</v>
      </c>
    </row>
    <row r="2025" spans="1:18" x14ac:dyDescent="0.3">
      <c r="A2025">
        <v>2024</v>
      </c>
      <c r="B2025" t="str" cm="1">
        <f t="array" ref="B2025">INDEX([1]!Tabla1[#Data], A2025, 2)</f>
        <v>Núñez de Céspedes, Joaquin</v>
      </c>
      <c r="C2025">
        <f>SUMIF([1]!Tabla1661[Consignatario],B2025,[1]!Tabla1661[1661])</f>
        <v>0</v>
      </c>
      <c r="D2025">
        <f>SUMIF([1]!Tabla11[Consignatario],B2025,[1]!Tabla11[1662])</f>
        <v>0</v>
      </c>
      <c r="E2025">
        <f>SUMIF([1]!Tabla12[Consignatario],B2025,[1]!Tabla12[1670])</f>
        <v>0</v>
      </c>
      <c r="F2025">
        <f>SUMIF([1]!Tabla10[Consignatario],B2025,[1]!Tabla10[1672])</f>
        <v>0</v>
      </c>
      <c r="G2025">
        <f>SUMIF([1]!Tabla9[Consignatarios],B2025,[1]!Tabla9[1675])</f>
        <v>0</v>
      </c>
      <c r="H2025">
        <f>SUMIF([1]!Tabla8[Consignatarios],B2025,[1]!Tabla8[1678])</f>
        <v>0</v>
      </c>
      <c r="I2025">
        <f>SUMIF([1]!Tabla4[Consignatario],B2025,[1]!Tabla4[Monto])</f>
        <v>0</v>
      </c>
      <c r="J2025">
        <f>SUMIF([1]!Tabla2[Consignatario],B2025, [1]!Tabla2[Monto])</f>
        <v>0</v>
      </c>
      <c r="K2025">
        <f>SUMIF([1]!Tabla3[Consignatario],B2025,[1]!Tabla3[Monto])</f>
        <v>0</v>
      </c>
      <c r="L2025">
        <f>SUMIF([1]!Tabla5[Consignatario],B2025,[1]!Tabla5[Monto])</f>
        <v>0</v>
      </c>
      <c r="M2025">
        <f>SUMIF([1]!Tabla1708[Consignatario],B2025,[1]!Tabla1708[Monto])</f>
        <v>0</v>
      </c>
      <c r="N2025">
        <f>SUMIF([1]!Tabla1726[Consignatario],B2025,[1]!Tabla1726[Monto])</f>
        <v>0</v>
      </c>
      <c r="O2025">
        <f>SUMIF([1]!Tabla1730[Consignatario],B2025,[1]!Tabla1730[1730])</f>
        <v>0</v>
      </c>
      <c r="P2025">
        <f>SUMIF([1]!Tabla1739[Consignatario],B2025,[1]!Tabla1739[1739])</f>
        <v>19888</v>
      </c>
      <c r="Q2025">
        <f>SUMIF([1]!Tabla21[Consignatario],B2025,[1]!Tabla21[1664-1670])</f>
        <v>0</v>
      </c>
      <c r="R2025">
        <f>SUM(Tabla62[[#This Row],[1661]:[Entrearmadas]])</f>
        <v>19888</v>
      </c>
    </row>
    <row r="2026" spans="1:18" x14ac:dyDescent="0.3">
      <c r="A2026">
        <v>2025</v>
      </c>
      <c r="B2026" t="str" cm="1">
        <f t="array" ref="B2026">INDEX([1]!Tabla1[#Data], A2026, 2)</f>
        <v>Núñez Salazar, Santiago</v>
      </c>
      <c r="C2026">
        <f>SUMIF([1]!Tabla1661[Consignatario],B2026,[1]!Tabla1661[1661])</f>
        <v>5000</v>
      </c>
      <c r="D2026">
        <f>SUMIF([1]!Tabla11[Consignatario],B2026,[1]!Tabla11[1662])</f>
        <v>0</v>
      </c>
      <c r="E2026">
        <f>SUMIF([1]!Tabla12[Consignatario],B2026,[1]!Tabla12[1670])</f>
        <v>0</v>
      </c>
      <c r="F2026">
        <f>SUMIF([1]!Tabla10[Consignatario],B2026,[1]!Tabla10[1672])</f>
        <v>0</v>
      </c>
      <c r="G2026">
        <f>SUMIF([1]!Tabla9[Consignatarios],B2026,[1]!Tabla9[1675])</f>
        <v>0</v>
      </c>
      <c r="H2026">
        <f>SUMIF([1]!Tabla8[Consignatarios],B2026,[1]!Tabla8[1678])</f>
        <v>0</v>
      </c>
      <c r="I2026">
        <f>SUMIF([1]!Tabla4[Consignatario],B2026,[1]!Tabla4[Monto])</f>
        <v>0</v>
      </c>
      <c r="J2026">
        <f>SUMIF([1]!Tabla2[Consignatario],B2026, [1]!Tabla2[Monto])</f>
        <v>0</v>
      </c>
      <c r="K2026">
        <f>SUMIF([1]!Tabla3[Consignatario],B2026,[1]!Tabla3[Monto])</f>
        <v>0</v>
      </c>
      <c r="L2026">
        <f>SUMIF([1]!Tabla5[Consignatario],B2026,[1]!Tabla5[Monto])</f>
        <v>0</v>
      </c>
      <c r="M2026">
        <f>SUMIF([1]!Tabla1708[Consignatario],B2026,[1]!Tabla1708[Monto])</f>
        <v>0</v>
      </c>
      <c r="N2026">
        <f>SUMIF([1]!Tabla1726[Consignatario],B2026,[1]!Tabla1726[Monto])</f>
        <v>0</v>
      </c>
      <c r="O2026">
        <f>SUMIF([1]!Tabla1730[Consignatario],B2026,[1]!Tabla1730[1730])</f>
        <v>0</v>
      </c>
      <c r="P2026">
        <f>SUMIF([1]!Tabla1739[Consignatario],B2026,[1]!Tabla1739[1739])</f>
        <v>0</v>
      </c>
      <c r="Q2026">
        <f>SUMIF([1]!Tabla21[Consignatario],B2026,[1]!Tabla21[1664-1670])</f>
        <v>0</v>
      </c>
      <c r="R2026">
        <f>SUM(Tabla62[[#This Row],[1661]:[Entrearmadas]])</f>
        <v>5000</v>
      </c>
    </row>
    <row r="2027" spans="1:18" x14ac:dyDescent="0.3">
      <c r="A2027">
        <v>2026</v>
      </c>
      <c r="B2027" t="str" cm="1">
        <f t="array" ref="B2027">INDEX([1]!Tabla1[#Data], A2027, 2)</f>
        <v>Núñez, Antonio</v>
      </c>
      <c r="C2027">
        <f>SUMIF([1]!Tabla1661[Consignatario],B2027,[1]!Tabla1661[1661])</f>
        <v>21280</v>
      </c>
      <c r="D2027">
        <f>SUMIF([1]!Tabla11[Consignatario],B2027,[1]!Tabla11[1662])</f>
        <v>0</v>
      </c>
      <c r="E2027">
        <f>SUMIF([1]!Tabla12[Consignatario],B2027,[1]!Tabla12[1670])</f>
        <v>0</v>
      </c>
      <c r="F2027">
        <f>SUMIF([1]!Tabla10[Consignatario],B2027,[1]!Tabla10[1672])</f>
        <v>0</v>
      </c>
      <c r="G2027">
        <f>SUMIF([1]!Tabla9[Consignatarios],B2027,[1]!Tabla9[1675])</f>
        <v>0</v>
      </c>
      <c r="H2027">
        <f>SUMIF([1]!Tabla8[Consignatarios],B2027,[1]!Tabla8[1678])</f>
        <v>0</v>
      </c>
      <c r="I2027">
        <f>SUMIF([1]!Tabla4[Consignatario],B2027,[1]!Tabla4[Monto])</f>
        <v>0</v>
      </c>
      <c r="J2027">
        <f>SUMIF([1]!Tabla2[Consignatario],B2027, [1]!Tabla2[Monto])</f>
        <v>0</v>
      </c>
      <c r="K2027">
        <f>SUMIF([1]!Tabla3[Consignatario],B2027,[1]!Tabla3[Monto])</f>
        <v>0</v>
      </c>
      <c r="L2027">
        <f>SUMIF([1]!Tabla5[Consignatario],B2027,[1]!Tabla5[Monto])</f>
        <v>0</v>
      </c>
      <c r="M2027">
        <f>SUMIF([1]!Tabla1708[Consignatario],B2027,[1]!Tabla1708[Monto])</f>
        <v>0</v>
      </c>
      <c r="N2027">
        <f>SUMIF([1]!Tabla1726[Consignatario],B2027,[1]!Tabla1726[Monto])</f>
        <v>0</v>
      </c>
      <c r="O2027">
        <f>SUMIF([1]!Tabla1730[Consignatario],B2027,[1]!Tabla1730[1730])</f>
        <v>0</v>
      </c>
      <c r="P2027">
        <f>SUMIF([1]!Tabla1739[Consignatario],B2027,[1]!Tabla1739[1739])</f>
        <v>0</v>
      </c>
      <c r="Q2027">
        <f>SUMIF([1]!Tabla21[Consignatario],B2027,[1]!Tabla21[1664-1670])</f>
        <v>0</v>
      </c>
      <c r="R2027">
        <f>SUM(Tabla62[[#This Row],[1661]:[Entrearmadas]])</f>
        <v>21280</v>
      </c>
    </row>
    <row r="2028" spans="1:18" x14ac:dyDescent="0.3">
      <c r="A2028">
        <v>2027</v>
      </c>
      <c r="B2028" t="str" cm="1">
        <f t="array" ref="B2028">INDEX([1]!Tabla1[#Data], A2028, 2)</f>
        <v>Núñez, Juan</v>
      </c>
      <c r="C2028">
        <f>SUMIF([1]!Tabla1661[Consignatario],B2028,[1]!Tabla1661[1661])</f>
        <v>37900</v>
      </c>
      <c r="D2028">
        <f>SUMIF([1]!Tabla11[Consignatario],B2028,[1]!Tabla11[1662])</f>
        <v>0</v>
      </c>
      <c r="E2028">
        <f>SUMIF([1]!Tabla12[Consignatario],B2028,[1]!Tabla12[1670])</f>
        <v>0</v>
      </c>
      <c r="F2028">
        <f>SUMIF([1]!Tabla10[Consignatario],B2028,[1]!Tabla10[1672])</f>
        <v>0</v>
      </c>
      <c r="G2028">
        <f>SUMIF([1]!Tabla9[Consignatarios],B2028,[1]!Tabla9[1675])</f>
        <v>0</v>
      </c>
      <c r="H2028">
        <f>SUMIF([1]!Tabla8[Consignatarios],B2028,[1]!Tabla8[1678])</f>
        <v>0</v>
      </c>
      <c r="I2028">
        <f>SUMIF([1]!Tabla4[Consignatario],B2028,[1]!Tabla4[Monto])</f>
        <v>0</v>
      </c>
      <c r="J2028">
        <f>SUMIF([1]!Tabla2[Consignatario],B2028, [1]!Tabla2[Monto])</f>
        <v>0</v>
      </c>
      <c r="K2028">
        <f>SUMIF([1]!Tabla3[Consignatario],B2028,[1]!Tabla3[Monto])</f>
        <v>0</v>
      </c>
      <c r="L2028">
        <f>SUMIF([1]!Tabla5[Consignatario],B2028,[1]!Tabla5[Monto])</f>
        <v>0</v>
      </c>
      <c r="M2028">
        <f>SUMIF([1]!Tabla1708[Consignatario],B2028,[1]!Tabla1708[Monto])</f>
        <v>0</v>
      </c>
      <c r="N2028">
        <f>SUMIF([1]!Tabla1726[Consignatario],B2028,[1]!Tabla1726[Monto])</f>
        <v>0</v>
      </c>
      <c r="O2028">
        <f>SUMIF([1]!Tabla1730[Consignatario],B2028,[1]!Tabla1730[1730])</f>
        <v>0</v>
      </c>
      <c r="P2028">
        <f>SUMIF([1]!Tabla1739[Consignatario],B2028,[1]!Tabla1739[1739])</f>
        <v>0</v>
      </c>
      <c r="Q2028">
        <f>SUMIF([1]!Tabla21[Consignatario],B2028,[1]!Tabla21[1664-1670])</f>
        <v>0</v>
      </c>
      <c r="R2028">
        <f>SUM(Tabla62[[#This Row],[1661]:[Entrearmadas]])</f>
        <v>37900</v>
      </c>
    </row>
    <row r="2029" spans="1:18" x14ac:dyDescent="0.3">
      <c r="A2029">
        <v>2028</v>
      </c>
      <c r="B2029" t="str" cm="1">
        <f t="array" ref="B2029">INDEX([1]!Tabla1[#Data], A2029, 2)</f>
        <v>Nuñez, Juan Antonio</v>
      </c>
      <c r="C2029">
        <f>SUMIF([1]!Tabla1661[Consignatario],B2029,[1]!Tabla1661[1661])</f>
        <v>0</v>
      </c>
      <c r="D2029">
        <f>SUMIF([1]!Tabla11[Consignatario],B2029,[1]!Tabla11[1662])</f>
        <v>0</v>
      </c>
      <c r="E2029">
        <f>SUMIF([1]!Tabla12[Consignatario],B2029,[1]!Tabla12[1670])</f>
        <v>0</v>
      </c>
      <c r="F2029">
        <f>SUMIF([1]!Tabla10[Consignatario],B2029,[1]!Tabla10[1672])</f>
        <v>0</v>
      </c>
      <c r="G2029">
        <f>SUMIF([1]!Tabla9[Consignatarios],B2029,[1]!Tabla9[1675])</f>
        <v>0</v>
      </c>
      <c r="H2029">
        <f>SUMIF([1]!Tabla8[Consignatarios],B2029,[1]!Tabla8[1678])</f>
        <v>0</v>
      </c>
      <c r="I2029">
        <f>SUMIF([1]!Tabla4[Consignatario],B2029,[1]!Tabla4[Monto])</f>
        <v>0</v>
      </c>
      <c r="J2029">
        <f>SUMIF([1]!Tabla2[Consignatario],B2029, [1]!Tabla2[Monto])</f>
        <v>0</v>
      </c>
      <c r="K2029">
        <f>SUMIF([1]!Tabla3[Consignatario],B2029,[1]!Tabla3[Monto])</f>
        <v>0</v>
      </c>
      <c r="L2029">
        <f>SUMIF([1]!Tabla5[Consignatario],B2029,[1]!Tabla5[Monto])</f>
        <v>5088</v>
      </c>
      <c r="M2029">
        <f>SUMIF([1]!Tabla1708[Consignatario],B2029,[1]!Tabla1708[Monto])</f>
        <v>0</v>
      </c>
      <c r="N2029">
        <f>SUMIF([1]!Tabla1726[Consignatario],B2029,[1]!Tabla1726[Monto])</f>
        <v>0</v>
      </c>
      <c r="O2029">
        <f>SUMIF([1]!Tabla1730[Consignatario],B2029,[1]!Tabla1730[1730])</f>
        <v>0</v>
      </c>
      <c r="P2029">
        <f>SUMIF([1]!Tabla1739[Consignatario],B2029,[1]!Tabla1739[1739])</f>
        <v>0</v>
      </c>
      <c r="Q2029">
        <f>SUMIF([1]!Tabla21[Consignatario],B2029,[1]!Tabla21[1664-1670])</f>
        <v>0</v>
      </c>
      <c r="R2029">
        <f>SUM(Tabla62[[#This Row],[1661]:[Entrearmadas]])</f>
        <v>5088</v>
      </c>
    </row>
    <row r="2030" spans="1:18" x14ac:dyDescent="0.3">
      <c r="A2030">
        <v>2029</v>
      </c>
      <c r="B2030" t="str" cm="1">
        <f t="array" ref="B2030">INDEX([1]!Tabla1[#Data], A2030, 2)</f>
        <v>Nuñovero, Gabriel de</v>
      </c>
      <c r="C2030">
        <f>SUMIF([1]!Tabla1661[Consignatario],B2030,[1]!Tabla1661[1661])</f>
        <v>0</v>
      </c>
      <c r="D2030">
        <f>SUMIF([1]!Tabla11[Consignatario],B2030,[1]!Tabla11[1662])</f>
        <v>0</v>
      </c>
      <c r="E2030">
        <f>SUMIF([1]!Tabla12[Consignatario],B2030,[1]!Tabla12[1670])</f>
        <v>14000</v>
      </c>
      <c r="F2030">
        <f>SUMIF([1]!Tabla10[Consignatario],B2030,[1]!Tabla10[1672])</f>
        <v>18248</v>
      </c>
      <c r="G2030">
        <f>SUMIF([1]!Tabla9[Consignatarios],B2030,[1]!Tabla9[1675])</f>
        <v>30000</v>
      </c>
      <c r="H2030">
        <f>SUMIF([1]!Tabla8[Consignatarios],B2030,[1]!Tabla8[1678])</f>
        <v>32945</v>
      </c>
      <c r="I2030">
        <f>SUMIF([1]!Tabla4[Consignatario],B2030,[1]!Tabla4[Monto])</f>
        <v>28560</v>
      </c>
      <c r="J2030">
        <f>SUMIF([1]!Tabla2[Consignatario],B2030, [1]!Tabla2[Monto])</f>
        <v>0</v>
      </c>
      <c r="K2030">
        <f>SUMIF([1]!Tabla3[Consignatario],B2030,[1]!Tabla3[Monto])</f>
        <v>0</v>
      </c>
      <c r="L2030">
        <f>SUMIF([1]!Tabla5[Consignatario],B2030,[1]!Tabla5[Monto])</f>
        <v>0</v>
      </c>
      <c r="M2030">
        <f>SUMIF([1]!Tabla1708[Consignatario],B2030,[1]!Tabla1708[Monto])</f>
        <v>0</v>
      </c>
      <c r="N2030">
        <f>SUMIF([1]!Tabla1726[Consignatario],B2030,[1]!Tabla1726[Monto])</f>
        <v>0</v>
      </c>
      <c r="O2030">
        <f>SUMIF([1]!Tabla1730[Consignatario],B2030,[1]!Tabla1730[1730])</f>
        <v>0</v>
      </c>
      <c r="P2030">
        <f>SUMIF([1]!Tabla1739[Consignatario],B2030,[1]!Tabla1739[1739])</f>
        <v>0</v>
      </c>
      <c r="Q2030">
        <f>SUMIF([1]!Tabla21[Consignatario],B2030,[1]!Tabla21[1664-1670])</f>
        <v>0</v>
      </c>
      <c r="R2030">
        <f>SUM(Tabla62[[#This Row],[1661]:[Entrearmadas]])</f>
        <v>123753</v>
      </c>
    </row>
    <row r="2031" spans="1:18" x14ac:dyDescent="0.3">
      <c r="A2031">
        <v>2030</v>
      </c>
      <c r="B2031" t="str" cm="1">
        <f t="array" ref="B2031">INDEX([1]!Tabla1[#Data], A2031, 2)</f>
        <v>Obares, Diego</v>
      </c>
      <c r="C2031">
        <f>SUMIF([1]!Tabla1661[Consignatario],B2031,[1]!Tabla1661[1661])</f>
        <v>0</v>
      </c>
      <c r="D2031">
        <f>SUMIF([1]!Tabla11[Consignatario],B2031,[1]!Tabla11[1662])</f>
        <v>0</v>
      </c>
      <c r="E2031">
        <f>SUMIF([1]!Tabla12[Consignatario],B2031,[1]!Tabla12[1670])</f>
        <v>0</v>
      </c>
      <c r="F2031">
        <f>SUMIF([1]!Tabla10[Consignatario],B2031,[1]!Tabla10[1672])</f>
        <v>0</v>
      </c>
      <c r="G2031">
        <f>SUMIF([1]!Tabla9[Consignatarios],B2031,[1]!Tabla9[1675])</f>
        <v>0</v>
      </c>
      <c r="H2031">
        <f>SUMIF([1]!Tabla8[Consignatarios],B2031,[1]!Tabla8[1678])</f>
        <v>0</v>
      </c>
      <c r="I2031">
        <f>SUMIF([1]!Tabla4[Consignatario],B2031,[1]!Tabla4[Monto])</f>
        <v>0</v>
      </c>
      <c r="J2031">
        <f>SUMIF([1]!Tabla2[Consignatario],B2031, [1]!Tabla2[Monto])</f>
        <v>715</v>
      </c>
      <c r="K2031">
        <f>SUMIF([1]!Tabla3[Consignatario],B2031,[1]!Tabla3[Monto])</f>
        <v>0</v>
      </c>
      <c r="L2031">
        <f>SUMIF([1]!Tabla5[Consignatario],B2031,[1]!Tabla5[Monto])</f>
        <v>0</v>
      </c>
      <c r="M2031">
        <f>SUMIF([1]!Tabla1708[Consignatario],B2031,[1]!Tabla1708[Monto])</f>
        <v>0</v>
      </c>
      <c r="N2031">
        <f>SUMIF([1]!Tabla1726[Consignatario],B2031,[1]!Tabla1726[Monto])</f>
        <v>0</v>
      </c>
      <c r="O2031">
        <f>SUMIF([1]!Tabla1730[Consignatario],B2031,[1]!Tabla1730[1730])</f>
        <v>0</v>
      </c>
      <c r="P2031">
        <f>SUMIF([1]!Tabla1739[Consignatario],B2031,[1]!Tabla1739[1739])</f>
        <v>0</v>
      </c>
      <c r="Q2031">
        <f>SUMIF([1]!Tabla21[Consignatario],B2031,[1]!Tabla21[1664-1670])</f>
        <v>0</v>
      </c>
      <c r="R2031">
        <f>SUM(Tabla62[[#This Row],[1661]:[Entrearmadas]])</f>
        <v>715</v>
      </c>
    </row>
    <row r="2032" spans="1:18" x14ac:dyDescent="0.3">
      <c r="A2032">
        <v>2031</v>
      </c>
      <c r="B2032" t="str" cm="1">
        <f t="array" ref="B2032">INDEX([1]!Tabla1[#Data], A2032, 2)</f>
        <v>Obarez, Domingo de</v>
      </c>
      <c r="C2032">
        <f>SUMIF([1]!Tabla1661[Consignatario],B2032,[1]!Tabla1661[1661])</f>
        <v>0</v>
      </c>
      <c r="D2032">
        <f>SUMIF([1]!Tabla11[Consignatario],B2032,[1]!Tabla11[1662])</f>
        <v>0</v>
      </c>
      <c r="E2032">
        <f>SUMIF([1]!Tabla12[Consignatario],B2032,[1]!Tabla12[1670])</f>
        <v>0</v>
      </c>
      <c r="F2032">
        <f>SUMIF([1]!Tabla10[Consignatario],B2032,[1]!Tabla10[1672])</f>
        <v>0</v>
      </c>
      <c r="G2032">
        <f>SUMIF([1]!Tabla9[Consignatarios],B2032,[1]!Tabla9[1675])</f>
        <v>0</v>
      </c>
      <c r="H2032">
        <f>SUMIF([1]!Tabla8[Consignatarios],B2032,[1]!Tabla8[1678])</f>
        <v>0</v>
      </c>
      <c r="I2032">
        <f>SUMIF([1]!Tabla4[Consignatario],B2032,[1]!Tabla4[Monto])</f>
        <v>0</v>
      </c>
      <c r="J2032">
        <f>SUMIF([1]!Tabla2[Consignatario],B2032, [1]!Tabla2[Monto])</f>
        <v>13000</v>
      </c>
      <c r="K2032">
        <f>SUMIF([1]!Tabla3[Consignatario],B2032,[1]!Tabla3[Monto])</f>
        <v>0</v>
      </c>
      <c r="L2032">
        <f>SUMIF([1]!Tabla5[Consignatario],B2032,[1]!Tabla5[Monto])</f>
        <v>0</v>
      </c>
      <c r="M2032">
        <f>SUMIF([1]!Tabla1708[Consignatario],B2032,[1]!Tabla1708[Monto])</f>
        <v>0</v>
      </c>
      <c r="N2032">
        <f>SUMIF([1]!Tabla1726[Consignatario],B2032,[1]!Tabla1726[Monto])</f>
        <v>0</v>
      </c>
      <c r="O2032">
        <f>SUMIF([1]!Tabla1730[Consignatario],B2032,[1]!Tabla1730[1730])</f>
        <v>0</v>
      </c>
      <c r="P2032">
        <f>SUMIF([1]!Tabla1739[Consignatario],B2032,[1]!Tabla1739[1739])</f>
        <v>0</v>
      </c>
      <c r="Q2032">
        <f>SUMIF([1]!Tabla21[Consignatario],B2032,[1]!Tabla21[1664-1670])</f>
        <v>0</v>
      </c>
      <c r="R2032">
        <f>SUM(Tabla62[[#This Row],[1661]:[Entrearmadas]])</f>
        <v>13000</v>
      </c>
    </row>
    <row r="2033" spans="1:18" x14ac:dyDescent="0.3">
      <c r="A2033">
        <v>2032</v>
      </c>
      <c r="B2033" t="str" cm="1">
        <f t="array" ref="B2033">INDEX([1]!Tabla1[#Data], A2033, 2)</f>
        <v>Obarez, Joseph de</v>
      </c>
      <c r="C2033">
        <f>SUMIF([1]!Tabla1661[Consignatario],B2033,[1]!Tabla1661[1661])</f>
        <v>0</v>
      </c>
      <c r="D2033">
        <f>SUMIF([1]!Tabla11[Consignatario],B2033,[1]!Tabla11[1662])</f>
        <v>0</v>
      </c>
      <c r="E2033">
        <f>SUMIF([1]!Tabla12[Consignatario],B2033,[1]!Tabla12[1670])</f>
        <v>0</v>
      </c>
      <c r="F2033">
        <f>SUMIF([1]!Tabla10[Consignatario],B2033,[1]!Tabla10[1672])</f>
        <v>0</v>
      </c>
      <c r="G2033">
        <f>SUMIF([1]!Tabla9[Consignatarios],B2033,[1]!Tabla9[1675])</f>
        <v>0</v>
      </c>
      <c r="H2033">
        <f>SUMIF([1]!Tabla8[Consignatarios],B2033,[1]!Tabla8[1678])</f>
        <v>0</v>
      </c>
      <c r="I2033">
        <f>SUMIF([1]!Tabla4[Consignatario],B2033,[1]!Tabla4[Monto])</f>
        <v>0</v>
      </c>
      <c r="J2033">
        <f>SUMIF([1]!Tabla2[Consignatario],B2033, [1]!Tabla2[Monto])</f>
        <v>715</v>
      </c>
      <c r="K2033">
        <f>SUMIF([1]!Tabla3[Consignatario],B2033,[1]!Tabla3[Monto])</f>
        <v>0</v>
      </c>
      <c r="L2033">
        <f>SUMIF([1]!Tabla5[Consignatario],B2033,[1]!Tabla5[Monto])</f>
        <v>29908</v>
      </c>
      <c r="M2033">
        <f>SUMIF([1]!Tabla1708[Consignatario],B2033,[1]!Tabla1708[Monto])</f>
        <v>0</v>
      </c>
      <c r="N2033">
        <f>SUMIF([1]!Tabla1726[Consignatario],B2033,[1]!Tabla1726[Monto])</f>
        <v>0</v>
      </c>
      <c r="O2033">
        <f>SUMIF([1]!Tabla1730[Consignatario],B2033,[1]!Tabla1730[1730])</f>
        <v>0</v>
      </c>
      <c r="P2033">
        <f>SUMIF([1]!Tabla1739[Consignatario],B2033,[1]!Tabla1739[1739])</f>
        <v>0</v>
      </c>
      <c r="Q2033">
        <f>SUMIF([1]!Tabla21[Consignatario],B2033,[1]!Tabla21[1664-1670])</f>
        <v>0</v>
      </c>
      <c r="R2033">
        <f>SUM(Tabla62[[#This Row],[1661]:[Entrearmadas]])</f>
        <v>30623</v>
      </c>
    </row>
    <row r="2034" spans="1:18" x14ac:dyDescent="0.3">
      <c r="A2034">
        <v>2033</v>
      </c>
      <c r="B2034" t="str" cm="1">
        <f t="array" ref="B2034">INDEX([1]!Tabla1[#Data], A2034, 2)</f>
        <v>Obregón, Juan de</v>
      </c>
      <c r="C2034">
        <f>SUMIF([1]!Tabla1661[Consignatario],B2034,[1]!Tabla1661[1661])</f>
        <v>0</v>
      </c>
      <c r="D2034">
        <f>SUMIF([1]!Tabla11[Consignatario],B2034,[1]!Tabla11[1662])</f>
        <v>0</v>
      </c>
      <c r="E2034">
        <f>SUMIF([1]!Tabla12[Consignatario],B2034,[1]!Tabla12[1670])</f>
        <v>0</v>
      </c>
      <c r="F2034">
        <f>SUMIF([1]!Tabla10[Consignatario],B2034,[1]!Tabla10[1672])</f>
        <v>3500</v>
      </c>
      <c r="G2034">
        <f>SUMIF([1]!Tabla9[Consignatarios],B2034,[1]!Tabla9[1675])</f>
        <v>0</v>
      </c>
      <c r="H2034">
        <f>SUMIF([1]!Tabla8[Consignatarios],B2034,[1]!Tabla8[1678])</f>
        <v>0</v>
      </c>
      <c r="I2034">
        <f>SUMIF([1]!Tabla4[Consignatario],B2034,[1]!Tabla4[Monto])</f>
        <v>0</v>
      </c>
      <c r="J2034">
        <f>SUMIF([1]!Tabla2[Consignatario],B2034, [1]!Tabla2[Monto])</f>
        <v>0</v>
      </c>
      <c r="K2034">
        <f>SUMIF([1]!Tabla3[Consignatario],B2034,[1]!Tabla3[Monto])</f>
        <v>0</v>
      </c>
      <c r="L2034">
        <f>SUMIF([1]!Tabla5[Consignatario],B2034,[1]!Tabla5[Monto])</f>
        <v>0</v>
      </c>
      <c r="M2034">
        <f>SUMIF([1]!Tabla1708[Consignatario],B2034,[1]!Tabla1708[Monto])</f>
        <v>0</v>
      </c>
      <c r="N2034">
        <f>SUMIF([1]!Tabla1726[Consignatario],B2034,[1]!Tabla1726[Monto])</f>
        <v>0</v>
      </c>
      <c r="O2034">
        <f>SUMIF([1]!Tabla1730[Consignatario],B2034,[1]!Tabla1730[1730])</f>
        <v>0</v>
      </c>
      <c r="P2034">
        <f>SUMIF([1]!Tabla1739[Consignatario],B2034,[1]!Tabla1739[1739])</f>
        <v>0</v>
      </c>
      <c r="Q2034">
        <f>SUMIF([1]!Tabla21[Consignatario],B2034,[1]!Tabla21[1664-1670])</f>
        <v>4300</v>
      </c>
      <c r="R2034">
        <f>SUM(Tabla62[[#This Row],[1661]:[Entrearmadas]])</f>
        <v>7800</v>
      </c>
    </row>
    <row r="2035" spans="1:18" x14ac:dyDescent="0.3">
      <c r="A2035">
        <v>2034</v>
      </c>
      <c r="B2035" t="str" cm="1">
        <f t="array" ref="B2035">INDEX([1]!Tabla1[#Data], A2035, 2)</f>
        <v>Obrero, Sebastián</v>
      </c>
      <c r="C2035">
        <f>SUMIF([1]!Tabla1661[Consignatario],B2035,[1]!Tabla1661[1661])</f>
        <v>0</v>
      </c>
      <c r="D2035">
        <f>SUMIF([1]!Tabla11[Consignatario],B2035,[1]!Tabla11[1662])</f>
        <v>0</v>
      </c>
      <c r="E2035">
        <f>SUMIF([1]!Tabla12[Consignatario],B2035,[1]!Tabla12[1670])</f>
        <v>0</v>
      </c>
      <c r="F2035">
        <f>SUMIF([1]!Tabla10[Consignatario],B2035,[1]!Tabla10[1672])</f>
        <v>0</v>
      </c>
      <c r="G2035">
        <f>SUMIF([1]!Tabla9[Consignatarios],B2035,[1]!Tabla9[1675])</f>
        <v>440</v>
      </c>
      <c r="H2035">
        <f>SUMIF([1]!Tabla8[Consignatarios],B2035,[1]!Tabla8[1678])</f>
        <v>0</v>
      </c>
      <c r="I2035">
        <f>SUMIF([1]!Tabla4[Consignatario],B2035,[1]!Tabla4[Monto])</f>
        <v>0</v>
      </c>
      <c r="J2035">
        <f>SUMIF([1]!Tabla2[Consignatario],B2035, [1]!Tabla2[Monto])</f>
        <v>0</v>
      </c>
      <c r="K2035">
        <f>SUMIF([1]!Tabla3[Consignatario],B2035,[1]!Tabla3[Monto])</f>
        <v>0</v>
      </c>
      <c r="L2035">
        <f>SUMIF([1]!Tabla5[Consignatario],B2035,[1]!Tabla5[Monto])</f>
        <v>0</v>
      </c>
      <c r="M2035">
        <f>SUMIF([1]!Tabla1708[Consignatario],B2035,[1]!Tabla1708[Monto])</f>
        <v>0</v>
      </c>
      <c r="N2035">
        <f>SUMIF([1]!Tabla1726[Consignatario],B2035,[1]!Tabla1726[Monto])</f>
        <v>0</v>
      </c>
      <c r="O2035">
        <f>SUMIF([1]!Tabla1730[Consignatario],B2035,[1]!Tabla1730[1730])</f>
        <v>0</v>
      </c>
      <c r="P2035">
        <f>SUMIF([1]!Tabla1739[Consignatario],B2035,[1]!Tabla1739[1739])</f>
        <v>0</v>
      </c>
      <c r="Q2035">
        <f>SUMIF([1]!Tabla21[Consignatario],B2035,[1]!Tabla21[1664-1670])</f>
        <v>0</v>
      </c>
      <c r="R2035">
        <f>SUM(Tabla62[[#This Row],[1661]:[Entrearmadas]])</f>
        <v>440</v>
      </c>
    </row>
    <row r="2036" spans="1:18" x14ac:dyDescent="0.3">
      <c r="A2036">
        <v>2035</v>
      </c>
      <c r="B2036" t="str" cm="1">
        <f t="array" ref="B2036">INDEX([1]!Tabla1[#Data], A2036, 2)</f>
        <v>Ocampo, Juan Mateo de</v>
      </c>
      <c r="C2036">
        <f>SUMIF([1]!Tabla1661[Consignatario],B2036,[1]!Tabla1661[1661])</f>
        <v>0</v>
      </c>
      <c r="D2036">
        <f>SUMIF([1]!Tabla11[Consignatario],B2036,[1]!Tabla11[1662])</f>
        <v>0</v>
      </c>
      <c r="E2036">
        <f>SUMIF([1]!Tabla12[Consignatario],B2036,[1]!Tabla12[1670])</f>
        <v>0</v>
      </c>
      <c r="F2036">
        <f>SUMIF([1]!Tabla10[Consignatario],B2036,[1]!Tabla10[1672])</f>
        <v>4000</v>
      </c>
      <c r="G2036">
        <f>SUMIF([1]!Tabla9[Consignatarios],B2036,[1]!Tabla9[1675])</f>
        <v>0</v>
      </c>
      <c r="H2036">
        <f>SUMIF([1]!Tabla8[Consignatarios],B2036,[1]!Tabla8[1678])</f>
        <v>0</v>
      </c>
      <c r="I2036">
        <f>SUMIF([1]!Tabla4[Consignatario],B2036,[1]!Tabla4[Monto])</f>
        <v>0</v>
      </c>
      <c r="J2036">
        <f>SUMIF([1]!Tabla2[Consignatario],B2036, [1]!Tabla2[Monto])</f>
        <v>0</v>
      </c>
      <c r="K2036">
        <f>SUMIF([1]!Tabla3[Consignatario],B2036,[1]!Tabla3[Monto])</f>
        <v>0</v>
      </c>
      <c r="L2036">
        <f>SUMIF([1]!Tabla5[Consignatario],B2036,[1]!Tabla5[Monto])</f>
        <v>0</v>
      </c>
      <c r="M2036">
        <f>SUMIF([1]!Tabla1708[Consignatario],B2036,[1]!Tabla1708[Monto])</f>
        <v>0</v>
      </c>
      <c r="N2036">
        <f>SUMIF([1]!Tabla1726[Consignatario],B2036,[1]!Tabla1726[Monto])</f>
        <v>0</v>
      </c>
      <c r="O2036">
        <f>SUMIF([1]!Tabla1730[Consignatario],B2036,[1]!Tabla1730[1730])</f>
        <v>0</v>
      </c>
      <c r="P2036">
        <f>SUMIF([1]!Tabla1739[Consignatario],B2036,[1]!Tabla1739[1739])</f>
        <v>0</v>
      </c>
      <c r="Q2036">
        <f>SUMIF([1]!Tabla21[Consignatario],B2036,[1]!Tabla21[1664-1670])</f>
        <v>0</v>
      </c>
      <c r="R2036">
        <f>SUM(Tabla62[[#This Row],[1661]:[Entrearmadas]])</f>
        <v>4000</v>
      </c>
    </row>
    <row r="2037" spans="1:18" x14ac:dyDescent="0.3">
      <c r="A2037">
        <v>2036</v>
      </c>
      <c r="B2037" t="str" cm="1">
        <f t="array" ref="B2037">INDEX([1]!Tabla1[#Data], A2037, 2)</f>
        <v>Ocerín Jáuregui, Pedro de</v>
      </c>
      <c r="C2037">
        <f>SUMIF([1]!Tabla1661[Consignatario],B2037,[1]!Tabla1661[1661])</f>
        <v>0</v>
      </c>
      <c r="D2037">
        <f>SUMIF([1]!Tabla11[Consignatario],B2037,[1]!Tabla11[1662])</f>
        <v>0</v>
      </c>
      <c r="E2037">
        <f>SUMIF([1]!Tabla12[Consignatario],B2037,[1]!Tabla12[1670])</f>
        <v>5500</v>
      </c>
      <c r="F2037">
        <f>SUMIF([1]!Tabla10[Consignatario],B2037,[1]!Tabla10[1672])</f>
        <v>154767</v>
      </c>
      <c r="G2037">
        <f>SUMIF([1]!Tabla9[Consignatarios],B2037,[1]!Tabla9[1675])</f>
        <v>0</v>
      </c>
      <c r="H2037">
        <f>SUMIF([1]!Tabla8[Consignatarios],B2037,[1]!Tabla8[1678])</f>
        <v>134564</v>
      </c>
      <c r="I2037">
        <f>SUMIF([1]!Tabla4[Consignatario],B2037,[1]!Tabla4[Monto])</f>
        <v>78514</v>
      </c>
      <c r="J2037">
        <f>SUMIF([1]!Tabla2[Consignatario],B2037, [1]!Tabla2[Monto])</f>
        <v>0</v>
      </c>
      <c r="K2037">
        <f>SUMIF([1]!Tabla3[Consignatario],B2037,[1]!Tabla3[Monto])</f>
        <v>213490</v>
      </c>
      <c r="L2037">
        <f>SUMIF([1]!Tabla5[Consignatario],B2037,[1]!Tabla5[Monto])</f>
        <v>0</v>
      </c>
      <c r="M2037">
        <f>SUMIF([1]!Tabla1708[Consignatario],B2037,[1]!Tabla1708[Monto])</f>
        <v>0</v>
      </c>
      <c r="N2037">
        <f>SUMIF([1]!Tabla1726[Consignatario],B2037,[1]!Tabla1726[Monto])</f>
        <v>0</v>
      </c>
      <c r="O2037">
        <f>SUMIF([1]!Tabla1730[Consignatario],B2037,[1]!Tabla1730[1730])</f>
        <v>0</v>
      </c>
      <c r="P2037">
        <f>SUMIF([1]!Tabla1739[Consignatario],B2037,[1]!Tabla1739[1739])</f>
        <v>0</v>
      </c>
      <c r="Q2037">
        <f>SUMIF([1]!Tabla21[Consignatario],B2037,[1]!Tabla21[1664-1670])</f>
        <v>0</v>
      </c>
      <c r="R2037">
        <f>SUM(Tabla62[[#This Row],[1661]:[Entrearmadas]])</f>
        <v>586835</v>
      </c>
    </row>
    <row r="2038" spans="1:18" x14ac:dyDescent="0.3">
      <c r="A2038">
        <v>2037</v>
      </c>
      <c r="B2038" t="str" cm="1">
        <f t="array" ref="B2038">INDEX([1]!Tabla1[#Data], A2038, 2)</f>
        <v>Ochoa de Achurí, Martín</v>
      </c>
      <c r="C2038">
        <f>SUMIF([1]!Tabla1661[Consignatario],B2038,[1]!Tabla1661[1661])</f>
        <v>0</v>
      </c>
      <c r="D2038">
        <f>SUMIF([1]!Tabla11[Consignatario],B2038,[1]!Tabla11[1662])</f>
        <v>0</v>
      </c>
      <c r="E2038">
        <f>SUMIF([1]!Tabla12[Consignatario],B2038,[1]!Tabla12[1670])</f>
        <v>0</v>
      </c>
      <c r="F2038">
        <f>SUMIF([1]!Tabla10[Consignatario],B2038,[1]!Tabla10[1672])</f>
        <v>0</v>
      </c>
      <c r="G2038">
        <f>SUMIF([1]!Tabla9[Consignatarios],B2038,[1]!Tabla9[1675])</f>
        <v>8000</v>
      </c>
      <c r="H2038">
        <f>SUMIF([1]!Tabla8[Consignatarios],B2038,[1]!Tabla8[1678])</f>
        <v>0</v>
      </c>
      <c r="I2038">
        <f>SUMIF([1]!Tabla4[Consignatario],B2038,[1]!Tabla4[Monto])</f>
        <v>0</v>
      </c>
      <c r="J2038">
        <f>SUMIF([1]!Tabla2[Consignatario],B2038, [1]!Tabla2[Monto])</f>
        <v>0</v>
      </c>
      <c r="K2038">
        <f>SUMIF([1]!Tabla3[Consignatario],B2038,[1]!Tabla3[Monto])</f>
        <v>0</v>
      </c>
      <c r="L2038">
        <f>SUMIF([1]!Tabla5[Consignatario],B2038,[1]!Tabla5[Monto])</f>
        <v>0</v>
      </c>
      <c r="M2038">
        <f>SUMIF([1]!Tabla1708[Consignatario],B2038,[1]!Tabla1708[Monto])</f>
        <v>0</v>
      </c>
      <c r="N2038">
        <f>SUMIF([1]!Tabla1726[Consignatario],B2038,[1]!Tabla1726[Monto])</f>
        <v>0</v>
      </c>
      <c r="O2038">
        <f>SUMIF([1]!Tabla1730[Consignatario],B2038,[1]!Tabla1730[1730])</f>
        <v>0</v>
      </c>
      <c r="P2038">
        <f>SUMIF([1]!Tabla1739[Consignatario],B2038,[1]!Tabla1739[1739])</f>
        <v>0</v>
      </c>
      <c r="Q2038">
        <f>SUMIF([1]!Tabla21[Consignatario],B2038,[1]!Tabla21[1664-1670])</f>
        <v>0</v>
      </c>
      <c r="R2038">
        <f>SUM(Tabla62[[#This Row],[1661]:[Entrearmadas]])</f>
        <v>8000</v>
      </c>
    </row>
    <row r="2039" spans="1:18" x14ac:dyDescent="0.3">
      <c r="A2039">
        <v>2038</v>
      </c>
      <c r="B2039" t="str" cm="1">
        <f t="array" ref="B2039">INDEX([1]!Tabla1[#Data], A2039, 2)</f>
        <v>Ochoa de Berna, Francisco</v>
      </c>
      <c r="C2039">
        <f>SUMIF([1]!Tabla1661[Consignatario],B2039,[1]!Tabla1661[1661])</f>
        <v>0</v>
      </c>
      <c r="D2039">
        <f>SUMIF([1]!Tabla11[Consignatario],B2039,[1]!Tabla11[1662])</f>
        <v>0</v>
      </c>
      <c r="E2039">
        <f>SUMIF([1]!Tabla12[Consignatario],B2039,[1]!Tabla12[1670])</f>
        <v>0</v>
      </c>
      <c r="F2039">
        <f>SUMIF([1]!Tabla10[Consignatario],B2039,[1]!Tabla10[1672])</f>
        <v>0</v>
      </c>
      <c r="G2039">
        <f>SUMIF([1]!Tabla9[Consignatarios],B2039,[1]!Tabla9[1675])</f>
        <v>0</v>
      </c>
      <c r="H2039">
        <f>SUMIF([1]!Tabla8[Consignatarios],B2039,[1]!Tabla8[1678])</f>
        <v>0</v>
      </c>
      <c r="I2039">
        <f>SUMIF([1]!Tabla4[Consignatario],B2039,[1]!Tabla4[Monto])</f>
        <v>0</v>
      </c>
      <c r="J2039">
        <f>SUMIF([1]!Tabla2[Consignatario],B2039, [1]!Tabla2[Monto])</f>
        <v>0</v>
      </c>
      <c r="K2039">
        <f>SUMIF([1]!Tabla3[Consignatario],B2039,[1]!Tabla3[Monto])</f>
        <v>0</v>
      </c>
      <c r="L2039">
        <f>SUMIF([1]!Tabla5[Consignatario],B2039,[1]!Tabla5[Monto])</f>
        <v>0</v>
      </c>
      <c r="M2039">
        <f>SUMIF([1]!Tabla1708[Consignatario],B2039,[1]!Tabla1708[Monto])</f>
        <v>0</v>
      </c>
      <c r="N2039">
        <f>SUMIF([1]!Tabla1726[Consignatario],B2039,[1]!Tabla1726[Monto])</f>
        <v>0</v>
      </c>
      <c r="O2039">
        <f>SUMIF([1]!Tabla1730[Consignatario],B2039,[1]!Tabla1730[1730])</f>
        <v>0</v>
      </c>
      <c r="P2039">
        <f>SUMIF([1]!Tabla1739[Consignatario],B2039,[1]!Tabla1739[1739])</f>
        <v>0</v>
      </c>
      <c r="Q2039">
        <f>SUMIF([1]!Tabla21[Consignatario],B2039,[1]!Tabla21[1664-1670])</f>
        <v>25000</v>
      </c>
      <c r="R2039">
        <f>SUM(Tabla62[[#This Row],[1661]:[Entrearmadas]])</f>
        <v>25000</v>
      </c>
    </row>
    <row r="2040" spans="1:18" x14ac:dyDescent="0.3">
      <c r="A2040">
        <v>2039</v>
      </c>
      <c r="B2040" t="str" cm="1">
        <f t="array" ref="B2040">INDEX([1]!Tabla1[#Data], A2040, 2)</f>
        <v>Ochoa de Urquizú, Joseph</v>
      </c>
      <c r="C2040">
        <f>SUMIF([1]!Tabla1661[Consignatario],B2040,[1]!Tabla1661[1661])</f>
        <v>97438</v>
      </c>
      <c r="D2040">
        <f>SUMIF([1]!Tabla11[Consignatario],B2040,[1]!Tabla11[1662])</f>
        <v>0</v>
      </c>
      <c r="E2040">
        <f>SUMIF([1]!Tabla12[Consignatario],B2040,[1]!Tabla12[1670])</f>
        <v>0</v>
      </c>
      <c r="F2040">
        <f>SUMIF([1]!Tabla10[Consignatario],B2040,[1]!Tabla10[1672])</f>
        <v>0</v>
      </c>
      <c r="G2040">
        <f>SUMIF([1]!Tabla9[Consignatarios],B2040,[1]!Tabla9[1675])</f>
        <v>0</v>
      </c>
      <c r="H2040">
        <f>SUMIF([1]!Tabla8[Consignatarios],B2040,[1]!Tabla8[1678])</f>
        <v>0</v>
      </c>
      <c r="I2040">
        <f>SUMIF([1]!Tabla4[Consignatario],B2040,[1]!Tabla4[Monto])</f>
        <v>0</v>
      </c>
      <c r="J2040">
        <f>SUMIF([1]!Tabla2[Consignatario],B2040, [1]!Tabla2[Monto])</f>
        <v>0</v>
      </c>
      <c r="K2040">
        <f>SUMIF([1]!Tabla3[Consignatario],B2040,[1]!Tabla3[Monto])</f>
        <v>0</v>
      </c>
      <c r="L2040">
        <f>SUMIF([1]!Tabla5[Consignatario],B2040,[1]!Tabla5[Monto])</f>
        <v>0</v>
      </c>
      <c r="M2040">
        <f>SUMIF([1]!Tabla1708[Consignatario],B2040,[1]!Tabla1708[Monto])</f>
        <v>0</v>
      </c>
      <c r="N2040">
        <f>SUMIF([1]!Tabla1726[Consignatario],B2040,[1]!Tabla1726[Monto])</f>
        <v>0</v>
      </c>
      <c r="O2040">
        <f>SUMIF([1]!Tabla1730[Consignatario],B2040,[1]!Tabla1730[1730])</f>
        <v>0</v>
      </c>
      <c r="P2040">
        <f>SUMIF([1]!Tabla1739[Consignatario],B2040,[1]!Tabla1739[1739])</f>
        <v>0</v>
      </c>
      <c r="Q2040">
        <f>SUMIF([1]!Tabla21[Consignatario],B2040,[1]!Tabla21[1664-1670])</f>
        <v>0</v>
      </c>
      <c r="R2040">
        <f>SUM(Tabla62[[#This Row],[1661]:[Entrearmadas]])</f>
        <v>97438</v>
      </c>
    </row>
    <row r="2041" spans="1:18" x14ac:dyDescent="0.3">
      <c r="A2041">
        <v>2040</v>
      </c>
      <c r="B2041" t="str" cm="1">
        <f t="array" ref="B2041">INDEX([1]!Tabla1[#Data], A2041, 2)</f>
        <v>Ochoa, Andrés</v>
      </c>
      <c r="C2041">
        <f>SUMIF([1]!Tabla1661[Consignatario],B2041,[1]!Tabla1661[1661])</f>
        <v>0</v>
      </c>
      <c r="D2041">
        <f>SUMIF([1]!Tabla11[Consignatario],B2041,[1]!Tabla11[1662])</f>
        <v>181000</v>
      </c>
      <c r="E2041">
        <f>SUMIF([1]!Tabla12[Consignatario],B2041,[1]!Tabla12[1670])</f>
        <v>0</v>
      </c>
      <c r="F2041">
        <f>SUMIF([1]!Tabla10[Consignatario],B2041,[1]!Tabla10[1672])</f>
        <v>0</v>
      </c>
      <c r="G2041">
        <f>SUMIF([1]!Tabla9[Consignatarios],B2041,[1]!Tabla9[1675])</f>
        <v>0</v>
      </c>
      <c r="H2041">
        <f>SUMIF([1]!Tabla8[Consignatarios],B2041,[1]!Tabla8[1678])</f>
        <v>0</v>
      </c>
      <c r="I2041">
        <f>SUMIF([1]!Tabla4[Consignatario],B2041,[1]!Tabla4[Monto])</f>
        <v>0</v>
      </c>
      <c r="J2041">
        <f>SUMIF([1]!Tabla2[Consignatario],B2041, [1]!Tabla2[Monto])</f>
        <v>0</v>
      </c>
      <c r="K2041">
        <f>SUMIF([1]!Tabla3[Consignatario],B2041,[1]!Tabla3[Monto])</f>
        <v>0</v>
      </c>
      <c r="L2041">
        <f>SUMIF([1]!Tabla5[Consignatario],B2041,[1]!Tabla5[Monto])</f>
        <v>0</v>
      </c>
      <c r="M2041">
        <f>SUMIF([1]!Tabla1708[Consignatario],B2041,[1]!Tabla1708[Monto])</f>
        <v>0</v>
      </c>
      <c r="N2041">
        <f>SUMIF([1]!Tabla1726[Consignatario],B2041,[1]!Tabla1726[Monto])</f>
        <v>0</v>
      </c>
      <c r="O2041">
        <f>SUMIF([1]!Tabla1730[Consignatario],B2041,[1]!Tabla1730[1730])</f>
        <v>0</v>
      </c>
      <c r="P2041">
        <f>SUMIF([1]!Tabla1739[Consignatario],B2041,[1]!Tabla1739[1739])</f>
        <v>0</v>
      </c>
      <c r="Q2041">
        <f>SUMIF([1]!Tabla21[Consignatario],B2041,[1]!Tabla21[1664-1670])</f>
        <v>0</v>
      </c>
      <c r="R2041">
        <f>SUM(Tabla62[[#This Row],[1661]:[Entrearmadas]])</f>
        <v>181000</v>
      </c>
    </row>
    <row r="2042" spans="1:18" x14ac:dyDescent="0.3">
      <c r="A2042">
        <v>2041</v>
      </c>
      <c r="B2042" t="str" cm="1">
        <f t="array" ref="B2042">INDEX([1]!Tabla1[#Data], A2042, 2)</f>
        <v>Ochoa, Juan Martín de</v>
      </c>
      <c r="C2042">
        <f>SUMIF([1]!Tabla1661[Consignatario],B2042,[1]!Tabla1661[1661])</f>
        <v>0</v>
      </c>
      <c r="D2042">
        <f>SUMIF([1]!Tabla11[Consignatario],B2042,[1]!Tabla11[1662])</f>
        <v>0</v>
      </c>
      <c r="E2042">
        <f>SUMIF([1]!Tabla12[Consignatario],B2042,[1]!Tabla12[1670])</f>
        <v>0</v>
      </c>
      <c r="F2042">
        <f>SUMIF([1]!Tabla10[Consignatario],B2042,[1]!Tabla10[1672])</f>
        <v>0</v>
      </c>
      <c r="G2042">
        <f>SUMIF([1]!Tabla9[Consignatarios],B2042,[1]!Tabla9[1675])</f>
        <v>0</v>
      </c>
      <c r="H2042">
        <f>SUMIF([1]!Tabla8[Consignatarios],B2042,[1]!Tabla8[1678])</f>
        <v>0</v>
      </c>
      <c r="I2042">
        <f>SUMIF([1]!Tabla4[Consignatario],B2042,[1]!Tabla4[Monto])</f>
        <v>0</v>
      </c>
      <c r="J2042">
        <f>SUMIF([1]!Tabla2[Consignatario],B2042, [1]!Tabla2[Monto])</f>
        <v>990</v>
      </c>
      <c r="K2042">
        <f>SUMIF([1]!Tabla3[Consignatario],B2042,[1]!Tabla3[Monto])</f>
        <v>0</v>
      </c>
      <c r="L2042">
        <f>SUMIF([1]!Tabla5[Consignatario],B2042,[1]!Tabla5[Monto])</f>
        <v>0</v>
      </c>
      <c r="M2042">
        <f>SUMIF([1]!Tabla1708[Consignatario],B2042,[1]!Tabla1708[Monto])</f>
        <v>0</v>
      </c>
      <c r="N2042">
        <f>SUMIF([1]!Tabla1726[Consignatario],B2042,[1]!Tabla1726[Monto])</f>
        <v>0</v>
      </c>
      <c r="O2042">
        <f>SUMIF([1]!Tabla1730[Consignatario],B2042,[1]!Tabla1730[1730])</f>
        <v>0</v>
      </c>
      <c r="P2042">
        <f>SUMIF([1]!Tabla1739[Consignatario],B2042,[1]!Tabla1739[1739])</f>
        <v>0</v>
      </c>
      <c r="Q2042">
        <f>SUMIF([1]!Tabla21[Consignatario],B2042,[1]!Tabla21[1664-1670])</f>
        <v>0</v>
      </c>
      <c r="R2042">
        <f>SUM(Tabla62[[#This Row],[1661]:[Entrearmadas]])</f>
        <v>990</v>
      </c>
    </row>
    <row r="2043" spans="1:18" x14ac:dyDescent="0.3">
      <c r="A2043">
        <v>2042</v>
      </c>
      <c r="B2043" t="str" cm="1">
        <f t="array" ref="B2043">INDEX([1]!Tabla1[#Data], A2043, 2)</f>
        <v>Ojeda, Antonio de</v>
      </c>
      <c r="C2043">
        <f>SUMIF([1]!Tabla1661[Consignatario],B2043,[1]!Tabla1661[1661])</f>
        <v>3768</v>
      </c>
      <c r="D2043">
        <f>SUMIF([1]!Tabla11[Consignatario],B2043,[1]!Tabla11[1662])</f>
        <v>0</v>
      </c>
      <c r="E2043">
        <f>SUMIF([1]!Tabla12[Consignatario],B2043,[1]!Tabla12[1670])</f>
        <v>0</v>
      </c>
      <c r="F2043">
        <f>SUMIF([1]!Tabla10[Consignatario],B2043,[1]!Tabla10[1672])</f>
        <v>0</v>
      </c>
      <c r="G2043">
        <f>SUMIF([1]!Tabla9[Consignatarios],B2043,[1]!Tabla9[1675])</f>
        <v>0</v>
      </c>
      <c r="H2043">
        <f>SUMIF([1]!Tabla8[Consignatarios],B2043,[1]!Tabla8[1678])</f>
        <v>0</v>
      </c>
      <c r="I2043">
        <f>SUMIF([1]!Tabla4[Consignatario],B2043,[1]!Tabla4[Monto])</f>
        <v>0</v>
      </c>
      <c r="J2043">
        <f>SUMIF([1]!Tabla2[Consignatario],B2043, [1]!Tabla2[Monto])</f>
        <v>0</v>
      </c>
      <c r="K2043">
        <f>SUMIF([1]!Tabla3[Consignatario],B2043,[1]!Tabla3[Monto])</f>
        <v>0</v>
      </c>
      <c r="L2043">
        <f>SUMIF([1]!Tabla5[Consignatario],B2043,[1]!Tabla5[Monto])</f>
        <v>0</v>
      </c>
      <c r="M2043">
        <f>SUMIF([1]!Tabla1708[Consignatario],B2043,[1]!Tabla1708[Monto])</f>
        <v>0</v>
      </c>
      <c r="N2043">
        <f>SUMIF([1]!Tabla1726[Consignatario],B2043,[1]!Tabla1726[Monto])</f>
        <v>0</v>
      </c>
      <c r="O2043">
        <f>SUMIF([1]!Tabla1730[Consignatario],B2043,[1]!Tabla1730[1730])</f>
        <v>0</v>
      </c>
      <c r="P2043">
        <f>SUMIF([1]!Tabla1739[Consignatario],B2043,[1]!Tabla1739[1739])</f>
        <v>0</v>
      </c>
      <c r="Q2043">
        <f>SUMIF([1]!Tabla21[Consignatario],B2043,[1]!Tabla21[1664-1670])</f>
        <v>0</v>
      </c>
      <c r="R2043">
        <f>SUM(Tabla62[[#This Row],[1661]:[Entrearmadas]])</f>
        <v>3768</v>
      </c>
    </row>
    <row r="2044" spans="1:18" x14ac:dyDescent="0.3">
      <c r="A2044">
        <v>2043</v>
      </c>
      <c r="B2044" t="str" cm="1">
        <f t="array" ref="B2044">INDEX([1]!Tabla1[#Data], A2044, 2)</f>
        <v>Ojeda, Diego de</v>
      </c>
      <c r="C2044">
        <f>SUMIF([1]!Tabla1661[Consignatario],B2044,[1]!Tabla1661[1661])</f>
        <v>0</v>
      </c>
      <c r="D2044">
        <f>SUMIF([1]!Tabla11[Consignatario],B2044,[1]!Tabla11[1662])</f>
        <v>0</v>
      </c>
      <c r="E2044">
        <f>SUMIF([1]!Tabla12[Consignatario],B2044,[1]!Tabla12[1670])</f>
        <v>0</v>
      </c>
      <c r="F2044">
        <f>SUMIF([1]!Tabla10[Consignatario],B2044,[1]!Tabla10[1672])</f>
        <v>0</v>
      </c>
      <c r="G2044">
        <f>SUMIF([1]!Tabla9[Consignatarios],B2044,[1]!Tabla9[1675])</f>
        <v>0</v>
      </c>
      <c r="H2044">
        <f>SUMIF([1]!Tabla8[Consignatarios],B2044,[1]!Tabla8[1678])</f>
        <v>0</v>
      </c>
      <c r="I2044">
        <f>SUMIF([1]!Tabla4[Consignatario],B2044,[1]!Tabla4[Monto])</f>
        <v>0</v>
      </c>
      <c r="J2044">
        <f>SUMIF([1]!Tabla2[Consignatario],B2044, [1]!Tabla2[Monto])</f>
        <v>0</v>
      </c>
      <c r="K2044">
        <f>SUMIF([1]!Tabla3[Consignatario],B2044,[1]!Tabla3[Monto])</f>
        <v>0</v>
      </c>
      <c r="L2044">
        <f>SUMIF([1]!Tabla5[Consignatario],B2044,[1]!Tabla5[Monto])</f>
        <v>0</v>
      </c>
      <c r="M2044">
        <f>SUMIF([1]!Tabla1708[Consignatario],B2044,[1]!Tabla1708[Monto])</f>
        <v>0</v>
      </c>
      <c r="N2044">
        <f>SUMIF([1]!Tabla1726[Consignatario],B2044,[1]!Tabla1726[Monto])</f>
        <v>0</v>
      </c>
      <c r="O2044">
        <f>SUMIF([1]!Tabla1730[Consignatario],B2044,[1]!Tabla1730[1730])</f>
        <v>0</v>
      </c>
      <c r="P2044">
        <f>SUMIF([1]!Tabla1739[Consignatario],B2044,[1]!Tabla1739[1739])</f>
        <v>0</v>
      </c>
      <c r="Q2044">
        <f>SUMIF([1]!Tabla21[Consignatario],B2044,[1]!Tabla21[1664-1670])</f>
        <v>0</v>
      </c>
      <c r="R2044">
        <f>SUM(Tabla62[[#This Row],[1661]:[Entrearmadas]])</f>
        <v>0</v>
      </c>
    </row>
    <row r="2045" spans="1:18" x14ac:dyDescent="0.3">
      <c r="A2045">
        <v>2044</v>
      </c>
      <c r="B2045" t="str" cm="1">
        <f t="array" ref="B2045">INDEX([1]!Tabla1[#Data], A2045, 2)</f>
        <v>Ojeda, Miguel de</v>
      </c>
      <c r="C2045">
        <f>SUMIF([1]!Tabla1661[Consignatario],B2045,[1]!Tabla1661[1661])</f>
        <v>0</v>
      </c>
      <c r="D2045">
        <f>SUMIF([1]!Tabla11[Consignatario],B2045,[1]!Tabla11[1662])</f>
        <v>0</v>
      </c>
      <c r="E2045">
        <f>SUMIF([1]!Tabla12[Consignatario],B2045,[1]!Tabla12[1670])</f>
        <v>0</v>
      </c>
      <c r="F2045">
        <f>SUMIF([1]!Tabla10[Consignatario],B2045,[1]!Tabla10[1672])</f>
        <v>0</v>
      </c>
      <c r="G2045">
        <f>SUMIF([1]!Tabla9[Consignatarios],B2045,[1]!Tabla9[1675])</f>
        <v>0</v>
      </c>
      <c r="H2045">
        <f>SUMIF([1]!Tabla8[Consignatarios],B2045,[1]!Tabla8[1678])</f>
        <v>60</v>
      </c>
      <c r="I2045">
        <f>SUMIF([1]!Tabla4[Consignatario],B2045,[1]!Tabla4[Monto])</f>
        <v>0</v>
      </c>
      <c r="J2045">
        <f>SUMIF([1]!Tabla2[Consignatario],B2045, [1]!Tabla2[Monto])</f>
        <v>0</v>
      </c>
      <c r="K2045">
        <f>SUMIF([1]!Tabla3[Consignatario],B2045,[1]!Tabla3[Monto])</f>
        <v>0</v>
      </c>
      <c r="L2045">
        <f>SUMIF([1]!Tabla5[Consignatario],B2045,[1]!Tabla5[Monto])</f>
        <v>0</v>
      </c>
      <c r="M2045">
        <f>SUMIF([1]!Tabla1708[Consignatario],B2045,[1]!Tabla1708[Monto])</f>
        <v>0</v>
      </c>
      <c r="N2045">
        <f>SUMIF([1]!Tabla1726[Consignatario],B2045,[1]!Tabla1726[Monto])</f>
        <v>0</v>
      </c>
      <c r="O2045">
        <f>SUMIF([1]!Tabla1730[Consignatario],B2045,[1]!Tabla1730[1730])</f>
        <v>0</v>
      </c>
      <c r="P2045">
        <f>SUMIF([1]!Tabla1739[Consignatario],B2045,[1]!Tabla1739[1739])</f>
        <v>0</v>
      </c>
      <c r="Q2045">
        <f>SUMIF([1]!Tabla21[Consignatario],B2045,[1]!Tabla21[1664-1670])</f>
        <v>0</v>
      </c>
      <c r="R2045">
        <f>SUM(Tabla62[[#This Row],[1661]:[Entrearmadas]])</f>
        <v>60</v>
      </c>
    </row>
    <row r="2046" spans="1:18" x14ac:dyDescent="0.3">
      <c r="A2046">
        <v>2045</v>
      </c>
      <c r="B2046" t="str" cm="1">
        <f t="array" ref="B2046">INDEX([1]!Tabla1[#Data], A2046, 2)</f>
        <v>Ojos, Salvador de los</v>
      </c>
      <c r="C2046">
        <f>SUMIF([1]!Tabla1661[Consignatario],B2046,[1]!Tabla1661[1661])</f>
        <v>0</v>
      </c>
      <c r="D2046">
        <f>SUMIF([1]!Tabla11[Consignatario],B2046,[1]!Tabla11[1662])</f>
        <v>0</v>
      </c>
      <c r="E2046">
        <f>SUMIF([1]!Tabla12[Consignatario],B2046,[1]!Tabla12[1670])</f>
        <v>0</v>
      </c>
      <c r="F2046">
        <f>SUMIF([1]!Tabla10[Consignatario],B2046,[1]!Tabla10[1672])</f>
        <v>0</v>
      </c>
      <c r="G2046">
        <f>SUMIF([1]!Tabla9[Consignatarios],B2046,[1]!Tabla9[1675])</f>
        <v>0</v>
      </c>
      <c r="H2046">
        <f>SUMIF([1]!Tabla8[Consignatarios],B2046,[1]!Tabla8[1678])</f>
        <v>8900</v>
      </c>
      <c r="I2046">
        <f>SUMIF([1]!Tabla4[Consignatario],B2046,[1]!Tabla4[Monto])</f>
        <v>0</v>
      </c>
      <c r="J2046">
        <f>SUMIF([1]!Tabla2[Consignatario],B2046, [1]!Tabla2[Monto])</f>
        <v>0</v>
      </c>
      <c r="K2046">
        <f>SUMIF([1]!Tabla3[Consignatario],B2046,[1]!Tabla3[Monto])</f>
        <v>0</v>
      </c>
      <c r="L2046">
        <f>SUMIF([1]!Tabla5[Consignatario],B2046,[1]!Tabla5[Monto])</f>
        <v>0</v>
      </c>
      <c r="M2046">
        <f>SUMIF([1]!Tabla1708[Consignatario],B2046,[1]!Tabla1708[Monto])</f>
        <v>0</v>
      </c>
      <c r="N2046">
        <f>SUMIF([1]!Tabla1726[Consignatario],B2046,[1]!Tabla1726[Monto])</f>
        <v>0</v>
      </c>
      <c r="O2046">
        <f>SUMIF([1]!Tabla1730[Consignatario],B2046,[1]!Tabla1730[1730])</f>
        <v>0</v>
      </c>
      <c r="P2046">
        <f>SUMIF([1]!Tabla1739[Consignatario],B2046,[1]!Tabla1739[1739])</f>
        <v>0</v>
      </c>
      <c r="Q2046">
        <f>SUMIF([1]!Tabla21[Consignatario],B2046,[1]!Tabla21[1664-1670])</f>
        <v>0</v>
      </c>
      <c r="R2046">
        <f>SUM(Tabla62[[#This Row],[1661]:[Entrearmadas]])</f>
        <v>8900</v>
      </c>
    </row>
    <row r="2047" spans="1:18" x14ac:dyDescent="0.3">
      <c r="A2047">
        <v>2046</v>
      </c>
      <c r="B2047" t="str" cm="1">
        <f t="array" ref="B2047">INDEX([1]!Tabla1[#Data], A2047, 2)</f>
        <v>Olabe, Bernardino de</v>
      </c>
      <c r="C2047">
        <f>SUMIF([1]!Tabla1661[Consignatario],B2047,[1]!Tabla1661[1661])</f>
        <v>0</v>
      </c>
      <c r="D2047">
        <f>SUMIF([1]!Tabla11[Consignatario],B2047,[1]!Tabla11[1662])</f>
        <v>0</v>
      </c>
      <c r="E2047">
        <f>SUMIF([1]!Tabla12[Consignatario],B2047,[1]!Tabla12[1670])</f>
        <v>0</v>
      </c>
      <c r="F2047">
        <f>SUMIF([1]!Tabla10[Consignatario],B2047,[1]!Tabla10[1672])</f>
        <v>0</v>
      </c>
      <c r="G2047">
        <f>SUMIF([1]!Tabla9[Consignatarios],B2047,[1]!Tabla9[1675])</f>
        <v>0</v>
      </c>
      <c r="H2047">
        <f>SUMIF([1]!Tabla8[Consignatarios],B2047,[1]!Tabla8[1678])</f>
        <v>0</v>
      </c>
      <c r="I2047">
        <f>SUMIF([1]!Tabla4[Consignatario],B2047,[1]!Tabla4[Monto])</f>
        <v>0</v>
      </c>
      <c r="J2047">
        <f>SUMIF([1]!Tabla2[Consignatario],B2047, [1]!Tabla2[Monto])</f>
        <v>0</v>
      </c>
      <c r="K2047">
        <f>SUMIF([1]!Tabla3[Consignatario],B2047,[1]!Tabla3[Monto])</f>
        <v>0</v>
      </c>
      <c r="L2047">
        <f>SUMIF([1]!Tabla5[Consignatario],B2047,[1]!Tabla5[Monto])</f>
        <v>0</v>
      </c>
      <c r="M2047">
        <f>SUMIF([1]!Tabla1708[Consignatario],B2047,[1]!Tabla1708[Monto])</f>
        <v>0</v>
      </c>
      <c r="N2047">
        <f>SUMIF([1]!Tabla1726[Consignatario],B2047,[1]!Tabla1726[Monto])</f>
        <v>168480</v>
      </c>
      <c r="O2047">
        <f>SUMIF([1]!Tabla1730[Consignatario],B2047,[1]!Tabla1730[1730])</f>
        <v>0</v>
      </c>
      <c r="P2047">
        <f>SUMIF([1]!Tabla1739[Consignatario],B2047,[1]!Tabla1739[1739])</f>
        <v>0</v>
      </c>
      <c r="Q2047">
        <f>SUMIF([1]!Tabla21[Consignatario],B2047,[1]!Tabla21[1664-1670])</f>
        <v>0</v>
      </c>
      <c r="R2047">
        <f>SUM(Tabla62[[#This Row],[1661]:[Entrearmadas]])</f>
        <v>168480</v>
      </c>
    </row>
    <row r="2048" spans="1:18" x14ac:dyDescent="0.3">
      <c r="A2048">
        <v>2047</v>
      </c>
      <c r="B2048" t="str" cm="1">
        <f t="array" ref="B2048">INDEX([1]!Tabla1[#Data], A2048, 2)</f>
        <v>Olaechea, Pedro de</v>
      </c>
      <c r="C2048">
        <f>SUMIF([1]!Tabla1661[Consignatario],B2048,[1]!Tabla1661[1661])</f>
        <v>0</v>
      </c>
      <c r="D2048">
        <f>SUMIF([1]!Tabla11[Consignatario],B2048,[1]!Tabla11[1662])</f>
        <v>0</v>
      </c>
      <c r="E2048">
        <f>SUMIF([1]!Tabla12[Consignatario],B2048,[1]!Tabla12[1670])</f>
        <v>0</v>
      </c>
      <c r="F2048">
        <f>SUMIF([1]!Tabla10[Consignatario],B2048,[1]!Tabla10[1672])</f>
        <v>0</v>
      </c>
      <c r="G2048">
        <f>SUMIF([1]!Tabla9[Consignatarios],B2048,[1]!Tabla9[1675])</f>
        <v>0</v>
      </c>
      <c r="H2048">
        <f>SUMIF([1]!Tabla8[Consignatarios],B2048,[1]!Tabla8[1678])</f>
        <v>0</v>
      </c>
      <c r="I2048">
        <f>SUMIF([1]!Tabla4[Consignatario],B2048,[1]!Tabla4[Monto])</f>
        <v>0</v>
      </c>
      <c r="J2048">
        <f>SUMIF([1]!Tabla2[Consignatario],B2048, [1]!Tabla2[Monto])</f>
        <v>270</v>
      </c>
      <c r="K2048">
        <f>SUMIF([1]!Tabla3[Consignatario],B2048,[1]!Tabla3[Monto])</f>
        <v>7498</v>
      </c>
      <c r="L2048">
        <f>SUMIF([1]!Tabla5[Consignatario],B2048,[1]!Tabla5[Monto])</f>
        <v>0</v>
      </c>
      <c r="M2048">
        <f>SUMIF([1]!Tabla1708[Consignatario],B2048,[1]!Tabla1708[Monto])</f>
        <v>0</v>
      </c>
      <c r="N2048">
        <f>SUMIF([1]!Tabla1726[Consignatario],B2048,[1]!Tabla1726[Monto])</f>
        <v>0</v>
      </c>
      <c r="O2048">
        <f>SUMIF([1]!Tabla1730[Consignatario],B2048,[1]!Tabla1730[1730])</f>
        <v>0</v>
      </c>
      <c r="P2048">
        <f>SUMIF([1]!Tabla1739[Consignatario],B2048,[1]!Tabla1739[1739])</f>
        <v>0</v>
      </c>
      <c r="Q2048">
        <f>SUMIF([1]!Tabla21[Consignatario],B2048,[1]!Tabla21[1664-1670])</f>
        <v>0</v>
      </c>
      <c r="R2048">
        <f>SUM(Tabla62[[#This Row],[1661]:[Entrearmadas]])</f>
        <v>7768</v>
      </c>
    </row>
    <row r="2049" spans="1:18" x14ac:dyDescent="0.3">
      <c r="A2049">
        <v>2048</v>
      </c>
      <c r="B2049" t="str" cm="1">
        <f t="array" ref="B2049">INDEX([1]!Tabla1[#Data], A2049, 2)</f>
        <v>Olaeta, Joseph de</v>
      </c>
      <c r="C2049">
        <f>SUMIF([1]!Tabla1661[Consignatario],B2049,[1]!Tabla1661[1661])</f>
        <v>0</v>
      </c>
      <c r="D2049">
        <f>SUMIF([1]!Tabla11[Consignatario],B2049,[1]!Tabla11[1662])</f>
        <v>0</v>
      </c>
      <c r="E2049">
        <f>SUMIF([1]!Tabla12[Consignatario],B2049,[1]!Tabla12[1670])</f>
        <v>0</v>
      </c>
      <c r="F2049">
        <f>SUMIF([1]!Tabla10[Consignatario],B2049,[1]!Tabla10[1672])</f>
        <v>13528</v>
      </c>
      <c r="G2049">
        <f>SUMIF([1]!Tabla9[Consignatarios],B2049,[1]!Tabla9[1675])</f>
        <v>0</v>
      </c>
      <c r="H2049">
        <f>SUMIF([1]!Tabla8[Consignatarios],B2049,[1]!Tabla8[1678])</f>
        <v>0</v>
      </c>
      <c r="I2049">
        <f>SUMIF([1]!Tabla4[Consignatario],B2049,[1]!Tabla4[Monto])</f>
        <v>0</v>
      </c>
      <c r="J2049">
        <f>SUMIF([1]!Tabla2[Consignatario],B2049, [1]!Tabla2[Monto])</f>
        <v>0</v>
      </c>
      <c r="K2049">
        <f>SUMIF([1]!Tabla3[Consignatario],B2049,[1]!Tabla3[Monto])</f>
        <v>0</v>
      </c>
      <c r="L2049">
        <f>SUMIF([1]!Tabla5[Consignatario],B2049,[1]!Tabla5[Monto])</f>
        <v>0</v>
      </c>
      <c r="M2049">
        <f>SUMIF([1]!Tabla1708[Consignatario],B2049,[1]!Tabla1708[Monto])</f>
        <v>0</v>
      </c>
      <c r="N2049">
        <f>SUMIF([1]!Tabla1726[Consignatario],B2049,[1]!Tabla1726[Monto])</f>
        <v>0</v>
      </c>
      <c r="O2049">
        <f>SUMIF([1]!Tabla1730[Consignatario],B2049,[1]!Tabla1730[1730])</f>
        <v>0</v>
      </c>
      <c r="P2049">
        <f>SUMIF([1]!Tabla1739[Consignatario],B2049,[1]!Tabla1739[1739])</f>
        <v>0</v>
      </c>
      <c r="Q2049">
        <f>SUMIF([1]!Tabla21[Consignatario],B2049,[1]!Tabla21[1664-1670])</f>
        <v>0</v>
      </c>
      <c r="R2049">
        <f>SUM(Tabla62[[#This Row],[1661]:[Entrearmadas]])</f>
        <v>13528</v>
      </c>
    </row>
    <row r="2050" spans="1:18" x14ac:dyDescent="0.3">
      <c r="A2050">
        <v>2049</v>
      </c>
      <c r="B2050" t="str" cm="1">
        <f t="array" ref="B2050">INDEX([1]!Tabla1[#Data], A2050, 2)</f>
        <v>Oláez, Esteban de</v>
      </c>
      <c r="C2050">
        <f>SUMIF([1]!Tabla1661[Consignatario],B2050,[1]!Tabla1661[1661])</f>
        <v>173687</v>
      </c>
      <c r="D2050">
        <f>SUMIF([1]!Tabla11[Consignatario],B2050,[1]!Tabla11[1662])</f>
        <v>0</v>
      </c>
      <c r="E2050">
        <f>SUMIF([1]!Tabla12[Consignatario],B2050,[1]!Tabla12[1670])</f>
        <v>0</v>
      </c>
      <c r="F2050">
        <f>SUMIF([1]!Tabla10[Consignatario],B2050,[1]!Tabla10[1672])</f>
        <v>0</v>
      </c>
      <c r="G2050">
        <f>SUMIF([1]!Tabla9[Consignatarios],B2050,[1]!Tabla9[1675])</f>
        <v>48100</v>
      </c>
      <c r="H2050">
        <f>SUMIF([1]!Tabla8[Consignatarios],B2050,[1]!Tabla8[1678])</f>
        <v>0</v>
      </c>
      <c r="I2050">
        <f>SUMIF([1]!Tabla4[Consignatario],B2050,[1]!Tabla4[Monto])</f>
        <v>0</v>
      </c>
      <c r="J2050">
        <f>SUMIF([1]!Tabla2[Consignatario],B2050, [1]!Tabla2[Monto])</f>
        <v>0</v>
      </c>
      <c r="K2050">
        <f>SUMIF([1]!Tabla3[Consignatario],B2050,[1]!Tabla3[Monto])</f>
        <v>0</v>
      </c>
      <c r="L2050">
        <f>SUMIF([1]!Tabla5[Consignatario],B2050,[1]!Tabla5[Monto])</f>
        <v>0</v>
      </c>
      <c r="M2050">
        <f>SUMIF([1]!Tabla1708[Consignatario],B2050,[1]!Tabla1708[Monto])</f>
        <v>0</v>
      </c>
      <c r="N2050">
        <f>SUMIF([1]!Tabla1726[Consignatario],B2050,[1]!Tabla1726[Monto])</f>
        <v>0</v>
      </c>
      <c r="O2050">
        <f>SUMIF([1]!Tabla1730[Consignatario],B2050,[1]!Tabla1730[1730])</f>
        <v>0</v>
      </c>
      <c r="P2050">
        <f>SUMIF([1]!Tabla1739[Consignatario],B2050,[1]!Tabla1739[1739])</f>
        <v>0</v>
      </c>
      <c r="Q2050">
        <f>SUMIF([1]!Tabla21[Consignatario],B2050,[1]!Tabla21[1664-1670])</f>
        <v>0</v>
      </c>
      <c r="R2050">
        <f>SUM(Tabla62[[#This Row],[1661]:[Entrearmadas]])</f>
        <v>221787</v>
      </c>
    </row>
    <row r="2051" spans="1:18" x14ac:dyDescent="0.3">
      <c r="A2051">
        <v>2050</v>
      </c>
      <c r="B2051" t="str" cm="1">
        <f t="array" ref="B2051">INDEX([1]!Tabla1[#Data], A2051, 2)</f>
        <v>Olaguivel, Cristóbal de</v>
      </c>
      <c r="C2051">
        <f>SUMIF([1]!Tabla1661[Consignatario],B2051,[1]!Tabla1661[1661])</f>
        <v>0</v>
      </c>
      <c r="D2051">
        <f>SUMIF([1]!Tabla11[Consignatario],B2051,[1]!Tabla11[1662])</f>
        <v>0</v>
      </c>
      <c r="E2051">
        <f>SUMIF([1]!Tabla12[Consignatario],B2051,[1]!Tabla12[1670])</f>
        <v>0</v>
      </c>
      <c r="F2051">
        <f>SUMIF([1]!Tabla10[Consignatario],B2051,[1]!Tabla10[1672])</f>
        <v>0</v>
      </c>
      <c r="G2051">
        <f>SUMIF([1]!Tabla9[Consignatarios],B2051,[1]!Tabla9[1675])</f>
        <v>0</v>
      </c>
      <c r="H2051">
        <f>SUMIF([1]!Tabla8[Consignatarios],B2051,[1]!Tabla8[1678])</f>
        <v>0</v>
      </c>
      <c r="I2051">
        <f>SUMIF([1]!Tabla4[Consignatario],B2051,[1]!Tabla4[Monto])</f>
        <v>0</v>
      </c>
      <c r="J2051">
        <f>SUMIF([1]!Tabla2[Consignatario],B2051, [1]!Tabla2[Monto])</f>
        <v>0</v>
      </c>
      <c r="K2051">
        <f>SUMIF([1]!Tabla3[Consignatario],B2051,[1]!Tabla3[Monto])</f>
        <v>0</v>
      </c>
      <c r="L2051">
        <f>SUMIF([1]!Tabla5[Consignatario],B2051,[1]!Tabla5[Monto])</f>
        <v>0</v>
      </c>
      <c r="M2051">
        <f>SUMIF([1]!Tabla1708[Consignatario],B2051,[1]!Tabla1708[Monto])</f>
        <v>38420</v>
      </c>
      <c r="N2051">
        <f>SUMIF([1]!Tabla1726[Consignatario],B2051,[1]!Tabla1726[Monto])</f>
        <v>0</v>
      </c>
      <c r="O2051">
        <f>SUMIF([1]!Tabla1730[Consignatario],B2051,[1]!Tabla1730[1730])</f>
        <v>0</v>
      </c>
      <c r="P2051">
        <f>SUMIF([1]!Tabla1739[Consignatario],B2051,[1]!Tabla1739[1739])</f>
        <v>0</v>
      </c>
      <c r="Q2051">
        <f>SUMIF([1]!Tabla21[Consignatario],B2051,[1]!Tabla21[1664-1670])</f>
        <v>0</v>
      </c>
      <c r="R2051">
        <f>SUM(Tabla62[[#This Row],[1661]:[Entrearmadas]])</f>
        <v>38420</v>
      </c>
    </row>
    <row r="2052" spans="1:18" x14ac:dyDescent="0.3">
      <c r="A2052">
        <v>2051</v>
      </c>
      <c r="B2052" t="str" cm="1">
        <f t="array" ref="B2052">INDEX([1]!Tabla1[#Data], A2052, 2)</f>
        <v>Olaíz, Esteban de</v>
      </c>
      <c r="C2052">
        <f>SUMIF([1]!Tabla1661[Consignatario],B2052,[1]!Tabla1661[1661])</f>
        <v>0</v>
      </c>
      <c r="D2052">
        <f>SUMIF([1]!Tabla11[Consignatario],B2052,[1]!Tabla11[1662])</f>
        <v>0</v>
      </c>
      <c r="E2052">
        <f>SUMIF([1]!Tabla12[Consignatario],B2052,[1]!Tabla12[1670])</f>
        <v>118000</v>
      </c>
      <c r="F2052">
        <f>SUMIF([1]!Tabla10[Consignatario],B2052,[1]!Tabla10[1672])</f>
        <v>56475</v>
      </c>
      <c r="G2052">
        <f>SUMIF([1]!Tabla9[Consignatarios],B2052,[1]!Tabla9[1675])</f>
        <v>0</v>
      </c>
      <c r="H2052">
        <f>SUMIF([1]!Tabla8[Consignatarios],B2052,[1]!Tabla8[1678])</f>
        <v>0</v>
      </c>
      <c r="I2052">
        <f>SUMIF([1]!Tabla4[Consignatario],B2052,[1]!Tabla4[Monto])</f>
        <v>0</v>
      </c>
      <c r="J2052">
        <f>SUMIF([1]!Tabla2[Consignatario],B2052, [1]!Tabla2[Monto])</f>
        <v>0</v>
      </c>
      <c r="K2052">
        <f>SUMIF([1]!Tabla3[Consignatario],B2052,[1]!Tabla3[Monto])</f>
        <v>0</v>
      </c>
      <c r="L2052">
        <f>SUMIF([1]!Tabla5[Consignatario],B2052,[1]!Tabla5[Monto])</f>
        <v>0</v>
      </c>
      <c r="M2052">
        <f>SUMIF([1]!Tabla1708[Consignatario],B2052,[1]!Tabla1708[Monto])</f>
        <v>38290</v>
      </c>
      <c r="N2052">
        <f>SUMIF([1]!Tabla1726[Consignatario],B2052,[1]!Tabla1726[Monto])</f>
        <v>0</v>
      </c>
      <c r="O2052">
        <f>SUMIF([1]!Tabla1730[Consignatario],B2052,[1]!Tabla1730[1730])</f>
        <v>0</v>
      </c>
      <c r="P2052">
        <f>SUMIF([1]!Tabla1739[Consignatario],B2052,[1]!Tabla1739[1739])</f>
        <v>0</v>
      </c>
      <c r="Q2052">
        <f>SUMIF([1]!Tabla21[Consignatario],B2052,[1]!Tabla21[1664-1670])</f>
        <v>0</v>
      </c>
      <c r="R2052">
        <f>SUM(Tabla62[[#This Row],[1661]:[Entrearmadas]])</f>
        <v>212765</v>
      </c>
    </row>
    <row r="2053" spans="1:18" x14ac:dyDescent="0.3">
      <c r="A2053">
        <v>2052</v>
      </c>
      <c r="B2053" t="str" cm="1">
        <f t="array" ref="B2053">INDEX([1]!Tabla1[#Data], A2053, 2)</f>
        <v>Olaortua, Juan Bautista de</v>
      </c>
      <c r="C2053">
        <f>SUMIF([1]!Tabla1661[Consignatario],B2053,[1]!Tabla1661[1661])</f>
        <v>0</v>
      </c>
      <c r="D2053">
        <f>SUMIF([1]!Tabla11[Consignatario],B2053,[1]!Tabla11[1662])</f>
        <v>0</v>
      </c>
      <c r="E2053">
        <f>SUMIF([1]!Tabla12[Consignatario],B2053,[1]!Tabla12[1670])</f>
        <v>0</v>
      </c>
      <c r="F2053">
        <f>SUMIF([1]!Tabla10[Consignatario],B2053,[1]!Tabla10[1672])</f>
        <v>0</v>
      </c>
      <c r="G2053">
        <f>SUMIF([1]!Tabla9[Consignatarios],B2053,[1]!Tabla9[1675])</f>
        <v>0</v>
      </c>
      <c r="H2053">
        <f>SUMIF([1]!Tabla8[Consignatarios],B2053,[1]!Tabla8[1678])</f>
        <v>0</v>
      </c>
      <c r="I2053">
        <f>SUMIF([1]!Tabla4[Consignatario],B2053,[1]!Tabla4[Monto])</f>
        <v>0</v>
      </c>
      <c r="J2053">
        <f>SUMIF([1]!Tabla2[Consignatario],B2053, [1]!Tabla2[Monto])</f>
        <v>0</v>
      </c>
      <c r="K2053">
        <f>SUMIF([1]!Tabla3[Consignatario],B2053,[1]!Tabla3[Monto])</f>
        <v>0</v>
      </c>
      <c r="L2053">
        <f>SUMIF([1]!Tabla5[Consignatario],B2053,[1]!Tabla5[Monto])</f>
        <v>0</v>
      </c>
      <c r="M2053">
        <f>SUMIF([1]!Tabla1708[Consignatario],B2053,[1]!Tabla1708[Monto])</f>
        <v>0</v>
      </c>
      <c r="N2053">
        <f>SUMIF([1]!Tabla1726[Consignatario],B2053,[1]!Tabla1726[Monto])</f>
        <v>0</v>
      </c>
      <c r="O2053">
        <f>SUMIF([1]!Tabla1730[Consignatario],B2053,[1]!Tabla1730[1730])</f>
        <v>0</v>
      </c>
      <c r="P2053">
        <f>SUMIF([1]!Tabla1739[Consignatario],B2053,[1]!Tabla1739[1739])</f>
        <v>17350</v>
      </c>
      <c r="Q2053">
        <f>SUMIF([1]!Tabla21[Consignatario],B2053,[1]!Tabla21[1664-1670])</f>
        <v>0</v>
      </c>
      <c r="R2053">
        <f>SUM(Tabla62[[#This Row],[1661]:[Entrearmadas]])</f>
        <v>17350</v>
      </c>
    </row>
    <row r="2054" spans="1:18" x14ac:dyDescent="0.3">
      <c r="A2054">
        <v>2053</v>
      </c>
      <c r="B2054" t="str" cm="1">
        <f t="array" ref="B2054">INDEX([1]!Tabla1[#Data], A2054, 2)</f>
        <v>Olaortua, Pedro de</v>
      </c>
      <c r="C2054">
        <f>SUMIF([1]!Tabla1661[Consignatario],B2054,[1]!Tabla1661[1661])</f>
        <v>0</v>
      </c>
      <c r="D2054">
        <f>SUMIF([1]!Tabla11[Consignatario],B2054,[1]!Tabla11[1662])</f>
        <v>0</v>
      </c>
      <c r="E2054">
        <f>SUMIF([1]!Tabla12[Consignatario],B2054,[1]!Tabla12[1670])</f>
        <v>0</v>
      </c>
      <c r="F2054">
        <f>SUMIF([1]!Tabla10[Consignatario],B2054,[1]!Tabla10[1672])</f>
        <v>0</v>
      </c>
      <c r="G2054">
        <f>SUMIF([1]!Tabla9[Consignatarios],B2054,[1]!Tabla9[1675])</f>
        <v>0</v>
      </c>
      <c r="H2054">
        <f>SUMIF([1]!Tabla8[Consignatarios],B2054,[1]!Tabla8[1678])</f>
        <v>0</v>
      </c>
      <c r="I2054">
        <f>SUMIF([1]!Tabla4[Consignatario],B2054,[1]!Tabla4[Monto])</f>
        <v>0</v>
      </c>
      <c r="J2054">
        <f>SUMIF([1]!Tabla2[Consignatario],B2054, [1]!Tabla2[Monto])</f>
        <v>0</v>
      </c>
      <c r="K2054">
        <f>SUMIF([1]!Tabla3[Consignatario],B2054,[1]!Tabla3[Monto])</f>
        <v>230416</v>
      </c>
      <c r="L2054">
        <f>SUMIF([1]!Tabla5[Consignatario],B2054,[1]!Tabla5[Monto])</f>
        <v>544366</v>
      </c>
      <c r="M2054">
        <f>SUMIF([1]!Tabla1708[Consignatario],B2054,[1]!Tabla1708[Monto])</f>
        <v>0</v>
      </c>
      <c r="N2054">
        <f>SUMIF([1]!Tabla1726[Consignatario],B2054,[1]!Tabla1726[Monto])</f>
        <v>0</v>
      </c>
      <c r="O2054">
        <f>SUMIF([1]!Tabla1730[Consignatario],B2054,[1]!Tabla1730[1730])</f>
        <v>0</v>
      </c>
      <c r="P2054">
        <f>SUMIF([1]!Tabla1739[Consignatario],B2054,[1]!Tabla1739[1739])</f>
        <v>0</v>
      </c>
      <c r="Q2054">
        <f>SUMIF([1]!Tabla21[Consignatario],B2054,[1]!Tabla21[1664-1670])</f>
        <v>0</v>
      </c>
      <c r="R2054">
        <f>SUM(Tabla62[[#This Row],[1661]:[Entrearmadas]])</f>
        <v>774782</v>
      </c>
    </row>
    <row r="2055" spans="1:18" x14ac:dyDescent="0.3">
      <c r="A2055">
        <v>2054</v>
      </c>
      <c r="B2055" t="str" cm="1">
        <f t="array" ref="B2055">INDEX([1]!Tabla1[#Data], A2055, 2)</f>
        <v>Olarte, Joseph de</v>
      </c>
      <c r="C2055">
        <f>SUMIF([1]!Tabla1661[Consignatario],B2055,[1]!Tabla1661[1661])</f>
        <v>0</v>
      </c>
      <c r="D2055">
        <f>SUMIF([1]!Tabla11[Consignatario],B2055,[1]!Tabla11[1662])</f>
        <v>0</v>
      </c>
      <c r="E2055">
        <f>SUMIF([1]!Tabla12[Consignatario],B2055,[1]!Tabla12[1670])</f>
        <v>0</v>
      </c>
      <c r="F2055">
        <f>SUMIF([1]!Tabla10[Consignatario],B2055,[1]!Tabla10[1672])</f>
        <v>0</v>
      </c>
      <c r="G2055">
        <f>SUMIF([1]!Tabla9[Consignatarios],B2055,[1]!Tabla9[1675])</f>
        <v>10440</v>
      </c>
      <c r="H2055">
        <f>SUMIF([1]!Tabla8[Consignatarios],B2055,[1]!Tabla8[1678])</f>
        <v>0</v>
      </c>
      <c r="I2055">
        <f>SUMIF([1]!Tabla4[Consignatario],B2055,[1]!Tabla4[Monto])</f>
        <v>0</v>
      </c>
      <c r="J2055">
        <f>SUMIF([1]!Tabla2[Consignatario],B2055, [1]!Tabla2[Monto])</f>
        <v>0</v>
      </c>
      <c r="K2055">
        <f>SUMIF([1]!Tabla3[Consignatario],B2055,[1]!Tabla3[Monto])</f>
        <v>0</v>
      </c>
      <c r="L2055">
        <f>SUMIF([1]!Tabla5[Consignatario],B2055,[1]!Tabla5[Monto])</f>
        <v>0</v>
      </c>
      <c r="M2055">
        <f>SUMIF([1]!Tabla1708[Consignatario],B2055,[1]!Tabla1708[Monto])</f>
        <v>0</v>
      </c>
      <c r="N2055">
        <f>SUMIF([1]!Tabla1726[Consignatario],B2055,[1]!Tabla1726[Monto])</f>
        <v>0</v>
      </c>
      <c r="O2055">
        <f>SUMIF([1]!Tabla1730[Consignatario],B2055,[1]!Tabla1730[1730])</f>
        <v>0</v>
      </c>
      <c r="P2055">
        <f>SUMIF([1]!Tabla1739[Consignatario],B2055,[1]!Tabla1739[1739])</f>
        <v>0</v>
      </c>
      <c r="Q2055">
        <f>SUMIF([1]!Tabla21[Consignatario],B2055,[1]!Tabla21[1664-1670])</f>
        <v>0</v>
      </c>
      <c r="R2055">
        <f>SUM(Tabla62[[#This Row],[1661]:[Entrearmadas]])</f>
        <v>10440</v>
      </c>
    </row>
    <row r="2056" spans="1:18" x14ac:dyDescent="0.3">
      <c r="A2056">
        <v>2055</v>
      </c>
      <c r="B2056" t="str" cm="1">
        <f t="array" ref="B2056">INDEX([1]!Tabla1[#Data], A2056, 2)</f>
        <v>Olarte, Manuel de</v>
      </c>
      <c r="C2056">
        <f>SUMIF([1]!Tabla1661[Consignatario],B2056,[1]!Tabla1661[1661])</f>
        <v>0</v>
      </c>
      <c r="D2056">
        <f>SUMIF([1]!Tabla11[Consignatario],B2056,[1]!Tabla11[1662])</f>
        <v>0</v>
      </c>
      <c r="E2056">
        <f>SUMIF([1]!Tabla12[Consignatario],B2056,[1]!Tabla12[1670])</f>
        <v>0</v>
      </c>
      <c r="F2056">
        <f>SUMIF([1]!Tabla10[Consignatario],B2056,[1]!Tabla10[1672])</f>
        <v>0</v>
      </c>
      <c r="G2056">
        <f>SUMIF([1]!Tabla9[Consignatarios],B2056,[1]!Tabla9[1675])</f>
        <v>0</v>
      </c>
      <c r="H2056">
        <f>SUMIF([1]!Tabla8[Consignatarios],B2056,[1]!Tabla8[1678])</f>
        <v>0</v>
      </c>
      <c r="I2056">
        <f>SUMIF([1]!Tabla4[Consignatario],B2056,[1]!Tabla4[Monto])</f>
        <v>0</v>
      </c>
      <c r="J2056">
        <f>SUMIF([1]!Tabla2[Consignatario],B2056, [1]!Tabla2[Monto])</f>
        <v>0</v>
      </c>
      <c r="K2056">
        <f>SUMIF([1]!Tabla3[Consignatario],B2056,[1]!Tabla3[Monto])</f>
        <v>0</v>
      </c>
      <c r="L2056">
        <f>SUMIF([1]!Tabla5[Consignatario],B2056,[1]!Tabla5[Monto])</f>
        <v>0</v>
      </c>
      <c r="M2056">
        <f>SUMIF([1]!Tabla1708[Consignatario],B2056,[1]!Tabla1708[Monto])</f>
        <v>0</v>
      </c>
      <c r="N2056">
        <f>SUMIF([1]!Tabla1726[Consignatario],B2056,[1]!Tabla1726[Monto])</f>
        <v>176000</v>
      </c>
      <c r="O2056">
        <f>SUMIF([1]!Tabla1730[Consignatario],B2056,[1]!Tabla1730[1730])</f>
        <v>0</v>
      </c>
      <c r="P2056">
        <f>SUMIF([1]!Tabla1739[Consignatario],B2056,[1]!Tabla1739[1739])</f>
        <v>0</v>
      </c>
      <c r="Q2056">
        <f>SUMIF([1]!Tabla21[Consignatario],B2056,[1]!Tabla21[1664-1670])</f>
        <v>0</v>
      </c>
      <c r="R2056">
        <f>SUM(Tabla62[[#This Row],[1661]:[Entrearmadas]])</f>
        <v>176000</v>
      </c>
    </row>
    <row r="2057" spans="1:18" x14ac:dyDescent="0.3">
      <c r="A2057">
        <v>2056</v>
      </c>
      <c r="B2057" t="str" cm="1">
        <f t="array" ref="B2057">INDEX([1]!Tabla1[#Data], A2057, 2)</f>
        <v>Olartea, Juan de</v>
      </c>
      <c r="C2057">
        <f>SUMIF([1]!Tabla1661[Consignatario],B2057,[1]!Tabla1661[1661])</f>
        <v>0</v>
      </c>
      <c r="D2057">
        <f>SUMIF([1]!Tabla11[Consignatario],B2057,[1]!Tabla11[1662])</f>
        <v>0</v>
      </c>
      <c r="E2057">
        <f>SUMIF([1]!Tabla12[Consignatario],B2057,[1]!Tabla12[1670])</f>
        <v>0</v>
      </c>
      <c r="F2057">
        <f>SUMIF([1]!Tabla10[Consignatario],B2057,[1]!Tabla10[1672])</f>
        <v>0</v>
      </c>
      <c r="G2057">
        <f>SUMIF([1]!Tabla9[Consignatarios],B2057,[1]!Tabla9[1675])</f>
        <v>0</v>
      </c>
      <c r="H2057">
        <f>SUMIF([1]!Tabla8[Consignatarios],B2057,[1]!Tabla8[1678])</f>
        <v>0</v>
      </c>
      <c r="I2057">
        <f>SUMIF([1]!Tabla4[Consignatario],B2057,[1]!Tabla4[Monto])</f>
        <v>0</v>
      </c>
      <c r="J2057">
        <f>SUMIF([1]!Tabla2[Consignatario],B2057, [1]!Tabla2[Monto])</f>
        <v>0</v>
      </c>
      <c r="K2057">
        <f>SUMIF([1]!Tabla3[Consignatario],B2057,[1]!Tabla3[Monto])</f>
        <v>85748</v>
      </c>
      <c r="L2057">
        <f>SUMIF([1]!Tabla5[Consignatario],B2057,[1]!Tabla5[Monto])</f>
        <v>0</v>
      </c>
      <c r="M2057">
        <f>SUMIF([1]!Tabla1708[Consignatario],B2057,[1]!Tabla1708[Monto])</f>
        <v>0</v>
      </c>
      <c r="N2057">
        <f>SUMIF([1]!Tabla1726[Consignatario],B2057,[1]!Tabla1726[Monto])</f>
        <v>0</v>
      </c>
      <c r="O2057">
        <f>SUMIF([1]!Tabla1730[Consignatario],B2057,[1]!Tabla1730[1730])</f>
        <v>0</v>
      </c>
      <c r="P2057">
        <f>SUMIF([1]!Tabla1739[Consignatario],B2057,[1]!Tabla1739[1739])</f>
        <v>0</v>
      </c>
      <c r="Q2057">
        <f>SUMIF([1]!Tabla21[Consignatario],B2057,[1]!Tabla21[1664-1670])</f>
        <v>0</v>
      </c>
      <c r="R2057">
        <f>SUM(Tabla62[[#This Row],[1661]:[Entrearmadas]])</f>
        <v>85748</v>
      </c>
    </row>
    <row r="2058" spans="1:18" x14ac:dyDescent="0.3">
      <c r="A2058">
        <v>2057</v>
      </c>
      <c r="B2058" t="str" cm="1">
        <f t="array" ref="B2058">INDEX([1]!Tabla1[#Data], A2058, 2)</f>
        <v>Olasagutia, Jacinto de</v>
      </c>
      <c r="C2058">
        <f>SUMIF([1]!Tabla1661[Consignatario],B2058,[1]!Tabla1661[1661])</f>
        <v>0</v>
      </c>
      <c r="D2058">
        <f>SUMIF([1]!Tabla11[Consignatario],B2058,[1]!Tabla11[1662])</f>
        <v>0</v>
      </c>
      <c r="E2058">
        <f>SUMIF([1]!Tabla12[Consignatario],B2058,[1]!Tabla12[1670])</f>
        <v>0</v>
      </c>
      <c r="F2058">
        <f>SUMIF([1]!Tabla10[Consignatario],B2058,[1]!Tabla10[1672])</f>
        <v>0</v>
      </c>
      <c r="G2058">
        <f>SUMIF([1]!Tabla9[Consignatarios],B2058,[1]!Tabla9[1675])</f>
        <v>0</v>
      </c>
      <c r="H2058">
        <f>SUMIF([1]!Tabla8[Consignatarios],B2058,[1]!Tabla8[1678])</f>
        <v>0</v>
      </c>
      <c r="I2058">
        <f>SUMIF([1]!Tabla4[Consignatario],B2058,[1]!Tabla4[Monto])</f>
        <v>0</v>
      </c>
      <c r="J2058">
        <f>SUMIF([1]!Tabla2[Consignatario],B2058, [1]!Tabla2[Monto])</f>
        <v>0</v>
      </c>
      <c r="K2058">
        <f>SUMIF([1]!Tabla3[Consignatario],B2058,[1]!Tabla3[Monto])</f>
        <v>0</v>
      </c>
      <c r="L2058">
        <f>SUMIF([1]!Tabla5[Consignatario],B2058,[1]!Tabla5[Monto])</f>
        <v>0</v>
      </c>
      <c r="M2058">
        <f>SUMIF([1]!Tabla1708[Consignatario],B2058,[1]!Tabla1708[Monto])</f>
        <v>5942</v>
      </c>
      <c r="N2058">
        <f>SUMIF([1]!Tabla1726[Consignatario],B2058,[1]!Tabla1726[Monto])</f>
        <v>0</v>
      </c>
      <c r="O2058">
        <f>SUMIF([1]!Tabla1730[Consignatario],B2058,[1]!Tabla1730[1730])</f>
        <v>0</v>
      </c>
      <c r="P2058">
        <f>SUMIF([1]!Tabla1739[Consignatario],B2058,[1]!Tabla1739[1739])</f>
        <v>0</v>
      </c>
      <c r="Q2058">
        <f>SUMIF([1]!Tabla21[Consignatario],B2058,[1]!Tabla21[1664-1670])</f>
        <v>0</v>
      </c>
      <c r="R2058">
        <f>SUM(Tabla62[[#This Row],[1661]:[Entrearmadas]])</f>
        <v>5942</v>
      </c>
    </row>
    <row r="2059" spans="1:18" x14ac:dyDescent="0.3">
      <c r="A2059">
        <v>2058</v>
      </c>
      <c r="B2059" t="str" cm="1">
        <f t="array" ref="B2059">INDEX([1]!Tabla1[#Data], A2059, 2)</f>
        <v>Olavarrieta, Andrés de</v>
      </c>
      <c r="C2059">
        <f>SUMIF([1]!Tabla1661[Consignatario],B2059,[1]!Tabla1661[1661])</f>
        <v>0</v>
      </c>
      <c r="D2059">
        <f>SUMIF([1]!Tabla11[Consignatario],B2059,[1]!Tabla11[1662])</f>
        <v>0</v>
      </c>
      <c r="E2059">
        <f>SUMIF([1]!Tabla12[Consignatario],B2059,[1]!Tabla12[1670])</f>
        <v>0</v>
      </c>
      <c r="F2059">
        <f>SUMIF([1]!Tabla10[Consignatario],B2059,[1]!Tabla10[1672])</f>
        <v>0</v>
      </c>
      <c r="G2059">
        <f>SUMIF([1]!Tabla9[Consignatarios],B2059,[1]!Tabla9[1675])</f>
        <v>0</v>
      </c>
      <c r="H2059">
        <f>SUMIF([1]!Tabla8[Consignatarios],B2059,[1]!Tabla8[1678])</f>
        <v>0</v>
      </c>
      <c r="I2059">
        <f>SUMIF([1]!Tabla4[Consignatario],B2059,[1]!Tabla4[Monto])</f>
        <v>0</v>
      </c>
      <c r="J2059">
        <f>SUMIF([1]!Tabla2[Consignatario],B2059, [1]!Tabla2[Monto])</f>
        <v>0</v>
      </c>
      <c r="K2059">
        <f>SUMIF([1]!Tabla3[Consignatario],B2059,[1]!Tabla3[Monto])</f>
        <v>0</v>
      </c>
      <c r="L2059">
        <f>SUMIF([1]!Tabla5[Consignatario],B2059,[1]!Tabla5[Monto])</f>
        <v>0</v>
      </c>
      <c r="M2059">
        <f>SUMIF([1]!Tabla1708[Consignatario],B2059,[1]!Tabla1708[Monto])</f>
        <v>0</v>
      </c>
      <c r="N2059">
        <f>SUMIF([1]!Tabla1726[Consignatario],B2059,[1]!Tabla1726[Monto])</f>
        <v>400</v>
      </c>
      <c r="O2059">
        <f>SUMIF([1]!Tabla1730[Consignatario],B2059,[1]!Tabla1730[1730])</f>
        <v>0</v>
      </c>
      <c r="P2059">
        <f>SUMIF([1]!Tabla1739[Consignatario],B2059,[1]!Tabla1739[1739])</f>
        <v>0</v>
      </c>
      <c r="Q2059">
        <f>SUMIF([1]!Tabla21[Consignatario],B2059,[1]!Tabla21[1664-1670])</f>
        <v>0</v>
      </c>
      <c r="R2059">
        <f>SUM(Tabla62[[#This Row],[1661]:[Entrearmadas]])</f>
        <v>400</v>
      </c>
    </row>
    <row r="2060" spans="1:18" x14ac:dyDescent="0.3">
      <c r="A2060">
        <v>2059</v>
      </c>
      <c r="B2060" t="str" cm="1">
        <f t="array" ref="B2060">INDEX([1]!Tabla1[#Data], A2060, 2)</f>
        <v>Olavarrieta, Nicolás de</v>
      </c>
      <c r="C2060">
        <f>SUMIF([1]!Tabla1661[Consignatario],B2060,[1]!Tabla1661[1661])</f>
        <v>0</v>
      </c>
      <c r="D2060">
        <f>SUMIF([1]!Tabla11[Consignatario],B2060,[1]!Tabla11[1662])</f>
        <v>0</v>
      </c>
      <c r="E2060">
        <f>SUMIF([1]!Tabla12[Consignatario],B2060,[1]!Tabla12[1670])</f>
        <v>378500</v>
      </c>
      <c r="F2060">
        <f>SUMIF([1]!Tabla10[Consignatario],B2060,[1]!Tabla10[1672])</f>
        <v>0</v>
      </c>
      <c r="G2060">
        <f>SUMIF([1]!Tabla9[Consignatarios],B2060,[1]!Tabla9[1675])</f>
        <v>0</v>
      </c>
      <c r="H2060">
        <f>SUMIF([1]!Tabla8[Consignatarios],B2060,[1]!Tabla8[1678])</f>
        <v>0</v>
      </c>
      <c r="I2060">
        <f>SUMIF([1]!Tabla4[Consignatario],B2060,[1]!Tabla4[Monto])</f>
        <v>0</v>
      </c>
      <c r="J2060">
        <f>SUMIF([1]!Tabla2[Consignatario],B2060, [1]!Tabla2[Monto])</f>
        <v>0</v>
      </c>
      <c r="K2060">
        <f>SUMIF([1]!Tabla3[Consignatario],B2060,[1]!Tabla3[Monto])</f>
        <v>0</v>
      </c>
      <c r="L2060">
        <f>SUMIF([1]!Tabla5[Consignatario],B2060,[1]!Tabla5[Monto])</f>
        <v>0</v>
      </c>
      <c r="M2060">
        <f>SUMIF([1]!Tabla1708[Consignatario],B2060,[1]!Tabla1708[Monto])</f>
        <v>0</v>
      </c>
      <c r="N2060">
        <f>SUMIF([1]!Tabla1726[Consignatario],B2060,[1]!Tabla1726[Monto])</f>
        <v>0</v>
      </c>
      <c r="O2060">
        <f>SUMIF([1]!Tabla1730[Consignatario],B2060,[1]!Tabla1730[1730])</f>
        <v>0</v>
      </c>
      <c r="P2060">
        <f>SUMIF([1]!Tabla1739[Consignatario],B2060,[1]!Tabla1739[1739])</f>
        <v>0</v>
      </c>
      <c r="Q2060">
        <f>SUMIF([1]!Tabla21[Consignatario],B2060,[1]!Tabla21[1664-1670])</f>
        <v>0</v>
      </c>
      <c r="R2060">
        <f>SUM(Tabla62[[#This Row],[1661]:[Entrearmadas]])</f>
        <v>378500</v>
      </c>
    </row>
    <row r="2061" spans="1:18" x14ac:dyDescent="0.3">
      <c r="A2061">
        <v>2060</v>
      </c>
      <c r="B2061" t="str" cm="1">
        <f t="array" ref="B2061">INDEX([1]!Tabla1[#Data], A2061, 2)</f>
        <v>Olavide, Martín de</v>
      </c>
      <c r="C2061">
        <f>SUMIF([1]!Tabla1661[Consignatario],B2061,[1]!Tabla1661[1661])</f>
        <v>0</v>
      </c>
      <c r="D2061">
        <f>SUMIF([1]!Tabla11[Consignatario],B2061,[1]!Tabla11[1662])</f>
        <v>0</v>
      </c>
      <c r="E2061">
        <f>SUMIF([1]!Tabla12[Consignatario],B2061,[1]!Tabla12[1670])</f>
        <v>0</v>
      </c>
      <c r="F2061">
        <f>SUMIF([1]!Tabla10[Consignatario],B2061,[1]!Tabla10[1672])</f>
        <v>0</v>
      </c>
      <c r="G2061">
        <f>SUMIF([1]!Tabla9[Consignatarios],B2061,[1]!Tabla9[1675])</f>
        <v>0</v>
      </c>
      <c r="H2061">
        <f>SUMIF([1]!Tabla8[Consignatarios],B2061,[1]!Tabla8[1678])</f>
        <v>0</v>
      </c>
      <c r="I2061">
        <f>SUMIF([1]!Tabla4[Consignatario],B2061,[1]!Tabla4[Monto])</f>
        <v>0</v>
      </c>
      <c r="J2061">
        <f>SUMIF([1]!Tabla2[Consignatario],B2061, [1]!Tabla2[Monto])</f>
        <v>0</v>
      </c>
      <c r="K2061">
        <f>SUMIF([1]!Tabla3[Consignatario],B2061,[1]!Tabla3[Monto])</f>
        <v>0</v>
      </c>
      <c r="L2061">
        <f>SUMIF([1]!Tabla5[Consignatario],B2061,[1]!Tabla5[Monto])</f>
        <v>0</v>
      </c>
      <c r="M2061">
        <f>SUMIF([1]!Tabla1708[Consignatario],B2061,[1]!Tabla1708[Monto])</f>
        <v>0</v>
      </c>
      <c r="N2061">
        <f>SUMIF([1]!Tabla1726[Consignatario],B2061,[1]!Tabla1726[Monto])</f>
        <v>203832</v>
      </c>
      <c r="O2061">
        <f>SUMIF([1]!Tabla1730[Consignatario],B2061,[1]!Tabla1730[1730])</f>
        <v>0</v>
      </c>
      <c r="P2061">
        <f>SUMIF([1]!Tabla1739[Consignatario],B2061,[1]!Tabla1739[1739])</f>
        <v>185640</v>
      </c>
      <c r="Q2061">
        <f>SUMIF([1]!Tabla21[Consignatario],B2061,[1]!Tabla21[1664-1670])</f>
        <v>0</v>
      </c>
      <c r="R2061">
        <f>SUM(Tabla62[[#This Row],[1661]:[Entrearmadas]])</f>
        <v>389472</v>
      </c>
    </row>
    <row r="2062" spans="1:18" x14ac:dyDescent="0.3">
      <c r="A2062">
        <v>2061</v>
      </c>
      <c r="B2062" t="str" cm="1">
        <f t="array" ref="B2062">INDEX([1]!Tabla1[#Data], A2062, 2)</f>
        <v>Olazabal, Domingo de</v>
      </c>
      <c r="C2062">
        <f>SUMIF([1]!Tabla1661[Consignatario],B2062,[1]!Tabla1661[1661])</f>
        <v>0</v>
      </c>
      <c r="D2062">
        <f>SUMIF([1]!Tabla11[Consignatario],B2062,[1]!Tabla11[1662])</f>
        <v>0</v>
      </c>
      <c r="E2062">
        <f>SUMIF([1]!Tabla12[Consignatario],B2062,[1]!Tabla12[1670])</f>
        <v>0</v>
      </c>
      <c r="F2062">
        <f>SUMIF([1]!Tabla10[Consignatario],B2062,[1]!Tabla10[1672])</f>
        <v>0</v>
      </c>
      <c r="G2062">
        <f>SUMIF([1]!Tabla9[Consignatarios],B2062,[1]!Tabla9[1675])</f>
        <v>0</v>
      </c>
      <c r="H2062">
        <f>SUMIF([1]!Tabla8[Consignatarios],B2062,[1]!Tabla8[1678])</f>
        <v>0</v>
      </c>
      <c r="I2062">
        <f>SUMIF([1]!Tabla4[Consignatario],B2062,[1]!Tabla4[Monto])</f>
        <v>0</v>
      </c>
      <c r="J2062">
        <f>SUMIF([1]!Tabla2[Consignatario],B2062, [1]!Tabla2[Monto])</f>
        <v>0</v>
      </c>
      <c r="K2062">
        <f>SUMIF([1]!Tabla3[Consignatario],B2062,[1]!Tabla3[Monto])</f>
        <v>0</v>
      </c>
      <c r="L2062">
        <f>SUMIF([1]!Tabla5[Consignatario],B2062,[1]!Tabla5[Monto])</f>
        <v>0</v>
      </c>
      <c r="M2062">
        <f>SUMIF([1]!Tabla1708[Consignatario],B2062,[1]!Tabla1708[Monto])</f>
        <v>0</v>
      </c>
      <c r="N2062">
        <f>SUMIF([1]!Tabla1726[Consignatario],B2062,[1]!Tabla1726[Monto])</f>
        <v>0</v>
      </c>
      <c r="O2062">
        <f>SUMIF([1]!Tabla1730[Consignatario],B2062,[1]!Tabla1730[1730])</f>
        <v>0</v>
      </c>
      <c r="P2062">
        <f>SUMIF([1]!Tabla1739[Consignatario],B2062,[1]!Tabla1739[1739])</f>
        <v>4950</v>
      </c>
      <c r="Q2062">
        <f>SUMIF([1]!Tabla21[Consignatario],B2062,[1]!Tabla21[1664-1670])</f>
        <v>0</v>
      </c>
      <c r="R2062">
        <f>SUM(Tabla62[[#This Row],[1661]:[Entrearmadas]])</f>
        <v>4950</v>
      </c>
    </row>
    <row r="2063" spans="1:18" x14ac:dyDescent="0.3">
      <c r="A2063">
        <v>2062</v>
      </c>
      <c r="B2063" t="str" cm="1">
        <f t="array" ref="B2063">INDEX([1]!Tabla1[#Data], A2063, 2)</f>
        <v>Olazo, Pedro de</v>
      </c>
      <c r="C2063">
        <f>SUMIF([1]!Tabla1661[Consignatario],B2063,[1]!Tabla1661[1661])</f>
        <v>0</v>
      </c>
      <c r="D2063">
        <f>SUMIF([1]!Tabla11[Consignatario],B2063,[1]!Tabla11[1662])</f>
        <v>0</v>
      </c>
      <c r="E2063">
        <f>SUMIF([1]!Tabla12[Consignatario],B2063,[1]!Tabla12[1670])</f>
        <v>0</v>
      </c>
      <c r="F2063">
        <f>SUMIF([1]!Tabla10[Consignatario],B2063,[1]!Tabla10[1672])</f>
        <v>0</v>
      </c>
      <c r="G2063">
        <f>SUMIF([1]!Tabla9[Consignatarios],B2063,[1]!Tabla9[1675])</f>
        <v>0</v>
      </c>
      <c r="H2063">
        <f>SUMIF([1]!Tabla8[Consignatarios],B2063,[1]!Tabla8[1678])</f>
        <v>0</v>
      </c>
      <c r="I2063">
        <f>SUMIF([1]!Tabla4[Consignatario],B2063,[1]!Tabla4[Monto])</f>
        <v>0</v>
      </c>
      <c r="J2063">
        <f>SUMIF([1]!Tabla2[Consignatario],B2063, [1]!Tabla2[Monto])</f>
        <v>0</v>
      </c>
      <c r="K2063">
        <f>SUMIF([1]!Tabla3[Consignatario],B2063,[1]!Tabla3[Monto])</f>
        <v>0</v>
      </c>
      <c r="L2063">
        <f>SUMIF([1]!Tabla5[Consignatario],B2063,[1]!Tabla5[Monto])</f>
        <v>0</v>
      </c>
      <c r="M2063">
        <f>SUMIF([1]!Tabla1708[Consignatario],B2063,[1]!Tabla1708[Monto])</f>
        <v>0</v>
      </c>
      <c r="N2063">
        <f>SUMIF([1]!Tabla1726[Consignatario],B2063,[1]!Tabla1726[Monto])</f>
        <v>0</v>
      </c>
      <c r="O2063">
        <f>SUMIF([1]!Tabla1730[Consignatario],B2063,[1]!Tabla1730[1730])</f>
        <v>1200</v>
      </c>
      <c r="P2063">
        <f>SUMIF([1]!Tabla1739[Consignatario],B2063,[1]!Tabla1739[1739])</f>
        <v>0</v>
      </c>
      <c r="Q2063">
        <f>SUMIF([1]!Tabla21[Consignatario],B2063,[1]!Tabla21[1664-1670])</f>
        <v>0</v>
      </c>
      <c r="R2063">
        <f>SUM(Tabla62[[#This Row],[1661]:[Entrearmadas]])</f>
        <v>1200</v>
      </c>
    </row>
    <row r="2064" spans="1:18" x14ac:dyDescent="0.3">
      <c r="A2064">
        <v>2063</v>
      </c>
      <c r="B2064" t="str" cm="1">
        <f t="array" ref="B2064">INDEX([1]!Tabla1[#Data], A2064, 2)</f>
        <v>Oliden, Nicolás de</v>
      </c>
      <c r="C2064">
        <f>SUMIF([1]!Tabla1661[Consignatario],B2064,[1]!Tabla1661[1661])</f>
        <v>0</v>
      </c>
      <c r="D2064">
        <f>SUMIF([1]!Tabla11[Consignatario],B2064,[1]!Tabla11[1662])</f>
        <v>0</v>
      </c>
      <c r="E2064">
        <f>SUMIF([1]!Tabla12[Consignatario],B2064,[1]!Tabla12[1670])</f>
        <v>0</v>
      </c>
      <c r="F2064">
        <f>SUMIF([1]!Tabla10[Consignatario],B2064,[1]!Tabla10[1672])</f>
        <v>0</v>
      </c>
      <c r="G2064">
        <f>SUMIF([1]!Tabla9[Consignatarios],B2064,[1]!Tabla9[1675])</f>
        <v>0</v>
      </c>
      <c r="H2064">
        <f>SUMIF([1]!Tabla8[Consignatarios],B2064,[1]!Tabla8[1678])</f>
        <v>0</v>
      </c>
      <c r="I2064">
        <f>SUMIF([1]!Tabla4[Consignatario],B2064,[1]!Tabla4[Monto])</f>
        <v>0</v>
      </c>
      <c r="J2064">
        <f>SUMIF([1]!Tabla2[Consignatario],B2064, [1]!Tabla2[Monto])</f>
        <v>0</v>
      </c>
      <c r="K2064">
        <f>SUMIF([1]!Tabla3[Consignatario],B2064,[1]!Tabla3[Monto])</f>
        <v>0</v>
      </c>
      <c r="L2064">
        <f>SUMIF([1]!Tabla5[Consignatario],B2064,[1]!Tabla5[Monto])</f>
        <v>0</v>
      </c>
      <c r="M2064">
        <f>SUMIF([1]!Tabla1708[Consignatario],B2064,[1]!Tabla1708[Monto])</f>
        <v>4600</v>
      </c>
      <c r="N2064">
        <f>SUMIF([1]!Tabla1726[Consignatario],B2064,[1]!Tabla1726[Monto])</f>
        <v>0</v>
      </c>
      <c r="O2064">
        <f>SUMIF([1]!Tabla1730[Consignatario],B2064,[1]!Tabla1730[1730])</f>
        <v>0</v>
      </c>
      <c r="P2064">
        <f>SUMIF([1]!Tabla1739[Consignatario],B2064,[1]!Tabla1739[1739])</f>
        <v>0</v>
      </c>
      <c r="Q2064">
        <f>SUMIF([1]!Tabla21[Consignatario],B2064,[1]!Tabla21[1664-1670])</f>
        <v>0</v>
      </c>
      <c r="R2064">
        <f>SUM(Tabla62[[#This Row],[1661]:[Entrearmadas]])</f>
        <v>4600</v>
      </c>
    </row>
    <row r="2065" spans="1:18" x14ac:dyDescent="0.3">
      <c r="A2065">
        <v>2064</v>
      </c>
      <c r="B2065" t="str" cm="1">
        <f t="array" ref="B2065">INDEX([1]!Tabla1[#Data], A2065, 2)</f>
        <v>Oliva, Joseph de la</v>
      </c>
      <c r="C2065">
        <f>SUMIF([1]!Tabla1661[Consignatario],B2065,[1]!Tabla1661[1661])</f>
        <v>0</v>
      </c>
      <c r="D2065">
        <f>SUMIF([1]!Tabla11[Consignatario],B2065,[1]!Tabla11[1662])</f>
        <v>0</v>
      </c>
      <c r="E2065">
        <f>SUMIF([1]!Tabla12[Consignatario],B2065,[1]!Tabla12[1670])</f>
        <v>0</v>
      </c>
      <c r="F2065">
        <f>SUMIF([1]!Tabla10[Consignatario],B2065,[1]!Tabla10[1672])</f>
        <v>0</v>
      </c>
      <c r="G2065">
        <f>SUMIF([1]!Tabla9[Consignatarios],B2065,[1]!Tabla9[1675])</f>
        <v>0</v>
      </c>
      <c r="H2065">
        <f>SUMIF([1]!Tabla8[Consignatarios],B2065,[1]!Tabla8[1678])</f>
        <v>0</v>
      </c>
      <c r="I2065">
        <f>SUMIF([1]!Tabla4[Consignatario],B2065,[1]!Tabla4[Monto])</f>
        <v>10946</v>
      </c>
      <c r="J2065">
        <f>SUMIF([1]!Tabla2[Consignatario],B2065, [1]!Tabla2[Monto])</f>
        <v>0</v>
      </c>
      <c r="K2065">
        <f>SUMIF([1]!Tabla3[Consignatario],B2065,[1]!Tabla3[Monto])</f>
        <v>44376</v>
      </c>
      <c r="L2065">
        <f>SUMIF([1]!Tabla5[Consignatario],B2065,[1]!Tabla5[Monto])</f>
        <v>0</v>
      </c>
      <c r="M2065">
        <f>SUMIF([1]!Tabla1708[Consignatario],B2065,[1]!Tabla1708[Monto])</f>
        <v>0</v>
      </c>
      <c r="N2065">
        <f>SUMIF([1]!Tabla1726[Consignatario],B2065,[1]!Tabla1726[Monto])</f>
        <v>0</v>
      </c>
      <c r="O2065">
        <f>SUMIF([1]!Tabla1730[Consignatario],B2065,[1]!Tabla1730[1730])</f>
        <v>0</v>
      </c>
      <c r="P2065">
        <f>SUMIF([1]!Tabla1739[Consignatario],B2065,[1]!Tabla1739[1739])</f>
        <v>0</v>
      </c>
      <c r="Q2065">
        <f>SUMIF([1]!Tabla21[Consignatario],B2065,[1]!Tabla21[1664-1670])</f>
        <v>0</v>
      </c>
      <c r="R2065">
        <f>SUM(Tabla62[[#This Row],[1661]:[Entrearmadas]])</f>
        <v>55322</v>
      </c>
    </row>
    <row r="2066" spans="1:18" x14ac:dyDescent="0.3">
      <c r="A2066">
        <v>2065</v>
      </c>
      <c r="B2066" t="str" cm="1">
        <f t="array" ref="B2066">INDEX([1]!Tabla1[#Data], A2066, 2)</f>
        <v>Oliva, Juan Esteban de la</v>
      </c>
      <c r="C2066">
        <f>SUMIF([1]!Tabla1661[Consignatario],B2066,[1]!Tabla1661[1661])</f>
        <v>0</v>
      </c>
      <c r="D2066">
        <f>SUMIF([1]!Tabla11[Consignatario],B2066,[1]!Tabla11[1662])</f>
        <v>0</v>
      </c>
      <c r="E2066">
        <f>SUMIF([1]!Tabla12[Consignatario],B2066,[1]!Tabla12[1670])</f>
        <v>0</v>
      </c>
      <c r="F2066">
        <f>SUMIF([1]!Tabla10[Consignatario],B2066,[1]!Tabla10[1672])</f>
        <v>0</v>
      </c>
      <c r="G2066">
        <f>SUMIF([1]!Tabla9[Consignatarios],B2066,[1]!Tabla9[1675])</f>
        <v>0</v>
      </c>
      <c r="H2066">
        <f>SUMIF([1]!Tabla8[Consignatarios],B2066,[1]!Tabla8[1678])</f>
        <v>0</v>
      </c>
      <c r="I2066">
        <f>SUMIF([1]!Tabla4[Consignatario],B2066,[1]!Tabla4[Monto])</f>
        <v>0</v>
      </c>
      <c r="J2066">
        <f>SUMIF([1]!Tabla2[Consignatario],B2066, [1]!Tabla2[Monto])</f>
        <v>0</v>
      </c>
      <c r="K2066">
        <f>SUMIF([1]!Tabla3[Consignatario],B2066,[1]!Tabla3[Monto])</f>
        <v>0</v>
      </c>
      <c r="L2066">
        <f>SUMIF([1]!Tabla5[Consignatario],B2066,[1]!Tabla5[Monto])</f>
        <v>0</v>
      </c>
      <c r="M2066">
        <f>SUMIF([1]!Tabla1708[Consignatario],B2066,[1]!Tabla1708[Monto])</f>
        <v>0</v>
      </c>
      <c r="N2066">
        <f>SUMIF([1]!Tabla1726[Consignatario],B2066,[1]!Tabla1726[Monto])</f>
        <v>0</v>
      </c>
      <c r="O2066">
        <f>SUMIF([1]!Tabla1730[Consignatario],B2066,[1]!Tabla1730[1730])</f>
        <v>0</v>
      </c>
      <c r="P2066">
        <f>SUMIF([1]!Tabla1739[Consignatario],B2066,[1]!Tabla1739[1739])</f>
        <v>20400</v>
      </c>
      <c r="Q2066">
        <f>SUMIF([1]!Tabla21[Consignatario],B2066,[1]!Tabla21[1664-1670])</f>
        <v>0</v>
      </c>
      <c r="R2066">
        <f>SUM(Tabla62[[#This Row],[1661]:[Entrearmadas]])</f>
        <v>20400</v>
      </c>
    </row>
    <row r="2067" spans="1:18" x14ac:dyDescent="0.3">
      <c r="A2067">
        <v>2066</v>
      </c>
      <c r="B2067" t="str" cm="1">
        <f t="array" ref="B2067">INDEX([1]!Tabla1[#Data], A2067, 2)</f>
        <v>Oliva, Pedro Andrés de</v>
      </c>
      <c r="C2067">
        <f>SUMIF([1]!Tabla1661[Consignatario],B2067,[1]!Tabla1661[1661])</f>
        <v>0</v>
      </c>
      <c r="D2067">
        <f>SUMIF([1]!Tabla11[Consignatario],B2067,[1]!Tabla11[1662])</f>
        <v>34100</v>
      </c>
      <c r="E2067">
        <f>SUMIF([1]!Tabla12[Consignatario],B2067,[1]!Tabla12[1670])</f>
        <v>0</v>
      </c>
      <c r="F2067">
        <f>SUMIF([1]!Tabla10[Consignatario],B2067,[1]!Tabla10[1672])</f>
        <v>34166</v>
      </c>
      <c r="G2067">
        <f>SUMIF([1]!Tabla9[Consignatarios],B2067,[1]!Tabla9[1675])</f>
        <v>0</v>
      </c>
      <c r="H2067">
        <f>SUMIF([1]!Tabla8[Consignatarios],B2067,[1]!Tabla8[1678])</f>
        <v>0</v>
      </c>
      <c r="I2067">
        <f>SUMIF([1]!Tabla4[Consignatario],B2067,[1]!Tabla4[Monto])</f>
        <v>0</v>
      </c>
      <c r="J2067">
        <f>SUMIF([1]!Tabla2[Consignatario],B2067, [1]!Tabla2[Monto])</f>
        <v>0</v>
      </c>
      <c r="K2067">
        <f>SUMIF([1]!Tabla3[Consignatario],B2067,[1]!Tabla3[Monto])</f>
        <v>0</v>
      </c>
      <c r="L2067">
        <f>SUMIF([1]!Tabla5[Consignatario],B2067,[1]!Tabla5[Monto])</f>
        <v>0</v>
      </c>
      <c r="M2067">
        <f>SUMIF([1]!Tabla1708[Consignatario],B2067,[1]!Tabla1708[Monto])</f>
        <v>0</v>
      </c>
      <c r="N2067">
        <f>SUMIF([1]!Tabla1726[Consignatario],B2067,[1]!Tabla1726[Monto])</f>
        <v>0</v>
      </c>
      <c r="O2067">
        <f>SUMIF([1]!Tabla1730[Consignatario],B2067,[1]!Tabla1730[1730])</f>
        <v>0</v>
      </c>
      <c r="P2067">
        <f>SUMIF([1]!Tabla1739[Consignatario],B2067,[1]!Tabla1739[1739])</f>
        <v>0</v>
      </c>
      <c r="Q2067">
        <f>SUMIF([1]!Tabla21[Consignatario],B2067,[1]!Tabla21[1664-1670])</f>
        <v>0</v>
      </c>
      <c r="R2067">
        <f>SUM(Tabla62[[#This Row],[1661]:[Entrearmadas]])</f>
        <v>68266</v>
      </c>
    </row>
    <row r="2068" spans="1:18" x14ac:dyDescent="0.3">
      <c r="A2068">
        <v>2067</v>
      </c>
      <c r="B2068" t="str" cm="1">
        <f t="array" ref="B2068">INDEX([1]!Tabla1[#Data], A2068, 2)</f>
        <v>Olivar, Gerónimo de</v>
      </c>
      <c r="C2068">
        <f>SUMIF([1]!Tabla1661[Consignatario],B2068,[1]!Tabla1661[1661])</f>
        <v>0</v>
      </c>
      <c r="D2068">
        <f>SUMIF([1]!Tabla11[Consignatario],B2068,[1]!Tabla11[1662])</f>
        <v>0</v>
      </c>
      <c r="E2068">
        <f>SUMIF([1]!Tabla12[Consignatario],B2068,[1]!Tabla12[1670])</f>
        <v>0</v>
      </c>
      <c r="F2068">
        <f>SUMIF([1]!Tabla10[Consignatario],B2068,[1]!Tabla10[1672])</f>
        <v>0</v>
      </c>
      <c r="G2068">
        <f>SUMIF([1]!Tabla9[Consignatarios],B2068,[1]!Tabla9[1675])</f>
        <v>400</v>
      </c>
      <c r="H2068">
        <f>SUMIF([1]!Tabla8[Consignatarios],B2068,[1]!Tabla8[1678])</f>
        <v>0</v>
      </c>
      <c r="I2068">
        <f>SUMIF([1]!Tabla4[Consignatario],B2068,[1]!Tabla4[Monto])</f>
        <v>0</v>
      </c>
      <c r="J2068">
        <f>SUMIF([1]!Tabla2[Consignatario],B2068, [1]!Tabla2[Monto])</f>
        <v>0</v>
      </c>
      <c r="K2068">
        <f>SUMIF([1]!Tabla3[Consignatario],B2068,[1]!Tabla3[Monto])</f>
        <v>0</v>
      </c>
      <c r="L2068">
        <f>SUMIF([1]!Tabla5[Consignatario],B2068,[1]!Tabla5[Monto])</f>
        <v>0</v>
      </c>
      <c r="M2068">
        <f>SUMIF([1]!Tabla1708[Consignatario],B2068,[1]!Tabla1708[Monto])</f>
        <v>0</v>
      </c>
      <c r="N2068">
        <f>SUMIF([1]!Tabla1726[Consignatario],B2068,[1]!Tabla1726[Monto])</f>
        <v>0</v>
      </c>
      <c r="O2068">
        <f>SUMIF([1]!Tabla1730[Consignatario],B2068,[1]!Tabla1730[1730])</f>
        <v>0</v>
      </c>
      <c r="P2068">
        <f>SUMIF([1]!Tabla1739[Consignatario],B2068,[1]!Tabla1739[1739])</f>
        <v>0</v>
      </c>
      <c r="Q2068">
        <f>SUMIF([1]!Tabla21[Consignatario],B2068,[1]!Tabla21[1664-1670])</f>
        <v>0</v>
      </c>
      <c r="R2068">
        <f>SUM(Tabla62[[#This Row],[1661]:[Entrearmadas]])</f>
        <v>400</v>
      </c>
    </row>
    <row r="2069" spans="1:18" x14ac:dyDescent="0.3">
      <c r="A2069">
        <v>2068</v>
      </c>
      <c r="B2069" t="str" cm="1">
        <f t="array" ref="B2069">INDEX([1]!Tabla1[#Data], A2069, 2)</f>
        <v>Olivardia, Andrés de</v>
      </c>
      <c r="C2069">
        <f>SUMIF([1]!Tabla1661[Consignatario],B2069,[1]!Tabla1661[1661])</f>
        <v>0</v>
      </c>
      <c r="D2069">
        <f>SUMIF([1]!Tabla11[Consignatario],B2069,[1]!Tabla11[1662])</f>
        <v>0</v>
      </c>
      <c r="E2069">
        <f>SUMIF([1]!Tabla12[Consignatario],B2069,[1]!Tabla12[1670])</f>
        <v>0</v>
      </c>
      <c r="F2069">
        <f>SUMIF([1]!Tabla10[Consignatario],B2069,[1]!Tabla10[1672])</f>
        <v>0</v>
      </c>
      <c r="G2069">
        <f>SUMIF([1]!Tabla9[Consignatarios],B2069,[1]!Tabla9[1675])</f>
        <v>0</v>
      </c>
      <c r="H2069">
        <f>SUMIF([1]!Tabla8[Consignatarios],B2069,[1]!Tabla8[1678])</f>
        <v>0</v>
      </c>
      <c r="I2069">
        <f>SUMIF([1]!Tabla4[Consignatario],B2069,[1]!Tabla4[Monto])</f>
        <v>8080</v>
      </c>
      <c r="J2069">
        <f>SUMIF([1]!Tabla2[Consignatario],B2069, [1]!Tabla2[Monto])</f>
        <v>0</v>
      </c>
      <c r="K2069">
        <f>SUMIF([1]!Tabla3[Consignatario],B2069,[1]!Tabla3[Monto])</f>
        <v>0</v>
      </c>
      <c r="L2069">
        <f>SUMIF([1]!Tabla5[Consignatario],B2069,[1]!Tabla5[Monto])</f>
        <v>0</v>
      </c>
      <c r="M2069">
        <f>SUMIF([1]!Tabla1708[Consignatario],B2069,[1]!Tabla1708[Monto])</f>
        <v>0</v>
      </c>
      <c r="N2069">
        <f>SUMIF([1]!Tabla1726[Consignatario],B2069,[1]!Tabla1726[Monto])</f>
        <v>0</v>
      </c>
      <c r="O2069">
        <f>SUMIF([1]!Tabla1730[Consignatario],B2069,[1]!Tabla1730[1730])</f>
        <v>0</v>
      </c>
      <c r="P2069">
        <f>SUMIF([1]!Tabla1739[Consignatario],B2069,[1]!Tabla1739[1739])</f>
        <v>0</v>
      </c>
      <c r="Q2069">
        <f>SUMIF([1]!Tabla21[Consignatario],B2069,[1]!Tabla21[1664-1670])</f>
        <v>0</v>
      </c>
      <c r="R2069">
        <f>SUM(Tabla62[[#This Row],[1661]:[Entrearmadas]])</f>
        <v>8080</v>
      </c>
    </row>
    <row r="2070" spans="1:18" x14ac:dyDescent="0.3">
      <c r="A2070">
        <v>2069</v>
      </c>
      <c r="B2070" t="str" cm="1">
        <f t="array" ref="B2070">INDEX([1]!Tabla1[#Data], A2070, 2)</f>
        <v>Olivares, Francisco de</v>
      </c>
      <c r="C2070">
        <f>SUMIF([1]!Tabla1661[Consignatario],B2070,[1]!Tabla1661[1661])</f>
        <v>0</v>
      </c>
      <c r="D2070">
        <f>SUMIF([1]!Tabla11[Consignatario],B2070,[1]!Tabla11[1662])</f>
        <v>0</v>
      </c>
      <c r="E2070">
        <f>SUMIF([1]!Tabla12[Consignatario],B2070,[1]!Tabla12[1670])</f>
        <v>0</v>
      </c>
      <c r="F2070">
        <f>SUMIF([1]!Tabla10[Consignatario],B2070,[1]!Tabla10[1672])</f>
        <v>0</v>
      </c>
      <c r="G2070">
        <f>SUMIF([1]!Tabla9[Consignatarios],B2070,[1]!Tabla9[1675])</f>
        <v>0</v>
      </c>
      <c r="H2070">
        <f>SUMIF([1]!Tabla8[Consignatarios],B2070,[1]!Tabla8[1678])</f>
        <v>0</v>
      </c>
      <c r="I2070">
        <f>SUMIF([1]!Tabla4[Consignatario],B2070,[1]!Tabla4[Monto])</f>
        <v>0</v>
      </c>
      <c r="J2070">
        <f>SUMIF([1]!Tabla2[Consignatario],B2070, [1]!Tabla2[Monto])</f>
        <v>0</v>
      </c>
      <c r="K2070">
        <f>SUMIF([1]!Tabla3[Consignatario],B2070,[1]!Tabla3[Monto])</f>
        <v>53800</v>
      </c>
      <c r="L2070">
        <f>SUMIF([1]!Tabla5[Consignatario],B2070,[1]!Tabla5[Monto])</f>
        <v>0</v>
      </c>
      <c r="M2070">
        <f>SUMIF([1]!Tabla1708[Consignatario],B2070,[1]!Tabla1708[Monto])</f>
        <v>0</v>
      </c>
      <c r="N2070">
        <f>SUMIF([1]!Tabla1726[Consignatario],B2070,[1]!Tabla1726[Monto])</f>
        <v>0</v>
      </c>
      <c r="O2070">
        <f>SUMIF([1]!Tabla1730[Consignatario],B2070,[1]!Tabla1730[1730])</f>
        <v>0</v>
      </c>
      <c r="P2070">
        <f>SUMIF([1]!Tabla1739[Consignatario],B2070,[1]!Tabla1739[1739])</f>
        <v>0</v>
      </c>
      <c r="Q2070">
        <f>SUMIF([1]!Tabla21[Consignatario],B2070,[1]!Tabla21[1664-1670])</f>
        <v>0</v>
      </c>
      <c r="R2070">
        <f>SUM(Tabla62[[#This Row],[1661]:[Entrearmadas]])</f>
        <v>53800</v>
      </c>
    </row>
    <row r="2071" spans="1:18" x14ac:dyDescent="0.3">
      <c r="A2071">
        <v>2070</v>
      </c>
      <c r="B2071" t="str" cm="1">
        <f t="array" ref="B2071">INDEX([1]!Tabla1[#Data], A2071, 2)</f>
        <v>Oliver, Baltazar de</v>
      </c>
      <c r="C2071">
        <f>SUMIF([1]!Tabla1661[Consignatario],B2071,[1]!Tabla1661[1661])</f>
        <v>0</v>
      </c>
      <c r="D2071">
        <f>SUMIF([1]!Tabla11[Consignatario],B2071,[1]!Tabla11[1662])</f>
        <v>0</v>
      </c>
      <c r="E2071">
        <f>SUMIF([1]!Tabla12[Consignatario],B2071,[1]!Tabla12[1670])</f>
        <v>0</v>
      </c>
      <c r="F2071">
        <f>SUMIF([1]!Tabla10[Consignatario],B2071,[1]!Tabla10[1672])</f>
        <v>30977</v>
      </c>
      <c r="G2071">
        <f>SUMIF([1]!Tabla9[Consignatarios],B2071,[1]!Tabla9[1675])</f>
        <v>0</v>
      </c>
      <c r="H2071">
        <f>SUMIF([1]!Tabla8[Consignatarios],B2071,[1]!Tabla8[1678])</f>
        <v>0</v>
      </c>
      <c r="I2071">
        <f>SUMIF([1]!Tabla4[Consignatario],B2071,[1]!Tabla4[Monto])</f>
        <v>0</v>
      </c>
      <c r="J2071">
        <f>SUMIF([1]!Tabla2[Consignatario],B2071, [1]!Tabla2[Monto])</f>
        <v>0</v>
      </c>
      <c r="K2071">
        <f>SUMIF([1]!Tabla3[Consignatario],B2071,[1]!Tabla3[Monto])</f>
        <v>0</v>
      </c>
      <c r="L2071">
        <f>SUMIF([1]!Tabla5[Consignatario],B2071,[1]!Tabla5[Monto])</f>
        <v>0</v>
      </c>
      <c r="M2071">
        <f>SUMIF([1]!Tabla1708[Consignatario],B2071,[1]!Tabla1708[Monto])</f>
        <v>0</v>
      </c>
      <c r="N2071">
        <f>SUMIF([1]!Tabla1726[Consignatario],B2071,[1]!Tabla1726[Monto])</f>
        <v>0</v>
      </c>
      <c r="O2071">
        <f>SUMIF([1]!Tabla1730[Consignatario],B2071,[1]!Tabla1730[1730])</f>
        <v>0</v>
      </c>
      <c r="P2071">
        <f>SUMIF([1]!Tabla1739[Consignatario],B2071,[1]!Tabla1739[1739])</f>
        <v>0</v>
      </c>
      <c r="Q2071">
        <f>SUMIF([1]!Tabla21[Consignatario],B2071,[1]!Tabla21[1664-1670])</f>
        <v>0</v>
      </c>
      <c r="R2071">
        <f>SUM(Tabla62[[#This Row],[1661]:[Entrearmadas]])</f>
        <v>30977</v>
      </c>
    </row>
    <row r="2072" spans="1:18" x14ac:dyDescent="0.3">
      <c r="A2072">
        <v>2071</v>
      </c>
      <c r="B2072" t="str" cm="1">
        <f t="array" ref="B2072">INDEX([1]!Tabla1[#Data], A2072, 2)</f>
        <v>Olivera, Manuel de</v>
      </c>
      <c r="C2072">
        <f>SUMIF([1]!Tabla1661[Consignatario],B2072,[1]!Tabla1661[1661])</f>
        <v>0</v>
      </c>
      <c r="D2072">
        <f>SUMIF([1]!Tabla11[Consignatario],B2072,[1]!Tabla11[1662])</f>
        <v>0</v>
      </c>
      <c r="E2072">
        <f>SUMIF([1]!Tabla12[Consignatario],B2072,[1]!Tabla12[1670])</f>
        <v>0</v>
      </c>
      <c r="F2072">
        <f>SUMIF([1]!Tabla10[Consignatario],B2072,[1]!Tabla10[1672])</f>
        <v>0</v>
      </c>
      <c r="G2072">
        <f>SUMIF([1]!Tabla9[Consignatarios],B2072,[1]!Tabla9[1675])</f>
        <v>0</v>
      </c>
      <c r="H2072">
        <f>SUMIF([1]!Tabla8[Consignatarios],B2072,[1]!Tabla8[1678])</f>
        <v>0</v>
      </c>
      <c r="I2072">
        <f>SUMIF([1]!Tabla4[Consignatario],B2072,[1]!Tabla4[Monto])</f>
        <v>0</v>
      </c>
      <c r="J2072">
        <f>SUMIF([1]!Tabla2[Consignatario],B2072, [1]!Tabla2[Monto])</f>
        <v>1000</v>
      </c>
      <c r="K2072">
        <f>SUMIF([1]!Tabla3[Consignatario],B2072,[1]!Tabla3[Monto])</f>
        <v>0</v>
      </c>
      <c r="L2072">
        <f>SUMIF([1]!Tabla5[Consignatario],B2072,[1]!Tabla5[Monto])</f>
        <v>0</v>
      </c>
      <c r="M2072">
        <f>SUMIF([1]!Tabla1708[Consignatario],B2072,[1]!Tabla1708[Monto])</f>
        <v>0</v>
      </c>
      <c r="N2072">
        <f>SUMIF([1]!Tabla1726[Consignatario],B2072,[1]!Tabla1726[Monto])</f>
        <v>0</v>
      </c>
      <c r="O2072">
        <f>SUMIF([1]!Tabla1730[Consignatario],B2072,[1]!Tabla1730[1730])</f>
        <v>0</v>
      </c>
      <c r="P2072">
        <f>SUMIF([1]!Tabla1739[Consignatario],B2072,[1]!Tabla1739[1739])</f>
        <v>0</v>
      </c>
      <c r="Q2072">
        <f>SUMIF([1]!Tabla21[Consignatario],B2072,[1]!Tabla21[1664-1670])</f>
        <v>0</v>
      </c>
      <c r="R2072">
        <f>SUM(Tabla62[[#This Row],[1661]:[Entrearmadas]])</f>
        <v>1000</v>
      </c>
    </row>
    <row r="2073" spans="1:18" x14ac:dyDescent="0.3">
      <c r="A2073">
        <v>2072</v>
      </c>
      <c r="B2073" t="str" cm="1">
        <f t="array" ref="B2073">INDEX([1]!Tabla1[#Data], A2073, 2)</f>
        <v>Olivos, Matías Francisco de</v>
      </c>
      <c r="C2073">
        <f>SUMIF([1]!Tabla1661[Consignatario],B2073,[1]!Tabla1661[1661])</f>
        <v>0</v>
      </c>
      <c r="D2073">
        <f>SUMIF([1]!Tabla11[Consignatario],B2073,[1]!Tabla11[1662])</f>
        <v>0</v>
      </c>
      <c r="E2073">
        <f>SUMIF([1]!Tabla12[Consignatario],B2073,[1]!Tabla12[1670])</f>
        <v>0</v>
      </c>
      <c r="F2073">
        <f>SUMIF([1]!Tabla10[Consignatario],B2073,[1]!Tabla10[1672])</f>
        <v>0</v>
      </c>
      <c r="G2073">
        <f>SUMIF([1]!Tabla9[Consignatarios],B2073,[1]!Tabla9[1675])</f>
        <v>0</v>
      </c>
      <c r="H2073">
        <f>SUMIF([1]!Tabla8[Consignatarios],B2073,[1]!Tabla8[1678])</f>
        <v>0</v>
      </c>
      <c r="I2073">
        <f>SUMIF([1]!Tabla4[Consignatario],B2073,[1]!Tabla4[Monto])</f>
        <v>0</v>
      </c>
      <c r="J2073">
        <f>SUMIF([1]!Tabla2[Consignatario],B2073, [1]!Tabla2[Monto])</f>
        <v>1460</v>
      </c>
      <c r="K2073">
        <f>SUMIF([1]!Tabla3[Consignatario],B2073,[1]!Tabla3[Monto])</f>
        <v>0</v>
      </c>
      <c r="L2073">
        <f>SUMIF([1]!Tabla5[Consignatario],B2073,[1]!Tabla5[Monto])</f>
        <v>0</v>
      </c>
      <c r="M2073">
        <f>SUMIF([1]!Tabla1708[Consignatario],B2073,[1]!Tabla1708[Monto])</f>
        <v>0</v>
      </c>
      <c r="N2073">
        <f>SUMIF([1]!Tabla1726[Consignatario],B2073,[1]!Tabla1726[Monto])</f>
        <v>0</v>
      </c>
      <c r="O2073">
        <f>SUMIF([1]!Tabla1730[Consignatario],B2073,[1]!Tabla1730[1730])</f>
        <v>0</v>
      </c>
      <c r="P2073">
        <f>SUMIF([1]!Tabla1739[Consignatario],B2073,[1]!Tabla1739[1739])</f>
        <v>0</v>
      </c>
      <c r="Q2073">
        <f>SUMIF([1]!Tabla21[Consignatario],B2073,[1]!Tabla21[1664-1670])</f>
        <v>0</v>
      </c>
      <c r="R2073">
        <f>SUM(Tabla62[[#This Row],[1661]:[Entrearmadas]])</f>
        <v>1460</v>
      </c>
    </row>
    <row r="2074" spans="1:18" x14ac:dyDescent="0.3">
      <c r="A2074">
        <v>2073</v>
      </c>
      <c r="B2074" t="str" cm="1">
        <f t="array" ref="B2074">INDEX([1]!Tabla1[#Data], A2074, 2)</f>
        <v>Ollaure, Sebastián de</v>
      </c>
      <c r="C2074">
        <f>SUMIF([1]!Tabla1661[Consignatario],B2074,[1]!Tabla1661[1661])</f>
        <v>0</v>
      </c>
      <c r="D2074">
        <f>SUMIF([1]!Tabla11[Consignatario],B2074,[1]!Tabla11[1662])</f>
        <v>0</v>
      </c>
      <c r="E2074">
        <f>SUMIF([1]!Tabla12[Consignatario],B2074,[1]!Tabla12[1670])</f>
        <v>0</v>
      </c>
      <c r="F2074">
        <f>SUMIF([1]!Tabla10[Consignatario],B2074,[1]!Tabla10[1672])</f>
        <v>0</v>
      </c>
      <c r="G2074">
        <f>SUMIF([1]!Tabla9[Consignatarios],B2074,[1]!Tabla9[1675])</f>
        <v>0</v>
      </c>
      <c r="H2074">
        <f>SUMIF([1]!Tabla8[Consignatarios],B2074,[1]!Tabla8[1678])</f>
        <v>1776</v>
      </c>
      <c r="I2074">
        <f>SUMIF([1]!Tabla4[Consignatario],B2074,[1]!Tabla4[Monto])</f>
        <v>0</v>
      </c>
      <c r="J2074">
        <f>SUMIF([1]!Tabla2[Consignatario],B2074, [1]!Tabla2[Monto])</f>
        <v>0</v>
      </c>
      <c r="K2074">
        <f>SUMIF([1]!Tabla3[Consignatario],B2074,[1]!Tabla3[Monto])</f>
        <v>3440</v>
      </c>
      <c r="L2074">
        <f>SUMIF([1]!Tabla5[Consignatario],B2074,[1]!Tabla5[Monto])</f>
        <v>0</v>
      </c>
      <c r="M2074">
        <f>SUMIF([1]!Tabla1708[Consignatario],B2074,[1]!Tabla1708[Monto])</f>
        <v>0</v>
      </c>
      <c r="N2074">
        <f>SUMIF([1]!Tabla1726[Consignatario],B2074,[1]!Tabla1726[Monto])</f>
        <v>0</v>
      </c>
      <c r="O2074">
        <f>SUMIF([1]!Tabla1730[Consignatario],B2074,[1]!Tabla1730[1730])</f>
        <v>0</v>
      </c>
      <c r="P2074">
        <f>SUMIF([1]!Tabla1739[Consignatario],B2074,[1]!Tabla1739[1739])</f>
        <v>0</v>
      </c>
      <c r="Q2074">
        <f>SUMIF([1]!Tabla21[Consignatario],B2074,[1]!Tabla21[1664-1670])</f>
        <v>0</v>
      </c>
      <c r="R2074">
        <f>SUM(Tabla62[[#This Row],[1661]:[Entrearmadas]])</f>
        <v>5216</v>
      </c>
    </row>
    <row r="2075" spans="1:18" x14ac:dyDescent="0.3">
      <c r="A2075">
        <v>2074</v>
      </c>
      <c r="B2075" t="str" cm="1">
        <f t="array" ref="B2075">INDEX([1]!Tabla1[#Data], A2075, 2)</f>
        <v>Ollo, Bernardo del</v>
      </c>
      <c r="C2075">
        <f>SUMIF([1]!Tabla1661[Consignatario],B2075,[1]!Tabla1661[1661])</f>
        <v>0</v>
      </c>
      <c r="D2075">
        <f>SUMIF([1]!Tabla11[Consignatario],B2075,[1]!Tabla11[1662])</f>
        <v>0</v>
      </c>
      <c r="E2075">
        <f>SUMIF([1]!Tabla12[Consignatario],B2075,[1]!Tabla12[1670])</f>
        <v>0</v>
      </c>
      <c r="F2075">
        <f>SUMIF([1]!Tabla10[Consignatario],B2075,[1]!Tabla10[1672])</f>
        <v>2500</v>
      </c>
      <c r="G2075">
        <f>SUMIF([1]!Tabla9[Consignatarios],B2075,[1]!Tabla9[1675])</f>
        <v>0</v>
      </c>
      <c r="H2075">
        <f>SUMIF([1]!Tabla8[Consignatarios],B2075,[1]!Tabla8[1678])</f>
        <v>0</v>
      </c>
      <c r="I2075">
        <f>SUMIF([1]!Tabla4[Consignatario],B2075,[1]!Tabla4[Monto])</f>
        <v>0</v>
      </c>
      <c r="J2075">
        <f>SUMIF([1]!Tabla2[Consignatario],B2075, [1]!Tabla2[Monto])</f>
        <v>0</v>
      </c>
      <c r="K2075">
        <f>SUMIF([1]!Tabla3[Consignatario],B2075,[1]!Tabla3[Monto])</f>
        <v>0</v>
      </c>
      <c r="L2075">
        <f>SUMIF([1]!Tabla5[Consignatario],B2075,[1]!Tabla5[Monto])</f>
        <v>0</v>
      </c>
      <c r="M2075">
        <f>SUMIF([1]!Tabla1708[Consignatario],B2075,[1]!Tabla1708[Monto])</f>
        <v>0</v>
      </c>
      <c r="N2075">
        <f>SUMIF([1]!Tabla1726[Consignatario],B2075,[1]!Tabla1726[Monto])</f>
        <v>0</v>
      </c>
      <c r="O2075">
        <f>SUMIF([1]!Tabla1730[Consignatario],B2075,[1]!Tabla1730[1730])</f>
        <v>0</v>
      </c>
      <c r="P2075">
        <f>SUMIF([1]!Tabla1739[Consignatario],B2075,[1]!Tabla1739[1739])</f>
        <v>0</v>
      </c>
      <c r="Q2075">
        <f>SUMIF([1]!Tabla21[Consignatario],B2075,[1]!Tabla21[1664-1670])</f>
        <v>0</v>
      </c>
      <c r="R2075">
        <f>SUM(Tabla62[[#This Row],[1661]:[Entrearmadas]])</f>
        <v>2500</v>
      </c>
    </row>
    <row r="2076" spans="1:18" x14ac:dyDescent="0.3">
      <c r="A2076">
        <v>2075</v>
      </c>
      <c r="B2076" t="str" cm="1">
        <f t="array" ref="B2076">INDEX([1]!Tabla1[#Data], A2076, 2)</f>
        <v>Ollo, Fray Francisco del</v>
      </c>
      <c r="C2076">
        <f>SUMIF([1]!Tabla1661[Consignatario],B2076,[1]!Tabla1661[1661])</f>
        <v>0</v>
      </c>
      <c r="D2076">
        <f>SUMIF([1]!Tabla11[Consignatario],B2076,[1]!Tabla11[1662])</f>
        <v>0</v>
      </c>
      <c r="E2076">
        <f>SUMIF([1]!Tabla12[Consignatario],B2076,[1]!Tabla12[1670])</f>
        <v>0</v>
      </c>
      <c r="F2076">
        <f>SUMIF([1]!Tabla10[Consignatario],B2076,[1]!Tabla10[1672])</f>
        <v>0</v>
      </c>
      <c r="G2076">
        <f>SUMIF([1]!Tabla9[Consignatarios],B2076,[1]!Tabla9[1675])</f>
        <v>0</v>
      </c>
      <c r="H2076">
        <f>SUMIF([1]!Tabla8[Consignatarios],B2076,[1]!Tabla8[1678])</f>
        <v>0</v>
      </c>
      <c r="I2076">
        <f>SUMIF([1]!Tabla4[Consignatario],B2076,[1]!Tabla4[Monto])</f>
        <v>0</v>
      </c>
      <c r="J2076">
        <f>SUMIF([1]!Tabla2[Consignatario],B2076, [1]!Tabla2[Monto])</f>
        <v>5745</v>
      </c>
      <c r="K2076">
        <f>SUMIF([1]!Tabla3[Consignatario],B2076,[1]!Tabla3[Monto])</f>
        <v>0</v>
      </c>
      <c r="L2076">
        <f>SUMIF([1]!Tabla5[Consignatario],B2076,[1]!Tabla5[Monto])</f>
        <v>0</v>
      </c>
      <c r="M2076">
        <f>SUMIF([1]!Tabla1708[Consignatario],B2076,[1]!Tabla1708[Monto])</f>
        <v>0</v>
      </c>
      <c r="N2076">
        <f>SUMIF([1]!Tabla1726[Consignatario],B2076,[1]!Tabla1726[Monto])</f>
        <v>0</v>
      </c>
      <c r="O2076">
        <f>SUMIF([1]!Tabla1730[Consignatario],B2076,[1]!Tabla1730[1730])</f>
        <v>0</v>
      </c>
      <c r="P2076">
        <f>SUMIF([1]!Tabla1739[Consignatario],B2076,[1]!Tabla1739[1739])</f>
        <v>0</v>
      </c>
      <c r="Q2076">
        <f>SUMIF([1]!Tabla21[Consignatario],B2076,[1]!Tabla21[1664-1670])</f>
        <v>0</v>
      </c>
      <c r="R2076">
        <f>SUM(Tabla62[[#This Row],[1661]:[Entrearmadas]])</f>
        <v>5745</v>
      </c>
    </row>
    <row r="2077" spans="1:18" x14ac:dyDescent="0.3">
      <c r="A2077">
        <v>2076</v>
      </c>
      <c r="B2077" t="str" cm="1">
        <f t="array" ref="B2077">INDEX([1]!Tabla1[#Data], A2077, 2)</f>
        <v>Ollo, Joseph Francisco de</v>
      </c>
      <c r="C2077">
        <f>SUMIF([1]!Tabla1661[Consignatario],B2077,[1]!Tabla1661[1661])</f>
        <v>0</v>
      </c>
      <c r="D2077">
        <f>SUMIF([1]!Tabla11[Consignatario],B2077,[1]!Tabla11[1662])</f>
        <v>0</v>
      </c>
      <c r="E2077">
        <f>SUMIF([1]!Tabla12[Consignatario],B2077,[1]!Tabla12[1670])</f>
        <v>0</v>
      </c>
      <c r="F2077">
        <f>SUMIF([1]!Tabla10[Consignatario],B2077,[1]!Tabla10[1672])</f>
        <v>0</v>
      </c>
      <c r="G2077">
        <f>SUMIF([1]!Tabla9[Consignatarios],B2077,[1]!Tabla9[1675])</f>
        <v>0</v>
      </c>
      <c r="H2077">
        <f>SUMIF([1]!Tabla8[Consignatarios],B2077,[1]!Tabla8[1678])</f>
        <v>0</v>
      </c>
      <c r="I2077">
        <f>SUMIF([1]!Tabla4[Consignatario],B2077,[1]!Tabla4[Monto])</f>
        <v>0</v>
      </c>
      <c r="J2077">
        <f>SUMIF([1]!Tabla2[Consignatario],B2077, [1]!Tabla2[Monto])</f>
        <v>12250</v>
      </c>
      <c r="K2077">
        <f>SUMIF([1]!Tabla3[Consignatario],B2077,[1]!Tabla3[Monto])</f>
        <v>72096</v>
      </c>
      <c r="L2077">
        <f>SUMIF([1]!Tabla5[Consignatario],B2077,[1]!Tabla5[Monto])</f>
        <v>0</v>
      </c>
      <c r="M2077">
        <f>SUMIF([1]!Tabla1708[Consignatario],B2077,[1]!Tabla1708[Monto])</f>
        <v>0</v>
      </c>
      <c r="N2077">
        <f>SUMIF([1]!Tabla1726[Consignatario],B2077,[1]!Tabla1726[Monto])</f>
        <v>0</v>
      </c>
      <c r="O2077">
        <f>SUMIF([1]!Tabla1730[Consignatario],B2077,[1]!Tabla1730[1730])</f>
        <v>0</v>
      </c>
      <c r="P2077">
        <f>SUMIF([1]!Tabla1739[Consignatario],B2077,[1]!Tabla1739[1739])</f>
        <v>0</v>
      </c>
      <c r="Q2077">
        <f>SUMIF([1]!Tabla21[Consignatario],B2077,[1]!Tabla21[1664-1670])</f>
        <v>0</v>
      </c>
      <c r="R2077">
        <f>SUM(Tabla62[[#This Row],[1661]:[Entrearmadas]])</f>
        <v>84346</v>
      </c>
    </row>
    <row r="2078" spans="1:18" x14ac:dyDescent="0.3">
      <c r="A2078">
        <v>2077</v>
      </c>
      <c r="B2078" t="str" cm="1">
        <f t="array" ref="B2078">INDEX([1]!Tabla1[#Data], A2078, 2)</f>
        <v>Ollo, Miguel del</v>
      </c>
      <c r="C2078">
        <f>SUMIF([1]!Tabla1661[Consignatario],B2078,[1]!Tabla1661[1661])</f>
        <v>0</v>
      </c>
      <c r="D2078">
        <f>SUMIF([1]!Tabla11[Consignatario],B2078,[1]!Tabla11[1662])</f>
        <v>0</v>
      </c>
      <c r="E2078">
        <f>SUMIF([1]!Tabla12[Consignatario],B2078,[1]!Tabla12[1670])</f>
        <v>0</v>
      </c>
      <c r="F2078">
        <f>SUMIF([1]!Tabla10[Consignatario],B2078,[1]!Tabla10[1672])</f>
        <v>0</v>
      </c>
      <c r="G2078">
        <f>SUMIF([1]!Tabla9[Consignatarios],B2078,[1]!Tabla9[1675])</f>
        <v>0</v>
      </c>
      <c r="H2078">
        <f>SUMIF([1]!Tabla8[Consignatarios],B2078,[1]!Tabla8[1678])</f>
        <v>0</v>
      </c>
      <c r="I2078">
        <f>SUMIF([1]!Tabla4[Consignatario],B2078,[1]!Tabla4[Monto])</f>
        <v>0</v>
      </c>
      <c r="J2078">
        <f>SUMIF([1]!Tabla2[Consignatario],B2078, [1]!Tabla2[Monto])</f>
        <v>0</v>
      </c>
      <c r="K2078">
        <f>SUMIF([1]!Tabla3[Consignatario],B2078,[1]!Tabla3[Monto])</f>
        <v>0</v>
      </c>
      <c r="L2078">
        <f>SUMIF([1]!Tabla5[Consignatario],B2078,[1]!Tabla5[Monto])</f>
        <v>52087</v>
      </c>
      <c r="M2078">
        <f>SUMIF([1]!Tabla1708[Consignatario],B2078,[1]!Tabla1708[Monto])</f>
        <v>0</v>
      </c>
      <c r="N2078">
        <f>SUMIF([1]!Tabla1726[Consignatario],B2078,[1]!Tabla1726[Monto])</f>
        <v>0</v>
      </c>
      <c r="O2078">
        <f>SUMIF([1]!Tabla1730[Consignatario],B2078,[1]!Tabla1730[1730])</f>
        <v>0</v>
      </c>
      <c r="P2078">
        <f>SUMIF([1]!Tabla1739[Consignatario],B2078,[1]!Tabla1739[1739])</f>
        <v>0</v>
      </c>
      <c r="Q2078">
        <f>SUMIF([1]!Tabla21[Consignatario],B2078,[1]!Tabla21[1664-1670])</f>
        <v>0</v>
      </c>
      <c r="R2078">
        <f>SUM(Tabla62[[#This Row],[1661]:[Entrearmadas]])</f>
        <v>52087</v>
      </c>
    </row>
    <row r="2079" spans="1:18" x14ac:dyDescent="0.3">
      <c r="A2079">
        <v>2078</v>
      </c>
      <c r="B2079" t="str" cm="1">
        <f t="array" ref="B2079">INDEX([1]!Tabla1[#Data], A2079, 2)</f>
        <v>Ollo, Pablo Francisco de</v>
      </c>
      <c r="C2079">
        <f>SUMIF([1]!Tabla1661[Consignatario],B2079,[1]!Tabla1661[1661])</f>
        <v>0</v>
      </c>
      <c r="D2079">
        <f>SUMIF([1]!Tabla11[Consignatario],B2079,[1]!Tabla11[1662])</f>
        <v>0</v>
      </c>
      <c r="E2079">
        <f>SUMIF([1]!Tabla12[Consignatario],B2079,[1]!Tabla12[1670])</f>
        <v>0</v>
      </c>
      <c r="F2079">
        <f>SUMIF([1]!Tabla10[Consignatario],B2079,[1]!Tabla10[1672])</f>
        <v>0</v>
      </c>
      <c r="G2079">
        <f>SUMIF([1]!Tabla9[Consignatarios],B2079,[1]!Tabla9[1675])</f>
        <v>0</v>
      </c>
      <c r="H2079">
        <f>SUMIF([1]!Tabla8[Consignatarios],B2079,[1]!Tabla8[1678])</f>
        <v>0</v>
      </c>
      <c r="I2079">
        <f>SUMIF([1]!Tabla4[Consignatario],B2079,[1]!Tabla4[Monto])</f>
        <v>0</v>
      </c>
      <c r="J2079">
        <f>SUMIF([1]!Tabla2[Consignatario],B2079, [1]!Tabla2[Monto])</f>
        <v>0</v>
      </c>
      <c r="K2079">
        <f>SUMIF([1]!Tabla3[Consignatario],B2079,[1]!Tabla3[Monto])</f>
        <v>0</v>
      </c>
      <c r="L2079">
        <f>SUMIF([1]!Tabla5[Consignatario],B2079,[1]!Tabla5[Monto])</f>
        <v>58000</v>
      </c>
      <c r="M2079">
        <f>SUMIF([1]!Tabla1708[Consignatario],B2079,[1]!Tabla1708[Monto])</f>
        <v>0</v>
      </c>
      <c r="N2079">
        <f>SUMIF([1]!Tabla1726[Consignatario],B2079,[1]!Tabla1726[Monto])</f>
        <v>0</v>
      </c>
      <c r="O2079">
        <f>SUMIF([1]!Tabla1730[Consignatario],B2079,[1]!Tabla1730[1730])</f>
        <v>0</v>
      </c>
      <c r="P2079">
        <f>SUMIF([1]!Tabla1739[Consignatario],B2079,[1]!Tabla1739[1739])</f>
        <v>0</v>
      </c>
      <c r="Q2079">
        <f>SUMIF([1]!Tabla21[Consignatario],B2079,[1]!Tabla21[1664-1670])</f>
        <v>0</v>
      </c>
      <c r="R2079">
        <f>SUM(Tabla62[[#This Row],[1661]:[Entrearmadas]])</f>
        <v>58000</v>
      </c>
    </row>
    <row r="2080" spans="1:18" x14ac:dyDescent="0.3">
      <c r="A2080">
        <v>2079</v>
      </c>
      <c r="B2080" t="str" cm="1">
        <f t="array" ref="B2080">INDEX([1]!Tabla1[#Data], A2080, 2)</f>
        <v>Olondriz, Francisco de</v>
      </c>
      <c r="C2080">
        <f>SUMIF([1]!Tabla1661[Consignatario],B2080,[1]!Tabla1661[1661])</f>
        <v>0</v>
      </c>
      <c r="D2080">
        <f>SUMIF([1]!Tabla11[Consignatario],B2080,[1]!Tabla11[1662])</f>
        <v>0</v>
      </c>
      <c r="E2080">
        <f>SUMIF([1]!Tabla12[Consignatario],B2080,[1]!Tabla12[1670])</f>
        <v>0</v>
      </c>
      <c r="F2080">
        <f>SUMIF([1]!Tabla10[Consignatario],B2080,[1]!Tabla10[1672])</f>
        <v>28224</v>
      </c>
      <c r="G2080">
        <f>SUMIF([1]!Tabla9[Consignatarios],B2080,[1]!Tabla9[1675])</f>
        <v>0</v>
      </c>
      <c r="H2080">
        <f>SUMIF([1]!Tabla8[Consignatarios],B2080,[1]!Tabla8[1678])</f>
        <v>0</v>
      </c>
      <c r="I2080">
        <f>SUMIF([1]!Tabla4[Consignatario],B2080,[1]!Tabla4[Monto])</f>
        <v>0</v>
      </c>
      <c r="J2080">
        <f>SUMIF([1]!Tabla2[Consignatario],B2080, [1]!Tabla2[Monto])</f>
        <v>0</v>
      </c>
      <c r="K2080">
        <f>SUMIF([1]!Tabla3[Consignatario],B2080,[1]!Tabla3[Monto])</f>
        <v>0</v>
      </c>
      <c r="L2080">
        <f>SUMIF([1]!Tabla5[Consignatario],B2080,[1]!Tabla5[Monto])</f>
        <v>0</v>
      </c>
      <c r="M2080">
        <f>SUMIF([1]!Tabla1708[Consignatario],B2080,[1]!Tabla1708[Monto])</f>
        <v>0</v>
      </c>
      <c r="N2080">
        <f>SUMIF([1]!Tabla1726[Consignatario],B2080,[1]!Tabla1726[Monto])</f>
        <v>0</v>
      </c>
      <c r="O2080">
        <f>SUMIF([1]!Tabla1730[Consignatario],B2080,[1]!Tabla1730[1730])</f>
        <v>0</v>
      </c>
      <c r="P2080">
        <f>SUMIF([1]!Tabla1739[Consignatario],B2080,[1]!Tabla1739[1739])</f>
        <v>0</v>
      </c>
      <c r="Q2080">
        <f>SUMIF([1]!Tabla21[Consignatario],B2080,[1]!Tabla21[1664-1670])</f>
        <v>0</v>
      </c>
      <c r="R2080">
        <f>SUM(Tabla62[[#This Row],[1661]:[Entrearmadas]])</f>
        <v>28224</v>
      </c>
    </row>
    <row r="2081" spans="1:18" x14ac:dyDescent="0.3">
      <c r="A2081">
        <v>2080</v>
      </c>
      <c r="B2081" t="str" cm="1">
        <f t="array" ref="B2081">INDEX([1]!Tabla1[#Data], A2081, 2)</f>
        <v>Olosaya, Juan de</v>
      </c>
      <c r="C2081">
        <f>SUMIF([1]!Tabla1661[Consignatario],B2081,[1]!Tabla1661[1661])</f>
        <v>0</v>
      </c>
      <c r="D2081">
        <f>SUMIF([1]!Tabla11[Consignatario],B2081,[1]!Tabla11[1662])</f>
        <v>0</v>
      </c>
      <c r="E2081">
        <f>SUMIF([1]!Tabla12[Consignatario],B2081,[1]!Tabla12[1670])</f>
        <v>0</v>
      </c>
      <c r="F2081">
        <f>SUMIF([1]!Tabla10[Consignatario],B2081,[1]!Tabla10[1672])</f>
        <v>0</v>
      </c>
      <c r="G2081">
        <f>SUMIF([1]!Tabla9[Consignatarios],B2081,[1]!Tabla9[1675])</f>
        <v>0</v>
      </c>
      <c r="H2081">
        <f>SUMIF([1]!Tabla8[Consignatarios],B2081,[1]!Tabla8[1678])</f>
        <v>0</v>
      </c>
      <c r="I2081">
        <f>SUMIF([1]!Tabla4[Consignatario],B2081,[1]!Tabla4[Monto])</f>
        <v>0</v>
      </c>
      <c r="J2081">
        <f>SUMIF([1]!Tabla2[Consignatario],B2081, [1]!Tabla2[Monto])</f>
        <v>0</v>
      </c>
      <c r="K2081">
        <f>SUMIF([1]!Tabla3[Consignatario],B2081,[1]!Tabla3[Monto])</f>
        <v>0</v>
      </c>
      <c r="L2081">
        <f>SUMIF([1]!Tabla5[Consignatario],B2081,[1]!Tabla5[Monto])</f>
        <v>766</v>
      </c>
      <c r="M2081">
        <f>SUMIF([1]!Tabla1708[Consignatario],B2081,[1]!Tabla1708[Monto])</f>
        <v>0</v>
      </c>
      <c r="N2081">
        <f>SUMIF([1]!Tabla1726[Consignatario],B2081,[1]!Tabla1726[Monto])</f>
        <v>0</v>
      </c>
      <c r="O2081">
        <f>SUMIF([1]!Tabla1730[Consignatario],B2081,[1]!Tabla1730[1730])</f>
        <v>0</v>
      </c>
      <c r="P2081">
        <f>SUMIF([1]!Tabla1739[Consignatario],B2081,[1]!Tabla1739[1739])</f>
        <v>0</v>
      </c>
      <c r="Q2081">
        <f>SUMIF([1]!Tabla21[Consignatario],B2081,[1]!Tabla21[1664-1670])</f>
        <v>0</v>
      </c>
      <c r="R2081">
        <f>SUM(Tabla62[[#This Row],[1661]:[Entrearmadas]])</f>
        <v>766</v>
      </c>
    </row>
    <row r="2082" spans="1:18" x14ac:dyDescent="0.3">
      <c r="A2082">
        <v>2081</v>
      </c>
      <c r="B2082" t="str" cm="1">
        <f t="array" ref="B2082">INDEX([1]!Tabla1[#Data], A2082, 2)</f>
        <v>Ondona, Basilio de</v>
      </c>
      <c r="C2082">
        <f>SUMIF([1]!Tabla1661[Consignatario],B2082,[1]!Tabla1661[1661])</f>
        <v>0</v>
      </c>
      <c r="D2082">
        <f>SUMIF([1]!Tabla11[Consignatario],B2082,[1]!Tabla11[1662])</f>
        <v>0</v>
      </c>
      <c r="E2082">
        <f>SUMIF([1]!Tabla12[Consignatario],B2082,[1]!Tabla12[1670])</f>
        <v>0</v>
      </c>
      <c r="F2082">
        <f>SUMIF([1]!Tabla10[Consignatario],B2082,[1]!Tabla10[1672])</f>
        <v>0</v>
      </c>
      <c r="G2082">
        <f>SUMIF([1]!Tabla9[Consignatarios],B2082,[1]!Tabla9[1675])</f>
        <v>0</v>
      </c>
      <c r="H2082">
        <f>SUMIF([1]!Tabla8[Consignatarios],B2082,[1]!Tabla8[1678])</f>
        <v>0</v>
      </c>
      <c r="I2082">
        <f>SUMIF([1]!Tabla4[Consignatario],B2082,[1]!Tabla4[Monto])</f>
        <v>0</v>
      </c>
      <c r="J2082">
        <f>SUMIF([1]!Tabla2[Consignatario],B2082, [1]!Tabla2[Monto])</f>
        <v>0</v>
      </c>
      <c r="K2082">
        <f>SUMIF([1]!Tabla3[Consignatario],B2082,[1]!Tabla3[Monto])</f>
        <v>88840</v>
      </c>
      <c r="L2082">
        <f>SUMIF([1]!Tabla5[Consignatario],B2082,[1]!Tabla5[Monto])</f>
        <v>0</v>
      </c>
      <c r="M2082">
        <f>SUMIF([1]!Tabla1708[Consignatario],B2082,[1]!Tabla1708[Monto])</f>
        <v>0</v>
      </c>
      <c r="N2082">
        <f>SUMIF([1]!Tabla1726[Consignatario],B2082,[1]!Tabla1726[Monto])</f>
        <v>0</v>
      </c>
      <c r="O2082">
        <f>SUMIF([1]!Tabla1730[Consignatario],B2082,[1]!Tabla1730[1730])</f>
        <v>0</v>
      </c>
      <c r="P2082">
        <f>SUMIF([1]!Tabla1739[Consignatario],B2082,[1]!Tabla1739[1739])</f>
        <v>0</v>
      </c>
      <c r="Q2082">
        <f>SUMIF([1]!Tabla21[Consignatario],B2082,[1]!Tabla21[1664-1670])</f>
        <v>0</v>
      </c>
      <c r="R2082">
        <f>SUM(Tabla62[[#This Row],[1661]:[Entrearmadas]])</f>
        <v>88840</v>
      </c>
    </row>
    <row r="2083" spans="1:18" x14ac:dyDescent="0.3">
      <c r="A2083">
        <v>2082</v>
      </c>
      <c r="B2083" t="str" cm="1">
        <f t="array" ref="B2083">INDEX([1]!Tabla1[#Data], A2083, 2)</f>
        <v>Ontañon Lastra, Simón de</v>
      </c>
      <c r="C2083">
        <f>SUMIF([1]!Tabla1661[Consignatario],B2083,[1]!Tabla1661[1661])</f>
        <v>0</v>
      </c>
      <c r="D2083">
        <f>SUMIF([1]!Tabla11[Consignatario],B2083,[1]!Tabla11[1662])</f>
        <v>0</v>
      </c>
      <c r="E2083">
        <f>SUMIF([1]!Tabla12[Consignatario],B2083,[1]!Tabla12[1670])</f>
        <v>0</v>
      </c>
      <c r="F2083">
        <f>SUMIF([1]!Tabla10[Consignatario],B2083,[1]!Tabla10[1672])</f>
        <v>0</v>
      </c>
      <c r="G2083">
        <f>SUMIF([1]!Tabla9[Consignatarios],B2083,[1]!Tabla9[1675])</f>
        <v>0</v>
      </c>
      <c r="H2083">
        <f>SUMIF([1]!Tabla8[Consignatarios],B2083,[1]!Tabla8[1678])</f>
        <v>0</v>
      </c>
      <c r="I2083">
        <f>SUMIF([1]!Tabla4[Consignatario],B2083,[1]!Tabla4[Monto])</f>
        <v>87054</v>
      </c>
      <c r="J2083">
        <f>SUMIF([1]!Tabla2[Consignatario],B2083, [1]!Tabla2[Monto])</f>
        <v>0</v>
      </c>
      <c r="K2083">
        <f>SUMIF([1]!Tabla3[Consignatario],B2083,[1]!Tabla3[Monto])</f>
        <v>0</v>
      </c>
      <c r="L2083">
        <f>SUMIF([1]!Tabla5[Consignatario],B2083,[1]!Tabla5[Monto])</f>
        <v>0</v>
      </c>
      <c r="M2083">
        <f>SUMIF([1]!Tabla1708[Consignatario],B2083,[1]!Tabla1708[Monto])</f>
        <v>0</v>
      </c>
      <c r="N2083">
        <f>SUMIF([1]!Tabla1726[Consignatario],B2083,[1]!Tabla1726[Monto])</f>
        <v>0</v>
      </c>
      <c r="O2083">
        <f>SUMIF([1]!Tabla1730[Consignatario],B2083,[1]!Tabla1730[1730])</f>
        <v>0</v>
      </c>
      <c r="P2083">
        <f>SUMIF([1]!Tabla1739[Consignatario],B2083,[1]!Tabla1739[1739])</f>
        <v>0</v>
      </c>
      <c r="Q2083">
        <f>SUMIF([1]!Tabla21[Consignatario],B2083,[1]!Tabla21[1664-1670])</f>
        <v>0</v>
      </c>
      <c r="R2083">
        <f>SUM(Tabla62[[#This Row],[1661]:[Entrearmadas]])</f>
        <v>87054</v>
      </c>
    </row>
    <row r="2084" spans="1:18" x14ac:dyDescent="0.3">
      <c r="A2084">
        <v>2083</v>
      </c>
      <c r="B2084" t="str" cm="1">
        <f t="array" ref="B2084">INDEX([1]!Tabla1[#Data], A2084, 2)</f>
        <v>Oñagoitia, Bernardino de</v>
      </c>
      <c r="C2084">
        <f>SUMIF([1]!Tabla1661[Consignatario],B2084,[1]!Tabla1661[1661])</f>
        <v>0</v>
      </c>
      <c r="D2084">
        <f>SUMIF([1]!Tabla11[Consignatario],B2084,[1]!Tabla11[1662])</f>
        <v>0</v>
      </c>
      <c r="E2084">
        <f>SUMIF([1]!Tabla12[Consignatario],B2084,[1]!Tabla12[1670])</f>
        <v>0</v>
      </c>
      <c r="F2084">
        <f>SUMIF([1]!Tabla10[Consignatario],B2084,[1]!Tabla10[1672])</f>
        <v>0</v>
      </c>
      <c r="G2084">
        <f>SUMIF([1]!Tabla9[Consignatarios],B2084,[1]!Tabla9[1675])</f>
        <v>0</v>
      </c>
      <c r="H2084">
        <f>SUMIF([1]!Tabla8[Consignatarios],B2084,[1]!Tabla8[1678])</f>
        <v>19139</v>
      </c>
      <c r="I2084">
        <f>SUMIF([1]!Tabla4[Consignatario],B2084,[1]!Tabla4[Monto])</f>
        <v>0</v>
      </c>
      <c r="J2084">
        <f>SUMIF([1]!Tabla2[Consignatario],B2084, [1]!Tabla2[Monto])</f>
        <v>0</v>
      </c>
      <c r="K2084">
        <f>SUMIF([1]!Tabla3[Consignatario],B2084,[1]!Tabla3[Monto])</f>
        <v>0</v>
      </c>
      <c r="L2084">
        <f>SUMIF([1]!Tabla5[Consignatario],B2084,[1]!Tabla5[Monto])</f>
        <v>0</v>
      </c>
      <c r="M2084">
        <f>SUMIF([1]!Tabla1708[Consignatario],B2084,[1]!Tabla1708[Monto])</f>
        <v>0</v>
      </c>
      <c r="N2084">
        <f>SUMIF([1]!Tabla1726[Consignatario],B2084,[1]!Tabla1726[Monto])</f>
        <v>0</v>
      </c>
      <c r="O2084">
        <f>SUMIF([1]!Tabla1730[Consignatario],B2084,[1]!Tabla1730[1730])</f>
        <v>0</v>
      </c>
      <c r="P2084">
        <f>SUMIF([1]!Tabla1739[Consignatario],B2084,[1]!Tabla1739[1739])</f>
        <v>0</v>
      </c>
      <c r="Q2084">
        <f>SUMIF([1]!Tabla21[Consignatario],B2084,[1]!Tabla21[1664-1670])</f>
        <v>0</v>
      </c>
      <c r="R2084">
        <f>SUM(Tabla62[[#This Row],[1661]:[Entrearmadas]])</f>
        <v>19139</v>
      </c>
    </row>
    <row r="2085" spans="1:18" x14ac:dyDescent="0.3">
      <c r="A2085">
        <v>2084</v>
      </c>
      <c r="B2085" t="str" cm="1">
        <f t="array" ref="B2085">INDEX([1]!Tabla1[#Data], A2085, 2)</f>
        <v>Oñagoitia, Joseph de</v>
      </c>
      <c r="C2085">
        <f>SUMIF([1]!Tabla1661[Consignatario],B2085,[1]!Tabla1661[1661])</f>
        <v>0</v>
      </c>
      <c r="D2085">
        <f>SUMIF([1]!Tabla11[Consignatario],B2085,[1]!Tabla11[1662])</f>
        <v>0</v>
      </c>
      <c r="E2085">
        <f>SUMIF([1]!Tabla12[Consignatario],B2085,[1]!Tabla12[1670])</f>
        <v>0</v>
      </c>
      <c r="F2085">
        <f>SUMIF([1]!Tabla10[Consignatario],B2085,[1]!Tabla10[1672])</f>
        <v>0</v>
      </c>
      <c r="G2085">
        <f>SUMIF([1]!Tabla9[Consignatarios],B2085,[1]!Tabla9[1675])</f>
        <v>0</v>
      </c>
      <c r="H2085">
        <f>SUMIF([1]!Tabla8[Consignatarios],B2085,[1]!Tabla8[1678])</f>
        <v>0</v>
      </c>
      <c r="I2085">
        <f>SUMIF([1]!Tabla4[Consignatario],B2085,[1]!Tabla4[Monto])</f>
        <v>6000</v>
      </c>
      <c r="J2085">
        <f>SUMIF([1]!Tabla2[Consignatario],B2085, [1]!Tabla2[Monto])</f>
        <v>3285</v>
      </c>
      <c r="K2085">
        <f>SUMIF([1]!Tabla3[Consignatario],B2085,[1]!Tabla3[Monto])</f>
        <v>0</v>
      </c>
      <c r="L2085">
        <f>SUMIF([1]!Tabla5[Consignatario],B2085,[1]!Tabla5[Monto])</f>
        <v>0</v>
      </c>
      <c r="M2085">
        <f>SUMIF([1]!Tabla1708[Consignatario],B2085,[1]!Tabla1708[Monto])</f>
        <v>0</v>
      </c>
      <c r="N2085">
        <f>SUMIF([1]!Tabla1726[Consignatario],B2085,[1]!Tabla1726[Monto])</f>
        <v>0</v>
      </c>
      <c r="O2085">
        <f>SUMIF([1]!Tabla1730[Consignatario],B2085,[1]!Tabla1730[1730])</f>
        <v>0</v>
      </c>
      <c r="P2085">
        <f>SUMIF([1]!Tabla1739[Consignatario],B2085,[1]!Tabla1739[1739])</f>
        <v>0</v>
      </c>
      <c r="Q2085">
        <f>SUMIF([1]!Tabla21[Consignatario],B2085,[1]!Tabla21[1664-1670])</f>
        <v>0</v>
      </c>
      <c r="R2085">
        <f>SUM(Tabla62[[#This Row],[1661]:[Entrearmadas]])</f>
        <v>9285</v>
      </c>
    </row>
    <row r="2086" spans="1:18" x14ac:dyDescent="0.3">
      <c r="A2086">
        <v>2085</v>
      </c>
      <c r="B2086" t="str" cm="1">
        <f t="array" ref="B2086">INDEX([1]!Tabla1[#Data], A2086, 2)</f>
        <v>Opinte Franca Llerena, Pedro de</v>
      </c>
      <c r="C2086">
        <f>SUMIF([1]!Tabla1661[Consignatario],B2086,[1]!Tabla1661[1661])</f>
        <v>0</v>
      </c>
      <c r="D2086">
        <f>SUMIF([1]!Tabla11[Consignatario],B2086,[1]!Tabla11[1662])</f>
        <v>0</v>
      </c>
      <c r="E2086">
        <f>SUMIF([1]!Tabla12[Consignatario],B2086,[1]!Tabla12[1670])</f>
        <v>0</v>
      </c>
      <c r="F2086">
        <f>SUMIF([1]!Tabla10[Consignatario],B2086,[1]!Tabla10[1672])</f>
        <v>0</v>
      </c>
      <c r="G2086">
        <f>SUMIF([1]!Tabla9[Consignatarios],B2086,[1]!Tabla9[1675])</f>
        <v>0</v>
      </c>
      <c r="H2086">
        <f>SUMIF([1]!Tabla8[Consignatarios],B2086,[1]!Tabla8[1678])</f>
        <v>0</v>
      </c>
      <c r="I2086">
        <f>SUMIF([1]!Tabla4[Consignatario],B2086,[1]!Tabla4[Monto])</f>
        <v>0</v>
      </c>
      <c r="J2086">
        <f>SUMIF([1]!Tabla2[Consignatario],B2086, [1]!Tabla2[Monto])</f>
        <v>0</v>
      </c>
      <c r="K2086">
        <f>SUMIF([1]!Tabla3[Consignatario],B2086,[1]!Tabla3[Monto])</f>
        <v>5840</v>
      </c>
      <c r="L2086">
        <f>SUMIF([1]!Tabla5[Consignatario],B2086,[1]!Tabla5[Monto])</f>
        <v>0</v>
      </c>
      <c r="M2086">
        <f>SUMIF([1]!Tabla1708[Consignatario],B2086,[1]!Tabla1708[Monto])</f>
        <v>0</v>
      </c>
      <c r="N2086">
        <f>SUMIF([1]!Tabla1726[Consignatario],B2086,[1]!Tabla1726[Monto])</f>
        <v>0</v>
      </c>
      <c r="O2086">
        <f>SUMIF([1]!Tabla1730[Consignatario],B2086,[1]!Tabla1730[1730])</f>
        <v>0</v>
      </c>
      <c r="P2086">
        <f>SUMIF([1]!Tabla1739[Consignatario],B2086,[1]!Tabla1739[1739])</f>
        <v>0</v>
      </c>
      <c r="Q2086">
        <f>SUMIF([1]!Tabla21[Consignatario],B2086,[1]!Tabla21[1664-1670])</f>
        <v>0</v>
      </c>
      <c r="R2086">
        <f>SUM(Tabla62[[#This Row],[1661]:[Entrearmadas]])</f>
        <v>5840</v>
      </c>
    </row>
    <row r="2087" spans="1:18" x14ac:dyDescent="0.3">
      <c r="A2087">
        <v>2086</v>
      </c>
      <c r="B2087" t="str" cm="1">
        <f t="array" ref="B2087">INDEX([1]!Tabla1[#Data], A2087, 2)</f>
        <v>Oquendo, Baltazar de</v>
      </c>
      <c r="C2087">
        <f>SUMIF([1]!Tabla1661[Consignatario],B2087,[1]!Tabla1661[1661])</f>
        <v>0</v>
      </c>
      <c r="D2087">
        <f>SUMIF([1]!Tabla11[Consignatario],B2087,[1]!Tabla11[1662])</f>
        <v>0</v>
      </c>
      <c r="E2087">
        <f>SUMIF([1]!Tabla12[Consignatario],B2087,[1]!Tabla12[1670])</f>
        <v>0</v>
      </c>
      <c r="F2087">
        <f>SUMIF([1]!Tabla10[Consignatario],B2087,[1]!Tabla10[1672])</f>
        <v>0</v>
      </c>
      <c r="G2087">
        <f>SUMIF([1]!Tabla9[Consignatarios],B2087,[1]!Tabla9[1675])</f>
        <v>0</v>
      </c>
      <c r="H2087">
        <f>SUMIF([1]!Tabla8[Consignatarios],B2087,[1]!Tabla8[1678])</f>
        <v>0</v>
      </c>
      <c r="I2087">
        <f>SUMIF([1]!Tabla4[Consignatario],B2087,[1]!Tabla4[Monto])</f>
        <v>0</v>
      </c>
      <c r="J2087">
        <f>SUMIF([1]!Tabla2[Consignatario],B2087, [1]!Tabla2[Monto])</f>
        <v>0</v>
      </c>
      <c r="K2087">
        <f>SUMIF([1]!Tabla3[Consignatario],B2087,[1]!Tabla3[Monto])</f>
        <v>616</v>
      </c>
      <c r="L2087">
        <f>SUMIF([1]!Tabla5[Consignatario],B2087,[1]!Tabla5[Monto])</f>
        <v>0</v>
      </c>
      <c r="M2087">
        <f>SUMIF([1]!Tabla1708[Consignatario],B2087,[1]!Tabla1708[Monto])</f>
        <v>0</v>
      </c>
      <c r="N2087">
        <f>SUMIF([1]!Tabla1726[Consignatario],B2087,[1]!Tabla1726[Monto])</f>
        <v>0</v>
      </c>
      <c r="O2087">
        <f>SUMIF([1]!Tabla1730[Consignatario],B2087,[1]!Tabla1730[1730])</f>
        <v>0</v>
      </c>
      <c r="P2087">
        <f>SUMIF([1]!Tabla1739[Consignatario],B2087,[1]!Tabla1739[1739])</f>
        <v>0</v>
      </c>
      <c r="Q2087">
        <f>SUMIF([1]!Tabla21[Consignatario],B2087,[1]!Tabla21[1664-1670])</f>
        <v>0</v>
      </c>
      <c r="R2087">
        <f>SUM(Tabla62[[#This Row],[1661]:[Entrearmadas]])</f>
        <v>616</v>
      </c>
    </row>
    <row r="2088" spans="1:18" x14ac:dyDescent="0.3">
      <c r="A2088">
        <v>2087</v>
      </c>
      <c r="B2088" t="str" cm="1">
        <f t="array" ref="B2088">INDEX([1]!Tabla1[#Data], A2088, 2)</f>
        <v>Orbea, Diego de</v>
      </c>
      <c r="C2088">
        <f>SUMIF([1]!Tabla1661[Consignatario],B2088,[1]!Tabla1661[1661])</f>
        <v>0</v>
      </c>
      <c r="D2088">
        <f>SUMIF([1]!Tabla11[Consignatario],B2088,[1]!Tabla11[1662])</f>
        <v>0</v>
      </c>
      <c r="E2088">
        <f>SUMIF([1]!Tabla12[Consignatario],B2088,[1]!Tabla12[1670])</f>
        <v>0</v>
      </c>
      <c r="F2088">
        <f>SUMIF([1]!Tabla10[Consignatario],B2088,[1]!Tabla10[1672])</f>
        <v>0</v>
      </c>
      <c r="G2088">
        <f>SUMIF([1]!Tabla9[Consignatarios],B2088,[1]!Tabla9[1675])</f>
        <v>0</v>
      </c>
      <c r="H2088">
        <f>SUMIF([1]!Tabla8[Consignatarios],B2088,[1]!Tabla8[1678])</f>
        <v>0</v>
      </c>
      <c r="I2088">
        <f>SUMIF([1]!Tabla4[Consignatario],B2088,[1]!Tabla4[Monto])</f>
        <v>0</v>
      </c>
      <c r="J2088">
        <f>SUMIF([1]!Tabla2[Consignatario],B2088, [1]!Tabla2[Monto])</f>
        <v>0</v>
      </c>
      <c r="K2088">
        <f>SUMIF([1]!Tabla3[Consignatario],B2088,[1]!Tabla3[Monto])</f>
        <v>0</v>
      </c>
      <c r="L2088">
        <f>SUMIF([1]!Tabla5[Consignatario],B2088,[1]!Tabla5[Monto])</f>
        <v>0</v>
      </c>
      <c r="M2088">
        <f>SUMIF([1]!Tabla1708[Consignatario],B2088,[1]!Tabla1708[Monto])</f>
        <v>6950</v>
      </c>
      <c r="N2088">
        <f>SUMIF([1]!Tabla1726[Consignatario],B2088,[1]!Tabla1726[Monto])</f>
        <v>8000</v>
      </c>
      <c r="O2088">
        <f>SUMIF([1]!Tabla1730[Consignatario],B2088,[1]!Tabla1730[1730])</f>
        <v>0</v>
      </c>
      <c r="P2088">
        <f>SUMIF([1]!Tabla1739[Consignatario],B2088,[1]!Tabla1739[1739])</f>
        <v>0</v>
      </c>
      <c r="Q2088">
        <f>SUMIF([1]!Tabla21[Consignatario],B2088,[1]!Tabla21[1664-1670])</f>
        <v>0</v>
      </c>
      <c r="R2088">
        <f>SUM(Tabla62[[#This Row],[1661]:[Entrearmadas]])</f>
        <v>14950</v>
      </c>
    </row>
    <row r="2089" spans="1:18" x14ac:dyDescent="0.3">
      <c r="A2089">
        <v>2088</v>
      </c>
      <c r="B2089" t="str" cm="1">
        <f t="array" ref="B2089">INDEX([1]!Tabla1[#Data], A2089, 2)</f>
        <v>Orbea, Sebastián de</v>
      </c>
      <c r="C2089">
        <f>SUMIF([1]!Tabla1661[Consignatario],B2089,[1]!Tabla1661[1661])</f>
        <v>0</v>
      </c>
      <c r="D2089">
        <f>SUMIF([1]!Tabla11[Consignatario],B2089,[1]!Tabla11[1662])</f>
        <v>0</v>
      </c>
      <c r="E2089">
        <f>SUMIF([1]!Tabla12[Consignatario],B2089,[1]!Tabla12[1670])</f>
        <v>0</v>
      </c>
      <c r="F2089">
        <f>SUMIF([1]!Tabla10[Consignatario],B2089,[1]!Tabla10[1672])</f>
        <v>0</v>
      </c>
      <c r="G2089">
        <f>SUMIF([1]!Tabla9[Consignatarios],B2089,[1]!Tabla9[1675])</f>
        <v>0</v>
      </c>
      <c r="H2089">
        <f>SUMIF([1]!Tabla8[Consignatarios],B2089,[1]!Tabla8[1678])</f>
        <v>0</v>
      </c>
      <c r="I2089">
        <f>SUMIF([1]!Tabla4[Consignatario],B2089,[1]!Tabla4[Monto])</f>
        <v>10248</v>
      </c>
      <c r="J2089">
        <f>SUMIF([1]!Tabla2[Consignatario],B2089, [1]!Tabla2[Monto])</f>
        <v>0</v>
      </c>
      <c r="K2089">
        <f>SUMIF([1]!Tabla3[Consignatario],B2089,[1]!Tabla3[Monto])</f>
        <v>0</v>
      </c>
      <c r="L2089">
        <f>SUMIF([1]!Tabla5[Consignatario],B2089,[1]!Tabla5[Monto])</f>
        <v>0</v>
      </c>
      <c r="M2089">
        <f>SUMIF([1]!Tabla1708[Consignatario],B2089,[1]!Tabla1708[Monto])</f>
        <v>0</v>
      </c>
      <c r="N2089">
        <f>SUMIF([1]!Tabla1726[Consignatario],B2089,[1]!Tabla1726[Monto])</f>
        <v>0</v>
      </c>
      <c r="O2089">
        <f>SUMIF([1]!Tabla1730[Consignatario],B2089,[1]!Tabla1730[1730])</f>
        <v>0</v>
      </c>
      <c r="P2089">
        <f>SUMIF([1]!Tabla1739[Consignatario],B2089,[1]!Tabla1739[1739])</f>
        <v>0</v>
      </c>
      <c r="Q2089">
        <f>SUMIF([1]!Tabla21[Consignatario],B2089,[1]!Tabla21[1664-1670])</f>
        <v>0</v>
      </c>
      <c r="R2089">
        <f>SUM(Tabla62[[#This Row],[1661]:[Entrearmadas]])</f>
        <v>10248</v>
      </c>
    </row>
    <row r="2090" spans="1:18" x14ac:dyDescent="0.3">
      <c r="A2090">
        <v>2089</v>
      </c>
      <c r="B2090" t="str" cm="1">
        <f t="array" ref="B2090">INDEX([1]!Tabla1[#Data], A2090, 2)</f>
        <v>Ordoñez de Pineda, Juan</v>
      </c>
      <c r="C2090">
        <f>SUMIF([1]!Tabla1661[Consignatario],B2090,[1]!Tabla1661[1661])</f>
        <v>27108</v>
      </c>
      <c r="D2090">
        <f>SUMIF([1]!Tabla11[Consignatario],B2090,[1]!Tabla11[1662])</f>
        <v>0</v>
      </c>
      <c r="E2090">
        <f>SUMIF([1]!Tabla12[Consignatario],B2090,[1]!Tabla12[1670])</f>
        <v>0</v>
      </c>
      <c r="F2090">
        <f>SUMIF([1]!Tabla10[Consignatario],B2090,[1]!Tabla10[1672])</f>
        <v>0</v>
      </c>
      <c r="G2090">
        <f>SUMIF([1]!Tabla9[Consignatarios],B2090,[1]!Tabla9[1675])</f>
        <v>0</v>
      </c>
      <c r="H2090">
        <f>SUMIF([1]!Tabla8[Consignatarios],B2090,[1]!Tabla8[1678])</f>
        <v>0</v>
      </c>
      <c r="I2090">
        <f>SUMIF([1]!Tabla4[Consignatario],B2090,[1]!Tabla4[Monto])</f>
        <v>0</v>
      </c>
      <c r="J2090">
        <f>SUMIF([1]!Tabla2[Consignatario],B2090, [1]!Tabla2[Monto])</f>
        <v>0</v>
      </c>
      <c r="K2090">
        <f>SUMIF([1]!Tabla3[Consignatario],B2090,[1]!Tabla3[Monto])</f>
        <v>0</v>
      </c>
      <c r="L2090">
        <f>SUMIF([1]!Tabla5[Consignatario],B2090,[1]!Tabla5[Monto])</f>
        <v>0</v>
      </c>
      <c r="M2090">
        <f>SUMIF([1]!Tabla1708[Consignatario],B2090,[1]!Tabla1708[Monto])</f>
        <v>0</v>
      </c>
      <c r="N2090">
        <f>SUMIF([1]!Tabla1726[Consignatario],B2090,[1]!Tabla1726[Monto])</f>
        <v>0</v>
      </c>
      <c r="O2090">
        <f>SUMIF([1]!Tabla1730[Consignatario],B2090,[1]!Tabla1730[1730])</f>
        <v>0</v>
      </c>
      <c r="P2090">
        <f>SUMIF([1]!Tabla1739[Consignatario],B2090,[1]!Tabla1739[1739])</f>
        <v>0</v>
      </c>
      <c r="Q2090">
        <f>SUMIF([1]!Tabla21[Consignatario],B2090,[1]!Tabla21[1664-1670])</f>
        <v>0</v>
      </c>
      <c r="R2090">
        <f>SUM(Tabla62[[#This Row],[1661]:[Entrearmadas]])</f>
        <v>27108</v>
      </c>
    </row>
    <row r="2091" spans="1:18" x14ac:dyDescent="0.3">
      <c r="A2091">
        <v>2090</v>
      </c>
      <c r="B2091" t="str" cm="1">
        <f t="array" ref="B2091">INDEX([1]!Tabla1[#Data], A2091, 2)</f>
        <v>Ordóñez de Sarricolea, Diego</v>
      </c>
      <c r="C2091">
        <f>SUMIF([1]!Tabla1661[Consignatario],B2091,[1]!Tabla1661[1661])</f>
        <v>0</v>
      </c>
      <c r="D2091">
        <f>SUMIF([1]!Tabla11[Consignatario],B2091,[1]!Tabla11[1662])</f>
        <v>156000</v>
      </c>
      <c r="E2091">
        <f>SUMIF([1]!Tabla12[Consignatario],B2091,[1]!Tabla12[1670])</f>
        <v>0</v>
      </c>
      <c r="F2091">
        <f>SUMIF([1]!Tabla10[Consignatario],B2091,[1]!Tabla10[1672])</f>
        <v>0</v>
      </c>
      <c r="G2091">
        <f>SUMIF([1]!Tabla9[Consignatarios],B2091,[1]!Tabla9[1675])</f>
        <v>0</v>
      </c>
      <c r="H2091">
        <f>SUMIF([1]!Tabla8[Consignatarios],B2091,[1]!Tabla8[1678])</f>
        <v>0</v>
      </c>
      <c r="I2091">
        <f>SUMIF([1]!Tabla4[Consignatario],B2091,[1]!Tabla4[Monto])</f>
        <v>0</v>
      </c>
      <c r="J2091">
        <f>SUMIF([1]!Tabla2[Consignatario],B2091, [1]!Tabla2[Monto])</f>
        <v>0</v>
      </c>
      <c r="K2091">
        <f>SUMIF([1]!Tabla3[Consignatario],B2091,[1]!Tabla3[Monto])</f>
        <v>0</v>
      </c>
      <c r="L2091">
        <f>SUMIF([1]!Tabla5[Consignatario],B2091,[1]!Tabla5[Monto])</f>
        <v>0</v>
      </c>
      <c r="M2091">
        <f>SUMIF([1]!Tabla1708[Consignatario],B2091,[1]!Tabla1708[Monto])</f>
        <v>0</v>
      </c>
      <c r="N2091">
        <f>SUMIF([1]!Tabla1726[Consignatario],B2091,[1]!Tabla1726[Monto])</f>
        <v>0</v>
      </c>
      <c r="O2091">
        <f>SUMIF([1]!Tabla1730[Consignatario],B2091,[1]!Tabla1730[1730])</f>
        <v>0</v>
      </c>
      <c r="P2091">
        <f>SUMIF([1]!Tabla1739[Consignatario],B2091,[1]!Tabla1739[1739])</f>
        <v>0</v>
      </c>
      <c r="Q2091">
        <f>SUMIF([1]!Tabla21[Consignatario],B2091,[1]!Tabla21[1664-1670])</f>
        <v>0</v>
      </c>
      <c r="R2091">
        <f>SUM(Tabla62[[#This Row],[1661]:[Entrearmadas]])</f>
        <v>156000</v>
      </c>
    </row>
    <row r="2092" spans="1:18" x14ac:dyDescent="0.3">
      <c r="A2092">
        <v>2091</v>
      </c>
      <c r="B2092" t="str" cm="1">
        <f t="array" ref="B2092">INDEX([1]!Tabla1[#Data], A2092, 2)</f>
        <v>Ordoñez, Pedro</v>
      </c>
      <c r="C2092">
        <f>SUMIF([1]!Tabla1661[Consignatario],B2092,[1]!Tabla1661[1661])</f>
        <v>0</v>
      </c>
      <c r="D2092">
        <f>SUMIF([1]!Tabla11[Consignatario],B2092,[1]!Tabla11[1662])</f>
        <v>0</v>
      </c>
      <c r="E2092">
        <f>SUMIF([1]!Tabla12[Consignatario],B2092,[1]!Tabla12[1670])</f>
        <v>0</v>
      </c>
      <c r="F2092">
        <f>SUMIF([1]!Tabla10[Consignatario],B2092,[1]!Tabla10[1672])</f>
        <v>0</v>
      </c>
      <c r="G2092">
        <f>SUMIF([1]!Tabla9[Consignatarios],B2092,[1]!Tabla9[1675])</f>
        <v>0</v>
      </c>
      <c r="H2092">
        <f>SUMIF([1]!Tabla8[Consignatarios],B2092,[1]!Tabla8[1678])</f>
        <v>0</v>
      </c>
      <c r="I2092">
        <f>SUMIF([1]!Tabla4[Consignatario],B2092,[1]!Tabla4[Monto])</f>
        <v>0</v>
      </c>
      <c r="J2092">
        <f>SUMIF([1]!Tabla2[Consignatario],B2092, [1]!Tabla2[Monto])</f>
        <v>0</v>
      </c>
      <c r="K2092">
        <f>SUMIF([1]!Tabla3[Consignatario],B2092,[1]!Tabla3[Monto])</f>
        <v>0</v>
      </c>
      <c r="L2092">
        <f>SUMIF([1]!Tabla5[Consignatario],B2092,[1]!Tabla5[Monto])</f>
        <v>0</v>
      </c>
      <c r="M2092">
        <f>SUMIF([1]!Tabla1708[Consignatario],B2092,[1]!Tabla1708[Monto])</f>
        <v>0</v>
      </c>
      <c r="N2092">
        <f>SUMIF([1]!Tabla1726[Consignatario],B2092,[1]!Tabla1726[Monto])</f>
        <v>0</v>
      </c>
      <c r="O2092">
        <f>SUMIF([1]!Tabla1730[Consignatario],B2092,[1]!Tabla1730[1730])</f>
        <v>0</v>
      </c>
      <c r="P2092">
        <f>SUMIF([1]!Tabla1739[Consignatario],B2092,[1]!Tabla1739[1739])</f>
        <v>118872</v>
      </c>
      <c r="Q2092">
        <f>SUMIF([1]!Tabla21[Consignatario],B2092,[1]!Tabla21[1664-1670])</f>
        <v>0</v>
      </c>
      <c r="R2092">
        <f>SUM(Tabla62[[#This Row],[1661]:[Entrearmadas]])</f>
        <v>118872</v>
      </c>
    </row>
    <row r="2093" spans="1:18" x14ac:dyDescent="0.3">
      <c r="A2093">
        <v>2092</v>
      </c>
      <c r="B2093" t="str" cm="1">
        <f t="array" ref="B2093">INDEX([1]!Tabla1[#Data], A2093, 2)</f>
        <v>Oreitia, Pedro de</v>
      </c>
      <c r="C2093">
        <f>SUMIF([1]!Tabla1661[Consignatario],B2093,[1]!Tabla1661[1661])</f>
        <v>93913</v>
      </c>
      <c r="D2093">
        <f>SUMIF([1]!Tabla11[Consignatario],B2093,[1]!Tabla11[1662])</f>
        <v>0</v>
      </c>
      <c r="E2093">
        <f>SUMIF([1]!Tabla12[Consignatario],B2093,[1]!Tabla12[1670])</f>
        <v>0</v>
      </c>
      <c r="F2093">
        <f>SUMIF([1]!Tabla10[Consignatario],B2093,[1]!Tabla10[1672])</f>
        <v>0</v>
      </c>
      <c r="G2093">
        <f>SUMIF([1]!Tabla9[Consignatarios],B2093,[1]!Tabla9[1675])</f>
        <v>0</v>
      </c>
      <c r="H2093">
        <f>SUMIF([1]!Tabla8[Consignatarios],B2093,[1]!Tabla8[1678])</f>
        <v>0</v>
      </c>
      <c r="I2093">
        <f>SUMIF([1]!Tabla4[Consignatario],B2093,[1]!Tabla4[Monto])</f>
        <v>0</v>
      </c>
      <c r="J2093">
        <f>SUMIF([1]!Tabla2[Consignatario],B2093, [1]!Tabla2[Monto])</f>
        <v>0</v>
      </c>
      <c r="K2093">
        <f>SUMIF([1]!Tabla3[Consignatario],B2093,[1]!Tabla3[Monto])</f>
        <v>0</v>
      </c>
      <c r="L2093">
        <f>SUMIF([1]!Tabla5[Consignatario],B2093,[1]!Tabla5[Monto])</f>
        <v>0</v>
      </c>
      <c r="M2093">
        <f>SUMIF([1]!Tabla1708[Consignatario],B2093,[1]!Tabla1708[Monto])</f>
        <v>0</v>
      </c>
      <c r="N2093">
        <f>SUMIF([1]!Tabla1726[Consignatario],B2093,[1]!Tabla1726[Monto])</f>
        <v>0</v>
      </c>
      <c r="O2093">
        <f>SUMIF([1]!Tabla1730[Consignatario],B2093,[1]!Tabla1730[1730])</f>
        <v>0</v>
      </c>
      <c r="P2093">
        <f>SUMIF([1]!Tabla1739[Consignatario],B2093,[1]!Tabla1739[1739])</f>
        <v>0</v>
      </c>
      <c r="Q2093">
        <f>SUMIF([1]!Tabla21[Consignatario],B2093,[1]!Tabla21[1664-1670])</f>
        <v>0</v>
      </c>
      <c r="R2093">
        <f>SUM(Tabla62[[#This Row],[1661]:[Entrearmadas]])</f>
        <v>93913</v>
      </c>
    </row>
    <row r="2094" spans="1:18" x14ac:dyDescent="0.3">
      <c r="A2094">
        <v>2093</v>
      </c>
      <c r="B2094" t="str" cm="1">
        <f t="array" ref="B2094">INDEX([1]!Tabla1[#Data], A2094, 2)</f>
        <v>Orejón, Alonso de</v>
      </c>
      <c r="C2094">
        <f>SUMIF([1]!Tabla1661[Consignatario],B2094,[1]!Tabla1661[1661])</f>
        <v>0</v>
      </c>
      <c r="D2094">
        <f>SUMIF([1]!Tabla11[Consignatario],B2094,[1]!Tabla11[1662])</f>
        <v>44500</v>
      </c>
      <c r="E2094">
        <f>SUMIF([1]!Tabla12[Consignatario],B2094,[1]!Tabla12[1670])</f>
        <v>0</v>
      </c>
      <c r="F2094">
        <f>SUMIF([1]!Tabla10[Consignatario],B2094,[1]!Tabla10[1672])</f>
        <v>0</v>
      </c>
      <c r="G2094">
        <f>SUMIF([1]!Tabla9[Consignatarios],B2094,[1]!Tabla9[1675])</f>
        <v>0</v>
      </c>
      <c r="H2094">
        <f>SUMIF([1]!Tabla8[Consignatarios],B2094,[1]!Tabla8[1678])</f>
        <v>0</v>
      </c>
      <c r="I2094">
        <f>SUMIF([1]!Tabla4[Consignatario],B2094,[1]!Tabla4[Monto])</f>
        <v>0</v>
      </c>
      <c r="J2094">
        <f>SUMIF([1]!Tabla2[Consignatario],B2094, [1]!Tabla2[Monto])</f>
        <v>0</v>
      </c>
      <c r="K2094">
        <f>SUMIF([1]!Tabla3[Consignatario],B2094,[1]!Tabla3[Monto])</f>
        <v>0</v>
      </c>
      <c r="L2094">
        <f>SUMIF([1]!Tabla5[Consignatario],B2094,[1]!Tabla5[Monto])</f>
        <v>0</v>
      </c>
      <c r="M2094">
        <f>SUMIF([1]!Tabla1708[Consignatario],B2094,[1]!Tabla1708[Monto])</f>
        <v>0</v>
      </c>
      <c r="N2094">
        <f>SUMIF([1]!Tabla1726[Consignatario],B2094,[1]!Tabla1726[Monto])</f>
        <v>0</v>
      </c>
      <c r="O2094">
        <f>SUMIF([1]!Tabla1730[Consignatario],B2094,[1]!Tabla1730[1730])</f>
        <v>0</v>
      </c>
      <c r="P2094">
        <f>SUMIF([1]!Tabla1739[Consignatario],B2094,[1]!Tabla1739[1739])</f>
        <v>0</v>
      </c>
      <c r="Q2094">
        <f>SUMIF([1]!Tabla21[Consignatario],B2094,[1]!Tabla21[1664-1670])</f>
        <v>0</v>
      </c>
      <c r="R2094">
        <f>SUM(Tabla62[[#This Row],[1661]:[Entrearmadas]])</f>
        <v>44500</v>
      </c>
    </row>
    <row r="2095" spans="1:18" x14ac:dyDescent="0.3">
      <c r="A2095">
        <v>2094</v>
      </c>
      <c r="B2095" t="str" cm="1">
        <f t="array" ref="B2095">INDEX([1]!Tabla1[#Data], A2095, 2)</f>
        <v>Orejuela, Diego de</v>
      </c>
      <c r="C2095">
        <f>SUMIF([1]!Tabla1661[Consignatario],B2095,[1]!Tabla1661[1661])</f>
        <v>0</v>
      </c>
      <c r="D2095">
        <f>SUMIF([1]!Tabla11[Consignatario],B2095,[1]!Tabla11[1662])</f>
        <v>0</v>
      </c>
      <c r="E2095">
        <f>SUMIF([1]!Tabla12[Consignatario],B2095,[1]!Tabla12[1670])</f>
        <v>0</v>
      </c>
      <c r="F2095">
        <f>SUMIF([1]!Tabla10[Consignatario],B2095,[1]!Tabla10[1672])</f>
        <v>1080</v>
      </c>
      <c r="G2095">
        <f>SUMIF([1]!Tabla9[Consignatarios],B2095,[1]!Tabla9[1675])</f>
        <v>0</v>
      </c>
      <c r="H2095">
        <f>SUMIF([1]!Tabla8[Consignatarios],B2095,[1]!Tabla8[1678])</f>
        <v>0</v>
      </c>
      <c r="I2095">
        <f>SUMIF([1]!Tabla4[Consignatario],B2095,[1]!Tabla4[Monto])</f>
        <v>0</v>
      </c>
      <c r="J2095">
        <f>SUMIF([1]!Tabla2[Consignatario],B2095, [1]!Tabla2[Monto])</f>
        <v>0</v>
      </c>
      <c r="K2095">
        <f>SUMIF([1]!Tabla3[Consignatario],B2095,[1]!Tabla3[Monto])</f>
        <v>0</v>
      </c>
      <c r="L2095">
        <f>SUMIF([1]!Tabla5[Consignatario],B2095,[1]!Tabla5[Monto])</f>
        <v>0</v>
      </c>
      <c r="M2095">
        <f>SUMIF([1]!Tabla1708[Consignatario],B2095,[1]!Tabla1708[Monto])</f>
        <v>0</v>
      </c>
      <c r="N2095">
        <f>SUMIF([1]!Tabla1726[Consignatario],B2095,[1]!Tabla1726[Monto])</f>
        <v>0</v>
      </c>
      <c r="O2095">
        <f>SUMIF([1]!Tabla1730[Consignatario],B2095,[1]!Tabla1730[1730])</f>
        <v>0</v>
      </c>
      <c r="P2095">
        <f>SUMIF([1]!Tabla1739[Consignatario],B2095,[1]!Tabla1739[1739])</f>
        <v>0</v>
      </c>
      <c r="Q2095">
        <f>SUMIF([1]!Tabla21[Consignatario],B2095,[1]!Tabla21[1664-1670])</f>
        <v>0</v>
      </c>
      <c r="R2095">
        <f>SUM(Tabla62[[#This Row],[1661]:[Entrearmadas]])</f>
        <v>1080</v>
      </c>
    </row>
    <row r="2096" spans="1:18" x14ac:dyDescent="0.3">
      <c r="A2096">
        <v>2095</v>
      </c>
      <c r="B2096" t="str" cm="1">
        <f t="array" ref="B2096">INDEX([1]!Tabla1[#Data], A2096, 2)</f>
        <v>Orejuela, Diego Leandro de</v>
      </c>
      <c r="C2096">
        <f>SUMIF([1]!Tabla1661[Consignatario],B2096,[1]!Tabla1661[1661])</f>
        <v>0</v>
      </c>
      <c r="D2096">
        <f>SUMIF([1]!Tabla11[Consignatario],B2096,[1]!Tabla11[1662])</f>
        <v>0</v>
      </c>
      <c r="E2096">
        <f>SUMIF([1]!Tabla12[Consignatario],B2096,[1]!Tabla12[1670])</f>
        <v>0</v>
      </c>
      <c r="F2096">
        <f>SUMIF([1]!Tabla10[Consignatario],B2096,[1]!Tabla10[1672])</f>
        <v>0</v>
      </c>
      <c r="G2096">
        <f>SUMIF([1]!Tabla9[Consignatarios],B2096,[1]!Tabla9[1675])</f>
        <v>0</v>
      </c>
      <c r="H2096">
        <f>SUMIF([1]!Tabla8[Consignatarios],B2096,[1]!Tabla8[1678])</f>
        <v>0</v>
      </c>
      <c r="I2096">
        <f>SUMIF([1]!Tabla4[Consignatario],B2096,[1]!Tabla4[Monto])</f>
        <v>0</v>
      </c>
      <c r="J2096">
        <f>SUMIF([1]!Tabla2[Consignatario],B2096, [1]!Tabla2[Monto])</f>
        <v>0</v>
      </c>
      <c r="K2096">
        <f>SUMIF([1]!Tabla3[Consignatario],B2096,[1]!Tabla3[Monto])</f>
        <v>0</v>
      </c>
      <c r="L2096">
        <f>SUMIF([1]!Tabla5[Consignatario],B2096,[1]!Tabla5[Monto])</f>
        <v>0</v>
      </c>
      <c r="M2096">
        <f>SUMIF([1]!Tabla1708[Consignatario],B2096,[1]!Tabla1708[Monto])</f>
        <v>8933</v>
      </c>
      <c r="N2096">
        <f>SUMIF([1]!Tabla1726[Consignatario],B2096,[1]!Tabla1726[Monto])</f>
        <v>0</v>
      </c>
      <c r="O2096">
        <f>SUMIF([1]!Tabla1730[Consignatario],B2096,[1]!Tabla1730[1730])</f>
        <v>0</v>
      </c>
      <c r="P2096">
        <f>SUMIF([1]!Tabla1739[Consignatario],B2096,[1]!Tabla1739[1739])</f>
        <v>0</v>
      </c>
      <c r="Q2096">
        <f>SUMIF([1]!Tabla21[Consignatario],B2096,[1]!Tabla21[1664-1670])</f>
        <v>0</v>
      </c>
      <c r="R2096">
        <f>SUM(Tabla62[[#This Row],[1661]:[Entrearmadas]])</f>
        <v>8933</v>
      </c>
    </row>
    <row r="2097" spans="1:18" x14ac:dyDescent="0.3">
      <c r="A2097">
        <v>2096</v>
      </c>
      <c r="B2097" t="str" cm="1">
        <f t="array" ref="B2097">INDEX([1]!Tabla1[#Data], A2097, 2)</f>
        <v>Orejuela, Julián Patricio de</v>
      </c>
      <c r="C2097">
        <f>SUMIF([1]!Tabla1661[Consignatario],B2097,[1]!Tabla1661[1661])</f>
        <v>0</v>
      </c>
      <c r="D2097">
        <f>SUMIF([1]!Tabla11[Consignatario],B2097,[1]!Tabla11[1662])</f>
        <v>0</v>
      </c>
      <c r="E2097">
        <f>SUMIF([1]!Tabla12[Consignatario],B2097,[1]!Tabla12[1670])</f>
        <v>0</v>
      </c>
      <c r="F2097">
        <f>SUMIF([1]!Tabla10[Consignatario],B2097,[1]!Tabla10[1672])</f>
        <v>0</v>
      </c>
      <c r="G2097">
        <f>SUMIF([1]!Tabla9[Consignatarios],B2097,[1]!Tabla9[1675])</f>
        <v>0</v>
      </c>
      <c r="H2097">
        <f>SUMIF([1]!Tabla8[Consignatarios],B2097,[1]!Tabla8[1678])</f>
        <v>0</v>
      </c>
      <c r="I2097">
        <f>SUMIF([1]!Tabla4[Consignatario],B2097,[1]!Tabla4[Monto])</f>
        <v>0</v>
      </c>
      <c r="J2097">
        <f>SUMIF([1]!Tabla2[Consignatario],B2097, [1]!Tabla2[Monto])</f>
        <v>0</v>
      </c>
      <c r="K2097">
        <f>SUMIF([1]!Tabla3[Consignatario],B2097,[1]!Tabla3[Monto])</f>
        <v>4000</v>
      </c>
      <c r="L2097">
        <f>SUMIF([1]!Tabla5[Consignatario],B2097,[1]!Tabla5[Monto])</f>
        <v>0</v>
      </c>
      <c r="M2097">
        <f>SUMIF([1]!Tabla1708[Consignatario],B2097,[1]!Tabla1708[Monto])</f>
        <v>0</v>
      </c>
      <c r="N2097">
        <f>SUMIF([1]!Tabla1726[Consignatario],B2097,[1]!Tabla1726[Monto])</f>
        <v>0</v>
      </c>
      <c r="O2097">
        <f>SUMIF([1]!Tabla1730[Consignatario],B2097,[1]!Tabla1730[1730])</f>
        <v>0</v>
      </c>
      <c r="P2097">
        <f>SUMIF([1]!Tabla1739[Consignatario],B2097,[1]!Tabla1739[1739])</f>
        <v>0</v>
      </c>
      <c r="Q2097">
        <f>SUMIF([1]!Tabla21[Consignatario],B2097,[1]!Tabla21[1664-1670])</f>
        <v>0</v>
      </c>
      <c r="R2097">
        <f>SUM(Tabla62[[#This Row],[1661]:[Entrearmadas]])</f>
        <v>4000</v>
      </c>
    </row>
    <row r="2098" spans="1:18" x14ac:dyDescent="0.3">
      <c r="A2098">
        <v>2097</v>
      </c>
      <c r="B2098" t="str" cm="1">
        <f t="array" ref="B2098">INDEX([1]!Tabla1[#Data], A2098, 2)</f>
        <v>Orella, Antonio de</v>
      </c>
      <c r="C2098">
        <f>SUMIF([1]!Tabla1661[Consignatario],B2098,[1]!Tabla1661[1661])</f>
        <v>0</v>
      </c>
      <c r="D2098">
        <f>SUMIF([1]!Tabla11[Consignatario],B2098,[1]!Tabla11[1662])</f>
        <v>0</v>
      </c>
      <c r="E2098">
        <f>SUMIF([1]!Tabla12[Consignatario],B2098,[1]!Tabla12[1670])</f>
        <v>0</v>
      </c>
      <c r="F2098">
        <f>SUMIF([1]!Tabla10[Consignatario],B2098,[1]!Tabla10[1672])</f>
        <v>4700</v>
      </c>
      <c r="G2098">
        <f>SUMIF([1]!Tabla9[Consignatarios],B2098,[1]!Tabla9[1675])</f>
        <v>0</v>
      </c>
      <c r="H2098">
        <f>SUMIF([1]!Tabla8[Consignatarios],B2098,[1]!Tabla8[1678])</f>
        <v>0</v>
      </c>
      <c r="I2098">
        <f>SUMIF([1]!Tabla4[Consignatario],B2098,[1]!Tabla4[Monto])</f>
        <v>0</v>
      </c>
      <c r="J2098">
        <f>SUMIF([1]!Tabla2[Consignatario],B2098, [1]!Tabla2[Monto])</f>
        <v>0</v>
      </c>
      <c r="K2098">
        <f>SUMIF([1]!Tabla3[Consignatario],B2098,[1]!Tabla3[Monto])</f>
        <v>0</v>
      </c>
      <c r="L2098">
        <f>SUMIF([1]!Tabla5[Consignatario],B2098,[1]!Tabla5[Monto])</f>
        <v>0</v>
      </c>
      <c r="M2098">
        <f>SUMIF([1]!Tabla1708[Consignatario],B2098,[1]!Tabla1708[Monto])</f>
        <v>0</v>
      </c>
      <c r="N2098">
        <f>SUMIF([1]!Tabla1726[Consignatario],B2098,[1]!Tabla1726[Monto])</f>
        <v>0</v>
      </c>
      <c r="O2098">
        <f>SUMIF([1]!Tabla1730[Consignatario],B2098,[1]!Tabla1730[1730])</f>
        <v>0</v>
      </c>
      <c r="P2098">
        <f>SUMIF([1]!Tabla1739[Consignatario],B2098,[1]!Tabla1739[1739])</f>
        <v>0</v>
      </c>
      <c r="Q2098">
        <f>SUMIF([1]!Tabla21[Consignatario],B2098,[1]!Tabla21[1664-1670])</f>
        <v>0</v>
      </c>
      <c r="R2098">
        <f>SUM(Tabla62[[#This Row],[1661]:[Entrearmadas]])</f>
        <v>4700</v>
      </c>
    </row>
    <row r="2099" spans="1:18" x14ac:dyDescent="0.3">
      <c r="A2099">
        <v>2098</v>
      </c>
      <c r="B2099" t="str" cm="1">
        <f t="array" ref="B2099">INDEX([1]!Tabla1[#Data], A2099, 2)</f>
        <v>Orellana, Clemente de</v>
      </c>
      <c r="C2099">
        <f>SUMIF([1]!Tabla1661[Consignatario],B2099,[1]!Tabla1661[1661])</f>
        <v>0</v>
      </c>
      <c r="D2099">
        <f>SUMIF([1]!Tabla11[Consignatario],B2099,[1]!Tabla11[1662])</f>
        <v>0</v>
      </c>
      <c r="E2099">
        <f>SUMIF([1]!Tabla12[Consignatario],B2099,[1]!Tabla12[1670])</f>
        <v>0</v>
      </c>
      <c r="F2099">
        <f>SUMIF([1]!Tabla10[Consignatario],B2099,[1]!Tabla10[1672])</f>
        <v>0</v>
      </c>
      <c r="G2099">
        <f>SUMIF([1]!Tabla9[Consignatarios],B2099,[1]!Tabla9[1675])</f>
        <v>0</v>
      </c>
      <c r="H2099">
        <f>SUMIF([1]!Tabla8[Consignatarios],B2099,[1]!Tabla8[1678])</f>
        <v>0</v>
      </c>
      <c r="I2099">
        <f>SUMIF([1]!Tabla4[Consignatario],B2099,[1]!Tabla4[Monto])</f>
        <v>0</v>
      </c>
      <c r="J2099">
        <f>SUMIF([1]!Tabla2[Consignatario],B2099, [1]!Tabla2[Monto])</f>
        <v>29360</v>
      </c>
      <c r="K2099">
        <f>SUMIF([1]!Tabla3[Consignatario],B2099,[1]!Tabla3[Monto])</f>
        <v>26520</v>
      </c>
      <c r="L2099">
        <f>SUMIF([1]!Tabla5[Consignatario],B2099,[1]!Tabla5[Monto])</f>
        <v>28115</v>
      </c>
      <c r="M2099">
        <f>SUMIF([1]!Tabla1708[Consignatario],B2099,[1]!Tabla1708[Monto])</f>
        <v>45948</v>
      </c>
      <c r="N2099">
        <f>SUMIF([1]!Tabla1726[Consignatario],B2099,[1]!Tabla1726[Monto])</f>
        <v>0</v>
      </c>
      <c r="O2099">
        <f>SUMIF([1]!Tabla1730[Consignatario],B2099,[1]!Tabla1730[1730])</f>
        <v>0</v>
      </c>
      <c r="P2099">
        <f>SUMIF([1]!Tabla1739[Consignatario],B2099,[1]!Tabla1739[1739])</f>
        <v>0</v>
      </c>
      <c r="Q2099">
        <f>SUMIF([1]!Tabla21[Consignatario],B2099,[1]!Tabla21[1664-1670])</f>
        <v>0</v>
      </c>
      <c r="R2099">
        <f>SUM(Tabla62[[#This Row],[1661]:[Entrearmadas]])</f>
        <v>129943</v>
      </c>
    </row>
    <row r="2100" spans="1:18" x14ac:dyDescent="0.3">
      <c r="A2100">
        <v>2099</v>
      </c>
      <c r="B2100" t="str" cm="1">
        <f t="array" ref="B2100">INDEX([1]!Tabla1[#Data], A2100, 2)</f>
        <v>Orellana, Joseph de</v>
      </c>
      <c r="C2100">
        <f>SUMIF([1]!Tabla1661[Consignatario],B2100,[1]!Tabla1661[1661])</f>
        <v>0</v>
      </c>
      <c r="D2100">
        <f>SUMIF([1]!Tabla11[Consignatario],B2100,[1]!Tabla11[1662])</f>
        <v>0</v>
      </c>
      <c r="E2100">
        <f>SUMIF([1]!Tabla12[Consignatario],B2100,[1]!Tabla12[1670])</f>
        <v>0</v>
      </c>
      <c r="F2100">
        <f>SUMIF([1]!Tabla10[Consignatario],B2100,[1]!Tabla10[1672])</f>
        <v>0</v>
      </c>
      <c r="G2100">
        <f>SUMIF([1]!Tabla9[Consignatarios],B2100,[1]!Tabla9[1675])</f>
        <v>0</v>
      </c>
      <c r="H2100">
        <f>SUMIF([1]!Tabla8[Consignatarios],B2100,[1]!Tabla8[1678])</f>
        <v>0</v>
      </c>
      <c r="I2100">
        <f>SUMIF([1]!Tabla4[Consignatario],B2100,[1]!Tabla4[Monto])</f>
        <v>0</v>
      </c>
      <c r="J2100">
        <f>SUMIF([1]!Tabla2[Consignatario],B2100, [1]!Tabla2[Monto])</f>
        <v>0</v>
      </c>
      <c r="K2100">
        <f>SUMIF([1]!Tabla3[Consignatario],B2100,[1]!Tabla3[Monto])</f>
        <v>0</v>
      </c>
      <c r="L2100">
        <f>SUMIF([1]!Tabla5[Consignatario],B2100,[1]!Tabla5[Monto])</f>
        <v>0</v>
      </c>
      <c r="M2100">
        <f>SUMIF([1]!Tabla1708[Consignatario],B2100,[1]!Tabla1708[Monto])</f>
        <v>0</v>
      </c>
      <c r="N2100">
        <f>SUMIF([1]!Tabla1726[Consignatario],B2100,[1]!Tabla1726[Monto])</f>
        <v>61422</v>
      </c>
      <c r="O2100">
        <f>SUMIF([1]!Tabla1730[Consignatario],B2100,[1]!Tabla1730[1730])</f>
        <v>64373</v>
      </c>
      <c r="P2100">
        <f>SUMIF([1]!Tabla1739[Consignatario],B2100,[1]!Tabla1739[1739])</f>
        <v>0</v>
      </c>
      <c r="Q2100">
        <f>SUMIF([1]!Tabla21[Consignatario],B2100,[1]!Tabla21[1664-1670])</f>
        <v>0</v>
      </c>
      <c r="R2100">
        <f>SUM(Tabla62[[#This Row],[1661]:[Entrearmadas]])</f>
        <v>125795</v>
      </c>
    </row>
    <row r="2101" spans="1:18" x14ac:dyDescent="0.3">
      <c r="A2101">
        <v>2100</v>
      </c>
      <c r="B2101" t="str" cm="1">
        <f t="array" ref="B2101">INDEX([1]!Tabla1[#Data], A2101, 2)</f>
        <v>Orellana, Rodrigo de</v>
      </c>
      <c r="C2101">
        <f>SUMIF([1]!Tabla1661[Consignatario],B2101,[1]!Tabla1661[1661])</f>
        <v>79117</v>
      </c>
      <c r="D2101">
        <f>SUMIF([1]!Tabla11[Consignatario],B2101,[1]!Tabla11[1662])</f>
        <v>0</v>
      </c>
      <c r="E2101">
        <f>SUMIF([1]!Tabla12[Consignatario],B2101,[1]!Tabla12[1670])</f>
        <v>0</v>
      </c>
      <c r="F2101">
        <f>SUMIF([1]!Tabla10[Consignatario],B2101,[1]!Tabla10[1672])</f>
        <v>0</v>
      </c>
      <c r="G2101">
        <f>SUMIF([1]!Tabla9[Consignatarios],B2101,[1]!Tabla9[1675])</f>
        <v>0</v>
      </c>
      <c r="H2101">
        <f>SUMIF([1]!Tabla8[Consignatarios],B2101,[1]!Tabla8[1678])</f>
        <v>0</v>
      </c>
      <c r="I2101">
        <f>SUMIF([1]!Tabla4[Consignatario],B2101,[1]!Tabla4[Monto])</f>
        <v>0</v>
      </c>
      <c r="J2101">
        <f>SUMIF([1]!Tabla2[Consignatario],B2101, [1]!Tabla2[Monto])</f>
        <v>0</v>
      </c>
      <c r="K2101">
        <f>SUMIF([1]!Tabla3[Consignatario],B2101,[1]!Tabla3[Monto])</f>
        <v>0</v>
      </c>
      <c r="L2101">
        <f>SUMIF([1]!Tabla5[Consignatario],B2101,[1]!Tabla5[Monto])</f>
        <v>0</v>
      </c>
      <c r="M2101">
        <f>SUMIF([1]!Tabla1708[Consignatario],B2101,[1]!Tabla1708[Monto])</f>
        <v>0</v>
      </c>
      <c r="N2101">
        <f>SUMIF([1]!Tabla1726[Consignatario],B2101,[1]!Tabla1726[Monto])</f>
        <v>0</v>
      </c>
      <c r="O2101">
        <f>SUMIF([1]!Tabla1730[Consignatario],B2101,[1]!Tabla1730[1730])</f>
        <v>0</v>
      </c>
      <c r="P2101">
        <f>SUMIF([1]!Tabla1739[Consignatario],B2101,[1]!Tabla1739[1739])</f>
        <v>0</v>
      </c>
      <c r="Q2101">
        <f>SUMIF([1]!Tabla21[Consignatario],B2101,[1]!Tabla21[1664-1670])</f>
        <v>0</v>
      </c>
      <c r="R2101">
        <f>SUM(Tabla62[[#This Row],[1661]:[Entrearmadas]])</f>
        <v>79117</v>
      </c>
    </row>
    <row r="2102" spans="1:18" x14ac:dyDescent="0.3">
      <c r="A2102">
        <v>2101</v>
      </c>
      <c r="B2102" t="str" cm="1">
        <f t="array" ref="B2102">INDEX([1]!Tabla1[#Data], A2102, 2)</f>
        <v>Oreña y Pontejos, Justo de</v>
      </c>
      <c r="C2102">
        <f>SUMIF([1]!Tabla1661[Consignatario],B2102,[1]!Tabla1661[1661])</f>
        <v>0</v>
      </c>
      <c r="D2102">
        <f>SUMIF([1]!Tabla11[Consignatario],B2102,[1]!Tabla11[1662])</f>
        <v>0</v>
      </c>
      <c r="E2102">
        <f>SUMIF([1]!Tabla12[Consignatario],B2102,[1]!Tabla12[1670])</f>
        <v>0</v>
      </c>
      <c r="F2102">
        <f>SUMIF([1]!Tabla10[Consignatario],B2102,[1]!Tabla10[1672])</f>
        <v>0</v>
      </c>
      <c r="G2102">
        <f>SUMIF([1]!Tabla9[Consignatarios],B2102,[1]!Tabla9[1675])</f>
        <v>0</v>
      </c>
      <c r="H2102">
        <f>SUMIF([1]!Tabla8[Consignatarios],B2102,[1]!Tabla8[1678])</f>
        <v>0</v>
      </c>
      <c r="I2102">
        <f>SUMIF([1]!Tabla4[Consignatario],B2102,[1]!Tabla4[Monto])</f>
        <v>0</v>
      </c>
      <c r="J2102">
        <f>SUMIF([1]!Tabla2[Consignatario],B2102, [1]!Tabla2[Monto])</f>
        <v>0</v>
      </c>
      <c r="K2102">
        <f>SUMIF([1]!Tabla3[Consignatario],B2102,[1]!Tabla3[Monto])</f>
        <v>29132</v>
      </c>
      <c r="L2102">
        <f>SUMIF([1]!Tabla5[Consignatario],B2102,[1]!Tabla5[Monto])</f>
        <v>0</v>
      </c>
      <c r="M2102">
        <f>SUMIF([1]!Tabla1708[Consignatario],B2102,[1]!Tabla1708[Monto])</f>
        <v>0</v>
      </c>
      <c r="N2102">
        <f>SUMIF([1]!Tabla1726[Consignatario],B2102,[1]!Tabla1726[Monto])</f>
        <v>0</v>
      </c>
      <c r="O2102">
        <f>SUMIF([1]!Tabla1730[Consignatario],B2102,[1]!Tabla1730[1730])</f>
        <v>0</v>
      </c>
      <c r="P2102">
        <f>SUMIF([1]!Tabla1739[Consignatario],B2102,[1]!Tabla1739[1739])</f>
        <v>0</v>
      </c>
      <c r="Q2102">
        <f>SUMIF([1]!Tabla21[Consignatario],B2102,[1]!Tabla21[1664-1670])</f>
        <v>0</v>
      </c>
      <c r="R2102">
        <f>SUM(Tabla62[[#This Row],[1661]:[Entrearmadas]])</f>
        <v>29132</v>
      </c>
    </row>
    <row r="2103" spans="1:18" x14ac:dyDescent="0.3">
      <c r="A2103">
        <v>2102</v>
      </c>
      <c r="B2103" t="str" cm="1">
        <f t="array" ref="B2103">INDEX([1]!Tabla1[#Data], A2103, 2)</f>
        <v>Oriamuño, Joseph de</v>
      </c>
      <c r="C2103">
        <f>SUMIF([1]!Tabla1661[Consignatario],B2103,[1]!Tabla1661[1661])</f>
        <v>0</v>
      </c>
      <c r="D2103">
        <f>SUMIF([1]!Tabla11[Consignatario],B2103,[1]!Tabla11[1662])</f>
        <v>0</v>
      </c>
      <c r="E2103">
        <f>SUMIF([1]!Tabla12[Consignatario],B2103,[1]!Tabla12[1670])</f>
        <v>0</v>
      </c>
      <c r="F2103">
        <f>SUMIF([1]!Tabla10[Consignatario],B2103,[1]!Tabla10[1672])</f>
        <v>0</v>
      </c>
      <c r="G2103">
        <f>SUMIF([1]!Tabla9[Consignatarios],B2103,[1]!Tabla9[1675])</f>
        <v>0</v>
      </c>
      <c r="H2103">
        <f>SUMIF([1]!Tabla8[Consignatarios],B2103,[1]!Tabla8[1678])</f>
        <v>0</v>
      </c>
      <c r="I2103">
        <f>SUMIF([1]!Tabla4[Consignatario],B2103,[1]!Tabla4[Monto])</f>
        <v>0</v>
      </c>
      <c r="J2103">
        <f>SUMIF([1]!Tabla2[Consignatario],B2103, [1]!Tabla2[Monto])</f>
        <v>0</v>
      </c>
      <c r="K2103">
        <f>SUMIF([1]!Tabla3[Consignatario],B2103,[1]!Tabla3[Monto])</f>
        <v>100</v>
      </c>
      <c r="L2103">
        <f>SUMIF([1]!Tabla5[Consignatario],B2103,[1]!Tabla5[Monto])</f>
        <v>0</v>
      </c>
      <c r="M2103">
        <f>SUMIF([1]!Tabla1708[Consignatario],B2103,[1]!Tabla1708[Monto])</f>
        <v>0</v>
      </c>
      <c r="N2103">
        <f>SUMIF([1]!Tabla1726[Consignatario],B2103,[1]!Tabla1726[Monto])</f>
        <v>0</v>
      </c>
      <c r="O2103">
        <f>SUMIF([1]!Tabla1730[Consignatario],B2103,[1]!Tabla1730[1730])</f>
        <v>0</v>
      </c>
      <c r="P2103">
        <f>SUMIF([1]!Tabla1739[Consignatario],B2103,[1]!Tabla1739[1739])</f>
        <v>0</v>
      </c>
      <c r="Q2103">
        <f>SUMIF([1]!Tabla21[Consignatario],B2103,[1]!Tabla21[1664-1670])</f>
        <v>0</v>
      </c>
      <c r="R2103">
        <f>SUM(Tabla62[[#This Row],[1661]:[Entrearmadas]])</f>
        <v>100</v>
      </c>
    </row>
    <row r="2104" spans="1:18" x14ac:dyDescent="0.3">
      <c r="A2104">
        <v>2103</v>
      </c>
      <c r="B2104" t="str" cm="1">
        <f t="array" ref="B2104">INDEX([1]!Tabla1[#Data], A2104, 2)</f>
        <v>Oriamuño, Juan de</v>
      </c>
      <c r="C2104">
        <f>SUMIF([1]!Tabla1661[Consignatario],B2104,[1]!Tabla1661[1661])</f>
        <v>0</v>
      </c>
      <c r="D2104">
        <f>SUMIF([1]!Tabla11[Consignatario],B2104,[1]!Tabla11[1662])</f>
        <v>0</v>
      </c>
      <c r="E2104">
        <f>SUMIF([1]!Tabla12[Consignatario],B2104,[1]!Tabla12[1670])</f>
        <v>0</v>
      </c>
      <c r="F2104">
        <f>SUMIF([1]!Tabla10[Consignatario],B2104,[1]!Tabla10[1672])</f>
        <v>8176</v>
      </c>
      <c r="G2104">
        <f>SUMIF([1]!Tabla9[Consignatarios],B2104,[1]!Tabla9[1675])</f>
        <v>0</v>
      </c>
      <c r="H2104">
        <f>SUMIF([1]!Tabla8[Consignatarios],B2104,[1]!Tabla8[1678])</f>
        <v>2610</v>
      </c>
      <c r="I2104">
        <f>SUMIF([1]!Tabla4[Consignatario],B2104,[1]!Tabla4[Monto])</f>
        <v>84106</v>
      </c>
      <c r="J2104">
        <f>SUMIF([1]!Tabla2[Consignatario],B2104, [1]!Tabla2[Monto])</f>
        <v>180816</v>
      </c>
      <c r="K2104">
        <f>SUMIF([1]!Tabla3[Consignatario],B2104,[1]!Tabla3[Monto])</f>
        <v>11003</v>
      </c>
      <c r="L2104">
        <f>SUMIF([1]!Tabla5[Consignatario],B2104,[1]!Tabla5[Monto])</f>
        <v>13227</v>
      </c>
      <c r="M2104">
        <f>SUMIF([1]!Tabla1708[Consignatario],B2104,[1]!Tabla1708[Monto])</f>
        <v>0</v>
      </c>
      <c r="N2104">
        <f>SUMIF([1]!Tabla1726[Consignatario],B2104,[1]!Tabla1726[Monto])</f>
        <v>0</v>
      </c>
      <c r="O2104">
        <f>SUMIF([1]!Tabla1730[Consignatario],B2104,[1]!Tabla1730[1730])</f>
        <v>0</v>
      </c>
      <c r="P2104">
        <f>SUMIF([1]!Tabla1739[Consignatario],B2104,[1]!Tabla1739[1739])</f>
        <v>0</v>
      </c>
      <c r="Q2104">
        <f>SUMIF([1]!Tabla21[Consignatario],B2104,[1]!Tabla21[1664-1670])</f>
        <v>0</v>
      </c>
      <c r="R2104">
        <f>SUM(Tabla62[[#This Row],[1661]:[Entrearmadas]])</f>
        <v>299938</v>
      </c>
    </row>
    <row r="2105" spans="1:18" x14ac:dyDescent="0.3">
      <c r="A2105">
        <v>2104</v>
      </c>
      <c r="B2105" t="str" cm="1">
        <f t="array" ref="B2105">INDEX([1]!Tabla1[#Data], A2105, 2)</f>
        <v>Orihuela, Julián Patricio de</v>
      </c>
      <c r="C2105">
        <f>SUMIF([1]!Tabla1661[Consignatario],B2105,[1]!Tabla1661[1661])</f>
        <v>0</v>
      </c>
      <c r="D2105">
        <f>SUMIF([1]!Tabla11[Consignatario],B2105,[1]!Tabla11[1662])</f>
        <v>0</v>
      </c>
      <c r="E2105">
        <f>SUMIF([1]!Tabla12[Consignatario],B2105,[1]!Tabla12[1670])</f>
        <v>0</v>
      </c>
      <c r="F2105">
        <f>SUMIF([1]!Tabla10[Consignatario],B2105,[1]!Tabla10[1672])</f>
        <v>0</v>
      </c>
      <c r="G2105">
        <f>SUMIF([1]!Tabla9[Consignatarios],B2105,[1]!Tabla9[1675])</f>
        <v>0</v>
      </c>
      <c r="H2105">
        <f>SUMIF([1]!Tabla8[Consignatarios],B2105,[1]!Tabla8[1678])</f>
        <v>0</v>
      </c>
      <c r="I2105">
        <f>SUMIF([1]!Tabla4[Consignatario],B2105,[1]!Tabla4[Monto])</f>
        <v>0</v>
      </c>
      <c r="J2105">
        <f>SUMIF([1]!Tabla2[Consignatario],B2105, [1]!Tabla2[Monto])</f>
        <v>0</v>
      </c>
      <c r="K2105">
        <f>SUMIF([1]!Tabla3[Consignatario],B2105,[1]!Tabla3[Monto])</f>
        <v>0</v>
      </c>
      <c r="L2105">
        <f>SUMIF([1]!Tabla5[Consignatario],B2105,[1]!Tabla5[Monto])</f>
        <v>12200</v>
      </c>
      <c r="M2105">
        <f>SUMIF([1]!Tabla1708[Consignatario],B2105,[1]!Tabla1708[Monto])</f>
        <v>0</v>
      </c>
      <c r="N2105">
        <f>SUMIF([1]!Tabla1726[Consignatario],B2105,[1]!Tabla1726[Monto])</f>
        <v>0</v>
      </c>
      <c r="O2105">
        <f>SUMIF([1]!Tabla1730[Consignatario],B2105,[1]!Tabla1730[1730])</f>
        <v>0</v>
      </c>
      <c r="P2105">
        <f>SUMIF([1]!Tabla1739[Consignatario],B2105,[1]!Tabla1739[1739])</f>
        <v>0</v>
      </c>
      <c r="Q2105">
        <f>SUMIF([1]!Tabla21[Consignatario],B2105,[1]!Tabla21[1664-1670])</f>
        <v>0</v>
      </c>
      <c r="R2105">
        <f>SUM(Tabla62[[#This Row],[1661]:[Entrearmadas]])</f>
        <v>12200</v>
      </c>
    </row>
    <row r="2106" spans="1:18" x14ac:dyDescent="0.3">
      <c r="A2106">
        <v>2105</v>
      </c>
      <c r="B2106" t="str" cm="1">
        <f t="array" ref="B2106">INDEX([1]!Tabla1[#Data], A2106, 2)</f>
        <v>Ornachea, Roque de</v>
      </c>
      <c r="C2106">
        <f>SUMIF([1]!Tabla1661[Consignatario],B2106,[1]!Tabla1661[1661])</f>
        <v>52902</v>
      </c>
      <c r="D2106">
        <f>SUMIF([1]!Tabla11[Consignatario],B2106,[1]!Tabla11[1662])</f>
        <v>0</v>
      </c>
      <c r="E2106">
        <f>SUMIF([1]!Tabla12[Consignatario],B2106,[1]!Tabla12[1670])</f>
        <v>0</v>
      </c>
      <c r="F2106">
        <f>SUMIF([1]!Tabla10[Consignatario],B2106,[1]!Tabla10[1672])</f>
        <v>0</v>
      </c>
      <c r="G2106">
        <f>SUMIF([1]!Tabla9[Consignatarios],B2106,[1]!Tabla9[1675])</f>
        <v>0</v>
      </c>
      <c r="H2106">
        <f>SUMIF([1]!Tabla8[Consignatarios],B2106,[1]!Tabla8[1678])</f>
        <v>0</v>
      </c>
      <c r="I2106">
        <f>SUMIF([1]!Tabla4[Consignatario],B2106,[1]!Tabla4[Monto])</f>
        <v>0</v>
      </c>
      <c r="J2106">
        <f>SUMIF([1]!Tabla2[Consignatario],B2106, [1]!Tabla2[Monto])</f>
        <v>0</v>
      </c>
      <c r="K2106">
        <f>SUMIF([1]!Tabla3[Consignatario],B2106,[1]!Tabla3[Monto])</f>
        <v>0</v>
      </c>
      <c r="L2106">
        <f>SUMIF([1]!Tabla5[Consignatario],B2106,[1]!Tabla5[Monto])</f>
        <v>0</v>
      </c>
      <c r="M2106">
        <f>SUMIF([1]!Tabla1708[Consignatario],B2106,[1]!Tabla1708[Monto])</f>
        <v>0</v>
      </c>
      <c r="N2106">
        <f>SUMIF([1]!Tabla1726[Consignatario],B2106,[1]!Tabla1726[Monto])</f>
        <v>0</v>
      </c>
      <c r="O2106">
        <f>SUMIF([1]!Tabla1730[Consignatario],B2106,[1]!Tabla1730[1730])</f>
        <v>0</v>
      </c>
      <c r="P2106">
        <f>SUMIF([1]!Tabla1739[Consignatario],B2106,[1]!Tabla1739[1739])</f>
        <v>0</v>
      </c>
      <c r="Q2106">
        <f>SUMIF([1]!Tabla21[Consignatario],B2106,[1]!Tabla21[1664-1670])</f>
        <v>0</v>
      </c>
      <c r="R2106">
        <f>SUM(Tabla62[[#This Row],[1661]:[Entrearmadas]])</f>
        <v>52902</v>
      </c>
    </row>
    <row r="2107" spans="1:18" x14ac:dyDescent="0.3">
      <c r="A2107">
        <v>2106</v>
      </c>
      <c r="B2107" t="str" cm="1">
        <f t="array" ref="B2107">INDEX([1]!Tabla1[#Data], A2107, 2)</f>
        <v>Orozco Mogollón, Juan de</v>
      </c>
      <c r="C2107">
        <f>SUMIF([1]!Tabla1661[Consignatario],B2107,[1]!Tabla1661[1661])</f>
        <v>0</v>
      </c>
      <c r="D2107">
        <f>SUMIF([1]!Tabla11[Consignatario],B2107,[1]!Tabla11[1662])</f>
        <v>0</v>
      </c>
      <c r="E2107">
        <f>SUMIF([1]!Tabla12[Consignatario],B2107,[1]!Tabla12[1670])</f>
        <v>0</v>
      </c>
      <c r="F2107">
        <f>SUMIF([1]!Tabla10[Consignatario],B2107,[1]!Tabla10[1672])</f>
        <v>0</v>
      </c>
      <c r="G2107">
        <f>SUMIF([1]!Tabla9[Consignatarios],B2107,[1]!Tabla9[1675])</f>
        <v>0</v>
      </c>
      <c r="H2107">
        <f>SUMIF([1]!Tabla8[Consignatarios],B2107,[1]!Tabla8[1678])</f>
        <v>0</v>
      </c>
      <c r="I2107">
        <f>SUMIF([1]!Tabla4[Consignatario],B2107,[1]!Tabla4[Monto])</f>
        <v>3976</v>
      </c>
      <c r="J2107">
        <f>SUMIF([1]!Tabla2[Consignatario],B2107, [1]!Tabla2[Monto])</f>
        <v>35000</v>
      </c>
      <c r="K2107">
        <f>SUMIF([1]!Tabla3[Consignatario],B2107,[1]!Tabla3[Monto])</f>
        <v>58604</v>
      </c>
      <c r="L2107">
        <f>SUMIF([1]!Tabla5[Consignatario],B2107,[1]!Tabla5[Monto])</f>
        <v>6000</v>
      </c>
      <c r="M2107">
        <f>SUMIF([1]!Tabla1708[Consignatario],B2107,[1]!Tabla1708[Monto])</f>
        <v>0</v>
      </c>
      <c r="N2107">
        <f>SUMIF([1]!Tabla1726[Consignatario],B2107,[1]!Tabla1726[Monto])</f>
        <v>0</v>
      </c>
      <c r="O2107">
        <f>SUMIF([1]!Tabla1730[Consignatario],B2107,[1]!Tabla1730[1730])</f>
        <v>0</v>
      </c>
      <c r="P2107">
        <f>SUMIF([1]!Tabla1739[Consignatario],B2107,[1]!Tabla1739[1739])</f>
        <v>0</v>
      </c>
      <c r="Q2107">
        <f>SUMIF([1]!Tabla21[Consignatario],B2107,[1]!Tabla21[1664-1670])</f>
        <v>0</v>
      </c>
      <c r="R2107">
        <f>SUM(Tabla62[[#This Row],[1661]:[Entrearmadas]])</f>
        <v>103580</v>
      </c>
    </row>
    <row r="2108" spans="1:18" x14ac:dyDescent="0.3">
      <c r="A2108">
        <v>2107</v>
      </c>
      <c r="B2108" t="str" cm="1">
        <f t="array" ref="B2108">INDEX([1]!Tabla1[#Data], A2108, 2)</f>
        <v>Orozco, Joseph de</v>
      </c>
      <c r="C2108">
        <f>SUMIF([1]!Tabla1661[Consignatario],B2108,[1]!Tabla1661[1661])</f>
        <v>0</v>
      </c>
      <c r="D2108">
        <f>SUMIF([1]!Tabla11[Consignatario],B2108,[1]!Tabla11[1662])</f>
        <v>0</v>
      </c>
      <c r="E2108">
        <f>SUMIF([1]!Tabla12[Consignatario],B2108,[1]!Tabla12[1670])</f>
        <v>0</v>
      </c>
      <c r="F2108">
        <f>SUMIF([1]!Tabla10[Consignatario],B2108,[1]!Tabla10[1672])</f>
        <v>0</v>
      </c>
      <c r="G2108">
        <f>SUMIF([1]!Tabla9[Consignatarios],B2108,[1]!Tabla9[1675])</f>
        <v>0</v>
      </c>
      <c r="H2108">
        <f>SUMIF([1]!Tabla8[Consignatarios],B2108,[1]!Tabla8[1678])</f>
        <v>0</v>
      </c>
      <c r="I2108">
        <f>SUMIF([1]!Tabla4[Consignatario],B2108,[1]!Tabla4[Monto])</f>
        <v>0</v>
      </c>
      <c r="J2108">
        <f>SUMIF([1]!Tabla2[Consignatario],B2108, [1]!Tabla2[Monto])</f>
        <v>0</v>
      </c>
      <c r="K2108">
        <f>SUMIF([1]!Tabla3[Consignatario],B2108,[1]!Tabla3[Monto])</f>
        <v>500</v>
      </c>
      <c r="L2108">
        <f>SUMIF([1]!Tabla5[Consignatario],B2108,[1]!Tabla5[Monto])</f>
        <v>0</v>
      </c>
      <c r="M2108">
        <f>SUMIF([1]!Tabla1708[Consignatario],B2108,[1]!Tabla1708[Monto])</f>
        <v>0</v>
      </c>
      <c r="N2108">
        <f>SUMIF([1]!Tabla1726[Consignatario],B2108,[1]!Tabla1726[Monto])</f>
        <v>0</v>
      </c>
      <c r="O2108">
        <f>SUMIF([1]!Tabla1730[Consignatario],B2108,[1]!Tabla1730[1730])</f>
        <v>0</v>
      </c>
      <c r="P2108">
        <f>SUMIF([1]!Tabla1739[Consignatario],B2108,[1]!Tabla1739[1739])</f>
        <v>0</v>
      </c>
      <c r="Q2108">
        <f>SUMIF([1]!Tabla21[Consignatario],B2108,[1]!Tabla21[1664-1670])</f>
        <v>0</v>
      </c>
      <c r="R2108">
        <f>SUM(Tabla62[[#This Row],[1661]:[Entrearmadas]])</f>
        <v>500</v>
      </c>
    </row>
    <row r="2109" spans="1:18" x14ac:dyDescent="0.3">
      <c r="A2109">
        <v>2108</v>
      </c>
      <c r="B2109" t="str" cm="1">
        <f t="array" ref="B2109">INDEX([1]!Tabla1[#Data], A2109, 2)</f>
        <v>Orrantia, Juan Domingo de</v>
      </c>
      <c r="C2109">
        <f>SUMIF([1]!Tabla1661[Consignatario],B2109,[1]!Tabla1661[1661])</f>
        <v>0</v>
      </c>
      <c r="D2109">
        <f>SUMIF([1]!Tabla11[Consignatario],B2109,[1]!Tabla11[1662])</f>
        <v>0</v>
      </c>
      <c r="E2109">
        <f>SUMIF([1]!Tabla12[Consignatario],B2109,[1]!Tabla12[1670])</f>
        <v>0</v>
      </c>
      <c r="F2109">
        <f>SUMIF([1]!Tabla10[Consignatario],B2109,[1]!Tabla10[1672])</f>
        <v>0</v>
      </c>
      <c r="G2109">
        <f>SUMIF([1]!Tabla9[Consignatarios],B2109,[1]!Tabla9[1675])</f>
        <v>0</v>
      </c>
      <c r="H2109">
        <f>SUMIF([1]!Tabla8[Consignatarios],B2109,[1]!Tabla8[1678])</f>
        <v>0</v>
      </c>
      <c r="I2109">
        <f>SUMIF([1]!Tabla4[Consignatario],B2109,[1]!Tabla4[Monto])</f>
        <v>0</v>
      </c>
      <c r="J2109">
        <f>SUMIF([1]!Tabla2[Consignatario],B2109, [1]!Tabla2[Monto])</f>
        <v>0</v>
      </c>
      <c r="K2109">
        <f>SUMIF([1]!Tabla3[Consignatario],B2109,[1]!Tabla3[Monto])</f>
        <v>0</v>
      </c>
      <c r="L2109">
        <f>SUMIF([1]!Tabla5[Consignatario],B2109,[1]!Tabla5[Monto])</f>
        <v>0</v>
      </c>
      <c r="M2109">
        <f>SUMIF([1]!Tabla1708[Consignatario],B2109,[1]!Tabla1708[Monto])</f>
        <v>0</v>
      </c>
      <c r="N2109">
        <f>SUMIF([1]!Tabla1726[Consignatario],B2109,[1]!Tabla1726[Monto])</f>
        <v>72883</v>
      </c>
      <c r="O2109">
        <f>SUMIF([1]!Tabla1730[Consignatario],B2109,[1]!Tabla1730[1730])</f>
        <v>173342</v>
      </c>
      <c r="P2109">
        <f>SUMIF([1]!Tabla1739[Consignatario],B2109,[1]!Tabla1739[1739])</f>
        <v>101831</v>
      </c>
      <c r="Q2109">
        <f>SUMIF([1]!Tabla21[Consignatario],B2109,[1]!Tabla21[1664-1670])</f>
        <v>0</v>
      </c>
      <c r="R2109">
        <f>SUM(Tabla62[[#This Row],[1661]:[Entrearmadas]])</f>
        <v>348056</v>
      </c>
    </row>
    <row r="2110" spans="1:18" x14ac:dyDescent="0.3">
      <c r="A2110">
        <v>2109</v>
      </c>
      <c r="B2110" t="str" cm="1">
        <f t="array" ref="B2110">INDEX([1]!Tabla1[#Data], A2110, 2)</f>
        <v>Ortega y Arroyabe, Pedro de</v>
      </c>
      <c r="C2110">
        <f>SUMIF([1]!Tabla1661[Consignatario],B2110,[1]!Tabla1661[1661])</f>
        <v>0</v>
      </c>
      <c r="D2110">
        <f>SUMIF([1]!Tabla11[Consignatario],B2110,[1]!Tabla11[1662])</f>
        <v>0</v>
      </c>
      <c r="E2110">
        <f>SUMIF([1]!Tabla12[Consignatario],B2110,[1]!Tabla12[1670])</f>
        <v>0</v>
      </c>
      <c r="F2110">
        <f>SUMIF([1]!Tabla10[Consignatario],B2110,[1]!Tabla10[1672])</f>
        <v>0</v>
      </c>
      <c r="G2110">
        <f>SUMIF([1]!Tabla9[Consignatarios],B2110,[1]!Tabla9[1675])</f>
        <v>0</v>
      </c>
      <c r="H2110">
        <f>SUMIF([1]!Tabla8[Consignatarios],B2110,[1]!Tabla8[1678])</f>
        <v>48511</v>
      </c>
      <c r="I2110">
        <f>SUMIF([1]!Tabla4[Consignatario],B2110,[1]!Tabla4[Monto])</f>
        <v>36209</v>
      </c>
      <c r="J2110">
        <f>SUMIF([1]!Tabla2[Consignatario],B2110, [1]!Tabla2[Monto])</f>
        <v>35242</v>
      </c>
      <c r="K2110">
        <f>SUMIF([1]!Tabla3[Consignatario],B2110,[1]!Tabla3[Monto])</f>
        <v>32352</v>
      </c>
      <c r="L2110">
        <f>SUMIF([1]!Tabla5[Consignatario],B2110,[1]!Tabla5[Monto])</f>
        <v>36000</v>
      </c>
      <c r="M2110">
        <f>SUMIF([1]!Tabla1708[Consignatario],B2110,[1]!Tabla1708[Monto])</f>
        <v>0</v>
      </c>
      <c r="N2110">
        <f>SUMIF([1]!Tabla1726[Consignatario],B2110,[1]!Tabla1726[Monto])</f>
        <v>0</v>
      </c>
      <c r="O2110">
        <f>SUMIF([1]!Tabla1730[Consignatario],B2110,[1]!Tabla1730[1730])</f>
        <v>0</v>
      </c>
      <c r="P2110">
        <f>SUMIF([1]!Tabla1739[Consignatario],B2110,[1]!Tabla1739[1739])</f>
        <v>0</v>
      </c>
      <c r="Q2110">
        <f>SUMIF([1]!Tabla21[Consignatario],B2110,[1]!Tabla21[1664-1670])</f>
        <v>0</v>
      </c>
      <c r="R2110">
        <f>SUM(Tabla62[[#This Row],[1661]:[Entrearmadas]])</f>
        <v>188314</v>
      </c>
    </row>
    <row r="2111" spans="1:18" x14ac:dyDescent="0.3">
      <c r="A2111">
        <v>2110</v>
      </c>
      <c r="B2111" t="str" cm="1">
        <f t="array" ref="B2111">INDEX([1]!Tabla1[#Data], A2111, 2)</f>
        <v>Ortega, Andrés de</v>
      </c>
      <c r="C2111">
        <f>SUMIF([1]!Tabla1661[Consignatario],B2111,[1]!Tabla1661[1661])</f>
        <v>0</v>
      </c>
      <c r="D2111">
        <f>SUMIF([1]!Tabla11[Consignatario],B2111,[1]!Tabla11[1662])</f>
        <v>0</v>
      </c>
      <c r="E2111">
        <f>SUMIF([1]!Tabla12[Consignatario],B2111,[1]!Tabla12[1670])</f>
        <v>0</v>
      </c>
      <c r="F2111">
        <f>SUMIF([1]!Tabla10[Consignatario],B2111,[1]!Tabla10[1672])</f>
        <v>0</v>
      </c>
      <c r="G2111">
        <f>SUMIF([1]!Tabla9[Consignatarios],B2111,[1]!Tabla9[1675])</f>
        <v>0</v>
      </c>
      <c r="H2111">
        <f>SUMIF([1]!Tabla8[Consignatarios],B2111,[1]!Tabla8[1678])</f>
        <v>0</v>
      </c>
      <c r="I2111">
        <f>SUMIF([1]!Tabla4[Consignatario],B2111,[1]!Tabla4[Monto])</f>
        <v>0</v>
      </c>
      <c r="J2111">
        <f>SUMIF([1]!Tabla2[Consignatario],B2111, [1]!Tabla2[Monto])</f>
        <v>0</v>
      </c>
      <c r="K2111">
        <f>SUMIF([1]!Tabla3[Consignatario],B2111,[1]!Tabla3[Monto])</f>
        <v>300</v>
      </c>
      <c r="L2111">
        <f>SUMIF([1]!Tabla5[Consignatario],B2111,[1]!Tabla5[Monto])</f>
        <v>0</v>
      </c>
      <c r="M2111">
        <f>SUMIF([1]!Tabla1708[Consignatario],B2111,[1]!Tabla1708[Monto])</f>
        <v>0</v>
      </c>
      <c r="N2111">
        <f>SUMIF([1]!Tabla1726[Consignatario],B2111,[1]!Tabla1726[Monto])</f>
        <v>0</v>
      </c>
      <c r="O2111">
        <f>SUMIF([1]!Tabla1730[Consignatario],B2111,[1]!Tabla1730[1730])</f>
        <v>0</v>
      </c>
      <c r="P2111">
        <f>SUMIF([1]!Tabla1739[Consignatario],B2111,[1]!Tabla1739[1739])</f>
        <v>0</v>
      </c>
      <c r="Q2111">
        <f>SUMIF([1]!Tabla21[Consignatario],B2111,[1]!Tabla21[1664-1670])</f>
        <v>0</v>
      </c>
      <c r="R2111">
        <f>SUM(Tabla62[[#This Row],[1661]:[Entrearmadas]])</f>
        <v>300</v>
      </c>
    </row>
    <row r="2112" spans="1:18" x14ac:dyDescent="0.3">
      <c r="A2112">
        <v>2111</v>
      </c>
      <c r="B2112" t="str" cm="1">
        <f t="array" ref="B2112">INDEX([1]!Tabla1[#Data], A2112, 2)</f>
        <v>Ortega, Juan Francisco de</v>
      </c>
      <c r="C2112">
        <f>SUMIF([1]!Tabla1661[Consignatario],B2112,[1]!Tabla1661[1661])</f>
        <v>0</v>
      </c>
      <c r="D2112">
        <f>SUMIF([1]!Tabla11[Consignatario],B2112,[1]!Tabla11[1662])</f>
        <v>0</v>
      </c>
      <c r="E2112">
        <f>SUMIF([1]!Tabla12[Consignatario],B2112,[1]!Tabla12[1670])</f>
        <v>0</v>
      </c>
      <c r="F2112">
        <f>SUMIF([1]!Tabla10[Consignatario],B2112,[1]!Tabla10[1672])</f>
        <v>0</v>
      </c>
      <c r="G2112">
        <f>SUMIF([1]!Tabla9[Consignatarios],B2112,[1]!Tabla9[1675])</f>
        <v>0</v>
      </c>
      <c r="H2112">
        <f>SUMIF([1]!Tabla8[Consignatarios],B2112,[1]!Tabla8[1678])</f>
        <v>0</v>
      </c>
      <c r="I2112">
        <f>SUMIF([1]!Tabla4[Consignatario],B2112,[1]!Tabla4[Monto])</f>
        <v>0</v>
      </c>
      <c r="J2112">
        <f>SUMIF([1]!Tabla2[Consignatario],B2112, [1]!Tabla2[Monto])</f>
        <v>0</v>
      </c>
      <c r="K2112">
        <f>SUMIF([1]!Tabla3[Consignatario],B2112,[1]!Tabla3[Monto])</f>
        <v>1800</v>
      </c>
      <c r="L2112">
        <f>SUMIF([1]!Tabla5[Consignatario],B2112,[1]!Tabla5[Monto])</f>
        <v>0</v>
      </c>
      <c r="M2112">
        <f>SUMIF([1]!Tabla1708[Consignatario],B2112,[1]!Tabla1708[Monto])</f>
        <v>0</v>
      </c>
      <c r="N2112">
        <f>SUMIF([1]!Tabla1726[Consignatario],B2112,[1]!Tabla1726[Monto])</f>
        <v>0</v>
      </c>
      <c r="O2112">
        <f>SUMIF([1]!Tabla1730[Consignatario],B2112,[1]!Tabla1730[1730])</f>
        <v>0</v>
      </c>
      <c r="P2112">
        <f>SUMIF([1]!Tabla1739[Consignatario],B2112,[1]!Tabla1739[1739])</f>
        <v>0</v>
      </c>
      <c r="Q2112">
        <f>SUMIF([1]!Tabla21[Consignatario],B2112,[1]!Tabla21[1664-1670])</f>
        <v>0</v>
      </c>
      <c r="R2112">
        <f>SUM(Tabla62[[#This Row],[1661]:[Entrearmadas]])</f>
        <v>1800</v>
      </c>
    </row>
    <row r="2113" spans="1:18" x14ac:dyDescent="0.3">
      <c r="A2113">
        <v>2112</v>
      </c>
      <c r="B2113" t="str" cm="1">
        <f t="array" ref="B2113">INDEX([1]!Tabla1[#Data], A2113, 2)</f>
        <v>Ortega, Manuel de</v>
      </c>
      <c r="C2113">
        <f>SUMIF([1]!Tabla1661[Consignatario],B2113,[1]!Tabla1661[1661])</f>
        <v>0</v>
      </c>
      <c r="D2113">
        <f>SUMIF([1]!Tabla11[Consignatario],B2113,[1]!Tabla11[1662])</f>
        <v>0</v>
      </c>
      <c r="E2113">
        <f>SUMIF([1]!Tabla12[Consignatario],B2113,[1]!Tabla12[1670])</f>
        <v>0</v>
      </c>
      <c r="F2113">
        <f>SUMIF([1]!Tabla10[Consignatario],B2113,[1]!Tabla10[1672])</f>
        <v>21663</v>
      </c>
      <c r="G2113">
        <f>SUMIF([1]!Tabla9[Consignatarios],B2113,[1]!Tabla9[1675])</f>
        <v>0</v>
      </c>
      <c r="H2113">
        <f>SUMIF([1]!Tabla8[Consignatarios],B2113,[1]!Tabla8[1678])</f>
        <v>0</v>
      </c>
      <c r="I2113">
        <f>SUMIF([1]!Tabla4[Consignatario],B2113,[1]!Tabla4[Monto])</f>
        <v>0</v>
      </c>
      <c r="J2113">
        <f>SUMIF([1]!Tabla2[Consignatario],B2113, [1]!Tabla2[Monto])</f>
        <v>0</v>
      </c>
      <c r="K2113">
        <f>SUMIF([1]!Tabla3[Consignatario],B2113,[1]!Tabla3[Monto])</f>
        <v>0</v>
      </c>
      <c r="L2113">
        <f>SUMIF([1]!Tabla5[Consignatario],B2113,[1]!Tabla5[Monto])</f>
        <v>0</v>
      </c>
      <c r="M2113">
        <f>SUMIF([1]!Tabla1708[Consignatario],B2113,[1]!Tabla1708[Monto])</f>
        <v>0</v>
      </c>
      <c r="N2113">
        <f>SUMIF([1]!Tabla1726[Consignatario],B2113,[1]!Tabla1726[Monto])</f>
        <v>0</v>
      </c>
      <c r="O2113">
        <f>SUMIF([1]!Tabla1730[Consignatario],B2113,[1]!Tabla1730[1730])</f>
        <v>0</v>
      </c>
      <c r="P2113">
        <f>SUMIF([1]!Tabla1739[Consignatario],B2113,[1]!Tabla1739[1739])</f>
        <v>0</v>
      </c>
      <c r="Q2113">
        <f>SUMIF([1]!Tabla21[Consignatario],B2113,[1]!Tabla21[1664-1670])</f>
        <v>0</v>
      </c>
      <c r="R2113">
        <f>SUM(Tabla62[[#This Row],[1661]:[Entrearmadas]])</f>
        <v>21663</v>
      </c>
    </row>
    <row r="2114" spans="1:18" x14ac:dyDescent="0.3">
      <c r="A2114">
        <v>2113</v>
      </c>
      <c r="B2114" t="str" cm="1">
        <f t="array" ref="B2114">INDEX([1]!Tabla1[#Data], A2114, 2)</f>
        <v>Ortiz Cervantes, Gabriel</v>
      </c>
      <c r="C2114">
        <f>SUMIF([1]!Tabla1661[Consignatario],B2114,[1]!Tabla1661[1661])</f>
        <v>0</v>
      </c>
      <c r="D2114">
        <f>SUMIF([1]!Tabla11[Consignatario],B2114,[1]!Tabla11[1662])</f>
        <v>0</v>
      </c>
      <c r="E2114">
        <f>SUMIF([1]!Tabla12[Consignatario],B2114,[1]!Tabla12[1670])</f>
        <v>0</v>
      </c>
      <c r="F2114">
        <f>SUMIF([1]!Tabla10[Consignatario],B2114,[1]!Tabla10[1672])</f>
        <v>0</v>
      </c>
      <c r="G2114">
        <f>SUMIF([1]!Tabla9[Consignatarios],B2114,[1]!Tabla9[1675])</f>
        <v>0</v>
      </c>
      <c r="H2114">
        <f>SUMIF([1]!Tabla8[Consignatarios],B2114,[1]!Tabla8[1678])</f>
        <v>0</v>
      </c>
      <c r="I2114">
        <f>SUMIF([1]!Tabla4[Consignatario],B2114,[1]!Tabla4[Monto])</f>
        <v>0</v>
      </c>
      <c r="J2114">
        <f>SUMIF([1]!Tabla2[Consignatario],B2114, [1]!Tabla2[Monto])</f>
        <v>0</v>
      </c>
      <c r="K2114">
        <f>SUMIF([1]!Tabla3[Consignatario],B2114,[1]!Tabla3[Monto])</f>
        <v>0</v>
      </c>
      <c r="L2114">
        <f>SUMIF([1]!Tabla5[Consignatario],B2114,[1]!Tabla5[Monto])</f>
        <v>0</v>
      </c>
      <c r="M2114">
        <f>SUMIF([1]!Tabla1708[Consignatario],B2114,[1]!Tabla1708[Monto])</f>
        <v>0</v>
      </c>
      <c r="N2114">
        <f>SUMIF([1]!Tabla1726[Consignatario],B2114,[1]!Tabla1726[Monto])</f>
        <v>12064</v>
      </c>
      <c r="O2114">
        <f>SUMIF([1]!Tabla1730[Consignatario],B2114,[1]!Tabla1730[1730])</f>
        <v>0</v>
      </c>
      <c r="P2114">
        <f>SUMIF([1]!Tabla1739[Consignatario],B2114,[1]!Tabla1739[1739])</f>
        <v>0</v>
      </c>
      <c r="Q2114">
        <f>SUMIF([1]!Tabla21[Consignatario],B2114,[1]!Tabla21[1664-1670])</f>
        <v>0</v>
      </c>
      <c r="R2114">
        <f>SUM(Tabla62[[#This Row],[1661]:[Entrearmadas]])</f>
        <v>12064</v>
      </c>
    </row>
    <row r="2115" spans="1:18" x14ac:dyDescent="0.3">
      <c r="A2115">
        <v>2114</v>
      </c>
      <c r="B2115" t="str" cm="1">
        <f t="array" ref="B2115">INDEX([1]!Tabla1[#Data], A2115, 2)</f>
        <v>Ortiz de Foronda, Juan</v>
      </c>
      <c r="C2115">
        <f>SUMIF([1]!Tabla1661[Consignatario],B2115,[1]!Tabla1661[1661])</f>
        <v>0</v>
      </c>
      <c r="D2115">
        <f>SUMIF([1]!Tabla11[Consignatario],B2115,[1]!Tabla11[1662])</f>
        <v>0</v>
      </c>
      <c r="E2115">
        <f>SUMIF([1]!Tabla12[Consignatario],B2115,[1]!Tabla12[1670])</f>
        <v>0</v>
      </c>
      <c r="F2115">
        <f>SUMIF([1]!Tabla10[Consignatario],B2115,[1]!Tabla10[1672])</f>
        <v>0</v>
      </c>
      <c r="G2115">
        <f>SUMIF([1]!Tabla9[Consignatarios],B2115,[1]!Tabla9[1675])</f>
        <v>49900</v>
      </c>
      <c r="H2115">
        <f>SUMIF([1]!Tabla8[Consignatarios],B2115,[1]!Tabla8[1678])</f>
        <v>0</v>
      </c>
      <c r="I2115">
        <f>SUMIF([1]!Tabla4[Consignatario],B2115,[1]!Tabla4[Monto])</f>
        <v>0</v>
      </c>
      <c r="J2115">
        <f>SUMIF([1]!Tabla2[Consignatario],B2115, [1]!Tabla2[Monto])</f>
        <v>46880</v>
      </c>
      <c r="K2115">
        <f>SUMIF([1]!Tabla3[Consignatario],B2115,[1]!Tabla3[Monto])</f>
        <v>51041</v>
      </c>
      <c r="L2115">
        <f>SUMIF([1]!Tabla5[Consignatario],B2115,[1]!Tabla5[Monto])</f>
        <v>0</v>
      </c>
      <c r="M2115">
        <f>SUMIF([1]!Tabla1708[Consignatario],B2115,[1]!Tabla1708[Monto])</f>
        <v>0</v>
      </c>
      <c r="N2115">
        <f>SUMIF([1]!Tabla1726[Consignatario],B2115,[1]!Tabla1726[Monto])</f>
        <v>0</v>
      </c>
      <c r="O2115">
        <f>SUMIF([1]!Tabla1730[Consignatario],B2115,[1]!Tabla1730[1730])</f>
        <v>0</v>
      </c>
      <c r="P2115">
        <f>SUMIF([1]!Tabla1739[Consignatario],B2115,[1]!Tabla1739[1739])</f>
        <v>0</v>
      </c>
      <c r="Q2115">
        <f>SUMIF([1]!Tabla21[Consignatario],B2115,[1]!Tabla21[1664-1670])</f>
        <v>0</v>
      </c>
      <c r="R2115">
        <f>SUM(Tabla62[[#This Row],[1661]:[Entrearmadas]])</f>
        <v>147821</v>
      </c>
    </row>
    <row r="2116" spans="1:18" x14ac:dyDescent="0.3">
      <c r="A2116">
        <v>2115</v>
      </c>
      <c r="B2116" t="str" cm="1">
        <f t="array" ref="B2116">INDEX([1]!Tabla1[#Data], A2116, 2)</f>
        <v>Ortiz de Foronda, Pedro</v>
      </c>
      <c r="C2116">
        <f>SUMIF([1]!Tabla1661[Consignatario],B2116,[1]!Tabla1661[1661])</f>
        <v>0</v>
      </c>
      <c r="D2116">
        <f>SUMIF([1]!Tabla11[Consignatario],B2116,[1]!Tabla11[1662])</f>
        <v>0</v>
      </c>
      <c r="E2116">
        <f>SUMIF([1]!Tabla12[Consignatario],B2116,[1]!Tabla12[1670])</f>
        <v>0</v>
      </c>
      <c r="F2116">
        <f>SUMIF([1]!Tabla10[Consignatario],B2116,[1]!Tabla10[1672])</f>
        <v>0</v>
      </c>
      <c r="G2116">
        <f>SUMIF([1]!Tabla9[Consignatarios],B2116,[1]!Tabla9[1675])</f>
        <v>0</v>
      </c>
      <c r="H2116">
        <f>SUMIF([1]!Tabla8[Consignatarios],B2116,[1]!Tabla8[1678])</f>
        <v>0</v>
      </c>
      <c r="I2116">
        <f>SUMIF([1]!Tabla4[Consignatario],B2116,[1]!Tabla4[Monto])</f>
        <v>0</v>
      </c>
      <c r="J2116">
        <f>SUMIF([1]!Tabla2[Consignatario],B2116, [1]!Tabla2[Monto])</f>
        <v>0</v>
      </c>
      <c r="K2116">
        <f>SUMIF([1]!Tabla3[Consignatario],B2116,[1]!Tabla3[Monto])</f>
        <v>0</v>
      </c>
      <c r="L2116">
        <f>SUMIF([1]!Tabla5[Consignatario],B2116,[1]!Tabla5[Monto])</f>
        <v>124619</v>
      </c>
      <c r="M2116">
        <f>SUMIF([1]!Tabla1708[Consignatario],B2116,[1]!Tabla1708[Monto])</f>
        <v>0</v>
      </c>
      <c r="N2116">
        <f>SUMIF([1]!Tabla1726[Consignatario],B2116,[1]!Tabla1726[Monto])</f>
        <v>0</v>
      </c>
      <c r="O2116">
        <f>SUMIF([1]!Tabla1730[Consignatario],B2116,[1]!Tabla1730[1730])</f>
        <v>0</v>
      </c>
      <c r="P2116">
        <f>SUMIF([1]!Tabla1739[Consignatario],B2116,[1]!Tabla1739[1739])</f>
        <v>0</v>
      </c>
      <c r="Q2116">
        <f>SUMIF([1]!Tabla21[Consignatario],B2116,[1]!Tabla21[1664-1670])</f>
        <v>0</v>
      </c>
      <c r="R2116">
        <f>SUM(Tabla62[[#This Row],[1661]:[Entrearmadas]])</f>
        <v>124619</v>
      </c>
    </row>
    <row r="2117" spans="1:18" x14ac:dyDescent="0.3">
      <c r="A2117">
        <v>2116</v>
      </c>
      <c r="B2117" t="str" cm="1">
        <f t="array" ref="B2117">INDEX([1]!Tabla1[#Data], A2117, 2)</f>
        <v>Ortiz de Gaviria, Diego</v>
      </c>
      <c r="C2117">
        <f>SUMIF([1]!Tabla1661[Consignatario],B2117,[1]!Tabla1661[1661])</f>
        <v>0</v>
      </c>
      <c r="D2117">
        <f>SUMIF([1]!Tabla11[Consignatario],B2117,[1]!Tabla11[1662])</f>
        <v>0</v>
      </c>
      <c r="E2117">
        <f>SUMIF([1]!Tabla12[Consignatario],B2117,[1]!Tabla12[1670])</f>
        <v>0</v>
      </c>
      <c r="F2117">
        <f>SUMIF([1]!Tabla10[Consignatario],B2117,[1]!Tabla10[1672])</f>
        <v>0</v>
      </c>
      <c r="G2117">
        <f>SUMIF([1]!Tabla9[Consignatarios],B2117,[1]!Tabla9[1675])</f>
        <v>0</v>
      </c>
      <c r="H2117">
        <f>SUMIF([1]!Tabla8[Consignatarios],B2117,[1]!Tabla8[1678])</f>
        <v>0</v>
      </c>
      <c r="I2117">
        <f>SUMIF([1]!Tabla4[Consignatario],B2117,[1]!Tabla4[Monto])</f>
        <v>0</v>
      </c>
      <c r="J2117">
        <f>SUMIF([1]!Tabla2[Consignatario],B2117, [1]!Tabla2[Monto])</f>
        <v>0</v>
      </c>
      <c r="K2117">
        <f>SUMIF([1]!Tabla3[Consignatario],B2117,[1]!Tabla3[Monto])</f>
        <v>28170</v>
      </c>
      <c r="L2117">
        <f>SUMIF([1]!Tabla5[Consignatario],B2117,[1]!Tabla5[Monto])</f>
        <v>0</v>
      </c>
      <c r="M2117">
        <f>SUMIF([1]!Tabla1708[Consignatario],B2117,[1]!Tabla1708[Monto])</f>
        <v>0</v>
      </c>
      <c r="N2117">
        <f>SUMIF([1]!Tabla1726[Consignatario],B2117,[1]!Tabla1726[Monto])</f>
        <v>0</v>
      </c>
      <c r="O2117">
        <f>SUMIF([1]!Tabla1730[Consignatario],B2117,[1]!Tabla1730[1730])</f>
        <v>0</v>
      </c>
      <c r="P2117">
        <f>SUMIF([1]!Tabla1739[Consignatario],B2117,[1]!Tabla1739[1739])</f>
        <v>0</v>
      </c>
      <c r="Q2117">
        <f>SUMIF([1]!Tabla21[Consignatario],B2117,[1]!Tabla21[1664-1670])</f>
        <v>0</v>
      </c>
      <c r="R2117">
        <f>SUM(Tabla62[[#This Row],[1661]:[Entrearmadas]])</f>
        <v>28170</v>
      </c>
    </row>
    <row r="2118" spans="1:18" x14ac:dyDescent="0.3">
      <c r="A2118">
        <v>2117</v>
      </c>
      <c r="B2118" t="str" cm="1">
        <f t="array" ref="B2118">INDEX([1]!Tabla1[#Data], A2118, 2)</f>
        <v>Ortiz de Herboso, Gabriel</v>
      </c>
      <c r="C2118">
        <f>SUMIF([1]!Tabla1661[Consignatario],B2118,[1]!Tabla1661[1661])</f>
        <v>0</v>
      </c>
      <c r="D2118">
        <f>SUMIF([1]!Tabla11[Consignatario],B2118,[1]!Tabla11[1662])</f>
        <v>0</v>
      </c>
      <c r="E2118">
        <f>SUMIF([1]!Tabla12[Consignatario],B2118,[1]!Tabla12[1670])</f>
        <v>0</v>
      </c>
      <c r="F2118">
        <f>SUMIF([1]!Tabla10[Consignatario],B2118,[1]!Tabla10[1672])</f>
        <v>0</v>
      </c>
      <c r="G2118">
        <f>SUMIF([1]!Tabla9[Consignatarios],B2118,[1]!Tabla9[1675])</f>
        <v>0</v>
      </c>
      <c r="H2118">
        <f>SUMIF([1]!Tabla8[Consignatarios],B2118,[1]!Tabla8[1678])</f>
        <v>0</v>
      </c>
      <c r="I2118">
        <f>SUMIF([1]!Tabla4[Consignatario],B2118,[1]!Tabla4[Monto])</f>
        <v>0</v>
      </c>
      <c r="J2118">
        <f>SUMIF([1]!Tabla2[Consignatario],B2118, [1]!Tabla2[Monto])</f>
        <v>0</v>
      </c>
      <c r="K2118">
        <f>SUMIF([1]!Tabla3[Consignatario],B2118,[1]!Tabla3[Monto])</f>
        <v>0</v>
      </c>
      <c r="L2118">
        <f>SUMIF([1]!Tabla5[Consignatario],B2118,[1]!Tabla5[Monto])</f>
        <v>15089</v>
      </c>
      <c r="M2118">
        <f>SUMIF([1]!Tabla1708[Consignatario],B2118,[1]!Tabla1708[Monto])</f>
        <v>0</v>
      </c>
      <c r="N2118">
        <f>SUMIF([1]!Tabla1726[Consignatario],B2118,[1]!Tabla1726[Monto])</f>
        <v>0</v>
      </c>
      <c r="O2118">
        <f>SUMIF([1]!Tabla1730[Consignatario],B2118,[1]!Tabla1730[1730])</f>
        <v>0</v>
      </c>
      <c r="P2118">
        <f>SUMIF([1]!Tabla1739[Consignatario],B2118,[1]!Tabla1739[1739])</f>
        <v>0</v>
      </c>
      <c r="Q2118">
        <f>SUMIF([1]!Tabla21[Consignatario],B2118,[1]!Tabla21[1664-1670])</f>
        <v>0</v>
      </c>
      <c r="R2118">
        <f>SUM(Tabla62[[#This Row],[1661]:[Entrearmadas]])</f>
        <v>15089</v>
      </c>
    </row>
    <row r="2119" spans="1:18" x14ac:dyDescent="0.3">
      <c r="A2119">
        <v>2118</v>
      </c>
      <c r="B2119" t="str" cm="1">
        <f t="array" ref="B2119">INDEX([1]!Tabla1[#Data], A2119, 2)</f>
        <v>Ortiz de Lartanda, José</v>
      </c>
      <c r="C2119">
        <f>SUMIF([1]!Tabla1661[Consignatario],B2119,[1]!Tabla1661[1661])</f>
        <v>0</v>
      </c>
      <c r="D2119">
        <f>SUMIF([1]!Tabla11[Consignatario],B2119,[1]!Tabla11[1662])</f>
        <v>0</v>
      </c>
      <c r="E2119">
        <f>SUMIF([1]!Tabla12[Consignatario],B2119,[1]!Tabla12[1670])</f>
        <v>0</v>
      </c>
      <c r="F2119">
        <f>SUMIF([1]!Tabla10[Consignatario],B2119,[1]!Tabla10[1672])</f>
        <v>0</v>
      </c>
      <c r="G2119">
        <f>SUMIF([1]!Tabla9[Consignatarios],B2119,[1]!Tabla9[1675])</f>
        <v>7000</v>
      </c>
      <c r="H2119">
        <f>SUMIF([1]!Tabla8[Consignatarios],B2119,[1]!Tabla8[1678])</f>
        <v>0</v>
      </c>
      <c r="I2119">
        <f>SUMIF([1]!Tabla4[Consignatario],B2119,[1]!Tabla4[Monto])</f>
        <v>0</v>
      </c>
      <c r="J2119">
        <f>SUMIF([1]!Tabla2[Consignatario],B2119, [1]!Tabla2[Monto])</f>
        <v>0</v>
      </c>
      <c r="K2119">
        <f>SUMIF([1]!Tabla3[Consignatario],B2119,[1]!Tabla3[Monto])</f>
        <v>0</v>
      </c>
      <c r="L2119">
        <f>SUMIF([1]!Tabla5[Consignatario],B2119,[1]!Tabla5[Monto])</f>
        <v>0</v>
      </c>
      <c r="M2119">
        <f>SUMIF([1]!Tabla1708[Consignatario],B2119,[1]!Tabla1708[Monto])</f>
        <v>0</v>
      </c>
      <c r="N2119">
        <f>SUMIF([1]!Tabla1726[Consignatario],B2119,[1]!Tabla1726[Monto])</f>
        <v>0</v>
      </c>
      <c r="O2119">
        <f>SUMIF([1]!Tabla1730[Consignatario],B2119,[1]!Tabla1730[1730])</f>
        <v>0</v>
      </c>
      <c r="P2119">
        <f>SUMIF([1]!Tabla1739[Consignatario],B2119,[1]!Tabla1739[1739])</f>
        <v>0</v>
      </c>
      <c r="Q2119">
        <f>SUMIF([1]!Tabla21[Consignatario],B2119,[1]!Tabla21[1664-1670])</f>
        <v>0</v>
      </c>
      <c r="R2119">
        <f>SUM(Tabla62[[#This Row],[1661]:[Entrearmadas]])</f>
        <v>7000</v>
      </c>
    </row>
    <row r="2120" spans="1:18" x14ac:dyDescent="0.3">
      <c r="A2120">
        <v>2119</v>
      </c>
      <c r="B2120" t="str" cm="1">
        <f t="array" ref="B2120">INDEX([1]!Tabla1[#Data], A2120, 2)</f>
        <v>Ortiz de Mendoza, Pedro</v>
      </c>
      <c r="C2120">
        <f>SUMIF([1]!Tabla1661[Consignatario],B2120,[1]!Tabla1661[1661])</f>
        <v>0</v>
      </c>
      <c r="D2120">
        <f>SUMIF([1]!Tabla11[Consignatario],B2120,[1]!Tabla11[1662])</f>
        <v>0</v>
      </c>
      <c r="E2120">
        <f>SUMIF([1]!Tabla12[Consignatario],B2120,[1]!Tabla12[1670])</f>
        <v>0</v>
      </c>
      <c r="F2120">
        <f>SUMIF([1]!Tabla10[Consignatario],B2120,[1]!Tabla10[1672])</f>
        <v>0</v>
      </c>
      <c r="G2120">
        <f>SUMIF([1]!Tabla9[Consignatarios],B2120,[1]!Tabla9[1675])</f>
        <v>0</v>
      </c>
      <c r="H2120">
        <f>SUMIF([1]!Tabla8[Consignatarios],B2120,[1]!Tabla8[1678])</f>
        <v>506</v>
      </c>
      <c r="I2120">
        <f>SUMIF([1]!Tabla4[Consignatario],B2120,[1]!Tabla4[Monto])</f>
        <v>0</v>
      </c>
      <c r="J2120">
        <f>SUMIF([1]!Tabla2[Consignatario],B2120, [1]!Tabla2[Monto])</f>
        <v>0</v>
      </c>
      <c r="K2120">
        <f>SUMIF([1]!Tabla3[Consignatario],B2120,[1]!Tabla3[Monto])</f>
        <v>0</v>
      </c>
      <c r="L2120">
        <f>SUMIF([1]!Tabla5[Consignatario],B2120,[1]!Tabla5[Monto])</f>
        <v>0</v>
      </c>
      <c r="M2120">
        <f>SUMIF([1]!Tabla1708[Consignatario],B2120,[1]!Tabla1708[Monto])</f>
        <v>0</v>
      </c>
      <c r="N2120">
        <f>SUMIF([1]!Tabla1726[Consignatario],B2120,[1]!Tabla1726[Monto])</f>
        <v>0</v>
      </c>
      <c r="O2120">
        <f>SUMIF([1]!Tabla1730[Consignatario],B2120,[1]!Tabla1730[1730])</f>
        <v>0</v>
      </c>
      <c r="P2120">
        <f>SUMIF([1]!Tabla1739[Consignatario],B2120,[1]!Tabla1739[1739])</f>
        <v>0</v>
      </c>
      <c r="Q2120">
        <f>SUMIF([1]!Tabla21[Consignatario],B2120,[1]!Tabla21[1664-1670])</f>
        <v>0</v>
      </c>
      <c r="R2120">
        <f>SUM(Tabla62[[#This Row],[1661]:[Entrearmadas]])</f>
        <v>506</v>
      </c>
    </row>
    <row r="2121" spans="1:18" x14ac:dyDescent="0.3">
      <c r="A2121">
        <v>2120</v>
      </c>
      <c r="B2121" t="str" cm="1">
        <f t="array" ref="B2121">INDEX([1]!Tabla1[#Data], A2121, 2)</f>
        <v>Ortiz de Montemayor, Fernando</v>
      </c>
      <c r="C2121">
        <f>SUMIF([1]!Tabla1661[Consignatario],B2121,[1]!Tabla1661[1661])</f>
        <v>0</v>
      </c>
      <c r="D2121">
        <f>SUMIF([1]!Tabla11[Consignatario],B2121,[1]!Tabla11[1662])</f>
        <v>0</v>
      </c>
      <c r="E2121">
        <f>SUMIF([1]!Tabla12[Consignatario],B2121,[1]!Tabla12[1670])</f>
        <v>0</v>
      </c>
      <c r="F2121">
        <f>SUMIF([1]!Tabla10[Consignatario],B2121,[1]!Tabla10[1672])</f>
        <v>0</v>
      </c>
      <c r="G2121">
        <f>SUMIF([1]!Tabla9[Consignatarios],B2121,[1]!Tabla9[1675])</f>
        <v>0</v>
      </c>
      <c r="H2121">
        <f>SUMIF([1]!Tabla8[Consignatarios],B2121,[1]!Tabla8[1678])</f>
        <v>11694</v>
      </c>
      <c r="I2121">
        <f>SUMIF([1]!Tabla4[Consignatario],B2121,[1]!Tabla4[Monto])</f>
        <v>0</v>
      </c>
      <c r="J2121">
        <f>SUMIF([1]!Tabla2[Consignatario],B2121, [1]!Tabla2[Monto])</f>
        <v>0</v>
      </c>
      <c r="K2121">
        <f>SUMIF([1]!Tabla3[Consignatario],B2121,[1]!Tabla3[Monto])</f>
        <v>0</v>
      </c>
      <c r="L2121">
        <f>SUMIF([1]!Tabla5[Consignatario],B2121,[1]!Tabla5[Monto])</f>
        <v>0</v>
      </c>
      <c r="M2121">
        <f>SUMIF([1]!Tabla1708[Consignatario],B2121,[1]!Tabla1708[Monto])</f>
        <v>0</v>
      </c>
      <c r="N2121">
        <f>SUMIF([1]!Tabla1726[Consignatario],B2121,[1]!Tabla1726[Monto])</f>
        <v>0</v>
      </c>
      <c r="O2121">
        <f>SUMIF([1]!Tabla1730[Consignatario],B2121,[1]!Tabla1730[1730])</f>
        <v>0</v>
      </c>
      <c r="P2121">
        <f>SUMIF([1]!Tabla1739[Consignatario],B2121,[1]!Tabla1739[1739])</f>
        <v>0</v>
      </c>
      <c r="Q2121">
        <f>SUMIF([1]!Tabla21[Consignatario],B2121,[1]!Tabla21[1664-1670])</f>
        <v>0</v>
      </c>
      <c r="R2121">
        <f>SUM(Tabla62[[#This Row],[1661]:[Entrearmadas]])</f>
        <v>11694</v>
      </c>
    </row>
    <row r="2122" spans="1:18" x14ac:dyDescent="0.3">
      <c r="A2122">
        <v>2121</v>
      </c>
      <c r="B2122" t="str" cm="1">
        <f t="array" ref="B2122">INDEX([1]!Tabla1[#Data], A2122, 2)</f>
        <v>Ortiz de Palacios, Leonardo</v>
      </c>
      <c r="C2122">
        <f>SUMIF([1]!Tabla1661[Consignatario],B2122,[1]!Tabla1661[1661])</f>
        <v>0</v>
      </c>
      <c r="D2122">
        <f>SUMIF([1]!Tabla11[Consignatario],B2122,[1]!Tabla11[1662])</f>
        <v>26500</v>
      </c>
      <c r="E2122">
        <f>SUMIF([1]!Tabla12[Consignatario],B2122,[1]!Tabla12[1670])</f>
        <v>0</v>
      </c>
      <c r="F2122">
        <f>SUMIF([1]!Tabla10[Consignatario],B2122,[1]!Tabla10[1672])</f>
        <v>0</v>
      </c>
      <c r="G2122">
        <f>SUMIF([1]!Tabla9[Consignatarios],B2122,[1]!Tabla9[1675])</f>
        <v>0</v>
      </c>
      <c r="H2122">
        <f>SUMIF([1]!Tabla8[Consignatarios],B2122,[1]!Tabla8[1678])</f>
        <v>0</v>
      </c>
      <c r="I2122">
        <f>SUMIF([1]!Tabla4[Consignatario],B2122,[1]!Tabla4[Monto])</f>
        <v>0</v>
      </c>
      <c r="J2122">
        <f>SUMIF([1]!Tabla2[Consignatario],B2122, [1]!Tabla2[Monto])</f>
        <v>0</v>
      </c>
      <c r="K2122">
        <f>SUMIF([1]!Tabla3[Consignatario],B2122,[1]!Tabla3[Monto])</f>
        <v>0</v>
      </c>
      <c r="L2122">
        <f>SUMIF([1]!Tabla5[Consignatario],B2122,[1]!Tabla5[Monto])</f>
        <v>0</v>
      </c>
      <c r="M2122">
        <f>SUMIF([1]!Tabla1708[Consignatario],B2122,[1]!Tabla1708[Monto])</f>
        <v>0</v>
      </c>
      <c r="N2122">
        <f>SUMIF([1]!Tabla1726[Consignatario],B2122,[1]!Tabla1726[Monto])</f>
        <v>0</v>
      </c>
      <c r="O2122">
        <f>SUMIF([1]!Tabla1730[Consignatario],B2122,[1]!Tabla1730[1730])</f>
        <v>0</v>
      </c>
      <c r="P2122">
        <f>SUMIF([1]!Tabla1739[Consignatario],B2122,[1]!Tabla1739[1739])</f>
        <v>0</v>
      </c>
      <c r="Q2122">
        <f>SUMIF([1]!Tabla21[Consignatario],B2122,[1]!Tabla21[1664-1670])</f>
        <v>0</v>
      </c>
      <c r="R2122">
        <f>SUM(Tabla62[[#This Row],[1661]:[Entrearmadas]])</f>
        <v>26500</v>
      </c>
    </row>
    <row r="2123" spans="1:18" x14ac:dyDescent="0.3">
      <c r="A2123">
        <v>2122</v>
      </c>
      <c r="B2123" t="str" cm="1">
        <f t="array" ref="B2123">INDEX([1]!Tabla1[#Data], A2123, 2)</f>
        <v>Ortiz de Sotomayor, Alonso</v>
      </c>
      <c r="C2123">
        <f>SUMIF([1]!Tabla1661[Consignatario],B2123,[1]!Tabla1661[1661])</f>
        <v>0</v>
      </c>
      <c r="D2123">
        <f>SUMIF([1]!Tabla11[Consignatario],B2123,[1]!Tabla11[1662])</f>
        <v>0</v>
      </c>
      <c r="E2123">
        <f>SUMIF([1]!Tabla12[Consignatario],B2123,[1]!Tabla12[1670])</f>
        <v>253000</v>
      </c>
      <c r="F2123">
        <f>SUMIF([1]!Tabla10[Consignatario],B2123,[1]!Tabla10[1672])</f>
        <v>0</v>
      </c>
      <c r="G2123">
        <f>SUMIF([1]!Tabla9[Consignatarios],B2123,[1]!Tabla9[1675])</f>
        <v>0</v>
      </c>
      <c r="H2123">
        <f>SUMIF([1]!Tabla8[Consignatarios],B2123,[1]!Tabla8[1678])</f>
        <v>0</v>
      </c>
      <c r="I2123">
        <f>SUMIF([1]!Tabla4[Consignatario],B2123,[1]!Tabla4[Monto])</f>
        <v>0</v>
      </c>
      <c r="J2123">
        <f>SUMIF([1]!Tabla2[Consignatario],B2123, [1]!Tabla2[Monto])</f>
        <v>0</v>
      </c>
      <c r="K2123">
        <f>SUMIF([1]!Tabla3[Consignatario],B2123,[1]!Tabla3[Monto])</f>
        <v>0</v>
      </c>
      <c r="L2123">
        <f>SUMIF([1]!Tabla5[Consignatario],B2123,[1]!Tabla5[Monto])</f>
        <v>0</v>
      </c>
      <c r="M2123">
        <f>SUMIF([1]!Tabla1708[Consignatario],B2123,[1]!Tabla1708[Monto])</f>
        <v>0</v>
      </c>
      <c r="N2123">
        <f>SUMIF([1]!Tabla1726[Consignatario],B2123,[1]!Tabla1726[Monto])</f>
        <v>0</v>
      </c>
      <c r="O2123">
        <f>SUMIF([1]!Tabla1730[Consignatario],B2123,[1]!Tabla1730[1730])</f>
        <v>0</v>
      </c>
      <c r="P2123">
        <f>SUMIF([1]!Tabla1739[Consignatario],B2123,[1]!Tabla1739[1739])</f>
        <v>0</v>
      </c>
      <c r="Q2123">
        <f>SUMIF([1]!Tabla21[Consignatario],B2123,[1]!Tabla21[1664-1670])</f>
        <v>0</v>
      </c>
      <c r="R2123">
        <f>SUM(Tabla62[[#This Row],[1661]:[Entrearmadas]])</f>
        <v>253000</v>
      </c>
    </row>
    <row r="2124" spans="1:18" x14ac:dyDescent="0.3">
      <c r="A2124">
        <v>2123</v>
      </c>
      <c r="B2124" t="str" cm="1">
        <f t="array" ref="B2124">INDEX([1]!Tabla1[#Data], A2124, 2)</f>
        <v>Ortiz Martínez, Antonio</v>
      </c>
      <c r="C2124">
        <f>SUMIF([1]!Tabla1661[Consignatario],B2124,[1]!Tabla1661[1661])</f>
        <v>0</v>
      </c>
      <c r="D2124">
        <f>SUMIF([1]!Tabla11[Consignatario],B2124,[1]!Tabla11[1662])</f>
        <v>0</v>
      </c>
      <c r="E2124">
        <f>SUMIF([1]!Tabla12[Consignatario],B2124,[1]!Tabla12[1670])</f>
        <v>0</v>
      </c>
      <c r="F2124">
        <f>SUMIF([1]!Tabla10[Consignatario],B2124,[1]!Tabla10[1672])</f>
        <v>0</v>
      </c>
      <c r="G2124">
        <f>SUMIF([1]!Tabla9[Consignatarios],B2124,[1]!Tabla9[1675])</f>
        <v>0</v>
      </c>
      <c r="H2124">
        <f>SUMIF([1]!Tabla8[Consignatarios],B2124,[1]!Tabla8[1678])</f>
        <v>0</v>
      </c>
      <c r="I2124">
        <f>SUMIF([1]!Tabla4[Consignatario],B2124,[1]!Tabla4[Monto])</f>
        <v>0</v>
      </c>
      <c r="J2124">
        <f>SUMIF([1]!Tabla2[Consignatario],B2124, [1]!Tabla2[Monto])</f>
        <v>0</v>
      </c>
      <c r="K2124">
        <f>SUMIF([1]!Tabla3[Consignatario],B2124,[1]!Tabla3[Monto])</f>
        <v>76700</v>
      </c>
      <c r="L2124">
        <f>SUMIF([1]!Tabla5[Consignatario],B2124,[1]!Tabla5[Monto])</f>
        <v>0</v>
      </c>
      <c r="M2124">
        <f>SUMIF([1]!Tabla1708[Consignatario],B2124,[1]!Tabla1708[Monto])</f>
        <v>0</v>
      </c>
      <c r="N2124">
        <f>SUMIF([1]!Tabla1726[Consignatario],B2124,[1]!Tabla1726[Monto])</f>
        <v>0</v>
      </c>
      <c r="O2124">
        <f>SUMIF([1]!Tabla1730[Consignatario],B2124,[1]!Tabla1730[1730])</f>
        <v>0</v>
      </c>
      <c r="P2124">
        <f>SUMIF([1]!Tabla1739[Consignatario],B2124,[1]!Tabla1739[1739])</f>
        <v>0</v>
      </c>
      <c r="Q2124">
        <f>SUMIF([1]!Tabla21[Consignatario],B2124,[1]!Tabla21[1664-1670])</f>
        <v>0</v>
      </c>
      <c r="R2124">
        <f>SUM(Tabla62[[#This Row],[1661]:[Entrearmadas]])</f>
        <v>76700</v>
      </c>
    </row>
    <row r="2125" spans="1:18" x14ac:dyDescent="0.3">
      <c r="A2125">
        <v>2124</v>
      </c>
      <c r="B2125" t="str" cm="1">
        <f t="array" ref="B2125">INDEX([1]!Tabla1[#Data], A2125, 2)</f>
        <v>Ortiz Peroso, Gonzalo</v>
      </c>
      <c r="C2125">
        <f>SUMIF([1]!Tabla1661[Consignatario],B2125,[1]!Tabla1661[1661])</f>
        <v>0</v>
      </c>
      <c r="D2125">
        <f>SUMIF([1]!Tabla11[Consignatario],B2125,[1]!Tabla11[1662])</f>
        <v>0</v>
      </c>
      <c r="E2125">
        <f>SUMIF([1]!Tabla12[Consignatario],B2125,[1]!Tabla12[1670])</f>
        <v>0</v>
      </c>
      <c r="F2125">
        <f>SUMIF([1]!Tabla10[Consignatario],B2125,[1]!Tabla10[1672])</f>
        <v>0</v>
      </c>
      <c r="G2125">
        <f>SUMIF([1]!Tabla9[Consignatarios],B2125,[1]!Tabla9[1675])</f>
        <v>10400</v>
      </c>
      <c r="H2125">
        <f>SUMIF([1]!Tabla8[Consignatarios],B2125,[1]!Tabla8[1678])</f>
        <v>20111</v>
      </c>
      <c r="I2125">
        <f>SUMIF([1]!Tabla4[Consignatario],B2125,[1]!Tabla4[Monto])</f>
        <v>17200</v>
      </c>
      <c r="J2125">
        <f>SUMIF([1]!Tabla2[Consignatario],B2125, [1]!Tabla2[Monto])</f>
        <v>0</v>
      </c>
      <c r="K2125">
        <f>SUMIF([1]!Tabla3[Consignatario],B2125,[1]!Tabla3[Monto])</f>
        <v>0</v>
      </c>
      <c r="L2125">
        <f>SUMIF([1]!Tabla5[Consignatario],B2125,[1]!Tabla5[Monto])</f>
        <v>0</v>
      </c>
      <c r="M2125">
        <f>SUMIF([1]!Tabla1708[Consignatario],B2125,[1]!Tabla1708[Monto])</f>
        <v>0</v>
      </c>
      <c r="N2125">
        <f>SUMIF([1]!Tabla1726[Consignatario],B2125,[1]!Tabla1726[Monto])</f>
        <v>0</v>
      </c>
      <c r="O2125">
        <f>SUMIF([1]!Tabla1730[Consignatario],B2125,[1]!Tabla1730[1730])</f>
        <v>0</v>
      </c>
      <c r="P2125">
        <f>SUMIF([1]!Tabla1739[Consignatario],B2125,[1]!Tabla1739[1739])</f>
        <v>0</v>
      </c>
      <c r="Q2125">
        <f>SUMIF([1]!Tabla21[Consignatario],B2125,[1]!Tabla21[1664-1670])</f>
        <v>0</v>
      </c>
      <c r="R2125">
        <f>SUM(Tabla62[[#This Row],[1661]:[Entrearmadas]])</f>
        <v>47711</v>
      </c>
    </row>
    <row r="2126" spans="1:18" x14ac:dyDescent="0.3">
      <c r="A2126">
        <v>2125</v>
      </c>
      <c r="B2126" t="str" cm="1">
        <f t="array" ref="B2126">INDEX([1]!Tabla1[#Data], A2126, 2)</f>
        <v>Ortiz, Antonio</v>
      </c>
      <c r="C2126">
        <f>SUMIF([1]!Tabla1661[Consignatario],B2126,[1]!Tabla1661[1661])</f>
        <v>0</v>
      </c>
      <c r="D2126">
        <f>SUMIF([1]!Tabla11[Consignatario],B2126,[1]!Tabla11[1662])</f>
        <v>0</v>
      </c>
      <c r="E2126">
        <f>SUMIF([1]!Tabla12[Consignatario],B2126,[1]!Tabla12[1670])</f>
        <v>36000</v>
      </c>
      <c r="F2126">
        <f>SUMIF([1]!Tabla10[Consignatario],B2126,[1]!Tabla10[1672])</f>
        <v>0</v>
      </c>
      <c r="G2126">
        <f>SUMIF([1]!Tabla9[Consignatarios],B2126,[1]!Tabla9[1675])</f>
        <v>0</v>
      </c>
      <c r="H2126">
        <f>SUMIF([1]!Tabla8[Consignatarios],B2126,[1]!Tabla8[1678])</f>
        <v>0</v>
      </c>
      <c r="I2126">
        <f>SUMIF([1]!Tabla4[Consignatario],B2126,[1]!Tabla4[Monto])</f>
        <v>0</v>
      </c>
      <c r="J2126">
        <f>SUMIF([1]!Tabla2[Consignatario],B2126, [1]!Tabla2[Monto])</f>
        <v>0</v>
      </c>
      <c r="K2126">
        <f>SUMIF([1]!Tabla3[Consignatario],B2126,[1]!Tabla3[Monto])</f>
        <v>0</v>
      </c>
      <c r="L2126">
        <f>SUMIF([1]!Tabla5[Consignatario],B2126,[1]!Tabla5[Monto])</f>
        <v>0</v>
      </c>
      <c r="M2126">
        <f>SUMIF([1]!Tabla1708[Consignatario],B2126,[1]!Tabla1708[Monto])</f>
        <v>0</v>
      </c>
      <c r="N2126">
        <f>SUMIF([1]!Tabla1726[Consignatario],B2126,[1]!Tabla1726[Monto])</f>
        <v>0</v>
      </c>
      <c r="O2126">
        <f>SUMIF([1]!Tabla1730[Consignatario],B2126,[1]!Tabla1730[1730])</f>
        <v>0</v>
      </c>
      <c r="P2126">
        <f>SUMIF([1]!Tabla1739[Consignatario],B2126,[1]!Tabla1739[1739])</f>
        <v>0</v>
      </c>
      <c r="Q2126">
        <f>SUMIF([1]!Tabla21[Consignatario],B2126,[1]!Tabla21[1664-1670])</f>
        <v>0</v>
      </c>
      <c r="R2126">
        <f>SUM(Tabla62[[#This Row],[1661]:[Entrearmadas]])</f>
        <v>36000</v>
      </c>
    </row>
    <row r="2127" spans="1:18" x14ac:dyDescent="0.3">
      <c r="A2127">
        <v>2126</v>
      </c>
      <c r="B2127" t="str" cm="1">
        <f t="array" ref="B2127">INDEX([1]!Tabla1[#Data], A2127, 2)</f>
        <v>Ortiz, Blas</v>
      </c>
      <c r="C2127">
        <f>SUMIF([1]!Tabla1661[Consignatario],B2127,[1]!Tabla1661[1661])</f>
        <v>0</v>
      </c>
      <c r="D2127">
        <f>SUMIF([1]!Tabla11[Consignatario],B2127,[1]!Tabla11[1662])</f>
        <v>0</v>
      </c>
      <c r="E2127">
        <f>SUMIF([1]!Tabla12[Consignatario],B2127,[1]!Tabla12[1670])</f>
        <v>0</v>
      </c>
      <c r="F2127">
        <f>SUMIF([1]!Tabla10[Consignatario],B2127,[1]!Tabla10[1672])</f>
        <v>0</v>
      </c>
      <c r="G2127">
        <f>SUMIF([1]!Tabla9[Consignatarios],B2127,[1]!Tabla9[1675])</f>
        <v>0</v>
      </c>
      <c r="H2127">
        <f>SUMIF([1]!Tabla8[Consignatarios],B2127,[1]!Tabla8[1678])</f>
        <v>0</v>
      </c>
      <c r="I2127">
        <f>SUMIF([1]!Tabla4[Consignatario],B2127,[1]!Tabla4[Monto])</f>
        <v>2700</v>
      </c>
      <c r="J2127">
        <f>SUMIF([1]!Tabla2[Consignatario],B2127, [1]!Tabla2[Monto])</f>
        <v>0</v>
      </c>
      <c r="K2127">
        <f>SUMIF([1]!Tabla3[Consignatario],B2127,[1]!Tabla3[Monto])</f>
        <v>0</v>
      </c>
      <c r="L2127">
        <f>SUMIF([1]!Tabla5[Consignatario],B2127,[1]!Tabla5[Monto])</f>
        <v>0</v>
      </c>
      <c r="M2127">
        <f>SUMIF([1]!Tabla1708[Consignatario],B2127,[1]!Tabla1708[Monto])</f>
        <v>0</v>
      </c>
      <c r="N2127">
        <f>SUMIF([1]!Tabla1726[Consignatario],B2127,[1]!Tabla1726[Monto])</f>
        <v>0</v>
      </c>
      <c r="O2127">
        <f>SUMIF([1]!Tabla1730[Consignatario],B2127,[1]!Tabla1730[1730])</f>
        <v>0</v>
      </c>
      <c r="P2127">
        <f>SUMIF([1]!Tabla1739[Consignatario],B2127,[1]!Tabla1739[1739])</f>
        <v>0</v>
      </c>
      <c r="Q2127">
        <f>SUMIF([1]!Tabla21[Consignatario],B2127,[1]!Tabla21[1664-1670])</f>
        <v>0</v>
      </c>
      <c r="R2127">
        <f>SUM(Tabla62[[#This Row],[1661]:[Entrearmadas]])</f>
        <v>2700</v>
      </c>
    </row>
    <row r="2128" spans="1:18" x14ac:dyDescent="0.3">
      <c r="A2128">
        <v>2127</v>
      </c>
      <c r="B2128" t="str" cm="1">
        <f t="array" ref="B2128">INDEX([1]!Tabla1[#Data], A2128, 2)</f>
        <v>Ortiz, Gonzalo</v>
      </c>
      <c r="C2128">
        <f>SUMIF([1]!Tabla1661[Consignatario],B2128,[1]!Tabla1661[1661])</f>
        <v>0</v>
      </c>
      <c r="D2128">
        <f>SUMIF([1]!Tabla11[Consignatario],B2128,[1]!Tabla11[1662])</f>
        <v>0</v>
      </c>
      <c r="E2128">
        <f>SUMIF([1]!Tabla12[Consignatario],B2128,[1]!Tabla12[1670])</f>
        <v>0</v>
      </c>
      <c r="F2128">
        <f>SUMIF([1]!Tabla10[Consignatario],B2128,[1]!Tabla10[1672])</f>
        <v>900</v>
      </c>
      <c r="G2128">
        <f>SUMIF([1]!Tabla9[Consignatarios],B2128,[1]!Tabla9[1675])</f>
        <v>0</v>
      </c>
      <c r="H2128">
        <f>SUMIF([1]!Tabla8[Consignatarios],B2128,[1]!Tabla8[1678])</f>
        <v>0</v>
      </c>
      <c r="I2128">
        <f>SUMIF([1]!Tabla4[Consignatario],B2128,[1]!Tabla4[Monto])</f>
        <v>0</v>
      </c>
      <c r="J2128">
        <f>SUMIF([1]!Tabla2[Consignatario],B2128, [1]!Tabla2[Monto])</f>
        <v>0</v>
      </c>
      <c r="K2128">
        <f>SUMIF([1]!Tabla3[Consignatario],B2128,[1]!Tabla3[Monto])</f>
        <v>0</v>
      </c>
      <c r="L2128">
        <f>SUMIF([1]!Tabla5[Consignatario],B2128,[1]!Tabla5[Monto])</f>
        <v>0</v>
      </c>
      <c r="M2128">
        <f>SUMIF([1]!Tabla1708[Consignatario],B2128,[1]!Tabla1708[Monto])</f>
        <v>0</v>
      </c>
      <c r="N2128">
        <f>SUMIF([1]!Tabla1726[Consignatario],B2128,[1]!Tabla1726[Monto])</f>
        <v>0</v>
      </c>
      <c r="O2128">
        <f>SUMIF([1]!Tabla1730[Consignatario],B2128,[1]!Tabla1730[1730])</f>
        <v>0</v>
      </c>
      <c r="P2128">
        <f>SUMIF([1]!Tabla1739[Consignatario],B2128,[1]!Tabla1739[1739])</f>
        <v>0</v>
      </c>
      <c r="Q2128">
        <f>SUMIF([1]!Tabla21[Consignatario],B2128,[1]!Tabla21[1664-1670])</f>
        <v>0</v>
      </c>
      <c r="R2128">
        <f>SUM(Tabla62[[#This Row],[1661]:[Entrearmadas]])</f>
        <v>900</v>
      </c>
    </row>
    <row r="2129" spans="1:18" x14ac:dyDescent="0.3">
      <c r="A2129">
        <v>2128</v>
      </c>
      <c r="B2129" t="str" cm="1">
        <f t="array" ref="B2129">INDEX([1]!Tabla1[#Data], A2129, 2)</f>
        <v>Ortiz, Joseph Andrés</v>
      </c>
      <c r="C2129">
        <f>SUMIF([1]!Tabla1661[Consignatario],B2129,[1]!Tabla1661[1661])</f>
        <v>0</v>
      </c>
      <c r="D2129">
        <f>SUMIF([1]!Tabla11[Consignatario],B2129,[1]!Tabla11[1662])</f>
        <v>0</v>
      </c>
      <c r="E2129">
        <f>SUMIF([1]!Tabla12[Consignatario],B2129,[1]!Tabla12[1670])</f>
        <v>0</v>
      </c>
      <c r="F2129">
        <f>SUMIF([1]!Tabla10[Consignatario],B2129,[1]!Tabla10[1672])</f>
        <v>0</v>
      </c>
      <c r="G2129">
        <f>SUMIF([1]!Tabla9[Consignatarios],B2129,[1]!Tabla9[1675])</f>
        <v>0</v>
      </c>
      <c r="H2129">
        <f>SUMIF([1]!Tabla8[Consignatarios],B2129,[1]!Tabla8[1678])</f>
        <v>0</v>
      </c>
      <c r="I2129">
        <f>SUMIF([1]!Tabla4[Consignatario],B2129,[1]!Tabla4[Monto])</f>
        <v>0</v>
      </c>
      <c r="J2129">
        <f>SUMIF([1]!Tabla2[Consignatario],B2129, [1]!Tabla2[Monto])</f>
        <v>8640</v>
      </c>
      <c r="K2129">
        <f>SUMIF([1]!Tabla3[Consignatario],B2129,[1]!Tabla3[Monto])</f>
        <v>0</v>
      </c>
      <c r="L2129">
        <f>SUMIF([1]!Tabla5[Consignatario],B2129,[1]!Tabla5[Monto])</f>
        <v>0</v>
      </c>
      <c r="M2129">
        <f>SUMIF([1]!Tabla1708[Consignatario],B2129,[1]!Tabla1708[Monto])</f>
        <v>0</v>
      </c>
      <c r="N2129">
        <f>SUMIF([1]!Tabla1726[Consignatario],B2129,[1]!Tabla1726[Monto])</f>
        <v>0</v>
      </c>
      <c r="O2129">
        <f>SUMIF([1]!Tabla1730[Consignatario],B2129,[1]!Tabla1730[1730])</f>
        <v>0</v>
      </c>
      <c r="P2129">
        <f>SUMIF([1]!Tabla1739[Consignatario],B2129,[1]!Tabla1739[1739])</f>
        <v>0</v>
      </c>
      <c r="Q2129">
        <f>SUMIF([1]!Tabla21[Consignatario],B2129,[1]!Tabla21[1664-1670])</f>
        <v>0</v>
      </c>
      <c r="R2129">
        <f>SUM(Tabla62[[#This Row],[1661]:[Entrearmadas]])</f>
        <v>8640</v>
      </c>
    </row>
    <row r="2130" spans="1:18" x14ac:dyDescent="0.3">
      <c r="A2130">
        <v>2129</v>
      </c>
      <c r="B2130" t="str" cm="1">
        <f t="array" ref="B2130">INDEX([1]!Tabla1[#Data], A2130, 2)</f>
        <v>Ortiz, Nicolás</v>
      </c>
      <c r="C2130">
        <f>SUMIF([1]!Tabla1661[Consignatario],B2130,[1]!Tabla1661[1661])</f>
        <v>0</v>
      </c>
      <c r="D2130">
        <f>SUMIF([1]!Tabla11[Consignatario],B2130,[1]!Tabla11[1662])</f>
        <v>0</v>
      </c>
      <c r="E2130">
        <f>SUMIF([1]!Tabla12[Consignatario],B2130,[1]!Tabla12[1670])</f>
        <v>0</v>
      </c>
      <c r="F2130">
        <f>SUMIF([1]!Tabla10[Consignatario],B2130,[1]!Tabla10[1672])</f>
        <v>43519</v>
      </c>
      <c r="G2130">
        <f>SUMIF([1]!Tabla9[Consignatarios],B2130,[1]!Tabla9[1675])</f>
        <v>0</v>
      </c>
      <c r="H2130">
        <f>SUMIF([1]!Tabla8[Consignatarios],B2130,[1]!Tabla8[1678])</f>
        <v>0</v>
      </c>
      <c r="I2130">
        <f>SUMIF([1]!Tabla4[Consignatario],B2130,[1]!Tabla4[Monto])</f>
        <v>0</v>
      </c>
      <c r="J2130">
        <f>SUMIF([1]!Tabla2[Consignatario],B2130, [1]!Tabla2[Monto])</f>
        <v>0</v>
      </c>
      <c r="K2130">
        <f>SUMIF([1]!Tabla3[Consignatario],B2130,[1]!Tabla3[Monto])</f>
        <v>0</v>
      </c>
      <c r="L2130">
        <f>SUMIF([1]!Tabla5[Consignatario],B2130,[1]!Tabla5[Monto])</f>
        <v>0</v>
      </c>
      <c r="M2130">
        <f>SUMIF([1]!Tabla1708[Consignatario],B2130,[1]!Tabla1708[Monto])</f>
        <v>0</v>
      </c>
      <c r="N2130">
        <f>SUMIF([1]!Tabla1726[Consignatario],B2130,[1]!Tabla1726[Monto])</f>
        <v>0</v>
      </c>
      <c r="O2130">
        <f>SUMIF([1]!Tabla1730[Consignatario],B2130,[1]!Tabla1730[1730])</f>
        <v>0</v>
      </c>
      <c r="P2130">
        <f>SUMIF([1]!Tabla1739[Consignatario],B2130,[1]!Tabla1739[1739])</f>
        <v>0</v>
      </c>
      <c r="Q2130">
        <f>SUMIF([1]!Tabla21[Consignatario],B2130,[1]!Tabla21[1664-1670])</f>
        <v>0</v>
      </c>
      <c r="R2130">
        <f>SUM(Tabla62[[#This Row],[1661]:[Entrearmadas]])</f>
        <v>43519</v>
      </c>
    </row>
    <row r="2131" spans="1:18" x14ac:dyDescent="0.3">
      <c r="A2131">
        <v>2130</v>
      </c>
      <c r="B2131" t="str" cm="1">
        <f t="array" ref="B2131">INDEX([1]!Tabla1[#Data], A2131, 2)</f>
        <v>Ortiz, Pedro Andrés</v>
      </c>
      <c r="C2131">
        <f>SUMIF([1]!Tabla1661[Consignatario],B2131,[1]!Tabla1661[1661])</f>
        <v>0</v>
      </c>
      <c r="D2131">
        <f>SUMIF([1]!Tabla11[Consignatario],B2131,[1]!Tabla11[1662])</f>
        <v>0</v>
      </c>
      <c r="E2131">
        <f>SUMIF([1]!Tabla12[Consignatario],B2131,[1]!Tabla12[1670])</f>
        <v>0</v>
      </c>
      <c r="F2131">
        <f>SUMIF([1]!Tabla10[Consignatario],B2131,[1]!Tabla10[1672])</f>
        <v>0</v>
      </c>
      <c r="G2131">
        <f>SUMIF([1]!Tabla9[Consignatarios],B2131,[1]!Tabla9[1675])</f>
        <v>0</v>
      </c>
      <c r="H2131">
        <f>SUMIF([1]!Tabla8[Consignatarios],B2131,[1]!Tabla8[1678])</f>
        <v>0</v>
      </c>
      <c r="I2131">
        <f>SUMIF([1]!Tabla4[Consignatario],B2131,[1]!Tabla4[Monto])</f>
        <v>0</v>
      </c>
      <c r="J2131">
        <f>SUMIF([1]!Tabla2[Consignatario],B2131, [1]!Tabla2[Monto])</f>
        <v>0</v>
      </c>
      <c r="K2131">
        <f>SUMIF([1]!Tabla3[Consignatario],B2131,[1]!Tabla3[Monto])</f>
        <v>0</v>
      </c>
      <c r="L2131">
        <f>SUMIF([1]!Tabla5[Consignatario],B2131,[1]!Tabla5[Monto])</f>
        <v>34824</v>
      </c>
      <c r="M2131">
        <f>SUMIF([1]!Tabla1708[Consignatario],B2131,[1]!Tabla1708[Monto])</f>
        <v>0</v>
      </c>
      <c r="N2131">
        <f>SUMIF([1]!Tabla1726[Consignatario],B2131,[1]!Tabla1726[Monto])</f>
        <v>0</v>
      </c>
      <c r="O2131">
        <f>SUMIF([1]!Tabla1730[Consignatario],B2131,[1]!Tabla1730[1730])</f>
        <v>0</v>
      </c>
      <c r="P2131">
        <f>SUMIF([1]!Tabla1739[Consignatario],B2131,[1]!Tabla1739[1739])</f>
        <v>0</v>
      </c>
      <c r="Q2131">
        <f>SUMIF([1]!Tabla21[Consignatario],B2131,[1]!Tabla21[1664-1670])</f>
        <v>0</v>
      </c>
      <c r="R2131">
        <f>SUM(Tabla62[[#This Row],[1661]:[Entrearmadas]])</f>
        <v>34824</v>
      </c>
    </row>
    <row r="2132" spans="1:18" x14ac:dyDescent="0.3">
      <c r="A2132">
        <v>2131</v>
      </c>
      <c r="B2132" t="str" cm="1">
        <f t="array" ref="B2132">INDEX([1]!Tabla1[#Data], A2132, 2)</f>
        <v>Ortiz, Tomás</v>
      </c>
      <c r="C2132">
        <f>SUMIF([1]!Tabla1661[Consignatario],B2132,[1]!Tabla1661[1661])</f>
        <v>0</v>
      </c>
      <c r="D2132">
        <f>SUMIF([1]!Tabla11[Consignatario],B2132,[1]!Tabla11[1662])</f>
        <v>0</v>
      </c>
      <c r="E2132">
        <f>SUMIF([1]!Tabla12[Consignatario],B2132,[1]!Tabla12[1670])</f>
        <v>0</v>
      </c>
      <c r="F2132">
        <f>SUMIF([1]!Tabla10[Consignatario],B2132,[1]!Tabla10[1672])</f>
        <v>0</v>
      </c>
      <c r="G2132">
        <f>SUMIF([1]!Tabla9[Consignatarios],B2132,[1]!Tabla9[1675])</f>
        <v>152500</v>
      </c>
      <c r="H2132">
        <f>SUMIF([1]!Tabla8[Consignatarios],B2132,[1]!Tabla8[1678])</f>
        <v>0</v>
      </c>
      <c r="I2132">
        <f>SUMIF([1]!Tabla4[Consignatario],B2132,[1]!Tabla4[Monto])</f>
        <v>0</v>
      </c>
      <c r="J2132">
        <f>SUMIF([1]!Tabla2[Consignatario],B2132, [1]!Tabla2[Monto])</f>
        <v>0</v>
      </c>
      <c r="K2132">
        <f>SUMIF([1]!Tabla3[Consignatario],B2132,[1]!Tabla3[Monto])</f>
        <v>0</v>
      </c>
      <c r="L2132">
        <f>SUMIF([1]!Tabla5[Consignatario],B2132,[1]!Tabla5[Monto])</f>
        <v>0</v>
      </c>
      <c r="M2132">
        <f>SUMIF([1]!Tabla1708[Consignatario],B2132,[1]!Tabla1708[Monto])</f>
        <v>0</v>
      </c>
      <c r="N2132">
        <f>SUMIF([1]!Tabla1726[Consignatario],B2132,[1]!Tabla1726[Monto])</f>
        <v>0</v>
      </c>
      <c r="O2132">
        <f>SUMIF([1]!Tabla1730[Consignatario],B2132,[1]!Tabla1730[1730])</f>
        <v>0</v>
      </c>
      <c r="P2132">
        <f>SUMIF([1]!Tabla1739[Consignatario],B2132,[1]!Tabla1739[1739])</f>
        <v>0</v>
      </c>
      <c r="Q2132">
        <f>SUMIF([1]!Tabla21[Consignatario],B2132,[1]!Tabla21[1664-1670])</f>
        <v>0</v>
      </c>
      <c r="R2132">
        <f>SUM(Tabla62[[#This Row],[1661]:[Entrearmadas]])</f>
        <v>152500</v>
      </c>
    </row>
    <row r="2133" spans="1:18" x14ac:dyDescent="0.3">
      <c r="A2133">
        <v>2132</v>
      </c>
      <c r="B2133" t="str" cm="1">
        <f t="array" ref="B2133">INDEX([1]!Tabla1[#Data], A2133, 2)</f>
        <v>Ortuño y Toledo, Pedro de</v>
      </c>
      <c r="C2133">
        <f>SUMIF([1]!Tabla1661[Consignatario],B2133,[1]!Tabla1661[1661])</f>
        <v>0</v>
      </c>
      <c r="D2133">
        <f>SUMIF([1]!Tabla11[Consignatario],B2133,[1]!Tabla11[1662])</f>
        <v>0</v>
      </c>
      <c r="E2133">
        <f>SUMIF([1]!Tabla12[Consignatario],B2133,[1]!Tabla12[1670])</f>
        <v>0</v>
      </c>
      <c r="F2133">
        <f>SUMIF([1]!Tabla10[Consignatario],B2133,[1]!Tabla10[1672])</f>
        <v>0</v>
      </c>
      <c r="G2133">
        <f>SUMIF([1]!Tabla9[Consignatarios],B2133,[1]!Tabla9[1675])</f>
        <v>0</v>
      </c>
      <c r="H2133">
        <f>SUMIF([1]!Tabla8[Consignatarios],B2133,[1]!Tabla8[1678])</f>
        <v>90299</v>
      </c>
      <c r="I2133">
        <f>SUMIF([1]!Tabla4[Consignatario],B2133,[1]!Tabla4[Monto])</f>
        <v>112906</v>
      </c>
      <c r="J2133">
        <f>SUMIF([1]!Tabla2[Consignatario],B2133, [1]!Tabla2[Monto])</f>
        <v>0</v>
      </c>
      <c r="K2133">
        <f>SUMIF([1]!Tabla3[Consignatario],B2133,[1]!Tabla3[Monto])</f>
        <v>0</v>
      </c>
      <c r="L2133">
        <f>SUMIF([1]!Tabla5[Consignatario],B2133,[1]!Tabla5[Monto])</f>
        <v>0</v>
      </c>
      <c r="M2133">
        <f>SUMIF([1]!Tabla1708[Consignatario],B2133,[1]!Tabla1708[Monto])</f>
        <v>0</v>
      </c>
      <c r="N2133">
        <f>SUMIF([1]!Tabla1726[Consignatario],B2133,[1]!Tabla1726[Monto])</f>
        <v>0</v>
      </c>
      <c r="O2133">
        <f>SUMIF([1]!Tabla1730[Consignatario],B2133,[1]!Tabla1730[1730])</f>
        <v>0</v>
      </c>
      <c r="P2133">
        <f>SUMIF([1]!Tabla1739[Consignatario],B2133,[1]!Tabla1739[1739])</f>
        <v>0</v>
      </c>
      <c r="Q2133">
        <f>SUMIF([1]!Tabla21[Consignatario],B2133,[1]!Tabla21[1664-1670])</f>
        <v>0</v>
      </c>
      <c r="R2133">
        <f>SUM(Tabla62[[#This Row],[1661]:[Entrearmadas]])</f>
        <v>203205</v>
      </c>
    </row>
    <row r="2134" spans="1:18" x14ac:dyDescent="0.3">
      <c r="A2134">
        <v>2133</v>
      </c>
      <c r="B2134" t="str" cm="1">
        <f t="array" ref="B2134">INDEX([1]!Tabla1[#Data], A2134, 2)</f>
        <v>Orue Sagasti, Juan</v>
      </c>
      <c r="C2134">
        <f>SUMIF([1]!Tabla1661[Consignatario],B2134,[1]!Tabla1661[1661])</f>
        <v>0</v>
      </c>
      <c r="D2134">
        <f>SUMIF([1]!Tabla11[Consignatario],B2134,[1]!Tabla11[1662])</f>
        <v>0</v>
      </c>
      <c r="E2134">
        <f>SUMIF([1]!Tabla12[Consignatario],B2134,[1]!Tabla12[1670])</f>
        <v>0</v>
      </c>
      <c r="F2134">
        <f>SUMIF([1]!Tabla10[Consignatario],B2134,[1]!Tabla10[1672])</f>
        <v>0</v>
      </c>
      <c r="G2134">
        <f>SUMIF([1]!Tabla9[Consignatarios],B2134,[1]!Tabla9[1675])</f>
        <v>26192</v>
      </c>
      <c r="H2134">
        <f>SUMIF([1]!Tabla8[Consignatarios],B2134,[1]!Tabla8[1678])</f>
        <v>0</v>
      </c>
      <c r="I2134">
        <f>SUMIF([1]!Tabla4[Consignatario],B2134,[1]!Tabla4[Monto])</f>
        <v>0</v>
      </c>
      <c r="J2134">
        <f>SUMIF([1]!Tabla2[Consignatario],B2134, [1]!Tabla2[Monto])</f>
        <v>24200</v>
      </c>
      <c r="K2134">
        <f>SUMIF([1]!Tabla3[Consignatario],B2134,[1]!Tabla3[Monto])</f>
        <v>0</v>
      </c>
      <c r="L2134">
        <f>SUMIF([1]!Tabla5[Consignatario],B2134,[1]!Tabla5[Monto])</f>
        <v>29434</v>
      </c>
      <c r="M2134">
        <f>SUMIF([1]!Tabla1708[Consignatario],B2134,[1]!Tabla1708[Monto])</f>
        <v>0</v>
      </c>
      <c r="N2134">
        <f>SUMIF([1]!Tabla1726[Consignatario],B2134,[1]!Tabla1726[Monto])</f>
        <v>0</v>
      </c>
      <c r="O2134">
        <f>SUMIF([1]!Tabla1730[Consignatario],B2134,[1]!Tabla1730[1730])</f>
        <v>0</v>
      </c>
      <c r="P2134">
        <f>SUMIF([1]!Tabla1739[Consignatario],B2134,[1]!Tabla1739[1739])</f>
        <v>0</v>
      </c>
      <c r="Q2134">
        <f>SUMIF([1]!Tabla21[Consignatario],B2134,[1]!Tabla21[1664-1670])</f>
        <v>0</v>
      </c>
      <c r="R2134">
        <f>SUM(Tabla62[[#This Row],[1661]:[Entrearmadas]])</f>
        <v>79826</v>
      </c>
    </row>
    <row r="2135" spans="1:18" x14ac:dyDescent="0.3">
      <c r="A2135">
        <v>2134</v>
      </c>
      <c r="B2135" t="str" cm="1">
        <f t="array" ref="B2135">INDEX([1]!Tabla1[#Data], A2135, 2)</f>
        <v>Orueta, Pedro</v>
      </c>
      <c r="C2135">
        <f>SUMIF([1]!Tabla1661[Consignatario],B2135,[1]!Tabla1661[1661])</f>
        <v>0</v>
      </c>
      <c r="D2135">
        <f>SUMIF([1]!Tabla11[Consignatario],B2135,[1]!Tabla11[1662])</f>
        <v>0</v>
      </c>
      <c r="E2135">
        <f>SUMIF([1]!Tabla12[Consignatario],B2135,[1]!Tabla12[1670])</f>
        <v>0</v>
      </c>
      <c r="F2135">
        <f>SUMIF([1]!Tabla10[Consignatario],B2135,[1]!Tabla10[1672])</f>
        <v>0</v>
      </c>
      <c r="G2135">
        <f>SUMIF([1]!Tabla9[Consignatarios],B2135,[1]!Tabla9[1675])</f>
        <v>0</v>
      </c>
      <c r="H2135">
        <f>SUMIF([1]!Tabla8[Consignatarios],B2135,[1]!Tabla8[1678])</f>
        <v>0</v>
      </c>
      <c r="I2135">
        <f>SUMIF([1]!Tabla4[Consignatario],B2135,[1]!Tabla4[Monto])</f>
        <v>0</v>
      </c>
      <c r="J2135">
        <f>SUMIF([1]!Tabla2[Consignatario],B2135, [1]!Tabla2[Monto])</f>
        <v>32440</v>
      </c>
      <c r="K2135">
        <f>SUMIF([1]!Tabla3[Consignatario],B2135,[1]!Tabla3[Monto])</f>
        <v>0</v>
      </c>
      <c r="L2135">
        <f>SUMIF([1]!Tabla5[Consignatario],B2135,[1]!Tabla5[Monto])</f>
        <v>0</v>
      </c>
      <c r="M2135">
        <f>SUMIF([1]!Tabla1708[Consignatario],B2135,[1]!Tabla1708[Monto])</f>
        <v>0</v>
      </c>
      <c r="N2135">
        <f>SUMIF([1]!Tabla1726[Consignatario],B2135,[1]!Tabla1726[Monto])</f>
        <v>0</v>
      </c>
      <c r="O2135">
        <f>SUMIF([1]!Tabla1730[Consignatario],B2135,[1]!Tabla1730[1730])</f>
        <v>0</v>
      </c>
      <c r="P2135">
        <f>SUMIF([1]!Tabla1739[Consignatario],B2135,[1]!Tabla1739[1739])</f>
        <v>0</v>
      </c>
      <c r="Q2135">
        <f>SUMIF([1]!Tabla21[Consignatario],B2135,[1]!Tabla21[1664-1670])</f>
        <v>0</v>
      </c>
      <c r="R2135">
        <f>SUM(Tabla62[[#This Row],[1661]:[Entrearmadas]])</f>
        <v>32440</v>
      </c>
    </row>
    <row r="2136" spans="1:18" x14ac:dyDescent="0.3">
      <c r="A2136">
        <v>2135</v>
      </c>
      <c r="B2136" t="str" cm="1">
        <f t="array" ref="B2136">INDEX([1]!Tabla1[#Data], A2136, 2)</f>
        <v>Osa, Domingo Antonio del</v>
      </c>
      <c r="C2136">
        <f>SUMIF([1]!Tabla1661[Consignatario],B2136,[1]!Tabla1661[1661])</f>
        <v>0</v>
      </c>
      <c r="D2136">
        <f>SUMIF([1]!Tabla11[Consignatario],B2136,[1]!Tabla11[1662])</f>
        <v>0</v>
      </c>
      <c r="E2136">
        <f>SUMIF([1]!Tabla12[Consignatario],B2136,[1]!Tabla12[1670])</f>
        <v>0</v>
      </c>
      <c r="F2136">
        <f>SUMIF([1]!Tabla10[Consignatario],B2136,[1]!Tabla10[1672])</f>
        <v>0</v>
      </c>
      <c r="G2136">
        <f>SUMIF([1]!Tabla9[Consignatarios],B2136,[1]!Tabla9[1675])</f>
        <v>0</v>
      </c>
      <c r="H2136">
        <f>SUMIF([1]!Tabla8[Consignatarios],B2136,[1]!Tabla8[1678])</f>
        <v>0</v>
      </c>
      <c r="I2136">
        <f>SUMIF([1]!Tabla4[Consignatario],B2136,[1]!Tabla4[Monto])</f>
        <v>0</v>
      </c>
      <c r="J2136">
        <f>SUMIF([1]!Tabla2[Consignatario],B2136, [1]!Tabla2[Monto])</f>
        <v>4000</v>
      </c>
      <c r="K2136">
        <f>SUMIF([1]!Tabla3[Consignatario],B2136,[1]!Tabla3[Monto])</f>
        <v>0</v>
      </c>
      <c r="L2136">
        <f>SUMIF([1]!Tabla5[Consignatario],B2136,[1]!Tabla5[Monto])</f>
        <v>0</v>
      </c>
      <c r="M2136">
        <f>SUMIF([1]!Tabla1708[Consignatario],B2136,[1]!Tabla1708[Monto])</f>
        <v>0</v>
      </c>
      <c r="N2136">
        <f>SUMIF([1]!Tabla1726[Consignatario],B2136,[1]!Tabla1726[Monto])</f>
        <v>0</v>
      </c>
      <c r="O2136">
        <f>SUMIF([1]!Tabla1730[Consignatario],B2136,[1]!Tabla1730[1730])</f>
        <v>0</v>
      </c>
      <c r="P2136">
        <f>SUMIF([1]!Tabla1739[Consignatario],B2136,[1]!Tabla1739[1739])</f>
        <v>0</v>
      </c>
      <c r="Q2136">
        <f>SUMIF([1]!Tabla21[Consignatario],B2136,[1]!Tabla21[1664-1670])</f>
        <v>0</v>
      </c>
      <c r="R2136">
        <f>SUM(Tabla62[[#This Row],[1661]:[Entrearmadas]])</f>
        <v>4000</v>
      </c>
    </row>
    <row r="2137" spans="1:18" x14ac:dyDescent="0.3">
      <c r="A2137">
        <v>2136</v>
      </c>
      <c r="B2137" t="str" cm="1">
        <f t="array" ref="B2137">INDEX([1]!Tabla1[#Data], A2137, 2)</f>
        <v>Osa, Juan Bautista de</v>
      </c>
      <c r="C2137">
        <f>SUMIF([1]!Tabla1661[Consignatario],B2137,[1]!Tabla1661[1661])</f>
        <v>0</v>
      </c>
      <c r="D2137">
        <f>SUMIF([1]!Tabla11[Consignatario],B2137,[1]!Tabla11[1662])</f>
        <v>0</v>
      </c>
      <c r="E2137">
        <f>SUMIF([1]!Tabla12[Consignatario],B2137,[1]!Tabla12[1670])</f>
        <v>0</v>
      </c>
      <c r="F2137">
        <f>SUMIF([1]!Tabla10[Consignatario],B2137,[1]!Tabla10[1672])</f>
        <v>0</v>
      </c>
      <c r="G2137">
        <f>SUMIF([1]!Tabla9[Consignatarios],B2137,[1]!Tabla9[1675])</f>
        <v>0</v>
      </c>
      <c r="H2137">
        <f>SUMIF([1]!Tabla8[Consignatarios],B2137,[1]!Tabla8[1678])</f>
        <v>7797</v>
      </c>
      <c r="I2137">
        <f>SUMIF([1]!Tabla4[Consignatario],B2137,[1]!Tabla4[Monto])</f>
        <v>10500</v>
      </c>
      <c r="J2137">
        <f>SUMIF([1]!Tabla2[Consignatario],B2137, [1]!Tabla2[Monto])</f>
        <v>0</v>
      </c>
      <c r="K2137">
        <f>SUMIF([1]!Tabla3[Consignatario],B2137,[1]!Tabla3[Monto])</f>
        <v>0</v>
      </c>
      <c r="L2137">
        <f>SUMIF([1]!Tabla5[Consignatario],B2137,[1]!Tabla5[Monto])</f>
        <v>0</v>
      </c>
      <c r="M2137">
        <f>SUMIF([1]!Tabla1708[Consignatario],B2137,[1]!Tabla1708[Monto])</f>
        <v>0</v>
      </c>
      <c r="N2137">
        <f>SUMIF([1]!Tabla1726[Consignatario],B2137,[1]!Tabla1726[Monto])</f>
        <v>0</v>
      </c>
      <c r="O2137">
        <f>SUMIF([1]!Tabla1730[Consignatario],B2137,[1]!Tabla1730[1730])</f>
        <v>0</v>
      </c>
      <c r="P2137">
        <f>SUMIF([1]!Tabla1739[Consignatario],B2137,[1]!Tabla1739[1739])</f>
        <v>0</v>
      </c>
      <c r="Q2137">
        <f>SUMIF([1]!Tabla21[Consignatario],B2137,[1]!Tabla21[1664-1670])</f>
        <v>0</v>
      </c>
      <c r="R2137">
        <f>SUM(Tabla62[[#This Row],[1661]:[Entrearmadas]])</f>
        <v>18297</v>
      </c>
    </row>
    <row r="2138" spans="1:18" x14ac:dyDescent="0.3">
      <c r="A2138">
        <v>2137</v>
      </c>
      <c r="B2138" t="str" cm="1">
        <f t="array" ref="B2138">INDEX([1]!Tabla1[#Data], A2138, 2)</f>
        <v>Osorio, Felipe</v>
      </c>
      <c r="C2138">
        <f>SUMIF([1]!Tabla1661[Consignatario],B2138,[1]!Tabla1661[1661])</f>
        <v>0</v>
      </c>
      <c r="D2138">
        <f>SUMIF([1]!Tabla11[Consignatario],B2138,[1]!Tabla11[1662])</f>
        <v>0</v>
      </c>
      <c r="E2138">
        <f>SUMIF([1]!Tabla12[Consignatario],B2138,[1]!Tabla12[1670])</f>
        <v>0</v>
      </c>
      <c r="F2138">
        <f>SUMIF([1]!Tabla10[Consignatario],B2138,[1]!Tabla10[1672])</f>
        <v>0</v>
      </c>
      <c r="G2138">
        <f>SUMIF([1]!Tabla9[Consignatarios],B2138,[1]!Tabla9[1675])</f>
        <v>0</v>
      </c>
      <c r="H2138">
        <f>SUMIF([1]!Tabla8[Consignatarios],B2138,[1]!Tabla8[1678])</f>
        <v>0</v>
      </c>
      <c r="I2138">
        <f>SUMIF([1]!Tabla4[Consignatario],B2138,[1]!Tabla4[Monto])</f>
        <v>0</v>
      </c>
      <c r="J2138">
        <f>SUMIF([1]!Tabla2[Consignatario],B2138, [1]!Tabla2[Monto])</f>
        <v>0</v>
      </c>
      <c r="K2138">
        <f>SUMIF([1]!Tabla3[Consignatario],B2138,[1]!Tabla3[Monto])</f>
        <v>0</v>
      </c>
      <c r="L2138">
        <f>SUMIF([1]!Tabla5[Consignatario],B2138,[1]!Tabla5[Monto])</f>
        <v>0</v>
      </c>
      <c r="M2138">
        <f>SUMIF([1]!Tabla1708[Consignatario],B2138,[1]!Tabla1708[Monto])</f>
        <v>0</v>
      </c>
      <c r="N2138">
        <f>SUMIF([1]!Tabla1726[Consignatario],B2138,[1]!Tabla1726[Monto])</f>
        <v>0</v>
      </c>
      <c r="O2138">
        <f>SUMIF([1]!Tabla1730[Consignatario],B2138,[1]!Tabla1730[1730])</f>
        <v>0</v>
      </c>
      <c r="P2138">
        <f>SUMIF([1]!Tabla1739[Consignatario],B2138,[1]!Tabla1739[1739])</f>
        <v>72010</v>
      </c>
      <c r="Q2138">
        <f>SUMIF([1]!Tabla21[Consignatario],B2138,[1]!Tabla21[1664-1670])</f>
        <v>0</v>
      </c>
      <c r="R2138">
        <f>SUM(Tabla62[[#This Row],[1661]:[Entrearmadas]])</f>
        <v>72010</v>
      </c>
    </row>
    <row r="2139" spans="1:18" x14ac:dyDescent="0.3">
      <c r="A2139">
        <v>2138</v>
      </c>
      <c r="B2139" t="str" cm="1">
        <f t="array" ref="B2139">INDEX([1]!Tabla1[#Data], A2139, 2)</f>
        <v>Osorio, Juan de</v>
      </c>
      <c r="C2139">
        <f>SUMIF([1]!Tabla1661[Consignatario],B2139,[1]!Tabla1661[1661])</f>
        <v>0</v>
      </c>
      <c r="D2139">
        <f>SUMIF([1]!Tabla11[Consignatario],B2139,[1]!Tabla11[1662])</f>
        <v>0</v>
      </c>
      <c r="E2139">
        <f>SUMIF([1]!Tabla12[Consignatario],B2139,[1]!Tabla12[1670])</f>
        <v>0</v>
      </c>
      <c r="F2139">
        <f>SUMIF([1]!Tabla10[Consignatario],B2139,[1]!Tabla10[1672])</f>
        <v>0</v>
      </c>
      <c r="G2139">
        <f>SUMIF([1]!Tabla9[Consignatarios],B2139,[1]!Tabla9[1675])</f>
        <v>0</v>
      </c>
      <c r="H2139">
        <f>SUMIF([1]!Tabla8[Consignatarios],B2139,[1]!Tabla8[1678])</f>
        <v>0</v>
      </c>
      <c r="I2139">
        <f>SUMIF([1]!Tabla4[Consignatario],B2139,[1]!Tabla4[Monto])</f>
        <v>0</v>
      </c>
      <c r="J2139">
        <f>SUMIF([1]!Tabla2[Consignatario],B2139, [1]!Tabla2[Monto])</f>
        <v>8000</v>
      </c>
      <c r="K2139">
        <f>SUMIF([1]!Tabla3[Consignatario],B2139,[1]!Tabla3[Monto])</f>
        <v>0</v>
      </c>
      <c r="L2139">
        <f>SUMIF([1]!Tabla5[Consignatario],B2139,[1]!Tabla5[Monto])</f>
        <v>0</v>
      </c>
      <c r="M2139">
        <f>SUMIF([1]!Tabla1708[Consignatario],B2139,[1]!Tabla1708[Monto])</f>
        <v>0</v>
      </c>
      <c r="N2139">
        <f>SUMIF([1]!Tabla1726[Consignatario],B2139,[1]!Tabla1726[Monto])</f>
        <v>0</v>
      </c>
      <c r="O2139">
        <f>SUMIF([1]!Tabla1730[Consignatario],B2139,[1]!Tabla1730[1730])</f>
        <v>0</v>
      </c>
      <c r="P2139">
        <f>SUMIF([1]!Tabla1739[Consignatario],B2139,[1]!Tabla1739[1739])</f>
        <v>0</v>
      </c>
      <c r="Q2139">
        <f>SUMIF([1]!Tabla21[Consignatario],B2139,[1]!Tabla21[1664-1670])</f>
        <v>0</v>
      </c>
      <c r="R2139">
        <f>SUM(Tabla62[[#This Row],[1661]:[Entrearmadas]])</f>
        <v>8000</v>
      </c>
    </row>
    <row r="2140" spans="1:18" x14ac:dyDescent="0.3">
      <c r="A2140">
        <v>2139</v>
      </c>
      <c r="B2140" t="str" cm="1">
        <f t="array" ref="B2140">INDEX([1]!Tabla1[#Data], A2140, 2)</f>
        <v>Ossio Ibáñez, Antonio de</v>
      </c>
      <c r="C2140">
        <f>SUMIF([1]!Tabla1661[Consignatario],B2140,[1]!Tabla1661[1661])</f>
        <v>0</v>
      </c>
      <c r="D2140">
        <f>SUMIF([1]!Tabla11[Consignatario],B2140,[1]!Tabla11[1662])</f>
        <v>0</v>
      </c>
      <c r="E2140">
        <f>SUMIF([1]!Tabla12[Consignatario],B2140,[1]!Tabla12[1670])</f>
        <v>0</v>
      </c>
      <c r="F2140">
        <f>SUMIF([1]!Tabla10[Consignatario],B2140,[1]!Tabla10[1672])</f>
        <v>64858</v>
      </c>
      <c r="G2140">
        <f>SUMIF([1]!Tabla9[Consignatarios],B2140,[1]!Tabla9[1675])</f>
        <v>5400</v>
      </c>
      <c r="H2140">
        <f>SUMIF([1]!Tabla8[Consignatarios],B2140,[1]!Tabla8[1678])</f>
        <v>0</v>
      </c>
      <c r="I2140">
        <f>SUMIF([1]!Tabla4[Consignatario],B2140,[1]!Tabla4[Monto])</f>
        <v>0</v>
      </c>
      <c r="J2140">
        <f>SUMIF([1]!Tabla2[Consignatario],B2140, [1]!Tabla2[Monto])</f>
        <v>0</v>
      </c>
      <c r="K2140">
        <f>SUMIF([1]!Tabla3[Consignatario],B2140,[1]!Tabla3[Monto])</f>
        <v>0</v>
      </c>
      <c r="L2140">
        <f>SUMIF([1]!Tabla5[Consignatario],B2140,[1]!Tabla5[Monto])</f>
        <v>0</v>
      </c>
      <c r="M2140">
        <f>SUMIF([1]!Tabla1708[Consignatario],B2140,[1]!Tabla1708[Monto])</f>
        <v>0</v>
      </c>
      <c r="N2140">
        <f>SUMIF([1]!Tabla1726[Consignatario],B2140,[1]!Tabla1726[Monto])</f>
        <v>0</v>
      </c>
      <c r="O2140">
        <f>SUMIF([1]!Tabla1730[Consignatario],B2140,[1]!Tabla1730[1730])</f>
        <v>0</v>
      </c>
      <c r="P2140">
        <f>SUMIF([1]!Tabla1739[Consignatario],B2140,[1]!Tabla1739[1739])</f>
        <v>0</v>
      </c>
      <c r="Q2140">
        <f>SUMIF([1]!Tabla21[Consignatario],B2140,[1]!Tabla21[1664-1670])</f>
        <v>0</v>
      </c>
      <c r="R2140">
        <f>SUM(Tabla62[[#This Row],[1661]:[Entrearmadas]])</f>
        <v>70258</v>
      </c>
    </row>
    <row r="2141" spans="1:18" x14ac:dyDescent="0.3">
      <c r="A2141">
        <v>2140</v>
      </c>
      <c r="B2141" t="str" cm="1">
        <f t="array" ref="B2141">INDEX([1]!Tabla1[#Data], A2141, 2)</f>
        <v>Ostre y Sarria, Mateo de</v>
      </c>
      <c r="C2141">
        <f>SUMIF([1]!Tabla1661[Consignatario],B2141,[1]!Tabla1661[1661])</f>
        <v>0</v>
      </c>
      <c r="D2141">
        <f>SUMIF([1]!Tabla11[Consignatario],B2141,[1]!Tabla11[1662])</f>
        <v>0</v>
      </c>
      <c r="E2141">
        <f>SUMIF([1]!Tabla12[Consignatario],B2141,[1]!Tabla12[1670])</f>
        <v>0</v>
      </c>
      <c r="F2141">
        <f>SUMIF([1]!Tabla10[Consignatario],B2141,[1]!Tabla10[1672])</f>
        <v>0</v>
      </c>
      <c r="G2141">
        <f>SUMIF([1]!Tabla9[Consignatarios],B2141,[1]!Tabla9[1675])</f>
        <v>0</v>
      </c>
      <c r="H2141">
        <f>SUMIF([1]!Tabla8[Consignatarios],B2141,[1]!Tabla8[1678])</f>
        <v>0</v>
      </c>
      <c r="I2141">
        <f>SUMIF([1]!Tabla4[Consignatario],B2141,[1]!Tabla4[Monto])</f>
        <v>0</v>
      </c>
      <c r="J2141">
        <f>SUMIF([1]!Tabla2[Consignatario],B2141, [1]!Tabla2[Monto])</f>
        <v>0</v>
      </c>
      <c r="K2141">
        <f>SUMIF([1]!Tabla3[Consignatario],B2141,[1]!Tabla3[Monto])</f>
        <v>0</v>
      </c>
      <c r="L2141">
        <f>SUMIF([1]!Tabla5[Consignatario],B2141,[1]!Tabla5[Monto])</f>
        <v>1384</v>
      </c>
      <c r="M2141">
        <f>SUMIF([1]!Tabla1708[Consignatario],B2141,[1]!Tabla1708[Monto])</f>
        <v>0</v>
      </c>
      <c r="N2141">
        <f>SUMIF([1]!Tabla1726[Consignatario],B2141,[1]!Tabla1726[Monto])</f>
        <v>0</v>
      </c>
      <c r="O2141">
        <f>SUMIF([1]!Tabla1730[Consignatario],B2141,[1]!Tabla1730[1730])</f>
        <v>0</v>
      </c>
      <c r="P2141">
        <f>SUMIF([1]!Tabla1739[Consignatario],B2141,[1]!Tabla1739[1739])</f>
        <v>0</v>
      </c>
      <c r="Q2141">
        <f>SUMIF([1]!Tabla21[Consignatario],B2141,[1]!Tabla21[1664-1670])</f>
        <v>0</v>
      </c>
      <c r="R2141">
        <f>SUM(Tabla62[[#This Row],[1661]:[Entrearmadas]])</f>
        <v>1384</v>
      </c>
    </row>
    <row r="2142" spans="1:18" x14ac:dyDescent="0.3">
      <c r="A2142">
        <v>2141</v>
      </c>
      <c r="B2142" t="str" cm="1">
        <f t="array" ref="B2142">INDEX([1]!Tabla1[#Data], A2142, 2)</f>
        <v>Otañez, Francisco de</v>
      </c>
      <c r="C2142">
        <f>SUMIF([1]!Tabla1661[Consignatario],B2142,[1]!Tabla1661[1661])</f>
        <v>0</v>
      </c>
      <c r="D2142">
        <f>SUMIF([1]!Tabla11[Consignatario],B2142,[1]!Tabla11[1662])</f>
        <v>0</v>
      </c>
      <c r="E2142">
        <f>SUMIF([1]!Tabla12[Consignatario],B2142,[1]!Tabla12[1670])</f>
        <v>0</v>
      </c>
      <c r="F2142">
        <f>SUMIF([1]!Tabla10[Consignatario],B2142,[1]!Tabla10[1672])</f>
        <v>0</v>
      </c>
      <c r="G2142">
        <f>SUMIF([1]!Tabla9[Consignatarios],B2142,[1]!Tabla9[1675])</f>
        <v>0</v>
      </c>
      <c r="H2142">
        <f>SUMIF([1]!Tabla8[Consignatarios],B2142,[1]!Tabla8[1678])</f>
        <v>25524</v>
      </c>
      <c r="I2142">
        <f>SUMIF([1]!Tabla4[Consignatario],B2142,[1]!Tabla4[Monto])</f>
        <v>0</v>
      </c>
      <c r="J2142">
        <f>SUMIF([1]!Tabla2[Consignatario],B2142, [1]!Tabla2[Monto])</f>
        <v>0</v>
      </c>
      <c r="K2142">
        <f>SUMIF([1]!Tabla3[Consignatario],B2142,[1]!Tabla3[Monto])</f>
        <v>0</v>
      </c>
      <c r="L2142">
        <f>SUMIF([1]!Tabla5[Consignatario],B2142,[1]!Tabla5[Monto])</f>
        <v>0</v>
      </c>
      <c r="M2142">
        <f>SUMIF([1]!Tabla1708[Consignatario],B2142,[1]!Tabla1708[Monto])</f>
        <v>0</v>
      </c>
      <c r="N2142">
        <f>SUMIF([1]!Tabla1726[Consignatario],B2142,[1]!Tabla1726[Monto])</f>
        <v>0</v>
      </c>
      <c r="O2142">
        <f>SUMIF([1]!Tabla1730[Consignatario],B2142,[1]!Tabla1730[1730])</f>
        <v>0</v>
      </c>
      <c r="P2142">
        <f>SUMIF([1]!Tabla1739[Consignatario],B2142,[1]!Tabla1739[1739])</f>
        <v>0</v>
      </c>
      <c r="Q2142">
        <f>SUMIF([1]!Tabla21[Consignatario],B2142,[1]!Tabla21[1664-1670])</f>
        <v>0</v>
      </c>
      <c r="R2142">
        <f>SUM(Tabla62[[#This Row],[1661]:[Entrearmadas]])</f>
        <v>25524</v>
      </c>
    </row>
    <row r="2143" spans="1:18" x14ac:dyDescent="0.3">
      <c r="A2143">
        <v>2142</v>
      </c>
      <c r="B2143" t="str" cm="1">
        <f t="array" ref="B2143">INDEX([1]!Tabla1[#Data], A2143, 2)</f>
        <v>Otárola, Roque de</v>
      </c>
      <c r="C2143">
        <f>SUMIF([1]!Tabla1661[Consignatario],B2143,[1]!Tabla1661[1661])</f>
        <v>0</v>
      </c>
      <c r="D2143">
        <f>SUMIF([1]!Tabla11[Consignatario],B2143,[1]!Tabla11[1662])</f>
        <v>0</v>
      </c>
      <c r="E2143">
        <f>SUMIF([1]!Tabla12[Consignatario],B2143,[1]!Tabla12[1670])</f>
        <v>0</v>
      </c>
      <c r="F2143">
        <f>SUMIF([1]!Tabla10[Consignatario],B2143,[1]!Tabla10[1672])</f>
        <v>13131</v>
      </c>
      <c r="G2143">
        <f>SUMIF([1]!Tabla9[Consignatarios],B2143,[1]!Tabla9[1675])</f>
        <v>5600</v>
      </c>
      <c r="H2143">
        <f>SUMIF([1]!Tabla8[Consignatarios],B2143,[1]!Tabla8[1678])</f>
        <v>39303</v>
      </c>
      <c r="I2143">
        <f>SUMIF([1]!Tabla4[Consignatario],B2143,[1]!Tabla4[Monto])</f>
        <v>62898</v>
      </c>
      <c r="J2143">
        <f>SUMIF([1]!Tabla2[Consignatario],B2143, [1]!Tabla2[Monto])</f>
        <v>0</v>
      </c>
      <c r="K2143">
        <f>SUMIF([1]!Tabla3[Consignatario],B2143,[1]!Tabla3[Monto])</f>
        <v>0</v>
      </c>
      <c r="L2143">
        <f>SUMIF([1]!Tabla5[Consignatario],B2143,[1]!Tabla5[Monto])</f>
        <v>0</v>
      </c>
      <c r="M2143">
        <f>SUMIF([1]!Tabla1708[Consignatario],B2143,[1]!Tabla1708[Monto])</f>
        <v>0</v>
      </c>
      <c r="N2143">
        <f>SUMIF([1]!Tabla1726[Consignatario],B2143,[1]!Tabla1726[Monto])</f>
        <v>0</v>
      </c>
      <c r="O2143">
        <f>SUMIF([1]!Tabla1730[Consignatario],B2143,[1]!Tabla1730[1730])</f>
        <v>0</v>
      </c>
      <c r="P2143">
        <f>SUMIF([1]!Tabla1739[Consignatario],B2143,[1]!Tabla1739[1739])</f>
        <v>0</v>
      </c>
      <c r="Q2143">
        <f>SUMIF([1]!Tabla21[Consignatario],B2143,[1]!Tabla21[1664-1670])</f>
        <v>0</v>
      </c>
      <c r="R2143">
        <f>SUM(Tabla62[[#This Row],[1661]:[Entrearmadas]])</f>
        <v>120932</v>
      </c>
    </row>
    <row r="2144" spans="1:18" x14ac:dyDescent="0.3">
      <c r="A2144">
        <v>2143</v>
      </c>
      <c r="B2144" t="str" cm="1">
        <f t="array" ref="B2144">INDEX([1]!Tabla1[#Data], A2144, 2)</f>
        <v>Oteiza, Esteban de</v>
      </c>
      <c r="C2144">
        <f>SUMIF([1]!Tabla1661[Consignatario],B2144,[1]!Tabla1661[1661])</f>
        <v>0</v>
      </c>
      <c r="D2144">
        <f>SUMIF([1]!Tabla11[Consignatario],B2144,[1]!Tabla11[1662])</f>
        <v>0</v>
      </c>
      <c r="E2144">
        <f>SUMIF([1]!Tabla12[Consignatario],B2144,[1]!Tabla12[1670])</f>
        <v>0</v>
      </c>
      <c r="F2144">
        <f>SUMIF([1]!Tabla10[Consignatario],B2144,[1]!Tabla10[1672])</f>
        <v>0</v>
      </c>
      <c r="G2144">
        <f>SUMIF([1]!Tabla9[Consignatarios],B2144,[1]!Tabla9[1675])</f>
        <v>0</v>
      </c>
      <c r="H2144">
        <f>SUMIF([1]!Tabla8[Consignatarios],B2144,[1]!Tabla8[1678])</f>
        <v>0</v>
      </c>
      <c r="I2144">
        <f>SUMIF([1]!Tabla4[Consignatario],B2144,[1]!Tabla4[Monto])</f>
        <v>0</v>
      </c>
      <c r="J2144">
        <f>SUMIF([1]!Tabla2[Consignatario],B2144, [1]!Tabla2[Monto])</f>
        <v>0</v>
      </c>
      <c r="K2144">
        <f>SUMIF([1]!Tabla3[Consignatario],B2144,[1]!Tabla3[Monto])</f>
        <v>20000</v>
      </c>
      <c r="L2144">
        <f>SUMIF([1]!Tabla5[Consignatario],B2144,[1]!Tabla5[Monto])</f>
        <v>0</v>
      </c>
      <c r="M2144">
        <f>SUMIF([1]!Tabla1708[Consignatario],B2144,[1]!Tabla1708[Monto])</f>
        <v>0</v>
      </c>
      <c r="N2144">
        <f>SUMIF([1]!Tabla1726[Consignatario],B2144,[1]!Tabla1726[Monto])</f>
        <v>0</v>
      </c>
      <c r="O2144">
        <f>SUMIF([1]!Tabla1730[Consignatario],B2144,[1]!Tabla1730[1730])</f>
        <v>0</v>
      </c>
      <c r="P2144">
        <f>SUMIF([1]!Tabla1739[Consignatario],B2144,[1]!Tabla1739[1739])</f>
        <v>0</v>
      </c>
      <c r="Q2144">
        <f>SUMIF([1]!Tabla21[Consignatario],B2144,[1]!Tabla21[1664-1670])</f>
        <v>0</v>
      </c>
      <c r="R2144">
        <f>SUM(Tabla62[[#This Row],[1661]:[Entrearmadas]])</f>
        <v>20000</v>
      </c>
    </row>
    <row r="2145" spans="1:18" x14ac:dyDescent="0.3">
      <c r="A2145">
        <v>2144</v>
      </c>
      <c r="B2145" t="str" cm="1">
        <f t="array" ref="B2145">INDEX([1]!Tabla1[#Data], A2145, 2)</f>
        <v>Ovares, Diego de</v>
      </c>
      <c r="C2145">
        <f>SUMIF([1]!Tabla1661[Consignatario],B2145,[1]!Tabla1661[1661])</f>
        <v>0</v>
      </c>
      <c r="D2145">
        <f>SUMIF([1]!Tabla11[Consignatario],B2145,[1]!Tabla11[1662])</f>
        <v>0</v>
      </c>
      <c r="E2145">
        <f>SUMIF([1]!Tabla12[Consignatario],B2145,[1]!Tabla12[1670])</f>
        <v>0</v>
      </c>
      <c r="F2145">
        <f>SUMIF([1]!Tabla10[Consignatario],B2145,[1]!Tabla10[1672])</f>
        <v>0</v>
      </c>
      <c r="G2145">
        <f>SUMIF([1]!Tabla9[Consignatarios],B2145,[1]!Tabla9[1675])</f>
        <v>0</v>
      </c>
      <c r="H2145">
        <f>SUMIF([1]!Tabla8[Consignatarios],B2145,[1]!Tabla8[1678])</f>
        <v>0</v>
      </c>
      <c r="I2145">
        <f>SUMIF([1]!Tabla4[Consignatario],B2145,[1]!Tabla4[Monto])</f>
        <v>4000</v>
      </c>
      <c r="J2145">
        <f>SUMIF([1]!Tabla2[Consignatario],B2145, [1]!Tabla2[Monto])</f>
        <v>0</v>
      </c>
      <c r="K2145">
        <f>SUMIF([1]!Tabla3[Consignatario],B2145,[1]!Tabla3[Monto])</f>
        <v>0</v>
      </c>
      <c r="L2145">
        <f>SUMIF([1]!Tabla5[Consignatario],B2145,[1]!Tabla5[Monto])</f>
        <v>0</v>
      </c>
      <c r="M2145">
        <f>SUMIF([1]!Tabla1708[Consignatario],B2145,[1]!Tabla1708[Monto])</f>
        <v>0</v>
      </c>
      <c r="N2145">
        <f>SUMIF([1]!Tabla1726[Consignatario],B2145,[1]!Tabla1726[Monto])</f>
        <v>0</v>
      </c>
      <c r="O2145">
        <f>SUMIF([1]!Tabla1730[Consignatario],B2145,[1]!Tabla1730[1730])</f>
        <v>0</v>
      </c>
      <c r="P2145">
        <f>SUMIF([1]!Tabla1739[Consignatario],B2145,[1]!Tabla1739[1739])</f>
        <v>0</v>
      </c>
      <c r="Q2145">
        <f>SUMIF([1]!Tabla21[Consignatario],B2145,[1]!Tabla21[1664-1670])</f>
        <v>0</v>
      </c>
      <c r="R2145">
        <f>SUM(Tabla62[[#This Row],[1661]:[Entrearmadas]])</f>
        <v>4000</v>
      </c>
    </row>
    <row r="2146" spans="1:18" x14ac:dyDescent="0.3">
      <c r="A2146">
        <v>2145</v>
      </c>
      <c r="B2146" t="str" cm="1">
        <f t="array" ref="B2146">INDEX([1]!Tabla1[#Data], A2146, 2)</f>
        <v>Ovares, Joseph de</v>
      </c>
      <c r="C2146">
        <f>SUMIF([1]!Tabla1661[Consignatario],B2146,[1]!Tabla1661[1661])</f>
        <v>0</v>
      </c>
      <c r="D2146">
        <f>SUMIF([1]!Tabla11[Consignatario],B2146,[1]!Tabla11[1662])</f>
        <v>0</v>
      </c>
      <c r="E2146">
        <f>SUMIF([1]!Tabla12[Consignatario],B2146,[1]!Tabla12[1670])</f>
        <v>0</v>
      </c>
      <c r="F2146">
        <f>SUMIF([1]!Tabla10[Consignatario],B2146,[1]!Tabla10[1672])</f>
        <v>0</v>
      </c>
      <c r="G2146">
        <f>SUMIF([1]!Tabla9[Consignatarios],B2146,[1]!Tabla9[1675])</f>
        <v>0</v>
      </c>
      <c r="H2146">
        <f>SUMIF([1]!Tabla8[Consignatarios],B2146,[1]!Tabla8[1678])</f>
        <v>0</v>
      </c>
      <c r="I2146">
        <f>SUMIF([1]!Tabla4[Consignatario],B2146,[1]!Tabla4[Monto])</f>
        <v>0</v>
      </c>
      <c r="J2146">
        <f>SUMIF([1]!Tabla2[Consignatario],B2146, [1]!Tabla2[Monto])</f>
        <v>0</v>
      </c>
      <c r="K2146">
        <f>SUMIF([1]!Tabla3[Consignatario],B2146,[1]!Tabla3[Monto])</f>
        <v>15310</v>
      </c>
      <c r="L2146">
        <f>SUMIF([1]!Tabla5[Consignatario],B2146,[1]!Tabla5[Monto])</f>
        <v>0</v>
      </c>
      <c r="M2146">
        <f>SUMIF([1]!Tabla1708[Consignatario],B2146,[1]!Tabla1708[Monto])</f>
        <v>0</v>
      </c>
      <c r="N2146">
        <f>SUMIF([1]!Tabla1726[Consignatario],B2146,[1]!Tabla1726[Monto])</f>
        <v>0</v>
      </c>
      <c r="O2146">
        <f>SUMIF([1]!Tabla1730[Consignatario],B2146,[1]!Tabla1730[1730])</f>
        <v>0</v>
      </c>
      <c r="P2146">
        <f>SUMIF([1]!Tabla1739[Consignatario],B2146,[1]!Tabla1739[1739])</f>
        <v>0</v>
      </c>
      <c r="Q2146">
        <f>SUMIF([1]!Tabla21[Consignatario],B2146,[1]!Tabla21[1664-1670])</f>
        <v>0</v>
      </c>
      <c r="R2146">
        <f>SUM(Tabla62[[#This Row],[1661]:[Entrearmadas]])</f>
        <v>15310</v>
      </c>
    </row>
    <row r="2147" spans="1:18" x14ac:dyDescent="0.3">
      <c r="A2147">
        <v>2146</v>
      </c>
      <c r="B2147" t="str" cm="1">
        <f t="array" ref="B2147">INDEX([1]!Tabla1[#Data], A2147, 2)</f>
        <v>Oviedo y Lanús, Diego de</v>
      </c>
      <c r="C2147">
        <f>SUMIF([1]!Tabla1661[Consignatario],B2147,[1]!Tabla1661[1661])</f>
        <v>0</v>
      </c>
      <c r="D2147">
        <f>SUMIF([1]!Tabla11[Consignatario],B2147,[1]!Tabla11[1662])</f>
        <v>0</v>
      </c>
      <c r="E2147">
        <f>SUMIF([1]!Tabla12[Consignatario],B2147,[1]!Tabla12[1670])</f>
        <v>0</v>
      </c>
      <c r="F2147">
        <f>SUMIF([1]!Tabla10[Consignatario],B2147,[1]!Tabla10[1672])</f>
        <v>0</v>
      </c>
      <c r="G2147">
        <f>SUMIF([1]!Tabla9[Consignatarios],B2147,[1]!Tabla9[1675])</f>
        <v>0</v>
      </c>
      <c r="H2147">
        <f>SUMIF([1]!Tabla8[Consignatarios],B2147,[1]!Tabla8[1678])</f>
        <v>0</v>
      </c>
      <c r="I2147">
        <f>SUMIF([1]!Tabla4[Consignatario],B2147,[1]!Tabla4[Monto])</f>
        <v>0</v>
      </c>
      <c r="J2147">
        <f>SUMIF([1]!Tabla2[Consignatario],B2147, [1]!Tabla2[Monto])</f>
        <v>12800</v>
      </c>
      <c r="K2147">
        <f>SUMIF([1]!Tabla3[Consignatario],B2147,[1]!Tabla3[Monto])</f>
        <v>0</v>
      </c>
      <c r="L2147">
        <f>SUMIF([1]!Tabla5[Consignatario],B2147,[1]!Tabla5[Monto])</f>
        <v>0</v>
      </c>
      <c r="M2147">
        <f>SUMIF([1]!Tabla1708[Consignatario],B2147,[1]!Tabla1708[Monto])</f>
        <v>0</v>
      </c>
      <c r="N2147">
        <f>SUMIF([1]!Tabla1726[Consignatario],B2147,[1]!Tabla1726[Monto])</f>
        <v>0</v>
      </c>
      <c r="O2147">
        <f>SUMIF([1]!Tabla1730[Consignatario],B2147,[1]!Tabla1730[1730])</f>
        <v>0</v>
      </c>
      <c r="P2147">
        <f>SUMIF([1]!Tabla1739[Consignatario],B2147,[1]!Tabla1739[1739])</f>
        <v>0</v>
      </c>
      <c r="Q2147">
        <f>SUMIF([1]!Tabla21[Consignatario],B2147,[1]!Tabla21[1664-1670])</f>
        <v>0</v>
      </c>
      <c r="R2147">
        <f>SUM(Tabla62[[#This Row],[1661]:[Entrearmadas]])</f>
        <v>12800</v>
      </c>
    </row>
    <row r="2148" spans="1:18" x14ac:dyDescent="0.3">
      <c r="A2148">
        <v>2147</v>
      </c>
      <c r="B2148" t="str" cm="1">
        <f t="array" ref="B2148">INDEX([1]!Tabla1[#Data], A2148, 2)</f>
        <v>Oyague, Bernardo de</v>
      </c>
      <c r="C2148">
        <f>SUMIF([1]!Tabla1661[Consignatario],B2148,[1]!Tabla1661[1661])</f>
        <v>0</v>
      </c>
      <c r="D2148">
        <f>SUMIF([1]!Tabla11[Consignatario],B2148,[1]!Tabla11[1662])</f>
        <v>0</v>
      </c>
      <c r="E2148">
        <f>SUMIF([1]!Tabla12[Consignatario],B2148,[1]!Tabla12[1670])</f>
        <v>0</v>
      </c>
      <c r="F2148">
        <f>SUMIF([1]!Tabla10[Consignatario],B2148,[1]!Tabla10[1672])</f>
        <v>0</v>
      </c>
      <c r="G2148">
        <f>SUMIF([1]!Tabla9[Consignatarios],B2148,[1]!Tabla9[1675])</f>
        <v>0</v>
      </c>
      <c r="H2148">
        <f>SUMIF([1]!Tabla8[Consignatarios],B2148,[1]!Tabla8[1678])</f>
        <v>0</v>
      </c>
      <c r="I2148">
        <f>SUMIF([1]!Tabla4[Consignatario],B2148,[1]!Tabla4[Monto])</f>
        <v>0</v>
      </c>
      <c r="J2148">
        <f>SUMIF([1]!Tabla2[Consignatario],B2148, [1]!Tabla2[Monto])</f>
        <v>0</v>
      </c>
      <c r="K2148">
        <f>SUMIF([1]!Tabla3[Consignatario],B2148,[1]!Tabla3[Monto])</f>
        <v>0</v>
      </c>
      <c r="L2148">
        <f>SUMIF([1]!Tabla5[Consignatario],B2148,[1]!Tabla5[Monto])</f>
        <v>5400</v>
      </c>
      <c r="M2148">
        <f>SUMIF([1]!Tabla1708[Consignatario],B2148,[1]!Tabla1708[Monto])</f>
        <v>0</v>
      </c>
      <c r="N2148">
        <f>SUMIF([1]!Tabla1726[Consignatario],B2148,[1]!Tabla1726[Monto])</f>
        <v>0</v>
      </c>
      <c r="O2148">
        <f>SUMIF([1]!Tabla1730[Consignatario],B2148,[1]!Tabla1730[1730])</f>
        <v>0</v>
      </c>
      <c r="P2148">
        <f>SUMIF([1]!Tabla1739[Consignatario],B2148,[1]!Tabla1739[1739])</f>
        <v>0</v>
      </c>
      <c r="Q2148">
        <f>SUMIF([1]!Tabla21[Consignatario],B2148,[1]!Tabla21[1664-1670])</f>
        <v>0</v>
      </c>
      <c r="R2148">
        <f>SUM(Tabla62[[#This Row],[1661]:[Entrearmadas]])</f>
        <v>5400</v>
      </c>
    </row>
    <row r="2149" spans="1:18" x14ac:dyDescent="0.3">
      <c r="A2149">
        <v>2148</v>
      </c>
      <c r="B2149" t="str" cm="1">
        <f t="array" ref="B2149">INDEX([1]!Tabla1[#Data], A2149, 2)</f>
        <v>Oyague, Domingo de</v>
      </c>
      <c r="C2149">
        <f>SUMIF([1]!Tabla1661[Consignatario],B2149,[1]!Tabla1661[1661])</f>
        <v>0</v>
      </c>
      <c r="D2149">
        <f>SUMIF([1]!Tabla11[Consignatario],B2149,[1]!Tabla11[1662])</f>
        <v>0</v>
      </c>
      <c r="E2149">
        <f>SUMIF([1]!Tabla12[Consignatario],B2149,[1]!Tabla12[1670])</f>
        <v>0</v>
      </c>
      <c r="F2149">
        <f>SUMIF([1]!Tabla10[Consignatario],B2149,[1]!Tabla10[1672])</f>
        <v>0</v>
      </c>
      <c r="G2149">
        <f>SUMIF([1]!Tabla9[Consignatarios],B2149,[1]!Tabla9[1675])</f>
        <v>0</v>
      </c>
      <c r="H2149">
        <f>SUMIF([1]!Tabla8[Consignatarios],B2149,[1]!Tabla8[1678])</f>
        <v>0</v>
      </c>
      <c r="I2149">
        <f>SUMIF([1]!Tabla4[Consignatario],B2149,[1]!Tabla4[Monto])</f>
        <v>0</v>
      </c>
      <c r="J2149">
        <f>SUMIF([1]!Tabla2[Consignatario],B2149, [1]!Tabla2[Monto])</f>
        <v>0</v>
      </c>
      <c r="K2149">
        <f>SUMIF([1]!Tabla3[Consignatario],B2149,[1]!Tabla3[Monto])</f>
        <v>0</v>
      </c>
      <c r="L2149">
        <f>SUMIF([1]!Tabla5[Consignatario],B2149,[1]!Tabla5[Monto])</f>
        <v>0</v>
      </c>
      <c r="M2149">
        <f>SUMIF([1]!Tabla1708[Consignatario],B2149,[1]!Tabla1708[Monto])</f>
        <v>0</v>
      </c>
      <c r="N2149">
        <f>SUMIF([1]!Tabla1726[Consignatario],B2149,[1]!Tabla1726[Monto])</f>
        <v>0</v>
      </c>
      <c r="O2149">
        <f>SUMIF([1]!Tabla1730[Consignatario],B2149,[1]!Tabla1730[1730])</f>
        <v>0</v>
      </c>
      <c r="P2149">
        <f>SUMIF([1]!Tabla1739[Consignatario],B2149,[1]!Tabla1739[1739])</f>
        <v>8800</v>
      </c>
      <c r="Q2149">
        <f>SUMIF([1]!Tabla21[Consignatario],B2149,[1]!Tabla21[1664-1670])</f>
        <v>0</v>
      </c>
      <c r="R2149">
        <f>SUM(Tabla62[[#This Row],[1661]:[Entrearmadas]])</f>
        <v>8800</v>
      </c>
    </row>
    <row r="2150" spans="1:18" x14ac:dyDescent="0.3">
      <c r="A2150">
        <v>2149</v>
      </c>
      <c r="B2150" t="str" cm="1">
        <f t="array" ref="B2150">INDEX([1]!Tabla1[#Data], A2150, 2)</f>
        <v>Oyague, Francisco de</v>
      </c>
      <c r="C2150">
        <f>SUMIF([1]!Tabla1661[Consignatario],B2150,[1]!Tabla1661[1661])</f>
        <v>22719</v>
      </c>
      <c r="D2150">
        <f>SUMIF([1]!Tabla11[Consignatario],B2150,[1]!Tabla11[1662])</f>
        <v>0</v>
      </c>
      <c r="E2150">
        <f>SUMIF([1]!Tabla12[Consignatario],B2150,[1]!Tabla12[1670])</f>
        <v>168700</v>
      </c>
      <c r="F2150">
        <f>SUMIF([1]!Tabla10[Consignatario],B2150,[1]!Tabla10[1672])</f>
        <v>214444</v>
      </c>
      <c r="G2150">
        <f>SUMIF([1]!Tabla9[Consignatarios],B2150,[1]!Tabla9[1675])</f>
        <v>0</v>
      </c>
      <c r="H2150">
        <f>SUMIF([1]!Tabla8[Consignatarios],B2150,[1]!Tabla8[1678])</f>
        <v>0</v>
      </c>
      <c r="I2150">
        <f>SUMIF([1]!Tabla4[Consignatario],B2150,[1]!Tabla4[Monto])</f>
        <v>0</v>
      </c>
      <c r="J2150">
        <f>SUMIF([1]!Tabla2[Consignatario],B2150, [1]!Tabla2[Monto])</f>
        <v>0</v>
      </c>
      <c r="K2150">
        <f>SUMIF([1]!Tabla3[Consignatario],B2150,[1]!Tabla3[Monto])</f>
        <v>547531</v>
      </c>
      <c r="L2150">
        <f>SUMIF([1]!Tabla5[Consignatario],B2150,[1]!Tabla5[Monto])</f>
        <v>59069</v>
      </c>
      <c r="M2150">
        <f>SUMIF([1]!Tabla1708[Consignatario],B2150,[1]!Tabla1708[Monto])</f>
        <v>0</v>
      </c>
      <c r="N2150">
        <f>SUMIF([1]!Tabla1726[Consignatario],B2150,[1]!Tabla1726[Monto])</f>
        <v>0</v>
      </c>
      <c r="O2150">
        <f>SUMIF([1]!Tabla1730[Consignatario],B2150,[1]!Tabla1730[1730])</f>
        <v>0</v>
      </c>
      <c r="P2150">
        <f>SUMIF([1]!Tabla1739[Consignatario],B2150,[1]!Tabla1739[1739])</f>
        <v>0</v>
      </c>
      <c r="Q2150">
        <f>SUMIF([1]!Tabla21[Consignatario],B2150,[1]!Tabla21[1664-1670])</f>
        <v>0</v>
      </c>
      <c r="R2150">
        <f>SUM(Tabla62[[#This Row],[1661]:[Entrearmadas]])</f>
        <v>1012463</v>
      </c>
    </row>
    <row r="2151" spans="1:18" x14ac:dyDescent="0.3">
      <c r="A2151">
        <v>2150</v>
      </c>
      <c r="B2151" t="str" cm="1">
        <f t="array" ref="B2151">INDEX([1]!Tabla1[#Data], A2151, 2)</f>
        <v>Oyague, Francisco Javier de</v>
      </c>
      <c r="C2151">
        <f>SUMIF([1]!Tabla1661[Consignatario],B2151,[1]!Tabla1661[1661])</f>
        <v>0</v>
      </c>
      <c r="D2151">
        <f>SUMIF([1]!Tabla11[Consignatario],B2151,[1]!Tabla11[1662])</f>
        <v>0</v>
      </c>
      <c r="E2151">
        <f>SUMIF([1]!Tabla12[Consignatario],B2151,[1]!Tabla12[1670])</f>
        <v>0</v>
      </c>
      <c r="F2151">
        <f>SUMIF([1]!Tabla10[Consignatario],B2151,[1]!Tabla10[1672])</f>
        <v>0</v>
      </c>
      <c r="G2151">
        <f>SUMIF([1]!Tabla9[Consignatarios],B2151,[1]!Tabla9[1675])</f>
        <v>0</v>
      </c>
      <c r="H2151">
        <f>SUMIF([1]!Tabla8[Consignatarios],B2151,[1]!Tabla8[1678])</f>
        <v>0</v>
      </c>
      <c r="I2151">
        <f>SUMIF([1]!Tabla4[Consignatario],B2151,[1]!Tabla4[Monto])</f>
        <v>0</v>
      </c>
      <c r="J2151">
        <f>SUMIF([1]!Tabla2[Consignatario],B2151, [1]!Tabla2[Monto])</f>
        <v>0</v>
      </c>
      <c r="K2151">
        <f>SUMIF([1]!Tabla3[Consignatario],B2151,[1]!Tabla3[Monto])</f>
        <v>0</v>
      </c>
      <c r="L2151">
        <f>SUMIF([1]!Tabla5[Consignatario],B2151,[1]!Tabla5[Monto])</f>
        <v>0</v>
      </c>
      <c r="M2151">
        <f>SUMIF([1]!Tabla1708[Consignatario],B2151,[1]!Tabla1708[Monto])</f>
        <v>0</v>
      </c>
      <c r="N2151">
        <f>SUMIF([1]!Tabla1726[Consignatario],B2151,[1]!Tabla1726[Monto])</f>
        <v>0</v>
      </c>
      <c r="O2151">
        <f>SUMIF([1]!Tabla1730[Consignatario],B2151,[1]!Tabla1730[1730])</f>
        <v>5760</v>
      </c>
      <c r="P2151">
        <f>SUMIF([1]!Tabla1739[Consignatario],B2151,[1]!Tabla1739[1739])</f>
        <v>8800</v>
      </c>
      <c r="Q2151">
        <f>SUMIF([1]!Tabla21[Consignatario],B2151,[1]!Tabla21[1664-1670])</f>
        <v>0</v>
      </c>
      <c r="R2151">
        <f>SUM(Tabla62[[#This Row],[1661]:[Entrearmadas]])</f>
        <v>14560</v>
      </c>
    </row>
    <row r="2152" spans="1:18" x14ac:dyDescent="0.3">
      <c r="A2152">
        <v>2151</v>
      </c>
      <c r="B2152" t="str" cm="1">
        <f t="array" ref="B2152">INDEX([1]!Tabla1[#Data], A2152, 2)</f>
        <v>Oyarza, Nicolás de</v>
      </c>
      <c r="C2152">
        <f>SUMIF([1]!Tabla1661[Consignatario],B2152,[1]!Tabla1661[1661])</f>
        <v>0</v>
      </c>
      <c r="D2152">
        <f>SUMIF([1]!Tabla11[Consignatario],B2152,[1]!Tabla11[1662])</f>
        <v>0</v>
      </c>
      <c r="E2152">
        <f>SUMIF([1]!Tabla12[Consignatario],B2152,[1]!Tabla12[1670])</f>
        <v>0</v>
      </c>
      <c r="F2152">
        <f>SUMIF([1]!Tabla10[Consignatario],B2152,[1]!Tabla10[1672])</f>
        <v>6817</v>
      </c>
      <c r="G2152">
        <f>SUMIF([1]!Tabla9[Consignatarios],B2152,[1]!Tabla9[1675])</f>
        <v>0</v>
      </c>
      <c r="H2152">
        <f>SUMIF([1]!Tabla8[Consignatarios],B2152,[1]!Tabla8[1678])</f>
        <v>0</v>
      </c>
      <c r="I2152">
        <f>SUMIF([1]!Tabla4[Consignatario],B2152,[1]!Tabla4[Monto])</f>
        <v>0</v>
      </c>
      <c r="J2152">
        <f>SUMIF([1]!Tabla2[Consignatario],B2152, [1]!Tabla2[Monto])</f>
        <v>0</v>
      </c>
      <c r="K2152">
        <f>SUMIF([1]!Tabla3[Consignatario],B2152,[1]!Tabla3[Monto])</f>
        <v>0</v>
      </c>
      <c r="L2152">
        <f>SUMIF([1]!Tabla5[Consignatario],B2152,[1]!Tabla5[Monto])</f>
        <v>0</v>
      </c>
      <c r="M2152">
        <f>SUMIF([1]!Tabla1708[Consignatario],B2152,[1]!Tabla1708[Monto])</f>
        <v>0</v>
      </c>
      <c r="N2152">
        <f>SUMIF([1]!Tabla1726[Consignatario],B2152,[1]!Tabla1726[Monto])</f>
        <v>0</v>
      </c>
      <c r="O2152">
        <f>SUMIF([1]!Tabla1730[Consignatario],B2152,[1]!Tabla1730[1730])</f>
        <v>0</v>
      </c>
      <c r="P2152">
        <f>SUMIF([1]!Tabla1739[Consignatario],B2152,[1]!Tabla1739[1739])</f>
        <v>0</v>
      </c>
      <c r="Q2152">
        <f>SUMIF([1]!Tabla21[Consignatario],B2152,[1]!Tabla21[1664-1670])</f>
        <v>2700</v>
      </c>
      <c r="R2152">
        <f>SUM(Tabla62[[#This Row],[1661]:[Entrearmadas]])</f>
        <v>9517</v>
      </c>
    </row>
    <row r="2153" spans="1:18" x14ac:dyDescent="0.3">
      <c r="A2153">
        <v>2152</v>
      </c>
      <c r="B2153" t="str" cm="1">
        <f t="array" ref="B2153">INDEX([1]!Tabla1[#Data], A2153, 2)</f>
        <v>Oyarzábal, Martín de</v>
      </c>
      <c r="C2153">
        <f>SUMIF([1]!Tabla1661[Consignatario],B2153,[1]!Tabla1661[1661])</f>
        <v>0</v>
      </c>
      <c r="D2153">
        <f>SUMIF([1]!Tabla11[Consignatario],B2153,[1]!Tabla11[1662])</f>
        <v>0</v>
      </c>
      <c r="E2153">
        <f>SUMIF([1]!Tabla12[Consignatario],B2153,[1]!Tabla12[1670])</f>
        <v>34500</v>
      </c>
      <c r="F2153">
        <f>SUMIF([1]!Tabla10[Consignatario],B2153,[1]!Tabla10[1672])</f>
        <v>23336</v>
      </c>
      <c r="G2153">
        <f>SUMIF([1]!Tabla9[Consignatarios],B2153,[1]!Tabla9[1675])</f>
        <v>0</v>
      </c>
      <c r="H2153">
        <f>SUMIF([1]!Tabla8[Consignatarios],B2153,[1]!Tabla8[1678])</f>
        <v>0</v>
      </c>
      <c r="I2153">
        <f>SUMIF([1]!Tabla4[Consignatario],B2153,[1]!Tabla4[Monto])</f>
        <v>0</v>
      </c>
      <c r="J2153">
        <f>SUMIF([1]!Tabla2[Consignatario],B2153, [1]!Tabla2[Monto])</f>
        <v>0</v>
      </c>
      <c r="K2153">
        <f>SUMIF([1]!Tabla3[Consignatario],B2153,[1]!Tabla3[Monto])</f>
        <v>0</v>
      </c>
      <c r="L2153">
        <f>SUMIF([1]!Tabla5[Consignatario],B2153,[1]!Tabla5[Monto])</f>
        <v>0</v>
      </c>
      <c r="M2153">
        <f>SUMIF([1]!Tabla1708[Consignatario],B2153,[1]!Tabla1708[Monto])</f>
        <v>0</v>
      </c>
      <c r="N2153">
        <f>SUMIF([1]!Tabla1726[Consignatario],B2153,[1]!Tabla1726[Monto])</f>
        <v>0</v>
      </c>
      <c r="O2153">
        <f>SUMIF([1]!Tabla1730[Consignatario],B2153,[1]!Tabla1730[1730])</f>
        <v>0</v>
      </c>
      <c r="P2153">
        <f>SUMIF([1]!Tabla1739[Consignatario],B2153,[1]!Tabla1739[1739])</f>
        <v>0</v>
      </c>
      <c r="Q2153">
        <f>SUMIF([1]!Tabla21[Consignatario],B2153,[1]!Tabla21[1664-1670])</f>
        <v>0</v>
      </c>
      <c r="R2153">
        <f>SUM(Tabla62[[#This Row],[1661]:[Entrearmadas]])</f>
        <v>57836</v>
      </c>
    </row>
    <row r="2154" spans="1:18" x14ac:dyDescent="0.3">
      <c r="A2154">
        <v>2153</v>
      </c>
      <c r="B2154" t="str" cm="1">
        <f t="array" ref="B2154">INDEX([1]!Tabla1[#Data], A2154, 2)</f>
        <v>Ozaeta, Pedro de</v>
      </c>
      <c r="C2154">
        <f>SUMIF([1]!Tabla1661[Consignatario],B2154,[1]!Tabla1661[1661])</f>
        <v>0</v>
      </c>
      <c r="D2154">
        <f>SUMIF([1]!Tabla11[Consignatario],B2154,[1]!Tabla11[1662])</f>
        <v>0</v>
      </c>
      <c r="E2154">
        <f>SUMIF([1]!Tabla12[Consignatario],B2154,[1]!Tabla12[1670])</f>
        <v>0</v>
      </c>
      <c r="F2154">
        <f>SUMIF([1]!Tabla10[Consignatario],B2154,[1]!Tabla10[1672])</f>
        <v>0</v>
      </c>
      <c r="G2154">
        <f>SUMIF([1]!Tabla9[Consignatarios],B2154,[1]!Tabla9[1675])</f>
        <v>0</v>
      </c>
      <c r="H2154">
        <f>SUMIF([1]!Tabla8[Consignatarios],B2154,[1]!Tabla8[1678])</f>
        <v>160</v>
      </c>
      <c r="I2154">
        <f>SUMIF([1]!Tabla4[Consignatario],B2154,[1]!Tabla4[Monto])</f>
        <v>0</v>
      </c>
      <c r="J2154">
        <f>SUMIF([1]!Tabla2[Consignatario],B2154, [1]!Tabla2[Monto])</f>
        <v>0</v>
      </c>
      <c r="K2154">
        <f>SUMIF([1]!Tabla3[Consignatario],B2154,[1]!Tabla3[Monto])</f>
        <v>0</v>
      </c>
      <c r="L2154">
        <f>SUMIF([1]!Tabla5[Consignatario],B2154,[1]!Tabla5[Monto])</f>
        <v>2448</v>
      </c>
      <c r="M2154">
        <f>SUMIF([1]!Tabla1708[Consignatario],B2154,[1]!Tabla1708[Monto])</f>
        <v>0</v>
      </c>
      <c r="N2154">
        <f>SUMIF([1]!Tabla1726[Consignatario],B2154,[1]!Tabla1726[Monto])</f>
        <v>0</v>
      </c>
      <c r="O2154">
        <f>SUMIF([1]!Tabla1730[Consignatario],B2154,[1]!Tabla1730[1730])</f>
        <v>0</v>
      </c>
      <c r="P2154">
        <f>SUMIF([1]!Tabla1739[Consignatario],B2154,[1]!Tabla1739[1739])</f>
        <v>0</v>
      </c>
      <c r="Q2154">
        <f>SUMIF([1]!Tabla21[Consignatario],B2154,[1]!Tabla21[1664-1670])</f>
        <v>0</v>
      </c>
      <c r="R2154">
        <f>SUM(Tabla62[[#This Row],[1661]:[Entrearmadas]])</f>
        <v>2608</v>
      </c>
    </row>
    <row r="2155" spans="1:18" x14ac:dyDescent="0.3">
      <c r="A2155">
        <v>2154</v>
      </c>
      <c r="B2155" t="str" cm="1">
        <f t="array" ref="B2155">INDEX([1]!Tabla1[#Data], A2155, 2)</f>
        <v>Ozinaga, Juan de</v>
      </c>
      <c r="C2155">
        <f>SUMIF([1]!Tabla1661[Consignatario],B2155,[1]!Tabla1661[1661])</f>
        <v>0</v>
      </c>
      <c r="D2155">
        <f>SUMIF([1]!Tabla11[Consignatario],B2155,[1]!Tabla11[1662])</f>
        <v>0</v>
      </c>
      <c r="E2155">
        <f>SUMIF([1]!Tabla12[Consignatario],B2155,[1]!Tabla12[1670])</f>
        <v>0</v>
      </c>
      <c r="F2155">
        <f>SUMIF([1]!Tabla10[Consignatario],B2155,[1]!Tabla10[1672])</f>
        <v>69970</v>
      </c>
      <c r="G2155">
        <f>SUMIF([1]!Tabla9[Consignatarios],B2155,[1]!Tabla9[1675])</f>
        <v>0</v>
      </c>
      <c r="H2155">
        <f>SUMIF([1]!Tabla8[Consignatarios],B2155,[1]!Tabla8[1678])</f>
        <v>0</v>
      </c>
      <c r="I2155">
        <f>SUMIF([1]!Tabla4[Consignatario],B2155,[1]!Tabla4[Monto])</f>
        <v>0</v>
      </c>
      <c r="J2155">
        <f>SUMIF([1]!Tabla2[Consignatario],B2155, [1]!Tabla2[Monto])</f>
        <v>0</v>
      </c>
      <c r="K2155">
        <f>SUMIF([1]!Tabla3[Consignatario],B2155,[1]!Tabla3[Monto])</f>
        <v>0</v>
      </c>
      <c r="L2155">
        <f>SUMIF([1]!Tabla5[Consignatario],B2155,[1]!Tabla5[Monto])</f>
        <v>0</v>
      </c>
      <c r="M2155">
        <f>SUMIF([1]!Tabla1708[Consignatario],B2155,[1]!Tabla1708[Monto])</f>
        <v>0</v>
      </c>
      <c r="N2155">
        <f>SUMIF([1]!Tabla1726[Consignatario],B2155,[1]!Tabla1726[Monto])</f>
        <v>0</v>
      </c>
      <c r="O2155">
        <f>SUMIF([1]!Tabla1730[Consignatario],B2155,[1]!Tabla1730[1730])</f>
        <v>0</v>
      </c>
      <c r="P2155">
        <f>SUMIF([1]!Tabla1739[Consignatario],B2155,[1]!Tabla1739[1739])</f>
        <v>0</v>
      </c>
      <c r="Q2155">
        <f>SUMIF([1]!Tabla21[Consignatario],B2155,[1]!Tabla21[1664-1670])</f>
        <v>0</v>
      </c>
      <c r="R2155">
        <f>SUM(Tabla62[[#This Row],[1661]:[Entrearmadas]])</f>
        <v>69970</v>
      </c>
    </row>
    <row r="2156" spans="1:18" x14ac:dyDescent="0.3">
      <c r="A2156">
        <v>2155</v>
      </c>
      <c r="B2156" t="str" cm="1">
        <f t="array" ref="B2156">INDEX([1]!Tabla1[#Data], A2156, 2)</f>
        <v>Pacheco, Andrés</v>
      </c>
      <c r="C2156">
        <f>SUMIF([1]!Tabla1661[Consignatario],B2156,[1]!Tabla1661[1661])</f>
        <v>0</v>
      </c>
      <c r="D2156">
        <f>SUMIF([1]!Tabla11[Consignatario],B2156,[1]!Tabla11[1662])</f>
        <v>0</v>
      </c>
      <c r="E2156">
        <f>SUMIF([1]!Tabla12[Consignatario],B2156,[1]!Tabla12[1670])</f>
        <v>0</v>
      </c>
      <c r="F2156">
        <f>SUMIF([1]!Tabla10[Consignatario],B2156,[1]!Tabla10[1672])</f>
        <v>1100</v>
      </c>
      <c r="G2156">
        <f>SUMIF([1]!Tabla9[Consignatarios],B2156,[1]!Tabla9[1675])</f>
        <v>0</v>
      </c>
      <c r="H2156">
        <f>SUMIF([1]!Tabla8[Consignatarios],B2156,[1]!Tabla8[1678])</f>
        <v>0</v>
      </c>
      <c r="I2156">
        <f>SUMIF([1]!Tabla4[Consignatario],B2156,[1]!Tabla4[Monto])</f>
        <v>0</v>
      </c>
      <c r="J2156">
        <f>SUMIF([1]!Tabla2[Consignatario],B2156, [1]!Tabla2[Monto])</f>
        <v>0</v>
      </c>
      <c r="K2156">
        <f>SUMIF([1]!Tabla3[Consignatario],B2156,[1]!Tabla3[Monto])</f>
        <v>0</v>
      </c>
      <c r="L2156">
        <f>SUMIF([1]!Tabla5[Consignatario],B2156,[1]!Tabla5[Monto])</f>
        <v>0</v>
      </c>
      <c r="M2156">
        <f>SUMIF([1]!Tabla1708[Consignatario],B2156,[1]!Tabla1708[Monto])</f>
        <v>0</v>
      </c>
      <c r="N2156">
        <f>SUMIF([1]!Tabla1726[Consignatario],B2156,[1]!Tabla1726[Monto])</f>
        <v>0</v>
      </c>
      <c r="O2156">
        <f>SUMIF([1]!Tabla1730[Consignatario],B2156,[1]!Tabla1730[1730])</f>
        <v>0</v>
      </c>
      <c r="P2156">
        <f>SUMIF([1]!Tabla1739[Consignatario],B2156,[1]!Tabla1739[1739])</f>
        <v>0</v>
      </c>
      <c r="Q2156">
        <f>SUMIF([1]!Tabla21[Consignatario],B2156,[1]!Tabla21[1664-1670])</f>
        <v>0</v>
      </c>
      <c r="R2156">
        <f>SUM(Tabla62[[#This Row],[1661]:[Entrearmadas]])</f>
        <v>1100</v>
      </c>
    </row>
    <row r="2157" spans="1:18" x14ac:dyDescent="0.3">
      <c r="A2157">
        <v>2156</v>
      </c>
      <c r="B2157" t="str" cm="1">
        <f t="array" ref="B2157">INDEX([1]!Tabla1[#Data], A2157, 2)</f>
        <v>Pacheco, Diego</v>
      </c>
      <c r="C2157">
        <f>SUMIF([1]!Tabla1661[Consignatario],B2157,[1]!Tabla1661[1661])</f>
        <v>0</v>
      </c>
      <c r="D2157">
        <f>SUMIF([1]!Tabla11[Consignatario],B2157,[1]!Tabla11[1662])</f>
        <v>0</v>
      </c>
      <c r="E2157">
        <f>SUMIF([1]!Tabla12[Consignatario],B2157,[1]!Tabla12[1670])</f>
        <v>0</v>
      </c>
      <c r="F2157">
        <f>SUMIF([1]!Tabla10[Consignatario],B2157,[1]!Tabla10[1672])</f>
        <v>0</v>
      </c>
      <c r="G2157">
        <f>SUMIF([1]!Tabla9[Consignatarios],B2157,[1]!Tabla9[1675])</f>
        <v>0</v>
      </c>
      <c r="H2157">
        <f>SUMIF([1]!Tabla8[Consignatarios],B2157,[1]!Tabla8[1678])</f>
        <v>39056</v>
      </c>
      <c r="I2157">
        <f>SUMIF([1]!Tabla4[Consignatario],B2157,[1]!Tabla4[Monto])</f>
        <v>67136</v>
      </c>
      <c r="J2157">
        <f>SUMIF([1]!Tabla2[Consignatario],B2157, [1]!Tabla2[Monto])</f>
        <v>62640</v>
      </c>
      <c r="K2157">
        <f>SUMIF([1]!Tabla3[Consignatario],B2157,[1]!Tabla3[Monto])</f>
        <v>0</v>
      </c>
      <c r="L2157">
        <f>SUMIF([1]!Tabla5[Consignatario],B2157,[1]!Tabla5[Monto])</f>
        <v>0</v>
      </c>
      <c r="M2157">
        <f>SUMIF([1]!Tabla1708[Consignatario],B2157,[1]!Tabla1708[Monto])</f>
        <v>0</v>
      </c>
      <c r="N2157">
        <f>SUMIF([1]!Tabla1726[Consignatario],B2157,[1]!Tabla1726[Monto])</f>
        <v>0</v>
      </c>
      <c r="O2157">
        <f>SUMIF([1]!Tabla1730[Consignatario],B2157,[1]!Tabla1730[1730])</f>
        <v>0</v>
      </c>
      <c r="P2157">
        <f>SUMIF([1]!Tabla1739[Consignatario],B2157,[1]!Tabla1739[1739])</f>
        <v>0</v>
      </c>
      <c r="Q2157">
        <f>SUMIF([1]!Tabla21[Consignatario],B2157,[1]!Tabla21[1664-1670])</f>
        <v>0</v>
      </c>
      <c r="R2157">
        <f>SUM(Tabla62[[#This Row],[1661]:[Entrearmadas]])</f>
        <v>168832</v>
      </c>
    </row>
    <row r="2158" spans="1:18" x14ac:dyDescent="0.3">
      <c r="A2158">
        <v>2157</v>
      </c>
      <c r="B2158" t="str" cm="1">
        <f t="array" ref="B2158">INDEX([1]!Tabla1[#Data], A2158, 2)</f>
        <v>Pacheco, Esteban</v>
      </c>
      <c r="C2158">
        <f>SUMIF([1]!Tabla1661[Consignatario],B2158,[1]!Tabla1661[1661])</f>
        <v>0</v>
      </c>
      <c r="D2158">
        <f>SUMIF([1]!Tabla11[Consignatario],B2158,[1]!Tabla11[1662])</f>
        <v>0</v>
      </c>
      <c r="E2158">
        <f>SUMIF([1]!Tabla12[Consignatario],B2158,[1]!Tabla12[1670])</f>
        <v>0</v>
      </c>
      <c r="F2158">
        <f>SUMIF([1]!Tabla10[Consignatario],B2158,[1]!Tabla10[1672])</f>
        <v>0</v>
      </c>
      <c r="G2158">
        <f>SUMIF([1]!Tabla9[Consignatarios],B2158,[1]!Tabla9[1675])</f>
        <v>0</v>
      </c>
      <c r="H2158">
        <f>SUMIF([1]!Tabla8[Consignatarios],B2158,[1]!Tabla8[1678])</f>
        <v>0</v>
      </c>
      <c r="I2158">
        <f>SUMIF([1]!Tabla4[Consignatario],B2158,[1]!Tabla4[Monto])</f>
        <v>0</v>
      </c>
      <c r="J2158">
        <f>SUMIF([1]!Tabla2[Consignatario],B2158, [1]!Tabla2[Monto])</f>
        <v>0</v>
      </c>
      <c r="K2158">
        <f>SUMIF([1]!Tabla3[Consignatario],B2158,[1]!Tabla3[Monto])</f>
        <v>19125</v>
      </c>
      <c r="L2158">
        <f>SUMIF([1]!Tabla5[Consignatario],B2158,[1]!Tabla5[Monto])</f>
        <v>0</v>
      </c>
      <c r="M2158">
        <f>SUMIF([1]!Tabla1708[Consignatario],B2158,[1]!Tabla1708[Monto])</f>
        <v>0</v>
      </c>
      <c r="N2158">
        <f>SUMIF([1]!Tabla1726[Consignatario],B2158,[1]!Tabla1726[Monto])</f>
        <v>0</v>
      </c>
      <c r="O2158">
        <f>SUMIF([1]!Tabla1730[Consignatario],B2158,[1]!Tabla1730[1730])</f>
        <v>0</v>
      </c>
      <c r="P2158">
        <f>SUMIF([1]!Tabla1739[Consignatario],B2158,[1]!Tabla1739[1739])</f>
        <v>0</v>
      </c>
      <c r="Q2158">
        <f>SUMIF([1]!Tabla21[Consignatario],B2158,[1]!Tabla21[1664-1670])</f>
        <v>0</v>
      </c>
      <c r="R2158">
        <f>SUM(Tabla62[[#This Row],[1661]:[Entrearmadas]])</f>
        <v>19125</v>
      </c>
    </row>
    <row r="2159" spans="1:18" x14ac:dyDescent="0.3">
      <c r="A2159">
        <v>2158</v>
      </c>
      <c r="B2159" t="str" cm="1">
        <f t="array" ref="B2159">INDEX([1]!Tabla1[#Data], A2159, 2)</f>
        <v>Pacheco, Francisco</v>
      </c>
      <c r="C2159">
        <f>SUMIF([1]!Tabla1661[Consignatario],B2159,[1]!Tabla1661[1661])</f>
        <v>0</v>
      </c>
      <c r="D2159">
        <f>SUMIF([1]!Tabla11[Consignatario],B2159,[1]!Tabla11[1662])</f>
        <v>0</v>
      </c>
      <c r="E2159">
        <f>SUMIF([1]!Tabla12[Consignatario],B2159,[1]!Tabla12[1670])</f>
        <v>0</v>
      </c>
      <c r="F2159">
        <f>SUMIF([1]!Tabla10[Consignatario],B2159,[1]!Tabla10[1672])</f>
        <v>0</v>
      </c>
      <c r="G2159">
        <f>SUMIF([1]!Tabla9[Consignatarios],B2159,[1]!Tabla9[1675])</f>
        <v>0</v>
      </c>
      <c r="H2159">
        <f>SUMIF([1]!Tabla8[Consignatarios],B2159,[1]!Tabla8[1678])</f>
        <v>0</v>
      </c>
      <c r="I2159">
        <f>SUMIF([1]!Tabla4[Consignatario],B2159,[1]!Tabla4[Monto])</f>
        <v>0</v>
      </c>
      <c r="J2159">
        <f>SUMIF([1]!Tabla2[Consignatario],B2159, [1]!Tabla2[Monto])</f>
        <v>0</v>
      </c>
      <c r="K2159">
        <f>SUMIF([1]!Tabla3[Consignatario],B2159,[1]!Tabla3[Monto])</f>
        <v>0</v>
      </c>
      <c r="L2159">
        <f>SUMIF([1]!Tabla5[Consignatario],B2159,[1]!Tabla5[Monto])</f>
        <v>0</v>
      </c>
      <c r="M2159">
        <f>SUMIF([1]!Tabla1708[Consignatario],B2159,[1]!Tabla1708[Monto])</f>
        <v>0</v>
      </c>
      <c r="N2159">
        <f>SUMIF([1]!Tabla1726[Consignatario],B2159,[1]!Tabla1726[Monto])</f>
        <v>0</v>
      </c>
      <c r="O2159">
        <f>SUMIF([1]!Tabla1730[Consignatario],B2159,[1]!Tabla1730[1730])</f>
        <v>0</v>
      </c>
      <c r="P2159">
        <f>SUMIF([1]!Tabla1739[Consignatario],B2159,[1]!Tabla1739[1739])</f>
        <v>8000</v>
      </c>
      <c r="Q2159">
        <f>SUMIF([1]!Tabla21[Consignatario],B2159,[1]!Tabla21[1664-1670])</f>
        <v>0</v>
      </c>
      <c r="R2159">
        <f>SUM(Tabla62[[#This Row],[1661]:[Entrearmadas]])</f>
        <v>8000</v>
      </c>
    </row>
    <row r="2160" spans="1:18" x14ac:dyDescent="0.3">
      <c r="A2160">
        <v>2159</v>
      </c>
      <c r="B2160" t="str" cm="1">
        <f t="array" ref="B2160">INDEX([1]!Tabla1[#Data], A2160, 2)</f>
        <v>Pacheco, Marcos</v>
      </c>
      <c r="C2160">
        <f>SUMIF([1]!Tabla1661[Consignatario],B2160,[1]!Tabla1661[1661])</f>
        <v>0</v>
      </c>
      <c r="D2160">
        <f>SUMIF([1]!Tabla11[Consignatario],B2160,[1]!Tabla11[1662])</f>
        <v>0</v>
      </c>
      <c r="E2160">
        <f>SUMIF([1]!Tabla12[Consignatario],B2160,[1]!Tabla12[1670])</f>
        <v>0</v>
      </c>
      <c r="F2160">
        <f>SUMIF([1]!Tabla10[Consignatario],B2160,[1]!Tabla10[1672])</f>
        <v>9760</v>
      </c>
      <c r="G2160">
        <f>SUMIF([1]!Tabla9[Consignatarios],B2160,[1]!Tabla9[1675])</f>
        <v>0</v>
      </c>
      <c r="H2160">
        <f>SUMIF([1]!Tabla8[Consignatarios],B2160,[1]!Tabla8[1678])</f>
        <v>0</v>
      </c>
      <c r="I2160">
        <f>SUMIF([1]!Tabla4[Consignatario],B2160,[1]!Tabla4[Monto])</f>
        <v>0</v>
      </c>
      <c r="J2160">
        <f>SUMIF([1]!Tabla2[Consignatario],B2160, [1]!Tabla2[Monto])</f>
        <v>0</v>
      </c>
      <c r="K2160">
        <f>SUMIF([1]!Tabla3[Consignatario],B2160,[1]!Tabla3[Monto])</f>
        <v>0</v>
      </c>
      <c r="L2160">
        <f>SUMIF([1]!Tabla5[Consignatario],B2160,[1]!Tabla5[Monto])</f>
        <v>0</v>
      </c>
      <c r="M2160">
        <f>SUMIF([1]!Tabla1708[Consignatario],B2160,[1]!Tabla1708[Monto])</f>
        <v>0</v>
      </c>
      <c r="N2160">
        <f>SUMIF([1]!Tabla1726[Consignatario],B2160,[1]!Tabla1726[Monto])</f>
        <v>0</v>
      </c>
      <c r="O2160">
        <f>SUMIF([1]!Tabla1730[Consignatario],B2160,[1]!Tabla1730[1730])</f>
        <v>0</v>
      </c>
      <c r="P2160">
        <f>SUMIF([1]!Tabla1739[Consignatario],B2160,[1]!Tabla1739[1739])</f>
        <v>0</v>
      </c>
      <c r="Q2160">
        <f>SUMIF([1]!Tabla21[Consignatario],B2160,[1]!Tabla21[1664-1670])</f>
        <v>0</v>
      </c>
      <c r="R2160">
        <f>SUM(Tabla62[[#This Row],[1661]:[Entrearmadas]])</f>
        <v>9760</v>
      </c>
    </row>
    <row r="2161" spans="1:18" x14ac:dyDescent="0.3">
      <c r="A2161">
        <v>2160</v>
      </c>
      <c r="B2161" t="str" cm="1">
        <f t="array" ref="B2161">INDEX([1]!Tabla1[#Data], A2161, 2)</f>
        <v>Pacheco, Pedro</v>
      </c>
      <c r="C2161">
        <f>SUMIF([1]!Tabla1661[Consignatario],B2161,[1]!Tabla1661[1661])</f>
        <v>15000</v>
      </c>
      <c r="D2161">
        <f>SUMIF([1]!Tabla11[Consignatario],B2161,[1]!Tabla11[1662])</f>
        <v>0</v>
      </c>
      <c r="E2161">
        <f>SUMIF([1]!Tabla12[Consignatario],B2161,[1]!Tabla12[1670])</f>
        <v>0</v>
      </c>
      <c r="F2161">
        <f>SUMIF([1]!Tabla10[Consignatario],B2161,[1]!Tabla10[1672])</f>
        <v>0</v>
      </c>
      <c r="G2161">
        <f>SUMIF([1]!Tabla9[Consignatarios],B2161,[1]!Tabla9[1675])</f>
        <v>0</v>
      </c>
      <c r="H2161">
        <f>SUMIF([1]!Tabla8[Consignatarios],B2161,[1]!Tabla8[1678])</f>
        <v>0</v>
      </c>
      <c r="I2161">
        <f>SUMIF([1]!Tabla4[Consignatario],B2161,[1]!Tabla4[Monto])</f>
        <v>0</v>
      </c>
      <c r="J2161">
        <f>SUMIF([1]!Tabla2[Consignatario],B2161, [1]!Tabla2[Monto])</f>
        <v>0</v>
      </c>
      <c r="K2161">
        <f>SUMIF([1]!Tabla3[Consignatario],B2161,[1]!Tabla3[Monto])</f>
        <v>0</v>
      </c>
      <c r="L2161">
        <f>SUMIF([1]!Tabla5[Consignatario],B2161,[1]!Tabla5[Monto])</f>
        <v>12000</v>
      </c>
      <c r="M2161">
        <f>SUMIF([1]!Tabla1708[Consignatario],B2161,[1]!Tabla1708[Monto])</f>
        <v>0</v>
      </c>
      <c r="N2161">
        <f>SUMIF([1]!Tabla1726[Consignatario],B2161,[1]!Tabla1726[Monto])</f>
        <v>0</v>
      </c>
      <c r="O2161">
        <f>SUMIF([1]!Tabla1730[Consignatario],B2161,[1]!Tabla1730[1730])</f>
        <v>0</v>
      </c>
      <c r="P2161">
        <f>SUMIF([1]!Tabla1739[Consignatario],B2161,[1]!Tabla1739[1739])</f>
        <v>0</v>
      </c>
      <c r="Q2161">
        <f>SUMIF([1]!Tabla21[Consignatario],B2161,[1]!Tabla21[1664-1670])</f>
        <v>0</v>
      </c>
      <c r="R2161">
        <f>SUM(Tabla62[[#This Row],[1661]:[Entrearmadas]])</f>
        <v>27000</v>
      </c>
    </row>
    <row r="2162" spans="1:18" x14ac:dyDescent="0.3">
      <c r="A2162">
        <v>2161</v>
      </c>
      <c r="B2162" t="str" cm="1">
        <f t="array" ref="B2162">INDEX([1]!Tabla1[#Data], A2162, 2)</f>
        <v>Padilla, Juan de</v>
      </c>
      <c r="C2162">
        <f>SUMIF([1]!Tabla1661[Consignatario],B2162,[1]!Tabla1661[1661])</f>
        <v>0</v>
      </c>
      <c r="D2162">
        <f>SUMIF([1]!Tabla11[Consignatario],B2162,[1]!Tabla11[1662])</f>
        <v>0</v>
      </c>
      <c r="E2162">
        <f>SUMIF([1]!Tabla12[Consignatario],B2162,[1]!Tabla12[1670])</f>
        <v>0</v>
      </c>
      <c r="F2162">
        <f>SUMIF([1]!Tabla10[Consignatario],B2162,[1]!Tabla10[1672])</f>
        <v>0</v>
      </c>
      <c r="G2162">
        <f>SUMIF([1]!Tabla9[Consignatarios],B2162,[1]!Tabla9[1675])</f>
        <v>0</v>
      </c>
      <c r="H2162">
        <f>SUMIF([1]!Tabla8[Consignatarios],B2162,[1]!Tabla8[1678])</f>
        <v>0</v>
      </c>
      <c r="I2162">
        <f>SUMIF([1]!Tabla4[Consignatario],B2162,[1]!Tabla4[Monto])</f>
        <v>0</v>
      </c>
      <c r="J2162">
        <f>SUMIF([1]!Tabla2[Consignatario],B2162, [1]!Tabla2[Monto])</f>
        <v>0</v>
      </c>
      <c r="K2162">
        <f>SUMIF([1]!Tabla3[Consignatario],B2162,[1]!Tabla3[Monto])</f>
        <v>0</v>
      </c>
      <c r="L2162">
        <f>SUMIF([1]!Tabla5[Consignatario],B2162,[1]!Tabla5[Monto])</f>
        <v>400</v>
      </c>
      <c r="M2162">
        <f>SUMIF([1]!Tabla1708[Consignatario],B2162,[1]!Tabla1708[Monto])</f>
        <v>0</v>
      </c>
      <c r="N2162">
        <f>SUMIF([1]!Tabla1726[Consignatario],B2162,[1]!Tabla1726[Monto])</f>
        <v>0</v>
      </c>
      <c r="O2162">
        <f>SUMIF([1]!Tabla1730[Consignatario],B2162,[1]!Tabla1730[1730])</f>
        <v>0</v>
      </c>
      <c r="P2162">
        <f>SUMIF([1]!Tabla1739[Consignatario],B2162,[1]!Tabla1739[1739])</f>
        <v>0</v>
      </c>
      <c r="Q2162">
        <f>SUMIF([1]!Tabla21[Consignatario],B2162,[1]!Tabla21[1664-1670])</f>
        <v>0</v>
      </c>
      <c r="R2162">
        <f>SUM(Tabla62[[#This Row],[1661]:[Entrearmadas]])</f>
        <v>400</v>
      </c>
    </row>
    <row r="2163" spans="1:18" x14ac:dyDescent="0.3">
      <c r="A2163">
        <v>2162</v>
      </c>
      <c r="B2163" t="str" cm="1">
        <f t="array" ref="B2163">INDEX([1]!Tabla1[#Data], A2163, 2)</f>
        <v>Padrón de Betancur, Juan</v>
      </c>
      <c r="C2163">
        <f>SUMIF([1]!Tabla1661[Consignatario],B2163,[1]!Tabla1661[1661])</f>
        <v>0</v>
      </c>
      <c r="D2163">
        <f>SUMIF([1]!Tabla11[Consignatario],B2163,[1]!Tabla11[1662])</f>
        <v>0</v>
      </c>
      <c r="E2163">
        <f>SUMIF([1]!Tabla12[Consignatario],B2163,[1]!Tabla12[1670])</f>
        <v>0</v>
      </c>
      <c r="F2163">
        <f>SUMIF([1]!Tabla10[Consignatario],B2163,[1]!Tabla10[1672])</f>
        <v>0</v>
      </c>
      <c r="G2163">
        <f>SUMIF([1]!Tabla9[Consignatarios],B2163,[1]!Tabla9[1675])</f>
        <v>0</v>
      </c>
      <c r="H2163">
        <f>SUMIF([1]!Tabla8[Consignatarios],B2163,[1]!Tabla8[1678])</f>
        <v>0</v>
      </c>
      <c r="I2163">
        <f>SUMIF([1]!Tabla4[Consignatario],B2163,[1]!Tabla4[Monto])</f>
        <v>288</v>
      </c>
      <c r="J2163">
        <f>SUMIF([1]!Tabla2[Consignatario],B2163, [1]!Tabla2[Monto])</f>
        <v>0</v>
      </c>
      <c r="K2163">
        <f>SUMIF([1]!Tabla3[Consignatario],B2163,[1]!Tabla3[Monto])</f>
        <v>0</v>
      </c>
      <c r="L2163">
        <f>SUMIF([1]!Tabla5[Consignatario],B2163,[1]!Tabla5[Monto])</f>
        <v>0</v>
      </c>
      <c r="M2163">
        <f>SUMIF([1]!Tabla1708[Consignatario],B2163,[1]!Tabla1708[Monto])</f>
        <v>0</v>
      </c>
      <c r="N2163">
        <f>SUMIF([1]!Tabla1726[Consignatario],B2163,[1]!Tabla1726[Monto])</f>
        <v>0</v>
      </c>
      <c r="O2163">
        <f>SUMIF([1]!Tabla1730[Consignatario],B2163,[1]!Tabla1730[1730])</f>
        <v>0</v>
      </c>
      <c r="P2163">
        <f>SUMIF([1]!Tabla1739[Consignatario],B2163,[1]!Tabla1739[1739])</f>
        <v>0</v>
      </c>
      <c r="Q2163">
        <f>SUMIF([1]!Tabla21[Consignatario],B2163,[1]!Tabla21[1664-1670])</f>
        <v>0</v>
      </c>
      <c r="R2163">
        <f>SUM(Tabla62[[#This Row],[1661]:[Entrearmadas]])</f>
        <v>288</v>
      </c>
    </row>
    <row r="2164" spans="1:18" x14ac:dyDescent="0.3">
      <c r="A2164">
        <v>2163</v>
      </c>
      <c r="B2164" t="str" cm="1">
        <f t="array" ref="B2164">INDEX([1]!Tabla1[#Data], A2164, 2)</f>
        <v>Paiva, Miguel de</v>
      </c>
      <c r="C2164">
        <f>SUMIF([1]!Tabla1661[Consignatario],B2164,[1]!Tabla1661[1661])</f>
        <v>0</v>
      </c>
      <c r="D2164">
        <f>SUMIF([1]!Tabla11[Consignatario],B2164,[1]!Tabla11[1662])</f>
        <v>0</v>
      </c>
      <c r="E2164">
        <f>SUMIF([1]!Tabla12[Consignatario],B2164,[1]!Tabla12[1670])</f>
        <v>0</v>
      </c>
      <c r="F2164">
        <f>SUMIF([1]!Tabla10[Consignatario],B2164,[1]!Tabla10[1672])</f>
        <v>0</v>
      </c>
      <c r="G2164">
        <f>SUMIF([1]!Tabla9[Consignatarios],B2164,[1]!Tabla9[1675])</f>
        <v>0</v>
      </c>
      <c r="H2164">
        <f>SUMIF([1]!Tabla8[Consignatarios],B2164,[1]!Tabla8[1678])</f>
        <v>0</v>
      </c>
      <c r="I2164">
        <f>SUMIF([1]!Tabla4[Consignatario],B2164,[1]!Tabla4[Monto])</f>
        <v>0</v>
      </c>
      <c r="J2164">
        <f>SUMIF([1]!Tabla2[Consignatario],B2164, [1]!Tabla2[Monto])</f>
        <v>0</v>
      </c>
      <c r="K2164">
        <f>SUMIF([1]!Tabla3[Consignatario],B2164,[1]!Tabla3[Monto])</f>
        <v>14000</v>
      </c>
      <c r="L2164">
        <f>SUMIF([1]!Tabla5[Consignatario],B2164,[1]!Tabla5[Monto])</f>
        <v>0</v>
      </c>
      <c r="M2164">
        <f>SUMIF([1]!Tabla1708[Consignatario],B2164,[1]!Tabla1708[Monto])</f>
        <v>0</v>
      </c>
      <c r="N2164">
        <f>SUMIF([1]!Tabla1726[Consignatario],B2164,[1]!Tabla1726[Monto])</f>
        <v>0</v>
      </c>
      <c r="O2164">
        <f>SUMIF([1]!Tabla1730[Consignatario],B2164,[1]!Tabla1730[1730])</f>
        <v>0</v>
      </c>
      <c r="P2164">
        <f>SUMIF([1]!Tabla1739[Consignatario],B2164,[1]!Tabla1739[1739])</f>
        <v>0</v>
      </c>
      <c r="Q2164">
        <f>SUMIF([1]!Tabla21[Consignatario],B2164,[1]!Tabla21[1664-1670])</f>
        <v>0</v>
      </c>
      <c r="R2164">
        <f>SUM(Tabla62[[#This Row],[1661]:[Entrearmadas]])</f>
        <v>14000</v>
      </c>
    </row>
    <row r="2165" spans="1:18" x14ac:dyDescent="0.3">
      <c r="A2165">
        <v>2164</v>
      </c>
      <c r="B2165" t="str" cm="1">
        <f t="array" ref="B2165">INDEX([1]!Tabla1[#Data], A2165, 2)</f>
        <v>Palacios, Eugenio Antonio</v>
      </c>
      <c r="C2165">
        <f>SUMIF([1]!Tabla1661[Consignatario],B2165,[1]!Tabla1661[1661])</f>
        <v>0</v>
      </c>
      <c r="D2165">
        <f>SUMIF([1]!Tabla11[Consignatario],B2165,[1]!Tabla11[1662])</f>
        <v>0</v>
      </c>
      <c r="E2165">
        <f>SUMIF([1]!Tabla12[Consignatario],B2165,[1]!Tabla12[1670])</f>
        <v>0</v>
      </c>
      <c r="F2165">
        <f>SUMIF([1]!Tabla10[Consignatario],B2165,[1]!Tabla10[1672])</f>
        <v>0</v>
      </c>
      <c r="G2165">
        <f>SUMIF([1]!Tabla9[Consignatarios],B2165,[1]!Tabla9[1675])</f>
        <v>0</v>
      </c>
      <c r="H2165">
        <f>SUMIF([1]!Tabla8[Consignatarios],B2165,[1]!Tabla8[1678])</f>
        <v>0</v>
      </c>
      <c r="I2165">
        <f>SUMIF([1]!Tabla4[Consignatario],B2165,[1]!Tabla4[Monto])</f>
        <v>0</v>
      </c>
      <c r="J2165">
        <f>SUMIF([1]!Tabla2[Consignatario],B2165, [1]!Tabla2[Monto])</f>
        <v>0</v>
      </c>
      <c r="K2165">
        <f>SUMIF([1]!Tabla3[Consignatario],B2165,[1]!Tabla3[Monto])</f>
        <v>0</v>
      </c>
      <c r="L2165">
        <f>SUMIF([1]!Tabla5[Consignatario],B2165,[1]!Tabla5[Monto])</f>
        <v>0</v>
      </c>
      <c r="M2165">
        <f>SUMIF([1]!Tabla1708[Consignatario],B2165,[1]!Tabla1708[Monto])</f>
        <v>0</v>
      </c>
      <c r="N2165">
        <f>SUMIF([1]!Tabla1726[Consignatario],B2165,[1]!Tabla1726[Monto])</f>
        <v>0</v>
      </c>
      <c r="O2165">
        <f>SUMIF([1]!Tabla1730[Consignatario],B2165,[1]!Tabla1730[1730])</f>
        <v>25660</v>
      </c>
      <c r="P2165">
        <f>SUMIF([1]!Tabla1739[Consignatario],B2165,[1]!Tabla1739[1739])</f>
        <v>0</v>
      </c>
      <c r="Q2165">
        <f>SUMIF([1]!Tabla21[Consignatario],B2165,[1]!Tabla21[1664-1670])</f>
        <v>0</v>
      </c>
      <c r="R2165">
        <f>SUM(Tabla62[[#This Row],[1661]:[Entrearmadas]])</f>
        <v>25660</v>
      </c>
    </row>
    <row r="2166" spans="1:18" x14ac:dyDescent="0.3">
      <c r="A2166">
        <v>2165</v>
      </c>
      <c r="B2166" t="str" cm="1">
        <f t="array" ref="B2166">INDEX([1]!Tabla1[#Data], A2166, 2)</f>
        <v>Palacios, Joseph de</v>
      </c>
      <c r="C2166">
        <f>SUMIF([1]!Tabla1661[Consignatario],B2166,[1]!Tabla1661[1661])</f>
        <v>0</v>
      </c>
      <c r="D2166">
        <f>SUMIF([1]!Tabla11[Consignatario],B2166,[1]!Tabla11[1662])</f>
        <v>0</v>
      </c>
      <c r="E2166">
        <f>SUMIF([1]!Tabla12[Consignatario],B2166,[1]!Tabla12[1670])</f>
        <v>0</v>
      </c>
      <c r="F2166">
        <f>SUMIF([1]!Tabla10[Consignatario],B2166,[1]!Tabla10[1672])</f>
        <v>0</v>
      </c>
      <c r="G2166">
        <f>SUMIF([1]!Tabla9[Consignatarios],B2166,[1]!Tabla9[1675])</f>
        <v>0</v>
      </c>
      <c r="H2166">
        <f>SUMIF([1]!Tabla8[Consignatarios],B2166,[1]!Tabla8[1678])</f>
        <v>0</v>
      </c>
      <c r="I2166">
        <f>SUMIF([1]!Tabla4[Consignatario],B2166,[1]!Tabla4[Monto])</f>
        <v>0</v>
      </c>
      <c r="J2166">
        <f>SUMIF([1]!Tabla2[Consignatario],B2166, [1]!Tabla2[Monto])</f>
        <v>0</v>
      </c>
      <c r="K2166">
        <f>SUMIF([1]!Tabla3[Consignatario],B2166,[1]!Tabla3[Monto])</f>
        <v>0</v>
      </c>
      <c r="L2166">
        <f>SUMIF([1]!Tabla5[Consignatario],B2166,[1]!Tabla5[Monto])</f>
        <v>4000</v>
      </c>
      <c r="M2166">
        <f>SUMIF([1]!Tabla1708[Consignatario],B2166,[1]!Tabla1708[Monto])</f>
        <v>0</v>
      </c>
      <c r="N2166">
        <f>SUMIF([1]!Tabla1726[Consignatario],B2166,[1]!Tabla1726[Monto])</f>
        <v>0</v>
      </c>
      <c r="O2166">
        <f>SUMIF([1]!Tabla1730[Consignatario],B2166,[1]!Tabla1730[1730])</f>
        <v>0</v>
      </c>
      <c r="P2166">
        <f>SUMIF([1]!Tabla1739[Consignatario],B2166,[1]!Tabla1739[1739])</f>
        <v>0</v>
      </c>
      <c r="Q2166">
        <f>SUMIF([1]!Tabla21[Consignatario],B2166,[1]!Tabla21[1664-1670])</f>
        <v>0</v>
      </c>
      <c r="R2166">
        <f>SUM(Tabla62[[#This Row],[1661]:[Entrearmadas]])</f>
        <v>4000</v>
      </c>
    </row>
    <row r="2167" spans="1:18" x14ac:dyDescent="0.3">
      <c r="A2167">
        <v>2166</v>
      </c>
      <c r="B2167" t="str" cm="1">
        <f t="array" ref="B2167">INDEX([1]!Tabla1[#Data], A2167, 2)</f>
        <v>Palacios, Juan Bautista de</v>
      </c>
      <c r="C2167">
        <f>SUMIF([1]!Tabla1661[Consignatario],B2167,[1]!Tabla1661[1661])</f>
        <v>0</v>
      </c>
      <c r="D2167">
        <f>SUMIF([1]!Tabla11[Consignatario],B2167,[1]!Tabla11[1662])</f>
        <v>0</v>
      </c>
      <c r="E2167">
        <f>SUMIF([1]!Tabla12[Consignatario],B2167,[1]!Tabla12[1670])</f>
        <v>0</v>
      </c>
      <c r="F2167">
        <f>SUMIF([1]!Tabla10[Consignatario],B2167,[1]!Tabla10[1672])</f>
        <v>0</v>
      </c>
      <c r="G2167">
        <f>SUMIF([1]!Tabla9[Consignatarios],B2167,[1]!Tabla9[1675])</f>
        <v>0</v>
      </c>
      <c r="H2167">
        <f>SUMIF([1]!Tabla8[Consignatarios],B2167,[1]!Tabla8[1678])</f>
        <v>0</v>
      </c>
      <c r="I2167">
        <f>SUMIF([1]!Tabla4[Consignatario],B2167,[1]!Tabla4[Monto])</f>
        <v>0</v>
      </c>
      <c r="J2167">
        <f>SUMIF([1]!Tabla2[Consignatario],B2167, [1]!Tabla2[Monto])</f>
        <v>0</v>
      </c>
      <c r="K2167">
        <f>SUMIF([1]!Tabla3[Consignatario],B2167,[1]!Tabla3[Monto])</f>
        <v>0</v>
      </c>
      <c r="L2167">
        <f>SUMIF([1]!Tabla5[Consignatario],B2167,[1]!Tabla5[Monto])</f>
        <v>10230</v>
      </c>
      <c r="M2167">
        <f>SUMIF([1]!Tabla1708[Consignatario],B2167,[1]!Tabla1708[Monto])</f>
        <v>37290</v>
      </c>
      <c r="N2167">
        <f>SUMIF([1]!Tabla1726[Consignatario],B2167,[1]!Tabla1726[Monto])</f>
        <v>0</v>
      </c>
      <c r="O2167">
        <f>SUMIF([1]!Tabla1730[Consignatario],B2167,[1]!Tabla1730[1730])</f>
        <v>0</v>
      </c>
      <c r="P2167">
        <f>SUMIF([1]!Tabla1739[Consignatario],B2167,[1]!Tabla1739[1739])</f>
        <v>0</v>
      </c>
      <c r="Q2167">
        <f>SUMIF([1]!Tabla21[Consignatario],B2167,[1]!Tabla21[1664-1670])</f>
        <v>0</v>
      </c>
      <c r="R2167">
        <f>SUM(Tabla62[[#This Row],[1661]:[Entrearmadas]])</f>
        <v>47520</v>
      </c>
    </row>
    <row r="2168" spans="1:18" x14ac:dyDescent="0.3">
      <c r="A2168">
        <v>2167</v>
      </c>
      <c r="B2168" t="str" cm="1">
        <f t="array" ref="B2168">INDEX([1]!Tabla1[#Data], A2168, 2)</f>
        <v>Palacios, Juan de</v>
      </c>
      <c r="C2168">
        <f>SUMIF([1]!Tabla1661[Consignatario],B2168,[1]!Tabla1661[1661])</f>
        <v>0</v>
      </c>
      <c r="D2168">
        <f>SUMIF([1]!Tabla11[Consignatario],B2168,[1]!Tabla11[1662])</f>
        <v>0</v>
      </c>
      <c r="E2168">
        <f>SUMIF([1]!Tabla12[Consignatario],B2168,[1]!Tabla12[1670])</f>
        <v>0</v>
      </c>
      <c r="F2168">
        <f>SUMIF([1]!Tabla10[Consignatario],B2168,[1]!Tabla10[1672])</f>
        <v>8500</v>
      </c>
      <c r="G2168">
        <f>SUMIF([1]!Tabla9[Consignatarios],B2168,[1]!Tabla9[1675])</f>
        <v>0</v>
      </c>
      <c r="H2168">
        <f>SUMIF([1]!Tabla8[Consignatarios],B2168,[1]!Tabla8[1678])</f>
        <v>0</v>
      </c>
      <c r="I2168">
        <f>SUMIF([1]!Tabla4[Consignatario],B2168,[1]!Tabla4[Monto])</f>
        <v>0</v>
      </c>
      <c r="J2168">
        <f>SUMIF([1]!Tabla2[Consignatario],B2168, [1]!Tabla2[Monto])</f>
        <v>0</v>
      </c>
      <c r="K2168">
        <f>SUMIF([1]!Tabla3[Consignatario],B2168,[1]!Tabla3[Monto])</f>
        <v>0</v>
      </c>
      <c r="L2168">
        <f>SUMIF([1]!Tabla5[Consignatario],B2168,[1]!Tabla5[Monto])</f>
        <v>3800</v>
      </c>
      <c r="M2168">
        <f>SUMIF([1]!Tabla1708[Consignatario],B2168,[1]!Tabla1708[Monto])</f>
        <v>0</v>
      </c>
      <c r="N2168">
        <f>SUMIF([1]!Tabla1726[Consignatario],B2168,[1]!Tabla1726[Monto])</f>
        <v>0</v>
      </c>
      <c r="O2168">
        <f>SUMIF([1]!Tabla1730[Consignatario],B2168,[1]!Tabla1730[1730])</f>
        <v>0</v>
      </c>
      <c r="P2168">
        <f>SUMIF([1]!Tabla1739[Consignatario],B2168,[1]!Tabla1739[1739])</f>
        <v>0</v>
      </c>
      <c r="Q2168">
        <f>SUMIF([1]!Tabla21[Consignatario],B2168,[1]!Tabla21[1664-1670])</f>
        <v>0</v>
      </c>
      <c r="R2168">
        <f>SUM(Tabla62[[#This Row],[1661]:[Entrearmadas]])</f>
        <v>12300</v>
      </c>
    </row>
    <row r="2169" spans="1:18" x14ac:dyDescent="0.3">
      <c r="A2169">
        <v>2168</v>
      </c>
      <c r="B2169" t="str" cm="1">
        <f t="array" ref="B2169">INDEX([1]!Tabla1[#Data], A2169, 2)</f>
        <v>Palacios, Juan Martín de</v>
      </c>
      <c r="C2169">
        <f>SUMIF([1]!Tabla1661[Consignatario],B2169,[1]!Tabla1661[1661])</f>
        <v>0</v>
      </c>
      <c r="D2169">
        <f>SUMIF([1]!Tabla11[Consignatario],B2169,[1]!Tabla11[1662])</f>
        <v>0</v>
      </c>
      <c r="E2169">
        <f>SUMIF([1]!Tabla12[Consignatario],B2169,[1]!Tabla12[1670])</f>
        <v>0</v>
      </c>
      <c r="F2169">
        <f>SUMIF([1]!Tabla10[Consignatario],B2169,[1]!Tabla10[1672])</f>
        <v>300</v>
      </c>
      <c r="G2169">
        <f>SUMIF([1]!Tabla9[Consignatarios],B2169,[1]!Tabla9[1675])</f>
        <v>0</v>
      </c>
      <c r="H2169">
        <f>SUMIF([1]!Tabla8[Consignatarios],B2169,[1]!Tabla8[1678])</f>
        <v>8000</v>
      </c>
      <c r="I2169">
        <f>SUMIF([1]!Tabla4[Consignatario],B2169,[1]!Tabla4[Monto])</f>
        <v>37817</v>
      </c>
      <c r="J2169">
        <f>SUMIF([1]!Tabla2[Consignatario],B2169, [1]!Tabla2[Monto])</f>
        <v>0</v>
      </c>
      <c r="K2169">
        <f>SUMIF([1]!Tabla3[Consignatario],B2169,[1]!Tabla3[Monto])</f>
        <v>0</v>
      </c>
      <c r="L2169">
        <f>SUMIF([1]!Tabla5[Consignatario],B2169,[1]!Tabla5[Monto])</f>
        <v>0</v>
      </c>
      <c r="M2169">
        <f>SUMIF([1]!Tabla1708[Consignatario],B2169,[1]!Tabla1708[Monto])</f>
        <v>0</v>
      </c>
      <c r="N2169">
        <f>SUMIF([1]!Tabla1726[Consignatario],B2169,[1]!Tabla1726[Monto])</f>
        <v>0</v>
      </c>
      <c r="O2169">
        <f>SUMIF([1]!Tabla1730[Consignatario],B2169,[1]!Tabla1730[1730])</f>
        <v>0</v>
      </c>
      <c r="P2169">
        <f>SUMIF([1]!Tabla1739[Consignatario],B2169,[1]!Tabla1739[1739])</f>
        <v>0</v>
      </c>
      <c r="Q2169">
        <f>SUMIF([1]!Tabla21[Consignatario],B2169,[1]!Tabla21[1664-1670])</f>
        <v>0</v>
      </c>
      <c r="R2169">
        <f>SUM(Tabla62[[#This Row],[1661]:[Entrearmadas]])</f>
        <v>46117</v>
      </c>
    </row>
    <row r="2170" spans="1:18" x14ac:dyDescent="0.3">
      <c r="A2170">
        <v>2169</v>
      </c>
      <c r="B2170" t="str" cm="1">
        <f t="array" ref="B2170">INDEX([1]!Tabla1[#Data], A2170, 2)</f>
        <v>Palacios, Leonardo de</v>
      </c>
      <c r="C2170">
        <f>SUMIF([1]!Tabla1661[Consignatario],B2170,[1]!Tabla1661[1661])</f>
        <v>8085</v>
      </c>
      <c r="D2170">
        <f>SUMIF([1]!Tabla11[Consignatario],B2170,[1]!Tabla11[1662])</f>
        <v>0</v>
      </c>
      <c r="E2170">
        <f>SUMIF([1]!Tabla12[Consignatario],B2170,[1]!Tabla12[1670])</f>
        <v>0</v>
      </c>
      <c r="F2170">
        <f>SUMIF([1]!Tabla10[Consignatario],B2170,[1]!Tabla10[1672])</f>
        <v>0</v>
      </c>
      <c r="G2170">
        <f>SUMIF([1]!Tabla9[Consignatarios],B2170,[1]!Tabla9[1675])</f>
        <v>0</v>
      </c>
      <c r="H2170">
        <f>SUMIF([1]!Tabla8[Consignatarios],B2170,[1]!Tabla8[1678])</f>
        <v>0</v>
      </c>
      <c r="I2170">
        <f>SUMIF([1]!Tabla4[Consignatario],B2170,[1]!Tabla4[Monto])</f>
        <v>0</v>
      </c>
      <c r="J2170">
        <f>SUMIF([1]!Tabla2[Consignatario],B2170, [1]!Tabla2[Monto])</f>
        <v>0</v>
      </c>
      <c r="K2170">
        <f>SUMIF([1]!Tabla3[Consignatario],B2170,[1]!Tabla3[Monto])</f>
        <v>0</v>
      </c>
      <c r="L2170">
        <f>SUMIF([1]!Tabla5[Consignatario],B2170,[1]!Tabla5[Monto])</f>
        <v>0</v>
      </c>
      <c r="M2170">
        <f>SUMIF([1]!Tabla1708[Consignatario],B2170,[1]!Tabla1708[Monto])</f>
        <v>0</v>
      </c>
      <c r="N2170">
        <f>SUMIF([1]!Tabla1726[Consignatario],B2170,[1]!Tabla1726[Monto])</f>
        <v>0</v>
      </c>
      <c r="O2170">
        <f>SUMIF([1]!Tabla1730[Consignatario],B2170,[1]!Tabla1730[1730])</f>
        <v>0</v>
      </c>
      <c r="P2170">
        <f>SUMIF([1]!Tabla1739[Consignatario],B2170,[1]!Tabla1739[1739])</f>
        <v>0</v>
      </c>
      <c r="Q2170">
        <f>SUMIF([1]!Tabla21[Consignatario],B2170,[1]!Tabla21[1664-1670])</f>
        <v>0</v>
      </c>
      <c r="R2170">
        <f>SUM(Tabla62[[#This Row],[1661]:[Entrearmadas]])</f>
        <v>8085</v>
      </c>
    </row>
    <row r="2171" spans="1:18" x14ac:dyDescent="0.3">
      <c r="A2171">
        <v>2170</v>
      </c>
      <c r="B2171" t="str" cm="1">
        <f t="array" ref="B2171">INDEX([1]!Tabla1[#Data], A2171, 2)</f>
        <v>Palacios, Martín de</v>
      </c>
      <c r="C2171">
        <f>SUMIF([1]!Tabla1661[Consignatario],B2171,[1]!Tabla1661[1661])</f>
        <v>0</v>
      </c>
      <c r="D2171">
        <f>SUMIF([1]!Tabla11[Consignatario],B2171,[1]!Tabla11[1662])</f>
        <v>0</v>
      </c>
      <c r="E2171">
        <f>SUMIF([1]!Tabla12[Consignatario],B2171,[1]!Tabla12[1670])</f>
        <v>0</v>
      </c>
      <c r="F2171">
        <f>SUMIF([1]!Tabla10[Consignatario],B2171,[1]!Tabla10[1672])</f>
        <v>0</v>
      </c>
      <c r="G2171">
        <f>SUMIF([1]!Tabla9[Consignatarios],B2171,[1]!Tabla9[1675])</f>
        <v>0</v>
      </c>
      <c r="H2171">
        <f>SUMIF([1]!Tabla8[Consignatarios],B2171,[1]!Tabla8[1678])</f>
        <v>0</v>
      </c>
      <c r="I2171">
        <f>SUMIF([1]!Tabla4[Consignatario],B2171,[1]!Tabla4[Monto])</f>
        <v>0</v>
      </c>
      <c r="J2171">
        <f>SUMIF([1]!Tabla2[Consignatario],B2171, [1]!Tabla2[Monto])</f>
        <v>0</v>
      </c>
      <c r="K2171">
        <f>SUMIF([1]!Tabla3[Consignatario],B2171,[1]!Tabla3[Monto])</f>
        <v>4428</v>
      </c>
      <c r="L2171">
        <f>SUMIF([1]!Tabla5[Consignatario],B2171,[1]!Tabla5[Monto])</f>
        <v>0</v>
      </c>
      <c r="M2171">
        <f>SUMIF([1]!Tabla1708[Consignatario],B2171,[1]!Tabla1708[Monto])</f>
        <v>0</v>
      </c>
      <c r="N2171">
        <f>SUMIF([1]!Tabla1726[Consignatario],B2171,[1]!Tabla1726[Monto])</f>
        <v>0</v>
      </c>
      <c r="O2171">
        <f>SUMIF([1]!Tabla1730[Consignatario],B2171,[1]!Tabla1730[1730])</f>
        <v>0</v>
      </c>
      <c r="P2171">
        <f>SUMIF([1]!Tabla1739[Consignatario],B2171,[1]!Tabla1739[1739])</f>
        <v>0</v>
      </c>
      <c r="Q2171">
        <f>SUMIF([1]!Tabla21[Consignatario],B2171,[1]!Tabla21[1664-1670])</f>
        <v>0</v>
      </c>
      <c r="R2171">
        <f>SUM(Tabla62[[#This Row],[1661]:[Entrearmadas]])</f>
        <v>4428</v>
      </c>
    </row>
    <row r="2172" spans="1:18" x14ac:dyDescent="0.3">
      <c r="A2172">
        <v>2171</v>
      </c>
      <c r="B2172" t="str" cm="1">
        <f t="array" ref="B2172">INDEX([1]!Tabla1[#Data], A2172, 2)</f>
        <v>Palacios, Pedro de</v>
      </c>
      <c r="C2172">
        <f>SUMIF([1]!Tabla1661[Consignatario],B2172,[1]!Tabla1661[1661])</f>
        <v>270</v>
      </c>
      <c r="D2172">
        <f>SUMIF([1]!Tabla11[Consignatario],B2172,[1]!Tabla11[1662])</f>
        <v>0</v>
      </c>
      <c r="E2172">
        <f>SUMIF([1]!Tabla12[Consignatario],B2172,[1]!Tabla12[1670])</f>
        <v>0</v>
      </c>
      <c r="F2172">
        <f>SUMIF([1]!Tabla10[Consignatario],B2172,[1]!Tabla10[1672])</f>
        <v>0</v>
      </c>
      <c r="G2172">
        <f>SUMIF([1]!Tabla9[Consignatarios],B2172,[1]!Tabla9[1675])</f>
        <v>0</v>
      </c>
      <c r="H2172">
        <f>SUMIF([1]!Tabla8[Consignatarios],B2172,[1]!Tabla8[1678])</f>
        <v>0</v>
      </c>
      <c r="I2172">
        <f>SUMIF([1]!Tabla4[Consignatario],B2172,[1]!Tabla4[Monto])</f>
        <v>0</v>
      </c>
      <c r="J2172">
        <f>SUMIF([1]!Tabla2[Consignatario],B2172, [1]!Tabla2[Monto])</f>
        <v>200</v>
      </c>
      <c r="K2172">
        <f>SUMIF([1]!Tabla3[Consignatario],B2172,[1]!Tabla3[Monto])</f>
        <v>0</v>
      </c>
      <c r="L2172">
        <f>SUMIF([1]!Tabla5[Consignatario],B2172,[1]!Tabla5[Monto])</f>
        <v>0</v>
      </c>
      <c r="M2172">
        <f>SUMIF([1]!Tabla1708[Consignatario],B2172,[1]!Tabla1708[Monto])</f>
        <v>0</v>
      </c>
      <c r="N2172">
        <f>SUMIF([1]!Tabla1726[Consignatario],B2172,[1]!Tabla1726[Monto])</f>
        <v>0</v>
      </c>
      <c r="O2172">
        <f>SUMIF([1]!Tabla1730[Consignatario],B2172,[1]!Tabla1730[1730])</f>
        <v>0</v>
      </c>
      <c r="P2172">
        <f>SUMIF([1]!Tabla1739[Consignatario],B2172,[1]!Tabla1739[1739])</f>
        <v>0</v>
      </c>
      <c r="Q2172">
        <f>SUMIF([1]!Tabla21[Consignatario],B2172,[1]!Tabla21[1664-1670])</f>
        <v>0</v>
      </c>
      <c r="R2172">
        <f>SUM(Tabla62[[#This Row],[1661]:[Entrearmadas]])</f>
        <v>470</v>
      </c>
    </row>
    <row r="2173" spans="1:18" x14ac:dyDescent="0.3">
      <c r="A2173">
        <v>2172</v>
      </c>
      <c r="B2173" t="str" cm="1">
        <f t="array" ref="B2173">INDEX([1]!Tabla1[#Data], A2173, 2)</f>
        <v>Palavicino, Tomás</v>
      </c>
      <c r="C2173">
        <f>SUMIF([1]!Tabla1661[Consignatario],B2173,[1]!Tabla1661[1661])</f>
        <v>0</v>
      </c>
      <c r="D2173">
        <f>SUMIF([1]!Tabla11[Consignatario],B2173,[1]!Tabla11[1662])</f>
        <v>0</v>
      </c>
      <c r="E2173">
        <f>SUMIF([1]!Tabla12[Consignatario],B2173,[1]!Tabla12[1670])</f>
        <v>0</v>
      </c>
      <c r="F2173">
        <f>SUMIF([1]!Tabla10[Consignatario],B2173,[1]!Tabla10[1672])</f>
        <v>0</v>
      </c>
      <c r="G2173">
        <f>SUMIF([1]!Tabla9[Consignatarios],B2173,[1]!Tabla9[1675])</f>
        <v>0</v>
      </c>
      <c r="H2173">
        <f>SUMIF([1]!Tabla8[Consignatarios],B2173,[1]!Tabla8[1678])</f>
        <v>0</v>
      </c>
      <c r="I2173">
        <f>SUMIF([1]!Tabla4[Consignatario],B2173,[1]!Tabla4[Monto])</f>
        <v>0</v>
      </c>
      <c r="J2173">
        <f>SUMIF([1]!Tabla2[Consignatario],B2173, [1]!Tabla2[Monto])</f>
        <v>0</v>
      </c>
      <c r="K2173">
        <f>SUMIF([1]!Tabla3[Consignatario],B2173,[1]!Tabla3[Monto])</f>
        <v>60000</v>
      </c>
      <c r="L2173">
        <f>SUMIF([1]!Tabla5[Consignatario],B2173,[1]!Tabla5[Monto])</f>
        <v>0</v>
      </c>
      <c r="M2173">
        <f>SUMIF([1]!Tabla1708[Consignatario],B2173,[1]!Tabla1708[Monto])</f>
        <v>0</v>
      </c>
      <c r="N2173">
        <f>SUMIF([1]!Tabla1726[Consignatario],B2173,[1]!Tabla1726[Monto])</f>
        <v>0</v>
      </c>
      <c r="O2173">
        <f>SUMIF([1]!Tabla1730[Consignatario],B2173,[1]!Tabla1730[1730])</f>
        <v>0</v>
      </c>
      <c r="P2173">
        <f>SUMIF([1]!Tabla1739[Consignatario],B2173,[1]!Tabla1739[1739])</f>
        <v>0</v>
      </c>
      <c r="Q2173">
        <f>SUMIF([1]!Tabla21[Consignatario],B2173,[1]!Tabla21[1664-1670])</f>
        <v>0</v>
      </c>
      <c r="R2173">
        <f>SUM(Tabla62[[#This Row],[1661]:[Entrearmadas]])</f>
        <v>60000</v>
      </c>
    </row>
    <row r="2174" spans="1:18" x14ac:dyDescent="0.3">
      <c r="A2174">
        <v>2173</v>
      </c>
      <c r="B2174" t="str" cm="1">
        <f t="array" ref="B2174">INDEX([1]!Tabla1[#Data], A2174, 2)</f>
        <v>Palencia, Gabriel de</v>
      </c>
      <c r="C2174">
        <f>SUMIF([1]!Tabla1661[Consignatario],B2174,[1]!Tabla1661[1661])</f>
        <v>0</v>
      </c>
      <c r="D2174">
        <f>SUMIF([1]!Tabla11[Consignatario],B2174,[1]!Tabla11[1662])</f>
        <v>0</v>
      </c>
      <c r="E2174">
        <f>SUMIF([1]!Tabla12[Consignatario],B2174,[1]!Tabla12[1670])</f>
        <v>0</v>
      </c>
      <c r="F2174">
        <f>SUMIF([1]!Tabla10[Consignatario],B2174,[1]!Tabla10[1672])</f>
        <v>0</v>
      </c>
      <c r="G2174">
        <f>SUMIF([1]!Tabla9[Consignatarios],B2174,[1]!Tabla9[1675])</f>
        <v>0</v>
      </c>
      <c r="H2174">
        <f>SUMIF([1]!Tabla8[Consignatarios],B2174,[1]!Tabla8[1678])</f>
        <v>0</v>
      </c>
      <c r="I2174">
        <f>SUMIF([1]!Tabla4[Consignatario],B2174,[1]!Tabla4[Monto])</f>
        <v>0</v>
      </c>
      <c r="J2174">
        <f>SUMIF([1]!Tabla2[Consignatario],B2174, [1]!Tabla2[Monto])</f>
        <v>4500</v>
      </c>
      <c r="K2174">
        <f>SUMIF([1]!Tabla3[Consignatario],B2174,[1]!Tabla3[Monto])</f>
        <v>0</v>
      </c>
      <c r="L2174">
        <f>SUMIF([1]!Tabla5[Consignatario],B2174,[1]!Tabla5[Monto])</f>
        <v>0</v>
      </c>
      <c r="M2174">
        <f>SUMIF([1]!Tabla1708[Consignatario],B2174,[1]!Tabla1708[Monto])</f>
        <v>0</v>
      </c>
      <c r="N2174">
        <f>SUMIF([1]!Tabla1726[Consignatario],B2174,[1]!Tabla1726[Monto])</f>
        <v>0</v>
      </c>
      <c r="O2174">
        <f>SUMIF([1]!Tabla1730[Consignatario],B2174,[1]!Tabla1730[1730])</f>
        <v>0</v>
      </c>
      <c r="P2174">
        <f>SUMIF([1]!Tabla1739[Consignatario],B2174,[1]!Tabla1739[1739])</f>
        <v>0</v>
      </c>
      <c r="Q2174">
        <f>SUMIF([1]!Tabla21[Consignatario],B2174,[1]!Tabla21[1664-1670])</f>
        <v>0</v>
      </c>
      <c r="R2174">
        <f>SUM(Tabla62[[#This Row],[1661]:[Entrearmadas]])</f>
        <v>4500</v>
      </c>
    </row>
    <row r="2175" spans="1:18" x14ac:dyDescent="0.3">
      <c r="A2175">
        <v>2174</v>
      </c>
      <c r="B2175" t="str" cm="1">
        <f t="array" ref="B2175">INDEX([1]!Tabla1[#Data], A2175, 2)</f>
        <v>Palomino Matrero, Diego</v>
      </c>
      <c r="C2175">
        <f>SUMIF([1]!Tabla1661[Consignatario],B2175,[1]!Tabla1661[1661])</f>
        <v>0</v>
      </c>
      <c r="D2175">
        <f>SUMIF([1]!Tabla11[Consignatario],B2175,[1]!Tabla11[1662])</f>
        <v>0</v>
      </c>
      <c r="E2175">
        <f>SUMIF([1]!Tabla12[Consignatario],B2175,[1]!Tabla12[1670])</f>
        <v>0</v>
      </c>
      <c r="F2175">
        <f>SUMIF([1]!Tabla10[Consignatario],B2175,[1]!Tabla10[1672])</f>
        <v>0</v>
      </c>
      <c r="G2175">
        <f>SUMIF([1]!Tabla9[Consignatarios],B2175,[1]!Tabla9[1675])</f>
        <v>0</v>
      </c>
      <c r="H2175">
        <f>SUMIF([1]!Tabla8[Consignatarios],B2175,[1]!Tabla8[1678])</f>
        <v>0</v>
      </c>
      <c r="I2175">
        <f>SUMIF([1]!Tabla4[Consignatario],B2175,[1]!Tabla4[Monto])</f>
        <v>0</v>
      </c>
      <c r="J2175">
        <f>SUMIF([1]!Tabla2[Consignatario],B2175, [1]!Tabla2[Monto])</f>
        <v>0</v>
      </c>
      <c r="K2175">
        <f>SUMIF([1]!Tabla3[Consignatario],B2175,[1]!Tabla3[Monto])</f>
        <v>300</v>
      </c>
      <c r="L2175">
        <f>SUMIF([1]!Tabla5[Consignatario],B2175,[1]!Tabla5[Monto])</f>
        <v>0</v>
      </c>
      <c r="M2175">
        <f>SUMIF([1]!Tabla1708[Consignatario],B2175,[1]!Tabla1708[Monto])</f>
        <v>0</v>
      </c>
      <c r="N2175">
        <f>SUMIF([1]!Tabla1726[Consignatario],B2175,[1]!Tabla1726[Monto])</f>
        <v>0</v>
      </c>
      <c r="O2175">
        <f>SUMIF([1]!Tabla1730[Consignatario],B2175,[1]!Tabla1730[1730])</f>
        <v>0</v>
      </c>
      <c r="P2175">
        <f>SUMIF([1]!Tabla1739[Consignatario],B2175,[1]!Tabla1739[1739])</f>
        <v>0</v>
      </c>
      <c r="Q2175">
        <f>SUMIF([1]!Tabla21[Consignatario],B2175,[1]!Tabla21[1664-1670])</f>
        <v>0</v>
      </c>
      <c r="R2175">
        <f>SUM(Tabla62[[#This Row],[1661]:[Entrearmadas]])</f>
        <v>300</v>
      </c>
    </row>
    <row r="2176" spans="1:18" x14ac:dyDescent="0.3">
      <c r="A2176">
        <v>2175</v>
      </c>
      <c r="B2176" t="str" cm="1">
        <f t="array" ref="B2176">INDEX([1]!Tabla1[#Data], A2176, 2)</f>
        <v>Palomino, Tomás</v>
      </c>
      <c r="C2176">
        <f>SUMIF([1]!Tabla1661[Consignatario],B2176,[1]!Tabla1661[1661])</f>
        <v>0</v>
      </c>
      <c r="D2176">
        <f>SUMIF([1]!Tabla11[Consignatario],B2176,[1]!Tabla11[1662])</f>
        <v>0</v>
      </c>
      <c r="E2176">
        <f>SUMIF([1]!Tabla12[Consignatario],B2176,[1]!Tabla12[1670])</f>
        <v>0</v>
      </c>
      <c r="F2176">
        <f>SUMIF([1]!Tabla10[Consignatario],B2176,[1]!Tabla10[1672])</f>
        <v>0</v>
      </c>
      <c r="G2176">
        <f>SUMIF([1]!Tabla9[Consignatarios],B2176,[1]!Tabla9[1675])</f>
        <v>0</v>
      </c>
      <c r="H2176">
        <f>SUMIF([1]!Tabla8[Consignatarios],B2176,[1]!Tabla8[1678])</f>
        <v>0</v>
      </c>
      <c r="I2176">
        <f>SUMIF([1]!Tabla4[Consignatario],B2176,[1]!Tabla4[Monto])</f>
        <v>0</v>
      </c>
      <c r="J2176">
        <f>SUMIF([1]!Tabla2[Consignatario],B2176, [1]!Tabla2[Monto])</f>
        <v>0</v>
      </c>
      <c r="K2176">
        <f>SUMIF([1]!Tabla3[Consignatario],B2176,[1]!Tabla3[Monto])</f>
        <v>0</v>
      </c>
      <c r="L2176">
        <f>SUMIF([1]!Tabla5[Consignatario],B2176,[1]!Tabla5[Monto])</f>
        <v>4000</v>
      </c>
      <c r="M2176">
        <f>SUMIF([1]!Tabla1708[Consignatario],B2176,[1]!Tabla1708[Monto])</f>
        <v>0</v>
      </c>
      <c r="N2176">
        <f>SUMIF([1]!Tabla1726[Consignatario],B2176,[1]!Tabla1726[Monto])</f>
        <v>0</v>
      </c>
      <c r="O2176">
        <f>SUMIF([1]!Tabla1730[Consignatario],B2176,[1]!Tabla1730[1730])</f>
        <v>0</v>
      </c>
      <c r="P2176">
        <f>SUMIF([1]!Tabla1739[Consignatario],B2176,[1]!Tabla1739[1739])</f>
        <v>0</v>
      </c>
      <c r="Q2176">
        <f>SUMIF([1]!Tabla21[Consignatario],B2176,[1]!Tabla21[1664-1670])</f>
        <v>0</v>
      </c>
      <c r="R2176">
        <f>SUM(Tabla62[[#This Row],[1661]:[Entrearmadas]])</f>
        <v>4000</v>
      </c>
    </row>
    <row r="2177" spans="1:18" x14ac:dyDescent="0.3">
      <c r="A2177">
        <v>2176</v>
      </c>
      <c r="B2177" t="str" cm="1">
        <f t="array" ref="B2177">INDEX([1]!Tabla1[#Data], A2177, 2)</f>
        <v>Pando, Agustín de</v>
      </c>
      <c r="C2177">
        <f>SUMIF([1]!Tabla1661[Consignatario],B2177,[1]!Tabla1661[1661])</f>
        <v>0</v>
      </c>
      <c r="D2177">
        <f>SUMIF([1]!Tabla11[Consignatario],B2177,[1]!Tabla11[1662])</f>
        <v>0</v>
      </c>
      <c r="E2177">
        <f>SUMIF([1]!Tabla12[Consignatario],B2177,[1]!Tabla12[1670])</f>
        <v>0</v>
      </c>
      <c r="F2177">
        <f>SUMIF([1]!Tabla10[Consignatario],B2177,[1]!Tabla10[1672])</f>
        <v>0</v>
      </c>
      <c r="G2177">
        <f>SUMIF([1]!Tabla9[Consignatarios],B2177,[1]!Tabla9[1675])</f>
        <v>0</v>
      </c>
      <c r="H2177">
        <f>SUMIF([1]!Tabla8[Consignatarios],B2177,[1]!Tabla8[1678])</f>
        <v>0</v>
      </c>
      <c r="I2177">
        <f>SUMIF([1]!Tabla4[Consignatario],B2177,[1]!Tabla4[Monto])</f>
        <v>0</v>
      </c>
      <c r="J2177">
        <f>SUMIF([1]!Tabla2[Consignatario],B2177, [1]!Tabla2[Monto])</f>
        <v>0</v>
      </c>
      <c r="K2177">
        <f>SUMIF([1]!Tabla3[Consignatario],B2177,[1]!Tabla3[Monto])</f>
        <v>1224</v>
      </c>
      <c r="L2177">
        <f>SUMIF([1]!Tabla5[Consignatario],B2177,[1]!Tabla5[Monto])</f>
        <v>0</v>
      </c>
      <c r="M2177">
        <f>SUMIF([1]!Tabla1708[Consignatario],B2177,[1]!Tabla1708[Monto])</f>
        <v>0</v>
      </c>
      <c r="N2177">
        <f>SUMIF([1]!Tabla1726[Consignatario],B2177,[1]!Tabla1726[Monto])</f>
        <v>0</v>
      </c>
      <c r="O2177">
        <f>SUMIF([1]!Tabla1730[Consignatario],B2177,[1]!Tabla1730[1730])</f>
        <v>0</v>
      </c>
      <c r="P2177">
        <f>SUMIF([1]!Tabla1739[Consignatario],B2177,[1]!Tabla1739[1739])</f>
        <v>0</v>
      </c>
      <c r="Q2177">
        <f>SUMIF([1]!Tabla21[Consignatario],B2177,[1]!Tabla21[1664-1670])</f>
        <v>0</v>
      </c>
      <c r="R2177">
        <f>SUM(Tabla62[[#This Row],[1661]:[Entrearmadas]])</f>
        <v>1224</v>
      </c>
    </row>
    <row r="2178" spans="1:18" x14ac:dyDescent="0.3">
      <c r="A2178">
        <v>2177</v>
      </c>
      <c r="B2178" t="str" cm="1">
        <f t="array" ref="B2178">INDEX([1]!Tabla1[#Data], A2178, 2)</f>
        <v>Pando, Fernando de</v>
      </c>
      <c r="C2178">
        <f>SUMIF([1]!Tabla1661[Consignatario],B2178,[1]!Tabla1661[1661])</f>
        <v>0</v>
      </c>
      <c r="D2178">
        <f>SUMIF([1]!Tabla11[Consignatario],B2178,[1]!Tabla11[1662])</f>
        <v>0</v>
      </c>
      <c r="E2178">
        <f>SUMIF([1]!Tabla12[Consignatario],B2178,[1]!Tabla12[1670])</f>
        <v>0</v>
      </c>
      <c r="F2178">
        <f>SUMIF([1]!Tabla10[Consignatario],B2178,[1]!Tabla10[1672])</f>
        <v>0</v>
      </c>
      <c r="G2178">
        <f>SUMIF([1]!Tabla9[Consignatarios],B2178,[1]!Tabla9[1675])</f>
        <v>0</v>
      </c>
      <c r="H2178">
        <f>SUMIF([1]!Tabla8[Consignatarios],B2178,[1]!Tabla8[1678])</f>
        <v>0</v>
      </c>
      <c r="I2178">
        <f>SUMIF([1]!Tabla4[Consignatario],B2178,[1]!Tabla4[Monto])</f>
        <v>0</v>
      </c>
      <c r="J2178">
        <f>SUMIF([1]!Tabla2[Consignatario],B2178, [1]!Tabla2[Monto])</f>
        <v>0</v>
      </c>
      <c r="K2178">
        <f>SUMIF([1]!Tabla3[Consignatario],B2178,[1]!Tabla3[Monto])</f>
        <v>0</v>
      </c>
      <c r="L2178">
        <f>SUMIF([1]!Tabla5[Consignatario],B2178,[1]!Tabla5[Monto])</f>
        <v>0</v>
      </c>
      <c r="M2178">
        <f>SUMIF([1]!Tabla1708[Consignatario],B2178,[1]!Tabla1708[Monto])</f>
        <v>19170</v>
      </c>
      <c r="N2178">
        <f>SUMIF([1]!Tabla1726[Consignatario],B2178,[1]!Tabla1726[Monto])</f>
        <v>0</v>
      </c>
      <c r="O2178">
        <f>SUMIF([1]!Tabla1730[Consignatario],B2178,[1]!Tabla1730[1730])</f>
        <v>0</v>
      </c>
      <c r="P2178">
        <f>SUMIF([1]!Tabla1739[Consignatario],B2178,[1]!Tabla1739[1739])</f>
        <v>0</v>
      </c>
      <c r="Q2178">
        <f>SUMIF([1]!Tabla21[Consignatario],B2178,[1]!Tabla21[1664-1670])</f>
        <v>0</v>
      </c>
      <c r="R2178">
        <f>SUM(Tabla62[[#This Row],[1661]:[Entrearmadas]])</f>
        <v>19170</v>
      </c>
    </row>
    <row r="2179" spans="1:18" x14ac:dyDescent="0.3">
      <c r="A2179">
        <v>2178</v>
      </c>
      <c r="B2179" t="str" cm="1">
        <f t="array" ref="B2179">INDEX([1]!Tabla1[#Data], A2179, 2)</f>
        <v>Panes, Esteban de</v>
      </c>
      <c r="C2179">
        <f>SUMIF([1]!Tabla1661[Consignatario],B2179,[1]!Tabla1661[1661])</f>
        <v>0</v>
      </c>
      <c r="D2179">
        <f>SUMIF([1]!Tabla11[Consignatario],B2179,[1]!Tabla11[1662])</f>
        <v>0</v>
      </c>
      <c r="E2179">
        <f>SUMIF([1]!Tabla12[Consignatario],B2179,[1]!Tabla12[1670])</f>
        <v>0</v>
      </c>
      <c r="F2179">
        <f>SUMIF([1]!Tabla10[Consignatario],B2179,[1]!Tabla10[1672])</f>
        <v>0</v>
      </c>
      <c r="G2179">
        <f>SUMIF([1]!Tabla9[Consignatarios],B2179,[1]!Tabla9[1675])</f>
        <v>0</v>
      </c>
      <c r="H2179">
        <f>SUMIF([1]!Tabla8[Consignatarios],B2179,[1]!Tabla8[1678])</f>
        <v>32000</v>
      </c>
      <c r="I2179">
        <f>SUMIF([1]!Tabla4[Consignatario],B2179,[1]!Tabla4[Monto])</f>
        <v>0</v>
      </c>
      <c r="J2179">
        <f>SUMIF([1]!Tabla2[Consignatario],B2179, [1]!Tabla2[Monto])</f>
        <v>0</v>
      </c>
      <c r="K2179">
        <f>SUMIF([1]!Tabla3[Consignatario],B2179,[1]!Tabla3[Monto])</f>
        <v>320</v>
      </c>
      <c r="L2179">
        <f>SUMIF([1]!Tabla5[Consignatario],B2179,[1]!Tabla5[Monto])</f>
        <v>54176</v>
      </c>
      <c r="M2179">
        <f>SUMIF([1]!Tabla1708[Consignatario],B2179,[1]!Tabla1708[Monto])</f>
        <v>0</v>
      </c>
      <c r="N2179">
        <f>SUMIF([1]!Tabla1726[Consignatario],B2179,[1]!Tabla1726[Monto])</f>
        <v>0</v>
      </c>
      <c r="O2179">
        <f>SUMIF([1]!Tabla1730[Consignatario],B2179,[1]!Tabla1730[1730])</f>
        <v>0</v>
      </c>
      <c r="P2179">
        <f>SUMIF([1]!Tabla1739[Consignatario],B2179,[1]!Tabla1739[1739])</f>
        <v>0</v>
      </c>
      <c r="Q2179">
        <f>SUMIF([1]!Tabla21[Consignatario],B2179,[1]!Tabla21[1664-1670])</f>
        <v>0</v>
      </c>
      <c r="R2179">
        <f>SUM(Tabla62[[#This Row],[1661]:[Entrearmadas]])</f>
        <v>86496</v>
      </c>
    </row>
    <row r="2180" spans="1:18" x14ac:dyDescent="0.3">
      <c r="A2180">
        <v>2179</v>
      </c>
      <c r="B2180" t="str" cm="1">
        <f t="array" ref="B2180">INDEX([1]!Tabla1[#Data], A2180, 2)</f>
        <v>Panes, Jonás</v>
      </c>
      <c r="C2180">
        <f>SUMIF([1]!Tabla1661[Consignatario],B2180,[1]!Tabla1661[1661])</f>
        <v>0</v>
      </c>
      <c r="D2180">
        <f>SUMIF([1]!Tabla11[Consignatario],B2180,[1]!Tabla11[1662])</f>
        <v>0</v>
      </c>
      <c r="E2180">
        <f>SUMIF([1]!Tabla12[Consignatario],B2180,[1]!Tabla12[1670])</f>
        <v>0</v>
      </c>
      <c r="F2180">
        <f>SUMIF([1]!Tabla10[Consignatario],B2180,[1]!Tabla10[1672])</f>
        <v>0</v>
      </c>
      <c r="G2180">
        <f>SUMIF([1]!Tabla9[Consignatarios],B2180,[1]!Tabla9[1675])</f>
        <v>0</v>
      </c>
      <c r="H2180">
        <f>SUMIF([1]!Tabla8[Consignatarios],B2180,[1]!Tabla8[1678])</f>
        <v>0</v>
      </c>
      <c r="I2180">
        <f>SUMIF([1]!Tabla4[Consignatario],B2180,[1]!Tabla4[Monto])</f>
        <v>0</v>
      </c>
      <c r="J2180">
        <f>SUMIF([1]!Tabla2[Consignatario],B2180, [1]!Tabla2[Monto])</f>
        <v>0</v>
      </c>
      <c r="K2180">
        <f>SUMIF([1]!Tabla3[Consignatario],B2180,[1]!Tabla3[Monto])</f>
        <v>2045</v>
      </c>
      <c r="L2180">
        <f>SUMIF([1]!Tabla5[Consignatario],B2180,[1]!Tabla5[Monto])</f>
        <v>0</v>
      </c>
      <c r="M2180">
        <f>SUMIF([1]!Tabla1708[Consignatario],B2180,[1]!Tabla1708[Monto])</f>
        <v>0</v>
      </c>
      <c r="N2180">
        <f>SUMIF([1]!Tabla1726[Consignatario],B2180,[1]!Tabla1726[Monto])</f>
        <v>0</v>
      </c>
      <c r="O2180">
        <f>SUMIF([1]!Tabla1730[Consignatario],B2180,[1]!Tabla1730[1730])</f>
        <v>0</v>
      </c>
      <c r="P2180">
        <f>SUMIF([1]!Tabla1739[Consignatario],B2180,[1]!Tabla1739[1739])</f>
        <v>0</v>
      </c>
      <c r="Q2180">
        <f>SUMIF([1]!Tabla21[Consignatario],B2180,[1]!Tabla21[1664-1670])</f>
        <v>0</v>
      </c>
      <c r="R2180">
        <f>SUM(Tabla62[[#This Row],[1661]:[Entrearmadas]])</f>
        <v>2045</v>
      </c>
    </row>
    <row r="2181" spans="1:18" x14ac:dyDescent="0.3">
      <c r="A2181">
        <v>2180</v>
      </c>
      <c r="B2181" t="str" cm="1">
        <f t="array" ref="B2181">INDEX([1]!Tabla1[#Data], A2181, 2)</f>
        <v>Panes, Tomás de</v>
      </c>
      <c r="C2181">
        <f>SUMIF([1]!Tabla1661[Consignatario],B2181,[1]!Tabla1661[1661])</f>
        <v>0</v>
      </c>
      <c r="D2181">
        <f>SUMIF([1]!Tabla11[Consignatario],B2181,[1]!Tabla11[1662])</f>
        <v>0</v>
      </c>
      <c r="E2181">
        <f>SUMIF([1]!Tabla12[Consignatario],B2181,[1]!Tabla12[1670])</f>
        <v>0</v>
      </c>
      <c r="F2181">
        <f>SUMIF([1]!Tabla10[Consignatario],B2181,[1]!Tabla10[1672])</f>
        <v>0</v>
      </c>
      <c r="G2181">
        <f>SUMIF([1]!Tabla9[Consignatarios],B2181,[1]!Tabla9[1675])</f>
        <v>158570</v>
      </c>
      <c r="H2181">
        <f>SUMIF([1]!Tabla8[Consignatarios],B2181,[1]!Tabla8[1678])</f>
        <v>34468</v>
      </c>
      <c r="I2181">
        <f>SUMIF([1]!Tabla4[Consignatario],B2181,[1]!Tabla4[Monto])</f>
        <v>65430</v>
      </c>
      <c r="J2181">
        <f>SUMIF([1]!Tabla2[Consignatario],B2181, [1]!Tabla2[Monto])</f>
        <v>2808</v>
      </c>
      <c r="K2181">
        <f>SUMIF([1]!Tabla3[Consignatario],B2181,[1]!Tabla3[Monto])</f>
        <v>55768</v>
      </c>
      <c r="L2181">
        <f>SUMIF([1]!Tabla5[Consignatario],B2181,[1]!Tabla5[Monto])</f>
        <v>0</v>
      </c>
      <c r="M2181">
        <f>SUMIF([1]!Tabla1708[Consignatario],B2181,[1]!Tabla1708[Monto])</f>
        <v>0</v>
      </c>
      <c r="N2181">
        <f>SUMIF([1]!Tabla1726[Consignatario],B2181,[1]!Tabla1726[Monto])</f>
        <v>0</v>
      </c>
      <c r="O2181">
        <f>SUMIF([1]!Tabla1730[Consignatario],B2181,[1]!Tabla1730[1730])</f>
        <v>0</v>
      </c>
      <c r="P2181">
        <f>SUMIF([1]!Tabla1739[Consignatario],B2181,[1]!Tabla1739[1739])</f>
        <v>0</v>
      </c>
      <c r="Q2181">
        <f>SUMIF([1]!Tabla21[Consignatario],B2181,[1]!Tabla21[1664-1670])</f>
        <v>0</v>
      </c>
      <c r="R2181">
        <f>SUM(Tabla62[[#This Row],[1661]:[Entrearmadas]])</f>
        <v>317044</v>
      </c>
    </row>
    <row r="2182" spans="1:18" x14ac:dyDescent="0.3">
      <c r="A2182">
        <v>2181</v>
      </c>
      <c r="B2182" t="str" cm="1">
        <f t="array" ref="B2182">INDEX([1]!Tabla1[#Data], A2182, 2)</f>
        <v>Paramo, Domingo de</v>
      </c>
      <c r="C2182">
        <f>SUMIF([1]!Tabla1661[Consignatario],B2182,[1]!Tabla1661[1661])</f>
        <v>0</v>
      </c>
      <c r="D2182">
        <f>SUMIF([1]!Tabla11[Consignatario],B2182,[1]!Tabla11[1662])</f>
        <v>0</v>
      </c>
      <c r="E2182">
        <f>SUMIF([1]!Tabla12[Consignatario],B2182,[1]!Tabla12[1670])</f>
        <v>0</v>
      </c>
      <c r="F2182">
        <f>SUMIF([1]!Tabla10[Consignatario],B2182,[1]!Tabla10[1672])</f>
        <v>0</v>
      </c>
      <c r="G2182">
        <f>SUMIF([1]!Tabla9[Consignatarios],B2182,[1]!Tabla9[1675])</f>
        <v>0</v>
      </c>
      <c r="H2182">
        <f>SUMIF([1]!Tabla8[Consignatarios],B2182,[1]!Tabla8[1678])</f>
        <v>0</v>
      </c>
      <c r="I2182">
        <f>SUMIF([1]!Tabla4[Consignatario],B2182,[1]!Tabla4[Monto])</f>
        <v>0</v>
      </c>
      <c r="J2182">
        <f>SUMIF([1]!Tabla2[Consignatario],B2182, [1]!Tabla2[Monto])</f>
        <v>2000</v>
      </c>
      <c r="K2182">
        <f>SUMIF([1]!Tabla3[Consignatario],B2182,[1]!Tabla3[Monto])</f>
        <v>0</v>
      </c>
      <c r="L2182">
        <f>SUMIF([1]!Tabla5[Consignatario],B2182,[1]!Tabla5[Monto])</f>
        <v>0</v>
      </c>
      <c r="M2182">
        <f>SUMIF([1]!Tabla1708[Consignatario],B2182,[1]!Tabla1708[Monto])</f>
        <v>0</v>
      </c>
      <c r="N2182">
        <f>SUMIF([1]!Tabla1726[Consignatario],B2182,[1]!Tabla1726[Monto])</f>
        <v>0</v>
      </c>
      <c r="O2182">
        <f>SUMIF([1]!Tabla1730[Consignatario],B2182,[1]!Tabla1730[1730])</f>
        <v>0</v>
      </c>
      <c r="P2182">
        <f>SUMIF([1]!Tabla1739[Consignatario],B2182,[1]!Tabla1739[1739])</f>
        <v>0</v>
      </c>
      <c r="Q2182">
        <f>SUMIF([1]!Tabla21[Consignatario],B2182,[1]!Tabla21[1664-1670])</f>
        <v>0</v>
      </c>
      <c r="R2182">
        <f>SUM(Tabla62[[#This Row],[1661]:[Entrearmadas]])</f>
        <v>2000</v>
      </c>
    </row>
    <row r="2183" spans="1:18" x14ac:dyDescent="0.3">
      <c r="A2183">
        <v>2182</v>
      </c>
      <c r="B2183" t="str" cm="1">
        <f t="array" ref="B2183">INDEX([1]!Tabla1[#Data], A2183, 2)</f>
        <v>Paramo, Juan Francisco de</v>
      </c>
      <c r="C2183">
        <f>SUMIF([1]!Tabla1661[Consignatario],B2183,[1]!Tabla1661[1661])</f>
        <v>0</v>
      </c>
      <c r="D2183">
        <f>SUMIF([1]!Tabla11[Consignatario],B2183,[1]!Tabla11[1662])</f>
        <v>0</v>
      </c>
      <c r="E2183">
        <f>SUMIF([1]!Tabla12[Consignatario],B2183,[1]!Tabla12[1670])</f>
        <v>0</v>
      </c>
      <c r="F2183">
        <f>SUMIF([1]!Tabla10[Consignatario],B2183,[1]!Tabla10[1672])</f>
        <v>0</v>
      </c>
      <c r="G2183">
        <f>SUMIF([1]!Tabla9[Consignatarios],B2183,[1]!Tabla9[1675])</f>
        <v>0</v>
      </c>
      <c r="H2183">
        <f>SUMIF([1]!Tabla8[Consignatarios],B2183,[1]!Tabla8[1678])</f>
        <v>0</v>
      </c>
      <c r="I2183">
        <f>SUMIF([1]!Tabla4[Consignatario],B2183,[1]!Tabla4[Monto])</f>
        <v>0</v>
      </c>
      <c r="J2183">
        <f>SUMIF([1]!Tabla2[Consignatario],B2183, [1]!Tabla2[Monto])</f>
        <v>0</v>
      </c>
      <c r="K2183">
        <f>SUMIF([1]!Tabla3[Consignatario],B2183,[1]!Tabla3[Monto])</f>
        <v>320</v>
      </c>
      <c r="L2183">
        <f>SUMIF([1]!Tabla5[Consignatario],B2183,[1]!Tabla5[Monto])</f>
        <v>18160</v>
      </c>
      <c r="M2183">
        <f>SUMIF([1]!Tabla1708[Consignatario],B2183,[1]!Tabla1708[Monto])</f>
        <v>0</v>
      </c>
      <c r="N2183">
        <f>SUMIF([1]!Tabla1726[Consignatario],B2183,[1]!Tabla1726[Monto])</f>
        <v>0</v>
      </c>
      <c r="O2183">
        <f>SUMIF([1]!Tabla1730[Consignatario],B2183,[1]!Tabla1730[1730])</f>
        <v>0</v>
      </c>
      <c r="P2183">
        <f>SUMIF([1]!Tabla1739[Consignatario],B2183,[1]!Tabla1739[1739])</f>
        <v>0</v>
      </c>
      <c r="Q2183">
        <f>SUMIF([1]!Tabla21[Consignatario],B2183,[1]!Tabla21[1664-1670])</f>
        <v>0</v>
      </c>
      <c r="R2183">
        <f>SUM(Tabla62[[#This Row],[1661]:[Entrearmadas]])</f>
        <v>18480</v>
      </c>
    </row>
    <row r="2184" spans="1:18" x14ac:dyDescent="0.3">
      <c r="A2184">
        <v>2183</v>
      </c>
      <c r="B2184" t="str" cm="1">
        <f t="array" ref="B2184">INDEX([1]!Tabla1[#Data], A2184, 2)</f>
        <v>Paray, Pedro de</v>
      </c>
      <c r="C2184">
        <f>SUMIF([1]!Tabla1661[Consignatario],B2184,[1]!Tabla1661[1661])</f>
        <v>0</v>
      </c>
      <c r="D2184">
        <f>SUMIF([1]!Tabla11[Consignatario],B2184,[1]!Tabla11[1662])</f>
        <v>0</v>
      </c>
      <c r="E2184">
        <f>SUMIF([1]!Tabla12[Consignatario],B2184,[1]!Tabla12[1670])</f>
        <v>0</v>
      </c>
      <c r="F2184">
        <f>SUMIF([1]!Tabla10[Consignatario],B2184,[1]!Tabla10[1672])</f>
        <v>0</v>
      </c>
      <c r="G2184">
        <f>SUMIF([1]!Tabla9[Consignatarios],B2184,[1]!Tabla9[1675])</f>
        <v>0</v>
      </c>
      <c r="H2184">
        <f>SUMIF([1]!Tabla8[Consignatarios],B2184,[1]!Tabla8[1678])</f>
        <v>0</v>
      </c>
      <c r="I2184">
        <f>SUMIF([1]!Tabla4[Consignatario],B2184,[1]!Tabla4[Monto])</f>
        <v>0</v>
      </c>
      <c r="J2184">
        <f>SUMIF([1]!Tabla2[Consignatario],B2184, [1]!Tabla2[Monto])</f>
        <v>0</v>
      </c>
      <c r="K2184">
        <f>SUMIF([1]!Tabla3[Consignatario],B2184,[1]!Tabla3[Monto])</f>
        <v>0</v>
      </c>
      <c r="L2184">
        <f>SUMIF([1]!Tabla5[Consignatario],B2184,[1]!Tabla5[Monto])</f>
        <v>37145</v>
      </c>
      <c r="M2184">
        <f>SUMIF([1]!Tabla1708[Consignatario],B2184,[1]!Tabla1708[Monto])</f>
        <v>0</v>
      </c>
      <c r="N2184">
        <f>SUMIF([1]!Tabla1726[Consignatario],B2184,[1]!Tabla1726[Monto])</f>
        <v>0</v>
      </c>
      <c r="O2184">
        <f>SUMIF([1]!Tabla1730[Consignatario],B2184,[1]!Tabla1730[1730])</f>
        <v>0</v>
      </c>
      <c r="P2184">
        <f>SUMIF([1]!Tabla1739[Consignatario],B2184,[1]!Tabla1739[1739])</f>
        <v>0</v>
      </c>
      <c r="Q2184">
        <f>SUMIF([1]!Tabla21[Consignatario],B2184,[1]!Tabla21[1664-1670])</f>
        <v>0</v>
      </c>
      <c r="R2184">
        <f>SUM(Tabla62[[#This Row],[1661]:[Entrearmadas]])</f>
        <v>37145</v>
      </c>
    </row>
    <row r="2185" spans="1:18" x14ac:dyDescent="0.3">
      <c r="A2185">
        <v>2184</v>
      </c>
      <c r="B2185" t="str" cm="1">
        <f t="array" ref="B2185">INDEX([1]!Tabla1[#Data], A2185, 2)</f>
        <v>Pardo Arguello, Pedro</v>
      </c>
      <c r="C2185">
        <f>SUMIF([1]!Tabla1661[Consignatario],B2185,[1]!Tabla1661[1661])</f>
        <v>68871</v>
      </c>
      <c r="D2185">
        <f>SUMIF([1]!Tabla11[Consignatario],B2185,[1]!Tabla11[1662])</f>
        <v>0</v>
      </c>
      <c r="E2185">
        <f>SUMIF([1]!Tabla12[Consignatario],B2185,[1]!Tabla12[1670])</f>
        <v>0</v>
      </c>
      <c r="F2185">
        <f>SUMIF([1]!Tabla10[Consignatario],B2185,[1]!Tabla10[1672])</f>
        <v>0</v>
      </c>
      <c r="G2185">
        <f>SUMIF([1]!Tabla9[Consignatarios],B2185,[1]!Tabla9[1675])</f>
        <v>0</v>
      </c>
      <c r="H2185">
        <f>SUMIF([1]!Tabla8[Consignatarios],B2185,[1]!Tabla8[1678])</f>
        <v>0</v>
      </c>
      <c r="I2185">
        <f>SUMIF([1]!Tabla4[Consignatario],B2185,[1]!Tabla4[Monto])</f>
        <v>0</v>
      </c>
      <c r="J2185">
        <f>SUMIF([1]!Tabla2[Consignatario],B2185, [1]!Tabla2[Monto])</f>
        <v>0</v>
      </c>
      <c r="K2185">
        <f>SUMIF([1]!Tabla3[Consignatario],B2185,[1]!Tabla3[Monto])</f>
        <v>0</v>
      </c>
      <c r="L2185">
        <f>SUMIF([1]!Tabla5[Consignatario],B2185,[1]!Tabla5[Monto])</f>
        <v>0</v>
      </c>
      <c r="M2185">
        <f>SUMIF([1]!Tabla1708[Consignatario],B2185,[1]!Tabla1708[Monto])</f>
        <v>0</v>
      </c>
      <c r="N2185">
        <f>SUMIF([1]!Tabla1726[Consignatario],B2185,[1]!Tabla1726[Monto])</f>
        <v>0</v>
      </c>
      <c r="O2185">
        <f>SUMIF([1]!Tabla1730[Consignatario],B2185,[1]!Tabla1730[1730])</f>
        <v>0</v>
      </c>
      <c r="P2185">
        <f>SUMIF([1]!Tabla1739[Consignatario],B2185,[1]!Tabla1739[1739])</f>
        <v>0</v>
      </c>
      <c r="Q2185">
        <f>SUMIF([1]!Tabla21[Consignatario],B2185,[1]!Tabla21[1664-1670])</f>
        <v>0</v>
      </c>
      <c r="R2185">
        <f>SUM(Tabla62[[#This Row],[1661]:[Entrearmadas]])</f>
        <v>68871</v>
      </c>
    </row>
    <row r="2186" spans="1:18" x14ac:dyDescent="0.3">
      <c r="A2186">
        <v>2185</v>
      </c>
      <c r="B2186" t="str" cm="1">
        <f t="array" ref="B2186">INDEX([1]!Tabla1[#Data], A2186, 2)</f>
        <v>Pardo de Figueroa, Joseph</v>
      </c>
      <c r="C2186">
        <f>SUMIF([1]!Tabla1661[Consignatario],B2186,[1]!Tabla1661[1661])</f>
        <v>0</v>
      </c>
      <c r="D2186">
        <f>SUMIF([1]!Tabla11[Consignatario],B2186,[1]!Tabla11[1662])</f>
        <v>0</v>
      </c>
      <c r="E2186">
        <f>SUMIF([1]!Tabla12[Consignatario],B2186,[1]!Tabla12[1670])</f>
        <v>0</v>
      </c>
      <c r="F2186">
        <f>SUMIF([1]!Tabla10[Consignatario],B2186,[1]!Tabla10[1672])</f>
        <v>0</v>
      </c>
      <c r="G2186">
        <f>SUMIF([1]!Tabla9[Consignatarios],B2186,[1]!Tabla9[1675])</f>
        <v>0</v>
      </c>
      <c r="H2186">
        <f>SUMIF([1]!Tabla8[Consignatarios],B2186,[1]!Tabla8[1678])</f>
        <v>0</v>
      </c>
      <c r="I2186">
        <f>SUMIF([1]!Tabla4[Consignatario],B2186,[1]!Tabla4[Monto])</f>
        <v>0</v>
      </c>
      <c r="J2186">
        <f>SUMIF([1]!Tabla2[Consignatario],B2186, [1]!Tabla2[Monto])</f>
        <v>2520</v>
      </c>
      <c r="K2186">
        <f>SUMIF([1]!Tabla3[Consignatario],B2186,[1]!Tabla3[Monto])</f>
        <v>0</v>
      </c>
      <c r="L2186">
        <f>SUMIF([1]!Tabla5[Consignatario],B2186,[1]!Tabla5[Monto])</f>
        <v>0</v>
      </c>
      <c r="M2186">
        <f>SUMIF([1]!Tabla1708[Consignatario],B2186,[1]!Tabla1708[Monto])</f>
        <v>0</v>
      </c>
      <c r="N2186">
        <f>SUMIF([1]!Tabla1726[Consignatario],B2186,[1]!Tabla1726[Monto])</f>
        <v>0</v>
      </c>
      <c r="O2186">
        <f>SUMIF([1]!Tabla1730[Consignatario],B2186,[1]!Tabla1730[1730])</f>
        <v>0</v>
      </c>
      <c r="P2186">
        <f>SUMIF([1]!Tabla1739[Consignatario],B2186,[1]!Tabla1739[1739])</f>
        <v>0</v>
      </c>
      <c r="Q2186">
        <f>SUMIF([1]!Tabla21[Consignatario],B2186,[1]!Tabla21[1664-1670])</f>
        <v>0</v>
      </c>
      <c r="R2186">
        <f>SUM(Tabla62[[#This Row],[1661]:[Entrearmadas]])</f>
        <v>2520</v>
      </c>
    </row>
    <row r="2187" spans="1:18" x14ac:dyDescent="0.3">
      <c r="A2187">
        <v>2186</v>
      </c>
      <c r="B2187" t="str" cm="1">
        <f t="array" ref="B2187">INDEX([1]!Tabla1[#Data], A2187, 2)</f>
        <v>Pardo de Figueroa, Juan</v>
      </c>
      <c r="C2187">
        <f>SUMIF([1]!Tabla1661[Consignatario],B2187,[1]!Tabla1661[1661])</f>
        <v>0</v>
      </c>
      <c r="D2187">
        <f>SUMIF([1]!Tabla11[Consignatario],B2187,[1]!Tabla11[1662])</f>
        <v>0</v>
      </c>
      <c r="E2187">
        <f>SUMIF([1]!Tabla12[Consignatario],B2187,[1]!Tabla12[1670])</f>
        <v>0</v>
      </c>
      <c r="F2187">
        <f>SUMIF([1]!Tabla10[Consignatario],B2187,[1]!Tabla10[1672])</f>
        <v>0</v>
      </c>
      <c r="G2187">
        <f>SUMIF([1]!Tabla9[Consignatarios],B2187,[1]!Tabla9[1675])</f>
        <v>0</v>
      </c>
      <c r="H2187">
        <f>SUMIF([1]!Tabla8[Consignatarios],B2187,[1]!Tabla8[1678])</f>
        <v>0</v>
      </c>
      <c r="I2187">
        <f>SUMIF([1]!Tabla4[Consignatario],B2187,[1]!Tabla4[Monto])</f>
        <v>0</v>
      </c>
      <c r="J2187">
        <f>SUMIF([1]!Tabla2[Consignatario],B2187, [1]!Tabla2[Monto])</f>
        <v>52818</v>
      </c>
      <c r="K2187">
        <f>SUMIF([1]!Tabla3[Consignatario],B2187,[1]!Tabla3[Monto])</f>
        <v>0</v>
      </c>
      <c r="L2187">
        <f>SUMIF([1]!Tabla5[Consignatario],B2187,[1]!Tabla5[Monto])</f>
        <v>0</v>
      </c>
      <c r="M2187">
        <f>SUMIF([1]!Tabla1708[Consignatario],B2187,[1]!Tabla1708[Monto])</f>
        <v>0</v>
      </c>
      <c r="N2187">
        <f>SUMIF([1]!Tabla1726[Consignatario],B2187,[1]!Tabla1726[Monto])</f>
        <v>0</v>
      </c>
      <c r="O2187">
        <f>SUMIF([1]!Tabla1730[Consignatario],B2187,[1]!Tabla1730[1730])</f>
        <v>0</v>
      </c>
      <c r="P2187">
        <f>SUMIF([1]!Tabla1739[Consignatario],B2187,[1]!Tabla1739[1739])</f>
        <v>0</v>
      </c>
      <c r="Q2187">
        <f>SUMIF([1]!Tabla21[Consignatario],B2187,[1]!Tabla21[1664-1670])</f>
        <v>0</v>
      </c>
      <c r="R2187">
        <f>SUM(Tabla62[[#This Row],[1661]:[Entrearmadas]])</f>
        <v>52818</v>
      </c>
    </row>
    <row r="2188" spans="1:18" x14ac:dyDescent="0.3">
      <c r="A2188">
        <v>2187</v>
      </c>
      <c r="B2188" t="str" cm="1">
        <f t="array" ref="B2188">INDEX([1]!Tabla1[#Data], A2188, 2)</f>
        <v>Pardo, Bernardo</v>
      </c>
      <c r="C2188">
        <f>SUMIF([1]!Tabla1661[Consignatario],B2188,[1]!Tabla1661[1661])</f>
        <v>0</v>
      </c>
      <c r="D2188">
        <f>SUMIF([1]!Tabla11[Consignatario],B2188,[1]!Tabla11[1662])</f>
        <v>0</v>
      </c>
      <c r="E2188">
        <f>SUMIF([1]!Tabla12[Consignatario],B2188,[1]!Tabla12[1670])</f>
        <v>0</v>
      </c>
      <c r="F2188">
        <f>SUMIF([1]!Tabla10[Consignatario],B2188,[1]!Tabla10[1672])</f>
        <v>0</v>
      </c>
      <c r="G2188">
        <f>SUMIF([1]!Tabla9[Consignatarios],B2188,[1]!Tabla9[1675])</f>
        <v>0</v>
      </c>
      <c r="H2188">
        <f>SUMIF([1]!Tabla8[Consignatarios],B2188,[1]!Tabla8[1678])</f>
        <v>0</v>
      </c>
      <c r="I2188">
        <f>SUMIF([1]!Tabla4[Consignatario],B2188,[1]!Tabla4[Monto])</f>
        <v>0</v>
      </c>
      <c r="J2188">
        <f>SUMIF([1]!Tabla2[Consignatario],B2188, [1]!Tabla2[Monto])</f>
        <v>0</v>
      </c>
      <c r="K2188">
        <f>SUMIF([1]!Tabla3[Consignatario],B2188,[1]!Tabla3[Monto])</f>
        <v>20394</v>
      </c>
      <c r="L2188">
        <f>SUMIF([1]!Tabla5[Consignatario],B2188,[1]!Tabla5[Monto])</f>
        <v>0</v>
      </c>
      <c r="M2188">
        <f>SUMIF([1]!Tabla1708[Consignatario],B2188,[1]!Tabla1708[Monto])</f>
        <v>0</v>
      </c>
      <c r="N2188">
        <f>SUMIF([1]!Tabla1726[Consignatario],B2188,[1]!Tabla1726[Monto])</f>
        <v>0</v>
      </c>
      <c r="O2188">
        <f>SUMIF([1]!Tabla1730[Consignatario],B2188,[1]!Tabla1730[1730])</f>
        <v>0</v>
      </c>
      <c r="P2188">
        <f>SUMIF([1]!Tabla1739[Consignatario],B2188,[1]!Tabla1739[1739])</f>
        <v>0</v>
      </c>
      <c r="Q2188">
        <f>SUMIF([1]!Tabla21[Consignatario],B2188,[1]!Tabla21[1664-1670])</f>
        <v>0</v>
      </c>
      <c r="R2188">
        <f>SUM(Tabla62[[#This Row],[1661]:[Entrearmadas]])</f>
        <v>20394</v>
      </c>
    </row>
    <row r="2189" spans="1:18" x14ac:dyDescent="0.3">
      <c r="A2189">
        <v>2188</v>
      </c>
      <c r="B2189" t="str" cm="1">
        <f t="array" ref="B2189">INDEX([1]!Tabla1[#Data], A2189, 2)</f>
        <v>Paredes, Andrés de</v>
      </c>
      <c r="C2189">
        <f>SUMIF([1]!Tabla1661[Consignatario],B2189,[1]!Tabla1661[1661])</f>
        <v>0</v>
      </c>
      <c r="D2189">
        <f>SUMIF([1]!Tabla11[Consignatario],B2189,[1]!Tabla11[1662])</f>
        <v>0</v>
      </c>
      <c r="E2189">
        <f>SUMIF([1]!Tabla12[Consignatario],B2189,[1]!Tabla12[1670])</f>
        <v>0</v>
      </c>
      <c r="F2189">
        <f>SUMIF([1]!Tabla10[Consignatario],B2189,[1]!Tabla10[1672])</f>
        <v>0</v>
      </c>
      <c r="G2189">
        <f>SUMIF([1]!Tabla9[Consignatarios],B2189,[1]!Tabla9[1675])</f>
        <v>0</v>
      </c>
      <c r="H2189">
        <f>SUMIF([1]!Tabla8[Consignatarios],B2189,[1]!Tabla8[1678])</f>
        <v>0</v>
      </c>
      <c r="I2189">
        <f>SUMIF([1]!Tabla4[Consignatario],B2189,[1]!Tabla4[Monto])</f>
        <v>0</v>
      </c>
      <c r="J2189">
        <f>SUMIF([1]!Tabla2[Consignatario],B2189, [1]!Tabla2[Monto])</f>
        <v>0</v>
      </c>
      <c r="K2189">
        <f>SUMIF([1]!Tabla3[Consignatario],B2189,[1]!Tabla3[Monto])</f>
        <v>6585</v>
      </c>
      <c r="L2189">
        <f>SUMIF([1]!Tabla5[Consignatario],B2189,[1]!Tabla5[Monto])</f>
        <v>0</v>
      </c>
      <c r="M2189">
        <f>SUMIF([1]!Tabla1708[Consignatario],B2189,[1]!Tabla1708[Monto])</f>
        <v>0</v>
      </c>
      <c r="N2189">
        <f>SUMIF([1]!Tabla1726[Consignatario],B2189,[1]!Tabla1726[Monto])</f>
        <v>0</v>
      </c>
      <c r="O2189">
        <f>SUMIF([1]!Tabla1730[Consignatario],B2189,[1]!Tabla1730[1730])</f>
        <v>0</v>
      </c>
      <c r="P2189">
        <f>SUMIF([1]!Tabla1739[Consignatario],B2189,[1]!Tabla1739[1739])</f>
        <v>0</v>
      </c>
      <c r="Q2189">
        <f>SUMIF([1]!Tabla21[Consignatario],B2189,[1]!Tabla21[1664-1670])</f>
        <v>0</v>
      </c>
      <c r="R2189">
        <f>SUM(Tabla62[[#This Row],[1661]:[Entrearmadas]])</f>
        <v>6585</v>
      </c>
    </row>
    <row r="2190" spans="1:18" x14ac:dyDescent="0.3">
      <c r="A2190">
        <v>2189</v>
      </c>
      <c r="B2190" t="str" cm="1">
        <f t="array" ref="B2190">INDEX([1]!Tabla1[#Data], A2190, 2)</f>
        <v>Paredes, Francisco de</v>
      </c>
      <c r="C2190">
        <f>SUMIF([1]!Tabla1661[Consignatario],B2190,[1]!Tabla1661[1661])</f>
        <v>0</v>
      </c>
      <c r="D2190">
        <f>SUMIF([1]!Tabla11[Consignatario],B2190,[1]!Tabla11[1662])</f>
        <v>0</v>
      </c>
      <c r="E2190">
        <f>SUMIF([1]!Tabla12[Consignatario],B2190,[1]!Tabla12[1670])</f>
        <v>0</v>
      </c>
      <c r="F2190">
        <f>SUMIF([1]!Tabla10[Consignatario],B2190,[1]!Tabla10[1672])</f>
        <v>114915</v>
      </c>
      <c r="G2190">
        <f>SUMIF([1]!Tabla9[Consignatarios],B2190,[1]!Tabla9[1675])</f>
        <v>0</v>
      </c>
      <c r="H2190">
        <f>SUMIF([1]!Tabla8[Consignatarios],B2190,[1]!Tabla8[1678])</f>
        <v>130097</v>
      </c>
      <c r="I2190">
        <f>SUMIF([1]!Tabla4[Consignatario],B2190,[1]!Tabla4[Monto])</f>
        <v>250</v>
      </c>
      <c r="J2190">
        <f>SUMIF([1]!Tabla2[Consignatario],B2190, [1]!Tabla2[Monto])</f>
        <v>0</v>
      </c>
      <c r="K2190">
        <f>SUMIF([1]!Tabla3[Consignatario],B2190,[1]!Tabla3[Monto])</f>
        <v>0</v>
      </c>
      <c r="L2190">
        <f>SUMIF([1]!Tabla5[Consignatario],B2190,[1]!Tabla5[Monto])</f>
        <v>0</v>
      </c>
      <c r="M2190">
        <f>SUMIF([1]!Tabla1708[Consignatario],B2190,[1]!Tabla1708[Monto])</f>
        <v>0</v>
      </c>
      <c r="N2190">
        <f>SUMIF([1]!Tabla1726[Consignatario],B2190,[1]!Tabla1726[Monto])</f>
        <v>0</v>
      </c>
      <c r="O2190">
        <f>SUMIF([1]!Tabla1730[Consignatario],B2190,[1]!Tabla1730[1730])</f>
        <v>0</v>
      </c>
      <c r="P2190">
        <f>SUMIF([1]!Tabla1739[Consignatario],B2190,[1]!Tabla1739[1739])</f>
        <v>0</v>
      </c>
      <c r="Q2190">
        <f>SUMIF([1]!Tabla21[Consignatario],B2190,[1]!Tabla21[1664-1670])</f>
        <v>0</v>
      </c>
      <c r="R2190">
        <f>SUM(Tabla62[[#This Row],[1661]:[Entrearmadas]])</f>
        <v>245262</v>
      </c>
    </row>
    <row r="2191" spans="1:18" x14ac:dyDescent="0.3">
      <c r="A2191">
        <v>2190</v>
      </c>
      <c r="B2191" t="str" cm="1">
        <f t="array" ref="B2191">INDEX([1]!Tabla1[#Data], A2191, 2)</f>
        <v>Parma y Priente, Félix de</v>
      </c>
      <c r="C2191">
        <f>SUMIF([1]!Tabla1661[Consignatario],B2191,[1]!Tabla1661[1661])</f>
        <v>0</v>
      </c>
      <c r="D2191">
        <f>SUMIF([1]!Tabla11[Consignatario],B2191,[1]!Tabla11[1662])</f>
        <v>0</v>
      </c>
      <c r="E2191">
        <f>SUMIF([1]!Tabla12[Consignatario],B2191,[1]!Tabla12[1670])</f>
        <v>0</v>
      </c>
      <c r="F2191">
        <f>SUMIF([1]!Tabla10[Consignatario],B2191,[1]!Tabla10[1672])</f>
        <v>0</v>
      </c>
      <c r="G2191">
        <f>SUMIF([1]!Tabla9[Consignatarios],B2191,[1]!Tabla9[1675])</f>
        <v>0</v>
      </c>
      <c r="H2191">
        <f>SUMIF([1]!Tabla8[Consignatarios],B2191,[1]!Tabla8[1678])</f>
        <v>0</v>
      </c>
      <c r="I2191">
        <f>SUMIF([1]!Tabla4[Consignatario],B2191,[1]!Tabla4[Monto])</f>
        <v>0</v>
      </c>
      <c r="J2191">
        <f>SUMIF([1]!Tabla2[Consignatario],B2191, [1]!Tabla2[Monto])</f>
        <v>0</v>
      </c>
      <c r="K2191">
        <f>SUMIF([1]!Tabla3[Consignatario],B2191,[1]!Tabla3[Monto])</f>
        <v>3575</v>
      </c>
      <c r="L2191">
        <f>SUMIF([1]!Tabla5[Consignatario],B2191,[1]!Tabla5[Monto])</f>
        <v>0</v>
      </c>
      <c r="M2191">
        <f>SUMIF([1]!Tabla1708[Consignatario],B2191,[1]!Tabla1708[Monto])</f>
        <v>0</v>
      </c>
      <c r="N2191">
        <f>SUMIF([1]!Tabla1726[Consignatario],B2191,[1]!Tabla1726[Monto])</f>
        <v>0</v>
      </c>
      <c r="O2191">
        <f>SUMIF([1]!Tabla1730[Consignatario],B2191,[1]!Tabla1730[1730])</f>
        <v>0</v>
      </c>
      <c r="P2191">
        <f>SUMIF([1]!Tabla1739[Consignatario],B2191,[1]!Tabla1739[1739])</f>
        <v>0</v>
      </c>
      <c r="Q2191">
        <f>SUMIF([1]!Tabla21[Consignatario],B2191,[1]!Tabla21[1664-1670])</f>
        <v>0</v>
      </c>
      <c r="R2191">
        <f>SUM(Tabla62[[#This Row],[1661]:[Entrearmadas]])</f>
        <v>3575</v>
      </c>
    </row>
    <row r="2192" spans="1:18" x14ac:dyDescent="0.3">
      <c r="A2192">
        <v>2191</v>
      </c>
      <c r="B2192" t="str" cm="1">
        <f t="array" ref="B2192">INDEX([1]!Tabla1[#Data], A2192, 2)</f>
        <v>Parol, Guillermo de</v>
      </c>
      <c r="C2192">
        <f>SUMIF([1]!Tabla1661[Consignatario],B2192,[1]!Tabla1661[1661])</f>
        <v>0</v>
      </c>
      <c r="D2192">
        <f>SUMIF([1]!Tabla11[Consignatario],B2192,[1]!Tabla11[1662])</f>
        <v>0</v>
      </c>
      <c r="E2192">
        <f>SUMIF([1]!Tabla12[Consignatario],B2192,[1]!Tabla12[1670])</f>
        <v>0</v>
      </c>
      <c r="F2192">
        <f>SUMIF([1]!Tabla10[Consignatario],B2192,[1]!Tabla10[1672])</f>
        <v>0</v>
      </c>
      <c r="G2192">
        <f>SUMIF([1]!Tabla9[Consignatarios],B2192,[1]!Tabla9[1675])</f>
        <v>0</v>
      </c>
      <c r="H2192">
        <f>SUMIF([1]!Tabla8[Consignatarios],B2192,[1]!Tabla8[1678])</f>
        <v>0</v>
      </c>
      <c r="I2192">
        <f>SUMIF([1]!Tabla4[Consignatario],B2192,[1]!Tabla4[Monto])</f>
        <v>0</v>
      </c>
      <c r="J2192">
        <f>SUMIF([1]!Tabla2[Consignatario],B2192, [1]!Tabla2[Monto])</f>
        <v>0</v>
      </c>
      <c r="K2192">
        <f>SUMIF([1]!Tabla3[Consignatario],B2192,[1]!Tabla3[Monto])</f>
        <v>0</v>
      </c>
      <c r="L2192">
        <f>SUMIF([1]!Tabla5[Consignatario],B2192,[1]!Tabla5[Monto])</f>
        <v>0</v>
      </c>
      <c r="M2192">
        <f>SUMIF([1]!Tabla1708[Consignatario],B2192,[1]!Tabla1708[Monto])</f>
        <v>0</v>
      </c>
      <c r="N2192">
        <f>SUMIF([1]!Tabla1726[Consignatario],B2192,[1]!Tabla1726[Monto])</f>
        <v>0</v>
      </c>
      <c r="O2192">
        <f>SUMIF([1]!Tabla1730[Consignatario],B2192,[1]!Tabla1730[1730])</f>
        <v>0</v>
      </c>
      <c r="P2192">
        <f>SUMIF([1]!Tabla1739[Consignatario],B2192,[1]!Tabla1739[1739])</f>
        <v>700</v>
      </c>
      <c r="Q2192">
        <f>SUMIF([1]!Tabla21[Consignatario],B2192,[1]!Tabla21[1664-1670])</f>
        <v>0</v>
      </c>
      <c r="R2192">
        <f>SUM(Tabla62[[#This Row],[1661]:[Entrearmadas]])</f>
        <v>700</v>
      </c>
    </row>
    <row r="2193" spans="1:18" x14ac:dyDescent="0.3">
      <c r="A2193">
        <v>2192</v>
      </c>
      <c r="B2193" t="str" cm="1">
        <f t="array" ref="B2193">INDEX([1]!Tabla1[#Data], A2193, 2)</f>
        <v>Parra, Joseph de la</v>
      </c>
      <c r="C2193">
        <f>SUMIF([1]!Tabla1661[Consignatario],B2193,[1]!Tabla1661[1661])</f>
        <v>0</v>
      </c>
      <c r="D2193">
        <f>SUMIF([1]!Tabla11[Consignatario],B2193,[1]!Tabla11[1662])</f>
        <v>0</v>
      </c>
      <c r="E2193">
        <f>SUMIF([1]!Tabla12[Consignatario],B2193,[1]!Tabla12[1670])</f>
        <v>0</v>
      </c>
      <c r="F2193">
        <f>SUMIF([1]!Tabla10[Consignatario],B2193,[1]!Tabla10[1672])</f>
        <v>0</v>
      </c>
      <c r="G2193">
        <f>SUMIF([1]!Tabla9[Consignatarios],B2193,[1]!Tabla9[1675])</f>
        <v>0</v>
      </c>
      <c r="H2193">
        <f>SUMIF([1]!Tabla8[Consignatarios],B2193,[1]!Tabla8[1678])</f>
        <v>0</v>
      </c>
      <c r="I2193">
        <f>SUMIF([1]!Tabla4[Consignatario],B2193,[1]!Tabla4[Monto])</f>
        <v>10821</v>
      </c>
      <c r="J2193">
        <f>SUMIF([1]!Tabla2[Consignatario],B2193, [1]!Tabla2[Monto])</f>
        <v>0</v>
      </c>
      <c r="K2193">
        <f>SUMIF([1]!Tabla3[Consignatario],B2193,[1]!Tabla3[Monto])</f>
        <v>0</v>
      </c>
      <c r="L2193">
        <f>SUMIF([1]!Tabla5[Consignatario],B2193,[1]!Tabla5[Monto])</f>
        <v>0</v>
      </c>
      <c r="M2193">
        <f>SUMIF([1]!Tabla1708[Consignatario],B2193,[1]!Tabla1708[Monto])</f>
        <v>0</v>
      </c>
      <c r="N2193">
        <f>SUMIF([1]!Tabla1726[Consignatario],B2193,[1]!Tabla1726[Monto])</f>
        <v>0</v>
      </c>
      <c r="O2193">
        <f>SUMIF([1]!Tabla1730[Consignatario],B2193,[1]!Tabla1730[1730])</f>
        <v>0</v>
      </c>
      <c r="P2193">
        <f>SUMIF([1]!Tabla1739[Consignatario],B2193,[1]!Tabla1739[1739])</f>
        <v>0</v>
      </c>
      <c r="Q2193">
        <f>SUMIF([1]!Tabla21[Consignatario],B2193,[1]!Tabla21[1664-1670])</f>
        <v>0</v>
      </c>
      <c r="R2193">
        <f>SUM(Tabla62[[#This Row],[1661]:[Entrearmadas]])</f>
        <v>10821</v>
      </c>
    </row>
    <row r="2194" spans="1:18" x14ac:dyDescent="0.3">
      <c r="A2194">
        <v>2193</v>
      </c>
      <c r="B2194" t="str" cm="1">
        <f t="array" ref="B2194">INDEX([1]!Tabla1[#Data], A2194, 2)</f>
        <v>Parra, Juan de la</v>
      </c>
      <c r="C2194">
        <f>SUMIF([1]!Tabla1661[Consignatario],B2194,[1]!Tabla1661[1661])</f>
        <v>0</v>
      </c>
      <c r="D2194">
        <f>SUMIF([1]!Tabla11[Consignatario],B2194,[1]!Tabla11[1662])</f>
        <v>8700</v>
      </c>
      <c r="E2194">
        <f>SUMIF([1]!Tabla12[Consignatario],B2194,[1]!Tabla12[1670])</f>
        <v>201500</v>
      </c>
      <c r="F2194">
        <f>SUMIF([1]!Tabla10[Consignatario],B2194,[1]!Tabla10[1672])</f>
        <v>0</v>
      </c>
      <c r="G2194">
        <f>SUMIF([1]!Tabla9[Consignatarios],B2194,[1]!Tabla9[1675])</f>
        <v>0</v>
      </c>
      <c r="H2194">
        <f>SUMIF([1]!Tabla8[Consignatarios],B2194,[1]!Tabla8[1678])</f>
        <v>0</v>
      </c>
      <c r="I2194">
        <f>SUMIF([1]!Tabla4[Consignatario],B2194,[1]!Tabla4[Monto])</f>
        <v>0</v>
      </c>
      <c r="J2194">
        <f>SUMIF([1]!Tabla2[Consignatario],B2194, [1]!Tabla2[Monto])</f>
        <v>0</v>
      </c>
      <c r="K2194">
        <f>SUMIF([1]!Tabla3[Consignatario],B2194,[1]!Tabla3[Monto])</f>
        <v>0</v>
      </c>
      <c r="L2194">
        <f>SUMIF([1]!Tabla5[Consignatario],B2194,[1]!Tabla5[Monto])</f>
        <v>0</v>
      </c>
      <c r="M2194">
        <f>SUMIF([1]!Tabla1708[Consignatario],B2194,[1]!Tabla1708[Monto])</f>
        <v>0</v>
      </c>
      <c r="N2194">
        <f>SUMIF([1]!Tabla1726[Consignatario],B2194,[1]!Tabla1726[Monto])</f>
        <v>0</v>
      </c>
      <c r="O2194">
        <f>SUMIF([1]!Tabla1730[Consignatario],B2194,[1]!Tabla1730[1730])</f>
        <v>0</v>
      </c>
      <c r="P2194">
        <f>SUMIF([1]!Tabla1739[Consignatario],B2194,[1]!Tabla1739[1739])</f>
        <v>0</v>
      </c>
      <c r="Q2194">
        <f>SUMIF([1]!Tabla21[Consignatario],B2194,[1]!Tabla21[1664-1670])</f>
        <v>0</v>
      </c>
      <c r="R2194">
        <f>SUM(Tabla62[[#This Row],[1661]:[Entrearmadas]])</f>
        <v>210200</v>
      </c>
    </row>
    <row r="2195" spans="1:18" x14ac:dyDescent="0.3">
      <c r="A2195">
        <v>2194</v>
      </c>
      <c r="B2195" t="str" cm="1">
        <f t="array" ref="B2195">INDEX([1]!Tabla1[#Data], A2195, 2)</f>
        <v>Parragues de Anaya, Luis</v>
      </c>
      <c r="C2195">
        <f>SUMIF([1]!Tabla1661[Consignatario],B2195,[1]!Tabla1661[1661])</f>
        <v>0</v>
      </c>
      <c r="D2195">
        <f>SUMIF([1]!Tabla11[Consignatario],B2195,[1]!Tabla11[1662])</f>
        <v>0</v>
      </c>
      <c r="E2195">
        <f>SUMIF([1]!Tabla12[Consignatario],B2195,[1]!Tabla12[1670])</f>
        <v>0</v>
      </c>
      <c r="F2195">
        <f>SUMIF([1]!Tabla10[Consignatario],B2195,[1]!Tabla10[1672])</f>
        <v>0</v>
      </c>
      <c r="G2195">
        <f>SUMIF([1]!Tabla9[Consignatarios],B2195,[1]!Tabla9[1675])</f>
        <v>0</v>
      </c>
      <c r="H2195">
        <f>SUMIF([1]!Tabla8[Consignatarios],B2195,[1]!Tabla8[1678])</f>
        <v>0</v>
      </c>
      <c r="I2195">
        <f>SUMIF([1]!Tabla4[Consignatario],B2195,[1]!Tabla4[Monto])</f>
        <v>0</v>
      </c>
      <c r="J2195">
        <f>SUMIF([1]!Tabla2[Consignatario],B2195, [1]!Tabla2[Monto])</f>
        <v>0</v>
      </c>
      <c r="K2195">
        <f>SUMIF([1]!Tabla3[Consignatario],B2195,[1]!Tabla3[Monto])</f>
        <v>11000</v>
      </c>
      <c r="L2195">
        <f>SUMIF([1]!Tabla5[Consignatario],B2195,[1]!Tabla5[Monto])</f>
        <v>0</v>
      </c>
      <c r="M2195">
        <f>SUMIF([1]!Tabla1708[Consignatario],B2195,[1]!Tabla1708[Monto])</f>
        <v>0</v>
      </c>
      <c r="N2195">
        <f>SUMIF([1]!Tabla1726[Consignatario],B2195,[1]!Tabla1726[Monto])</f>
        <v>0</v>
      </c>
      <c r="O2195">
        <f>SUMIF([1]!Tabla1730[Consignatario],B2195,[1]!Tabla1730[1730])</f>
        <v>0</v>
      </c>
      <c r="P2195">
        <f>SUMIF([1]!Tabla1739[Consignatario],B2195,[1]!Tabla1739[1739])</f>
        <v>0</v>
      </c>
      <c r="Q2195">
        <f>SUMIF([1]!Tabla21[Consignatario],B2195,[1]!Tabla21[1664-1670])</f>
        <v>0</v>
      </c>
      <c r="R2195">
        <f>SUM(Tabla62[[#This Row],[1661]:[Entrearmadas]])</f>
        <v>11000</v>
      </c>
    </row>
    <row r="2196" spans="1:18" x14ac:dyDescent="0.3">
      <c r="A2196">
        <v>2195</v>
      </c>
      <c r="B2196" t="str" cm="1">
        <f t="array" ref="B2196">INDEX([1]!Tabla1[#Data], A2196, 2)</f>
        <v>Parroqui, Domingo</v>
      </c>
      <c r="C2196">
        <f>SUMIF([1]!Tabla1661[Consignatario],B2196,[1]!Tabla1661[1661])</f>
        <v>23528</v>
      </c>
      <c r="D2196">
        <f>SUMIF([1]!Tabla11[Consignatario],B2196,[1]!Tabla11[1662])</f>
        <v>0</v>
      </c>
      <c r="E2196">
        <f>SUMIF([1]!Tabla12[Consignatario],B2196,[1]!Tabla12[1670])</f>
        <v>0</v>
      </c>
      <c r="F2196">
        <f>SUMIF([1]!Tabla10[Consignatario],B2196,[1]!Tabla10[1672])</f>
        <v>0</v>
      </c>
      <c r="G2196">
        <f>SUMIF([1]!Tabla9[Consignatarios],B2196,[1]!Tabla9[1675])</f>
        <v>0</v>
      </c>
      <c r="H2196">
        <f>SUMIF([1]!Tabla8[Consignatarios],B2196,[1]!Tabla8[1678])</f>
        <v>0</v>
      </c>
      <c r="I2196">
        <f>SUMIF([1]!Tabla4[Consignatario],B2196,[1]!Tabla4[Monto])</f>
        <v>0</v>
      </c>
      <c r="J2196">
        <f>SUMIF([1]!Tabla2[Consignatario],B2196, [1]!Tabla2[Monto])</f>
        <v>0</v>
      </c>
      <c r="K2196">
        <f>SUMIF([1]!Tabla3[Consignatario],B2196,[1]!Tabla3[Monto])</f>
        <v>0</v>
      </c>
      <c r="L2196">
        <f>SUMIF([1]!Tabla5[Consignatario],B2196,[1]!Tabla5[Monto])</f>
        <v>0</v>
      </c>
      <c r="M2196">
        <f>SUMIF([1]!Tabla1708[Consignatario],B2196,[1]!Tabla1708[Monto])</f>
        <v>0</v>
      </c>
      <c r="N2196">
        <f>SUMIF([1]!Tabla1726[Consignatario],B2196,[1]!Tabla1726[Monto])</f>
        <v>0</v>
      </c>
      <c r="O2196">
        <f>SUMIF([1]!Tabla1730[Consignatario],B2196,[1]!Tabla1730[1730])</f>
        <v>0</v>
      </c>
      <c r="P2196">
        <f>SUMIF([1]!Tabla1739[Consignatario],B2196,[1]!Tabla1739[1739])</f>
        <v>0</v>
      </c>
      <c r="Q2196">
        <f>SUMIF([1]!Tabla21[Consignatario],B2196,[1]!Tabla21[1664-1670])</f>
        <v>0</v>
      </c>
      <c r="R2196">
        <f>SUM(Tabla62[[#This Row],[1661]:[Entrearmadas]])</f>
        <v>23528</v>
      </c>
    </row>
    <row r="2197" spans="1:18" x14ac:dyDescent="0.3">
      <c r="A2197">
        <v>2196</v>
      </c>
      <c r="B2197" t="str" cm="1">
        <f t="array" ref="B2197">INDEX([1]!Tabla1[#Data], A2197, 2)</f>
        <v>Passa, Jacinto de</v>
      </c>
      <c r="C2197">
        <f>SUMIF([1]!Tabla1661[Consignatario],B2197,[1]!Tabla1661[1661])</f>
        <v>0</v>
      </c>
      <c r="D2197">
        <f>SUMIF([1]!Tabla11[Consignatario],B2197,[1]!Tabla11[1662])</f>
        <v>0</v>
      </c>
      <c r="E2197">
        <f>SUMIF([1]!Tabla12[Consignatario],B2197,[1]!Tabla12[1670])</f>
        <v>0</v>
      </c>
      <c r="F2197">
        <f>SUMIF([1]!Tabla10[Consignatario],B2197,[1]!Tabla10[1672])</f>
        <v>0</v>
      </c>
      <c r="G2197">
        <f>SUMIF([1]!Tabla9[Consignatarios],B2197,[1]!Tabla9[1675])</f>
        <v>0</v>
      </c>
      <c r="H2197">
        <f>SUMIF([1]!Tabla8[Consignatarios],B2197,[1]!Tabla8[1678])</f>
        <v>0</v>
      </c>
      <c r="I2197">
        <f>SUMIF([1]!Tabla4[Consignatario],B2197,[1]!Tabla4[Monto])</f>
        <v>0</v>
      </c>
      <c r="J2197">
        <f>SUMIF([1]!Tabla2[Consignatario],B2197, [1]!Tabla2[Monto])</f>
        <v>4200</v>
      </c>
      <c r="K2197">
        <f>SUMIF([1]!Tabla3[Consignatario],B2197,[1]!Tabla3[Monto])</f>
        <v>0</v>
      </c>
      <c r="L2197">
        <f>SUMIF([1]!Tabla5[Consignatario],B2197,[1]!Tabla5[Monto])</f>
        <v>0</v>
      </c>
      <c r="M2197">
        <f>SUMIF([1]!Tabla1708[Consignatario],B2197,[1]!Tabla1708[Monto])</f>
        <v>0</v>
      </c>
      <c r="N2197">
        <f>SUMIF([1]!Tabla1726[Consignatario],B2197,[1]!Tabla1726[Monto])</f>
        <v>0</v>
      </c>
      <c r="O2197">
        <f>SUMIF([1]!Tabla1730[Consignatario],B2197,[1]!Tabla1730[1730])</f>
        <v>0</v>
      </c>
      <c r="P2197">
        <f>SUMIF([1]!Tabla1739[Consignatario],B2197,[1]!Tabla1739[1739])</f>
        <v>0</v>
      </c>
      <c r="Q2197">
        <f>SUMIF([1]!Tabla21[Consignatario],B2197,[1]!Tabla21[1664-1670])</f>
        <v>0</v>
      </c>
      <c r="R2197">
        <f>SUM(Tabla62[[#This Row],[1661]:[Entrearmadas]])</f>
        <v>4200</v>
      </c>
    </row>
    <row r="2198" spans="1:18" x14ac:dyDescent="0.3">
      <c r="A2198">
        <v>2197</v>
      </c>
      <c r="B2198" t="str" cm="1">
        <f t="array" ref="B2198">INDEX([1]!Tabla1[#Data], A2198, 2)</f>
        <v>Patiño, Marcos Félix</v>
      </c>
      <c r="C2198">
        <f>SUMIF([1]!Tabla1661[Consignatario],B2198,[1]!Tabla1661[1661])</f>
        <v>5120</v>
      </c>
      <c r="D2198">
        <f>SUMIF([1]!Tabla11[Consignatario],B2198,[1]!Tabla11[1662])</f>
        <v>0</v>
      </c>
      <c r="E2198">
        <f>SUMIF([1]!Tabla12[Consignatario],B2198,[1]!Tabla12[1670])</f>
        <v>0</v>
      </c>
      <c r="F2198">
        <f>SUMIF([1]!Tabla10[Consignatario],B2198,[1]!Tabla10[1672])</f>
        <v>0</v>
      </c>
      <c r="G2198">
        <f>SUMIF([1]!Tabla9[Consignatarios],B2198,[1]!Tabla9[1675])</f>
        <v>0</v>
      </c>
      <c r="H2198">
        <f>SUMIF([1]!Tabla8[Consignatarios],B2198,[1]!Tabla8[1678])</f>
        <v>0</v>
      </c>
      <c r="I2198">
        <f>SUMIF([1]!Tabla4[Consignatario],B2198,[1]!Tabla4[Monto])</f>
        <v>0</v>
      </c>
      <c r="J2198">
        <f>SUMIF([1]!Tabla2[Consignatario],B2198, [1]!Tabla2[Monto])</f>
        <v>0</v>
      </c>
      <c r="K2198">
        <f>SUMIF([1]!Tabla3[Consignatario],B2198,[1]!Tabla3[Monto])</f>
        <v>0</v>
      </c>
      <c r="L2198">
        <f>SUMIF([1]!Tabla5[Consignatario],B2198,[1]!Tabla5[Monto])</f>
        <v>0</v>
      </c>
      <c r="M2198">
        <f>SUMIF([1]!Tabla1708[Consignatario],B2198,[1]!Tabla1708[Monto])</f>
        <v>0</v>
      </c>
      <c r="N2198">
        <f>SUMIF([1]!Tabla1726[Consignatario],B2198,[1]!Tabla1726[Monto])</f>
        <v>0</v>
      </c>
      <c r="O2198">
        <f>SUMIF([1]!Tabla1730[Consignatario],B2198,[1]!Tabla1730[1730])</f>
        <v>0</v>
      </c>
      <c r="P2198">
        <f>SUMIF([1]!Tabla1739[Consignatario],B2198,[1]!Tabla1739[1739])</f>
        <v>0</v>
      </c>
      <c r="Q2198">
        <f>SUMIF([1]!Tabla21[Consignatario],B2198,[1]!Tabla21[1664-1670])</f>
        <v>0</v>
      </c>
      <c r="R2198">
        <f>SUM(Tabla62[[#This Row],[1661]:[Entrearmadas]])</f>
        <v>5120</v>
      </c>
    </row>
    <row r="2199" spans="1:18" x14ac:dyDescent="0.3">
      <c r="A2199">
        <v>2198</v>
      </c>
      <c r="B2199" t="str" cm="1">
        <f t="array" ref="B2199">INDEX([1]!Tabla1[#Data], A2199, 2)</f>
        <v>Patriño de Aponte, Iñigo</v>
      </c>
      <c r="C2199">
        <f>SUMIF([1]!Tabla1661[Consignatario],B2199,[1]!Tabla1661[1661])</f>
        <v>0</v>
      </c>
      <c r="D2199">
        <f>SUMIF([1]!Tabla11[Consignatario],B2199,[1]!Tabla11[1662])</f>
        <v>0</v>
      </c>
      <c r="E2199">
        <f>SUMIF([1]!Tabla12[Consignatario],B2199,[1]!Tabla12[1670])</f>
        <v>0</v>
      </c>
      <c r="F2199">
        <f>SUMIF([1]!Tabla10[Consignatario],B2199,[1]!Tabla10[1672])</f>
        <v>0</v>
      </c>
      <c r="G2199">
        <f>SUMIF([1]!Tabla9[Consignatarios],B2199,[1]!Tabla9[1675])</f>
        <v>0</v>
      </c>
      <c r="H2199">
        <f>SUMIF([1]!Tabla8[Consignatarios],B2199,[1]!Tabla8[1678])</f>
        <v>0</v>
      </c>
      <c r="I2199">
        <f>SUMIF([1]!Tabla4[Consignatario],B2199,[1]!Tabla4[Monto])</f>
        <v>0</v>
      </c>
      <c r="J2199">
        <f>SUMIF([1]!Tabla2[Consignatario],B2199, [1]!Tabla2[Monto])</f>
        <v>0</v>
      </c>
      <c r="K2199">
        <f>SUMIF([1]!Tabla3[Consignatario],B2199,[1]!Tabla3[Monto])</f>
        <v>0</v>
      </c>
      <c r="L2199">
        <f>SUMIF([1]!Tabla5[Consignatario],B2199,[1]!Tabla5[Monto])</f>
        <v>0</v>
      </c>
      <c r="M2199">
        <f>SUMIF([1]!Tabla1708[Consignatario],B2199,[1]!Tabla1708[Monto])</f>
        <v>0</v>
      </c>
      <c r="N2199">
        <f>SUMIF([1]!Tabla1726[Consignatario],B2199,[1]!Tabla1726[Monto])</f>
        <v>15520</v>
      </c>
      <c r="O2199">
        <f>SUMIF([1]!Tabla1730[Consignatario],B2199,[1]!Tabla1730[1730])</f>
        <v>0</v>
      </c>
      <c r="P2199">
        <f>SUMIF([1]!Tabla1739[Consignatario],B2199,[1]!Tabla1739[1739])</f>
        <v>0</v>
      </c>
      <c r="Q2199">
        <f>SUMIF([1]!Tabla21[Consignatario],B2199,[1]!Tabla21[1664-1670])</f>
        <v>0</v>
      </c>
      <c r="R2199">
        <f>SUM(Tabla62[[#This Row],[1661]:[Entrearmadas]])</f>
        <v>15520</v>
      </c>
    </row>
    <row r="2200" spans="1:18" x14ac:dyDescent="0.3">
      <c r="A2200">
        <v>2199</v>
      </c>
      <c r="B2200" t="str" cm="1">
        <f t="array" ref="B2200">INDEX([1]!Tabla1[#Data], A2200, 2)</f>
        <v>Patron Arnao, Carlos</v>
      </c>
      <c r="C2200">
        <f>SUMIF([1]!Tabla1661[Consignatario],B2200,[1]!Tabla1661[1661])</f>
        <v>0</v>
      </c>
      <c r="D2200">
        <f>SUMIF([1]!Tabla11[Consignatario],B2200,[1]!Tabla11[1662])</f>
        <v>0</v>
      </c>
      <c r="E2200">
        <f>SUMIF([1]!Tabla12[Consignatario],B2200,[1]!Tabla12[1670])</f>
        <v>0</v>
      </c>
      <c r="F2200">
        <f>SUMIF([1]!Tabla10[Consignatario],B2200,[1]!Tabla10[1672])</f>
        <v>0</v>
      </c>
      <c r="G2200">
        <f>SUMIF([1]!Tabla9[Consignatarios],B2200,[1]!Tabla9[1675])</f>
        <v>0</v>
      </c>
      <c r="H2200">
        <f>SUMIF([1]!Tabla8[Consignatarios],B2200,[1]!Tabla8[1678])</f>
        <v>0</v>
      </c>
      <c r="I2200">
        <f>SUMIF([1]!Tabla4[Consignatario],B2200,[1]!Tabla4[Monto])</f>
        <v>0</v>
      </c>
      <c r="J2200">
        <f>SUMIF([1]!Tabla2[Consignatario],B2200, [1]!Tabla2[Monto])</f>
        <v>0</v>
      </c>
      <c r="K2200">
        <f>SUMIF([1]!Tabla3[Consignatario],B2200,[1]!Tabla3[Monto])</f>
        <v>0</v>
      </c>
      <c r="L2200">
        <f>SUMIF([1]!Tabla5[Consignatario],B2200,[1]!Tabla5[Monto])</f>
        <v>39166</v>
      </c>
      <c r="M2200">
        <f>SUMIF([1]!Tabla1708[Consignatario],B2200,[1]!Tabla1708[Monto])</f>
        <v>0</v>
      </c>
      <c r="N2200">
        <f>SUMIF([1]!Tabla1726[Consignatario],B2200,[1]!Tabla1726[Monto])</f>
        <v>0</v>
      </c>
      <c r="O2200">
        <f>SUMIF([1]!Tabla1730[Consignatario],B2200,[1]!Tabla1730[1730])</f>
        <v>0</v>
      </c>
      <c r="P2200">
        <f>SUMIF([1]!Tabla1739[Consignatario],B2200,[1]!Tabla1739[1739])</f>
        <v>0</v>
      </c>
      <c r="Q2200">
        <f>SUMIF([1]!Tabla21[Consignatario],B2200,[1]!Tabla21[1664-1670])</f>
        <v>0</v>
      </c>
      <c r="R2200">
        <f>SUM(Tabla62[[#This Row],[1661]:[Entrearmadas]])</f>
        <v>39166</v>
      </c>
    </row>
    <row r="2201" spans="1:18" x14ac:dyDescent="0.3">
      <c r="A2201">
        <v>2200</v>
      </c>
      <c r="B2201" t="str" cm="1">
        <f t="array" ref="B2201">INDEX([1]!Tabla1[#Data], A2201, 2)</f>
        <v>Patrón de Armas, Pablo</v>
      </c>
      <c r="C2201">
        <f>SUMIF([1]!Tabla1661[Consignatario],B2201,[1]!Tabla1661[1661])</f>
        <v>0</v>
      </c>
      <c r="D2201">
        <f>SUMIF([1]!Tabla11[Consignatario],B2201,[1]!Tabla11[1662])</f>
        <v>0</v>
      </c>
      <c r="E2201">
        <f>SUMIF([1]!Tabla12[Consignatario],B2201,[1]!Tabla12[1670])</f>
        <v>0</v>
      </c>
      <c r="F2201">
        <f>SUMIF([1]!Tabla10[Consignatario],B2201,[1]!Tabla10[1672])</f>
        <v>0</v>
      </c>
      <c r="G2201">
        <f>SUMIF([1]!Tabla9[Consignatarios],B2201,[1]!Tabla9[1675])</f>
        <v>0</v>
      </c>
      <c r="H2201">
        <f>SUMIF([1]!Tabla8[Consignatarios],B2201,[1]!Tabla8[1678])</f>
        <v>0</v>
      </c>
      <c r="I2201">
        <f>SUMIF([1]!Tabla4[Consignatario],B2201,[1]!Tabla4[Monto])</f>
        <v>0</v>
      </c>
      <c r="J2201">
        <f>SUMIF([1]!Tabla2[Consignatario],B2201, [1]!Tabla2[Monto])</f>
        <v>0</v>
      </c>
      <c r="K2201">
        <f>SUMIF([1]!Tabla3[Consignatario],B2201,[1]!Tabla3[Monto])</f>
        <v>0</v>
      </c>
      <c r="L2201">
        <f>SUMIF([1]!Tabla5[Consignatario],B2201,[1]!Tabla5[Monto])</f>
        <v>0</v>
      </c>
      <c r="M2201">
        <f>SUMIF([1]!Tabla1708[Consignatario],B2201,[1]!Tabla1708[Monto])</f>
        <v>0</v>
      </c>
      <c r="N2201">
        <f>SUMIF([1]!Tabla1726[Consignatario],B2201,[1]!Tabla1726[Monto])</f>
        <v>16450</v>
      </c>
      <c r="O2201">
        <f>SUMIF([1]!Tabla1730[Consignatario],B2201,[1]!Tabla1730[1730])</f>
        <v>0</v>
      </c>
      <c r="P2201">
        <f>SUMIF([1]!Tabla1739[Consignatario],B2201,[1]!Tabla1739[1739])</f>
        <v>0</v>
      </c>
      <c r="Q2201">
        <f>SUMIF([1]!Tabla21[Consignatario],B2201,[1]!Tabla21[1664-1670])</f>
        <v>0</v>
      </c>
      <c r="R2201">
        <f>SUM(Tabla62[[#This Row],[1661]:[Entrearmadas]])</f>
        <v>16450</v>
      </c>
    </row>
    <row r="2202" spans="1:18" x14ac:dyDescent="0.3">
      <c r="A2202">
        <v>2201</v>
      </c>
      <c r="B2202" t="str" cm="1">
        <f t="array" ref="B2202">INDEX([1]!Tabla1[#Data], A2202, 2)</f>
        <v>Patrón de Arnao, Pablo</v>
      </c>
      <c r="C2202">
        <f>SUMIF([1]!Tabla1661[Consignatario],B2202,[1]!Tabla1661[1661])</f>
        <v>0</v>
      </c>
      <c r="D2202">
        <f>SUMIF([1]!Tabla11[Consignatario],B2202,[1]!Tabla11[1662])</f>
        <v>0</v>
      </c>
      <c r="E2202">
        <f>SUMIF([1]!Tabla12[Consignatario],B2202,[1]!Tabla12[1670])</f>
        <v>0</v>
      </c>
      <c r="F2202">
        <f>SUMIF([1]!Tabla10[Consignatario],B2202,[1]!Tabla10[1672])</f>
        <v>0</v>
      </c>
      <c r="G2202">
        <f>SUMIF([1]!Tabla9[Consignatarios],B2202,[1]!Tabla9[1675])</f>
        <v>0</v>
      </c>
      <c r="H2202">
        <f>SUMIF([1]!Tabla8[Consignatarios],B2202,[1]!Tabla8[1678])</f>
        <v>0</v>
      </c>
      <c r="I2202">
        <f>SUMIF([1]!Tabla4[Consignatario],B2202,[1]!Tabla4[Monto])</f>
        <v>0</v>
      </c>
      <c r="J2202">
        <f>SUMIF([1]!Tabla2[Consignatario],B2202, [1]!Tabla2[Monto])</f>
        <v>0</v>
      </c>
      <c r="K2202">
        <f>SUMIF([1]!Tabla3[Consignatario],B2202,[1]!Tabla3[Monto])</f>
        <v>0</v>
      </c>
      <c r="L2202">
        <f>SUMIF([1]!Tabla5[Consignatario],B2202,[1]!Tabla5[Monto])</f>
        <v>0</v>
      </c>
      <c r="M2202">
        <f>SUMIF([1]!Tabla1708[Consignatario],B2202,[1]!Tabla1708[Monto])</f>
        <v>0</v>
      </c>
      <c r="N2202">
        <f>SUMIF([1]!Tabla1726[Consignatario],B2202,[1]!Tabla1726[Monto])</f>
        <v>0</v>
      </c>
      <c r="O2202">
        <f>SUMIF([1]!Tabla1730[Consignatario],B2202,[1]!Tabla1730[1730])</f>
        <v>25300</v>
      </c>
      <c r="P2202">
        <f>SUMIF([1]!Tabla1739[Consignatario],B2202,[1]!Tabla1739[1739])</f>
        <v>58800</v>
      </c>
      <c r="Q2202">
        <f>SUMIF([1]!Tabla21[Consignatario],B2202,[1]!Tabla21[1664-1670])</f>
        <v>0</v>
      </c>
      <c r="R2202">
        <f>SUM(Tabla62[[#This Row],[1661]:[Entrearmadas]])</f>
        <v>84100</v>
      </c>
    </row>
    <row r="2203" spans="1:18" x14ac:dyDescent="0.3">
      <c r="A2203">
        <v>2202</v>
      </c>
      <c r="B2203" t="str" cm="1">
        <f t="array" ref="B2203">INDEX([1]!Tabla1[#Data], A2203, 2)</f>
        <v>Paul, Antonio</v>
      </c>
      <c r="C2203">
        <f>SUMIF([1]!Tabla1661[Consignatario],B2203,[1]!Tabla1661[1661])</f>
        <v>4088</v>
      </c>
      <c r="D2203">
        <f>SUMIF([1]!Tabla11[Consignatario],B2203,[1]!Tabla11[1662])</f>
        <v>0</v>
      </c>
      <c r="E2203">
        <f>SUMIF([1]!Tabla12[Consignatario],B2203,[1]!Tabla12[1670])</f>
        <v>0</v>
      </c>
      <c r="F2203">
        <f>SUMIF([1]!Tabla10[Consignatario],B2203,[1]!Tabla10[1672])</f>
        <v>0</v>
      </c>
      <c r="G2203">
        <f>SUMIF([1]!Tabla9[Consignatarios],B2203,[1]!Tabla9[1675])</f>
        <v>0</v>
      </c>
      <c r="H2203">
        <f>SUMIF([1]!Tabla8[Consignatarios],B2203,[1]!Tabla8[1678])</f>
        <v>0</v>
      </c>
      <c r="I2203">
        <f>SUMIF([1]!Tabla4[Consignatario],B2203,[1]!Tabla4[Monto])</f>
        <v>0</v>
      </c>
      <c r="J2203">
        <f>SUMIF([1]!Tabla2[Consignatario],B2203, [1]!Tabla2[Monto])</f>
        <v>0</v>
      </c>
      <c r="K2203">
        <f>SUMIF([1]!Tabla3[Consignatario],B2203,[1]!Tabla3[Monto])</f>
        <v>0</v>
      </c>
      <c r="L2203">
        <f>SUMIF([1]!Tabla5[Consignatario],B2203,[1]!Tabla5[Monto])</f>
        <v>0</v>
      </c>
      <c r="M2203">
        <f>SUMIF([1]!Tabla1708[Consignatario],B2203,[1]!Tabla1708[Monto])</f>
        <v>0</v>
      </c>
      <c r="N2203">
        <f>SUMIF([1]!Tabla1726[Consignatario],B2203,[1]!Tabla1726[Monto])</f>
        <v>0</v>
      </c>
      <c r="O2203">
        <f>SUMIF([1]!Tabla1730[Consignatario],B2203,[1]!Tabla1730[1730])</f>
        <v>0</v>
      </c>
      <c r="P2203">
        <f>SUMIF([1]!Tabla1739[Consignatario],B2203,[1]!Tabla1739[1739])</f>
        <v>0</v>
      </c>
      <c r="Q2203">
        <f>SUMIF([1]!Tabla21[Consignatario],B2203,[1]!Tabla21[1664-1670])</f>
        <v>0</v>
      </c>
      <c r="R2203">
        <f>SUM(Tabla62[[#This Row],[1661]:[Entrearmadas]])</f>
        <v>4088</v>
      </c>
    </row>
    <row r="2204" spans="1:18" x14ac:dyDescent="0.3">
      <c r="A2204">
        <v>2203</v>
      </c>
      <c r="B2204" t="str" cm="1">
        <f t="array" ref="B2204">INDEX([1]!Tabla1[#Data], A2204, 2)</f>
        <v>Paulo, Nicolás</v>
      </c>
      <c r="C2204">
        <f>SUMIF([1]!Tabla1661[Consignatario],B2204,[1]!Tabla1661[1661])</f>
        <v>0</v>
      </c>
      <c r="D2204">
        <f>SUMIF([1]!Tabla11[Consignatario],B2204,[1]!Tabla11[1662])</f>
        <v>0</v>
      </c>
      <c r="E2204">
        <f>SUMIF([1]!Tabla12[Consignatario],B2204,[1]!Tabla12[1670])</f>
        <v>0</v>
      </c>
      <c r="F2204">
        <f>SUMIF([1]!Tabla10[Consignatario],B2204,[1]!Tabla10[1672])</f>
        <v>0</v>
      </c>
      <c r="G2204">
        <f>SUMIF([1]!Tabla9[Consignatarios],B2204,[1]!Tabla9[1675])</f>
        <v>0</v>
      </c>
      <c r="H2204">
        <f>SUMIF([1]!Tabla8[Consignatarios],B2204,[1]!Tabla8[1678])</f>
        <v>1300</v>
      </c>
      <c r="I2204">
        <f>SUMIF([1]!Tabla4[Consignatario],B2204,[1]!Tabla4[Monto])</f>
        <v>0</v>
      </c>
      <c r="J2204">
        <f>SUMIF([1]!Tabla2[Consignatario],B2204, [1]!Tabla2[Monto])</f>
        <v>0</v>
      </c>
      <c r="K2204">
        <f>SUMIF([1]!Tabla3[Consignatario],B2204,[1]!Tabla3[Monto])</f>
        <v>0</v>
      </c>
      <c r="L2204">
        <f>SUMIF([1]!Tabla5[Consignatario],B2204,[1]!Tabla5[Monto])</f>
        <v>0</v>
      </c>
      <c r="M2204">
        <f>SUMIF([1]!Tabla1708[Consignatario],B2204,[1]!Tabla1708[Monto])</f>
        <v>0</v>
      </c>
      <c r="N2204">
        <f>SUMIF([1]!Tabla1726[Consignatario],B2204,[1]!Tabla1726[Monto])</f>
        <v>0</v>
      </c>
      <c r="O2204">
        <f>SUMIF([1]!Tabla1730[Consignatario],B2204,[1]!Tabla1730[1730])</f>
        <v>0</v>
      </c>
      <c r="P2204">
        <f>SUMIF([1]!Tabla1739[Consignatario],B2204,[1]!Tabla1739[1739])</f>
        <v>0</v>
      </c>
      <c r="Q2204">
        <f>SUMIF([1]!Tabla21[Consignatario],B2204,[1]!Tabla21[1664-1670])</f>
        <v>0</v>
      </c>
      <c r="R2204">
        <f>SUM(Tabla62[[#This Row],[1661]:[Entrearmadas]])</f>
        <v>1300</v>
      </c>
    </row>
    <row r="2205" spans="1:18" x14ac:dyDescent="0.3">
      <c r="A2205">
        <v>2204</v>
      </c>
      <c r="B2205" t="str" cm="1">
        <f t="array" ref="B2205">INDEX([1]!Tabla1[#Data], A2205, 2)</f>
        <v>Payba, Manuel de</v>
      </c>
      <c r="C2205">
        <f>SUMIF([1]!Tabla1661[Consignatario],B2205,[1]!Tabla1661[1661])</f>
        <v>0</v>
      </c>
      <c r="D2205">
        <f>SUMIF([1]!Tabla11[Consignatario],B2205,[1]!Tabla11[1662])</f>
        <v>0</v>
      </c>
      <c r="E2205">
        <f>SUMIF([1]!Tabla12[Consignatario],B2205,[1]!Tabla12[1670])</f>
        <v>0</v>
      </c>
      <c r="F2205">
        <f>SUMIF([1]!Tabla10[Consignatario],B2205,[1]!Tabla10[1672])</f>
        <v>0</v>
      </c>
      <c r="G2205">
        <f>SUMIF([1]!Tabla9[Consignatarios],B2205,[1]!Tabla9[1675])</f>
        <v>0</v>
      </c>
      <c r="H2205">
        <f>SUMIF([1]!Tabla8[Consignatarios],B2205,[1]!Tabla8[1678])</f>
        <v>0</v>
      </c>
      <c r="I2205">
        <f>SUMIF([1]!Tabla4[Consignatario],B2205,[1]!Tabla4[Monto])</f>
        <v>0</v>
      </c>
      <c r="J2205">
        <f>SUMIF([1]!Tabla2[Consignatario],B2205, [1]!Tabla2[Monto])</f>
        <v>0</v>
      </c>
      <c r="K2205">
        <f>SUMIF([1]!Tabla3[Consignatario],B2205,[1]!Tabla3[Monto])</f>
        <v>0</v>
      </c>
      <c r="L2205">
        <f>SUMIF([1]!Tabla5[Consignatario],B2205,[1]!Tabla5[Monto])</f>
        <v>2000</v>
      </c>
      <c r="M2205">
        <f>SUMIF([1]!Tabla1708[Consignatario],B2205,[1]!Tabla1708[Monto])</f>
        <v>0</v>
      </c>
      <c r="N2205">
        <f>SUMIF([1]!Tabla1726[Consignatario],B2205,[1]!Tabla1726[Monto])</f>
        <v>0</v>
      </c>
      <c r="O2205">
        <f>SUMIF([1]!Tabla1730[Consignatario],B2205,[1]!Tabla1730[1730])</f>
        <v>0</v>
      </c>
      <c r="P2205">
        <f>SUMIF([1]!Tabla1739[Consignatario],B2205,[1]!Tabla1739[1739])</f>
        <v>0</v>
      </c>
      <c r="Q2205">
        <f>SUMIF([1]!Tabla21[Consignatario],B2205,[1]!Tabla21[1664-1670])</f>
        <v>0</v>
      </c>
      <c r="R2205">
        <f>SUM(Tabla62[[#This Row],[1661]:[Entrearmadas]])</f>
        <v>2000</v>
      </c>
    </row>
    <row r="2206" spans="1:18" x14ac:dyDescent="0.3">
      <c r="A2206">
        <v>2205</v>
      </c>
      <c r="B2206" t="str" cm="1">
        <f t="array" ref="B2206">INDEX([1]!Tabla1[#Data], A2206, 2)</f>
        <v>Payua, Manuel de</v>
      </c>
      <c r="C2206">
        <f>SUMIF([1]!Tabla1661[Consignatario],B2206,[1]!Tabla1661[1661])</f>
        <v>0</v>
      </c>
      <c r="D2206">
        <f>SUMIF([1]!Tabla11[Consignatario],B2206,[1]!Tabla11[1662])</f>
        <v>0</v>
      </c>
      <c r="E2206">
        <f>SUMIF([1]!Tabla12[Consignatario],B2206,[1]!Tabla12[1670])</f>
        <v>0</v>
      </c>
      <c r="F2206">
        <f>SUMIF([1]!Tabla10[Consignatario],B2206,[1]!Tabla10[1672])</f>
        <v>0</v>
      </c>
      <c r="G2206">
        <f>SUMIF([1]!Tabla9[Consignatarios],B2206,[1]!Tabla9[1675])</f>
        <v>0</v>
      </c>
      <c r="H2206">
        <f>SUMIF([1]!Tabla8[Consignatarios],B2206,[1]!Tabla8[1678])</f>
        <v>0</v>
      </c>
      <c r="I2206">
        <f>SUMIF([1]!Tabla4[Consignatario],B2206,[1]!Tabla4[Monto])</f>
        <v>0</v>
      </c>
      <c r="J2206">
        <f>SUMIF([1]!Tabla2[Consignatario],B2206, [1]!Tabla2[Monto])</f>
        <v>0</v>
      </c>
      <c r="K2206">
        <f>SUMIF([1]!Tabla3[Consignatario],B2206,[1]!Tabla3[Monto])</f>
        <v>1980</v>
      </c>
      <c r="L2206">
        <f>SUMIF([1]!Tabla5[Consignatario],B2206,[1]!Tabla5[Monto])</f>
        <v>0</v>
      </c>
      <c r="M2206">
        <f>SUMIF([1]!Tabla1708[Consignatario],B2206,[1]!Tabla1708[Monto])</f>
        <v>0</v>
      </c>
      <c r="N2206">
        <f>SUMIF([1]!Tabla1726[Consignatario],B2206,[1]!Tabla1726[Monto])</f>
        <v>0</v>
      </c>
      <c r="O2206">
        <f>SUMIF([1]!Tabla1730[Consignatario],B2206,[1]!Tabla1730[1730])</f>
        <v>0</v>
      </c>
      <c r="P2206">
        <f>SUMIF([1]!Tabla1739[Consignatario],B2206,[1]!Tabla1739[1739])</f>
        <v>0</v>
      </c>
      <c r="Q2206">
        <f>SUMIF([1]!Tabla21[Consignatario],B2206,[1]!Tabla21[1664-1670])</f>
        <v>0</v>
      </c>
      <c r="R2206">
        <f>SUM(Tabla62[[#This Row],[1661]:[Entrearmadas]])</f>
        <v>1980</v>
      </c>
    </row>
    <row r="2207" spans="1:18" x14ac:dyDescent="0.3">
      <c r="A2207">
        <v>2206</v>
      </c>
      <c r="B2207" t="str" cm="1">
        <f t="array" ref="B2207">INDEX([1]!Tabla1[#Data], A2207, 2)</f>
        <v>Paz Hiesco, Sebastián de</v>
      </c>
      <c r="C2207">
        <f>SUMIF([1]!Tabla1661[Consignatario],B2207,[1]!Tabla1661[1661])</f>
        <v>0</v>
      </c>
      <c r="D2207">
        <f>SUMIF([1]!Tabla11[Consignatario],B2207,[1]!Tabla11[1662])</f>
        <v>0</v>
      </c>
      <c r="E2207">
        <f>SUMIF([1]!Tabla12[Consignatario],B2207,[1]!Tabla12[1670])</f>
        <v>0</v>
      </c>
      <c r="F2207">
        <f>SUMIF([1]!Tabla10[Consignatario],B2207,[1]!Tabla10[1672])</f>
        <v>0</v>
      </c>
      <c r="G2207">
        <f>SUMIF([1]!Tabla9[Consignatarios],B2207,[1]!Tabla9[1675])</f>
        <v>0</v>
      </c>
      <c r="H2207">
        <f>SUMIF([1]!Tabla8[Consignatarios],B2207,[1]!Tabla8[1678])</f>
        <v>0</v>
      </c>
      <c r="I2207">
        <f>SUMIF([1]!Tabla4[Consignatario],B2207,[1]!Tabla4[Monto])</f>
        <v>0</v>
      </c>
      <c r="J2207">
        <f>SUMIF([1]!Tabla2[Consignatario],B2207, [1]!Tabla2[Monto])</f>
        <v>0</v>
      </c>
      <c r="K2207">
        <f>SUMIF([1]!Tabla3[Consignatario],B2207,[1]!Tabla3[Monto])</f>
        <v>0</v>
      </c>
      <c r="L2207">
        <f>SUMIF([1]!Tabla5[Consignatario],B2207,[1]!Tabla5[Monto])</f>
        <v>0</v>
      </c>
      <c r="M2207">
        <f>SUMIF([1]!Tabla1708[Consignatario],B2207,[1]!Tabla1708[Monto])</f>
        <v>12500</v>
      </c>
      <c r="N2207">
        <f>SUMIF([1]!Tabla1726[Consignatario],B2207,[1]!Tabla1726[Monto])</f>
        <v>0</v>
      </c>
      <c r="O2207">
        <f>SUMIF([1]!Tabla1730[Consignatario],B2207,[1]!Tabla1730[1730])</f>
        <v>0</v>
      </c>
      <c r="P2207">
        <f>SUMIF([1]!Tabla1739[Consignatario],B2207,[1]!Tabla1739[1739])</f>
        <v>0</v>
      </c>
      <c r="Q2207">
        <f>SUMIF([1]!Tabla21[Consignatario],B2207,[1]!Tabla21[1664-1670])</f>
        <v>0</v>
      </c>
      <c r="R2207">
        <f>SUM(Tabla62[[#This Row],[1661]:[Entrearmadas]])</f>
        <v>12500</v>
      </c>
    </row>
    <row r="2208" spans="1:18" x14ac:dyDescent="0.3">
      <c r="A2208">
        <v>2207</v>
      </c>
      <c r="B2208" t="str" cm="1">
        <f t="array" ref="B2208">INDEX([1]!Tabla1[#Data], A2208, 2)</f>
        <v>Paz Rodríguez, Pedro de</v>
      </c>
      <c r="C2208">
        <f>SUMIF([1]!Tabla1661[Consignatario],B2208,[1]!Tabla1661[1661])</f>
        <v>0</v>
      </c>
      <c r="D2208">
        <f>SUMIF([1]!Tabla11[Consignatario],B2208,[1]!Tabla11[1662])</f>
        <v>0</v>
      </c>
      <c r="E2208">
        <f>SUMIF([1]!Tabla12[Consignatario],B2208,[1]!Tabla12[1670])</f>
        <v>0</v>
      </c>
      <c r="F2208">
        <f>SUMIF([1]!Tabla10[Consignatario],B2208,[1]!Tabla10[1672])</f>
        <v>0</v>
      </c>
      <c r="G2208">
        <f>SUMIF([1]!Tabla9[Consignatarios],B2208,[1]!Tabla9[1675])</f>
        <v>0</v>
      </c>
      <c r="H2208">
        <f>SUMIF([1]!Tabla8[Consignatarios],B2208,[1]!Tabla8[1678])</f>
        <v>0</v>
      </c>
      <c r="I2208">
        <f>SUMIF([1]!Tabla4[Consignatario],B2208,[1]!Tabla4[Monto])</f>
        <v>0</v>
      </c>
      <c r="J2208">
        <f>SUMIF([1]!Tabla2[Consignatario],B2208, [1]!Tabla2[Monto])</f>
        <v>0</v>
      </c>
      <c r="K2208">
        <f>SUMIF([1]!Tabla3[Consignatario],B2208,[1]!Tabla3[Monto])</f>
        <v>0</v>
      </c>
      <c r="L2208">
        <f>SUMIF([1]!Tabla5[Consignatario],B2208,[1]!Tabla5[Monto])</f>
        <v>0</v>
      </c>
      <c r="M2208">
        <f>SUMIF([1]!Tabla1708[Consignatario],B2208,[1]!Tabla1708[Monto])</f>
        <v>21144</v>
      </c>
      <c r="N2208">
        <f>SUMIF([1]!Tabla1726[Consignatario],B2208,[1]!Tabla1726[Monto])</f>
        <v>0</v>
      </c>
      <c r="O2208">
        <f>SUMIF([1]!Tabla1730[Consignatario],B2208,[1]!Tabla1730[1730])</f>
        <v>0</v>
      </c>
      <c r="P2208">
        <f>SUMIF([1]!Tabla1739[Consignatario],B2208,[1]!Tabla1739[1739])</f>
        <v>0</v>
      </c>
      <c r="Q2208">
        <f>SUMIF([1]!Tabla21[Consignatario],B2208,[1]!Tabla21[1664-1670])</f>
        <v>0</v>
      </c>
      <c r="R2208">
        <f>SUM(Tabla62[[#This Row],[1661]:[Entrearmadas]])</f>
        <v>21144</v>
      </c>
    </row>
    <row r="2209" spans="1:18" x14ac:dyDescent="0.3">
      <c r="A2209">
        <v>2208</v>
      </c>
      <c r="B2209" t="str" cm="1">
        <f t="array" ref="B2209">INDEX([1]!Tabla1[#Data], A2209, 2)</f>
        <v>Paz Sumaeta, Pedro de</v>
      </c>
      <c r="C2209">
        <f>SUMIF([1]!Tabla1661[Consignatario],B2209,[1]!Tabla1661[1661])</f>
        <v>0</v>
      </c>
      <c r="D2209">
        <f>SUMIF([1]!Tabla11[Consignatario],B2209,[1]!Tabla11[1662])</f>
        <v>0</v>
      </c>
      <c r="E2209">
        <f>SUMIF([1]!Tabla12[Consignatario],B2209,[1]!Tabla12[1670])</f>
        <v>0</v>
      </c>
      <c r="F2209">
        <f>SUMIF([1]!Tabla10[Consignatario],B2209,[1]!Tabla10[1672])</f>
        <v>0</v>
      </c>
      <c r="G2209">
        <f>SUMIF([1]!Tabla9[Consignatarios],B2209,[1]!Tabla9[1675])</f>
        <v>0</v>
      </c>
      <c r="H2209">
        <f>SUMIF([1]!Tabla8[Consignatarios],B2209,[1]!Tabla8[1678])</f>
        <v>0</v>
      </c>
      <c r="I2209">
        <f>SUMIF([1]!Tabla4[Consignatario],B2209,[1]!Tabla4[Monto])</f>
        <v>0</v>
      </c>
      <c r="J2209">
        <f>SUMIF([1]!Tabla2[Consignatario],B2209, [1]!Tabla2[Monto])</f>
        <v>0</v>
      </c>
      <c r="K2209">
        <f>SUMIF([1]!Tabla3[Consignatario],B2209,[1]!Tabla3[Monto])</f>
        <v>0</v>
      </c>
      <c r="L2209">
        <f>SUMIF([1]!Tabla5[Consignatario],B2209,[1]!Tabla5[Monto])</f>
        <v>0</v>
      </c>
      <c r="M2209">
        <f>SUMIF([1]!Tabla1708[Consignatario],B2209,[1]!Tabla1708[Monto])</f>
        <v>0</v>
      </c>
      <c r="N2209">
        <f>SUMIF([1]!Tabla1726[Consignatario],B2209,[1]!Tabla1726[Monto])</f>
        <v>290030</v>
      </c>
      <c r="O2209">
        <f>SUMIF([1]!Tabla1730[Consignatario],B2209,[1]!Tabla1730[1730])</f>
        <v>0</v>
      </c>
      <c r="P2209">
        <f>SUMIF([1]!Tabla1739[Consignatario],B2209,[1]!Tabla1739[1739])</f>
        <v>0</v>
      </c>
      <c r="Q2209">
        <f>SUMIF([1]!Tabla21[Consignatario],B2209,[1]!Tabla21[1664-1670])</f>
        <v>0</v>
      </c>
      <c r="R2209">
        <f>SUM(Tabla62[[#This Row],[1661]:[Entrearmadas]])</f>
        <v>290030</v>
      </c>
    </row>
    <row r="2210" spans="1:18" x14ac:dyDescent="0.3">
      <c r="A2210">
        <v>2209</v>
      </c>
      <c r="B2210" t="str" cm="1">
        <f t="array" ref="B2210">INDEX([1]!Tabla1[#Data], A2210, 2)</f>
        <v>Paz, Joseph de</v>
      </c>
      <c r="C2210">
        <f>SUMIF([1]!Tabla1661[Consignatario],B2210,[1]!Tabla1661[1661])</f>
        <v>0</v>
      </c>
      <c r="D2210">
        <f>SUMIF([1]!Tabla11[Consignatario],B2210,[1]!Tabla11[1662])</f>
        <v>0</v>
      </c>
      <c r="E2210">
        <f>SUMIF([1]!Tabla12[Consignatario],B2210,[1]!Tabla12[1670])</f>
        <v>39000</v>
      </c>
      <c r="F2210">
        <f>SUMIF([1]!Tabla10[Consignatario],B2210,[1]!Tabla10[1672])</f>
        <v>71329</v>
      </c>
      <c r="G2210">
        <f>SUMIF([1]!Tabla9[Consignatarios],B2210,[1]!Tabla9[1675])</f>
        <v>0</v>
      </c>
      <c r="H2210">
        <f>SUMIF([1]!Tabla8[Consignatarios],B2210,[1]!Tabla8[1678])</f>
        <v>134694</v>
      </c>
      <c r="I2210">
        <f>SUMIF([1]!Tabla4[Consignatario],B2210,[1]!Tabla4[Monto])</f>
        <v>0</v>
      </c>
      <c r="J2210">
        <f>SUMIF([1]!Tabla2[Consignatario],B2210, [1]!Tabla2[Monto])</f>
        <v>0</v>
      </c>
      <c r="K2210">
        <f>SUMIF([1]!Tabla3[Consignatario],B2210,[1]!Tabla3[Monto])</f>
        <v>0</v>
      </c>
      <c r="L2210">
        <f>SUMIF([1]!Tabla5[Consignatario],B2210,[1]!Tabla5[Monto])</f>
        <v>0</v>
      </c>
      <c r="M2210">
        <f>SUMIF([1]!Tabla1708[Consignatario],B2210,[1]!Tabla1708[Monto])</f>
        <v>0</v>
      </c>
      <c r="N2210">
        <f>SUMIF([1]!Tabla1726[Consignatario],B2210,[1]!Tabla1726[Monto])</f>
        <v>0</v>
      </c>
      <c r="O2210">
        <f>SUMIF([1]!Tabla1730[Consignatario],B2210,[1]!Tabla1730[1730])</f>
        <v>0</v>
      </c>
      <c r="P2210">
        <f>SUMIF([1]!Tabla1739[Consignatario],B2210,[1]!Tabla1739[1739])</f>
        <v>0</v>
      </c>
      <c r="Q2210">
        <f>SUMIF([1]!Tabla21[Consignatario],B2210,[1]!Tabla21[1664-1670])</f>
        <v>0</v>
      </c>
      <c r="R2210">
        <f>SUM(Tabla62[[#This Row],[1661]:[Entrearmadas]])</f>
        <v>245023</v>
      </c>
    </row>
    <row r="2211" spans="1:18" x14ac:dyDescent="0.3">
      <c r="A2211">
        <v>2210</v>
      </c>
      <c r="B2211" t="str" cm="1">
        <f t="array" ref="B2211">INDEX([1]!Tabla1[#Data], A2211, 2)</f>
        <v>Paz, Joseph Martín de la</v>
      </c>
      <c r="C2211">
        <f>SUMIF([1]!Tabla1661[Consignatario],B2211,[1]!Tabla1661[1661])</f>
        <v>9027</v>
      </c>
      <c r="D2211">
        <f>SUMIF([1]!Tabla11[Consignatario],B2211,[1]!Tabla11[1662])</f>
        <v>0</v>
      </c>
      <c r="E2211">
        <f>SUMIF([1]!Tabla12[Consignatario],B2211,[1]!Tabla12[1670])</f>
        <v>0</v>
      </c>
      <c r="F2211">
        <f>SUMIF([1]!Tabla10[Consignatario],B2211,[1]!Tabla10[1672])</f>
        <v>0</v>
      </c>
      <c r="G2211">
        <f>SUMIF([1]!Tabla9[Consignatarios],B2211,[1]!Tabla9[1675])</f>
        <v>0</v>
      </c>
      <c r="H2211">
        <f>SUMIF([1]!Tabla8[Consignatarios],B2211,[1]!Tabla8[1678])</f>
        <v>0</v>
      </c>
      <c r="I2211">
        <f>SUMIF([1]!Tabla4[Consignatario],B2211,[1]!Tabla4[Monto])</f>
        <v>0</v>
      </c>
      <c r="J2211">
        <f>SUMIF([1]!Tabla2[Consignatario],B2211, [1]!Tabla2[Monto])</f>
        <v>0</v>
      </c>
      <c r="K2211">
        <f>SUMIF([1]!Tabla3[Consignatario],B2211,[1]!Tabla3[Monto])</f>
        <v>0</v>
      </c>
      <c r="L2211">
        <f>SUMIF([1]!Tabla5[Consignatario],B2211,[1]!Tabla5[Monto])</f>
        <v>0</v>
      </c>
      <c r="M2211">
        <f>SUMIF([1]!Tabla1708[Consignatario],B2211,[1]!Tabla1708[Monto])</f>
        <v>0</v>
      </c>
      <c r="N2211">
        <f>SUMIF([1]!Tabla1726[Consignatario],B2211,[1]!Tabla1726[Monto])</f>
        <v>0</v>
      </c>
      <c r="O2211">
        <f>SUMIF([1]!Tabla1730[Consignatario],B2211,[1]!Tabla1730[1730])</f>
        <v>0</v>
      </c>
      <c r="P2211">
        <f>SUMIF([1]!Tabla1739[Consignatario],B2211,[1]!Tabla1739[1739])</f>
        <v>0</v>
      </c>
      <c r="Q2211">
        <f>SUMIF([1]!Tabla21[Consignatario],B2211,[1]!Tabla21[1664-1670])</f>
        <v>0</v>
      </c>
      <c r="R2211">
        <f>SUM(Tabla62[[#This Row],[1661]:[Entrearmadas]])</f>
        <v>9027</v>
      </c>
    </row>
    <row r="2212" spans="1:18" x14ac:dyDescent="0.3">
      <c r="A2212">
        <v>2211</v>
      </c>
      <c r="B2212" t="str" cm="1">
        <f t="array" ref="B2212">INDEX([1]!Tabla1[#Data], A2212, 2)</f>
        <v>Paz, Luis de</v>
      </c>
      <c r="C2212">
        <f>SUMIF([1]!Tabla1661[Consignatario],B2212,[1]!Tabla1661[1661])</f>
        <v>0</v>
      </c>
      <c r="D2212">
        <f>SUMIF([1]!Tabla11[Consignatario],B2212,[1]!Tabla11[1662])</f>
        <v>0</v>
      </c>
      <c r="E2212">
        <f>SUMIF([1]!Tabla12[Consignatario],B2212,[1]!Tabla12[1670])</f>
        <v>0</v>
      </c>
      <c r="F2212">
        <f>SUMIF([1]!Tabla10[Consignatario],B2212,[1]!Tabla10[1672])</f>
        <v>0</v>
      </c>
      <c r="G2212">
        <f>SUMIF([1]!Tabla9[Consignatarios],B2212,[1]!Tabla9[1675])</f>
        <v>0</v>
      </c>
      <c r="H2212">
        <f>SUMIF([1]!Tabla8[Consignatarios],B2212,[1]!Tabla8[1678])</f>
        <v>3600</v>
      </c>
      <c r="I2212">
        <f>SUMIF([1]!Tabla4[Consignatario],B2212,[1]!Tabla4[Monto])</f>
        <v>0</v>
      </c>
      <c r="J2212">
        <f>SUMIF([1]!Tabla2[Consignatario],B2212, [1]!Tabla2[Monto])</f>
        <v>0</v>
      </c>
      <c r="K2212">
        <f>SUMIF([1]!Tabla3[Consignatario],B2212,[1]!Tabla3[Monto])</f>
        <v>0</v>
      </c>
      <c r="L2212">
        <f>SUMIF([1]!Tabla5[Consignatario],B2212,[1]!Tabla5[Monto])</f>
        <v>0</v>
      </c>
      <c r="M2212">
        <f>SUMIF([1]!Tabla1708[Consignatario],B2212,[1]!Tabla1708[Monto])</f>
        <v>0</v>
      </c>
      <c r="N2212">
        <f>SUMIF([1]!Tabla1726[Consignatario],B2212,[1]!Tabla1726[Monto])</f>
        <v>0</v>
      </c>
      <c r="O2212">
        <f>SUMIF([1]!Tabla1730[Consignatario],B2212,[1]!Tabla1730[1730])</f>
        <v>0</v>
      </c>
      <c r="P2212">
        <f>SUMIF([1]!Tabla1739[Consignatario],B2212,[1]!Tabla1739[1739])</f>
        <v>0</v>
      </c>
      <c r="Q2212">
        <f>SUMIF([1]!Tabla21[Consignatario],B2212,[1]!Tabla21[1664-1670])</f>
        <v>0</v>
      </c>
      <c r="R2212">
        <f>SUM(Tabla62[[#This Row],[1661]:[Entrearmadas]])</f>
        <v>3600</v>
      </c>
    </row>
    <row r="2213" spans="1:18" x14ac:dyDescent="0.3">
      <c r="A2213">
        <v>2212</v>
      </c>
      <c r="B2213" t="str" cm="1">
        <f t="array" ref="B2213">INDEX([1]!Tabla1[#Data], A2213, 2)</f>
        <v>Paz, Tomás</v>
      </c>
      <c r="C2213">
        <f>SUMIF([1]!Tabla1661[Consignatario],B2213,[1]!Tabla1661[1661])</f>
        <v>0</v>
      </c>
      <c r="D2213">
        <f>SUMIF([1]!Tabla11[Consignatario],B2213,[1]!Tabla11[1662])</f>
        <v>0</v>
      </c>
      <c r="E2213">
        <f>SUMIF([1]!Tabla12[Consignatario],B2213,[1]!Tabla12[1670])</f>
        <v>0</v>
      </c>
      <c r="F2213">
        <f>SUMIF([1]!Tabla10[Consignatario],B2213,[1]!Tabla10[1672])</f>
        <v>0</v>
      </c>
      <c r="G2213">
        <f>SUMIF([1]!Tabla9[Consignatarios],B2213,[1]!Tabla9[1675])</f>
        <v>0</v>
      </c>
      <c r="H2213">
        <f>SUMIF([1]!Tabla8[Consignatarios],B2213,[1]!Tabla8[1678])</f>
        <v>0</v>
      </c>
      <c r="I2213">
        <f>SUMIF([1]!Tabla4[Consignatario],B2213,[1]!Tabla4[Monto])</f>
        <v>0</v>
      </c>
      <c r="J2213">
        <f>SUMIF([1]!Tabla2[Consignatario],B2213, [1]!Tabla2[Monto])</f>
        <v>0</v>
      </c>
      <c r="K2213">
        <f>SUMIF([1]!Tabla3[Consignatario],B2213,[1]!Tabla3[Monto])</f>
        <v>0</v>
      </c>
      <c r="L2213">
        <f>SUMIF([1]!Tabla5[Consignatario],B2213,[1]!Tabla5[Monto])</f>
        <v>8000</v>
      </c>
      <c r="M2213">
        <f>SUMIF([1]!Tabla1708[Consignatario],B2213,[1]!Tabla1708[Monto])</f>
        <v>0</v>
      </c>
      <c r="N2213">
        <f>SUMIF([1]!Tabla1726[Consignatario],B2213,[1]!Tabla1726[Monto])</f>
        <v>0</v>
      </c>
      <c r="O2213">
        <f>SUMIF([1]!Tabla1730[Consignatario],B2213,[1]!Tabla1730[1730])</f>
        <v>0</v>
      </c>
      <c r="P2213">
        <f>SUMIF([1]!Tabla1739[Consignatario],B2213,[1]!Tabla1739[1739])</f>
        <v>0</v>
      </c>
      <c r="Q2213">
        <f>SUMIF([1]!Tabla21[Consignatario],B2213,[1]!Tabla21[1664-1670])</f>
        <v>0</v>
      </c>
      <c r="R2213">
        <f>SUM(Tabla62[[#This Row],[1661]:[Entrearmadas]])</f>
        <v>8000</v>
      </c>
    </row>
    <row r="2214" spans="1:18" x14ac:dyDescent="0.3">
      <c r="A2214">
        <v>2213</v>
      </c>
      <c r="B2214" t="str" cm="1">
        <f t="array" ref="B2214">INDEX([1]!Tabla1[#Data], A2214, 2)</f>
        <v>Pazos, Jacinto de</v>
      </c>
      <c r="C2214">
        <f>SUMIF([1]!Tabla1661[Consignatario],B2214,[1]!Tabla1661[1661])</f>
        <v>0</v>
      </c>
      <c r="D2214">
        <f>SUMIF([1]!Tabla11[Consignatario],B2214,[1]!Tabla11[1662])</f>
        <v>0</v>
      </c>
      <c r="E2214">
        <f>SUMIF([1]!Tabla12[Consignatario],B2214,[1]!Tabla12[1670])</f>
        <v>0</v>
      </c>
      <c r="F2214">
        <f>SUMIF([1]!Tabla10[Consignatario],B2214,[1]!Tabla10[1672])</f>
        <v>0</v>
      </c>
      <c r="G2214">
        <f>SUMIF([1]!Tabla9[Consignatarios],B2214,[1]!Tabla9[1675])</f>
        <v>0</v>
      </c>
      <c r="H2214">
        <f>SUMIF([1]!Tabla8[Consignatarios],B2214,[1]!Tabla8[1678])</f>
        <v>0</v>
      </c>
      <c r="I2214">
        <f>SUMIF([1]!Tabla4[Consignatario],B2214,[1]!Tabla4[Monto])</f>
        <v>0</v>
      </c>
      <c r="J2214">
        <f>SUMIF([1]!Tabla2[Consignatario],B2214, [1]!Tabla2[Monto])</f>
        <v>0</v>
      </c>
      <c r="K2214">
        <f>SUMIF([1]!Tabla3[Consignatario],B2214,[1]!Tabla3[Monto])</f>
        <v>8400</v>
      </c>
      <c r="L2214">
        <f>SUMIF([1]!Tabla5[Consignatario],B2214,[1]!Tabla5[Monto])</f>
        <v>4600</v>
      </c>
      <c r="M2214">
        <f>SUMIF([1]!Tabla1708[Consignatario],B2214,[1]!Tabla1708[Monto])</f>
        <v>0</v>
      </c>
      <c r="N2214">
        <f>SUMIF([1]!Tabla1726[Consignatario],B2214,[1]!Tabla1726[Monto])</f>
        <v>0</v>
      </c>
      <c r="O2214">
        <f>SUMIF([1]!Tabla1730[Consignatario],B2214,[1]!Tabla1730[1730])</f>
        <v>0</v>
      </c>
      <c r="P2214">
        <f>SUMIF([1]!Tabla1739[Consignatario],B2214,[1]!Tabla1739[1739])</f>
        <v>0</v>
      </c>
      <c r="Q2214">
        <f>SUMIF([1]!Tabla21[Consignatario],B2214,[1]!Tabla21[1664-1670])</f>
        <v>0</v>
      </c>
      <c r="R2214">
        <f>SUM(Tabla62[[#This Row],[1661]:[Entrearmadas]])</f>
        <v>13000</v>
      </c>
    </row>
    <row r="2215" spans="1:18" x14ac:dyDescent="0.3">
      <c r="A2215">
        <v>2214</v>
      </c>
      <c r="B2215" t="str" cm="1">
        <f t="array" ref="B2215">INDEX([1]!Tabla1[#Data], A2215, 2)</f>
        <v>Pedro</v>
      </c>
      <c r="C2215">
        <f>SUMIF([1]!Tabla1661[Consignatario],B2215,[1]!Tabla1661[1661])</f>
        <v>0</v>
      </c>
      <c r="D2215">
        <f>SUMIF([1]!Tabla11[Consignatario],B2215,[1]!Tabla11[1662])</f>
        <v>0</v>
      </c>
      <c r="E2215">
        <f>SUMIF([1]!Tabla12[Consignatario],B2215,[1]!Tabla12[1670])</f>
        <v>0</v>
      </c>
      <c r="F2215">
        <f>SUMIF([1]!Tabla10[Consignatario],B2215,[1]!Tabla10[1672])</f>
        <v>0</v>
      </c>
      <c r="G2215">
        <f>SUMIF([1]!Tabla9[Consignatarios],B2215,[1]!Tabla9[1675])</f>
        <v>0</v>
      </c>
      <c r="H2215">
        <f>SUMIF([1]!Tabla8[Consignatarios],B2215,[1]!Tabla8[1678])</f>
        <v>0</v>
      </c>
      <c r="I2215">
        <f>SUMIF([1]!Tabla4[Consignatario],B2215,[1]!Tabla4[Monto])</f>
        <v>0</v>
      </c>
      <c r="J2215">
        <f>SUMIF([1]!Tabla2[Consignatario],B2215, [1]!Tabla2[Monto])</f>
        <v>0</v>
      </c>
      <c r="K2215">
        <f>SUMIF([1]!Tabla3[Consignatario],B2215,[1]!Tabla3[Monto])</f>
        <v>0</v>
      </c>
      <c r="L2215">
        <f>SUMIF([1]!Tabla5[Consignatario],B2215,[1]!Tabla5[Monto])</f>
        <v>0</v>
      </c>
      <c r="M2215">
        <f>SUMIF([1]!Tabla1708[Consignatario],B2215,[1]!Tabla1708[Monto])</f>
        <v>0</v>
      </c>
      <c r="N2215">
        <f>SUMIF([1]!Tabla1726[Consignatario],B2215,[1]!Tabla1726[Monto])</f>
        <v>3800</v>
      </c>
      <c r="O2215">
        <f>SUMIF([1]!Tabla1730[Consignatario],B2215,[1]!Tabla1730[1730])</f>
        <v>0</v>
      </c>
      <c r="P2215">
        <f>SUMIF([1]!Tabla1739[Consignatario],B2215,[1]!Tabla1739[1739])</f>
        <v>0</v>
      </c>
      <c r="Q2215">
        <f>SUMIF([1]!Tabla21[Consignatario],B2215,[1]!Tabla21[1664-1670])</f>
        <v>0</v>
      </c>
      <c r="R2215">
        <f>SUM(Tabla62[[#This Row],[1661]:[Entrearmadas]])</f>
        <v>3800</v>
      </c>
    </row>
    <row r="2216" spans="1:18" x14ac:dyDescent="0.3">
      <c r="A2216">
        <v>2215</v>
      </c>
      <c r="B2216" t="str" cm="1">
        <f t="array" ref="B2216">INDEX([1]!Tabla1[#Data], A2216, 2)</f>
        <v>Pedro Gerónimo</v>
      </c>
      <c r="C2216">
        <f>SUMIF([1]!Tabla1661[Consignatario],B2216,[1]!Tabla1661[1661])</f>
        <v>0</v>
      </c>
      <c r="D2216">
        <f>SUMIF([1]!Tabla11[Consignatario],B2216,[1]!Tabla11[1662])</f>
        <v>0</v>
      </c>
      <c r="E2216">
        <f>SUMIF([1]!Tabla12[Consignatario],B2216,[1]!Tabla12[1670])</f>
        <v>0</v>
      </c>
      <c r="F2216">
        <f>SUMIF([1]!Tabla10[Consignatario],B2216,[1]!Tabla10[1672])</f>
        <v>0</v>
      </c>
      <c r="G2216">
        <f>SUMIF([1]!Tabla9[Consignatarios],B2216,[1]!Tabla9[1675])</f>
        <v>0</v>
      </c>
      <c r="H2216">
        <f>SUMIF([1]!Tabla8[Consignatarios],B2216,[1]!Tabla8[1678])</f>
        <v>0</v>
      </c>
      <c r="I2216">
        <f>SUMIF([1]!Tabla4[Consignatario],B2216,[1]!Tabla4[Monto])</f>
        <v>0</v>
      </c>
      <c r="J2216">
        <f>SUMIF([1]!Tabla2[Consignatario],B2216, [1]!Tabla2[Monto])</f>
        <v>0</v>
      </c>
      <c r="K2216">
        <f>SUMIF([1]!Tabla3[Consignatario],B2216,[1]!Tabla3[Monto])</f>
        <v>0</v>
      </c>
      <c r="L2216">
        <f>SUMIF([1]!Tabla5[Consignatario],B2216,[1]!Tabla5[Monto])</f>
        <v>0</v>
      </c>
      <c r="M2216">
        <f>SUMIF([1]!Tabla1708[Consignatario],B2216,[1]!Tabla1708[Monto])</f>
        <v>0</v>
      </c>
      <c r="N2216">
        <f>SUMIF([1]!Tabla1726[Consignatario],B2216,[1]!Tabla1726[Monto])</f>
        <v>1800</v>
      </c>
      <c r="O2216">
        <f>SUMIF([1]!Tabla1730[Consignatario],B2216,[1]!Tabla1730[1730])</f>
        <v>0</v>
      </c>
      <c r="P2216">
        <f>SUMIF([1]!Tabla1739[Consignatario],B2216,[1]!Tabla1739[1739])</f>
        <v>0</v>
      </c>
      <c r="Q2216">
        <f>SUMIF([1]!Tabla21[Consignatario],B2216,[1]!Tabla21[1664-1670])</f>
        <v>0</v>
      </c>
      <c r="R2216">
        <f>SUM(Tabla62[[#This Row],[1661]:[Entrearmadas]])</f>
        <v>1800</v>
      </c>
    </row>
    <row r="2217" spans="1:18" x14ac:dyDescent="0.3">
      <c r="A2217">
        <v>2216</v>
      </c>
      <c r="B2217" t="str" cm="1">
        <f t="array" ref="B2217">INDEX([1]!Tabla1[#Data], A2217, 2)</f>
        <v>Peláez del Junco, Agustín</v>
      </c>
      <c r="C2217">
        <f>SUMIF([1]!Tabla1661[Consignatario],B2217,[1]!Tabla1661[1661])</f>
        <v>0</v>
      </c>
      <c r="D2217">
        <f>SUMIF([1]!Tabla11[Consignatario],B2217,[1]!Tabla11[1662])</f>
        <v>0</v>
      </c>
      <c r="E2217">
        <f>SUMIF([1]!Tabla12[Consignatario],B2217,[1]!Tabla12[1670])</f>
        <v>0</v>
      </c>
      <c r="F2217">
        <f>SUMIF([1]!Tabla10[Consignatario],B2217,[1]!Tabla10[1672])</f>
        <v>0</v>
      </c>
      <c r="G2217">
        <f>SUMIF([1]!Tabla9[Consignatarios],B2217,[1]!Tabla9[1675])</f>
        <v>0</v>
      </c>
      <c r="H2217">
        <f>SUMIF([1]!Tabla8[Consignatarios],B2217,[1]!Tabla8[1678])</f>
        <v>0</v>
      </c>
      <c r="I2217">
        <f>SUMIF([1]!Tabla4[Consignatario],B2217,[1]!Tabla4[Monto])</f>
        <v>12160</v>
      </c>
      <c r="J2217">
        <f>SUMIF([1]!Tabla2[Consignatario],B2217, [1]!Tabla2[Monto])</f>
        <v>0</v>
      </c>
      <c r="K2217">
        <f>SUMIF([1]!Tabla3[Consignatario],B2217,[1]!Tabla3[Monto])</f>
        <v>0</v>
      </c>
      <c r="L2217">
        <f>SUMIF([1]!Tabla5[Consignatario],B2217,[1]!Tabla5[Monto])</f>
        <v>0</v>
      </c>
      <c r="M2217">
        <f>SUMIF([1]!Tabla1708[Consignatario],B2217,[1]!Tabla1708[Monto])</f>
        <v>0</v>
      </c>
      <c r="N2217">
        <f>SUMIF([1]!Tabla1726[Consignatario],B2217,[1]!Tabla1726[Monto])</f>
        <v>0</v>
      </c>
      <c r="O2217">
        <f>SUMIF([1]!Tabla1730[Consignatario],B2217,[1]!Tabla1730[1730])</f>
        <v>0</v>
      </c>
      <c r="P2217">
        <f>SUMIF([1]!Tabla1739[Consignatario],B2217,[1]!Tabla1739[1739])</f>
        <v>0</v>
      </c>
      <c r="Q2217">
        <f>SUMIF([1]!Tabla21[Consignatario],B2217,[1]!Tabla21[1664-1670])</f>
        <v>0</v>
      </c>
      <c r="R2217">
        <f>SUM(Tabla62[[#This Row],[1661]:[Entrearmadas]])</f>
        <v>12160</v>
      </c>
    </row>
    <row r="2218" spans="1:18" x14ac:dyDescent="0.3">
      <c r="A2218">
        <v>2217</v>
      </c>
      <c r="B2218" t="str" cm="1">
        <f t="array" ref="B2218">INDEX([1]!Tabla1[#Data], A2218, 2)</f>
        <v>Peláez, Agustín</v>
      </c>
      <c r="C2218">
        <f>SUMIF([1]!Tabla1661[Consignatario],B2218,[1]!Tabla1661[1661])</f>
        <v>0</v>
      </c>
      <c r="D2218">
        <f>SUMIF([1]!Tabla11[Consignatario],B2218,[1]!Tabla11[1662])</f>
        <v>0</v>
      </c>
      <c r="E2218">
        <f>SUMIF([1]!Tabla12[Consignatario],B2218,[1]!Tabla12[1670])</f>
        <v>0</v>
      </c>
      <c r="F2218">
        <f>SUMIF([1]!Tabla10[Consignatario],B2218,[1]!Tabla10[1672])</f>
        <v>0</v>
      </c>
      <c r="G2218">
        <f>SUMIF([1]!Tabla9[Consignatarios],B2218,[1]!Tabla9[1675])</f>
        <v>0</v>
      </c>
      <c r="H2218">
        <f>SUMIF([1]!Tabla8[Consignatarios],B2218,[1]!Tabla8[1678])</f>
        <v>14591</v>
      </c>
      <c r="I2218">
        <f>SUMIF([1]!Tabla4[Consignatario],B2218,[1]!Tabla4[Monto])</f>
        <v>0</v>
      </c>
      <c r="J2218">
        <f>SUMIF([1]!Tabla2[Consignatario],B2218, [1]!Tabla2[Monto])</f>
        <v>0</v>
      </c>
      <c r="K2218">
        <f>SUMIF([1]!Tabla3[Consignatario],B2218,[1]!Tabla3[Monto])</f>
        <v>0</v>
      </c>
      <c r="L2218">
        <f>SUMIF([1]!Tabla5[Consignatario],B2218,[1]!Tabla5[Monto])</f>
        <v>0</v>
      </c>
      <c r="M2218">
        <f>SUMIF([1]!Tabla1708[Consignatario],B2218,[1]!Tabla1708[Monto])</f>
        <v>0</v>
      </c>
      <c r="N2218">
        <f>SUMIF([1]!Tabla1726[Consignatario],B2218,[1]!Tabla1726[Monto])</f>
        <v>0</v>
      </c>
      <c r="O2218">
        <f>SUMIF([1]!Tabla1730[Consignatario],B2218,[1]!Tabla1730[1730])</f>
        <v>0</v>
      </c>
      <c r="P2218">
        <f>SUMIF([1]!Tabla1739[Consignatario],B2218,[1]!Tabla1739[1739])</f>
        <v>0</v>
      </c>
      <c r="Q2218">
        <f>SUMIF([1]!Tabla21[Consignatario],B2218,[1]!Tabla21[1664-1670])</f>
        <v>0</v>
      </c>
      <c r="R2218">
        <f>SUM(Tabla62[[#This Row],[1661]:[Entrearmadas]])</f>
        <v>14591</v>
      </c>
    </row>
    <row r="2219" spans="1:18" x14ac:dyDescent="0.3">
      <c r="A2219">
        <v>2218</v>
      </c>
      <c r="B2219" t="str" cm="1">
        <f t="array" ref="B2219">INDEX([1]!Tabla1[#Data], A2219, 2)</f>
        <v>Peláez, Martín</v>
      </c>
      <c r="C2219">
        <f>SUMIF([1]!Tabla1661[Consignatario],B2219,[1]!Tabla1661[1661])</f>
        <v>0</v>
      </c>
      <c r="D2219">
        <f>SUMIF([1]!Tabla11[Consignatario],B2219,[1]!Tabla11[1662])</f>
        <v>0</v>
      </c>
      <c r="E2219">
        <f>SUMIF([1]!Tabla12[Consignatario],B2219,[1]!Tabla12[1670])</f>
        <v>0</v>
      </c>
      <c r="F2219">
        <f>SUMIF([1]!Tabla10[Consignatario],B2219,[1]!Tabla10[1672])</f>
        <v>0</v>
      </c>
      <c r="G2219">
        <f>SUMIF([1]!Tabla9[Consignatarios],B2219,[1]!Tabla9[1675])</f>
        <v>0</v>
      </c>
      <c r="H2219">
        <f>SUMIF([1]!Tabla8[Consignatarios],B2219,[1]!Tabla8[1678])</f>
        <v>0</v>
      </c>
      <c r="I2219">
        <f>SUMIF([1]!Tabla4[Consignatario],B2219,[1]!Tabla4[Monto])</f>
        <v>0</v>
      </c>
      <c r="J2219">
        <f>SUMIF([1]!Tabla2[Consignatario],B2219, [1]!Tabla2[Monto])</f>
        <v>12000</v>
      </c>
      <c r="K2219">
        <f>SUMIF([1]!Tabla3[Consignatario],B2219,[1]!Tabla3[Monto])</f>
        <v>8480</v>
      </c>
      <c r="L2219">
        <f>SUMIF([1]!Tabla5[Consignatario],B2219,[1]!Tabla5[Monto])</f>
        <v>0</v>
      </c>
      <c r="M2219">
        <f>SUMIF([1]!Tabla1708[Consignatario],B2219,[1]!Tabla1708[Monto])</f>
        <v>0</v>
      </c>
      <c r="N2219">
        <f>SUMIF([1]!Tabla1726[Consignatario],B2219,[1]!Tabla1726[Monto])</f>
        <v>0</v>
      </c>
      <c r="O2219">
        <f>SUMIF([1]!Tabla1730[Consignatario],B2219,[1]!Tabla1730[1730])</f>
        <v>0</v>
      </c>
      <c r="P2219">
        <f>SUMIF([1]!Tabla1739[Consignatario],B2219,[1]!Tabla1739[1739])</f>
        <v>0</v>
      </c>
      <c r="Q2219">
        <f>SUMIF([1]!Tabla21[Consignatario],B2219,[1]!Tabla21[1664-1670])</f>
        <v>0</v>
      </c>
      <c r="R2219">
        <f>SUM(Tabla62[[#This Row],[1661]:[Entrearmadas]])</f>
        <v>20480</v>
      </c>
    </row>
    <row r="2220" spans="1:18" x14ac:dyDescent="0.3">
      <c r="A2220">
        <v>2219</v>
      </c>
      <c r="B2220" t="str" cm="1">
        <f t="array" ref="B2220">INDEX([1]!Tabla1[#Data], A2220, 2)</f>
        <v>Peláez, Salvador</v>
      </c>
      <c r="C2220">
        <f>SUMIF([1]!Tabla1661[Consignatario],B2220,[1]!Tabla1661[1661])</f>
        <v>22796</v>
      </c>
      <c r="D2220">
        <f>SUMIF([1]!Tabla11[Consignatario],B2220,[1]!Tabla11[1662])</f>
        <v>0</v>
      </c>
      <c r="E2220">
        <f>SUMIF([1]!Tabla12[Consignatario],B2220,[1]!Tabla12[1670])</f>
        <v>0</v>
      </c>
      <c r="F2220">
        <f>SUMIF([1]!Tabla10[Consignatario],B2220,[1]!Tabla10[1672])</f>
        <v>0</v>
      </c>
      <c r="G2220">
        <f>SUMIF([1]!Tabla9[Consignatarios],B2220,[1]!Tabla9[1675])</f>
        <v>0</v>
      </c>
      <c r="H2220">
        <f>SUMIF([1]!Tabla8[Consignatarios],B2220,[1]!Tabla8[1678])</f>
        <v>0</v>
      </c>
      <c r="I2220">
        <f>SUMIF([1]!Tabla4[Consignatario],B2220,[1]!Tabla4[Monto])</f>
        <v>0</v>
      </c>
      <c r="J2220">
        <f>SUMIF([1]!Tabla2[Consignatario],B2220, [1]!Tabla2[Monto])</f>
        <v>0</v>
      </c>
      <c r="K2220">
        <f>SUMIF([1]!Tabla3[Consignatario],B2220,[1]!Tabla3[Monto])</f>
        <v>0</v>
      </c>
      <c r="L2220">
        <f>SUMIF([1]!Tabla5[Consignatario],B2220,[1]!Tabla5[Monto])</f>
        <v>0</v>
      </c>
      <c r="M2220">
        <f>SUMIF([1]!Tabla1708[Consignatario],B2220,[1]!Tabla1708[Monto])</f>
        <v>0</v>
      </c>
      <c r="N2220">
        <f>SUMIF([1]!Tabla1726[Consignatario],B2220,[1]!Tabla1726[Monto])</f>
        <v>0</v>
      </c>
      <c r="O2220">
        <f>SUMIF([1]!Tabla1730[Consignatario],B2220,[1]!Tabla1730[1730])</f>
        <v>0</v>
      </c>
      <c r="P2220">
        <f>SUMIF([1]!Tabla1739[Consignatario],B2220,[1]!Tabla1739[1739])</f>
        <v>0</v>
      </c>
      <c r="Q2220">
        <f>SUMIF([1]!Tabla21[Consignatario],B2220,[1]!Tabla21[1664-1670])</f>
        <v>0</v>
      </c>
      <c r="R2220">
        <f>SUM(Tabla62[[#This Row],[1661]:[Entrearmadas]])</f>
        <v>22796</v>
      </c>
    </row>
    <row r="2221" spans="1:18" x14ac:dyDescent="0.3">
      <c r="A2221">
        <v>2220</v>
      </c>
      <c r="B2221" t="str" cm="1">
        <f t="array" ref="B2221">INDEX([1]!Tabla1[#Data], A2221, 2)</f>
        <v>Pelayo, Bartolomé</v>
      </c>
      <c r="C2221">
        <f>SUMIF([1]!Tabla1661[Consignatario],B2221,[1]!Tabla1661[1661])</f>
        <v>0</v>
      </c>
      <c r="D2221">
        <f>SUMIF([1]!Tabla11[Consignatario],B2221,[1]!Tabla11[1662])</f>
        <v>0</v>
      </c>
      <c r="E2221">
        <f>SUMIF([1]!Tabla12[Consignatario],B2221,[1]!Tabla12[1670])</f>
        <v>0</v>
      </c>
      <c r="F2221">
        <f>SUMIF([1]!Tabla10[Consignatario],B2221,[1]!Tabla10[1672])</f>
        <v>0</v>
      </c>
      <c r="G2221">
        <f>SUMIF([1]!Tabla9[Consignatarios],B2221,[1]!Tabla9[1675])</f>
        <v>0</v>
      </c>
      <c r="H2221">
        <f>SUMIF([1]!Tabla8[Consignatarios],B2221,[1]!Tabla8[1678])</f>
        <v>19760</v>
      </c>
      <c r="I2221">
        <f>SUMIF([1]!Tabla4[Consignatario],B2221,[1]!Tabla4[Monto])</f>
        <v>0</v>
      </c>
      <c r="J2221">
        <f>SUMIF([1]!Tabla2[Consignatario],B2221, [1]!Tabla2[Monto])</f>
        <v>0</v>
      </c>
      <c r="K2221">
        <f>SUMIF([1]!Tabla3[Consignatario],B2221,[1]!Tabla3[Monto])</f>
        <v>0</v>
      </c>
      <c r="L2221">
        <f>SUMIF([1]!Tabla5[Consignatario],B2221,[1]!Tabla5[Monto])</f>
        <v>0</v>
      </c>
      <c r="M2221">
        <f>SUMIF([1]!Tabla1708[Consignatario],B2221,[1]!Tabla1708[Monto])</f>
        <v>0</v>
      </c>
      <c r="N2221">
        <f>SUMIF([1]!Tabla1726[Consignatario],B2221,[1]!Tabla1726[Monto])</f>
        <v>0</v>
      </c>
      <c r="O2221">
        <f>SUMIF([1]!Tabla1730[Consignatario],B2221,[1]!Tabla1730[1730])</f>
        <v>0</v>
      </c>
      <c r="P2221">
        <f>SUMIF([1]!Tabla1739[Consignatario],B2221,[1]!Tabla1739[1739])</f>
        <v>0</v>
      </c>
      <c r="Q2221">
        <f>SUMIF([1]!Tabla21[Consignatario],B2221,[1]!Tabla21[1664-1670])</f>
        <v>0</v>
      </c>
      <c r="R2221">
        <f>SUM(Tabla62[[#This Row],[1661]:[Entrearmadas]])</f>
        <v>19760</v>
      </c>
    </row>
    <row r="2222" spans="1:18" x14ac:dyDescent="0.3">
      <c r="A2222">
        <v>2221</v>
      </c>
      <c r="B2222" t="str" cm="1">
        <f t="array" ref="B2222">INDEX([1]!Tabla1[#Data], A2222, 2)</f>
        <v>Peña Fajardo, Andrés de la</v>
      </c>
      <c r="C2222">
        <f>SUMIF([1]!Tabla1661[Consignatario],B2222,[1]!Tabla1661[1661])</f>
        <v>0</v>
      </c>
      <c r="D2222">
        <f>SUMIF([1]!Tabla11[Consignatario],B2222,[1]!Tabla11[1662])</f>
        <v>0</v>
      </c>
      <c r="E2222">
        <f>SUMIF([1]!Tabla12[Consignatario],B2222,[1]!Tabla12[1670])</f>
        <v>0</v>
      </c>
      <c r="F2222">
        <f>SUMIF([1]!Tabla10[Consignatario],B2222,[1]!Tabla10[1672])</f>
        <v>0</v>
      </c>
      <c r="G2222">
        <f>SUMIF([1]!Tabla9[Consignatarios],B2222,[1]!Tabla9[1675])</f>
        <v>0</v>
      </c>
      <c r="H2222">
        <f>SUMIF([1]!Tabla8[Consignatarios],B2222,[1]!Tabla8[1678])</f>
        <v>0</v>
      </c>
      <c r="I2222">
        <f>SUMIF([1]!Tabla4[Consignatario],B2222,[1]!Tabla4[Monto])</f>
        <v>0</v>
      </c>
      <c r="J2222">
        <f>SUMIF([1]!Tabla2[Consignatario],B2222, [1]!Tabla2[Monto])</f>
        <v>0</v>
      </c>
      <c r="K2222">
        <f>SUMIF([1]!Tabla3[Consignatario],B2222,[1]!Tabla3[Monto])</f>
        <v>23230</v>
      </c>
      <c r="L2222">
        <f>SUMIF([1]!Tabla5[Consignatario],B2222,[1]!Tabla5[Monto])</f>
        <v>17540</v>
      </c>
      <c r="M2222">
        <f>SUMIF([1]!Tabla1708[Consignatario],B2222,[1]!Tabla1708[Monto])</f>
        <v>0</v>
      </c>
      <c r="N2222">
        <f>SUMIF([1]!Tabla1726[Consignatario],B2222,[1]!Tabla1726[Monto])</f>
        <v>0</v>
      </c>
      <c r="O2222">
        <f>SUMIF([1]!Tabla1730[Consignatario],B2222,[1]!Tabla1730[1730])</f>
        <v>0</v>
      </c>
      <c r="P2222">
        <f>SUMIF([1]!Tabla1739[Consignatario],B2222,[1]!Tabla1739[1739])</f>
        <v>0</v>
      </c>
      <c r="Q2222">
        <f>SUMIF([1]!Tabla21[Consignatario],B2222,[1]!Tabla21[1664-1670])</f>
        <v>0</v>
      </c>
      <c r="R2222">
        <f>SUM(Tabla62[[#This Row],[1661]:[Entrearmadas]])</f>
        <v>40770</v>
      </c>
    </row>
    <row r="2223" spans="1:18" x14ac:dyDescent="0.3">
      <c r="A2223">
        <v>2222</v>
      </c>
      <c r="B2223" t="str" cm="1">
        <f t="array" ref="B2223">INDEX([1]!Tabla1[#Data], A2223, 2)</f>
        <v>Peña Revilla, Mateo de la</v>
      </c>
      <c r="C2223">
        <f>SUMIF([1]!Tabla1661[Consignatario],B2223,[1]!Tabla1661[1661])</f>
        <v>0</v>
      </c>
      <c r="D2223">
        <f>SUMIF([1]!Tabla11[Consignatario],B2223,[1]!Tabla11[1662])</f>
        <v>0</v>
      </c>
      <c r="E2223">
        <f>SUMIF([1]!Tabla12[Consignatario],B2223,[1]!Tabla12[1670])</f>
        <v>0</v>
      </c>
      <c r="F2223">
        <f>SUMIF([1]!Tabla10[Consignatario],B2223,[1]!Tabla10[1672])</f>
        <v>0</v>
      </c>
      <c r="G2223">
        <f>SUMIF([1]!Tabla9[Consignatarios],B2223,[1]!Tabla9[1675])</f>
        <v>0</v>
      </c>
      <c r="H2223">
        <f>SUMIF([1]!Tabla8[Consignatarios],B2223,[1]!Tabla8[1678])</f>
        <v>0</v>
      </c>
      <c r="I2223">
        <f>SUMIF([1]!Tabla4[Consignatario],B2223,[1]!Tabla4[Monto])</f>
        <v>0</v>
      </c>
      <c r="J2223">
        <f>SUMIF([1]!Tabla2[Consignatario],B2223, [1]!Tabla2[Monto])</f>
        <v>0</v>
      </c>
      <c r="K2223">
        <f>SUMIF([1]!Tabla3[Consignatario],B2223,[1]!Tabla3[Monto])</f>
        <v>0</v>
      </c>
      <c r="L2223">
        <f>SUMIF([1]!Tabla5[Consignatario],B2223,[1]!Tabla5[Monto])</f>
        <v>10000</v>
      </c>
      <c r="M2223">
        <f>SUMIF([1]!Tabla1708[Consignatario],B2223,[1]!Tabla1708[Monto])</f>
        <v>0</v>
      </c>
      <c r="N2223">
        <f>SUMIF([1]!Tabla1726[Consignatario],B2223,[1]!Tabla1726[Monto])</f>
        <v>0</v>
      </c>
      <c r="O2223">
        <f>SUMIF([1]!Tabla1730[Consignatario],B2223,[1]!Tabla1730[1730])</f>
        <v>0</v>
      </c>
      <c r="P2223">
        <f>SUMIF([1]!Tabla1739[Consignatario],B2223,[1]!Tabla1739[1739])</f>
        <v>0</v>
      </c>
      <c r="Q2223">
        <f>SUMIF([1]!Tabla21[Consignatario],B2223,[1]!Tabla21[1664-1670])</f>
        <v>0</v>
      </c>
      <c r="R2223">
        <f>SUM(Tabla62[[#This Row],[1661]:[Entrearmadas]])</f>
        <v>10000</v>
      </c>
    </row>
    <row r="2224" spans="1:18" x14ac:dyDescent="0.3">
      <c r="A2224">
        <v>2223</v>
      </c>
      <c r="B2224" t="str" cm="1">
        <f t="array" ref="B2224">INDEX([1]!Tabla1[#Data], A2224, 2)</f>
        <v>Peña Zevallos, Diego</v>
      </c>
      <c r="C2224">
        <f>SUMIF([1]!Tabla1661[Consignatario],B2224,[1]!Tabla1661[1661])</f>
        <v>0</v>
      </c>
      <c r="D2224">
        <f>SUMIF([1]!Tabla11[Consignatario],B2224,[1]!Tabla11[1662])</f>
        <v>0</v>
      </c>
      <c r="E2224">
        <f>SUMIF([1]!Tabla12[Consignatario],B2224,[1]!Tabla12[1670])</f>
        <v>0</v>
      </c>
      <c r="F2224">
        <f>SUMIF([1]!Tabla10[Consignatario],B2224,[1]!Tabla10[1672])</f>
        <v>0</v>
      </c>
      <c r="G2224">
        <f>SUMIF([1]!Tabla9[Consignatarios],B2224,[1]!Tabla9[1675])</f>
        <v>194500</v>
      </c>
      <c r="H2224">
        <f>SUMIF([1]!Tabla8[Consignatarios],B2224,[1]!Tabla8[1678])</f>
        <v>0</v>
      </c>
      <c r="I2224">
        <f>SUMIF([1]!Tabla4[Consignatario],B2224,[1]!Tabla4[Monto])</f>
        <v>0</v>
      </c>
      <c r="J2224">
        <f>SUMIF([1]!Tabla2[Consignatario],B2224, [1]!Tabla2[Monto])</f>
        <v>0</v>
      </c>
      <c r="K2224">
        <f>SUMIF([1]!Tabla3[Consignatario],B2224,[1]!Tabla3[Monto])</f>
        <v>0</v>
      </c>
      <c r="L2224">
        <f>SUMIF([1]!Tabla5[Consignatario],B2224,[1]!Tabla5[Monto])</f>
        <v>0</v>
      </c>
      <c r="M2224">
        <f>SUMIF([1]!Tabla1708[Consignatario],B2224,[1]!Tabla1708[Monto])</f>
        <v>0</v>
      </c>
      <c r="N2224">
        <f>SUMIF([1]!Tabla1726[Consignatario],B2224,[1]!Tabla1726[Monto])</f>
        <v>0</v>
      </c>
      <c r="O2224">
        <f>SUMIF([1]!Tabla1730[Consignatario],B2224,[1]!Tabla1730[1730])</f>
        <v>0</v>
      </c>
      <c r="P2224">
        <f>SUMIF([1]!Tabla1739[Consignatario],B2224,[1]!Tabla1739[1739])</f>
        <v>0</v>
      </c>
      <c r="Q2224">
        <f>SUMIF([1]!Tabla21[Consignatario],B2224,[1]!Tabla21[1664-1670])</f>
        <v>0</v>
      </c>
      <c r="R2224">
        <f>SUM(Tabla62[[#This Row],[1661]:[Entrearmadas]])</f>
        <v>194500</v>
      </c>
    </row>
    <row r="2225" spans="1:18" x14ac:dyDescent="0.3">
      <c r="A2225">
        <v>2224</v>
      </c>
      <c r="B2225" t="str" cm="1">
        <f t="array" ref="B2225">INDEX([1]!Tabla1[#Data], A2225, 2)</f>
        <v>Peña, Bartolomé de la</v>
      </c>
      <c r="C2225">
        <f>SUMIF([1]!Tabla1661[Consignatario],B2225,[1]!Tabla1661[1661])</f>
        <v>0</v>
      </c>
      <c r="D2225">
        <f>SUMIF([1]!Tabla11[Consignatario],B2225,[1]!Tabla11[1662])</f>
        <v>0</v>
      </c>
      <c r="E2225">
        <f>SUMIF([1]!Tabla12[Consignatario],B2225,[1]!Tabla12[1670])</f>
        <v>0</v>
      </c>
      <c r="F2225">
        <f>SUMIF([1]!Tabla10[Consignatario],B2225,[1]!Tabla10[1672])</f>
        <v>0</v>
      </c>
      <c r="G2225">
        <f>SUMIF([1]!Tabla9[Consignatarios],B2225,[1]!Tabla9[1675])</f>
        <v>0</v>
      </c>
      <c r="H2225">
        <f>SUMIF([1]!Tabla8[Consignatarios],B2225,[1]!Tabla8[1678])</f>
        <v>0</v>
      </c>
      <c r="I2225">
        <f>SUMIF([1]!Tabla4[Consignatario],B2225,[1]!Tabla4[Monto])</f>
        <v>0</v>
      </c>
      <c r="J2225">
        <f>SUMIF([1]!Tabla2[Consignatario],B2225, [1]!Tabla2[Monto])</f>
        <v>0</v>
      </c>
      <c r="K2225">
        <f>SUMIF([1]!Tabla3[Consignatario],B2225,[1]!Tabla3[Monto])</f>
        <v>0</v>
      </c>
      <c r="L2225">
        <f>SUMIF([1]!Tabla5[Consignatario],B2225,[1]!Tabla5[Monto])</f>
        <v>2000</v>
      </c>
      <c r="M2225">
        <f>SUMIF([1]!Tabla1708[Consignatario],B2225,[1]!Tabla1708[Monto])</f>
        <v>0</v>
      </c>
      <c r="N2225">
        <f>SUMIF([1]!Tabla1726[Consignatario],B2225,[1]!Tabla1726[Monto])</f>
        <v>0</v>
      </c>
      <c r="O2225">
        <f>SUMIF([1]!Tabla1730[Consignatario],B2225,[1]!Tabla1730[1730])</f>
        <v>0</v>
      </c>
      <c r="P2225">
        <f>SUMIF([1]!Tabla1739[Consignatario],B2225,[1]!Tabla1739[1739])</f>
        <v>0</v>
      </c>
      <c r="Q2225">
        <f>SUMIF([1]!Tabla21[Consignatario],B2225,[1]!Tabla21[1664-1670])</f>
        <v>0</v>
      </c>
      <c r="R2225">
        <f>SUM(Tabla62[[#This Row],[1661]:[Entrearmadas]])</f>
        <v>2000</v>
      </c>
    </row>
    <row r="2226" spans="1:18" x14ac:dyDescent="0.3">
      <c r="A2226">
        <v>2225</v>
      </c>
      <c r="B2226" t="str" cm="1">
        <f t="array" ref="B2226">INDEX([1]!Tabla1[#Data], A2226, 2)</f>
        <v>Peña, Diego de la</v>
      </c>
      <c r="C2226">
        <f>SUMIF([1]!Tabla1661[Consignatario],B2226,[1]!Tabla1661[1661])</f>
        <v>0</v>
      </c>
      <c r="D2226">
        <f>SUMIF([1]!Tabla11[Consignatario],B2226,[1]!Tabla11[1662])</f>
        <v>0</v>
      </c>
      <c r="E2226">
        <f>SUMIF([1]!Tabla12[Consignatario],B2226,[1]!Tabla12[1670])</f>
        <v>0</v>
      </c>
      <c r="F2226">
        <f>SUMIF([1]!Tabla10[Consignatario],B2226,[1]!Tabla10[1672])</f>
        <v>0</v>
      </c>
      <c r="G2226">
        <f>SUMIF([1]!Tabla9[Consignatarios],B2226,[1]!Tabla9[1675])</f>
        <v>8800</v>
      </c>
      <c r="H2226">
        <f>SUMIF([1]!Tabla8[Consignatarios],B2226,[1]!Tabla8[1678])</f>
        <v>0</v>
      </c>
      <c r="I2226">
        <f>SUMIF([1]!Tabla4[Consignatario],B2226,[1]!Tabla4[Monto])</f>
        <v>0</v>
      </c>
      <c r="J2226">
        <f>SUMIF([1]!Tabla2[Consignatario],B2226, [1]!Tabla2[Monto])</f>
        <v>0</v>
      </c>
      <c r="K2226">
        <f>SUMIF([1]!Tabla3[Consignatario],B2226,[1]!Tabla3[Monto])</f>
        <v>0</v>
      </c>
      <c r="L2226">
        <f>SUMIF([1]!Tabla5[Consignatario],B2226,[1]!Tabla5[Monto])</f>
        <v>0</v>
      </c>
      <c r="M2226">
        <f>SUMIF([1]!Tabla1708[Consignatario],B2226,[1]!Tabla1708[Monto])</f>
        <v>5040</v>
      </c>
      <c r="N2226">
        <f>SUMIF([1]!Tabla1726[Consignatario],B2226,[1]!Tabla1726[Monto])</f>
        <v>0</v>
      </c>
      <c r="O2226">
        <f>SUMIF([1]!Tabla1730[Consignatario],B2226,[1]!Tabla1730[1730])</f>
        <v>4400</v>
      </c>
      <c r="P2226">
        <f>SUMIF([1]!Tabla1739[Consignatario],B2226,[1]!Tabla1739[1739])</f>
        <v>0</v>
      </c>
      <c r="Q2226">
        <f>SUMIF([1]!Tabla21[Consignatario],B2226,[1]!Tabla21[1664-1670])</f>
        <v>0</v>
      </c>
      <c r="R2226">
        <f>SUM(Tabla62[[#This Row],[1661]:[Entrearmadas]])</f>
        <v>18240</v>
      </c>
    </row>
    <row r="2227" spans="1:18" x14ac:dyDescent="0.3">
      <c r="A2227">
        <v>2226</v>
      </c>
      <c r="B2227" t="str" cm="1">
        <f t="array" ref="B2227">INDEX([1]!Tabla1[#Data], A2227, 2)</f>
        <v>Peña, Francisco de la</v>
      </c>
      <c r="C2227">
        <f>SUMIF([1]!Tabla1661[Consignatario],B2227,[1]!Tabla1661[1661])</f>
        <v>4600</v>
      </c>
      <c r="D2227">
        <f>SUMIF([1]!Tabla11[Consignatario],B2227,[1]!Tabla11[1662])</f>
        <v>0</v>
      </c>
      <c r="E2227">
        <f>SUMIF([1]!Tabla12[Consignatario],B2227,[1]!Tabla12[1670])</f>
        <v>0</v>
      </c>
      <c r="F2227">
        <f>SUMIF([1]!Tabla10[Consignatario],B2227,[1]!Tabla10[1672])</f>
        <v>0</v>
      </c>
      <c r="G2227">
        <f>SUMIF([1]!Tabla9[Consignatarios],B2227,[1]!Tabla9[1675])</f>
        <v>0</v>
      </c>
      <c r="H2227">
        <f>SUMIF([1]!Tabla8[Consignatarios],B2227,[1]!Tabla8[1678])</f>
        <v>0</v>
      </c>
      <c r="I2227">
        <f>SUMIF([1]!Tabla4[Consignatario],B2227,[1]!Tabla4[Monto])</f>
        <v>0</v>
      </c>
      <c r="J2227">
        <f>SUMIF([1]!Tabla2[Consignatario],B2227, [1]!Tabla2[Monto])</f>
        <v>0</v>
      </c>
      <c r="K2227">
        <f>SUMIF([1]!Tabla3[Consignatario],B2227,[1]!Tabla3[Monto])</f>
        <v>0</v>
      </c>
      <c r="L2227">
        <f>SUMIF([1]!Tabla5[Consignatario],B2227,[1]!Tabla5[Monto])</f>
        <v>0</v>
      </c>
      <c r="M2227">
        <f>SUMIF([1]!Tabla1708[Consignatario],B2227,[1]!Tabla1708[Monto])</f>
        <v>0</v>
      </c>
      <c r="N2227">
        <f>SUMIF([1]!Tabla1726[Consignatario],B2227,[1]!Tabla1726[Monto])</f>
        <v>0</v>
      </c>
      <c r="O2227">
        <f>SUMIF([1]!Tabla1730[Consignatario],B2227,[1]!Tabla1730[1730])</f>
        <v>0</v>
      </c>
      <c r="P2227">
        <f>SUMIF([1]!Tabla1739[Consignatario],B2227,[1]!Tabla1739[1739])</f>
        <v>0</v>
      </c>
      <c r="Q2227">
        <f>SUMIF([1]!Tabla21[Consignatario],B2227,[1]!Tabla21[1664-1670])</f>
        <v>0</v>
      </c>
      <c r="R2227">
        <f>SUM(Tabla62[[#This Row],[1661]:[Entrearmadas]])</f>
        <v>4600</v>
      </c>
    </row>
    <row r="2228" spans="1:18" x14ac:dyDescent="0.3">
      <c r="A2228">
        <v>2227</v>
      </c>
      <c r="B2228" t="str" cm="1">
        <f t="array" ref="B2228">INDEX([1]!Tabla1[#Data], A2228, 2)</f>
        <v>Peña, Ignacio Antonio de la</v>
      </c>
      <c r="C2228">
        <f>SUMIF([1]!Tabla1661[Consignatario],B2228,[1]!Tabla1661[1661])</f>
        <v>0</v>
      </c>
      <c r="D2228">
        <f>SUMIF([1]!Tabla11[Consignatario],B2228,[1]!Tabla11[1662])</f>
        <v>0</v>
      </c>
      <c r="E2228">
        <f>SUMIF([1]!Tabla12[Consignatario],B2228,[1]!Tabla12[1670])</f>
        <v>0</v>
      </c>
      <c r="F2228">
        <f>SUMIF([1]!Tabla10[Consignatario],B2228,[1]!Tabla10[1672])</f>
        <v>0</v>
      </c>
      <c r="G2228">
        <f>SUMIF([1]!Tabla9[Consignatarios],B2228,[1]!Tabla9[1675])</f>
        <v>0</v>
      </c>
      <c r="H2228">
        <f>SUMIF([1]!Tabla8[Consignatarios],B2228,[1]!Tabla8[1678])</f>
        <v>0</v>
      </c>
      <c r="I2228">
        <f>SUMIF([1]!Tabla4[Consignatario],B2228,[1]!Tabla4[Monto])</f>
        <v>0</v>
      </c>
      <c r="J2228">
        <f>SUMIF([1]!Tabla2[Consignatario],B2228, [1]!Tabla2[Monto])</f>
        <v>0</v>
      </c>
      <c r="K2228">
        <f>SUMIF([1]!Tabla3[Consignatario],B2228,[1]!Tabla3[Monto])</f>
        <v>0</v>
      </c>
      <c r="L2228">
        <f>SUMIF([1]!Tabla5[Consignatario],B2228,[1]!Tabla5[Monto])</f>
        <v>0</v>
      </c>
      <c r="M2228">
        <f>SUMIF([1]!Tabla1708[Consignatario],B2228,[1]!Tabla1708[Monto])</f>
        <v>0</v>
      </c>
      <c r="N2228">
        <f>SUMIF([1]!Tabla1726[Consignatario],B2228,[1]!Tabla1726[Monto])</f>
        <v>76869</v>
      </c>
      <c r="O2228">
        <f>SUMIF([1]!Tabla1730[Consignatario],B2228,[1]!Tabla1730[1730])</f>
        <v>0</v>
      </c>
      <c r="P2228">
        <f>SUMIF([1]!Tabla1739[Consignatario],B2228,[1]!Tabla1739[1739])</f>
        <v>47000</v>
      </c>
      <c r="Q2228">
        <f>SUMIF([1]!Tabla21[Consignatario],B2228,[1]!Tabla21[1664-1670])</f>
        <v>0</v>
      </c>
      <c r="R2228">
        <f>SUM(Tabla62[[#This Row],[1661]:[Entrearmadas]])</f>
        <v>123869</v>
      </c>
    </row>
    <row r="2229" spans="1:18" x14ac:dyDescent="0.3">
      <c r="A2229">
        <v>2228</v>
      </c>
      <c r="B2229" t="str" cm="1">
        <f t="array" ref="B2229">INDEX([1]!Tabla1[#Data], A2229, 2)</f>
        <v>Peña, Joseph de la</v>
      </c>
      <c r="C2229">
        <f>SUMIF([1]!Tabla1661[Consignatario],B2229,[1]!Tabla1661[1661])</f>
        <v>0</v>
      </c>
      <c r="D2229">
        <f>SUMIF([1]!Tabla11[Consignatario],B2229,[1]!Tabla11[1662])</f>
        <v>0</v>
      </c>
      <c r="E2229">
        <f>SUMIF([1]!Tabla12[Consignatario],B2229,[1]!Tabla12[1670])</f>
        <v>0</v>
      </c>
      <c r="F2229">
        <f>SUMIF([1]!Tabla10[Consignatario],B2229,[1]!Tabla10[1672])</f>
        <v>0</v>
      </c>
      <c r="G2229">
        <f>SUMIF([1]!Tabla9[Consignatarios],B2229,[1]!Tabla9[1675])</f>
        <v>0</v>
      </c>
      <c r="H2229">
        <f>SUMIF([1]!Tabla8[Consignatarios],B2229,[1]!Tabla8[1678])</f>
        <v>0</v>
      </c>
      <c r="I2229">
        <f>SUMIF([1]!Tabla4[Consignatario],B2229,[1]!Tabla4[Monto])</f>
        <v>0</v>
      </c>
      <c r="J2229">
        <f>SUMIF([1]!Tabla2[Consignatario],B2229, [1]!Tabla2[Monto])</f>
        <v>0</v>
      </c>
      <c r="K2229">
        <f>SUMIF([1]!Tabla3[Consignatario],B2229,[1]!Tabla3[Monto])</f>
        <v>0</v>
      </c>
      <c r="L2229">
        <f>SUMIF([1]!Tabla5[Consignatario],B2229,[1]!Tabla5[Monto])</f>
        <v>6000</v>
      </c>
      <c r="M2229">
        <f>SUMIF([1]!Tabla1708[Consignatario],B2229,[1]!Tabla1708[Monto])</f>
        <v>6750</v>
      </c>
      <c r="N2229">
        <f>SUMIF([1]!Tabla1726[Consignatario],B2229,[1]!Tabla1726[Monto])</f>
        <v>0</v>
      </c>
      <c r="O2229">
        <f>SUMIF([1]!Tabla1730[Consignatario],B2229,[1]!Tabla1730[1730])</f>
        <v>0</v>
      </c>
      <c r="P2229">
        <f>SUMIF([1]!Tabla1739[Consignatario],B2229,[1]!Tabla1739[1739])</f>
        <v>84875</v>
      </c>
      <c r="Q2229">
        <f>SUMIF([1]!Tabla21[Consignatario],B2229,[1]!Tabla21[1664-1670])</f>
        <v>0</v>
      </c>
      <c r="R2229">
        <f>SUM(Tabla62[[#This Row],[1661]:[Entrearmadas]])</f>
        <v>97625</v>
      </c>
    </row>
    <row r="2230" spans="1:18" x14ac:dyDescent="0.3">
      <c r="A2230">
        <v>2229</v>
      </c>
      <c r="B2230" t="str" cm="1">
        <f t="array" ref="B2230">INDEX([1]!Tabla1[#Data], A2230, 2)</f>
        <v>Peña, Juan de la</v>
      </c>
      <c r="C2230">
        <f>SUMIF([1]!Tabla1661[Consignatario],B2230,[1]!Tabla1661[1661])</f>
        <v>16152</v>
      </c>
      <c r="D2230">
        <f>SUMIF([1]!Tabla11[Consignatario],B2230,[1]!Tabla11[1662])</f>
        <v>0</v>
      </c>
      <c r="E2230">
        <f>SUMIF([1]!Tabla12[Consignatario],B2230,[1]!Tabla12[1670])</f>
        <v>0</v>
      </c>
      <c r="F2230">
        <f>SUMIF([1]!Tabla10[Consignatario],B2230,[1]!Tabla10[1672])</f>
        <v>0</v>
      </c>
      <c r="G2230">
        <f>SUMIF([1]!Tabla9[Consignatarios],B2230,[1]!Tabla9[1675])</f>
        <v>0</v>
      </c>
      <c r="H2230">
        <f>SUMIF([1]!Tabla8[Consignatarios],B2230,[1]!Tabla8[1678])</f>
        <v>0</v>
      </c>
      <c r="I2230">
        <f>SUMIF([1]!Tabla4[Consignatario],B2230,[1]!Tabla4[Monto])</f>
        <v>0</v>
      </c>
      <c r="J2230">
        <f>SUMIF([1]!Tabla2[Consignatario],B2230, [1]!Tabla2[Monto])</f>
        <v>0</v>
      </c>
      <c r="K2230">
        <f>SUMIF([1]!Tabla3[Consignatario],B2230,[1]!Tabla3[Monto])</f>
        <v>0</v>
      </c>
      <c r="L2230">
        <f>SUMIF([1]!Tabla5[Consignatario],B2230,[1]!Tabla5[Monto])</f>
        <v>0</v>
      </c>
      <c r="M2230">
        <f>SUMIF([1]!Tabla1708[Consignatario],B2230,[1]!Tabla1708[Monto])</f>
        <v>0</v>
      </c>
      <c r="N2230">
        <f>SUMIF([1]!Tabla1726[Consignatario],B2230,[1]!Tabla1726[Monto])</f>
        <v>0</v>
      </c>
      <c r="O2230">
        <f>SUMIF([1]!Tabla1730[Consignatario],B2230,[1]!Tabla1730[1730])</f>
        <v>0</v>
      </c>
      <c r="P2230">
        <f>SUMIF([1]!Tabla1739[Consignatario],B2230,[1]!Tabla1739[1739])</f>
        <v>0</v>
      </c>
      <c r="Q2230">
        <f>SUMIF([1]!Tabla21[Consignatario],B2230,[1]!Tabla21[1664-1670])</f>
        <v>0</v>
      </c>
      <c r="R2230">
        <f>SUM(Tabla62[[#This Row],[1661]:[Entrearmadas]])</f>
        <v>16152</v>
      </c>
    </row>
    <row r="2231" spans="1:18" x14ac:dyDescent="0.3">
      <c r="A2231">
        <v>2230</v>
      </c>
      <c r="B2231" t="str" cm="1">
        <f t="array" ref="B2231">INDEX([1]!Tabla1[#Data], A2231, 2)</f>
        <v>Peña, Pablo de la</v>
      </c>
      <c r="C2231">
        <f>SUMIF([1]!Tabla1661[Consignatario],B2231,[1]!Tabla1661[1661])</f>
        <v>0</v>
      </c>
      <c r="D2231">
        <f>SUMIF([1]!Tabla11[Consignatario],B2231,[1]!Tabla11[1662])</f>
        <v>0</v>
      </c>
      <c r="E2231">
        <f>SUMIF([1]!Tabla12[Consignatario],B2231,[1]!Tabla12[1670])</f>
        <v>0</v>
      </c>
      <c r="F2231">
        <f>SUMIF([1]!Tabla10[Consignatario],B2231,[1]!Tabla10[1672])</f>
        <v>0</v>
      </c>
      <c r="G2231">
        <f>SUMIF([1]!Tabla9[Consignatarios],B2231,[1]!Tabla9[1675])</f>
        <v>0</v>
      </c>
      <c r="H2231">
        <f>SUMIF([1]!Tabla8[Consignatarios],B2231,[1]!Tabla8[1678])</f>
        <v>0</v>
      </c>
      <c r="I2231">
        <f>SUMIF([1]!Tabla4[Consignatario],B2231,[1]!Tabla4[Monto])</f>
        <v>0</v>
      </c>
      <c r="J2231">
        <f>SUMIF([1]!Tabla2[Consignatario],B2231, [1]!Tabla2[Monto])</f>
        <v>0</v>
      </c>
      <c r="K2231">
        <f>SUMIF([1]!Tabla3[Consignatario],B2231,[1]!Tabla3[Monto])</f>
        <v>0</v>
      </c>
      <c r="L2231">
        <f>SUMIF([1]!Tabla5[Consignatario],B2231,[1]!Tabla5[Monto])</f>
        <v>0</v>
      </c>
      <c r="M2231">
        <f>SUMIF([1]!Tabla1708[Consignatario],B2231,[1]!Tabla1708[Monto])</f>
        <v>0</v>
      </c>
      <c r="N2231">
        <f>SUMIF([1]!Tabla1726[Consignatario],B2231,[1]!Tabla1726[Monto])</f>
        <v>9294</v>
      </c>
      <c r="O2231">
        <f>SUMIF([1]!Tabla1730[Consignatario],B2231,[1]!Tabla1730[1730])</f>
        <v>0</v>
      </c>
      <c r="P2231">
        <f>SUMIF([1]!Tabla1739[Consignatario],B2231,[1]!Tabla1739[1739])</f>
        <v>0</v>
      </c>
      <c r="Q2231">
        <f>SUMIF([1]!Tabla21[Consignatario],B2231,[1]!Tabla21[1664-1670])</f>
        <v>0</v>
      </c>
      <c r="R2231">
        <f>SUM(Tabla62[[#This Row],[1661]:[Entrearmadas]])</f>
        <v>9294</v>
      </c>
    </row>
    <row r="2232" spans="1:18" x14ac:dyDescent="0.3">
      <c r="A2232">
        <v>2231</v>
      </c>
      <c r="B2232" t="str" cm="1">
        <f t="array" ref="B2232">INDEX([1]!Tabla1[#Data], A2232, 2)</f>
        <v>Peña, Pedro de la</v>
      </c>
      <c r="C2232">
        <f>SUMIF([1]!Tabla1661[Consignatario],B2232,[1]!Tabla1661[1661])</f>
        <v>0</v>
      </c>
      <c r="D2232">
        <f>SUMIF([1]!Tabla11[Consignatario],B2232,[1]!Tabla11[1662])</f>
        <v>404210</v>
      </c>
      <c r="E2232">
        <f>SUMIF([1]!Tabla12[Consignatario],B2232,[1]!Tabla12[1670])</f>
        <v>0</v>
      </c>
      <c r="F2232">
        <f>SUMIF([1]!Tabla10[Consignatario],B2232,[1]!Tabla10[1672])</f>
        <v>0</v>
      </c>
      <c r="G2232">
        <f>SUMIF([1]!Tabla9[Consignatarios],B2232,[1]!Tabla9[1675])</f>
        <v>22500</v>
      </c>
      <c r="H2232">
        <f>SUMIF([1]!Tabla8[Consignatarios],B2232,[1]!Tabla8[1678])</f>
        <v>0</v>
      </c>
      <c r="I2232">
        <f>SUMIF([1]!Tabla4[Consignatario],B2232,[1]!Tabla4[Monto])</f>
        <v>0</v>
      </c>
      <c r="J2232">
        <f>SUMIF([1]!Tabla2[Consignatario],B2232, [1]!Tabla2[Monto])</f>
        <v>0</v>
      </c>
      <c r="K2232">
        <f>SUMIF([1]!Tabla3[Consignatario],B2232,[1]!Tabla3[Monto])</f>
        <v>0</v>
      </c>
      <c r="L2232">
        <f>SUMIF([1]!Tabla5[Consignatario],B2232,[1]!Tabla5[Monto])</f>
        <v>0</v>
      </c>
      <c r="M2232">
        <f>SUMIF([1]!Tabla1708[Consignatario],B2232,[1]!Tabla1708[Monto])</f>
        <v>0</v>
      </c>
      <c r="N2232">
        <f>SUMIF([1]!Tabla1726[Consignatario],B2232,[1]!Tabla1726[Monto])</f>
        <v>0</v>
      </c>
      <c r="O2232">
        <f>SUMIF([1]!Tabla1730[Consignatario],B2232,[1]!Tabla1730[1730])</f>
        <v>0</v>
      </c>
      <c r="P2232">
        <f>SUMIF([1]!Tabla1739[Consignatario],B2232,[1]!Tabla1739[1739])</f>
        <v>0</v>
      </c>
      <c r="Q2232">
        <f>SUMIF([1]!Tabla21[Consignatario],B2232,[1]!Tabla21[1664-1670])</f>
        <v>0</v>
      </c>
      <c r="R2232">
        <f>SUM(Tabla62[[#This Row],[1661]:[Entrearmadas]])</f>
        <v>426710</v>
      </c>
    </row>
    <row r="2233" spans="1:18" x14ac:dyDescent="0.3">
      <c r="A2233">
        <v>2232</v>
      </c>
      <c r="B2233" t="str" cm="1">
        <f t="array" ref="B2233">INDEX([1]!Tabla1[#Data], A2233, 2)</f>
        <v>Peña, Salvador de la</v>
      </c>
      <c r="C2233">
        <f>SUMIF([1]!Tabla1661[Consignatario],B2233,[1]!Tabla1661[1661])</f>
        <v>0</v>
      </c>
      <c r="D2233">
        <f>SUMIF([1]!Tabla11[Consignatario],B2233,[1]!Tabla11[1662])</f>
        <v>0</v>
      </c>
      <c r="E2233">
        <f>SUMIF([1]!Tabla12[Consignatario],B2233,[1]!Tabla12[1670])</f>
        <v>0</v>
      </c>
      <c r="F2233">
        <f>SUMIF([1]!Tabla10[Consignatario],B2233,[1]!Tabla10[1672])</f>
        <v>0</v>
      </c>
      <c r="G2233">
        <f>SUMIF([1]!Tabla9[Consignatarios],B2233,[1]!Tabla9[1675])</f>
        <v>0</v>
      </c>
      <c r="H2233">
        <f>SUMIF([1]!Tabla8[Consignatarios],B2233,[1]!Tabla8[1678])</f>
        <v>0</v>
      </c>
      <c r="I2233">
        <f>SUMIF([1]!Tabla4[Consignatario],B2233,[1]!Tabla4[Monto])</f>
        <v>0</v>
      </c>
      <c r="J2233">
        <f>SUMIF([1]!Tabla2[Consignatario],B2233, [1]!Tabla2[Monto])</f>
        <v>0</v>
      </c>
      <c r="K2233">
        <f>SUMIF([1]!Tabla3[Consignatario],B2233,[1]!Tabla3[Monto])</f>
        <v>22000</v>
      </c>
      <c r="L2233">
        <f>SUMIF([1]!Tabla5[Consignatario],B2233,[1]!Tabla5[Monto])</f>
        <v>14532</v>
      </c>
      <c r="M2233">
        <f>SUMIF([1]!Tabla1708[Consignatario],B2233,[1]!Tabla1708[Monto])</f>
        <v>0</v>
      </c>
      <c r="N2233">
        <f>SUMIF([1]!Tabla1726[Consignatario],B2233,[1]!Tabla1726[Monto])</f>
        <v>0</v>
      </c>
      <c r="O2233">
        <f>SUMIF([1]!Tabla1730[Consignatario],B2233,[1]!Tabla1730[1730])</f>
        <v>0</v>
      </c>
      <c r="P2233">
        <f>SUMIF([1]!Tabla1739[Consignatario],B2233,[1]!Tabla1739[1739])</f>
        <v>0</v>
      </c>
      <c r="Q2233">
        <f>SUMIF([1]!Tabla21[Consignatario],B2233,[1]!Tabla21[1664-1670])</f>
        <v>0</v>
      </c>
      <c r="R2233">
        <f>SUM(Tabla62[[#This Row],[1661]:[Entrearmadas]])</f>
        <v>36532</v>
      </c>
    </row>
    <row r="2234" spans="1:18" x14ac:dyDescent="0.3">
      <c r="A2234">
        <v>2233</v>
      </c>
      <c r="B2234" t="str" cm="1">
        <f t="array" ref="B2234">INDEX([1]!Tabla1[#Data], A2234, 2)</f>
        <v>Peñabal, Manuel de</v>
      </c>
      <c r="C2234">
        <f>SUMIF([1]!Tabla1661[Consignatario],B2234,[1]!Tabla1661[1661])</f>
        <v>0</v>
      </c>
      <c r="D2234">
        <f>SUMIF([1]!Tabla11[Consignatario],B2234,[1]!Tabla11[1662])</f>
        <v>0</v>
      </c>
      <c r="E2234">
        <f>SUMIF([1]!Tabla12[Consignatario],B2234,[1]!Tabla12[1670])</f>
        <v>0</v>
      </c>
      <c r="F2234">
        <f>SUMIF([1]!Tabla10[Consignatario],B2234,[1]!Tabla10[1672])</f>
        <v>0</v>
      </c>
      <c r="G2234">
        <f>SUMIF([1]!Tabla9[Consignatarios],B2234,[1]!Tabla9[1675])</f>
        <v>4500</v>
      </c>
      <c r="H2234">
        <f>SUMIF([1]!Tabla8[Consignatarios],B2234,[1]!Tabla8[1678])</f>
        <v>0</v>
      </c>
      <c r="I2234">
        <f>SUMIF([1]!Tabla4[Consignatario],B2234,[1]!Tabla4[Monto])</f>
        <v>0</v>
      </c>
      <c r="J2234">
        <f>SUMIF([1]!Tabla2[Consignatario],B2234, [1]!Tabla2[Monto])</f>
        <v>0</v>
      </c>
      <c r="K2234">
        <f>SUMIF([1]!Tabla3[Consignatario],B2234,[1]!Tabla3[Monto])</f>
        <v>0</v>
      </c>
      <c r="L2234">
        <f>SUMIF([1]!Tabla5[Consignatario],B2234,[1]!Tabla5[Monto])</f>
        <v>0</v>
      </c>
      <c r="M2234">
        <f>SUMIF([1]!Tabla1708[Consignatario],B2234,[1]!Tabla1708[Monto])</f>
        <v>0</v>
      </c>
      <c r="N2234">
        <f>SUMIF([1]!Tabla1726[Consignatario],B2234,[1]!Tabla1726[Monto])</f>
        <v>0</v>
      </c>
      <c r="O2234">
        <f>SUMIF([1]!Tabla1730[Consignatario],B2234,[1]!Tabla1730[1730])</f>
        <v>0</v>
      </c>
      <c r="P2234">
        <f>SUMIF([1]!Tabla1739[Consignatario],B2234,[1]!Tabla1739[1739])</f>
        <v>0</v>
      </c>
      <c r="Q2234">
        <f>SUMIF([1]!Tabla21[Consignatario],B2234,[1]!Tabla21[1664-1670])</f>
        <v>0</v>
      </c>
      <c r="R2234">
        <f>SUM(Tabla62[[#This Row],[1661]:[Entrearmadas]])</f>
        <v>4500</v>
      </c>
    </row>
    <row r="2235" spans="1:18" x14ac:dyDescent="0.3">
      <c r="A2235">
        <v>2234</v>
      </c>
      <c r="B2235" t="str" cm="1">
        <f t="array" ref="B2235">INDEX([1]!Tabla1[#Data], A2235, 2)</f>
        <v>Peñalillo, Pedro</v>
      </c>
      <c r="C2235">
        <f>SUMIF([1]!Tabla1661[Consignatario],B2235,[1]!Tabla1661[1661])</f>
        <v>0</v>
      </c>
      <c r="D2235">
        <f>SUMIF([1]!Tabla11[Consignatario],B2235,[1]!Tabla11[1662])</f>
        <v>0</v>
      </c>
      <c r="E2235">
        <f>SUMIF([1]!Tabla12[Consignatario],B2235,[1]!Tabla12[1670])</f>
        <v>0</v>
      </c>
      <c r="F2235">
        <f>SUMIF([1]!Tabla10[Consignatario],B2235,[1]!Tabla10[1672])</f>
        <v>0</v>
      </c>
      <c r="G2235">
        <f>SUMIF([1]!Tabla9[Consignatarios],B2235,[1]!Tabla9[1675])</f>
        <v>0</v>
      </c>
      <c r="H2235">
        <f>SUMIF([1]!Tabla8[Consignatarios],B2235,[1]!Tabla8[1678])</f>
        <v>0</v>
      </c>
      <c r="I2235">
        <f>SUMIF([1]!Tabla4[Consignatario],B2235,[1]!Tabla4[Monto])</f>
        <v>0</v>
      </c>
      <c r="J2235">
        <f>SUMIF([1]!Tabla2[Consignatario],B2235, [1]!Tabla2[Monto])</f>
        <v>0</v>
      </c>
      <c r="K2235">
        <f>SUMIF([1]!Tabla3[Consignatario],B2235,[1]!Tabla3[Monto])</f>
        <v>0</v>
      </c>
      <c r="L2235">
        <f>SUMIF([1]!Tabla5[Consignatario],B2235,[1]!Tabla5[Monto])</f>
        <v>0</v>
      </c>
      <c r="M2235">
        <f>SUMIF([1]!Tabla1708[Consignatario],B2235,[1]!Tabla1708[Monto])</f>
        <v>0</v>
      </c>
      <c r="N2235">
        <f>SUMIF([1]!Tabla1726[Consignatario],B2235,[1]!Tabla1726[Monto])</f>
        <v>900</v>
      </c>
      <c r="O2235">
        <f>SUMIF([1]!Tabla1730[Consignatario],B2235,[1]!Tabla1730[1730])</f>
        <v>0</v>
      </c>
      <c r="P2235">
        <f>SUMIF([1]!Tabla1739[Consignatario],B2235,[1]!Tabla1739[1739])</f>
        <v>0</v>
      </c>
      <c r="Q2235">
        <f>SUMIF([1]!Tabla21[Consignatario],B2235,[1]!Tabla21[1664-1670])</f>
        <v>0</v>
      </c>
      <c r="R2235">
        <f>SUM(Tabla62[[#This Row],[1661]:[Entrearmadas]])</f>
        <v>900</v>
      </c>
    </row>
    <row r="2236" spans="1:18" x14ac:dyDescent="0.3">
      <c r="A2236">
        <v>2235</v>
      </c>
      <c r="B2236" t="str" cm="1">
        <f t="array" ref="B2236">INDEX([1]!Tabla1[#Data], A2236, 2)</f>
        <v>Peñalosa, Juan de</v>
      </c>
      <c r="C2236">
        <f>SUMIF([1]!Tabla1661[Consignatario],B2236,[1]!Tabla1661[1661])</f>
        <v>1000</v>
      </c>
      <c r="D2236">
        <f>SUMIF([1]!Tabla11[Consignatario],B2236,[1]!Tabla11[1662])</f>
        <v>0</v>
      </c>
      <c r="E2236">
        <f>SUMIF([1]!Tabla12[Consignatario],B2236,[1]!Tabla12[1670])</f>
        <v>0</v>
      </c>
      <c r="F2236">
        <f>SUMIF([1]!Tabla10[Consignatario],B2236,[1]!Tabla10[1672])</f>
        <v>0</v>
      </c>
      <c r="G2236">
        <f>SUMIF([1]!Tabla9[Consignatarios],B2236,[1]!Tabla9[1675])</f>
        <v>0</v>
      </c>
      <c r="H2236">
        <f>SUMIF([1]!Tabla8[Consignatarios],B2236,[1]!Tabla8[1678])</f>
        <v>0</v>
      </c>
      <c r="I2236">
        <f>SUMIF([1]!Tabla4[Consignatario],B2236,[1]!Tabla4[Monto])</f>
        <v>0</v>
      </c>
      <c r="J2236">
        <f>SUMIF([1]!Tabla2[Consignatario],B2236, [1]!Tabla2[Monto])</f>
        <v>0</v>
      </c>
      <c r="K2236">
        <f>SUMIF([1]!Tabla3[Consignatario],B2236,[1]!Tabla3[Monto])</f>
        <v>0</v>
      </c>
      <c r="L2236">
        <f>SUMIF([1]!Tabla5[Consignatario],B2236,[1]!Tabla5[Monto])</f>
        <v>0</v>
      </c>
      <c r="M2236">
        <f>SUMIF([1]!Tabla1708[Consignatario],B2236,[1]!Tabla1708[Monto])</f>
        <v>0</v>
      </c>
      <c r="N2236">
        <f>SUMIF([1]!Tabla1726[Consignatario],B2236,[1]!Tabla1726[Monto])</f>
        <v>0</v>
      </c>
      <c r="O2236">
        <f>SUMIF([1]!Tabla1730[Consignatario],B2236,[1]!Tabla1730[1730])</f>
        <v>0</v>
      </c>
      <c r="P2236">
        <f>SUMIF([1]!Tabla1739[Consignatario],B2236,[1]!Tabla1739[1739])</f>
        <v>0</v>
      </c>
      <c r="Q2236">
        <f>SUMIF([1]!Tabla21[Consignatario],B2236,[1]!Tabla21[1664-1670])</f>
        <v>0</v>
      </c>
      <c r="R2236">
        <f>SUM(Tabla62[[#This Row],[1661]:[Entrearmadas]])</f>
        <v>1000</v>
      </c>
    </row>
    <row r="2237" spans="1:18" x14ac:dyDescent="0.3">
      <c r="A2237">
        <v>2236</v>
      </c>
      <c r="B2237" t="str" cm="1">
        <f t="array" ref="B2237">INDEX([1]!Tabla1[#Data], A2237, 2)</f>
        <v>Peñaloza, Juan de</v>
      </c>
      <c r="C2237">
        <f>SUMIF([1]!Tabla1661[Consignatario],B2237,[1]!Tabla1661[1661])</f>
        <v>0</v>
      </c>
      <c r="D2237">
        <f>SUMIF([1]!Tabla11[Consignatario],B2237,[1]!Tabla11[1662])</f>
        <v>0</v>
      </c>
      <c r="E2237">
        <f>SUMIF([1]!Tabla12[Consignatario],B2237,[1]!Tabla12[1670])</f>
        <v>0</v>
      </c>
      <c r="F2237">
        <f>SUMIF([1]!Tabla10[Consignatario],B2237,[1]!Tabla10[1672])</f>
        <v>0</v>
      </c>
      <c r="G2237">
        <f>SUMIF([1]!Tabla9[Consignatarios],B2237,[1]!Tabla9[1675])</f>
        <v>0</v>
      </c>
      <c r="H2237">
        <f>SUMIF([1]!Tabla8[Consignatarios],B2237,[1]!Tabla8[1678])</f>
        <v>0</v>
      </c>
      <c r="I2237">
        <f>SUMIF([1]!Tabla4[Consignatario],B2237,[1]!Tabla4[Monto])</f>
        <v>0</v>
      </c>
      <c r="J2237">
        <f>SUMIF([1]!Tabla2[Consignatario],B2237, [1]!Tabla2[Monto])</f>
        <v>1338</v>
      </c>
      <c r="K2237">
        <f>SUMIF([1]!Tabla3[Consignatario],B2237,[1]!Tabla3[Monto])</f>
        <v>0</v>
      </c>
      <c r="L2237">
        <f>SUMIF([1]!Tabla5[Consignatario],B2237,[1]!Tabla5[Monto])</f>
        <v>0</v>
      </c>
      <c r="M2237">
        <f>SUMIF([1]!Tabla1708[Consignatario],B2237,[1]!Tabla1708[Monto])</f>
        <v>0</v>
      </c>
      <c r="N2237">
        <f>SUMIF([1]!Tabla1726[Consignatario],B2237,[1]!Tabla1726[Monto])</f>
        <v>0</v>
      </c>
      <c r="O2237">
        <f>SUMIF([1]!Tabla1730[Consignatario],B2237,[1]!Tabla1730[1730])</f>
        <v>0</v>
      </c>
      <c r="P2237">
        <f>SUMIF([1]!Tabla1739[Consignatario],B2237,[1]!Tabla1739[1739])</f>
        <v>0</v>
      </c>
      <c r="Q2237">
        <f>SUMIF([1]!Tabla21[Consignatario],B2237,[1]!Tabla21[1664-1670])</f>
        <v>0</v>
      </c>
      <c r="R2237">
        <f>SUM(Tabla62[[#This Row],[1661]:[Entrearmadas]])</f>
        <v>1338</v>
      </c>
    </row>
    <row r="2238" spans="1:18" x14ac:dyDescent="0.3">
      <c r="A2238">
        <v>2237</v>
      </c>
      <c r="B2238" t="str" cm="1">
        <f t="array" ref="B2238">INDEX([1]!Tabla1[#Data], A2238, 2)</f>
        <v>Pera, Enrique de la</v>
      </c>
      <c r="C2238">
        <f>SUMIF([1]!Tabla1661[Consignatario],B2238,[1]!Tabla1661[1661])</f>
        <v>0</v>
      </c>
      <c r="D2238">
        <f>SUMIF([1]!Tabla11[Consignatario],B2238,[1]!Tabla11[1662])</f>
        <v>0</v>
      </c>
      <c r="E2238">
        <f>SUMIF([1]!Tabla12[Consignatario],B2238,[1]!Tabla12[1670])</f>
        <v>0</v>
      </c>
      <c r="F2238">
        <f>SUMIF([1]!Tabla10[Consignatario],B2238,[1]!Tabla10[1672])</f>
        <v>0</v>
      </c>
      <c r="G2238">
        <f>SUMIF([1]!Tabla9[Consignatarios],B2238,[1]!Tabla9[1675])</f>
        <v>0</v>
      </c>
      <c r="H2238">
        <f>SUMIF([1]!Tabla8[Consignatarios],B2238,[1]!Tabla8[1678])</f>
        <v>0</v>
      </c>
      <c r="I2238">
        <f>SUMIF([1]!Tabla4[Consignatario],B2238,[1]!Tabla4[Monto])</f>
        <v>0</v>
      </c>
      <c r="J2238">
        <f>SUMIF([1]!Tabla2[Consignatario],B2238, [1]!Tabla2[Monto])</f>
        <v>0</v>
      </c>
      <c r="K2238">
        <f>SUMIF([1]!Tabla3[Consignatario],B2238,[1]!Tabla3[Monto])</f>
        <v>50</v>
      </c>
      <c r="L2238">
        <f>SUMIF([1]!Tabla5[Consignatario],B2238,[1]!Tabla5[Monto])</f>
        <v>0</v>
      </c>
      <c r="M2238">
        <f>SUMIF([1]!Tabla1708[Consignatario],B2238,[1]!Tabla1708[Monto])</f>
        <v>0</v>
      </c>
      <c r="N2238">
        <f>SUMIF([1]!Tabla1726[Consignatario],B2238,[1]!Tabla1726[Monto])</f>
        <v>0</v>
      </c>
      <c r="O2238">
        <f>SUMIF([1]!Tabla1730[Consignatario],B2238,[1]!Tabla1730[1730])</f>
        <v>0</v>
      </c>
      <c r="P2238">
        <f>SUMIF([1]!Tabla1739[Consignatario],B2238,[1]!Tabla1739[1739])</f>
        <v>0</v>
      </c>
      <c r="Q2238">
        <f>SUMIF([1]!Tabla21[Consignatario],B2238,[1]!Tabla21[1664-1670])</f>
        <v>0</v>
      </c>
      <c r="R2238">
        <f>SUM(Tabla62[[#This Row],[1661]:[Entrearmadas]])</f>
        <v>50</v>
      </c>
    </row>
    <row r="2239" spans="1:18" x14ac:dyDescent="0.3">
      <c r="A2239">
        <v>2238</v>
      </c>
      <c r="B2239" t="str" cm="1">
        <f t="array" ref="B2239">INDEX([1]!Tabla1[#Data], A2239, 2)</f>
        <v>Peralta Rincón, Francisco de</v>
      </c>
      <c r="C2239">
        <f>SUMIF([1]!Tabla1661[Consignatario],B2239,[1]!Tabla1661[1661])</f>
        <v>0</v>
      </c>
      <c r="D2239">
        <f>SUMIF([1]!Tabla11[Consignatario],B2239,[1]!Tabla11[1662])</f>
        <v>0</v>
      </c>
      <c r="E2239">
        <f>SUMIF([1]!Tabla12[Consignatario],B2239,[1]!Tabla12[1670])</f>
        <v>0</v>
      </c>
      <c r="F2239">
        <f>SUMIF([1]!Tabla10[Consignatario],B2239,[1]!Tabla10[1672])</f>
        <v>0</v>
      </c>
      <c r="G2239">
        <f>SUMIF([1]!Tabla9[Consignatarios],B2239,[1]!Tabla9[1675])</f>
        <v>0</v>
      </c>
      <c r="H2239">
        <f>SUMIF([1]!Tabla8[Consignatarios],B2239,[1]!Tabla8[1678])</f>
        <v>3673</v>
      </c>
      <c r="I2239">
        <f>SUMIF([1]!Tabla4[Consignatario],B2239,[1]!Tabla4[Monto])</f>
        <v>7044</v>
      </c>
      <c r="J2239">
        <f>SUMIF([1]!Tabla2[Consignatario],B2239, [1]!Tabla2[Monto])</f>
        <v>10000</v>
      </c>
      <c r="K2239">
        <f>SUMIF([1]!Tabla3[Consignatario],B2239,[1]!Tabla3[Monto])</f>
        <v>8024</v>
      </c>
      <c r="L2239">
        <f>SUMIF([1]!Tabla5[Consignatario],B2239,[1]!Tabla5[Monto])</f>
        <v>0</v>
      </c>
      <c r="M2239">
        <f>SUMIF([1]!Tabla1708[Consignatario],B2239,[1]!Tabla1708[Monto])</f>
        <v>0</v>
      </c>
      <c r="N2239">
        <f>SUMIF([1]!Tabla1726[Consignatario],B2239,[1]!Tabla1726[Monto])</f>
        <v>0</v>
      </c>
      <c r="O2239">
        <f>SUMIF([1]!Tabla1730[Consignatario],B2239,[1]!Tabla1730[1730])</f>
        <v>0</v>
      </c>
      <c r="P2239">
        <f>SUMIF([1]!Tabla1739[Consignatario],B2239,[1]!Tabla1739[1739])</f>
        <v>0</v>
      </c>
      <c r="Q2239">
        <f>SUMIF([1]!Tabla21[Consignatario],B2239,[1]!Tabla21[1664-1670])</f>
        <v>0</v>
      </c>
      <c r="R2239">
        <f>SUM(Tabla62[[#This Row],[1661]:[Entrearmadas]])</f>
        <v>28741</v>
      </c>
    </row>
    <row r="2240" spans="1:18" x14ac:dyDescent="0.3">
      <c r="A2240">
        <v>2239</v>
      </c>
      <c r="B2240" t="str" cm="1">
        <f t="array" ref="B2240">INDEX([1]!Tabla1[#Data], A2240, 2)</f>
        <v>Peralta, Antonio de</v>
      </c>
      <c r="C2240">
        <f>SUMIF([1]!Tabla1661[Consignatario],B2240,[1]!Tabla1661[1661])</f>
        <v>62525</v>
      </c>
      <c r="D2240">
        <f>SUMIF([1]!Tabla11[Consignatario],B2240,[1]!Tabla11[1662])</f>
        <v>169000</v>
      </c>
      <c r="E2240">
        <f>SUMIF([1]!Tabla12[Consignatario],B2240,[1]!Tabla12[1670])</f>
        <v>0</v>
      </c>
      <c r="F2240">
        <f>SUMIF([1]!Tabla10[Consignatario],B2240,[1]!Tabla10[1672])</f>
        <v>0</v>
      </c>
      <c r="G2240">
        <f>SUMIF([1]!Tabla9[Consignatarios],B2240,[1]!Tabla9[1675])</f>
        <v>0</v>
      </c>
      <c r="H2240">
        <f>SUMIF([1]!Tabla8[Consignatarios],B2240,[1]!Tabla8[1678])</f>
        <v>0</v>
      </c>
      <c r="I2240">
        <f>SUMIF([1]!Tabla4[Consignatario],B2240,[1]!Tabla4[Monto])</f>
        <v>0</v>
      </c>
      <c r="J2240">
        <f>SUMIF([1]!Tabla2[Consignatario],B2240, [1]!Tabla2[Monto])</f>
        <v>0</v>
      </c>
      <c r="K2240">
        <f>SUMIF([1]!Tabla3[Consignatario],B2240,[1]!Tabla3[Monto])</f>
        <v>0</v>
      </c>
      <c r="L2240">
        <f>SUMIF([1]!Tabla5[Consignatario],B2240,[1]!Tabla5[Monto])</f>
        <v>0</v>
      </c>
      <c r="M2240">
        <f>SUMIF([1]!Tabla1708[Consignatario],B2240,[1]!Tabla1708[Monto])</f>
        <v>0</v>
      </c>
      <c r="N2240">
        <f>SUMIF([1]!Tabla1726[Consignatario],B2240,[1]!Tabla1726[Monto])</f>
        <v>0</v>
      </c>
      <c r="O2240">
        <f>SUMIF([1]!Tabla1730[Consignatario],B2240,[1]!Tabla1730[1730])</f>
        <v>0</v>
      </c>
      <c r="P2240">
        <f>SUMIF([1]!Tabla1739[Consignatario],B2240,[1]!Tabla1739[1739])</f>
        <v>0</v>
      </c>
      <c r="Q2240">
        <f>SUMIF([1]!Tabla21[Consignatario],B2240,[1]!Tabla21[1664-1670])</f>
        <v>0</v>
      </c>
      <c r="R2240">
        <f>SUM(Tabla62[[#This Row],[1661]:[Entrearmadas]])</f>
        <v>231525</v>
      </c>
    </row>
    <row r="2241" spans="1:18" x14ac:dyDescent="0.3">
      <c r="A2241">
        <v>2240</v>
      </c>
      <c r="B2241" t="str" cm="1">
        <f t="array" ref="B2241">INDEX([1]!Tabla1[#Data], A2241, 2)</f>
        <v>Peralta, Fernando de</v>
      </c>
      <c r="C2241">
        <f>SUMIF([1]!Tabla1661[Consignatario],B2241,[1]!Tabla1661[1661])</f>
        <v>0</v>
      </c>
      <c r="D2241">
        <f>SUMIF([1]!Tabla11[Consignatario],B2241,[1]!Tabla11[1662])</f>
        <v>0</v>
      </c>
      <c r="E2241">
        <f>SUMIF([1]!Tabla12[Consignatario],B2241,[1]!Tabla12[1670])</f>
        <v>0</v>
      </c>
      <c r="F2241">
        <f>SUMIF([1]!Tabla10[Consignatario],B2241,[1]!Tabla10[1672])</f>
        <v>0</v>
      </c>
      <c r="G2241">
        <f>SUMIF([1]!Tabla9[Consignatarios],B2241,[1]!Tabla9[1675])</f>
        <v>0</v>
      </c>
      <c r="H2241">
        <f>SUMIF([1]!Tabla8[Consignatarios],B2241,[1]!Tabla8[1678])</f>
        <v>0</v>
      </c>
      <c r="I2241">
        <f>SUMIF([1]!Tabla4[Consignatario],B2241,[1]!Tabla4[Monto])</f>
        <v>10328</v>
      </c>
      <c r="J2241">
        <f>SUMIF([1]!Tabla2[Consignatario],B2241, [1]!Tabla2[Monto])</f>
        <v>0</v>
      </c>
      <c r="K2241">
        <f>SUMIF([1]!Tabla3[Consignatario],B2241,[1]!Tabla3[Monto])</f>
        <v>0</v>
      </c>
      <c r="L2241">
        <f>SUMIF([1]!Tabla5[Consignatario],B2241,[1]!Tabla5[Monto])</f>
        <v>0</v>
      </c>
      <c r="M2241">
        <f>SUMIF([1]!Tabla1708[Consignatario],B2241,[1]!Tabla1708[Monto])</f>
        <v>0</v>
      </c>
      <c r="N2241">
        <f>SUMIF([1]!Tabla1726[Consignatario],B2241,[1]!Tabla1726[Monto])</f>
        <v>0</v>
      </c>
      <c r="O2241">
        <f>SUMIF([1]!Tabla1730[Consignatario],B2241,[1]!Tabla1730[1730])</f>
        <v>0</v>
      </c>
      <c r="P2241">
        <f>SUMIF([1]!Tabla1739[Consignatario],B2241,[1]!Tabla1739[1739])</f>
        <v>0</v>
      </c>
      <c r="Q2241">
        <f>SUMIF([1]!Tabla21[Consignatario],B2241,[1]!Tabla21[1664-1670])</f>
        <v>0</v>
      </c>
      <c r="R2241">
        <f>SUM(Tabla62[[#This Row],[1661]:[Entrearmadas]])</f>
        <v>10328</v>
      </c>
    </row>
    <row r="2242" spans="1:18" x14ac:dyDescent="0.3">
      <c r="A2242">
        <v>2241</v>
      </c>
      <c r="B2242" t="str" cm="1">
        <f t="array" ref="B2242">INDEX([1]!Tabla1[#Data], A2242, 2)</f>
        <v>Pérez Bonilla, Tomás</v>
      </c>
      <c r="C2242">
        <f>SUMIF([1]!Tabla1661[Consignatario],B2242,[1]!Tabla1661[1661])</f>
        <v>0</v>
      </c>
      <c r="D2242">
        <f>SUMIF([1]!Tabla11[Consignatario],B2242,[1]!Tabla11[1662])</f>
        <v>0</v>
      </c>
      <c r="E2242">
        <f>SUMIF([1]!Tabla12[Consignatario],B2242,[1]!Tabla12[1670])</f>
        <v>0</v>
      </c>
      <c r="F2242">
        <f>SUMIF([1]!Tabla10[Consignatario],B2242,[1]!Tabla10[1672])</f>
        <v>300</v>
      </c>
      <c r="G2242">
        <f>SUMIF([1]!Tabla9[Consignatarios],B2242,[1]!Tabla9[1675])</f>
        <v>0</v>
      </c>
      <c r="H2242">
        <f>SUMIF([1]!Tabla8[Consignatarios],B2242,[1]!Tabla8[1678])</f>
        <v>0</v>
      </c>
      <c r="I2242">
        <f>SUMIF([1]!Tabla4[Consignatario],B2242,[1]!Tabla4[Monto])</f>
        <v>0</v>
      </c>
      <c r="J2242">
        <f>SUMIF([1]!Tabla2[Consignatario],B2242, [1]!Tabla2[Monto])</f>
        <v>0</v>
      </c>
      <c r="K2242">
        <f>SUMIF([1]!Tabla3[Consignatario],B2242,[1]!Tabla3[Monto])</f>
        <v>0</v>
      </c>
      <c r="L2242">
        <f>SUMIF([1]!Tabla5[Consignatario],B2242,[1]!Tabla5[Monto])</f>
        <v>0</v>
      </c>
      <c r="M2242">
        <f>SUMIF([1]!Tabla1708[Consignatario],B2242,[1]!Tabla1708[Monto])</f>
        <v>0</v>
      </c>
      <c r="N2242">
        <f>SUMIF([1]!Tabla1726[Consignatario],B2242,[1]!Tabla1726[Monto])</f>
        <v>0</v>
      </c>
      <c r="O2242">
        <f>SUMIF([1]!Tabla1730[Consignatario],B2242,[1]!Tabla1730[1730])</f>
        <v>0</v>
      </c>
      <c r="P2242">
        <f>SUMIF([1]!Tabla1739[Consignatario],B2242,[1]!Tabla1739[1739])</f>
        <v>0</v>
      </c>
      <c r="Q2242">
        <f>SUMIF([1]!Tabla21[Consignatario],B2242,[1]!Tabla21[1664-1670])</f>
        <v>0</v>
      </c>
      <c r="R2242">
        <f>SUM(Tabla62[[#This Row],[1661]:[Entrearmadas]])</f>
        <v>300</v>
      </c>
    </row>
    <row r="2243" spans="1:18" x14ac:dyDescent="0.3">
      <c r="A2243">
        <v>2242</v>
      </c>
      <c r="B2243" t="str" cm="1">
        <f t="array" ref="B2243">INDEX([1]!Tabla1[#Data], A2243, 2)</f>
        <v>Pérez Castellanos, Alonso</v>
      </c>
      <c r="C2243">
        <f>SUMIF([1]!Tabla1661[Consignatario],B2243,[1]!Tabla1661[1661])</f>
        <v>0</v>
      </c>
      <c r="D2243">
        <f>SUMIF([1]!Tabla11[Consignatario],B2243,[1]!Tabla11[1662])</f>
        <v>0</v>
      </c>
      <c r="E2243">
        <f>SUMIF([1]!Tabla12[Consignatario],B2243,[1]!Tabla12[1670])</f>
        <v>0</v>
      </c>
      <c r="F2243">
        <f>SUMIF([1]!Tabla10[Consignatario],B2243,[1]!Tabla10[1672])</f>
        <v>0</v>
      </c>
      <c r="G2243">
        <f>SUMIF([1]!Tabla9[Consignatarios],B2243,[1]!Tabla9[1675])</f>
        <v>102000</v>
      </c>
      <c r="H2243">
        <f>SUMIF([1]!Tabla8[Consignatarios],B2243,[1]!Tabla8[1678])</f>
        <v>0</v>
      </c>
      <c r="I2243">
        <f>SUMIF([1]!Tabla4[Consignatario],B2243,[1]!Tabla4[Monto])</f>
        <v>0</v>
      </c>
      <c r="J2243">
        <f>SUMIF([1]!Tabla2[Consignatario],B2243, [1]!Tabla2[Monto])</f>
        <v>0</v>
      </c>
      <c r="K2243">
        <f>SUMIF([1]!Tabla3[Consignatario],B2243,[1]!Tabla3[Monto])</f>
        <v>0</v>
      </c>
      <c r="L2243">
        <f>SUMIF([1]!Tabla5[Consignatario],B2243,[1]!Tabla5[Monto])</f>
        <v>0</v>
      </c>
      <c r="M2243">
        <f>SUMIF([1]!Tabla1708[Consignatario],B2243,[1]!Tabla1708[Monto])</f>
        <v>0</v>
      </c>
      <c r="N2243">
        <f>SUMIF([1]!Tabla1726[Consignatario],B2243,[1]!Tabla1726[Monto])</f>
        <v>0</v>
      </c>
      <c r="O2243">
        <f>SUMIF([1]!Tabla1730[Consignatario],B2243,[1]!Tabla1730[1730])</f>
        <v>0</v>
      </c>
      <c r="P2243">
        <f>SUMIF([1]!Tabla1739[Consignatario],B2243,[1]!Tabla1739[1739])</f>
        <v>0</v>
      </c>
      <c r="Q2243">
        <f>SUMIF([1]!Tabla21[Consignatario],B2243,[1]!Tabla21[1664-1670])</f>
        <v>37500</v>
      </c>
      <c r="R2243">
        <f>SUM(Tabla62[[#This Row],[1661]:[Entrearmadas]])</f>
        <v>139500</v>
      </c>
    </row>
    <row r="2244" spans="1:18" x14ac:dyDescent="0.3">
      <c r="A2244">
        <v>2243</v>
      </c>
      <c r="B2244" t="str" cm="1">
        <f t="array" ref="B2244">INDEX([1]!Tabla1[#Data], A2244, 2)</f>
        <v>Pérez Castellanos, Antonio</v>
      </c>
      <c r="C2244">
        <f>SUMIF([1]!Tabla1661[Consignatario],B2244,[1]!Tabla1661[1661])</f>
        <v>0</v>
      </c>
      <c r="D2244">
        <f>SUMIF([1]!Tabla11[Consignatario],B2244,[1]!Tabla11[1662])</f>
        <v>0</v>
      </c>
      <c r="E2244">
        <f>SUMIF([1]!Tabla12[Consignatario],B2244,[1]!Tabla12[1670])</f>
        <v>0</v>
      </c>
      <c r="F2244">
        <f>SUMIF([1]!Tabla10[Consignatario],B2244,[1]!Tabla10[1672])</f>
        <v>0</v>
      </c>
      <c r="G2244">
        <f>SUMIF([1]!Tabla9[Consignatarios],B2244,[1]!Tabla9[1675])</f>
        <v>0</v>
      </c>
      <c r="H2244">
        <f>SUMIF([1]!Tabla8[Consignatarios],B2244,[1]!Tabla8[1678])</f>
        <v>0</v>
      </c>
      <c r="I2244">
        <f>SUMIF([1]!Tabla4[Consignatario],B2244,[1]!Tabla4[Monto])</f>
        <v>0</v>
      </c>
      <c r="J2244">
        <f>SUMIF([1]!Tabla2[Consignatario],B2244, [1]!Tabla2[Monto])</f>
        <v>0</v>
      </c>
      <c r="K2244">
        <f>SUMIF([1]!Tabla3[Consignatario],B2244,[1]!Tabla3[Monto])</f>
        <v>0</v>
      </c>
      <c r="L2244">
        <f>SUMIF([1]!Tabla5[Consignatario],B2244,[1]!Tabla5[Monto])</f>
        <v>0</v>
      </c>
      <c r="M2244">
        <f>SUMIF([1]!Tabla1708[Consignatario],B2244,[1]!Tabla1708[Monto])</f>
        <v>0</v>
      </c>
      <c r="N2244">
        <f>SUMIF([1]!Tabla1726[Consignatario],B2244,[1]!Tabla1726[Monto])</f>
        <v>0</v>
      </c>
      <c r="O2244">
        <f>SUMIF([1]!Tabla1730[Consignatario],B2244,[1]!Tabla1730[1730])</f>
        <v>0</v>
      </c>
      <c r="P2244">
        <f>SUMIF([1]!Tabla1739[Consignatario],B2244,[1]!Tabla1739[1739])</f>
        <v>0</v>
      </c>
      <c r="Q2244">
        <f>SUMIF([1]!Tabla21[Consignatario],B2244,[1]!Tabla21[1664-1670])</f>
        <v>1000</v>
      </c>
      <c r="R2244">
        <f>SUM(Tabla62[[#This Row],[1661]:[Entrearmadas]])</f>
        <v>1000</v>
      </c>
    </row>
    <row r="2245" spans="1:18" x14ac:dyDescent="0.3">
      <c r="A2245">
        <v>2244</v>
      </c>
      <c r="B2245" t="str" cm="1">
        <f t="array" ref="B2245">INDEX([1]!Tabla1[#Data], A2245, 2)</f>
        <v>Pérez de Alecha, Francisco</v>
      </c>
      <c r="C2245">
        <f>SUMIF([1]!Tabla1661[Consignatario],B2245,[1]!Tabla1661[1661])</f>
        <v>0</v>
      </c>
      <c r="D2245">
        <f>SUMIF([1]!Tabla11[Consignatario],B2245,[1]!Tabla11[1662])</f>
        <v>0</v>
      </c>
      <c r="E2245">
        <f>SUMIF([1]!Tabla12[Consignatario],B2245,[1]!Tabla12[1670])</f>
        <v>0</v>
      </c>
      <c r="F2245">
        <f>SUMIF([1]!Tabla10[Consignatario],B2245,[1]!Tabla10[1672])</f>
        <v>0</v>
      </c>
      <c r="G2245">
        <f>SUMIF([1]!Tabla9[Consignatarios],B2245,[1]!Tabla9[1675])</f>
        <v>0</v>
      </c>
      <c r="H2245">
        <f>SUMIF([1]!Tabla8[Consignatarios],B2245,[1]!Tabla8[1678])</f>
        <v>0</v>
      </c>
      <c r="I2245">
        <f>SUMIF([1]!Tabla4[Consignatario],B2245,[1]!Tabla4[Monto])</f>
        <v>0</v>
      </c>
      <c r="J2245">
        <f>SUMIF([1]!Tabla2[Consignatario],B2245, [1]!Tabla2[Monto])</f>
        <v>65783</v>
      </c>
      <c r="K2245">
        <f>SUMIF([1]!Tabla3[Consignatario],B2245,[1]!Tabla3[Monto])</f>
        <v>0</v>
      </c>
      <c r="L2245">
        <f>SUMIF([1]!Tabla5[Consignatario],B2245,[1]!Tabla5[Monto])</f>
        <v>0</v>
      </c>
      <c r="M2245">
        <f>SUMIF([1]!Tabla1708[Consignatario],B2245,[1]!Tabla1708[Monto])</f>
        <v>0</v>
      </c>
      <c r="N2245">
        <f>SUMIF([1]!Tabla1726[Consignatario],B2245,[1]!Tabla1726[Monto])</f>
        <v>0</v>
      </c>
      <c r="O2245">
        <f>SUMIF([1]!Tabla1730[Consignatario],B2245,[1]!Tabla1730[1730])</f>
        <v>0</v>
      </c>
      <c r="P2245">
        <f>SUMIF([1]!Tabla1739[Consignatario],B2245,[1]!Tabla1739[1739])</f>
        <v>0</v>
      </c>
      <c r="Q2245">
        <f>SUMIF([1]!Tabla21[Consignatario],B2245,[1]!Tabla21[1664-1670])</f>
        <v>0</v>
      </c>
      <c r="R2245">
        <f>SUM(Tabla62[[#This Row],[1661]:[Entrearmadas]])</f>
        <v>65783</v>
      </c>
    </row>
    <row r="2246" spans="1:18" x14ac:dyDescent="0.3">
      <c r="A2246">
        <v>2245</v>
      </c>
      <c r="B2246" t="str" cm="1">
        <f t="array" ref="B2246">INDEX([1]!Tabla1[#Data], A2246, 2)</f>
        <v>Pérez de Aragón, Francisco</v>
      </c>
      <c r="C2246">
        <f>SUMIF([1]!Tabla1661[Consignatario],B2246,[1]!Tabla1661[1661])</f>
        <v>0</v>
      </c>
      <c r="D2246">
        <f>SUMIF([1]!Tabla11[Consignatario],B2246,[1]!Tabla11[1662])</f>
        <v>0</v>
      </c>
      <c r="E2246">
        <f>SUMIF([1]!Tabla12[Consignatario],B2246,[1]!Tabla12[1670])</f>
        <v>18000</v>
      </c>
      <c r="F2246">
        <f>SUMIF([1]!Tabla10[Consignatario],B2246,[1]!Tabla10[1672])</f>
        <v>34960</v>
      </c>
      <c r="G2246">
        <f>SUMIF([1]!Tabla9[Consignatarios],B2246,[1]!Tabla9[1675])</f>
        <v>0</v>
      </c>
      <c r="H2246">
        <f>SUMIF([1]!Tabla8[Consignatarios],B2246,[1]!Tabla8[1678])</f>
        <v>0</v>
      </c>
      <c r="I2246">
        <f>SUMIF([1]!Tabla4[Consignatario],B2246,[1]!Tabla4[Monto])</f>
        <v>0</v>
      </c>
      <c r="J2246">
        <f>SUMIF([1]!Tabla2[Consignatario],B2246, [1]!Tabla2[Monto])</f>
        <v>0</v>
      </c>
      <c r="K2246">
        <f>SUMIF([1]!Tabla3[Consignatario],B2246,[1]!Tabla3[Monto])</f>
        <v>0</v>
      </c>
      <c r="L2246">
        <f>SUMIF([1]!Tabla5[Consignatario],B2246,[1]!Tabla5[Monto])</f>
        <v>0</v>
      </c>
      <c r="M2246">
        <f>SUMIF([1]!Tabla1708[Consignatario],B2246,[1]!Tabla1708[Monto])</f>
        <v>0</v>
      </c>
      <c r="N2246">
        <f>SUMIF([1]!Tabla1726[Consignatario],B2246,[1]!Tabla1726[Monto])</f>
        <v>0</v>
      </c>
      <c r="O2246">
        <f>SUMIF([1]!Tabla1730[Consignatario],B2246,[1]!Tabla1730[1730])</f>
        <v>0</v>
      </c>
      <c r="P2246">
        <f>SUMIF([1]!Tabla1739[Consignatario],B2246,[1]!Tabla1739[1739])</f>
        <v>0</v>
      </c>
      <c r="Q2246">
        <f>SUMIF([1]!Tabla21[Consignatario],B2246,[1]!Tabla21[1664-1670])</f>
        <v>0</v>
      </c>
      <c r="R2246">
        <f>SUM(Tabla62[[#This Row],[1661]:[Entrearmadas]])</f>
        <v>52960</v>
      </c>
    </row>
    <row r="2247" spans="1:18" x14ac:dyDescent="0.3">
      <c r="A2247">
        <v>2246</v>
      </c>
      <c r="B2247" t="str" cm="1">
        <f t="array" ref="B2247">INDEX([1]!Tabla1[#Data], A2247, 2)</f>
        <v>Pérez de Arandia, Diego</v>
      </c>
      <c r="C2247">
        <f>SUMIF([1]!Tabla1661[Consignatario],B2247,[1]!Tabla1661[1661])</f>
        <v>0</v>
      </c>
      <c r="D2247">
        <f>SUMIF([1]!Tabla11[Consignatario],B2247,[1]!Tabla11[1662])</f>
        <v>0</v>
      </c>
      <c r="E2247">
        <f>SUMIF([1]!Tabla12[Consignatario],B2247,[1]!Tabla12[1670])</f>
        <v>0</v>
      </c>
      <c r="F2247">
        <f>SUMIF([1]!Tabla10[Consignatario],B2247,[1]!Tabla10[1672])</f>
        <v>0</v>
      </c>
      <c r="G2247">
        <f>SUMIF([1]!Tabla9[Consignatarios],B2247,[1]!Tabla9[1675])</f>
        <v>0</v>
      </c>
      <c r="H2247">
        <f>SUMIF([1]!Tabla8[Consignatarios],B2247,[1]!Tabla8[1678])</f>
        <v>44315</v>
      </c>
      <c r="I2247">
        <f>SUMIF([1]!Tabla4[Consignatario],B2247,[1]!Tabla4[Monto])</f>
        <v>0</v>
      </c>
      <c r="J2247">
        <f>SUMIF([1]!Tabla2[Consignatario],B2247, [1]!Tabla2[Monto])</f>
        <v>0</v>
      </c>
      <c r="K2247">
        <f>SUMIF([1]!Tabla3[Consignatario],B2247,[1]!Tabla3[Monto])</f>
        <v>0</v>
      </c>
      <c r="L2247">
        <f>SUMIF([1]!Tabla5[Consignatario],B2247,[1]!Tabla5[Monto])</f>
        <v>0</v>
      </c>
      <c r="M2247">
        <f>SUMIF([1]!Tabla1708[Consignatario],B2247,[1]!Tabla1708[Monto])</f>
        <v>0</v>
      </c>
      <c r="N2247">
        <f>SUMIF([1]!Tabla1726[Consignatario],B2247,[1]!Tabla1726[Monto])</f>
        <v>0</v>
      </c>
      <c r="O2247">
        <f>SUMIF([1]!Tabla1730[Consignatario],B2247,[1]!Tabla1730[1730])</f>
        <v>0</v>
      </c>
      <c r="P2247">
        <f>SUMIF([1]!Tabla1739[Consignatario],B2247,[1]!Tabla1739[1739])</f>
        <v>0</v>
      </c>
      <c r="Q2247">
        <f>SUMIF([1]!Tabla21[Consignatario],B2247,[1]!Tabla21[1664-1670])</f>
        <v>0</v>
      </c>
      <c r="R2247">
        <f>SUM(Tabla62[[#This Row],[1661]:[Entrearmadas]])</f>
        <v>44315</v>
      </c>
    </row>
    <row r="2248" spans="1:18" x14ac:dyDescent="0.3">
      <c r="A2248">
        <v>2247</v>
      </c>
      <c r="B2248" t="str" cm="1">
        <f t="array" ref="B2248">INDEX([1]!Tabla1[#Data], A2248, 2)</f>
        <v>Pérez de Arozqueta, Juan</v>
      </c>
      <c r="C2248">
        <f>SUMIF([1]!Tabla1661[Consignatario],B2248,[1]!Tabla1661[1661])</f>
        <v>0</v>
      </c>
      <c r="D2248">
        <f>SUMIF([1]!Tabla11[Consignatario],B2248,[1]!Tabla11[1662])</f>
        <v>0</v>
      </c>
      <c r="E2248">
        <f>SUMIF([1]!Tabla12[Consignatario],B2248,[1]!Tabla12[1670])</f>
        <v>81500</v>
      </c>
      <c r="F2248">
        <f>SUMIF([1]!Tabla10[Consignatario],B2248,[1]!Tabla10[1672])</f>
        <v>0</v>
      </c>
      <c r="G2248">
        <f>SUMIF([1]!Tabla9[Consignatarios],B2248,[1]!Tabla9[1675])</f>
        <v>118000</v>
      </c>
      <c r="H2248">
        <f>SUMIF([1]!Tabla8[Consignatarios],B2248,[1]!Tabla8[1678])</f>
        <v>0</v>
      </c>
      <c r="I2248">
        <f>SUMIF([1]!Tabla4[Consignatario],B2248,[1]!Tabla4[Monto])</f>
        <v>0</v>
      </c>
      <c r="J2248">
        <f>SUMIF([1]!Tabla2[Consignatario],B2248, [1]!Tabla2[Monto])</f>
        <v>0</v>
      </c>
      <c r="K2248">
        <f>SUMIF([1]!Tabla3[Consignatario],B2248,[1]!Tabla3[Monto])</f>
        <v>0</v>
      </c>
      <c r="L2248">
        <f>SUMIF([1]!Tabla5[Consignatario],B2248,[1]!Tabla5[Monto])</f>
        <v>0</v>
      </c>
      <c r="M2248">
        <f>SUMIF([1]!Tabla1708[Consignatario],B2248,[1]!Tabla1708[Monto])</f>
        <v>0</v>
      </c>
      <c r="N2248">
        <f>SUMIF([1]!Tabla1726[Consignatario],B2248,[1]!Tabla1726[Monto])</f>
        <v>0</v>
      </c>
      <c r="O2248">
        <f>SUMIF([1]!Tabla1730[Consignatario],B2248,[1]!Tabla1730[1730])</f>
        <v>0</v>
      </c>
      <c r="P2248">
        <f>SUMIF([1]!Tabla1739[Consignatario],B2248,[1]!Tabla1739[1739])</f>
        <v>0</v>
      </c>
      <c r="Q2248">
        <f>SUMIF([1]!Tabla21[Consignatario],B2248,[1]!Tabla21[1664-1670])</f>
        <v>0</v>
      </c>
      <c r="R2248">
        <f>SUM(Tabla62[[#This Row],[1661]:[Entrearmadas]])</f>
        <v>199500</v>
      </c>
    </row>
    <row r="2249" spans="1:18" x14ac:dyDescent="0.3">
      <c r="A2249">
        <v>2248</v>
      </c>
      <c r="B2249" t="str" cm="1">
        <f t="array" ref="B2249">INDEX([1]!Tabla1[#Data], A2249, 2)</f>
        <v>Pérez de Bahamonde, Matías</v>
      </c>
      <c r="C2249">
        <f>SUMIF([1]!Tabla1661[Consignatario],B2249,[1]!Tabla1661[1661])</f>
        <v>0</v>
      </c>
      <c r="D2249">
        <f>SUMIF([1]!Tabla11[Consignatario],B2249,[1]!Tabla11[1662])</f>
        <v>0</v>
      </c>
      <c r="E2249">
        <f>SUMIF([1]!Tabla12[Consignatario],B2249,[1]!Tabla12[1670])</f>
        <v>0</v>
      </c>
      <c r="F2249">
        <f>SUMIF([1]!Tabla10[Consignatario],B2249,[1]!Tabla10[1672])</f>
        <v>0</v>
      </c>
      <c r="G2249">
        <f>SUMIF([1]!Tabla9[Consignatarios],B2249,[1]!Tabla9[1675])</f>
        <v>0</v>
      </c>
      <c r="H2249">
        <f>SUMIF([1]!Tabla8[Consignatarios],B2249,[1]!Tabla8[1678])</f>
        <v>0</v>
      </c>
      <c r="I2249">
        <f>SUMIF([1]!Tabla4[Consignatario],B2249,[1]!Tabla4[Monto])</f>
        <v>0</v>
      </c>
      <c r="J2249">
        <f>SUMIF([1]!Tabla2[Consignatario],B2249, [1]!Tabla2[Monto])</f>
        <v>0</v>
      </c>
      <c r="K2249">
        <f>SUMIF([1]!Tabla3[Consignatario],B2249,[1]!Tabla3[Monto])</f>
        <v>0</v>
      </c>
      <c r="L2249">
        <f>SUMIF([1]!Tabla5[Consignatario],B2249,[1]!Tabla5[Monto])</f>
        <v>8000</v>
      </c>
      <c r="M2249">
        <f>SUMIF([1]!Tabla1708[Consignatario],B2249,[1]!Tabla1708[Monto])</f>
        <v>0</v>
      </c>
      <c r="N2249">
        <f>SUMIF([1]!Tabla1726[Consignatario],B2249,[1]!Tabla1726[Monto])</f>
        <v>0</v>
      </c>
      <c r="O2249">
        <f>SUMIF([1]!Tabla1730[Consignatario],B2249,[1]!Tabla1730[1730])</f>
        <v>0</v>
      </c>
      <c r="P2249">
        <f>SUMIF([1]!Tabla1739[Consignatario],B2249,[1]!Tabla1739[1739])</f>
        <v>0</v>
      </c>
      <c r="Q2249">
        <f>SUMIF([1]!Tabla21[Consignatario],B2249,[1]!Tabla21[1664-1670])</f>
        <v>0</v>
      </c>
      <c r="R2249">
        <f>SUM(Tabla62[[#This Row],[1661]:[Entrearmadas]])</f>
        <v>8000</v>
      </c>
    </row>
    <row r="2250" spans="1:18" x14ac:dyDescent="0.3">
      <c r="A2250">
        <v>2249</v>
      </c>
      <c r="B2250" t="str" cm="1">
        <f t="array" ref="B2250">INDEX([1]!Tabla1[#Data], A2250, 2)</f>
        <v>Pérez de Corcha Illescas, Maria</v>
      </c>
      <c r="C2250">
        <f>SUMIF([1]!Tabla1661[Consignatario],B2250,[1]!Tabla1661[1661])</f>
        <v>0</v>
      </c>
      <c r="D2250">
        <f>SUMIF([1]!Tabla11[Consignatario],B2250,[1]!Tabla11[1662])</f>
        <v>0</v>
      </c>
      <c r="E2250">
        <f>SUMIF([1]!Tabla12[Consignatario],B2250,[1]!Tabla12[1670])</f>
        <v>0</v>
      </c>
      <c r="F2250">
        <f>SUMIF([1]!Tabla10[Consignatario],B2250,[1]!Tabla10[1672])</f>
        <v>0</v>
      </c>
      <c r="G2250">
        <f>SUMIF([1]!Tabla9[Consignatarios],B2250,[1]!Tabla9[1675])</f>
        <v>0</v>
      </c>
      <c r="H2250">
        <f>SUMIF([1]!Tabla8[Consignatarios],B2250,[1]!Tabla8[1678])</f>
        <v>0</v>
      </c>
      <c r="I2250">
        <f>SUMIF([1]!Tabla4[Consignatario],B2250,[1]!Tabla4[Monto])</f>
        <v>4200</v>
      </c>
      <c r="J2250">
        <f>SUMIF([1]!Tabla2[Consignatario],B2250, [1]!Tabla2[Monto])</f>
        <v>0</v>
      </c>
      <c r="K2250">
        <f>SUMIF([1]!Tabla3[Consignatario],B2250,[1]!Tabla3[Monto])</f>
        <v>0</v>
      </c>
      <c r="L2250">
        <f>SUMIF([1]!Tabla5[Consignatario],B2250,[1]!Tabla5[Monto])</f>
        <v>0</v>
      </c>
      <c r="M2250">
        <f>SUMIF([1]!Tabla1708[Consignatario],B2250,[1]!Tabla1708[Monto])</f>
        <v>0</v>
      </c>
      <c r="N2250">
        <f>SUMIF([1]!Tabla1726[Consignatario],B2250,[1]!Tabla1726[Monto])</f>
        <v>0</v>
      </c>
      <c r="O2250">
        <f>SUMIF([1]!Tabla1730[Consignatario],B2250,[1]!Tabla1730[1730])</f>
        <v>0</v>
      </c>
      <c r="P2250">
        <f>SUMIF([1]!Tabla1739[Consignatario],B2250,[1]!Tabla1739[1739])</f>
        <v>0</v>
      </c>
      <c r="Q2250">
        <f>SUMIF([1]!Tabla21[Consignatario],B2250,[1]!Tabla21[1664-1670])</f>
        <v>0</v>
      </c>
      <c r="R2250">
        <f>SUM(Tabla62[[#This Row],[1661]:[Entrearmadas]])</f>
        <v>4200</v>
      </c>
    </row>
    <row r="2251" spans="1:18" x14ac:dyDescent="0.3">
      <c r="A2251">
        <v>2250</v>
      </c>
      <c r="B2251" t="str" cm="1">
        <f t="array" ref="B2251">INDEX([1]!Tabla1[#Data], A2251, 2)</f>
        <v>Pérez de Cossio, Gregorio</v>
      </c>
      <c r="C2251">
        <f>SUMIF([1]!Tabla1661[Consignatario],B2251,[1]!Tabla1661[1661])</f>
        <v>0</v>
      </c>
      <c r="D2251">
        <f>SUMIF([1]!Tabla11[Consignatario],B2251,[1]!Tabla11[1662])</f>
        <v>0</v>
      </c>
      <c r="E2251">
        <f>SUMIF([1]!Tabla12[Consignatario],B2251,[1]!Tabla12[1670])</f>
        <v>0</v>
      </c>
      <c r="F2251">
        <f>SUMIF([1]!Tabla10[Consignatario],B2251,[1]!Tabla10[1672])</f>
        <v>0</v>
      </c>
      <c r="G2251">
        <f>SUMIF([1]!Tabla9[Consignatarios],B2251,[1]!Tabla9[1675])</f>
        <v>0</v>
      </c>
      <c r="H2251">
        <f>SUMIF([1]!Tabla8[Consignatarios],B2251,[1]!Tabla8[1678])</f>
        <v>0</v>
      </c>
      <c r="I2251">
        <f>SUMIF([1]!Tabla4[Consignatario],B2251,[1]!Tabla4[Monto])</f>
        <v>0</v>
      </c>
      <c r="J2251">
        <f>SUMIF([1]!Tabla2[Consignatario],B2251, [1]!Tabla2[Monto])</f>
        <v>0</v>
      </c>
      <c r="K2251">
        <f>SUMIF([1]!Tabla3[Consignatario],B2251,[1]!Tabla3[Monto])</f>
        <v>0</v>
      </c>
      <c r="L2251">
        <f>SUMIF([1]!Tabla5[Consignatario],B2251,[1]!Tabla5[Monto])</f>
        <v>0</v>
      </c>
      <c r="M2251">
        <f>SUMIF([1]!Tabla1708[Consignatario],B2251,[1]!Tabla1708[Monto])</f>
        <v>0</v>
      </c>
      <c r="N2251">
        <f>SUMIF([1]!Tabla1726[Consignatario],B2251,[1]!Tabla1726[Monto])</f>
        <v>0</v>
      </c>
      <c r="O2251">
        <f>SUMIF([1]!Tabla1730[Consignatario],B2251,[1]!Tabla1730[1730])</f>
        <v>0</v>
      </c>
      <c r="P2251">
        <f>SUMIF([1]!Tabla1739[Consignatario],B2251,[1]!Tabla1739[1739])</f>
        <v>21754</v>
      </c>
      <c r="Q2251">
        <f>SUMIF([1]!Tabla21[Consignatario],B2251,[1]!Tabla21[1664-1670])</f>
        <v>0</v>
      </c>
      <c r="R2251">
        <f>SUM(Tabla62[[#This Row],[1661]:[Entrearmadas]])</f>
        <v>21754</v>
      </c>
    </row>
    <row r="2252" spans="1:18" x14ac:dyDescent="0.3">
      <c r="A2252">
        <v>2251</v>
      </c>
      <c r="B2252" t="str" cm="1">
        <f t="array" ref="B2252">INDEX([1]!Tabla1[#Data], A2252, 2)</f>
        <v>Pérez de Eguiguren, Juan</v>
      </c>
      <c r="C2252">
        <f>SUMIF([1]!Tabla1661[Consignatario],B2252,[1]!Tabla1661[1661])</f>
        <v>0</v>
      </c>
      <c r="D2252">
        <f>SUMIF([1]!Tabla11[Consignatario],B2252,[1]!Tabla11[1662])</f>
        <v>0</v>
      </c>
      <c r="E2252">
        <f>SUMIF([1]!Tabla12[Consignatario],B2252,[1]!Tabla12[1670])</f>
        <v>0</v>
      </c>
      <c r="F2252">
        <f>SUMIF([1]!Tabla10[Consignatario],B2252,[1]!Tabla10[1672])</f>
        <v>0</v>
      </c>
      <c r="G2252">
        <f>SUMIF([1]!Tabla9[Consignatarios],B2252,[1]!Tabla9[1675])</f>
        <v>0</v>
      </c>
      <c r="H2252">
        <f>SUMIF([1]!Tabla8[Consignatarios],B2252,[1]!Tabla8[1678])</f>
        <v>0</v>
      </c>
      <c r="I2252">
        <f>SUMIF([1]!Tabla4[Consignatario],B2252,[1]!Tabla4[Monto])</f>
        <v>0</v>
      </c>
      <c r="J2252">
        <f>SUMIF([1]!Tabla2[Consignatario],B2252, [1]!Tabla2[Monto])</f>
        <v>66588</v>
      </c>
      <c r="K2252">
        <f>SUMIF([1]!Tabla3[Consignatario],B2252,[1]!Tabla3[Monto])</f>
        <v>42500</v>
      </c>
      <c r="L2252">
        <f>SUMIF([1]!Tabla5[Consignatario],B2252,[1]!Tabla5[Monto])</f>
        <v>400</v>
      </c>
      <c r="M2252">
        <f>SUMIF([1]!Tabla1708[Consignatario],B2252,[1]!Tabla1708[Monto])</f>
        <v>0</v>
      </c>
      <c r="N2252">
        <f>SUMIF([1]!Tabla1726[Consignatario],B2252,[1]!Tabla1726[Monto])</f>
        <v>0</v>
      </c>
      <c r="O2252">
        <f>SUMIF([1]!Tabla1730[Consignatario],B2252,[1]!Tabla1730[1730])</f>
        <v>0</v>
      </c>
      <c r="P2252">
        <f>SUMIF([1]!Tabla1739[Consignatario],B2252,[1]!Tabla1739[1739])</f>
        <v>0</v>
      </c>
      <c r="Q2252">
        <f>SUMIF([1]!Tabla21[Consignatario],B2252,[1]!Tabla21[1664-1670])</f>
        <v>0</v>
      </c>
      <c r="R2252">
        <f>SUM(Tabla62[[#This Row],[1661]:[Entrearmadas]])</f>
        <v>109488</v>
      </c>
    </row>
    <row r="2253" spans="1:18" x14ac:dyDescent="0.3">
      <c r="A2253">
        <v>2252</v>
      </c>
      <c r="B2253" t="str" cm="1">
        <f t="array" ref="B2253">INDEX([1]!Tabla1[#Data], A2253, 2)</f>
        <v>Pérez de Endagoyen, Antonio</v>
      </c>
      <c r="C2253">
        <f>SUMIF([1]!Tabla1661[Consignatario],B2253,[1]!Tabla1661[1661])</f>
        <v>0</v>
      </c>
      <c r="D2253">
        <f>SUMIF([1]!Tabla11[Consignatario],B2253,[1]!Tabla11[1662])</f>
        <v>0</v>
      </c>
      <c r="E2253">
        <f>SUMIF([1]!Tabla12[Consignatario],B2253,[1]!Tabla12[1670])</f>
        <v>0</v>
      </c>
      <c r="F2253">
        <f>SUMIF([1]!Tabla10[Consignatario],B2253,[1]!Tabla10[1672])</f>
        <v>0</v>
      </c>
      <c r="G2253">
        <f>SUMIF([1]!Tabla9[Consignatarios],B2253,[1]!Tabla9[1675])</f>
        <v>0</v>
      </c>
      <c r="H2253">
        <f>SUMIF([1]!Tabla8[Consignatarios],B2253,[1]!Tabla8[1678])</f>
        <v>0</v>
      </c>
      <c r="I2253">
        <f>SUMIF([1]!Tabla4[Consignatario],B2253,[1]!Tabla4[Monto])</f>
        <v>0</v>
      </c>
      <c r="J2253">
        <f>SUMIF([1]!Tabla2[Consignatario],B2253, [1]!Tabla2[Monto])</f>
        <v>2000</v>
      </c>
      <c r="K2253">
        <f>SUMIF([1]!Tabla3[Consignatario],B2253,[1]!Tabla3[Monto])</f>
        <v>0</v>
      </c>
      <c r="L2253">
        <f>SUMIF([1]!Tabla5[Consignatario],B2253,[1]!Tabla5[Monto])</f>
        <v>0</v>
      </c>
      <c r="M2253">
        <f>SUMIF([1]!Tabla1708[Consignatario],B2253,[1]!Tabla1708[Monto])</f>
        <v>0</v>
      </c>
      <c r="N2253">
        <f>SUMIF([1]!Tabla1726[Consignatario],B2253,[1]!Tabla1726[Monto])</f>
        <v>0</v>
      </c>
      <c r="O2253">
        <f>SUMIF([1]!Tabla1730[Consignatario],B2253,[1]!Tabla1730[1730])</f>
        <v>0</v>
      </c>
      <c r="P2253">
        <f>SUMIF([1]!Tabla1739[Consignatario],B2253,[1]!Tabla1739[1739])</f>
        <v>0</v>
      </c>
      <c r="Q2253">
        <f>SUMIF([1]!Tabla21[Consignatario],B2253,[1]!Tabla21[1664-1670])</f>
        <v>0</v>
      </c>
      <c r="R2253">
        <f>SUM(Tabla62[[#This Row],[1661]:[Entrearmadas]])</f>
        <v>2000</v>
      </c>
    </row>
    <row r="2254" spans="1:18" x14ac:dyDescent="0.3">
      <c r="A2254">
        <v>2253</v>
      </c>
      <c r="B2254" t="str" cm="1">
        <f t="array" ref="B2254">INDEX([1]!Tabla1[#Data], A2254, 2)</f>
        <v>Pérez de Guadamur, Diego</v>
      </c>
      <c r="C2254">
        <f>SUMIF([1]!Tabla1661[Consignatario],B2254,[1]!Tabla1661[1661])</f>
        <v>0</v>
      </c>
      <c r="D2254">
        <f>SUMIF([1]!Tabla11[Consignatario],B2254,[1]!Tabla11[1662])</f>
        <v>0</v>
      </c>
      <c r="E2254">
        <f>SUMIF([1]!Tabla12[Consignatario],B2254,[1]!Tabla12[1670])</f>
        <v>0</v>
      </c>
      <c r="F2254">
        <f>SUMIF([1]!Tabla10[Consignatario],B2254,[1]!Tabla10[1672])</f>
        <v>0</v>
      </c>
      <c r="G2254">
        <f>SUMIF([1]!Tabla9[Consignatarios],B2254,[1]!Tabla9[1675])</f>
        <v>0</v>
      </c>
      <c r="H2254">
        <f>SUMIF([1]!Tabla8[Consignatarios],B2254,[1]!Tabla8[1678])</f>
        <v>0</v>
      </c>
      <c r="I2254">
        <f>SUMIF([1]!Tabla4[Consignatario],B2254,[1]!Tabla4[Monto])</f>
        <v>600</v>
      </c>
      <c r="J2254">
        <f>SUMIF([1]!Tabla2[Consignatario],B2254, [1]!Tabla2[Monto])</f>
        <v>0</v>
      </c>
      <c r="K2254">
        <f>SUMIF([1]!Tabla3[Consignatario],B2254,[1]!Tabla3[Monto])</f>
        <v>0</v>
      </c>
      <c r="L2254">
        <f>SUMIF([1]!Tabla5[Consignatario],B2254,[1]!Tabla5[Monto])</f>
        <v>0</v>
      </c>
      <c r="M2254">
        <f>SUMIF([1]!Tabla1708[Consignatario],B2254,[1]!Tabla1708[Monto])</f>
        <v>0</v>
      </c>
      <c r="N2254">
        <f>SUMIF([1]!Tabla1726[Consignatario],B2254,[1]!Tabla1726[Monto])</f>
        <v>0</v>
      </c>
      <c r="O2254">
        <f>SUMIF([1]!Tabla1730[Consignatario],B2254,[1]!Tabla1730[1730])</f>
        <v>0</v>
      </c>
      <c r="P2254">
        <f>SUMIF([1]!Tabla1739[Consignatario],B2254,[1]!Tabla1739[1739])</f>
        <v>0</v>
      </c>
      <c r="Q2254">
        <f>SUMIF([1]!Tabla21[Consignatario],B2254,[1]!Tabla21[1664-1670])</f>
        <v>0</v>
      </c>
      <c r="R2254">
        <f>SUM(Tabla62[[#This Row],[1661]:[Entrearmadas]])</f>
        <v>600</v>
      </c>
    </row>
    <row r="2255" spans="1:18" x14ac:dyDescent="0.3">
      <c r="A2255">
        <v>2254</v>
      </c>
      <c r="B2255" t="str" cm="1">
        <f t="array" ref="B2255">INDEX([1]!Tabla1[#Data], A2255, 2)</f>
        <v>Pérez de Ircio, Pedro</v>
      </c>
      <c r="C2255">
        <f>SUMIF([1]!Tabla1661[Consignatario],B2255,[1]!Tabla1661[1661])</f>
        <v>0</v>
      </c>
      <c r="D2255">
        <f>SUMIF([1]!Tabla11[Consignatario],B2255,[1]!Tabla11[1662])</f>
        <v>0</v>
      </c>
      <c r="E2255">
        <f>SUMIF([1]!Tabla12[Consignatario],B2255,[1]!Tabla12[1670])</f>
        <v>0</v>
      </c>
      <c r="F2255">
        <f>SUMIF([1]!Tabla10[Consignatario],B2255,[1]!Tabla10[1672])</f>
        <v>72995</v>
      </c>
      <c r="G2255">
        <f>SUMIF([1]!Tabla9[Consignatarios],B2255,[1]!Tabla9[1675])</f>
        <v>60000</v>
      </c>
      <c r="H2255">
        <f>SUMIF([1]!Tabla8[Consignatarios],B2255,[1]!Tabla8[1678])</f>
        <v>98708</v>
      </c>
      <c r="I2255">
        <f>SUMIF([1]!Tabla4[Consignatario],B2255,[1]!Tabla4[Monto])</f>
        <v>89966</v>
      </c>
      <c r="J2255">
        <f>SUMIF([1]!Tabla2[Consignatario],B2255, [1]!Tabla2[Monto])</f>
        <v>0</v>
      </c>
      <c r="K2255">
        <f>SUMIF([1]!Tabla3[Consignatario],B2255,[1]!Tabla3[Monto])</f>
        <v>193158</v>
      </c>
      <c r="L2255">
        <f>SUMIF([1]!Tabla5[Consignatario],B2255,[1]!Tabla5[Monto])</f>
        <v>0</v>
      </c>
      <c r="M2255">
        <f>SUMIF([1]!Tabla1708[Consignatario],B2255,[1]!Tabla1708[Monto])</f>
        <v>0</v>
      </c>
      <c r="N2255">
        <f>SUMIF([1]!Tabla1726[Consignatario],B2255,[1]!Tabla1726[Monto])</f>
        <v>0</v>
      </c>
      <c r="O2255">
        <f>SUMIF([1]!Tabla1730[Consignatario],B2255,[1]!Tabla1730[1730])</f>
        <v>0</v>
      </c>
      <c r="P2255">
        <f>SUMIF([1]!Tabla1739[Consignatario],B2255,[1]!Tabla1739[1739])</f>
        <v>0</v>
      </c>
      <c r="Q2255">
        <f>SUMIF([1]!Tabla21[Consignatario],B2255,[1]!Tabla21[1664-1670])</f>
        <v>0</v>
      </c>
      <c r="R2255">
        <f>SUM(Tabla62[[#This Row],[1661]:[Entrearmadas]])</f>
        <v>514827</v>
      </c>
    </row>
    <row r="2256" spans="1:18" x14ac:dyDescent="0.3">
      <c r="A2256">
        <v>2255</v>
      </c>
      <c r="B2256" t="str" cm="1">
        <f t="array" ref="B2256">INDEX([1]!Tabla1[#Data], A2256, 2)</f>
        <v>Pérez de la Hermosa, Francisco</v>
      </c>
      <c r="C2256">
        <f>SUMIF([1]!Tabla1661[Consignatario],B2256,[1]!Tabla1661[1661])</f>
        <v>0</v>
      </c>
      <c r="D2256">
        <f>SUMIF([1]!Tabla11[Consignatario],B2256,[1]!Tabla11[1662])</f>
        <v>0</v>
      </c>
      <c r="E2256">
        <f>SUMIF([1]!Tabla12[Consignatario],B2256,[1]!Tabla12[1670])</f>
        <v>0</v>
      </c>
      <c r="F2256">
        <f>SUMIF([1]!Tabla10[Consignatario],B2256,[1]!Tabla10[1672])</f>
        <v>0</v>
      </c>
      <c r="G2256">
        <f>SUMIF([1]!Tabla9[Consignatarios],B2256,[1]!Tabla9[1675])</f>
        <v>0</v>
      </c>
      <c r="H2256">
        <f>SUMIF([1]!Tabla8[Consignatarios],B2256,[1]!Tabla8[1678])</f>
        <v>0</v>
      </c>
      <c r="I2256">
        <f>SUMIF([1]!Tabla4[Consignatario],B2256,[1]!Tabla4[Monto])</f>
        <v>200</v>
      </c>
      <c r="J2256">
        <f>SUMIF([1]!Tabla2[Consignatario],B2256, [1]!Tabla2[Monto])</f>
        <v>0</v>
      </c>
      <c r="K2256">
        <f>SUMIF([1]!Tabla3[Consignatario],B2256,[1]!Tabla3[Monto])</f>
        <v>0</v>
      </c>
      <c r="L2256">
        <f>SUMIF([1]!Tabla5[Consignatario],B2256,[1]!Tabla5[Monto])</f>
        <v>0</v>
      </c>
      <c r="M2256">
        <f>SUMIF([1]!Tabla1708[Consignatario],B2256,[1]!Tabla1708[Monto])</f>
        <v>0</v>
      </c>
      <c r="N2256">
        <f>SUMIF([1]!Tabla1726[Consignatario],B2256,[1]!Tabla1726[Monto])</f>
        <v>0</v>
      </c>
      <c r="O2256">
        <f>SUMIF([1]!Tabla1730[Consignatario],B2256,[1]!Tabla1730[1730])</f>
        <v>0</v>
      </c>
      <c r="P2256">
        <f>SUMIF([1]!Tabla1739[Consignatario],B2256,[1]!Tabla1739[1739])</f>
        <v>0</v>
      </c>
      <c r="Q2256">
        <f>SUMIF([1]!Tabla21[Consignatario],B2256,[1]!Tabla21[1664-1670])</f>
        <v>0</v>
      </c>
      <c r="R2256">
        <f>SUM(Tabla62[[#This Row],[1661]:[Entrearmadas]])</f>
        <v>200</v>
      </c>
    </row>
    <row r="2257" spans="1:18" x14ac:dyDescent="0.3">
      <c r="A2257">
        <v>2256</v>
      </c>
      <c r="B2257" t="str" cm="1">
        <f t="array" ref="B2257">INDEX([1]!Tabla1[#Data], A2257, 2)</f>
        <v>Pérez de la Peña, Jacinto</v>
      </c>
      <c r="C2257">
        <f>SUMIF([1]!Tabla1661[Consignatario],B2257,[1]!Tabla1661[1661])</f>
        <v>0</v>
      </c>
      <c r="D2257">
        <f>SUMIF([1]!Tabla11[Consignatario],B2257,[1]!Tabla11[1662])</f>
        <v>0</v>
      </c>
      <c r="E2257">
        <f>SUMIF([1]!Tabla12[Consignatario],B2257,[1]!Tabla12[1670])</f>
        <v>0</v>
      </c>
      <c r="F2257">
        <f>SUMIF([1]!Tabla10[Consignatario],B2257,[1]!Tabla10[1672])</f>
        <v>0</v>
      </c>
      <c r="G2257">
        <f>SUMIF([1]!Tabla9[Consignatarios],B2257,[1]!Tabla9[1675])</f>
        <v>0</v>
      </c>
      <c r="H2257">
        <f>SUMIF([1]!Tabla8[Consignatarios],B2257,[1]!Tabla8[1678])</f>
        <v>0</v>
      </c>
      <c r="I2257">
        <f>SUMIF([1]!Tabla4[Consignatario],B2257,[1]!Tabla4[Monto])</f>
        <v>10480</v>
      </c>
      <c r="J2257">
        <f>SUMIF([1]!Tabla2[Consignatario],B2257, [1]!Tabla2[Monto])</f>
        <v>0</v>
      </c>
      <c r="K2257">
        <f>SUMIF([1]!Tabla3[Consignatario],B2257,[1]!Tabla3[Monto])</f>
        <v>0</v>
      </c>
      <c r="L2257">
        <f>SUMIF([1]!Tabla5[Consignatario],B2257,[1]!Tabla5[Monto])</f>
        <v>0</v>
      </c>
      <c r="M2257">
        <f>SUMIF([1]!Tabla1708[Consignatario],B2257,[1]!Tabla1708[Monto])</f>
        <v>0</v>
      </c>
      <c r="N2257">
        <f>SUMIF([1]!Tabla1726[Consignatario],B2257,[1]!Tabla1726[Monto])</f>
        <v>0</v>
      </c>
      <c r="O2257">
        <f>SUMIF([1]!Tabla1730[Consignatario],B2257,[1]!Tabla1730[1730])</f>
        <v>0</v>
      </c>
      <c r="P2257">
        <f>SUMIF([1]!Tabla1739[Consignatario],B2257,[1]!Tabla1739[1739])</f>
        <v>0</v>
      </c>
      <c r="Q2257">
        <f>SUMIF([1]!Tabla21[Consignatario],B2257,[1]!Tabla21[1664-1670])</f>
        <v>0</v>
      </c>
      <c r="R2257">
        <f>SUM(Tabla62[[#This Row],[1661]:[Entrearmadas]])</f>
        <v>10480</v>
      </c>
    </row>
    <row r="2258" spans="1:18" x14ac:dyDescent="0.3">
      <c r="A2258">
        <v>2257</v>
      </c>
      <c r="B2258" t="str" cm="1">
        <f t="array" ref="B2258">INDEX([1]!Tabla1[#Data], A2258, 2)</f>
        <v>Pérez de la Torre, Diego</v>
      </c>
      <c r="C2258">
        <f>SUMIF([1]!Tabla1661[Consignatario],B2258,[1]!Tabla1661[1661])</f>
        <v>0</v>
      </c>
      <c r="D2258">
        <f>SUMIF([1]!Tabla11[Consignatario],B2258,[1]!Tabla11[1662])</f>
        <v>0</v>
      </c>
      <c r="E2258">
        <f>SUMIF([1]!Tabla12[Consignatario],B2258,[1]!Tabla12[1670])</f>
        <v>0</v>
      </c>
      <c r="F2258">
        <f>SUMIF([1]!Tabla10[Consignatario],B2258,[1]!Tabla10[1672])</f>
        <v>4349</v>
      </c>
      <c r="G2258">
        <f>SUMIF([1]!Tabla9[Consignatarios],B2258,[1]!Tabla9[1675])</f>
        <v>10500</v>
      </c>
      <c r="H2258">
        <f>SUMIF([1]!Tabla8[Consignatarios],B2258,[1]!Tabla8[1678])</f>
        <v>30002</v>
      </c>
      <c r="I2258">
        <f>SUMIF([1]!Tabla4[Consignatario],B2258,[1]!Tabla4[Monto])</f>
        <v>45374</v>
      </c>
      <c r="J2258">
        <f>SUMIF([1]!Tabla2[Consignatario],B2258, [1]!Tabla2[Monto])</f>
        <v>20000</v>
      </c>
      <c r="K2258">
        <f>SUMIF([1]!Tabla3[Consignatario],B2258,[1]!Tabla3[Monto])</f>
        <v>0</v>
      </c>
      <c r="L2258">
        <f>SUMIF([1]!Tabla5[Consignatario],B2258,[1]!Tabla5[Monto])</f>
        <v>0</v>
      </c>
      <c r="M2258">
        <f>SUMIF([1]!Tabla1708[Consignatario],B2258,[1]!Tabla1708[Monto])</f>
        <v>0</v>
      </c>
      <c r="N2258">
        <f>SUMIF([1]!Tabla1726[Consignatario],B2258,[1]!Tabla1726[Monto])</f>
        <v>0</v>
      </c>
      <c r="O2258">
        <f>SUMIF([1]!Tabla1730[Consignatario],B2258,[1]!Tabla1730[1730])</f>
        <v>0</v>
      </c>
      <c r="P2258">
        <f>SUMIF([1]!Tabla1739[Consignatario],B2258,[1]!Tabla1739[1739])</f>
        <v>0</v>
      </c>
      <c r="Q2258">
        <f>SUMIF([1]!Tabla21[Consignatario],B2258,[1]!Tabla21[1664-1670])</f>
        <v>0</v>
      </c>
      <c r="R2258">
        <f>SUM(Tabla62[[#This Row],[1661]:[Entrearmadas]])</f>
        <v>110225</v>
      </c>
    </row>
    <row r="2259" spans="1:18" x14ac:dyDescent="0.3">
      <c r="A2259">
        <v>2258</v>
      </c>
      <c r="B2259" t="str" cm="1">
        <f t="array" ref="B2259">INDEX([1]!Tabla1[#Data], A2259, 2)</f>
        <v>Pérez de León, Blas</v>
      </c>
      <c r="C2259">
        <f>SUMIF([1]!Tabla1661[Consignatario],B2259,[1]!Tabla1661[1661])</f>
        <v>0</v>
      </c>
      <c r="D2259">
        <f>SUMIF([1]!Tabla11[Consignatario],B2259,[1]!Tabla11[1662])</f>
        <v>0</v>
      </c>
      <c r="E2259">
        <f>SUMIF([1]!Tabla12[Consignatario],B2259,[1]!Tabla12[1670])</f>
        <v>0</v>
      </c>
      <c r="F2259">
        <f>SUMIF([1]!Tabla10[Consignatario],B2259,[1]!Tabla10[1672])</f>
        <v>0</v>
      </c>
      <c r="G2259">
        <f>SUMIF([1]!Tabla9[Consignatarios],B2259,[1]!Tabla9[1675])</f>
        <v>0</v>
      </c>
      <c r="H2259">
        <f>SUMIF([1]!Tabla8[Consignatarios],B2259,[1]!Tabla8[1678])</f>
        <v>0</v>
      </c>
      <c r="I2259">
        <f>SUMIF([1]!Tabla4[Consignatario],B2259,[1]!Tabla4[Monto])</f>
        <v>7242</v>
      </c>
      <c r="J2259">
        <f>SUMIF([1]!Tabla2[Consignatario],B2259, [1]!Tabla2[Monto])</f>
        <v>0</v>
      </c>
      <c r="K2259">
        <f>SUMIF([1]!Tabla3[Consignatario],B2259,[1]!Tabla3[Monto])</f>
        <v>0</v>
      </c>
      <c r="L2259">
        <f>SUMIF([1]!Tabla5[Consignatario],B2259,[1]!Tabla5[Monto])</f>
        <v>0</v>
      </c>
      <c r="M2259">
        <f>SUMIF([1]!Tabla1708[Consignatario],B2259,[1]!Tabla1708[Monto])</f>
        <v>0</v>
      </c>
      <c r="N2259">
        <f>SUMIF([1]!Tabla1726[Consignatario],B2259,[1]!Tabla1726[Monto])</f>
        <v>0</v>
      </c>
      <c r="O2259">
        <f>SUMIF([1]!Tabla1730[Consignatario],B2259,[1]!Tabla1730[1730])</f>
        <v>0</v>
      </c>
      <c r="P2259">
        <f>SUMIF([1]!Tabla1739[Consignatario],B2259,[1]!Tabla1739[1739])</f>
        <v>0</v>
      </c>
      <c r="Q2259">
        <f>SUMIF([1]!Tabla21[Consignatario],B2259,[1]!Tabla21[1664-1670])</f>
        <v>0</v>
      </c>
      <c r="R2259">
        <f>SUM(Tabla62[[#This Row],[1661]:[Entrearmadas]])</f>
        <v>7242</v>
      </c>
    </row>
    <row r="2260" spans="1:18" x14ac:dyDescent="0.3">
      <c r="A2260">
        <v>2259</v>
      </c>
      <c r="B2260" t="str" cm="1">
        <f t="array" ref="B2260">INDEX([1]!Tabla1[#Data], A2260, 2)</f>
        <v>Pérez de los Ríos, Tomás</v>
      </c>
      <c r="C2260">
        <f>SUMIF([1]!Tabla1661[Consignatario],B2260,[1]!Tabla1661[1661])</f>
        <v>0</v>
      </c>
      <c r="D2260">
        <f>SUMIF([1]!Tabla11[Consignatario],B2260,[1]!Tabla11[1662])</f>
        <v>0</v>
      </c>
      <c r="E2260">
        <f>SUMIF([1]!Tabla12[Consignatario],B2260,[1]!Tabla12[1670])</f>
        <v>0</v>
      </c>
      <c r="F2260">
        <f>SUMIF([1]!Tabla10[Consignatario],B2260,[1]!Tabla10[1672])</f>
        <v>0</v>
      </c>
      <c r="G2260">
        <f>SUMIF([1]!Tabla9[Consignatarios],B2260,[1]!Tabla9[1675])</f>
        <v>0</v>
      </c>
      <c r="H2260">
        <f>SUMIF([1]!Tabla8[Consignatarios],B2260,[1]!Tabla8[1678])</f>
        <v>0</v>
      </c>
      <c r="I2260">
        <f>SUMIF([1]!Tabla4[Consignatario],B2260,[1]!Tabla4[Monto])</f>
        <v>0</v>
      </c>
      <c r="J2260">
        <f>SUMIF([1]!Tabla2[Consignatario],B2260, [1]!Tabla2[Monto])</f>
        <v>0</v>
      </c>
      <c r="K2260">
        <f>SUMIF([1]!Tabla3[Consignatario],B2260,[1]!Tabla3[Monto])</f>
        <v>0</v>
      </c>
      <c r="L2260">
        <f>SUMIF([1]!Tabla5[Consignatario],B2260,[1]!Tabla5[Monto])</f>
        <v>0</v>
      </c>
      <c r="M2260">
        <f>SUMIF([1]!Tabla1708[Consignatario],B2260,[1]!Tabla1708[Monto])</f>
        <v>0</v>
      </c>
      <c r="N2260">
        <f>SUMIF([1]!Tabla1726[Consignatario],B2260,[1]!Tabla1726[Monto])</f>
        <v>23600</v>
      </c>
      <c r="O2260">
        <f>SUMIF([1]!Tabla1730[Consignatario],B2260,[1]!Tabla1730[1730])</f>
        <v>72954</v>
      </c>
      <c r="P2260">
        <f>SUMIF([1]!Tabla1739[Consignatario],B2260,[1]!Tabla1739[1739])</f>
        <v>0</v>
      </c>
      <c r="Q2260">
        <f>SUMIF([1]!Tabla21[Consignatario],B2260,[1]!Tabla21[1664-1670])</f>
        <v>0</v>
      </c>
      <c r="R2260">
        <f>SUM(Tabla62[[#This Row],[1661]:[Entrearmadas]])</f>
        <v>96554</v>
      </c>
    </row>
    <row r="2261" spans="1:18" x14ac:dyDescent="0.3">
      <c r="A2261">
        <v>2260</v>
      </c>
      <c r="B2261" t="str" cm="1">
        <f t="array" ref="B2261">INDEX([1]!Tabla1[#Data], A2261, 2)</f>
        <v>Pérez de Luna, Joseph</v>
      </c>
      <c r="C2261">
        <f>SUMIF([1]!Tabla1661[Consignatario],B2261,[1]!Tabla1661[1661])</f>
        <v>0</v>
      </c>
      <c r="D2261">
        <f>SUMIF([1]!Tabla11[Consignatario],B2261,[1]!Tabla11[1662])</f>
        <v>0</v>
      </c>
      <c r="E2261">
        <f>SUMIF([1]!Tabla12[Consignatario],B2261,[1]!Tabla12[1670])</f>
        <v>0</v>
      </c>
      <c r="F2261">
        <f>SUMIF([1]!Tabla10[Consignatario],B2261,[1]!Tabla10[1672])</f>
        <v>200</v>
      </c>
      <c r="G2261">
        <f>SUMIF([1]!Tabla9[Consignatarios],B2261,[1]!Tabla9[1675])</f>
        <v>0</v>
      </c>
      <c r="H2261">
        <f>SUMIF([1]!Tabla8[Consignatarios],B2261,[1]!Tabla8[1678])</f>
        <v>0</v>
      </c>
      <c r="I2261">
        <f>SUMIF([1]!Tabla4[Consignatario],B2261,[1]!Tabla4[Monto])</f>
        <v>0</v>
      </c>
      <c r="J2261">
        <f>SUMIF([1]!Tabla2[Consignatario],B2261, [1]!Tabla2[Monto])</f>
        <v>0</v>
      </c>
      <c r="K2261">
        <f>SUMIF([1]!Tabla3[Consignatario],B2261,[1]!Tabla3[Monto])</f>
        <v>0</v>
      </c>
      <c r="L2261">
        <f>SUMIF([1]!Tabla5[Consignatario],B2261,[1]!Tabla5[Monto])</f>
        <v>0</v>
      </c>
      <c r="M2261">
        <f>SUMIF([1]!Tabla1708[Consignatario],B2261,[1]!Tabla1708[Monto])</f>
        <v>0</v>
      </c>
      <c r="N2261">
        <f>SUMIF([1]!Tabla1726[Consignatario],B2261,[1]!Tabla1726[Monto])</f>
        <v>0</v>
      </c>
      <c r="O2261">
        <f>SUMIF([1]!Tabla1730[Consignatario],B2261,[1]!Tabla1730[1730])</f>
        <v>0</v>
      </c>
      <c r="P2261">
        <f>SUMIF([1]!Tabla1739[Consignatario],B2261,[1]!Tabla1739[1739])</f>
        <v>0</v>
      </c>
      <c r="Q2261">
        <f>SUMIF([1]!Tabla21[Consignatario],B2261,[1]!Tabla21[1664-1670])</f>
        <v>0</v>
      </c>
      <c r="R2261">
        <f>SUM(Tabla62[[#This Row],[1661]:[Entrearmadas]])</f>
        <v>200</v>
      </c>
    </row>
    <row r="2262" spans="1:18" x14ac:dyDescent="0.3">
      <c r="A2262">
        <v>2261</v>
      </c>
      <c r="B2262" t="str" cm="1">
        <f t="array" ref="B2262">INDEX([1]!Tabla1[#Data], A2262, 2)</f>
        <v>Pérez de Mira, Benito</v>
      </c>
      <c r="C2262">
        <f>SUMIF([1]!Tabla1661[Consignatario],B2262,[1]!Tabla1661[1661])</f>
        <v>0</v>
      </c>
      <c r="D2262">
        <f>SUMIF([1]!Tabla11[Consignatario],B2262,[1]!Tabla11[1662])</f>
        <v>0</v>
      </c>
      <c r="E2262">
        <f>SUMIF([1]!Tabla12[Consignatario],B2262,[1]!Tabla12[1670])</f>
        <v>0</v>
      </c>
      <c r="F2262">
        <f>SUMIF([1]!Tabla10[Consignatario],B2262,[1]!Tabla10[1672])</f>
        <v>0</v>
      </c>
      <c r="G2262">
        <f>SUMIF([1]!Tabla9[Consignatarios],B2262,[1]!Tabla9[1675])</f>
        <v>0</v>
      </c>
      <c r="H2262">
        <f>SUMIF([1]!Tabla8[Consignatarios],B2262,[1]!Tabla8[1678])</f>
        <v>0</v>
      </c>
      <c r="I2262">
        <f>SUMIF([1]!Tabla4[Consignatario],B2262,[1]!Tabla4[Monto])</f>
        <v>0</v>
      </c>
      <c r="J2262">
        <f>SUMIF([1]!Tabla2[Consignatario],B2262, [1]!Tabla2[Monto])</f>
        <v>0</v>
      </c>
      <c r="K2262">
        <f>SUMIF([1]!Tabla3[Consignatario],B2262,[1]!Tabla3[Monto])</f>
        <v>1100</v>
      </c>
      <c r="L2262">
        <f>SUMIF([1]!Tabla5[Consignatario],B2262,[1]!Tabla5[Monto])</f>
        <v>0</v>
      </c>
      <c r="M2262">
        <f>SUMIF([1]!Tabla1708[Consignatario],B2262,[1]!Tabla1708[Monto])</f>
        <v>0</v>
      </c>
      <c r="N2262">
        <f>SUMIF([1]!Tabla1726[Consignatario],B2262,[1]!Tabla1726[Monto])</f>
        <v>0</v>
      </c>
      <c r="O2262">
        <f>SUMIF([1]!Tabla1730[Consignatario],B2262,[1]!Tabla1730[1730])</f>
        <v>0</v>
      </c>
      <c r="P2262">
        <f>SUMIF([1]!Tabla1739[Consignatario],B2262,[1]!Tabla1739[1739])</f>
        <v>0</v>
      </c>
      <c r="Q2262">
        <f>SUMIF([1]!Tabla21[Consignatario],B2262,[1]!Tabla21[1664-1670])</f>
        <v>0</v>
      </c>
      <c r="R2262">
        <f>SUM(Tabla62[[#This Row],[1661]:[Entrearmadas]])</f>
        <v>1100</v>
      </c>
    </row>
    <row r="2263" spans="1:18" x14ac:dyDescent="0.3">
      <c r="A2263">
        <v>2262</v>
      </c>
      <c r="B2263" t="str" cm="1">
        <f t="array" ref="B2263">INDEX([1]!Tabla1[#Data], A2263, 2)</f>
        <v>Pérez de Miranda, Justo</v>
      </c>
      <c r="C2263">
        <f>SUMIF([1]!Tabla1661[Consignatario],B2263,[1]!Tabla1661[1661])</f>
        <v>0</v>
      </c>
      <c r="D2263">
        <f>SUMIF([1]!Tabla11[Consignatario],B2263,[1]!Tabla11[1662])</f>
        <v>0</v>
      </c>
      <c r="E2263">
        <f>SUMIF([1]!Tabla12[Consignatario],B2263,[1]!Tabla12[1670])</f>
        <v>0</v>
      </c>
      <c r="F2263">
        <f>SUMIF([1]!Tabla10[Consignatario],B2263,[1]!Tabla10[1672])</f>
        <v>0</v>
      </c>
      <c r="G2263">
        <f>SUMIF([1]!Tabla9[Consignatarios],B2263,[1]!Tabla9[1675])</f>
        <v>0</v>
      </c>
      <c r="H2263">
        <f>SUMIF([1]!Tabla8[Consignatarios],B2263,[1]!Tabla8[1678])</f>
        <v>0</v>
      </c>
      <c r="I2263">
        <f>SUMIF([1]!Tabla4[Consignatario],B2263,[1]!Tabla4[Monto])</f>
        <v>33248</v>
      </c>
      <c r="J2263">
        <f>SUMIF([1]!Tabla2[Consignatario],B2263, [1]!Tabla2[Monto])</f>
        <v>0</v>
      </c>
      <c r="K2263">
        <f>SUMIF([1]!Tabla3[Consignatario],B2263,[1]!Tabla3[Monto])</f>
        <v>39450</v>
      </c>
      <c r="L2263">
        <f>SUMIF([1]!Tabla5[Consignatario],B2263,[1]!Tabla5[Monto])</f>
        <v>0</v>
      </c>
      <c r="M2263">
        <f>SUMIF([1]!Tabla1708[Consignatario],B2263,[1]!Tabla1708[Monto])</f>
        <v>0</v>
      </c>
      <c r="N2263">
        <f>SUMIF([1]!Tabla1726[Consignatario],B2263,[1]!Tabla1726[Monto])</f>
        <v>0</v>
      </c>
      <c r="O2263">
        <f>SUMIF([1]!Tabla1730[Consignatario],B2263,[1]!Tabla1730[1730])</f>
        <v>0</v>
      </c>
      <c r="P2263">
        <f>SUMIF([1]!Tabla1739[Consignatario],B2263,[1]!Tabla1739[1739])</f>
        <v>0</v>
      </c>
      <c r="Q2263">
        <f>SUMIF([1]!Tabla21[Consignatario],B2263,[1]!Tabla21[1664-1670])</f>
        <v>0</v>
      </c>
      <c r="R2263">
        <f>SUM(Tabla62[[#This Row],[1661]:[Entrearmadas]])</f>
        <v>72698</v>
      </c>
    </row>
    <row r="2264" spans="1:18" x14ac:dyDescent="0.3">
      <c r="A2264">
        <v>2263</v>
      </c>
      <c r="B2264" t="str" cm="1">
        <f t="array" ref="B2264">INDEX([1]!Tabla1[#Data], A2264, 2)</f>
        <v>Pérez de Prado, Juan</v>
      </c>
      <c r="C2264">
        <f>SUMIF([1]!Tabla1661[Consignatario],B2264,[1]!Tabla1661[1661])</f>
        <v>0</v>
      </c>
      <c r="D2264">
        <f>SUMIF([1]!Tabla11[Consignatario],B2264,[1]!Tabla11[1662])</f>
        <v>0</v>
      </c>
      <c r="E2264">
        <f>SUMIF([1]!Tabla12[Consignatario],B2264,[1]!Tabla12[1670])</f>
        <v>0</v>
      </c>
      <c r="F2264">
        <f>SUMIF([1]!Tabla10[Consignatario],B2264,[1]!Tabla10[1672])</f>
        <v>0</v>
      </c>
      <c r="G2264">
        <f>SUMIF([1]!Tabla9[Consignatarios],B2264,[1]!Tabla9[1675])</f>
        <v>0</v>
      </c>
      <c r="H2264">
        <f>SUMIF([1]!Tabla8[Consignatarios],B2264,[1]!Tabla8[1678])</f>
        <v>10050</v>
      </c>
      <c r="I2264">
        <f>SUMIF([1]!Tabla4[Consignatario],B2264,[1]!Tabla4[Monto])</f>
        <v>0</v>
      </c>
      <c r="J2264">
        <f>SUMIF([1]!Tabla2[Consignatario],B2264, [1]!Tabla2[Monto])</f>
        <v>0</v>
      </c>
      <c r="K2264">
        <f>SUMIF([1]!Tabla3[Consignatario],B2264,[1]!Tabla3[Monto])</f>
        <v>0</v>
      </c>
      <c r="L2264">
        <f>SUMIF([1]!Tabla5[Consignatario],B2264,[1]!Tabla5[Monto])</f>
        <v>0</v>
      </c>
      <c r="M2264">
        <f>SUMIF([1]!Tabla1708[Consignatario],B2264,[1]!Tabla1708[Monto])</f>
        <v>0</v>
      </c>
      <c r="N2264">
        <f>SUMIF([1]!Tabla1726[Consignatario],B2264,[1]!Tabla1726[Monto])</f>
        <v>0</v>
      </c>
      <c r="O2264">
        <f>SUMIF([1]!Tabla1730[Consignatario],B2264,[1]!Tabla1730[1730])</f>
        <v>0</v>
      </c>
      <c r="P2264">
        <f>SUMIF([1]!Tabla1739[Consignatario],B2264,[1]!Tabla1739[1739])</f>
        <v>0</v>
      </c>
      <c r="Q2264">
        <f>SUMIF([1]!Tabla21[Consignatario],B2264,[1]!Tabla21[1664-1670])</f>
        <v>0</v>
      </c>
      <c r="R2264">
        <f>SUM(Tabla62[[#This Row],[1661]:[Entrearmadas]])</f>
        <v>10050</v>
      </c>
    </row>
    <row r="2265" spans="1:18" x14ac:dyDescent="0.3">
      <c r="A2265">
        <v>2264</v>
      </c>
      <c r="B2265" t="str" cm="1">
        <f t="array" ref="B2265">INDEX([1]!Tabla1[#Data], A2265, 2)</f>
        <v>Pérez de Rivera, Gabriel</v>
      </c>
      <c r="C2265">
        <f>SUMIF([1]!Tabla1661[Consignatario],B2265,[1]!Tabla1661[1661])</f>
        <v>0</v>
      </c>
      <c r="D2265">
        <f>SUMIF([1]!Tabla11[Consignatario],B2265,[1]!Tabla11[1662])</f>
        <v>0</v>
      </c>
      <c r="E2265">
        <f>SUMIF([1]!Tabla12[Consignatario],B2265,[1]!Tabla12[1670])</f>
        <v>0</v>
      </c>
      <c r="F2265">
        <f>SUMIF([1]!Tabla10[Consignatario],B2265,[1]!Tabla10[1672])</f>
        <v>0</v>
      </c>
      <c r="G2265">
        <f>SUMIF([1]!Tabla9[Consignatarios],B2265,[1]!Tabla9[1675])</f>
        <v>0</v>
      </c>
      <c r="H2265">
        <f>SUMIF([1]!Tabla8[Consignatarios],B2265,[1]!Tabla8[1678])</f>
        <v>0</v>
      </c>
      <c r="I2265">
        <f>SUMIF([1]!Tabla4[Consignatario],B2265,[1]!Tabla4[Monto])</f>
        <v>6592</v>
      </c>
      <c r="J2265">
        <f>SUMIF([1]!Tabla2[Consignatario],B2265, [1]!Tabla2[Monto])</f>
        <v>0</v>
      </c>
      <c r="K2265">
        <f>SUMIF([1]!Tabla3[Consignatario],B2265,[1]!Tabla3[Monto])</f>
        <v>113500</v>
      </c>
      <c r="L2265">
        <f>SUMIF([1]!Tabla5[Consignatario],B2265,[1]!Tabla5[Monto])</f>
        <v>87852</v>
      </c>
      <c r="M2265">
        <f>SUMIF([1]!Tabla1708[Consignatario],B2265,[1]!Tabla1708[Monto])</f>
        <v>0</v>
      </c>
      <c r="N2265">
        <f>SUMIF([1]!Tabla1726[Consignatario],B2265,[1]!Tabla1726[Monto])</f>
        <v>0</v>
      </c>
      <c r="O2265">
        <f>SUMIF([1]!Tabla1730[Consignatario],B2265,[1]!Tabla1730[1730])</f>
        <v>0</v>
      </c>
      <c r="P2265">
        <f>SUMIF([1]!Tabla1739[Consignatario],B2265,[1]!Tabla1739[1739])</f>
        <v>0</v>
      </c>
      <c r="Q2265">
        <f>SUMIF([1]!Tabla21[Consignatario],B2265,[1]!Tabla21[1664-1670])</f>
        <v>0</v>
      </c>
      <c r="R2265">
        <f>SUM(Tabla62[[#This Row],[1661]:[Entrearmadas]])</f>
        <v>207944</v>
      </c>
    </row>
    <row r="2266" spans="1:18" x14ac:dyDescent="0.3">
      <c r="A2266">
        <v>2265</v>
      </c>
      <c r="B2266" t="str" cm="1">
        <f t="array" ref="B2266">INDEX([1]!Tabla1[#Data], A2266, 2)</f>
        <v>Pérez de San Vicente, Agustín</v>
      </c>
      <c r="C2266">
        <f>SUMIF([1]!Tabla1661[Consignatario],B2266,[1]!Tabla1661[1661])</f>
        <v>0</v>
      </c>
      <c r="D2266">
        <f>SUMIF([1]!Tabla11[Consignatario],B2266,[1]!Tabla11[1662])</f>
        <v>0</v>
      </c>
      <c r="E2266">
        <f>SUMIF([1]!Tabla12[Consignatario],B2266,[1]!Tabla12[1670])</f>
        <v>0</v>
      </c>
      <c r="F2266">
        <f>SUMIF([1]!Tabla10[Consignatario],B2266,[1]!Tabla10[1672])</f>
        <v>4902</v>
      </c>
      <c r="G2266">
        <f>SUMIF([1]!Tabla9[Consignatarios],B2266,[1]!Tabla9[1675])</f>
        <v>0</v>
      </c>
      <c r="H2266">
        <f>SUMIF([1]!Tabla8[Consignatarios],B2266,[1]!Tabla8[1678])</f>
        <v>0</v>
      </c>
      <c r="I2266">
        <f>SUMIF([1]!Tabla4[Consignatario],B2266,[1]!Tabla4[Monto])</f>
        <v>0</v>
      </c>
      <c r="J2266">
        <f>SUMIF([1]!Tabla2[Consignatario],B2266, [1]!Tabla2[Monto])</f>
        <v>0</v>
      </c>
      <c r="K2266">
        <f>SUMIF([1]!Tabla3[Consignatario],B2266,[1]!Tabla3[Monto])</f>
        <v>0</v>
      </c>
      <c r="L2266">
        <f>SUMIF([1]!Tabla5[Consignatario],B2266,[1]!Tabla5[Monto])</f>
        <v>0</v>
      </c>
      <c r="M2266">
        <f>SUMIF([1]!Tabla1708[Consignatario],B2266,[1]!Tabla1708[Monto])</f>
        <v>0</v>
      </c>
      <c r="N2266">
        <f>SUMIF([1]!Tabla1726[Consignatario],B2266,[1]!Tabla1726[Monto])</f>
        <v>0</v>
      </c>
      <c r="O2266">
        <f>SUMIF([1]!Tabla1730[Consignatario],B2266,[1]!Tabla1730[1730])</f>
        <v>0</v>
      </c>
      <c r="P2266">
        <f>SUMIF([1]!Tabla1739[Consignatario],B2266,[1]!Tabla1739[1739])</f>
        <v>0</v>
      </c>
      <c r="Q2266">
        <f>SUMIF([1]!Tabla21[Consignatario],B2266,[1]!Tabla21[1664-1670])</f>
        <v>0</v>
      </c>
      <c r="R2266">
        <f>SUM(Tabla62[[#This Row],[1661]:[Entrearmadas]])</f>
        <v>4902</v>
      </c>
    </row>
    <row r="2267" spans="1:18" x14ac:dyDescent="0.3">
      <c r="A2267">
        <v>2266</v>
      </c>
      <c r="B2267" t="str" cm="1">
        <f t="array" ref="B2267">INDEX([1]!Tabla1[#Data], A2267, 2)</f>
        <v>Pérez de Tudela, Luis</v>
      </c>
      <c r="C2267">
        <f>SUMIF([1]!Tabla1661[Consignatario],B2267,[1]!Tabla1661[1661])</f>
        <v>0</v>
      </c>
      <c r="D2267">
        <f>SUMIF([1]!Tabla11[Consignatario],B2267,[1]!Tabla11[1662])</f>
        <v>0</v>
      </c>
      <c r="E2267">
        <f>SUMIF([1]!Tabla12[Consignatario],B2267,[1]!Tabla12[1670])</f>
        <v>74500</v>
      </c>
      <c r="F2267">
        <f>SUMIF([1]!Tabla10[Consignatario],B2267,[1]!Tabla10[1672])</f>
        <v>0</v>
      </c>
      <c r="G2267">
        <f>SUMIF([1]!Tabla9[Consignatarios],B2267,[1]!Tabla9[1675])</f>
        <v>0</v>
      </c>
      <c r="H2267">
        <f>SUMIF([1]!Tabla8[Consignatarios],B2267,[1]!Tabla8[1678])</f>
        <v>0</v>
      </c>
      <c r="I2267">
        <f>SUMIF([1]!Tabla4[Consignatario],B2267,[1]!Tabla4[Monto])</f>
        <v>0</v>
      </c>
      <c r="J2267">
        <f>SUMIF([1]!Tabla2[Consignatario],B2267, [1]!Tabla2[Monto])</f>
        <v>0</v>
      </c>
      <c r="K2267">
        <f>SUMIF([1]!Tabla3[Consignatario],B2267,[1]!Tabla3[Monto])</f>
        <v>0</v>
      </c>
      <c r="L2267">
        <f>SUMIF([1]!Tabla5[Consignatario],B2267,[1]!Tabla5[Monto])</f>
        <v>0</v>
      </c>
      <c r="M2267">
        <f>SUMIF([1]!Tabla1708[Consignatario],B2267,[1]!Tabla1708[Monto])</f>
        <v>0</v>
      </c>
      <c r="N2267">
        <f>SUMIF([1]!Tabla1726[Consignatario],B2267,[1]!Tabla1726[Monto])</f>
        <v>0</v>
      </c>
      <c r="O2267">
        <f>SUMIF([1]!Tabla1730[Consignatario],B2267,[1]!Tabla1730[1730])</f>
        <v>0</v>
      </c>
      <c r="P2267">
        <f>SUMIF([1]!Tabla1739[Consignatario],B2267,[1]!Tabla1739[1739])</f>
        <v>0</v>
      </c>
      <c r="Q2267">
        <f>SUMIF([1]!Tabla21[Consignatario],B2267,[1]!Tabla21[1664-1670])</f>
        <v>0</v>
      </c>
      <c r="R2267">
        <f>SUM(Tabla62[[#This Row],[1661]:[Entrearmadas]])</f>
        <v>74500</v>
      </c>
    </row>
    <row r="2268" spans="1:18" x14ac:dyDescent="0.3">
      <c r="A2268">
        <v>2267</v>
      </c>
      <c r="B2268" t="str" cm="1">
        <f t="array" ref="B2268">INDEX([1]!Tabla1[#Data], A2268, 2)</f>
        <v>Pérez de Ujia, Fernando</v>
      </c>
      <c r="C2268">
        <f>SUMIF([1]!Tabla1661[Consignatario],B2268,[1]!Tabla1661[1661])</f>
        <v>55898</v>
      </c>
      <c r="D2268">
        <f>SUMIF([1]!Tabla11[Consignatario],B2268,[1]!Tabla11[1662])</f>
        <v>0</v>
      </c>
      <c r="E2268">
        <f>SUMIF([1]!Tabla12[Consignatario],B2268,[1]!Tabla12[1670])</f>
        <v>0</v>
      </c>
      <c r="F2268">
        <f>SUMIF([1]!Tabla10[Consignatario],B2268,[1]!Tabla10[1672])</f>
        <v>0</v>
      </c>
      <c r="G2268">
        <f>SUMIF([1]!Tabla9[Consignatarios],B2268,[1]!Tabla9[1675])</f>
        <v>0</v>
      </c>
      <c r="H2268">
        <f>SUMIF([1]!Tabla8[Consignatarios],B2268,[1]!Tabla8[1678])</f>
        <v>0</v>
      </c>
      <c r="I2268">
        <f>SUMIF([1]!Tabla4[Consignatario],B2268,[1]!Tabla4[Monto])</f>
        <v>0</v>
      </c>
      <c r="J2268">
        <f>SUMIF([1]!Tabla2[Consignatario],B2268, [1]!Tabla2[Monto])</f>
        <v>0</v>
      </c>
      <c r="K2268">
        <f>SUMIF([1]!Tabla3[Consignatario],B2268,[1]!Tabla3[Monto])</f>
        <v>0</v>
      </c>
      <c r="L2268">
        <f>SUMIF([1]!Tabla5[Consignatario],B2268,[1]!Tabla5[Monto])</f>
        <v>0</v>
      </c>
      <c r="M2268">
        <f>SUMIF([1]!Tabla1708[Consignatario],B2268,[1]!Tabla1708[Monto])</f>
        <v>0</v>
      </c>
      <c r="N2268">
        <f>SUMIF([1]!Tabla1726[Consignatario],B2268,[1]!Tabla1726[Monto])</f>
        <v>0</v>
      </c>
      <c r="O2268">
        <f>SUMIF([1]!Tabla1730[Consignatario],B2268,[1]!Tabla1730[1730])</f>
        <v>0</v>
      </c>
      <c r="P2268">
        <f>SUMIF([1]!Tabla1739[Consignatario],B2268,[1]!Tabla1739[1739])</f>
        <v>0</v>
      </c>
      <c r="Q2268">
        <f>SUMIF([1]!Tabla21[Consignatario],B2268,[1]!Tabla21[1664-1670])</f>
        <v>0</v>
      </c>
      <c r="R2268">
        <f>SUM(Tabla62[[#This Row],[1661]:[Entrearmadas]])</f>
        <v>55898</v>
      </c>
    </row>
    <row r="2269" spans="1:18" x14ac:dyDescent="0.3">
      <c r="A2269">
        <v>2268</v>
      </c>
      <c r="B2269" t="str" cm="1">
        <f t="array" ref="B2269">INDEX([1]!Tabla1[#Data], A2269, 2)</f>
        <v>Pérez de Urquizu, Juan</v>
      </c>
      <c r="C2269">
        <f>SUMIF([1]!Tabla1661[Consignatario],B2269,[1]!Tabla1661[1661])</f>
        <v>0</v>
      </c>
      <c r="D2269">
        <f>SUMIF([1]!Tabla11[Consignatario],B2269,[1]!Tabla11[1662])</f>
        <v>0</v>
      </c>
      <c r="E2269">
        <f>SUMIF([1]!Tabla12[Consignatario],B2269,[1]!Tabla12[1670])</f>
        <v>0</v>
      </c>
      <c r="F2269">
        <f>SUMIF([1]!Tabla10[Consignatario],B2269,[1]!Tabla10[1672])</f>
        <v>0</v>
      </c>
      <c r="G2269">
        <f>SUMIF([1]!Tabla9[Consignatarios],B2269,[1]!Tabla9[1675])</f>
        <v>0</v>
      </c>
      <c r="H2269">
        <f>SUMIF([1]!Tabla8[Consignatarios],B2269,[1]!Tabla8[1678])</f>
        <v>0</v>
      </c>
      <c r="I2269">
        <f>SUMIF([1]!Tabla4[Consignatario],B2269,[1]!Tabla4[Monto])</f>
        <v>0</v>
      </c>
      <c r="J2269">
        <f>SUMIF([1]!Tabla2[Consignatario],B2269, [1]!Tabla2[Monto])</f>
        <v>0</v>
      </c>
      <c r="K2269">
        <f>SUMIF([1]!Tabla3[Consignatario],B2269,[1]!Tabla3[Monto])</f>
        <v>27790</v>
      </c>
      <c r="L2269">
        <f>SUMIF([1]!Tabla5[Consignatario],B2269,[1]!Tabla5[Monto])</f>
        <v>0</v>
      </c>
      <c r="M2269">
        <f>SUMIF([1]!Tabla1708[Consignatario],B2269,[1]!Tabla1708[Monto])</f>
        <v>0</v>
      </c>
      <c r="N2269">
        <f>SUMIF([1]!Tabla1726[Consignatario],B2269,[1]!Tabla1726[Monto])</f>
        <v>0</v>
      </c>
      <c r="O2269">
        <f>SUMIF([1]!Tabla1730[Consignatario],B2269,[1]!Tabla1730[1730])</f>
        <v>0</v>
      </c>
      <c r="P2269">
        <f>SUMIF([1]!Tabla1739[Consignatario],B2269,[1]!Tabla1739[1739])</f>
        <v>0</v>
      </c>
      <c r="Q2269">
        <f>SUMIF([1]!Tabla21[Consignatario],B2269,[1]!Tabla21[1664-1670])</f>
        <v>0</v>
      </c>
      <c r="R2269">
        <f>SUM(Tabla62[[#This Row],[1661]:[Entrearmadas]])</f>
        <v>27790</v>
      </c>
    </row>
    <row r="2270" spans="1:18" x14ac:dyDescent="0.3">
      <c r="A2270">
        <v>2269</v>
      </c>
      <c r="B2270" t="str" cm="1">
        <f t="array" ref="B2270">INDEX([1]!Tabla1[#Data], A2270, 2)</f>
        <v>Pérez de Vargas, Domingo</v>
      </c>
      <c r="C2270">
        <f>SUMIF([1]!Tabla1661[Consignatario],B2270,[1]!Tabla1661[1661])</f>
        <v>0</v>
      </c>
      <c r="D2270">
        <f>SUMIF([1]!Tabla11[Consignatario],B2270,[1]!Tabla11[1662])</f>
        <v>0</v>
      </c>
      <c r="E2270">
        <f>SUMIF([1]!Tabla12[Consignatario],B2270,[1]!Tabla12[1670])</f>
        <v>0</v>
      </c>
      <c r="F2270">
        <f>SUMIF([1]!Tabla10[Consignatario],B2270,[1]!Tabla10[1672])</f>
        <v>0</v>
      </c>
      <c r="G2270">
        <f>SUMIF([1]!Tabla9[Consignatarios],B2270,[1]!Tabla9[1675])</f>
        <v>0</v>
      </c>
      <c r="H2270">
        <f>SUMIF([1]!Tabla8[Consignatarios],B2270,[1]!Tabla8[1678])</f>
        <v>0</v>
      </c>
      <c r="I2270">
        <f>SUMIF([1]!Tabla4[Consignatario],B2270,[1]!Tabla4[Monto])</f>
        <v>0</v>
      </c>
      <c r="J2270">
        <f>SUMIF([1]!Tabla2[Consignatario],B2270, [1]!Tabla2[Monto])</f>
        <v>0</v>
      </c>
      <c r="K2270">
        <f>SUMIF([1]!Tabla3[Consignatario],B2270,[1]!Tabla3[Monto])</f>
        <v>0</v>
      </c>
      <c r="L2270">
        <f>SUMIF([1]!Tabla5[Consignatario],B2270,[1]!Tabla5[Monto])</f>
        <v>0</v>
      </c>
      <c r="M2270">
        <f>SUMIF([1]!Tabla1708[Consignatario],B2270,[1]!Tabla1708[Monto])</f>
        <v>8072</v>
      </c>
      <c r="N2270">
        <f>SUMIF([1]!Tabla1726[Consignatario],B2270,[1]!Tabla1726[Monto])</f>
        <v>0</v>
      </c>
      <c r="O2270">
        <f>SUMIF([1]!Tabla1730[Consignatario],B2270,[1]!Tabla1730[1730])</f>
        <v>0</v>
      </c>
      <c r="P2270">
        <f>SUMIF([1]!Tabla1739[Consignatario],B2270,[1]!Tabla1739[1739])</f>
        <v>0</v>
      </c>
      <c r="Q2270">
        <f>SUMIF([1]!Tabla21[Consignatario],B2270,[1]!Tabla21[1664-1670])</f>
        <v>0</v>
      </c>
      <c r="R2270">
        <f>SUM(Tabla62[[#This Row],[1661]:[Entrearmadas]])</f>
        <v>8072</v>
      </c>
    </row>
    <row r="2271" spans="1:18" x14ac:dyDescent="0.3">
      <c r="A2271">
        <v>2270</v>
      </c>
      <c r="B2271" t="str" cm="1">
        <f t="array" ref="B2271">INDEX([1]!Tabla1[#Data], A2271, 2)</f>
        <v>Pérez de Vargas, Pedro</v>
      </c>
      <c r="C2271">
        <f>SUMIF([1]!Tabla1661[Consignatario],B2271,[1]!Tabla1661[1661])</f>
        <v>0</v>
      </c>
      <c r="D2271">
        <f>SUMIF([1]!Tabla11[Consignatario],B2271,[1]!Tabla11[1662])</f>
        <v>0</v>
      </c>
      <c r="E2271">
        <f>SUMIF([1]!Tabla12[Consignatario],B2271,[1]!Tabla12[1670])</f>
        <v>0</v>
      </c>
      <c r="F2271">
        <f>SUMIF([1]!Tabla10[Consignatario],B2271,[1]!Tabla10[1672])</f>
        <v>0</v>
      </c>
      <c r="G2271">
        <f>SUMIF([1]!Tabla9[Consignatarios],B2271,[1]!Tabla9[1675])</f>
        <v>0</v>
      </c>
      <c r="H2271">
        <f>SUMIF([1]!Tabla8[Consignatarios],B2271,[1]!Tabla8[1678])</f>
        <v>0</v>
      </c>
      <c r="I2271">
        <f>SUMIF([1]!Tabla4[Consignatario],B2271,[1]!Tabla4[Monto])</f>
        <v>0</v>
      </c>
      <c r="J2271">
        <f>SUMIF([1]!Tabla2[Consignatario],B2271, [1]!Tabla2[Monto])</f>
        <v>21228</v>
      </c>
      <c r="K2271">
        <f>SUMIF([1]!Tabla3[Consignatario],B2271,[1]!Tabla3[Monto])</f>
        <v>42000</v>
      </c>
      <c r="L2271">
        <f>SUMIF([1]!Tabla5[Consignatario],B2271,[1]!Tabla5[Monto])</f>
        <v>23000</v>
      </c>
      <c r="M2271">
        <f>SUMIF([1]!Tabla1708[Consignatario],B2271,[1]!Tabla1708[Monto])</f>
        <v>0</v>
      </c>
      <c r="N2271">
        <f>SUMIF([1]!Tabla1726[Consignatario],B2271,[1]!Tabla1726[Monto])</f>
        <v>0</v>
      </c>
      <c r="O2271">
        <f>SUMIF([1]!Tabla1730[Consignatario],B2271,[1]!Tabla1730[1730])</f>
        <v>0</v>
      </c>
      <c r="P2271">
        <f>SUMIF([1]!Tabla1739[Consignatario],B2271,[1]!Tabla1739[1739])</f>
        <v>0</v>
      </c>
      <c r="Q2271">
        <f>SUMIF([1]!Tabla21[Consignatario],B2271,[1]!Tabla21[1664-1670])</f>
        <v>0</v>
      </c>
      <c r="R2271">
        <f>SUM(Tabla62[[#This Row],[1661]:[Entrearmadas]])</f>
        <v>86228</v>
      </c>
    </row>
    <row r="2272" spans="1:18" x14ac:dyDescent="0.3">
      <c r="A2272">
        <v>2271</v>
      </c>
      <c r="B2272" t="str" cm="1">
        <f t="array" ref="B2272">INDEX([1]!Tabla1[#Data], A2272, 2)</f>
        <v>Pérez de Varrutieta, Juan</v>
      </c>
      <c r="C2272">
        <f>SUMIF([1]!Tabla1661[Consignatario],B2272,[1]!Tabla1661[1661])</f>
        <v>0</v>
      </c>
      <c r="D2272">
        <f>SUMIF([1]!Tabla11[Consignatario],B2272,[1]!Tabla11[1662])</f>
        <v>0</v>
      </c>
      <c r="E2272">
        <f>SUMIF([1]!Tabla12[Consignatario],B2272,[1]!Tabla12[1670])</f>
        <v>0</v>
      </c>
      <c r="F2272">
        <f>SUMIF([1]!Tabla10[Consignatario],B2272,[1]!Tabla10[1672])</f>
        <v>0</v>
      </c>
      <c r="G2272">
        <f>SUMIF([1]!Tabla9[Consignatarios],B2272,[1]!Tabla9[1675])</f>
        <v>0</v>
      </c>
      <c r="H2272">
        <f>SUMIF([1]!Tabla8[Consignatarios],B2272,[1]!Tabla8[1678])</f>
        <v>11799</v>
      </c>
      <c r="I2272">
        <f>SUMIF([1]!Tabla4[Consignatario],B2272,[1]!Tabla4[Monto])</f>
        <v>0</v>
      </c>
      <c r="J2272">
        <f>SUMIF([1]!Tabla2[Consignatario],B2272, [1]!Tabla2[Monto])</f>
        <v>0</v>
      </c>
      <c r="K2272">
        <f>SUMIF([1]!Tabla3[Consignatario],B2272,[1]!Tabla3[Monto])</f>
        <v>0</v>
      </c>
      <c r="L2272">
        <f>SUMIF([1]!Tabla5[Consignatario],B2272,[1]!Tabla5[Monto])</f>
        <v>0</v>
      </c>
      <c r="M2272">
        <f>SUMIF([1]!Tabla1708[Consignatario],B2272,[1]!Tabla1708[Monto])</f>
        <v>0</v>
      </c>
      <c r="N2272">
        <f>SUMIF([1]!Tabla1726[Consignatario],B2272,[1]!Tabla1726[Monto])</f>
        <v>0</v>
      </c>
      <c r="O2272">
        <f>SUMIF([1]!Tabla1730[Consignatario],B2272,[1]!Tabla1730[1730])</f>
        <v>0</v>
      </c>
      <c r="P2272">
        <f>SUMIF([1]!Tabla1739[Consignatario],B2272,[1]!Tabla1739[1739])</f>
        <v>0</v>
      </c>
      <c r="Q2272">
        <f>SUMIF([1]!Tabla21[Consignatario],B2272,[1]!Tabla21[1664-1670])</f>
        <v>0</v>
      </c>
      <c r="R2272">
        <f>SUM(Tabla62[[#This Row],[1661]:[Entrearmadas]])</f>
        <v>11799</v>
      </c>
    </row>
    <row r="2273" spans="1:18" x14ac:dyDescent="0.3">
      <c r="A2273">
        <v>2272</v>
      </c>
      <c r="B2273" t="str" cm="1">
        <f t="array" ref="B2273">INDEX([1]!Tabla1[#Data], A2273, 2)</f>
        <v>Pérez de Zinquienegui, Martín</v>
      </c>
      <c r="C2273">
        <f>SUMIF([1]!Tabla1661[Consignatario],B2273,[1]!Tabla1661[1661])</f>
        <v>0</v>
      </c>
      <c r="D2273">
        <f>SUMIF([1]!Tabla11[Consignatario],B2273,[1]!Tabla11[1662])</f>
        <v>0</v>
      </c>
      <c r="E2273">
        <f>SUMIF([1]!Tabla12[Consignatario],B2273,[1]!Tabla12[1670])</f>
        <v>0</v>
      </c>
      <c r="F2273">
        <f>SUMIF([1]!Tabla10[Consignatario],B2273,[1]!Tabla10[1672])</f>
        <v>0</v>
      </c>
      <c r="G2273">
        <f>SUMIF([1]!Tabla9[Consignatarios],B2273,[1]!Tabla9[1675])</f>
        <v>0</v>
      </c>
      <c r="H2273">
        <f>SUMIF([1]!Tabla8[Consignatarios],B2273,[1]!Tabla8[1678])</f>
        <v>0</v>
      </c>
      <c r="I2273">
        <f>SUMIF([1]!Tabla4[Consignatario],B2273,[1]!Tabla4[Monto])</f>
        <v>0</v>
      </c>
      <c r="J2273">
        <f>SUMIF([1]!Tabla2[Consignatario],B2273, [1]!Tabla2[Monto])</f>
        <v>0</v>
      </c>
      <c r="K2273">
        <f>SUMIF([1]!Tabla3[Consignatario],B2273,[1]!Tabla3[Monto])</f>
        <v>0</v>
      </c>
      <c r="L2273">
        <f>SUMIF([1]!Tabla5[Consignatario],B2273,[1]!Tabla5[Monto])</f>
        <v>80006</v>
      </c>
      <c r="M2273">
        <f>SUMIF([1]!Tabla1708[Consignatario],B2273,[1]!Tabla1708[Monto])</f>
        <v>0</v>
      </c>
      <c r="N2273">
        <f>SUMIF([1]!Tabla1726[Consignatario],B2273,[1]!Tabla1726[Monto])</f>
        <v>0</v>
      </c>
      <c r="O2273">
        <f>SUMIF([1]!Tabla1730[Consignatario],B2273,[1]!Tabla1730[1730])</f>
        <v>0</v>
      </c>
      <c r="P2273">
        <f>SUMIF([1]!Tabla1739[Consignatario],B2273,[1]!Tabla1739[1739])</f>
        <v>0</v>
      </c>
      <c r="Q2273">
        <f>SUMIF([1]!Tabla21[Consignatario],B2273,[1]!Tabla21[1664-1670])</f>
        <v>0</v>
      </c>
      <c r="R2273">
        <f>SUM(Tabla62[[#This Row],[1661]:[Entrearmadas]])</f>
        <v>80006</v>
      </c>
    </row>
    <row r="2274" spans="1:18" x14ac:dyDescent="0.3">
      <c r="A2274">
        <v>2273</v>
      </c>
      <c r="B2274" t="str" cm="1">
        <f t="array" ref="B2274">INDEX([1]!Tabla1[#Data], A2274, 2)</f>
        <v>Pérez del Castillo, Hipolito</v>
      </c>
      <c r="C2274">
        <f>SUMIF([1]!Tabla1661[Consignatario],B2274,[1]!Tabla1661[1661])</f>
        <v>0</v>
      </c>
      <c r="D2274">
        <f>SUMIF([1]!Tabla11[Consignatario],B2274,[1]!Tabla11[1662])</f>
        <v>0</v>
      </c>
      <c r="E2274">
        <f>SUMIF([1]!Tabla12[Consignatario],B2274,[1]!Tabla12[1670])</f>
        <v>0</v>
      </c>
      <c r="F2274">
        <f>SUMIF([1]!Tabla10[Consignatario],B2274,[1]!Tabla10[1672])</f>
        <v>0</v>
      </c>
      <c r="G2274">
        <f>SUMIF([1]!Tabla9[Consignatarios],B2274,[1]!Tabla9[1675])</f>
        <v>0</v>
      </c>
      <c r="H2274">
        <f>SUMIF([1]!Tabla8[Consignatarios],B2274,[1]!Tabla8[1678])</f>
        <v>38735</v>
      </c>
      <c r="I2274">
        <f>SUMIF([1]!Tabla4[Consignatario],B2274,[1]!Tabla4[Monto])</f>
        <v>73726</v>
      </c>
      <c r="J2274">
        <f>SUMIF([1]!Tabla2[Consignatario],B2274, [1]!Tabla2[Monto])</f>
        <v>0</v>
      </c>
      <c r="K2274">
        <f>SUMIF([1]!Tabla3[Consignatario],B2274,[1]!Tabla3[Monto])</f>
        <v>0</v>
      </c>
      <c r="L2274">
        <f>SUMIF([1]!Tabla5[Consignatario],B2274,[1]!Tabla5[Monto])</f>
        <v>0</v>
      </c>
      <c r="M2274">
        <f>SUMIF([1]!Tabla1708[Consignatario],B2274,[1]!Tabla1708[Monto])</f>
        <v>0</v>
      </c>
      <c r="N2274">
        <f>SUMIF([1]!Tabla1726[Consignatario],B2274,[1]!Tabla1726[Monto])</f>
        <v>0</v>
      </c>
      <c r="O2274">
        <f>SUMIF([1]!Tabla1730[Consignatario],B2274,[1]!Tabla1730[1730])</f>
        <v>0</v>
      </c>
      <c r="P2274">
        <f>SUMIF([1]!Tabla1739[Consignatario],B2274,[1]!Tabla1739[1739])</f>
        <v>0</v>
      </c>
      <c r="Q2274">
        <f>SUMIF([1]!Tabla21[Consignatario],B2274,[1]!Tabla21[1664-1670])</f>
        <v>0</v>
      </c>
      <c r="R2274">
        <f>SUM(Tabla62[[#This Row],[1661]:[Entrearmadas]])</f>
        <v>112461</v>
      </c>
    </row>
    <row r="2275" spans="1:18" x14ac:dyDescent="0.3">
      <c r="A2275">
        <v>2274</v>
      </c>
      <c r="B2275" t="str" cm="1">
        <f t="array" ref="B2275">INDEX([1]!Tabla1[#Data], A2275, 2)</f>
        <v>Pérez del Castillo, Hipólito</v>
      </c>
      <c r="C2275">
        <f>SUMIF([1]!Tabla1661[Consignatario],B2275,[1]!Tabla1661[1661])</f>
        <v>0</v>
      </c>
      <c r="D2275">
        <f>SUMIF([1]!Tabla11[Consignatario],B2275,[1]!Tabla11[1662])</f>
        <v>0</v>
      </c>
      <c r="E2275">
        <f>SUMIF([1]!Tabla12[Consignatario],B2275,[1]!Tabla12[1670])</f>
        <v>0</v>
      </c>
      <c r="F2275">
        <f>SUMIF([1]!Tabla10[Consignatario],B2275,[1]!Tabla10[1672])</f>
        <v>0</v>
      </c>
      <c r="G2275">
        <f>SUMIF([1]!Tabla9[Consignatarios],B2275,[1]!Tabla9[1675])</f>
        <v>2600</v>
      </c>
      <c r="H2275">
        <f>SUMIF([1]!Tabla8[Consignatarios],B2275,[1]!Tabla8[1678])</f>
        <v>0</v>
      </c>
      <c r="I2275">
        <f>SUMIF([1]!Tabla4[Consignatario],B2275,[1]!Tabla4[Monto])</f>
        <v>0</v>
      </c>
      <c r="J2275">
        <f>SUMIF([1]!Tabla2[Consignatario],B2275, [1]!Tabla2[Monto])</f>
        <v>0</v>
      </c>
      <c r="K2275">
        <f>SUMIF([1]!Tabla3[Consignatario],B2275,[1]!Tabla3[Monto])</f>
        <v>0</v>
      </c>
      <c r="L2275">
        <f>SUMIF([1]!Tabla5[Consignatario],B2275,[1]!Tabla5[Monto])</f>
        <v>0</v>
      </c>
      <c r="M2275">
        <f>SUMIF([1]!Tabla1708[Consignatario],B2275,[1]!Tabla1708[Monto])</f>
        <v>0</v>
      </c>
      <c r="N2275">
        <f>SUMIF([1]!Tabla1726[Consignatario],B2275,[1]!Tabla1726[Monto])</f>
        <v>0</v>
      </c>
      <c r="O2275">
        <f>SUMIF([1]!Tabla1730[Consignatario],B2275,[1]!Tabla1730[1730])</f>
        <v>0</v>
      </c>
      <c r="P2275">
        <f>SUMIF([1]!Tabla1739[Consignatario],B2275,[1]!Tabla1739[1739])</f>
        <v>0</v>
      </c>
      <c r="Q2275">
        <f>SUMIF([1]!Tabla21[Consignatario],B2275,[1]!Tabla21[1664-1670])</f>
        <v>0</v>
      </c>
      <c r="R2275">
        <f>SUM(Tabla62[[#This Row],[1661]:[Entrearmadas]])</f>
        <v>2600</v>
      </c>
    </row>
    <row r="2276" spans="1:18" x14ac:dyDescent="0.3">
      <c r="A2276">
        <v>2275</v>
      </c>
      <c r="B2276" t="str" cm="1">
        <f t="array" ref="B2276">INDEX([1]!Tabla1[#Data], A2276, 2)</f>
        <v>Pérez Garcés, Joseph</v>
      </c>
      <c r="C2276">
        <f>SUMIF([1]!Tabla1661[Consignatario],B2276,[1]!Tabla1661[1661])</f>
        <v>0</v>
      </c>
      <c r="D2276">
        <f>SUMIF([1]!Tabla11[Consignatario],B2276,[1]!Tabla11[1662])</f>
        <v>0</v>
      </c>
      <c r="E2276">
        <f>SUMIF([1]!Tabla12[Consignatario],B2276,[1]!Tabla12[1670])</f>
        <v>0</v>
      </c>
      <c r="F2276">
        <f>SUMIF([1]!Tabla10[Consignatario],B2276,[1]!Tabla10[1672])</f>
        <v>0</v>
      </c>
      <c r="G2276">
        <f>SUMIF([1]!Tabla9[Consignatarios],B2276,[1]!Tabla9[1675])</f>
        <v>0</v>
      </c>
      <c r="H2276">
        <f>SUMIF([1]!Tabla8[Consignatarios],B2276,[1]!Tabla8[1678])</f>
        <v>0</v>
      </c>
      <c r="I2276">
        <f>SUMIF([1]!Tabla4[Consignatario],B2276,[1]!Tabla4[Monto])</f>
        <v>0</v>
      </c>
      <c r="J2276">
        <f>SUMIF([1]!Tabla2[Consignatario],B2276, [1]!Tabla2[Monto])</f>
        <v>22440</v>
      </c>
      <c r="K2276">
        <f>SUMIF([1]!Tabla3[Consignatario],B2276,[1]!Tabla3[Monto])</f>
        <v>10000</v>
      </c>
      <c r="L2276">
        <f>SUMIF([1]!Tabla5[Consignatario],B2276,[1]!Tabla5[Monto])</f>
        <v>0</v>
      </c>
      <c r="M2276">
        <f>SUMIF([1]!Tabla1708[Consignatario],B2276,[1]!Tabla1708[Monto])</f>
        <v>0</v>
      </c>
      <c r="N2276">
        <f>SUMIF([1]!Tabla1726[Consignatario],B2276,[1]!Tabla1726[Monto])</f>
        <v>0</v>
      </c>
      <c r="O2276">
        <f>SUMIF([1]!Tabla1730[Consignatario],B2276,[1]!Tabla1730[1730])</f>
        <v>0</v>
      </c>
      <c r="P2276">
        <f>SUMIF([1]!Tabla1739[Consignatario],B2276,[1]!Tabla1739[1739])</f>
        <v>0</v>
      </c>
      <c r="Q2276">
        <f>SUMIF([1]!Tabla21[Consignatario],B2276,[1]!Tabla21[1664-1670])</f>
        <v>0</v>
      </c>
      <c r="R2276">
        <f>SUM(Tabla62[[#This Row],[1661]:[Entrearmadas]])</f>
        <v>32440</v>
      </c>
    </row>
    <row r="2277" spans="1:18" x14ac:dyDescent="0.3">
      <c r="A2277">
        <v>2276</v>
      </c>
      <c r="B2277" t="str" cm="1">
        <f t="array" ref="B2277">INDEX([1]!Tabla1[#Data], A2277, 2)</f>
        <v>Pérez Izquierdo, Francisco</v>
      </c>
      <c r="C2277">
        <f>SUMIF([1]!Tabla1661[Consignatario],B2277,[1]!Tabla1661[1661])</f>
        <v>0</v>
      </c>
      <c r="D2277">
        <f>SUMIF([1]!Tabla11[Consignatario],B2277,[1]!Tabla11[1662])</f>
        <v>0</v>
      </c>
      <c r="E2277">
        <f>SUMIF([1]!Tabla12[Consignatario],B2277,[1]!Tabla12[1670])</f>
        <v>0</v>
      </c>
      <c r="F2277">
        <f>SUMIF([1]!Tabla10[Consignatario],B2277,[1]!Tabla10[1672])</f>
        <v>0</v>
      </c>
      <c r="G2277">
        <f>SUMIF([1]!Tabla9[Consignatarios],B2277,[1]!Tabla9[1675])</f>
        <v>0</v>
      </c>
      <c r="H2277">
        <f>SUMIF([1]!Tabla8[Consignatarios],B2277,[1]!Tabla8[1678])</f>
        <v>0</v>
      </c>
      <c r="I2277">
        <f>SUMIF([1]!Tabla4[Consignatario],B2277,[1]!Tabla4[Monto])</f>
        <v>0</v>
      </c>
      <c r="J2277">
        <f>SUMIF([1]!Tabla2[Consignatario],B2277, [1]!Tabla2[Monto])</f>
        <v>0</v>
      </c>
      <c r="K2277">
        <f>SUMIF([1]!Tabla3[Consignatario],B2277,[1]!Tabla3[Monto])</f>
        <v>0</v>
      </c>
      <c r="L2277">
        <f>SUMIF([1]!Tabla5[Consignatario],B2277,[1]!Tabla5[Monto])</f>
        <v>35472</v>
      </c>
      <c r="M2277">
        <f>SUMIF([1]!Tabla1708[Consignatario],B2277,[1]!Tabla1708[Monto])</f>
        <v>0</v>
      </c>
      <c r="N2277">
        <f>SUMIF([1]!Tabla1726[Consignatario],B2277,[1]!Tabla1726[Monto])</f>
        <v>0</v>
      </c>
      <c r="O2277">
        <f>SUMIF([1]!Tabla1730[Consignatario],B2277,[1]!Tabla1730[1730])</f>
        <v>0</v>
      </c>
      <c r="P2277">
        <f>SUMIF([1]!Tabla1739[Consignatario],B2277,[1]!Tabla1739[1739])</f>
        <v>0</v>
      </c>
      <c r="Q2277">
        <f>SUMIF([1]!Tabla21[Consignatario],B2277,[1]!Tabla21[1664-1670])</f>
        <v>0</v>
      </c>
      <c r="R2277">
        <f>SUM(Tabla62[[#This Row],[1661]:[Entrearmadas]])</f>
        <v>35472</v>
      </c>
    </row>
    <row r="2278" spans="1:18" x14ac:dyDescent="0.3">
      <c r="A2278">
        <v>2277</v>
      </c>
      <c r="B2278" t="str" cm="1">
        <f t="array" ref="B2278">INDEX([1]!Tabla1[#Data], A2278, 2)</f>
        <v>Pérez Lobo, Diego</v>
      </c>
      <c r="C2278">
        <f>SUMIF([1]!Tabla1661[Consignatario],B2278,[1]!Tabla1661[1661])</f>
        <v>0</v>
      </c>
      <c r="D2278">
        <f>SUMIF([1]!Tabla11[Consignatario],B2278,[1]!Tabla11[1662])</f>
        <v>0</v>
      </c>
      <c r="E2278">
        <f>SUMIF([1]!Tabla12[Consignatario],B2278,[1]!Tabla12[1670])</f>
        <v>0</v>
      </c>
      <c r="F2278">
        <f>SUMIF([1]!Tabla10[Consignatario],B2278,[1]!Tabla10[1672])</f>
        <v>0</v>
      </c>
      <c r="G2278">
        <f>SUMIF([1]!Tabla9[Consignatarios],B2278,[1]!Tabla9[1675])</f>
        <v>0</v>
      </c>
      <c r="H2278">
        <f>SUMIF([1]!Tabla8[Consignatarios],B2278,[1]!Tabla8[1678])</f>
        <v>0</v>
      </c>
      <c r="I2278">
        <f>SUMIF([1]!Tabla4[Consignatario],B2278,[1]!Tabla4[Monto])</f>
        <v>0</v>
      </c>
      <c r="J2278">
        <f>SUMIF([1]!Tabla2[Consignatario],B2278, [1]!Tabla2[Monto])</f>
        <v>0</v>
      </c>
      <c r="K2278">
        <f>SUMIF([1]!Tabla3[Consignatario],B2278,[1]!Tabla3[Monto])</f>
        <v>0</v>
      </c>
      <c r="L2278">
        <f>SUMIF([1]!Tabla5[Consignatario],B2278,[1]!Tabla5[Monto])</f>
        <v>0</v>
      </c>
      <c r="M2278">
        <f>SUMIF([1]!Tabla1708[Consignatario],B2278,[1]!Tabla1708[Monto])</f>
        <v>0</v>
      </c>
      <c r="N2278">
        <f>SUMIF([1]!Tabla1726[Consignatario],B2278,[1]!Tabla1726[Monto])</f>
        <v>0</v>
      </c>
      <c r="O2278">
        <f>SUMIF([1]!Tabla1730[Consignatario],B2278,[1]!Tabla1730[1730])</f>
        <v>0</v>
      </c>
      <c r="P2278">
        <f>SUMIF([1]!Tabla1739[Consignatario],B2278,[1]!Tabla1739[1739])</f>
        <v>0</v>
      </c>
      <c r="Q2278">
        <f>SUMIF([1]!Tabla21[Consignatario],B2278,[1]!Tabla21[1664-1670])</f>
        <v>22000</v>
      </c>
      <c r="R2278">
        <f>SUM(Tabla62[[#This Row],[1661]:[Entrearmadas]])</f>
        <v>22000</v>
      </c>
    </row>
    <row r="2279" spans="1:18" x14ac:dyDescent="0.3">
      <c r="A2279">
        <v>2278</v>
      </c>
      <c r="B2279" t="str" cm="1">
        <f t="array" ref="B2279">INDEX([1]!Tabla1[#Data], A2279, 2)</f>
        <v>Pérez Maldonado, Domingo</v>
      </c>
      <c r="C2279">
        <f>SUMIF([1]!Tabla1661[Consignatario],B2279,[1]!Tabla1661[1661])</f>
        <v>0</v>
      </c>
      <c r="D2279">
        <f>SUMIF([1]!Tabla11[Consignatario],B2279,[1]!Tabla11[1662])</f>
        <v>0</v>
      </c>
      <c r="E2279">
        <f>SUMIF([1]!Tabla12[Consignatario],B2279,[1]!Tabla12[1670])</f>
        <v>0</v>
      </c>
      <c r="F2279">
        <f>SUMIF([1]!Tabla10[Consignatario],B2279,[1]!Tabla10[1672])</f>
        <v>0</v>
      </c>
      <c r="G2279">
        <f>SUMIF([1]!Tabla9[Consignatarios],B2279,[1]!Tabla9[1675])</f>
        <v>0</v>
      </c>
      <c r="H2279">
        <f>SUMIF([1]!Tabla8[Consignatarios],B2279,[1]!Tabla8[1678])</f>
        <v>11525</v>
      </c>
      <c r="I2279">
        <f>SUMIF([1]!Tabla4[Consignatario],B2279,[1]!Tabla4[Monto])</f>
        <v>27547</v>
      </c>
      <c r="J2279">
        <f>SUMIF([1]!Tabla2[Consignatario],B2279, [1]!Tabla2[Monto])</f>
        <v>0</v>
      </c>
      <c r="K2279">
        <f>SUMIF([1]!Tabla3[Consignatario],B2279,[1]!Tabla3[Monto])</f>
        <v>0</v>
      </c>
      <c r="L2279">
        <f>SUMIF([1]!Tabla5[Consignatario],B2279,[1]!Tabla5[Monto])</f>
        <v>0</v>
      </c>
      <c r="M2279">
        <f>SUMIF([1]!Tabla1708[Consignatario],B2279,[1]!Tabla1708[Monto])</f>
        <v>0</v>
      </c>
      <c r="N2279">
        <f>SUMIF([1]!Tabla1726[Consignatario],B2279,[1]!Tabla1726[Monto])</f>
        <v>0</v>
      </c>
      <c r="O2279">
        <f>SUMIF([1]!Tabla1730[Consignatario],B2279,[1]!Tabla1730[1730])</f>
        <v>0</v>
      </c>
      <c r="P2279">
        <f>SUMIF([1]!Tabla1739[Consignatario],B2279,[1]!Tabla1739[1739])</f>
        <v>0</v>
      </c>
      <c r="Q2279">
        <f>SUMIF([1]!Tabla21[Consignatario],B2279,[1]!Tabla21[1664-1670])</f>
        <v>0</v>
      </c>
      <c r="R2279">
        <f>SUM(Tabla62[[#This Row],[1661]:[Entrearmadas]])</f>
        <v>39072</v>
      </c>
    </row>
    <row r="2280" spans="1:18" x14ac:dyDescent="0.3">
      <c r="A2280">
        <v>2279</v>
      </c>
      <c r="B2280" t="str" cm="1">
        <f t="array" ref="B2280">INDEX([1]!Tabla1[#Data], A2280, 2)</f>
        <v>Pérez Marchan, Alonso</v>
      </c>
      <c r="C2280">
        <f>SUMIF([1]!Tabla1661[Consignatario],B2280,[1]!Tabla1661[1661])</f>
        <v>0</v>
      </c>
      <c r="D2280">
        <f>SUMIF([1]!Tabla11[Consignatario],B2280,[1]!Tabla11[1662])</f>
        <v>0</v>
      </c>
      <c r="E2280">
        <f>SUMIF([1]!Tabla12[Consignatario],B2280,[1]!Tabla12[1670])</f>
        <v>0</v>
      </c>
      <c r="F2280">
        <f>SUMIF([1]!Tabla10[Consignatario],B2280,[1]!Tabla10[1672])</f>
        <v>0</v>
      </c>
      <c r="G2280">
        <f>SUMIF([1]!Tabla9[Consignatarios],B2280,[1]!Tabla9[1675])</f>
        <v>0</v>
      </c>
      <c r="H2280">
        <f>SUMIF([1]!Tabla8[Consignatarios],B2280,[1]!Tabla8[1678])</f>
        <v>0</v>
      </c>
      <c r="I2280">
        <f>SUMIF([1]!Tabla4[Consignatario],B2280,[1]!Tabla4[Monto])</f>
        <v>19392</v>
      </c>
      <c r="J2280">
        <f>SUMIF([1]!Tabla2[Consignatario],B2280, [1]!Tabla2[Monto])</f>
        <v>0</v>
      </c>
      <c r="K2280">
        <f>SUMIF([1]!Tabla3[Consignatario],B2280,[1]!Tabla3[Monto])</f>
        <v>37700</v>
      </c>
      <c r="L2280">
        <f>SUMIF([1]!Tabla5[Consignatario],B2280,[1]!Tabla5[Monto])</f>
        <v>0</v>
      </c>
      <c r="M2280">
        <f>SUMIF([1]!Tabla1708[Consignatario],B2280,[1]!Tabla1708[Monto])</f>
        <v>0</v>
      </c>
      <c r="N2280">
        <f>SUMIF([1]!Tabla1726[Consignatario],B2280,[1]!Tabla1726[Monto])</f>
        <v>0</v>
      </c>
      <c r="O2280">
        <f>SUMIF([1]!Tabla1730[Consignatario],B2280,[1]!Tabla1730[1730])</f>
        <v>0</v>
      </c>
      <c r="P2280">
        <f>SUMIF([1]!Tabla1739[Consignatario],B2280,[1]!Tabla1739[1739])</f>
        <v>0</v>
      </c>
      <c r="Q2280">
        <f>SUMIF([1]!Tabla21[Consignatario],B2280,[1]!Tabla21[1664-1670])</f>
        <v>0</v>
      </c>
      <c r="R2280">
        <f>SUM(Tabla62[[#This Row],[1661]:[Entrearmadas]])</f>
        <v>57092</v>
      </c>
    </row>
    <row r="2281" spans="1:18" x14ac:dyDescent="0.3">
      <c r="A2281">
        <v>2280</v>
      </c>
      <c r="B2281" t="str" cm="1">
        <f t="array" ref="B2281">INDEX([1]!Tabla1[#Data], A2281, 2)</f>
        <v>Pérez Meléndez, Sebastián</v>
      </c>
      <c r="C2281">
        <f>SUMIF([1]!Tabla1661[Consignatario],B2281,[1]!Tabla1661[1661])</f>
        <v>0</v>
      </c>
      <c r="D2281">
        <f>SUMIF([1]!Tabla11[Consignatario],B2281,[1]!Tabla11[1662])</f>
        <v>0</v>
      </c>
      <c r="E2281">
        <f>SUMIF([1]!Tabla12[Consignatario],B2281,[1]!Tabla12[1670])</f>
        <v>0</v>
      </c>
      <c r="F2281">
        <f>SUMIF([1]!Tabla10[Consignatario],B2281,[1]!Tabla10[1672])</f>
        <v>0</v>
      </c>
      <c r="G2281">
        <f>SUMIF([1]!Tabla9[Consignatarios],B2281,[1]!Tabla9[1675])</f>
        <v>0</v>
      </c>
      <c r="H2281">
        <f>SUMIF([1]!Tabla8[Consignatarios],B2281,[1]!Tabla8[1678])</f>
        <v>0</v>
      </c>
      <c r="I2281">
        <f>SUMIF([1]!Tabla4[Consignatario],B2281,[1]!Tabla4[Monto])</f>
        <v>0</v>
      </c>
      <c r="J2281">
        <f>SUMIF([1]!Tabla2[Consignatario],B2281, [1]!Tabla2[Monto])</f>
        <v>0</v>
      </c>
      <c r="K2281">
        <f>SUMIF([1]!Tabla3[Consignatario],B2281,[1]!Tabla3[Monto])</f>
        <v>600</v>
      </c>
      <c r="L2281">
        <f>SUMIF([1]!Tabla5[Consignatario],B2281,[1]!Tabla5[Monto])</f>
        <v>0</v>
      </c>
      <c r="M2281">
        <f>SUMIF([1]!Tabla1708[Consignatario],B2281,[1]!Tabla1708[Monto])</f>
        <v>12000</v>
      </c>
      <c r="N2281">
        <f>SUMIF([1]!Tabla1726[Consignatario],B2281,[1]!Tabla1726[Monto])</f>
        <v>0</v>
      </c>
      <c r="O2281">
        <f>SUMIF([1]!Tabla1730[Consignatario],B2281,[1]!Tabla1730[1730])</f>
        <v>0</v>
      </c>
      <c r="P2281">
        <f>SUMIF([1]!Tabla1739[Consignatario],B2281,[1]!Tabla1739[1739])</f>
        <v>0</v>
      </c>
      <c r="Q2281">
        <f>SUMIF([1]!Tabla21[Consignatario],B2281,[1]!Tabla21[1664-1670])</f>
        <v>0</v>
      </c>
      <c r="R2281">
        <f>SUM(Tabla62[[#This Row],[1661]:[Entrearmadas]])</f>
        <v>12600</v>
      </c>
    </row>
    <row r="2282" spans="1:18" x14ac:dyDescent="0.3">
      <c r="A2282">
        <v>2281</v>
      </c>
      <c r="B2282" t="str" cm="1">
        <f t="array" ref="B2282">INDEX([1]!Tabla1[#Data], A2282, 2)</f>
        <v>Pérez Méndez, Sebastián</v>
      </c>
      <c r="C2282">
        <f>SUMIF([1]!Tabla1661[Consignatario],B2282,[1]!Tabla1661[1661])</f>
        <v>0</v>
      </c>
      <c r="D2282">
        <f>SUMIF([1]!Tabla11[Consignatario],B2282,[1]!Tabla11[1662])</f>
        <v>0</v>
      </c>
      <c r="E2282">
        <f>SUMIF([1]!Tabla12[Consignatario],B2282,[1]!Tabla12[1670])</f>
        <v>0</v>
      </c>
      <c r="F2282">
        <f>SUMIF([1]!Tabla10[Consignatario],B2282,[1]!Tabla10[1672])</f>
        <v>0</v>
      </c>
      <c r="G2282">
        <f>SUMIF([1]!Tabla9[Consignatarios],B2282,[1]!Tabla9[1675])</f>
        <v>0</v>
      </c>
      <c r="H2282">
        <f>SUMIF([1]!Tabla8[Consignatarios],B2282,[1]!Tabla8[1678])</f>
        <v>0</v>
      </c>
      <c r="I2282">
        <f>SUMIF([1]!Tabla4[Consignatario],B2282,[1]!Tabla4[Monto])</f>
        <v>0</v>
      </c>
      <c r="J2282">
        <f>SUMIF([1]!Tabla2[Consignatario],B2282, [1]!Tabla2[Monto])</f>
        <v>0</v>
      </c>
      <c r="K2282">
        <f>SUMIF([1]!Tabla3[Consignatario],B2282,[1]!Tabla3[Monto])</f>
        <v>1420</v>
      </c>
      <c r="L2282">
        <f>SUMIF([1]!Tabla5[Consignatario],B2282,[1]!Tabla5[Monto])</f>
        <v>0</v>
      </c>
      <c r="M2282">
        <f>SUMIF([1]!Tabla1708[Consignatario],B2282,[1]!Tabla1708[Monto])</f>
        <v>0</v>
      </c>
      <c r="N2282">
        <f>SUMIF([1]!Tabla1726[Consignatario],B2282,[1]!Tabla1726[Monto])</f>
        <v>0</v>
      </c>
      <c r="O2282">
        <f>SUMIF([1]!Tabla1730[Consignatario],B2282,[1]!Tabla1730[1730])</f>
        <v>0</v>
      </c>
      <c r="P2282">
        <f>SUMIF([1]!Tabla1739[Consignatario],B2282,[1]!Tabla1739[1739])</f>
        <v>0</v>
      </c>
      <c r="Q2282">
        <f>SUMIF([1]!Tabla21[Consignatario],B2282,[1]!Tabla21[1664-1670])</f>
        <v>0</v>
      </c>
      <c r="R2282">
        <f>SUM(Tabla62[[#This Row],[1661]:[Entrearmadas]])</f>
        <v>1420</v>
      </c>
    </row>
    <row r="2283" spans="1:18" x14ac:dyDescent="0.3">
      <c r="A2283">
        <v>2282</v>
      </c>
      <c r="B2283" t="str" cm="1">
        <f t="array" ref="B2283">INDEX([1]!Tabla1[#Data], A2283, 2)</f>
        <v>Pérez Merino, Juan</v>
      </c>
      <c r="C2283">
        <f>SUMIF([1]!Tabla1661[Consignatario],B2283,[1]!Tabla1661[1661])</f>
        <v>0</v>
      </c>
      <c r="D2283">
        <f>SUMIF([1]!Tabla11[Consignatario],B2283,[1]!Tabla11[1662])</f>
        <v>0</v>
      </c>
      <c r="E2283">
        <f>SUMIF([1]!Tabla12[Consignatario],B2283,[1]!Tabla12[1670])</f>
        <v>0</v>
      </c>
      <c r="F2283">
        <f>SUMIF([1]!Tabla10[Consignatario],B2283,[1]!Tabla10[1672])</f>
        <v>0</v>
      </c>
      <c r="G2283">
        <f>SUMIF([1]!Tabla9[Consignatarios],B2283,[1]!Tabla9[1675])</f>
        <v>0</v>
      </c>
      <c r="H2283">
        <f>SUMIF([1]!Tabla8[Consignatarios],B2283,[1]!Tabla8[1678])</f>
        <v>346</v>
      </c>
      <c r="I2283">
        <f>SUMIF([1]!Tabla4[Consignatario],B2283,[1]!Tabla4[Monto])</f>
        <v>0</v>
      </c>
      <c r="J2283">
        <f>SUMIF([1]!Tabla2[Consignatario],B2283, [1]!Tabla2[Monto])</f>
        <v>0</v>
      </c>
      <c r="K2283">
        <f>SUMIF([1]!Tabla3[Consignatario],B2283,[1]!Tabla3[Monto])</f>
        <v>0</v>
      </c>
      <c r="L2283">
        <f>SUMIF([1]!Tabla5[Consignatario],B2283,[1]!Tabla5[Monto])</f>
        <v>0</v>
      </c>
      <c r="M2283">
        <f>SUMIF([1]!Tabla1708[Consignatario],B2283,[1]!Tabla1708[Monto])</f>
        <v>0</v>
      </c>
      <c r="N2283">
        <f>SUMIF([1]!Tabla1726[Consignatario],B2283,[1]!Tabla1726[Monto])</f>
        <v>0</v>
      </c>
      <c r="O2283">
        <f>SUMIF([1]!Tabla1730[Consignatario],B2283,[1]!Tabla1730[1730])</f>
        <v>0</v>
      </c>
      <c r="P2283">
        <f>SUMIF([1]!Tabla1739[Consignatario],B2283,[1]!Tabla1739[1739])</f>
        <v>0</v>
      </c>
      <c r="Q2283">
        <f>SUMIF([1]!Tabla21[Consignatario],B2283,[1]!Tabla21[1664-1670])</f>
        <v>0</v>
      </c>
      <c r="R2283">
        <f>SUM(Tabla62[[#This Row],[1661]:[Entrearmadas]])</f>
        <v>346</v>
      </c>
    </row>
    <row r="2284" spans="1:18" x14ac:dyDescent="0.3">
      <c r="A2284">
        <v>2283</v>
      </c>
      <c r="B2284" t="str" cm="1">
        <f t="array" ref="B2284">INDEX([1]!Tabla1[#Data], A2284, 2)</f>
        <v>Pérez Morato, Juan</v>
      </c>
      <c r="C2284">
        <f>SUMIF([1]!Tabla1661[Consignatario],B2284,[1]!Tabla1661[1661])</f>
        <v>0</v>
      </c>
      <c r="D2284">
        <f>SUMIF([1]!Tabla11[Consignatario],B2284,[1]!Tabla11[1662])</f>
        <v>0</v>
      </c>
      <c r="E2284">
        <f>SUMIF([1]!Tabla12[Consignatario],B2284,[1]!Tabla12[1670])</f>
        <v>0</v>
      </c>
      <c r="F2284">
        <f>SUMIF([1]!Tabla10[Consignatario],B2284,[1]!Tabla10[1672])</f>
        <v>0</v>
      </c>
      <c r="G2284">
        <f>SUMIF([1]!Tabla9[Consignatarios],B2284,[1]!Tabla9[1675])</f>
        <v>0</v>
      </c>
      <c r="H2284">
        <f>SUMIF([1]!Tabla8[Consignatarios],B2284,[1]!Tabla8[1678])</f>
        <v>0</v>
      </c>
      <c r="I2284">
        <f>SUMIF([1]!Tabla4[Consignatario],B2284,[1]!Tabla4[Monto])</f>
        <v>0</v>
      </c>
      <c r="J2284">
        <f>SUMIF([1]!Tabla2[Consignatario],B2284, [1]!Tabla2[Monto])</f>
        <v>0</v>
      </c>
      <c r="K2284">
        <f>SUMIF([1]!Tabla3[Consignatario],B2284,[1]!Tabla3[Monto])</f>
        <v>0</v>
      </c>
      <c r="L2284">
        <f>SUMIF([1]!Tabla5[Consignatario],B2284,[1]!Tabla5[Monto])</f>
        <v>0</v>
      </c>
      <c r="M2284">
        <f>SUMIF([1]!Tabla1708[Consignatario],B2284,[1]!Tabla1708[Monto])</f>
        <v>0</v>
      </c>
      <c r="N2284">
        <f>SUMIF([1]!Tabla1726[Consignatario],B2284,[1]!Tabla1726[Monto])</f>
        <v>0</v>
      </c>
      <c r="O2284">
        <f>SUMIF([1]!Tabla1730[Consignatario],B2284,[1]!Tabla1730[1730])</f>
        <v>0</v>
      </c>
      <c r="P2284">
        <f>SUMIF([1]!Tabla1739[Consignatario],B2284,[1]!Tabla1739[1739])</f>
        <v>2164</v>
      </c>
      <c r="Q2284">
        <f>SUMIF([1]!Tabla21[Consignatario],B2284,[1]!Tabla21[1664-1670])</f>
        <v>0</v>
      </c>
      <c r="R2284">
        <f>SUM(Tabla62[[#This Row],[1661]:[Entrearmadas]])</f>
        <v>2164</v>
      </c>
    </row>
    <row r="2285" spans="1:18" x14ac:dyDescent="0.3">
      <c r="A2285">
        <v>2284</v>
      </c>
      <c r="B2285" t="str" cm="1">
        <f t="array" ref="B2285">INDEX([1]!Tabla1[#Data], A2285, 2)</f>
        <v>Pérez Morillo, Juan</v>
      </c>
      <c r="C2285">
        <f>SUMIF([1]!Tabla1661[Consignatario],B2285,[1]!Tabla1661[1661])</f>
        <v>0</v>
      </c>
      <c r="D2285">
        <f>SUMIF([1]!Tabla11[Consignatario],B2285,[1]!Tabla11[1662])</f>
        <v>0</v>
      </c>
      <c r="E2285">
        <f>SUMIF([1]!Tabla12[Consignatario],B2285,[1]!Tabla12[1670])</f>
        <v>0</v>
      </c>
      <c r="F2285">
        <f>SUMIF([1]!Tabla10[Consignatario],B2285,[1]!Tabla10[1672])</f>
        <v>20226</v>
      </c>
      <c r="G2285">
        <f>SUMIF([1]!Tabla9[Consignatarios],B2285,[1]!Tabla9[1675])</f>
        <v>0</v>
      </c>
      <c r="H2285">
        <f>SUMIF([1]!Tabla8[Consignatarios],B2285,[1]!Tabla8[1678])</f>
        <v>0</v>
      </c>
      <c r="I2285">
        <f>SUMIF([1]!Tabla4[Consignatario],B2285,[1]!Tabla4[Monto])</f>
        <v>0</v>
      </c>
      <c r="J2285">
        <f>SUMIF([1]!Tabla2[Consignatario],B2285, [1]!Tabla2[Monto])</f>
        <v>0</v>
      </c>
      <c r="K2285">
        <f>SUMIF([1]!Tabla3[Consignatario],B2285,[1]!Tabla3[Monto])</f>
        <v>0</v>
      </c>
      <c r="L2285">
        <f>SUMIF([1]!Tabla5[Consignatario],B2285,[1]!Tabla5[Monto])</f>
        <v>0</v>
      </c>
      <c r="M2285">
        <f>SUMIF([1]!Tabla1708[Consignatario],B2285,[1]!Tabla1708[Monto])</f>
        <v>0</v>
      </c>
      <c r="N2285">
        <f>SUMIF([1]!Tabla1726[Consignatario],B2285,[1]!Tabla1726[Monto])</f>
        <v>0</v>
      </c>
      <c r="O2285">
        <f>SUMIF([1]!Tabla1730[Consignatario],B2285,[1]!Tabla1730[1730])</f>
        <v>0</v>
      </c>
      <c r="P2285">
        <f>SUMIF([1]!Tabla1739[Consignatario],B2285,[1]!Tabla1739[1739])</f>
        <v>0</v>
      </c>
      <c r="Q2285">
        <f>SUMIF([1]!Tabla21[Consignatario],B2285,[1]!Tabla21[1664-1670])</f>
        <v>0</v>
      </c>
      <c r="R2285">
        <f>SUM(Tabla62[[#This Row],[1661]:[Entrearmadas]])</f>
        <v>20226</v>
      </c>
    </row>
    <row r="2286" spans="1:18" x14ac:dyDescent="0.3">
      <c r="A2286">
        <v>2285</v>
      </c>
      <c r="B2286" t="str" cm="1">
        <f t="array" ref="B2286">INDEX([1]!Tabla1[#Data], A2286, 2)</f>
        <v>Pérez Pardo, Antonio</v>
      </c>
      <c r="C2286">
        <f>SUMIF([1]!Tabla1661[Consignatario],B2286,[1]!Tabla1661[1661])</f>
        <v>0</v>
      </c>
      <c r="D2286">
        <f>SUMIF([1]!Tabla11[Consignatario],B2286,[1]!Tabla11[1662])</f>
        <v>0</v>
      </c>
      <c r="E2286">
        <f>SUMIF([1]!Tabla12[Consignatario],B2286,[1]!Tabla12[1670])</f>
        <v>0</v>
      </c>
      <c r="F2286">
        <f>SUMIF([1]!Tabla10[Consignatario],B2286,[1]!Tabla10[1672])</f>
        <v>6200</v>
      </c>
      <c r="G2286">
        <f>SUMIF([1]!Tabla9[Consignatarios],B2286,[1]!Tabla9[1675])</f>
        <v>0</v>
      </c>
      <c r="H2286">
        <f>SUMIF([1]!Tabla8[Consignatarios],B2286,[1]!Tabla8[1678])</f>
        <v>0</v>
      </c>
      <c r="I2286">
        <f>SUMIF([1]!Tabla4[Consignatario],B2286,[1]!Tabla4[Monto])</f>
        <v>0</v>
      </c>
      <c r="J2286">
        <f>SUMIF([1]!Tabla2[Consignatario],B2286, [1]!Tabla2[Monto])</f>
        <v>0</v>
      </c>
      <c r="K2286">
        <f>SUMIF([1]!Tabla3[Consignatario],B2286,[1]!Tabla3[Monto])</f>
        <v>0</v>
      </c>
      <c r="L2286">
        <f>SUMIF([1]!Tabla5[Consignatario],B2286,[1]!Tabla5[Monto])</f>
        <v>0</v>
      </c>
      <c r="M2286">
        <f>SUMIF([1]!Tabla1708[Consignatario],B2286,[1]!Tabla1708[Monto])</f>
        <v>0</v>
      </c>
      <c r="N2286">
        <f>SUMIF([1]!Tabla1726[Consignatario],B2286,[1]!Tabla1726[Monto])</f>
        <v>0</v>
      </c>
      <c r="O2286">
        <f>SUMIF([1]!Tabla1730[Consignatario],B2286,[1]!Tabla1730[1730])</f>
        <v>0</v>
      </c>
      <c r="P2286">
        <f>SUMIF([1]!Tabla1739[Consignatario],B2286,[1]!Tabla1739[1739])</f>
        <v>0</v>
      </c>
      <c r="Q2286">
        <f>SUMIF([1]!Tabla21[Consignatario],B2286,[1]!Tabla21[1664-1670])</f>
        <v>0</v>
      </c>
      <c r="R2286">
        <f>SUM(Tabla62[[#This Row],[1661]:[Entrearmadas]])</f>
        <v>6200</v>
      </c>
    </row>
    <row r="2287" spans="1:18" x14ac:dyDescent="0.3">
      <c r="A2287">
        <v>2286</v>
      </c>
      <c r="B2287" t="str" cm="1">
        <f t="array" ref="B2287">INDEX([1]!Tabla1[#Data], A2287, 2)</f>
        <v>Pérez Presbitero, Manuel</v>
      </c>
      <c r="C2287">
        <f>SUMIF([1]!Tabla1661[Consignatario],B2287,[1]!Tabla1661[1661])</f>
        <v>0</v>
      </c>
      <c r="D2287">
        <f>SUMIF([1]!Tabla11[Consignatario],B2287,[1]!Tabla11[1662])</f>
        <v>0</v>
      </c>
      <c r="E2287">
        <f>SUMIF([1]!Tabla12[Consignatario],B2287,[1]!Tabla12[1670])</f>
        <v>0</v>
      </c>
      <c r="F2287">
        <f>SUMIF([1]!Tabla10[Consignatario],B2287,[1]!Tabla10[1672])</f>
        <v>0</v>
      </c>
      <c r="G2287">
        <f>SUMIF([1]!Tabla9[Consignatarios],B2287,[1]!Tabla9[1675])</f>
        <v>0</v>
      </c>
      <c r="H2287">
        <f>SUMIF([1]!Tabla8[Consignatarios],B2287,[1]!Tabla8[1678])</f>
        <v>0</v>
      </c>
      <c r="I2287">
        <f>SUMIF([1]!Tabla4[Consignatario],B2287,[1]!Tabla4[Monto])</f>
        <v>0</v>
      </c>
      <c r="J2287">
        <f>SUMIF([1]!Tabla2[Consignatario],B2287, [1]!Tabla2[Monto])</f>
        <v>0</v>
      </c>
      <c r="K2287">
        <f>SUMIF([1]!Tabla3[Consignatario],B2287,[1]!Tabla3[Monto])</f>
        <v>0</v>
      </c>
      <c r="L2287">
        <f>SUMIF([1]!Tabla5[Consignatario],B2287,[1]!Tabla5[Monto])</f>
        <v>6000</v>
      </c>
      <c r="M2287">
        <f>SUMIF([1]!Tabla1708[Consignatario],B2287,[1]!Tabla1708[Monto])</f>
        <v>0</v>
      </c>
      <c r="N2287">
        <f>SUMIF([1]!Tabla1726[Consignatario],B2287,[1]!Tabla1726[Monto])</f>
        <v>0</v>
      </c>
      <c r="O2287">
        <f>SUMIF([1]!Tabla1730[Consignatario],B2287,[1]!Tabla1730[1730])</f>
        <v>0</v>
      </c>
      <c r="P2287">
        <f>SUMIF([1]!Tabla1739[Consignatario],B2287,[1]!Tabla1739[1739])</f>
        <v>0</v>
      </c>
      <c r="Q2287">
        <f>SUMIF([1]!Tabla21[Consignatario],B2287,[1]!Tabla21[1664-1670])</f>
        <v>0</v>
      </c>
      <c r="R2287">
        <f>SUM(Tabla62[[#This Row],[1661]:[Entrearmadas]])</f>
        <v>6000</v>
      </c>
    </row>
    <row r="2288" spans="1:18" x14ac:dyDescent="0.3">
      <c r="A2288">
        <v>2287</v>
      </c>
      <c r="B2288" t="str" cm="1">
        <f t="array" ref="B2288">INDEX([1]!Tabla1[#Data], A2288, 2)</f>
        <v>Pérez Ramírez, Andrés</v>
      </c>
      <c r="C2288">
        <f>SUMIF([1]!Tabla1661[Consignatario],B2288,[1]!Tabla1661[1661])</f>
        <v>0</v>
      </c>
      <c r="D2288">
        <f>SUMIF([1]!Tabla11[Consignatario],B2288,[1]!Tabla11[1662])</f>
        <v>0</v>
      </c>
      <c r="E2288">
        <f>SUMIF([1]!Tabla12[Consignatario],B2288,[1]!Tabla12[1670])</f>
        <v>0</v>
      </c>
      <c r="F2288">
        <f>SUMIF([1]!Tabla10[Consignatario],B2288,[1]!Tabla10[1672])</f>
        <v>7160</v>
      </c>
      <c r="G2288">
        <f>SUMIF([1]!Tabla9[Consignatarios],B2288,[1]!Tabla9[1675])</f>
        <v>0</v>
      </c>
      <c r="H2288">
        <f>SUMIF([1]!Tabla8[Consignatarios],B2288,[1]!Tabla8[1678])</f>
        <v>0</v>
      </c>
      <c r="I2288">
        <f>SUMIF([1]!Tabla4[Consignatario],B2288,[1]!Tabla4[Monto])</f>
        <v>0</v>
      </c>
      <c r="J2288">
        <f>SUMIF([1]!Tabla2[Consignatario],B2288, [1]!Tabla2[Monto])</f>
        <v>0</v>
      </c>
      <c r="K2288">
        <f>SUMIF([1]!Tabla3[Consignatario],B2288,[1]!Tabla3[Monto])</f>
        <v>0</v>
      </c>
      <c r="L2288">
        <f>SUMIF([1]!Tabla5[Consignatario],B2288,[1]!Tabla5[Monto])</f>
        <v>0</v>
      </c>
      <c r="M2288">
        <f>SUMIF([1]!Tabla1708[Consignatario],B2288,[1]!Tabla1708[Monto])</f>
        <v>0</v>
      </c>
      <c r="N2288">
        <f>SUMIF([1]!Tabla1726[Consignatario],B2288,[1]!Tabla1726[Monto])</f>
        <v>0</v>
      </c>
      <c r="O2288">
        <f>SUMIF([1]!Tabla1730[Consignatario],B2288,[1]!Tabla1730[1730])</f>
        <v>0</v>
      </c>
      <c r="P2288">
        <f>SUMIF([1]!Tabla1739[Consignatario],B2288,[1]!Tabla1739[1739])</f>
        <v>0</v>
      </c>
      <c r="Q2288">
        <f>SUMIF([1]!Tabla21[Consignatario],B2288,[1]!Tabla21[1664-1670])</f>
        <v>0</v>
      </c>
      <c r="R2288">
        <f>SUM(Tabla62[[#This Row],[1661]:[Entrearmadas]])</f>
        <v>7160</v>
      </c>
    </row>
    <row r="2289" spans="1:18" x14ac:dyDescent="0.3">
      <c r="A2289">
        <v>2288</v>
      </c>
      <c r="B2289" t="str" cm="1">
        <f t="array" ref="B2289">INDEX([1]!Tabla1[#Data], A2289, 2)</f>
        <v>Pérez Sarmiento, Juan</v>
      </c>
      <c r="C2289">
        <f>SUMIF([1]!Tabla1661[Consignatario],B2289,[1]!Tabla1661[1661])</f>
        <v>0</v>
      </c>
      <c r="D2289">
        <f>SUMIF([1]!Tabla11[Consignatario],B2289,[1]!Tabla11[1662])</f>
        <v>0</v>
      </c>
      <c r="E2289">
        <f>SUMIF([1]!Tabla12[Consignatario],B2289,[1]!Tabla12[1670])</f>
        <v>0</v>
      </c>
      <c r="F2289">
        <f>SUMIF([1]!Tabla10[Consignatario],B2289,[1]!Tabla10[1672])</f>
        <v>0</v>
      </c>
      <c r="G2289">
        <f>SUMIF([1]!Tabla9[Consignatarios],B2289,[1]!Tabla9[1675])</f>
        <v>0</v>
      </c>
      <c r="H2289">
        <f>SUMIF([1]!Tabla8[Consignatarios],B2289,[1]!Tabla8[1678])</f>
        <v>306968</v>
      </c>
      <c r="I2289">
        <f>SUMIF([1]!Tabla4[Consignatario],B2289,[1]!Tabla4[Monto])</f>
        <v>0</v>
      </c>
      <c r="J2289">
        <f>SUMIF([1]!Tabla2[Consignatario],B2289, [1]!Tabla2[Monto])</f>
        <v>0</v>
      </c>
      <c r="K2289">
        <f>SUMIF([1]!Tabla3[Consignatario],B2289,[1]!Tabla3[Monto])</f>
        <v>950253</v>
      </c>
      <c r="L2289">
        <f>SUMIF([1]!Tabla5[Consignatario],B2289,[1]!Tabla5[Monto])</f>
        <v>0</v>
      </c>
      <c r="M2289">
        <f>SUMIF([1]!Tabla1708[Consignatario],B2289,[1]!Tabla1708[Monto])</f>
        <v>0</v>
      </c>
      <c r="N2289">
        <f>SUMIF([1]!Tabla1726[Consignatario],B2289,[1]!Tabla1726[Monto])</f>
        <v>0</v>
      </c>
      <c r="O2289">
        <f>SUMIF([1]!Tabla1730[Consignatario],B2289,[1]!Tabla1730[1730])</f>
        <v>0</v>
      </c>
      <c r="P2289">
        <f>SUMIF([1]!Tabla1739[Consignatario],B2289,[1]!Tabla1739[1739])</f>
        <v>0</v>
      </c>
      <c r="Q2289">
        <f>SUMIF([1]!Tabla21[Consignatario],B2289,[1]!Tabla21[1664-1670])</f>
        <v>0</v>
      </c>
      <c r="R2289">
        <f>SUM(Tabla62[[#This Row],[1661]:[Entrearmadas]])</f>
        <v>1257221</v>
      </c>
    </row>
    <row r="2290" spans="1:18" x14ac:dyDescent="0.3">
      <c r="A2290">
        <v>2289</v>
      </c>
      <c r="B2290" t="str" cm="1">
        <f t="array" ref="B2290">INDEX([1]!Tabla1[#Data], A2290, 2)</f>
        <v>Pérez Tarco, Francisco de</v>
      </c>
      <c r="C2290">
        <f>SUMIF([1]!Tabla1661[Consignatario],B2290,[1]!Tabla1661[1661])</f>
        <v>0</v>
      </c>
      <c r="D2290">
        <f>SUMIF([1]!Tabla11[Consignatario],B2290,[1]!Tabla11[1662])</f>
        <v>0</v>
      </c>
      <c r="E2290">
        <f>SUMIF([1]!Tabla12[Consignatario],B2290,[1]!Tabla12[1670])</f>
        <v>0</v>
      </c>
      <c r="F2290">
        <f>SUMIF([1]!Tabla10[Consignatario],B2290,[1]!Tabla10[1672])</f>
        <v>0</v>
      </c>
      <c r="G2290">
        <f>SUMIF([1]!Tabla9[Consignatarios],B2290,[1]!Tabla9[1675])</f>
        <v>0</v>
      </c>
      <c r="H2290">
        <f>SUMIF([1]!Tabla8[Consignatarios],B2290,[1]!Tabla8[1678])</f>
        <v>0</v>
      </c>
      <c r="I2290">
        <f>SUMIF([1]!Tabla4[Consignatario],B2290,[1]!Tabla4[Monto])</f>
        <v>54357</v>
      </c>
      <c r="J2290">
        <f>SUMIF([1]!Tabla2[Consignatario],B2290, [1]!Tabla2[Monto])</f>
        <v>95640</v>
      </c>
      <c r="K2290">
        <f>SUMIF([1]!Tabla3[Consignatario],B2290,[1]!Tabla3[Monto])</f>
        <v>0</v>
      </c>
      <c r="L2290">
        <f>SUMIF([1]!Tabla5[Consignatario],B2290,[1]!Tabla5[Monto])</f>
        <v>0</v>
      </c>
      <c r="M2290">
        <f>SUMIF([1]!Tabla1708[Consignatario],B2290,[1]!Tabla1708[Monto])</f>
        <v>0</v>
      </c>
      <c r="N2290">
        <f>SUMIF([1]!Tabla1726[Consignatario],B2290,[1]!Tabla1726[Monto])</f>
        <v>0</v>
      </c>
      <c r="O2290">
        <f>SUMIF([1]!Tabla1730[Consignatario],B2290,[1]!Tabla1730[1730])</f>
        <v>0</v>
      </c>
      <c r="P2290">
        <f>SUMIF([1]!Tabla1739[Consignatario],B2290,[1]!Tabla1739[1739])</f>
        <v>0</v>
      </c>
      <c r="Q2290">
        <f>SUMIF([1]!Tabla21[Consignatario],B2290,[1]!Tabla21[1664-1670])</f>
        <v>0</v>
      </c>
      <c r="R2290">
        <f>SUM(Tabla62[[#This Row],[1661]:[Entrearmadas]])</f>
        <v>149997</v>
      </c>
    </row>
    <row r="2291" spans="1:18" x14ac:dyDescent="0.3">
      <c r="A2291">
        <v>2290</v>
      </c>
      <c r="B2291" t="str" cm="1">
        <f t="array" ref="B2291">INDEX([1]!Tabla1[#Data], A2291, 2)</f>
        <v>Pérez Zambrano, Pedro</v>
      </c>
      <c r="C2291">
        <f>SUMIF([1]!Tabla1661[Consignatario],B2291,[1]!Tabla1661[1661])</f>
        <v>0</v>
      </c>
      <c r="D2291">
        <f>SUMIF([1]!Tabla11[Consignatario],B2291,[1]!Tabla11[1662])</f>
        <v>0</v>
      </c>
      <c r="E2291">
        <f>SUMIF([1]!Tabla12[Consignatario],B2291,[1]!Tabla12[1670])</f>
        <v>0</v>
      </c>
      <c r="F2291">
        <f>SUMIF([1]!Tabla10[Consignatario],B2291,[1]!Tabla10[1672])</f>
        <v>0</v>
      </c>
      <c r="G2291">
        <f>SUMIF([1]!Tabla9[Consignatarios],B2291,[1]!Tabla9[1675])</f>
        <v>0</v>
      </c>
      <c r="H2291">
        <f>SUMIF([1]!Tabla8[Consignatarios],B2291,[1]!Tabla8[1678])</f>
        <v>0</v>
      </c>
      <c r="I2291">
        <f>SUMIF([1]!Tabla4[Consignatario],B2291,[1]!Tabla4[Monto])</f>
        <v>9150</v>
      </c>
      <c r="J2291">
        <f>SUMIF([1]!Tabla2[Consignatario],B2291, [1]!Tabla2[Monto])</f>
        <v>0</v>
      </c>
      <c r="K2291">
        <f>SUMIF([1]!Tabla3[Consignatario],B2291,[1]!Tabla3[Monto])</f>
        <v>29288</v>
      </c>
      <c r="L2291">
        <f>SUMIF([1]!Tabla5[Consignatario],B2291,[1]!Tabla5[Monto])</f>
        <v>30800</v>
      </c>
      <c r="M2291">
        <f>SUMIF([1]!Tabla1708[Consignatario],B2291,[1]!Tabla1708[Monto])</f>
        <v>0</v>
      </c>
      <c r="N2291">
        <f>SUMIF([1]!Tabla1726[Consignatario],B2291,[1]!Tabla1726[Monto])</f>
        <v>0</v>
      </c>
      <c r="O2291">
        <f>SUMIF([1]!Tabla1730[Consignatario],B2291,[1]!Tabla1730[1730])</f>
        <v>0</v>
      </c>
      <c r="P2291">
        <f>SUMIF([1]!Tabla1739[Consignatario],B2291,[1]!Tabla1739[1739])</f>
        <v>0</v>
      </c>
      <c r="Q2291">
        <f>SUMIF([1]!Tabla21[Consignatario],B2291,[1]!Tabla21[1664-1670])</f>
        <v>0</v>
      </c>
      <c r="R2291">
        <f>SUM(Tabla62[[#This Row],[1661]:[Entrearmadas]])</f>
        <v>69238</v>
      </c>
    </row>
    <row r="2292" spans="1:18" x14ac:dyDescent="0.3">
      <c r="A2292">
        <v>2291</v>
      </c>
      <c r="B2292" t="str" cm="1">
        <f t="array" ref="B2292">INDEX([1]!Tabla1[#Data], A2292, 2)</f>
        <v>Pérez, Alonso</v>
      </c>
      <c r="C2292">
        <f>SUMIF([1]!Tabla1661[Consignatario],B2292,[1]!Tabla1661[1661])</f>
        <v>0</v>
      </c>
      <c r="D2292">
        <f>SUMIF([1]!Tabla11[Consignatario],B2292,[1]!Tabla11[1662])</f>
        <v>0</v>
      </c>
      <c r="E2292">
        <f>SUMIF([1]!Tabla12[Consignatario],B2292,[1]!Tabla12[1670])</f>
        <v>0</v>
      </c>
      <c r="F2292">
        <f>SUMIF([1]!Tabla10[Consignatario],B2292,[1]!Tabla10[1672])</f>
        <v>0</v>
      </c>
      <c r="G2292">
        <f>SUMIF([1]!Tabla9[Consignatarios],B2292,[1]!Tabla9[1675])</f>
        <v>0</v>
      </c>
      <c r="H2292">
        <f>SUMIF([1]!Tabla8[Consignatarios],B2292,[1]!Tabla8[1678])</f>
        <v>0</v>
      </c>
      <c r="I2292">
        <f>SUMIF([1]!Tabla4[Consignatario],B2292,[1]!Tabla4[Monto])</f>
        <v>0</v>
      </c>
      <c r="J2292">
        <f>SUMIF([1]!Tabla2[Consignatario],B2292, [1]!Tabla2[Monto])</f>
        <v>23460</v>
      </c>
      <c r="K2292">
        <f>SUMIF([1]!Tabla3[Consignatario],B2292,[1]!Tabla3[Monto])</f>
        <v>0</v>
      </c>
      <c r="L2292">
        <f>SUMIF([1]!Tabla5[Consignatario],B2292,[1]!Tabla5[Monto])</f>
        <v>0</v>
      </c>
      <c r="M2292">
        <f>SUMIF([1]!Tabla1708[Consignatario],B2292,[1]!Tabla1708[Monto])</f>
        <v>0</v>
      </c>
      <c r="N2292">
        <f>SUMIF([1]!Tabla1726[Consignatario],B2292,[1]!Tabla1726[Monto])</f>
        <v>0</v>
      </c>
      <c r="O2292">
        <f>SUMIF([1]!Tabla1730[Consignatario],B2292,[1]!Tabla1730[1730])</f>
        <v>0</v>
      </c>
      <c r="P2292">
        <f>SUMIF([1]!Tabla1739[Consignatario],B2292,[1]!Tabla1739[1739])</f>
        <v>0</v>
      </c>
      <c r="Q2292">
        <f>SUMIF([1]!Tabla21[Consignatario],B2292,[1]!Tabla21[1664-1670])</f>
        <v>0</v>
      </c>
      <c r="R2292">
        <f>SUM(Tabla62[[#This Row],[1661]:[Entrearmadas]])</f>
        <v>23460</v>
      </c>
    </row>
    <row r="2293" spans="1:18" x14ac:dyDescent="0.3">
      <c r="A2293">
        <v>2292</v>
      </c>
      <c r="B2293" t="str" cm="1">
        <f t="array" ref="B2293">INDEX([1]!Tabla1[#Data], A2293, 2)</f>
        <v>Pérez, Domingo</v>
      </c>
      <c r="C2293">
        <f>SUMIF([1]!Tabla1661[Consignatario],B2293,[1]!Tabla1661[1661])</f>
        <v>0</v>
      </c>
      <c r="D2293">
        <f>SUMIF([1]!Tabla11[Consignatario],B2293,[1]!Tabla11[1662])</f>
        <v>0</v>
      </c>
      <c r="E2293">
        <f>SUMIF([1]!Tabla12[Consignatario],B2293,[1]!Tabla12[1670])</f>
        <v>0</v>
      </c>
      <c r="F2293">
        <f>SUMIF([1]!Tabla10[Consignatario],B2293,[1]!Tabla10[1672])</f>
        <v>120</v>
      </c>
      <c r="G2293">
        <f>SUMIF([1]!Tabla9[Consignatarios],B2293,[1]!Tabla9[1675])</f>
        <v>0</v>
      </c>
      <c r="H2293">
        <f>SUMIF([1]!Tabla8[Consignatarios],B2293,[1]!Tabla8[1678])</f>
        <v>0</v>
      </c>
      <c r="I2293">
        <f>SUMIF([1]!Tabla4[Consignatario],B2293,[1]!Tabla4[Monto])</f>
        <v>0</v>
      </c>
      <c r="J2293">
        <f>SUMIF([1]!Tabla2[Consignatario],B2293, [1]!Tabla2[Monto])</f>
        <v>0</v>
      </c>
      <c r="K2293">
        <f>SUMIF([1]!Tabla3[Consignatario],B2293,[1]!Tabla3[Monto])</f>
        <v>0</v>
      </c>
      <c r="L2293">
        <f>SUMIF([1]!Tabla5[Consignatario],B2293,[1]!Tabla5[Monto])</f>
        <v>0</v>
      </c>
      <c r="M2293">
        <f>SUMIF([1]!Tabla1708[Consignatario],B2293,[1]!Tabla1708[Monto])</f>
        <v>0</v>
      </c>
      <c r="N2293">
        <f>SUMIF([1]!Tabla1726[Consignatario],B2293,[1]!Tabla1726[Monto])</f>
        <v>0</v>
      </c>
      <c r="O2293">
        <f>SUMIF([1]!Tabla1730[Consignatario],B2293,[1]!Tabla1730[1730])</f>
        <v>0</v>
      </c>
      <c r="P2293">
        <f>SUMIF([1]!Tabla1739[Consignatario],B2293,[1]!Tabla1739[1739])</f>
        <v>0</v>
      </c>
      <c r="Q2293">
        <f>SUMIF([1]!Tabla21[Consignatario],B2293,[1]!Tabla21[1664-1670])</f>
        <v>0</v>
      </c>
      <c r="R2293">
        <f>SUM(Tabla62[[#This Row],[1661]:[Entrearmadas]])</f>
        <v>120</v>
      </c>
    </row>
    <row r="2294" spans="1:18" x14ac:dyDescent="0.3">
      <c r="A2294">
        <v>2293</v>
      </c>
      <c r="B2294" t="str" cm="1">
        <f t="array" ref="B2294">INDEX([1]!Tabla1[#Data], A2294, 2)</f>
        <v>Pérez, Esteban</v>
      </c>
      <c r="C2294">
        <f>SUMIF([1]!Tabla1661[Consignatario],B2294,[1]!Tabla1661[1661])</f>
        <v>0</v>
      </c>
      <c r="D2294">
        <f>SUMIF([1]!Tabla11[Consignatario],B2294,[1]!Tabla11[1662])</f>
        <v>0</v>
      </c>
      <c r="E2294">
        <f>SUMIF([1]!Tabla12[Consignatario],B2294,[1]!Tabla12[1670])</f>
        <v>0</v>
      </c>
      <c r="F2294">
        <f>SUMIF([1]!Tabla10[Consignatario],B2294,[1]!Tabla10[1672])</f>
        <v>800</v>
      </c>
      <c r="G2294">
        <f>SUMIF([1]!Tabla9[Consignatarios],B2294,[1]!Tabla9[1675])</f>
        <v>0</v>
      </c>
      <c r="H2294">
        <f>SUMIF([1]!Tabla8[Consignatarios],B2294,[1]!Tabla8[1678])</f>
        <v>0</v>
      </c>
      <c r="I2294">
        <f>SUMIF([1]!Tabla4[Consignatario],B2294,[1]!Tabla4[Monto])</f>
        <v>0</v>
      </c>
      <c r="J2294">
        <f>SUMIF([1]!Tabla2[Consignatario],B2294, [1]!Tabla2[Monto])</f>
        <v>0</v>
      </c>
      <c r="K2294">
        <f>SUMIF([1]!Tabla3[Consignatario],B2294,[1]!Tabla3[Monto])</f>
        <v>0</v>
      </c>
      <c r="L2294">
        <f>SUMIF([1]!Tabla5[Consignatario],B2294,[1]!Tabla5[Monto])</f>
        <v>0</v>
      </c>
      <c r="M2294">
        <f>SUMIF([1]!Tabla1708[Consignatario],B2294,[1]!Tabla1708[Monto])</f>
        <v>0</v>
      </c>
      <c r="N2294">
        <f>SUMIF([1]!Tabla1726[Consignatario],B2294,[1]!Tabla1726[Monto])</f>
        <v>0</v>
      </c>
      <c r="O2294">
        <f>SUMIF([1]!Tabla1730[Consignatario],B2294,[1]!Tabla1730[1730])</f>
        <v>0</v>
      </c>
      <c r="P2294">
        <f>SUMIF([1]!Tabla1739[Consignatario],B2294,[1]!Tabla1739[1739])</f>
        <v>0</v>
      </c>
      <c r="Q2294">
        <f>SUMIF([1]!Tabla21[Consignatario],B2294,[1]!Tabla21[1664-1670])</f>
        <v>0</v>
      </c>
      <c r="R2294">
        <f>SUM(Tabla62[[#This Row],[1661]:[Entrearmadas]])</f>
        <v>800</v>
      </c>
    </row>
    <row r="2295" spans="1:18" x14ac:dyDescent="0.3">
      <c r="A2295">
        <v>2294</v>
      </c>
      <c r="B2295" t="str" cm="1">
        <f t="array" ref="B2295">INDEX([1]!Tabla1[#Data], A2295, 2)</f>
        <v>Pérez, Fernando</v>
      </c>
      <c r="C2295">
        <f>SUMIF([1]!Tabla1661[Consignatario],B2295,[1]!Tabla1661[1661])</f>
        <v>0</v>
      </c>
      <c r="D2295">
        <f>SUMIF([1]!Tabla11[Consignatario],B2295,[1]!Tabla11[1662])</f>
        <v>0</v>
      </c>
      <c r="E2295">
        <f>SUMIF([1]!Tabla12[Consignatario],B2295,[1]!Tabla12[1670])</f>
        <v>57000</v>
      </c>
      <c r="F2295">
        <f>SUMIF([1]!Tabla10[Consignatario],B2295,[1]!Tabla10[1672])</f>
        <v>34459</v>
      </c>
      <c r="G2295">
        <f>SUMIF([1]!Tabla9[Consignatarios],B2295,[1]!Tabla9[1675])</f>
        <v>24564</v>
      </c>
      <c r="H2295">
        <f>SUMIF([1]!Tabla8[Consignatarios],B2295,[1]!Tabla8[1678])</f>
        <v>25200</v>
      </c>
      <c r="I2295">
        <f>SUMIF([1]!Tabla4[Consignatario],B2295,[1]!Tabla4[Monto])</f>
        <v>0</v>
      </c>
      <c r="J2295">
        <f>SUMIF([1]!Tabla2[Consignatario],B2295, [1]!Tabla2[Monto])</f>
        <v>0</v>
      </c>
      <c r="K2295">
        <f>SUMIF([1]!Tabla3[Consignatario],B2295,[1]!Tabla3[Monto])</f>
        <v>0</v>
      </c>
      <c r="L2295">
        <f>SUMIF([1]!Tabla5[Consignatario],B2295,[1]!Tabla5[Monto])</f>
        <v>0</v>
      </c>
      <c r="M2295">
        <f>SUMIF([1]!Tabla1708[Consignatario],B2295,[1]!Tabla1708[Monto])</f>
        <v>0</v>
      </c>
      <c r="N2295">
        <f>SUMIF([1]!Tabla1726[Consignatario],B2295,[1]!Tabla1726[Monto])</f>
        <v>0</v>
      </c>
      <c r="O2295">
        <f>SUMIF([1]!Tabla1730[Consignatario],B2295,[1]!Tabla1730[1730])</f>
        <v>0</v>
      </c>
      <c r="P2295">
        <f>SUMIF([1]!Tabla1739[Consignatario],B2295,[1]!Tabla1739[1739])</f>
        <v>0</v>
      </c>
      <c r="Q2295">
        <f>SUMIF([1]!Tabla21[Consignatario],B2295,[1]!Tabla21[1664-1670])</f>
        <v>0</v>
      </c>
      <c r="R2295">
        <f>SUM(Tabla62[[#This Row],[1661]:[Entrearmadas]])</f>
        <v>141223</v>
      </c>
    </row>
    <row r="2296" spans="1:18" x14ac:dyDescent="0.3">
      <c r="A2296">
        <v>2295</v>
      </c>
      <c r="B2296" t="str" cm="1">
        <f t="array" ref="B2296">INDEX([1]!Tabla1[#Data], A2296, 2)</f>
        <v>Pérez, Francisco</v>
      </c>
      <c r="C2296">
        <f>SUMIF([1]!Tabla1661[Consignatario],B2296,[1]!Tabla1661[1661])</f>
        <v>0</v>
      </c>
      <c r="D2296">
        <f>SUMIF([1]!Tabla11[Consignatario],B2296,[1]!Tabla11[1662])</f>
        <v>0</v>
      </c>
      <c r="E2296">
        <f>SUMIF([1]!Tabla12[Consignatario],B2296,[1]!Tabla12[1670])</f>
        <v>0</v>
      </c>
      <c r="F2296">
        <f>SUMIF([1]!Tabla10[Consignatario],B2296,[1]!Tabla10[1672])</f>
        <v>0</v>
      </c>
      <c r="G2296">
        <f>SUMIF([1]!Tabla9[Consignatarios],B2296,[1]!Tabla9[1675])</f>
        <v>0</v>
      </c>
      <c r="H2296">
        <f>SUMIF([1]!Tabla8[Consignatarios],B2296,[1]!Tabla8[1678])</f>
        <v>0</v>
      </c>
      <c r="I2296">
        <f>SUMIF([1]!Tabla4[Consignatario],B2296,[1]!Tabla4[Monto])</f>
        <v>0</v>
      </c>
      <c r="J2296">
        <f>SUMIF([1]!Tabla2[Consignatario],B2296, [1]!Tabla2[Monto])</f>
        <v>37646</v>
      </c>
      <c r="K2296">
        <f>SUMIF([1]!Tabla3[Consignatario],B2296,[1]!Tabla3[Monto])</f>
        <v>444</v>
      </c>
      <c r="L2296">
        <f>SUMIF([1]!Tabla5[Consignatario],B2296,[1]!Tabla5[Monto])</f>
        <v>0</v>
      </c>
      <c r="M2296">
        <f>SUMIF([1]!Tabla1708[Consignatario],B2296,[1]!Tabla1708[Monto])</f>
        <v>0</v>
      </c>
      <c r="N2296">
        <f>SUMIF([1]!Tabla1726[Consignatario],B2296,[1]!Tabla1726[Monto])</f>
        <v>0</v>
      </c>
      <c r="O2296">
        <f>SUMIF([1]!Tabla1730[Consignatario],B2296,[1]!Tabla1730[1730])</f>
        <v>0</v>
      </c>
      <c r="P2296">
        <f>SUMIF([1]!Tabla1739[Consignatario],B2296,[1]!Tabla1739[1739])</f>
        <v>0</v>
      </c>
      <c r="Q2296">
        <f>SUMIF([1]!Tabla21[Consignatario],B2296,[1]!Tabla21[1664-1670])</f>
        <v>0</v>
      </c>
      <c r="R2296">
        <f>SUM(Tabla62[[#This Row],[1661]:[Entrearmadas]])</f>
        <v>38090</v>
      </c>
    </row>
    <row r="2297" spans="1:18" x14ac:dyDescent="0.3">
      <c r="A2297">
        <v>2296</v>
      </c>
      <c r="B2297" t="str" cm="1">
        <f t="array" ref="B2297">INDEX([1]!Tabla1[#Data], A2297, 2)</f>
        <v>Pérez, Francisco Gaspar</v>
      </c>
      <c r="C2297">
        <f>SUMIF([1]!Tabla1661[Consignatario],B2297,[1]!Tabla1661[1661])</f>
        <v>0</v>
      </c>
      <c r="D2297">
        <f>SUMIF([1]!Tabla11[Consignatario],B2297,[1]!Tabla11[1662])</f>
        <v>0</v>
      </c>
      <c r="E2297">
        <f>SUMIF([1]!Tabla12[Consignatario],B2297,[1]!Tabla12[1670])</f>
        <v>0</v>
      </c>
      <c r="F2297">
        <f>SUMIF([1]!Tabla10[Consignatario],B2297,[1]!Tabla10[1672])</f>
        <v>0</v>
      </c>
      <c r="G2297">
        <f>SUMIF([1]!Tabla9[Consignatarios],B2297,[1]!Tabla9[1675])</f>
        <v>0</v>
      </c>
      <c r="H2297">
        <f>SUMIF([1]!Tabla8[Consignatarios],B2297,[1]!Tabla8[1678])</f>
        <v>0</v>
      </c>
      <c r="I2297">
        <f>SUMIF([1]!Tabla4[Consignatario],B2297,[1]!Tabla4[Monto])</f>
        <v>325</v>
      </c>
      <c r="J2297">
        <f>SUMIF([1]!Tabla2[Consignatario],B2297, [1]!Tabla2[Monto])</f>
        <v>0</v>
      </c>
      <c r="K2297">
        <f>SUMIF([1]!Tabla3[Consignatario],B2297,[1]!Tabla3[Monto])</f>
        <v>0</v>
      </c>
      <c r="L2297">
        <f>SUMIF([1]!Tabla5[Consignatario],B2297,[1]!Tabla5[Monto])</f>
        <v>0</v>
      </c>
      <c r="M2297">
        <f>SUMIF([1]!Tabla1708[Consignatario],B2297,[1]!Tabla1708[Monto])</f>
        <v>0</v>
      </c>
      <c r="N2297">
        <f>SUMIF([1]!Tabla1726[Consignatario],B2297,[1]!Tabla1726[Monto])</f>
        <v>0</v>
      </c>
      <c r="O2297">
        <f>SUMIF([1]!Tabla1730[Consignatario],B2297,[1]!Tabla1730[1730])</f>
        <v>0</v>
      </c>
      <c r="P2297">
        <f>SUMIF([1]!Tabla1739[Consignatario],B2297,[1]!Tabla1739[1739])</f>
        <v>0</v>
      </c>
      <c r="Q2297">
        <f>SUMIF([1]!Tabla21[Consignatario],B2297,[1]!Tabla21[1664-1670])</f>
        <v>0</v>
      </c>
      <c r="R2297">
        <f>SUM(Tabla62[[#This Row],[1661]:[Entrearmadas]])</f>
        <v>325</v>
      </c>
    </row>
    <row r="2298" spans="1:18" x14ac:dyDescent="0.3">
      <c r="A2298">
        <v>2297</v>
      </c>
      <c r="B2298" t="str" cm="1">
        <f t="array" ref="B2298">INDEX([1]!Tabla1[#Data], A2298, 2)</f>
        <v>Pérez, Joseph</v>
      </c>
      <c r="C2298">
        <f>SUMIF([1]!Tabla1661[Consignatario],B2298,[1]!Tabla1661[1661])</f>
        <v>0</v>
      </c>
      <c r="D2298">
        <f>SUMIF([1]!Tabla11[Consignatario],B2298,[1]!Tabla11[1662])</f>
        <v>0</v>
      </c>
      <c r="E2298">
        <f>SUMIF([1]!Tabla12[Consignatario],B2298,[1]!Tabla12[1670])</f>
        <v>0</v>
      </c>
      <c r="F2298">
        <f>SUMIF([1]!Tabla10[Consignatario],B2298,[1]!Tabla10[1672])</f>
        <v>0</v>
      </c>
      <c r="G2298">
        <f>SUMIF([1]!Tabla9[Consignatarios],B2298,[1]!Tabla9[1675])</f>
        <v>0</v>
      </c>
      <c r="H2298">
        <f>SUMIF([1]!Tabla8[Consignatarios],B2298,[1]!Tabla8[1678])</f>
        <v>0</v>
      </c>
      <c r="I2298">
        <f>SUMIF([1]!Tabla4[Consignatario],B2298,[1]!Tabla4[Monto])</f>
        <v>0</v>
      </c>
      <c r="J2298">
        <f>SUMIF([1]!Tabla2[Consignatario],B2298, [1]!Tabla2[Monto])</f>
        <v>0</v>
      </c>
      <c r="K2298">
        <f>SUMIF([1]!Tabla3[Consignatario],B2298,[1]!Tabla3[Monto])</f>
        <v>0</v>
      </c>
      <c r="L2298">
        <f>SUMIF([1]!Tabla5[Consignatario],B2298,[1]!Tabla5[Monto])</f>
        <v>0</v>
      </c>
      <c r="M2298">
        <f>SUMIF([1]!Tabla1708[Consignatario],B2298,[1]!Tabla1708[Monto])</f>
        <v>6036</v>
      </c>
      <c r="N2298">
        <f>SUMIF([1]!Tabla1726[Consignatario],B2298,[1]!Tabla1726[Monto])</f>
        <v>0</v>
      </c>
      <c r="O2298">
        <f>SUMIF([1]!Tabla1730[Consignatario],B2298,[1]!Tabla1730[1730])</f>
        <v>0</v>
      </c>
      <c r="P2298">
        <f>SUMIF([1]!Tabla1739[Consignatario],B2298,[1]!Tabla1739[1739])</f>
        <v>0</v>
      </c>
      <c r="Q2298">
        <f>SUMIF([1]!Tabla21[Consignatario],B2298,[1]!Tabla21[1664-1670])</f>
        <v>0</v>
      </c>
      <c r="R2298">
        <f>SUM(Tabla62[[#This Row],[1661]:[Entrearmadas]])</f>
        <v>6036</v>
      </c>
    </row>
    <row r="2299" spans="1:18" x14ac:dyDescent="0.3">
      <c r="A2299">
        <v>2298</v>
      </c>
      <c r="B2299" t="str" cm="1">
        <f t="array" ref="B2299">INDEX([1]!Tabla1[#Data], A2299, 2)</f>
        <v>Pérez, Juan</v>
      </c>
      <c r="C2299">
        <f>SUMIF([1]!Tabla1661[Consignatario],B2299,[1]!Tabla1661[1661])</f>
        <v>0</v>
      </c>
      <c r="D2299">
        <f>SUMIF([1]!Tabla11[Consignatario],B2299,[1]!Tabla11[1662])</f>
        <v>0</v>
      </c>
      <c r="E2299">
        <f>SUMIF([1]!Tabla12[Consignatario],B2299,[1]!Tabla12[1670])</f>
        <v>0</v>
      </c>
      <c r="F2299">
        <f>SUMIF([1]!Tabla10[Consignatario],B2299,[1]!Tabla10[1672])</f>
        <v>0</v>
      </c>
      <c r="G2299">
        <f>SUMIF([1]!Tabla9[Consignatarios],B2299,[1]!Tabla9[1675])</f>
        <v>0</v>
      </c>
      <c r="H2299">
        <f>SUMIF([1]!Tabla8[Consignatarios],B2299,[1]!Tabla8[1678])</f>
        <v>0</v>
      </c>
      <c r="I2299">
        <f>SUMIF([1]!Tabla4[Consignatario],B2299,[1]!Tabla4[Monto])</f>
        <v>0</v>
      </c>
      <c r="J2299">
        <f>SUMIF([1]!Tabla2[Consignatario],B2299, [1]!Tabla2[Monto])</f>
        <v>0</v>
      </c>
      <c r="K2299">
        <f>SUMIF([1]!Tabla3[Consignatario],B2299,[1]!Tabla3[Monto])</f>
        <v>0</v>
      </c>
      <c r="L2299">
        <f>SUMIF([1]!Tabla5[Consignatario],B2299,[1]!Tabla5[Monto])</f>
        <v>57000</v>
      </c>
      <c r="M2299">
        <f>SUMIF([1]!Tabla1708[Consignatario],B2299,[1]!Tabla1708[Monto])</f>
        <v>0</v>
      </c>
      <c r="N2299">
        <f>SUMIF([1]!Tabla1726[Consignatario],B2299,[1]!Tabla1726[Monto])</f>
        <v>0</v>
      </c>
      <c r="O2299">
        <f>SUMIF([1]!Tabla1730[Consignatario],B2299,[1]!Tabla1730[1730])</f>
        <v>0</v>
      </c>
      <c r="P2299">
        <f>SUMIF([1]!Tabla1739[Consignatario],B2299,[1]!Tabla1739[1739])</f>
        <v>0</v>
      </c>
      <c r="Q2299">
        <f>SUMIF([1]!Tabla21[Consignatario],B2299,[1]!Tabla21[1664-1670])</f>
        <v>0</v>
      </c>
      <c r="R2299">
        <f>SUM(Tabla62[[#This Row],[1661]:[Entrearmadas]])</f>
        <v>57000</v>
      </c>
    </row>
    <row r="2300" spans="1:18" x14ac:dyDescent="0.3">
      <c r="A2300">
        <v>2299</v>
      </c>
      <c r="B2300" t="str" cm="1">
        <f t="array" ref="B2300">INDEX([1]!Tabla1[#Data], A2300, 2)</f>
        <v>Pérez, Juan Bautista</v>
      </c>
      <c r="C2300">
        <f>SUMIF([1]!Tabla1661[Consignatario],B2300,[1]!Tabla1661[1661])</f>
        <v>0</v>
      </c>
      <c r="D2300">
        <f>SUMIF([1]!Tabla11[Consignatario],B2300,[1]!Tabla11[1662])</f>
        <v>0</v>
      </c>
      <c r="E2300">
        <f>SUMIF([1]!Tabla12[Consignatario],B2300,[1]!Tabla12[1670])</f>
        <v>0</v>
      </c>
      <c r="F2300">
        <f>SUMIF([1]!Tabla10[Consignatario],B2300,[1]!Tabla10[1672])</f>
        <v>0</v>
      </c>
      <c r="G2300">
        <f>SUMIF([1]!Tabla9[Consignatarios],B2300,[1]!Tabla9[1675])</f>
        <v>0</v>
      </c>
      <c r="H2300">
        <f>SUMIF([1]!Tabla8[Consignatarios],B2300,[1]!Tabla8[1678])</f>
        <v>0</v>
      </c>
      <c r="I2300">
        <f>SUMIF([1]!Tabla4[Consignatario],B2300,[1]!Tabla4[Monto])</f>
        <v>0</v>
      </c>
      <c r="J2300">
        <f>SUMIF([1]!Tabla2[Consignatario],B2300, [1]!Tabla2[Monto])</f>
        <v>300</v>
      </c>
      <c r="K2300">
        <f>SUMIF([1]!Tabla3[Consignatario],B2300,[1]!Tabla3[Monto])</f>
        <v>0</v>
      </c>
      <c r="L2300">
        <f>SUMIF([1]!Tabla5[Consignatario],B2300,[1]!Tabla5[Monto])</f>
        <v>0</v>
      </c>
      <c r="M2300">
        <f>SUMIF([1]!Tabla1708[Consignatario],B2300,[1]!Tabla1708[Monto])</f>
        <v>0</v>
      </c>
      <c r="N2300">
        <f>SUMIF([1]!Tabla1726[Consignatario],B2300,[1]!Tabla1726[Monto])</f>
        <v>0</v>
      </c>
      <c r="O2300">
        <f>SUMIF([1]!Tabla1730[Consignatario],B2300,[1]!Tabla1730[1730])</f>
        <v>0</v>
      </c>
      <c r="P2300">
        <f>SUMIF([1]!Tabla1739[Consignatario],B2300,[1]!Tabla1739[1739])</f>
        <v>0</v>
      </c>
      <c r="Q2300">
        <f>SUMIF([1]!Tabla21[Consignatario],B2300,[1]!Tabla21[1664-1670])</f>
        <v>0</v>
      </c>
      <c r="R2300">
        <f>SUM(Tabla62[[#This Row],[1661]:[Entrearmadas]])</f>
        <v>300</v>
      </c>
    </row>
    <row r="2301" spans="1:18" x14ac:dyDescent="0.3">
      <c r="A2301">
        <v>2300</v>
      </c>
      <c r="B2301" t="str" cm="1">
        <f t="array" ref="B2301">INDEX([1]!Tabla1[#Data], A2301, 2)</f>
        <v>Pérez, Juan Matias</v>
      </c>
      <c r="C2301">
        <f>SUMIF([1]!Tabla1661[Consignatario],B2301,[1]!Tabla1661[1661])</f>
        <v>0</v>
      </c>
      <c r="D2301">
        <f>SUMIF([1]!Tabla11[Consignatario],B2301,[1]!Tabla11[1662])</f>
        <v>0</v>
      </c>
      <c r="E2301">
        <f>SUMIF([1]!Tabla12[Consignatario],B2301,[1]!Tabla12[1670])</f>
        <v>0</v>
      </c>
      <c r="F2301">
        <f>SUMIF([1]!Tabla10[Consignatario],B2301,[1]!Tabla10[1672])</f>
        <v>0</v>
      </c>
      <c r="G2301">
        <f>SUMIF([1]!Tabla9[Consignatarios],B2301,[1]!Tabla9[1675])</f>
        <v>0</v>
      </c>
      <c r="H2301">
        <f>SUMIF([1]!Tabla8[Consignatarios],B2301,[1]!Tabla8[1678])</f>
        <v>0</v>
      </c>
      <c r="I2301">
        <f>SUMIF([1]!Tabla4[Consignatario],B2301,[1]!Tabla4[Monto])</f>
        <v>7179</v>
      </c>
      <c r="J2301">
        <f>SUMIF([1]!Tabla2[Consignatario],B2301, [1]!Tabla2[Monto])</f>
        <v>0</v>
      </c>
      <c r="K2301">
        <f>SUMIF([1]!Tabla3[Consignatario],B2301,[1]!Tabla3[Monto])</f>
        <v>0</v>
      </c>
      <c r="L2301">
        <f>SUMIF([1]!Tabla5[Consignatario],B2301,[1]!Tabla5[Monto])</f>
        <v>0</v>
      </c>
      <c r="M2301">
        <f>SUMIF([1]!Tabla1708[Consignatario],B2301,[1]!Tabla1708[Monto])</f>
        <v>0</v>
      </c>
      <c r="N2301">
        <f>SUMIF([1]!Tabla1726[Consignatario],B2301,[1]!Tabla1726[Monto])</f>
        <v>0</v>
      </c>
      <c r="O2301">
        <f>SUMIF([1]!Tabla1730[Consignatario],B2301,[1]!Tabla1730[1730])</f>
        <v>0</v>
      </c>
      <c r="P2301">
        <f>SUMIF([1]!Tabla1739[Consignatario],B2301,[1]!Tabla1739[1739])</f>
        <v>0</v>
      </c>
      <c r="Q2301">
        <f>SUMIF([1]!Tabla21[Consignatario],B2301,[1]!Tabla21[1664-1670])</f>
        <v>0</v>
      </c>
      <c r="R2301">
        <f>SUM(Tabla62[[#This Row],[1661]:[Entrearmadas]])</f>
        <v>7179</v>
      </c>
    </row>
    <row r="2302" spans="1:18" x14ac:dyDescent="0.3">
      <c r="A2302">
        <v>2301</v>
      </c>
      <c r="B2302" t="str" cm="1">
        <f t="array" ref="B2302">INDEX([1]!Tabla1[#Data], A2302, 2)</f>
        <v>Pérez, Matias</v>
      </c>
      <c r="C2302">
        <f>SUMIF([1]!Tabla1661[Consignatario],B2302,[1]!Tabla1661[1661])</f>
        <v>0</v>
      </c>
      <c r="D2302">
        <f>SUMIF([1]!Tabla11[Consignatario],B2302,[1]!Tabla11[1662])</f>
        <v>0</v>
      </c>
      <c r="E2302">
        <f>SUMIF([1]!Tabla12[Consignatario],B2302,[1]!Tabla12[1670])</f>
        <v>0</v>
      </c>
      <c r="F2302">
        <f>SUMIF([1]!Tabla10[Consignatario],B2302,[1]!Tabla10[1672])</f>
        <v>0</v>
      </c>
      <c r="G2302">
        <f>SUMIF([1]!Tabla9[Consignatarios],B2302,[1]!Tabla9[1675])</f>
        <v>0</v>
      </c>
      <c r="H2302">
        <f>SUMIF([1]!Tabla8[Consignatarios],B2302,[1]!Tabla8[1678])</f>
        <v>10900</v>
      </c>
      <c r="I2302">
        <f>SUMIF([1]!Tabla4[Consignatario],B2302,[1]!Tabla4[Monto])</f>
        <v>0</v>
      </c>
      <c r="J2302">
        <f>SUMIF([1]!Tabla2[Consignatario],B2302, [1]!Tabla2[Monto])</f>
        <v>0</v>
      </c>
      <c r="K2302">
        <f>SUMIF([1]!Tabla3[Consignatario],B2302,[1]!Tabla3[Monto])</f>
        <v>0</v>
      </c>
      <c r="L2302">
        <f>SUMIF([1]!Tabla5[Consignatario],B2302,[1]!Tabla5[Monto])</f>
        <v>0</v>
      </c>
      <c r="M2302">
        <f>SUMIF([1]!Tabla1708[Consignatario],B2302,[1]!Tabla1708[Monto])</f>
        <v>0</v>
      </c>
      <c r="N2302">
        <f>SUMIF([1]!Tabla1726[Consignatario],B2302,[1]!Tabla1726[Monto])</f>
        <v>0</v>
      </c>
      <c r="O2302">
        <f>SUMIF([1]!Tabla1730[Consignatario],B2302,[1]!Tabla1730[1730])</f>
        <v>0</v>
      </c>
      <c r="P2302">
        <f>SUMIF([1]!Tabla1739[Consignatario],B2302,[1]!Tabla1739[1739])</f>
        <v>0</v>
      </c>
      <c r="Q2302">
        <f>SUMIF([1]!Tabla21[Consignatario],B2302,[1]!Tabla21[1664-1670])</f>
        <v>0</v>
      </c>
      <c r="R2302">
        <f>SUM(Tabla62[[#This Row],[1661]:[Entrearmadas]])</f>
        <v>10900</v>
      </c>
    </row>
    <row r="2303" spans="1:18" x14ac:dyDescent="0.3">
      <c r="A2303">
        <v>2302</v>
      </c>
      <c r="B2303" t="str" cm="1">
        <f t="array" ref="B2303">INDEX([1]!Tabla1[#Data], A2303, 2)</f>
        <v>Pérez, Pablo</v>
      </c>
      <c r="C2303">
        <f>SUMIF([1]!Tabla1661[Consignatario],B2303,[1]!Tabla1661[1661])</f>
        <v>0</v>
      </c>
      <c r="D2303">
        <f>SUMIF([1]!Tabla11[Consignatario],B2303,[1]!Tabla11[1662])</f>
        <v>0</v>
      </c>
      <c r="E2303">
        <f>SUMIF([1]!Tabla12[Consignatario],B2303,[1]!Tabla12[1670])</f>
        <v>0</v>
      </c>
      <c r="F2303">
        <f>SUMIF([1]!Tabla10[Consignatario],B2303,[1]!Tabla10[1672])</f>
        <v>0</v>
      </c>
      <c r="G2303">
        <f>SUMIF([1]!Tabla9[Consignatarios],B2303,[1]!Tabla9[1675])</f>
        <v>0</v>
      </c>
      <c r="H2303">
        <f>SUMIF([1]!Tabla8[Consignatarios],B2303,[1]!Tabla8[1678])</f>
        <v>0</v>
      </c>
      <c r="I2303">
        <f>SUMIF([1]!Tabla4[Consignatario],B2303,[1]!Tabla4[Monto])</f>
        <v>0</v>
      </c>
      <c r="J2303">
        <f>SUMIF([1]!Tabla2[Consignatario],B2303, [1]!Tabla2[Monto])</f>
        <v>0</v>
      </c>
      <c r="K2303">
        <f>SUMIF([1]!Tabla3[Consignatario],B2303,[1]!Tabla3[Monto])</f>
        <v>88</v>
      </c>
      <c r="L2303">
        <f>SUMIF([1]!Tabla5[Consignatario],B2303,[1]!Tabla5[Monto])</f>
        <v>7000</v>
      </c>
      <c r="M2303">
        <f>SUMIF([1]!Tabla1708[Consignatario],B2303,[1]!Tabla1708[Monto])</f>
        <v>0</v>
      </c>
      <c r="N2303">
        <f>SUMIF([1]!Tabla1726[Consignatario],B2303,[1]!Tabla1726[Monto])</f>
        <v>0</v>
      </c>
      <c r="O2303">
        <f>SUMIF([1]!Tabla1730[Consignatario],B2303,[1]!Tabla1730[1730])</f>
        <v>0</v>
      </c>
      <c r="P2303">
        <f>SUMIF([1]!Tabla1739[Consignatario],B2303,[1]!Tabla1739[1739])</f>
        <v>0</v>
      </c>
      <c r="Q2303">
        <f>SUMIF([1]!Tabla21[Consignatario],B2303,[1]!Tabla21[1664-1670])</f>
        <v>0</v>
      </c>
      <c r="R2303">
        <f>SUM(Tabla62[[#This Row],[1661]:[Entrearmadas]])</f>
        <v>7088</v>
      </c>
    </row>
    <row r="2304" spans="1:18" x14ac:dyDescent="0.3">
      <c r="A2304">
        <v>2303</v>
      </c>
      <c r="B2304" t="str" cm="1">
        <f t="array" ref="B2304">INDEX([1]!Tabla1[#Data], A2304, 2)</f>
        <v>Pérez, Sebastián</v>
      </c>
      <c r="C2304">
        <f>SUMIF([1]!Tabla1661[Consignatario],B2304,[1]!Tabla1661[1661])</f>
        <v>0</v>
      </c>
      <c r="D2304">
        <f>SUMIF([1]!Tabla11[Consignatario],B2304,[1]!Tabla11[1662])</f>
        <v>0</v>
      </c>
      <c r="E2304">
        <f>SUMIF([1]!Tabla12[Consignatario],B2304,[1]!Tabla12[1670])</f>
        <v>0</v>
      </c>
      <c r="F2304">
        <f>SUMIF([1]!Tabla10[Consignatario],B2304,[1]!Tabla10[1672])</f>
        <v>0</v>
      </c>
      <c r="G2304">
        <f>SUMIF([1]!Tabla9[Consignatarios],B2304,[1]!Tabla9[1675])</f>
        <v>0</v>
      </c>
      <c r="H2304">
        <f>SUMIF([1]!Tabla8[Consignatarios],B2304,[1]!Tabla8[1678])</f>
        <v>0</v>
      </c>
      <c r="I2304">
        <f>SUMIF([1]!Tabla4[Consignatario],B2304,[1]!Tabla4[Monto])</f>
        <v>0</v>
      </c>
      <c r="J2304">
        <f>SUMIF([1]!Tabla2[Consignatario],B2304, [1]!Tabla2[Monto])</f>
        <v>0</v>
      </c>
      <c r="K2304">
        <f>SUMIF([1]!Tabla3[Consignatario],B2304,[1]!Tabla3[Monto])</f>
        <v>0</v>
      </c>
      <c r="L2304">
        <f>SUMIF([1]!Tabla5[Consignatario],B2304,[1]!Tabla5[Monto])</f>
        <v>20000</v>
      </c>
      <c r="M2304">
        <f>SUMIF([1]!Tabla1708[Consignatario],B2304,[1]!Tabla1708[Monto])</f>
        <v>0</v>
      </c>
      <c r="N2304">
        <f>SUMIF([1]!Tabla1726[Consignatario],B2304,[1]!Tabla1726[Monto])</f>
        <v>0</v>
      </c>
      <c r="O2304">
        <f>SUMIF([1]!Tabla1730[Consignatario],B2304,[1]!Tabla1730[1730])</f>
        <v>0</v>
      </c>
      <c r="P2304">
        <f>SUMIF([1]!Tabla1739[Consignatario],B2304,[1]!Tabla1739[1739])</f>
        <v>0</v>
      </c>
      <c r="Q2304">
        <f>SUMIF([1]!Tabla21[Consignatario],B2304,[1]!Tabla21[1664-1670])</f>
        <v>0</v>
      </c>
      <c r="R2304">
        <f>SUM(Tabla62[[#This Row],[1661]:[Entrearmadas]])</f>
        <v>20000</v>
      </c>
    </row>
    <row r="2305" spans="1:18" x14ac:dyDescent="0.3">
      <c r="A2305">
        <v>2304</v>
      </c>
      <c r="B2305" t="str" cm="1">
        <f t="array" ref="B2305">INDEX([1]!Tabla1[#Data], A2305, 2)</f>
        <v>Pérez, Victoriano</v>
      </c>
      <c r="C2305">
        <f>SUMIF([1]!Tabla1661[Consignatario],B2305,[1]!Tabla1661[1661])</f>
        <v>0</v>
      </c>
      <c r="D2305">
        <f>SUMIF([1]!Tabla11[Consignatario],B2305,[1]!Tabla11[1662])</f>
        <v>0</v>
      </c>
      <c r="E2305">
        <f>SUMIF([1]!Tabla12[Consignatario],B2305,[1]!Tabla12[1670])</f>
        <v>0</v>
      </c>
      <c r="F2305">
        <f>SUMIF([1]!Tabla10[Consignatario],B2305,[1]!Tabla10[1672])</f>
        <v>0</v>
      </c>
      <c r="G2305">
        <f>SUMIF([1]!Tabla9[Consignatarios],B2305,[1]!Tabla9[1675])</f>
        <v>0</v>
      </c>
      <c r="H2305">
        <f>SUMIF([1]!Tabla8[Consignatarios],B2305,[1]!Tabla8[1678])</f>
        <v>0</v>
      </c>
      <c r="I2305">
        <f>SUMIF([1]!Tabla4[Consignatario],B2305,[1]!Tabla4[Monto])</f>
        <v>0</v>
      </c>
      <c r="J2305">
        <f>SUMIF([1]!Tabla2[Consignatario],B2305, [1]!Tabla2[Monto])</f>
        <v>0</v>
      </c>
      <c r="K2305">
        <f>SUMIF([1]!Tabla3[Consignatario],B2305,[1]!Tabla3[Monto])</f>
        <v>0</v>
      </c>
      <c r="L2305">
        <f>SUMIF([1]!Tabla5[Consignatario],B2305,[1]!Tabla5[Monto])</f>
        <v>0</v>
      </c>
      <c r="M2305">
        <f>SUMIF([1]!Tabla1708[Consignatario],B2305,[1]!Tabla1708[Monto])</f>
        <v>0</v>
      </c>
      <c r="N2305">
        <f>SUMIF([1]!Tabla1726[Consignatario],B2305,[1]!Tabla1726[Monto])</f>
        <v>46412</v>
      </c>
      <c r="O2305">
        <f>SUMIF([1]!Tabla1730[Consignatario],B2305,[1]!Tabla1730[1730])</f>
        <v>0</v>
      </c>
      <c r="P2305">
        <f>SUMIF([1]!Tabla1739[Consignatario],B2305,[1]!Tabla1739[1739])</f>
        <v>0</v>
      </c>
      <c r="Q2305">
        <f>SUMIF([1]!Tabla21[Consignatario],B2305,[1]!Tabla21[1664-1670])</f>
        <v>0</v>
      </c>
      <c r="R2305">
        <f>SUM(Tabla62[[#This Row],[1661]:[Entrearmadas]])</f>
        <v>46412</v>
      </c>
    </row>
    <row r="2306" spans="1:18" x14ac:dyDescent="0.3">
      <c r="A2306">
        <v>2305</v>
      </c>
      <c r="B2306" t="str" cm="1">
        <f t="array" ref="B2306">INDEX([1]!Tabla1[#Data], A2306, 2)</f>
        <v>Perurena, Pedro</v>
      </c>
      <c r="C2306">
        <f>SUMIF([1]!Tabla1661[Consignatario],B2306,[1]!Tabla1661[1661])</f>
        <v>0</v>
      </c>
      <c r="D2306">
        <f>SUMIF([1]!Tabla11[Consignatario],B2306,[1]!Tabla11[1662])</f>
        <v>0</v>
      </c>
      <c r="E2306">
        <f>SUMIF([1]!Tabla12[Consignatario],B2306,[1]!Tabla12[1670])</f>
        <v>0</v>
      </c>
      <c r="F2306">
        <f>SUMIF([1]!Tabla10[Consignatario],B2306,[1]!Tabla10[1672])</f>
        <v>0</v>
      </c>
      <c r="G2306">
        <f>SUMIF([1]!Tabla9[Consignatarios],B2306,[1]!Tabla9[1675])</f>
        <v>0</v>
      </c>
      <c r="H2306">
        <f>SUMIF([1]!Tabla8[Consignatarios],B2306,[1]!Tabla8[1678])</f>
        <v>0</v>
      </c>
      <c r="I2306">
        <f>SUMIF([1]!Tabla4[Consignatario],B2306,[1]!Tabla4[Monto])</f>
        <v>0</v>
      </c>
      <c r="J2306">
        <f>SUMIF([1]!Tabla2[Consignatario],B2306, [1]!Tabla2[Monto])</f>
        <v>0</v>
      </c>
      <c r="K2306">
        <f>SUMIF([1]!Tabla3[Consignatario],B2306,[1]!Tabla3[Monto])</f>
        <v>0</v>
      </c>
      <c r="L2306">
        <f>SUMIF([1]!Tabla5[Consignatario],B2306,[1]!Tabla5[Monto])</f>
        <v>0</v>
      </c>
      <c r="M2306">
        <f>SUMIF([1]!Tabla1708[Consignatario],B2306,[1]!Tabla1708[Monto])</f>
        <v>0</v>
      </c>
      <c r="N2306">
        <f>SUMIF([1]!Tabla1726[Consignatario],B2306,[1]!Tabla1726[Monto])</f>
        <v>71600</v>
      </c>
      <c r="O2306">
        <f>SUMIF([1]!Tabla1730[Consignatario],B2306,[1]!Tabla1730[1730])</f>
        <v>0</v>
      </c>
      <c r="P2306">
        <f>SUMIF([1]!Tabla1739[Consignatario],B2306,[1]!Tabla1739[1739])</f>
        <v>0</v>
      </c>
      <c r="Q2306">
        <f>SUMIF([1]!Tabla21[Consignatario],B2306,[1]!Tabla21[1664-1670])</f>
        <v>0</v>
      </c>
      <c r="R2306">
        <f>SUM(Tabla62[[#This Row],[1661]:[Entrearmadas]])</f>
        <v>71600</v>
      </c>
    </row>
    <row r="2307" spans="1:18" x14ac:dyDescent="0.3">
      <c r="A2307">
        <v>2306</v>
      </c>
      <c r="B2307" t="str" cm="1">
        <f t="array" ref="B2307">INDEX([1]!Tabla1[#Data], A2307, 2)</f>
        <v>Pesquera, Diego de</v>
      </c>
      <c r="C2307">
        <f>SUMIF([1]!Tabla1661[Consignatario],B2307,[1]!Tabla1661[1661])</f>
        <v>0</v>
      </c>
      <c r="D2307">
        <f>SUMIF([1]!Tabla11[Consignatario],B2307,[1]!Tabla11[1662])</f>
        <v>0</v>
      </c>
      <c r="E2307">
        <f>SUMIF([1]!Tabla12[Consignatario],B2307,[1]!Tabla12[1670])</f>
        <v>0</v>
      </c>
      <c r="F2307">
        <f>SUMIF([1]!Tabla10[Consignatario],B2307,[1]!Tabla10[1672])</f>
        <v>1450</v>
      </c>
      <c r="G2307">
        <f>SUMIF([1]!Tabla9[Consignatarios],B2307,[1]!Tabla9[1675])</f>
        <v>0</v>
      </c>
      <c r="H2307">
        <f>SUMIF([1]!Tabla8[Consignatarios],B2307,[1]!Tabla8[1678])</f>
        <v>0</v>
      </c>
      <c r="I2307">
        <f>SUMIF([1]!Tabla4[Consignatario],B2307,[1]!Tabla4[Monto])</f>
        <v>2000</v>
      </c>
      <c r="J2307">
        <f>SUMIF([1]!Tabla2[Consignatario],B2307, [1]!Tabla2[Monto])</f>
        <v>0</v>
      </c>
      <c r="K2307">
        <f>SUMIF([1]!Tabla3[Consignatario],B2307,[1]!Tabla3[Monto])</f>
        <v>0</v>
      </c>
      <c r="L2307">
        <f>SUMIF([1]!Tabla5[Consignatario],B2307,[1]!Tabla5[Monto])</f>
        <v>0</v>
      </c>
      <c r="M2307">
        <f>SUMIF([1]!Tabla1708[Consignatario],B2307,[1]!Tabla1708[Monto])</f>
        <v>0</v>
      </c>
      <c r="N2307">
        <f>SUMIF([1]!Tabla1726[Consignatario],B2307,[1]!Tabla1726[Monto])</f>
        <v>0</v>
      </c>
      <c r="O2307">
        <f>SUMIF([1]!Tabla1730[Consignatario],B2307,[1]!Tabla1730[1730])</f>
        <v>0</v>
      </c>
      <c r="P2307">
        <f>SUMIF([1]!Tabla1739[Consignatario],B2307,[1]!Tabla1739[1739])</f>
        <v>0</v>
      </c>
      <c r="Q2307">
        <f>SUMIF([1]!Tabla21[Consignatario],B2307,[1]!Tabla21[1664-1670])</f>
        <v>0</v>
      </c>
      <c r="R2307">
        <f>SUM(Tabla62[[#This Row],[1661]:[Entrearmadas]])</f>
        <v>3450</v>
      </c>
    </row>
    <row r="2308" spans="1:18" x14ac:dyDescent="0.3">
      <c r="A2308">
        <v>2307</v>
      </c>
      <c r="B2308" t="str" cm="1">
        <f t="array" ref="B2308">INDEX([1]!Tabla1[#Data], A2308, 2)</f>
        <v>Piedra Hita, Lucas de</v>
      </c>
      <c r="C2308">
        <f>SUMIF([1]!Tabla1661[Consignatario],B2308,[1]!Tabla1661[1661])</f>
        <v>0</v>
      </c>
      <c r="D2308">
        <f>SUMIF([1]!Tabla11[Consignatario],B2308,[1]!Tabla11[1662])</f>
        <v>0</v>
      </c>
      <c r="E2308">
        <f>SUMIF([1]!Tabla12[Consignatario],B2308,[1]!Tabla12[1670])</f>
        <v>0</v>
      </c>
      <c r="F2308">
        <f>SUMIF([1]!Tabla10[Consignatario],B2308,[1]!Tabla10[1672])</f>
        <v>0</v>
      </c>
      <c r="G2308">
        <f>SUMIF([1]!Tabla9[Consignatarios],B2308,[1]!Tabla9[1675])</f>
        <v>0</v>
      </c>
      <c r="H2308">
        <f>SUMIF([1]!Tabla8[Consignatarios],B2308,[1]!Tabla8[1678])</f>
        <v>500</v>
      </c>
      <c r="I2308">
        <f>SUMIF([1]!Tabla4[Consignatario],B2308,[1]!Tabla4[Monto])</f>
        <v>0</v>
      </c>
      <c r="J2308">
        <f>SUMIF([1]!Tabla2[Consignatario],B2308, [1]!Tabla2[Monto])</f>
        <v>0</v>
      </c>
      <c r="K2308">
        <f>SUMIF([1]!Tabla3[Consignatario],B2308,[1]!Tabla3[Monto])</f>
        <v>0</v>
      </c>
      <c r="L2308">
        <f>SUMIF([1]!Tabla5[Consignatario],B2308,[1]!Tabla5[Monto])</f>
        <v>0</v>
      </c>
      <c r="M2308">
        <f>SUMIF([1]!Tabla1708[Consignatario],B2308,[1]!Tabla1708[Monto])</f>
        <v>0</v>
      </c>
      <c r="N2308">
        <f>SUMIF([1]!Tabla1726[Consignatario],B2308,[1]!Tabla1726[Monto])</f>
        <v>0</v>
      </c>
      <c r="O2308">
        <f>SUMIF([1]!Tabla1730[Consignatario],B2308,[1]!Tabla1730[1730])</f>
        <v>0</v>
      </c>
      <c r="P2308">
        <f>SUMIF([1]!Tabla1739[Consignatario],B2308,[1]!Tabla1739[1739])</f>
        <v>0</v>
      </c>
      <c r="Q2308">
        <f>SUMIF([1]!Tabla21[Consignatario],B2308,[1]!Tabla21[1664-1670])</f>
        <v>0</v>
      </c>
      <c r="R2308">
        <f>SUM(Tabla62[[#This Row],[1661]:[Entrearmadas]])</f>
        <v>500</v>
      </c>
    </row>
    <row r="2309" spans="1:18" x14ac:dyDescent="0.3">
      <c r="A2309">
        <v>2308</v>
      </c>
      <c r="B2309" t="str" cm="1">
        <f t="array" ref="B2309">INDEX([1]!Tabla1[#Data], A2309, 2)</f>
        <v>Piedra, Diego de la</v>
      </c>
      <c r="C2309">
        <f>SUMIF([1]!Tabla1661[Consignatario],B2309,[1]!Tabla1661[1661])</f>
        <v>0</v>
      </c>
      <c r="D2309">
        <f>SUMIF([1]!Tabla11[Consignatario],B2309,[1]!Tabla11[1662])</f>
        <v>0</v>
      </c>
      <c r="E2309">
        <f>SUMIF([1]!Tabla12[Consignatario],B2309,[1]!Tabla12[1670])</f>
        <v>0</v>
      </c>
      <c r="F2309">
        <f>SUMIF([1]!Tabla10[Consignatario],B2309,[1]!Tabla10[1672])</f>
        <v>0</v>
      </c>
      <c r="G2309">
        <f>SUMIF([1]!Tabla9[Consignatarios],B2309,[1]!Tabla9[1675])</f>
        <v>0</v>
      </c>
      <c r="H2309">
        <f>SUMIF([1]!Tabla8[Consignatarios],B2309,[1]!Tabla8[1678])</f>
        <v>0</v>
      </c>
      <c r="I2309">
        <f>SUMIF([1]!Tabla4[Consignatario],B2309,[1]!Tabla4[Monto])</f>
        <v>0</v>
      </c>
      <c r="J2309">
        <f>SUMIF([1]!Tabla2[Consignatario],B2309, [1]!Tabla2[Monto])</f>
        <v>0</v>
      </c>
      <c r="K2309">
        <f>SUMIF([1]!Tabla3[Consignatario],B2309,[1]!Tabla3[Monto])</f>
        <v>0</v>
      </c>
      <c r="L2309">
        <f>SUMIF([1]!Tabla5[Consignatario],B2309,[1]!Tabla5[Monto])</f>
        <v>0</v>
      </c>
      <c r="M2309">
        <f>SUMIF([1]!Tabla1708[Consignatario],B2309,[1]!Tabla1708[Monto])</f>
        <v>0</v>
      </c>
      <c r="N2309">
        <f>SUMIF([1]!Tabla1726[Consignatario],B2309,[1]!Tabla1726[Monto])</f>
        <v>0</v>
      </c>
      <c r="O2309">
        <f>SUMIF([1]!Tabla1730[Consignatario],B2309,[1]!Tabla1730[1730])</f>
        <v>0</v>
      </c>
      <c r="P2309">
        <f>SUMIF([1]!Tabla1739[Consignatario],B2309,[1]!Tabla1739[1739])</f>
        <v>72450</v>
      </c>
      <c r="Q2309">
        <f>SUMIF([1]!Tabla21[Consignatario],B2309,[1]!Tabla21[1664-1670])</f>
        <v>0</v>
      </c>
      <c r="R2309">
        <f>SUM(Tabla62[[#This Row],[1661]:[Entrearmadas]])</f>
        <v>72450</v>
      </c>
    </row>
    <row r="2310" spans="1:18" x14ac:dyDescent="0.3">
      <c r="A2310">
        <v>2309</v>
      </c>
      <c r="B2310" t="str" cm="1">
        <f t="array" ref="B2310">INDEX([1]!Tabla1[#Data], A2310, 2)</f>
        <v>Pimentel, Antonio</v>
      </c>
      <c r="C2310">
        <f>SUMIF([1]!Tabla1661[Consignatario],B2310,[1]!Tabla1661[1661])</f>
        <v>0</v>
      </c>
      <c r="D2310">
        <f>SUMIF([1]!Tabla11[Consignatario],B2310,[1]!Tabla11[1662])</f>
        <v>0</v>
      </c>
      <c r="E2310">
        <f>SUMIF([1]!Tabla12[Consignatario],B2310,[1]!Tabla12[1670])</f>
        <v>0</v>
      </c>
      <c r="F2310">
        <f>SUMIF([1]!Tabla10[Consignatario],B2310,[1]!Tabla10[1672])</f>
        <v>0</v>
      </c>
      <c r="G2310">
        <f>SUMIF([1]!Tabla9[Consignatarios],B2310,[1]!Tabla9[1675])</f>
        <v>0</v>
      </c>
      <c r="H2310">
        <f>SUMIF([1]!Tabla8[Consignatarios],B2310,[1]!Tabla8[1678])</f>
        <v>11200</v>
      </c>
      <c r="I2310">
        <f>SUMIF([1]!Tabla4[Consignatario],B2310,[1]!Tabla4[Monto])</f>
        <v>17800</v>
      </c>
      <c r="J2310">
        <f>SUMIF([1]!Tabla2[Consignatario],B2310, [1]!Tabla2[Monto])</f>
        <v>0</v>
      </c>
      <c r="K2310">
        <f>SUMIF([1]!Tabla3[Consignatario],B2310,[1]!Tabla3[Monto])</f>
        <v>0</v>
      </c>
      <c r="L2310">
        <f>SUMIF([1]!Tabla5[Consignatario],B2310,[1]!Tabla5[Monto])</f>
        <v>0</v>
      </c>
      <c r="M2310">
        <f>SUMIF([1]!Tabla1708[Consignatario],B2310,[1]!Tabla1708[Monto])</f>
        <v>0</v>
      </c>
      <c r="N2310">
        <f>SUMIF([1]!Tabla1726[Consignatario],B2310,[1]!Tabla1726[Monto])</f>
        <v>0</v>
      </c>
      <c r="O2310">
        <f>SUMIF([1]!Tabla1730[Consignatario],B2310,[1]!Tabla1730[1730])</f>
        <v>0</v>
      </c>
      <c r="P2310">
        <f>SUMIF([1]!Tabla1739[Consignatario],B2310,[1]!Tabla1739[1739])</f>
        <v>0</v>
      </c>
      <c r="Q2310">
        <f>SUMIF([1]!Tabla21[Consignatario],B2310,[1]!Tabla21[1664-1670])</f>
        <v>0</v>
      </c>
      <c r="R2310">
        <f>SUM(Tabla62[[#This Row],[1661]:[Entrearmadas]])</f>
        <v>29000</v>
      </c>
    </row>
    <row r="2311" spans="1:18" x14ac:dyDescent="0.3">
      <c r="A2311">
        <v>2310</v>
      </c>
      <c r="B2311" t="str" cm="1">
        <f t="array" ref="B2311">INDEX([1]!Tabla1[#Data], A2311, 2)</f>
        <v>Pimentel, Luis</v>
      </c>
      <c r="C2311">
        <f>SUMIF([1]!Tabla1661[Consignatario],B2311,[1]!Tabla1661[1661])</f>
        <v>0</v>
      </c>
      <c r="D2311">
        <f>SUMIF([1]!Tabla11[Consignatario],B2311,[1]!Tabla11[1662])</f>
        <v>0</v>
      </c>
      <c r="E2311">
        <f>SUMIF([1]!Tabla12[Consignatario],B2311,[1]!Tabla12[1670])</f>
        <v>0</v>
      </c>
      <c r="F2311">
        <f>SUMIF([1]!Tabla10[Consignatario],B2311,[1]!Tabla10[1672])</f>
        <v>0</v>
      </c>
      <c r="G2311">
        <f>SUMIF([1]!Tabla9[Consignatarios],B2311,[1]!Tabla9[1675])</f>
        <v>0</v>
      </c>
      <c r="H2311">
        <f>SUMIF([1]!Tabla8[Consignatarios],B2311,[1]!Tabla8[1678])</f>
        <v>0</v>
      </c>
      <c r="I2311">
        <f>SUMIF([1]!Tabla4[Consignatario],B2311,[1]!Tabla4[Monto])</f>
        <v>0</v>
      </c>
      <c r="J2311">
        <f>SUMIF([1]!Tabla2[Consignatario],B2311, [1]!Tabla2[Monto])</f>
        <v>0</v>
      </c>
      <c r="K2311">
        <f>SUMIF([1]!Tabla3[Consignatario],B2311,[1]!Tabla3[Monto])</f>
        <v>0</v>
      </c>
      <c r="L2311">
        <f>SUMIF([1]!Tabla5[Consignatario],B2311,[1]!Tabla5[Monto])</f>
        <v>24000</v>
      </c>
      <c r="M2311">
        <f>SUMIF([1]!Tabla1708[Consignatario],B2311,[1]!Tabla1708[Monto])</f>
        <v>0</v>
      </c>
      <c r="N2311">
        <f>SUMIF([1]!Tabla1726[Consignatario],B2311,[1]!Tabla1726[Monto])</f>
        <v>0</v>
      </c>
      <c r="O2311">
        <f>SUMIF([1]!Tabla1730[Consignatario],B2311,[1]!Tabla1730[1730])</f>
        <v>0</v>
      </c>
      <c r="P2311">
        <f>SUMIF([1]!Tabla1739[Consignatario],B2311,[1]!Tabla1739[1739])</f>
        <v>0</v>
      </c>
      <c r="Q2311">
        <f>SUMIF([1]!Tabla21[Consignatario],B2311,[1]!Tabla21[1664-1670])</f>
        <v>0</v>
      </c>
      <c r="R2311">
        <f>SUM(Tabla62[[#This Row],[1661]:[Entrearmadas]])</f>
        <v>24000</v>
      </c>
    </row>
    <row r="2312" spans="1:18" x14ac:dyDescent="0.3">
      <c r="A2312">
        <v>2311</v>
      </c>
      <c r="B2312" t="str" cm="1">
        <f t="array" ref="B2312">INDEX([1]!Tabla1[#Data], A2312, 2)</f>
        <v>Pimienta, Antonio</v>
      </c>
      <c r="C2312">
        <f>SUMIF([1]!Tabla1661[Consignatario],B2312,[1]!Tabla1661[1661])</f>
        <v>0</v>
      </c>
      <c r="D2312">
        <f>SUMIF([1]!Tabla11[Consignatario],B2312,[1]!Tabla11[1662])</f>
        <v>0</v>
      </c>
      <c r="E2312">
        <f>SUMIF([1]!Tabla12[Consignatario],B2312,[1]!Tabla12[1670])</f>
        <v>0</v>
      </c>
      <c r="F2312">
        <f>SUMIF([1]!Tabla10[Consignatario],B2312,[1]!Tabla10[1672])</f>
        <v>5000</v>
      </c>
      <c r="G2312">
        <f>SUMIF([1]!Tabla9[Consignatarios],B2312,[1]!Tabla9[1675])</f>
        <v>400</v>
      </c>
      <c r="H2312">
        <f>SUMIF([1]!Tabla8[Consignatarios],B2312,[1]!Tabla8[1678])</f>
        <v>0</v>
      </c>
      <c r="I2312">
        <f>SUMIF([1]!Tabla4[Consignatario],B2312,[1]!Tabla4[Monto])</f>
        <v>0</v>
      </c>
      <c r="J2312">
        <f>SUMIF([1]!Tabla2[Consignatario],B2312, [1]!Tabla2[Monto])</f>
        <v>0</v>
      </c>
      <c r="K2312">
        <f>SUMIF([1]!Tabla3[Consignatario],B2312,[1]!Tabla3[Monto])</f>
        <v>0</v>
      </c>
      <c r="L2312">
        <f>SUMIF([1]!Tabla5[Consignatario],B2312,[1]!Tabla5[Monto])</f>
        <v>0</v>
      </c>
      <c r="M2312">
        <f>SUMIF([1]!Tabla1708[Consignatario],B2312,[1]!Tabla1708[Monto])</f>
        <v>0</v>
      </c>
      <c r="N2312">
        <f>SUMIF([1]!Tabla1726[Consignatario],B2312,[1]!Tabla1726[Monto])</f>
        <v>0</v>
      </c>
      <c r="O2312">
        <f>SUMIF([1]!Tabla1730[Consignatario],B2312,[1]!Tabla1730[1730])</f>
        <v>0</v>
      </c>
      <c r="P2312">
        <f>SUMIF([1]!Tabla1739[Consignatario],B2312,[1]!Tabla1739[1739])</f>
        <v>0</v>
      </c>
      <c r="Q2312">
        <f>SUMIF([1]!Tabla21[Consignatario],B2312,[1]!Tabla21[1664-1670])</f>
        <v>0</v>
      </c>
      <c r="R2312">
        <f>SUM(Tabla62[[#This Row],[1661]:[Entrearmadas]])</f>
        <v>5400</v>
      </c>
    </row>
    <row r="2313" spans="1:18" x14ac:dyDescent="0.3">
      <c r="A2313">
        <v>2312</v>
      </c>
      <c r="B2313" t="str" cm="1">
        <f t="array" ref="B2313">INDEX([1]!Tabla1[#Data], A2313, 2)</f>
        <v>Pimienta, Gaspar</v>
      </c>
      <c r="C2313">
        <f>SUMIF([1]!Tabla1661[Consignatario],B2313,[1]!Tabla1661[1661])</f>
        <v>0</v>
      </c>
      <c r="D2313">
        <f>SUMIF([1]!Tabla11[Consignatario],B2313,[1]!Tabla11[1662])</f>
        <v>0</v>
      </c>
      <c r="E2313">
        <f>SUMIF([1]!Tabla12[Consignatario],B2313,[1]!Tabla12[1670])</f>
        <v>0</v>
      </c>
      <c r="F2313">
        <f>SUMIF([1]!Tabla10[Consignatario],B2313,[1]!Tabla10[1672])</f>
        <v>0</v>
      </c>
      <c r="G2313">
        <f>SUMIF([1]!Tabla9[Consignatarios],B2313,[1]!Tabla9[1675])</f>
        <v>0</v>
      </c>
      <c r="H2313">
        <f>SUMIF([1]!Tabla8[Consignatarios],B2313,[1]!Tabla8[1678])</f>
        <v>1000</v>
      </c>
      <c r="I2313">
        <f>SUMIF([1]!Tabla4[Consignatario],B2313,[1]!Tabla4[Monto])</f>
        <v>0</v>
      </c>
      <c r="J2313">
        <f>SUMIF([1]!Tabla2[Consignatario],B2313, [1]!Tabla2[Monto])</f>
        <v>0</v>
      </c>
      <c r="K2313">
        <f>SUMIF([1]!Tabla3[Consignatario],B2313,[1]!Tabla3[Monto])</f>
        <v>0</v>
      </c>
      <c r="L2313">
        <f>SUMIF([1]!Tabla5[Consignatario],B2313,[1]!Tabla5[Monto])</f>
        <v>0</v>
      </c>
      <c r="M2313">
        <f>SUMIF([1]!Tabla1708[Consignatario],B2313,[1]!Tabla1708[Monto])</f>
        <v>0</v>
      </c>
      <c r="N2313">
        <f>SUMIF([1]!Tabla1726[Consignatario],B2313,[1]!Tabla1726[Monto])</f>
        <v>0</v>
      </c>
      <c r="O2313">
        <f>SUMIF([1]!Tabla1730[Consignatario],B2313,[1]!Tabla1730[1730])</f>
        <v>0</v>
      </c>
      <c r="P2313">
        <f>SUMIF([1]!Tabla1739[Consignatario],B2313,[1]!Tabla1739[1739])</f>
        <v>0</v>
      </c>
      <c r="Q2313">
        <f>SUMIF([1]!Tabla21[Consignatario],B2313,[1]!Tabla21[1664-1670])</f>
        <v>0</v>
      </c>
      <c r="R2313">
        <f>SUM(Tabla62[[#This Row],[1661]:[Entrearmadas]])</f>
        <v>1000</v>
      </c>
    </row>
    <row r="2314" spans="1:18" x14ac:dyDescent="0.3">
      <c r="A2314">
        <v>2313</v>
      </c>
      <c r="B2314" t="str" cm="1">
        <f t="array" ref="B2314">INDEX([1]!Tabla1[#Data], A2314, 2)</f>
        <v>Pineda, Isidro de</v>
      </c>
      <c r="C2314">
        <f>SUMIF([1]!Tabla1661[Consignatario],B2314,[1]!Tabla1661[1661])</f>
        <v>0</v>
      </c>
      <c r="D2314">
        <f>SUMIF([1]!Tabla11[Consignatario],B2314,[1]!Tabla11[1662])</f>
        <v>0</v>
      </c>
      <c r="E2314">
        <f>SUMIF([1]!Tabla12[Consignatario],B2314,[1]!Tabla12[1670])</f>
        <v>0</v>
      </c>
      <c r="F2314">
        <f>SUMIF([1]!Tabla10[Consignatario],B2314,[1]!Tabla10[1672])</f>
        <v>0</v>
      </c>
      <c r="G2314">
        <f>SUMIF([1]!Tabla9[Consignatarios],B2314,[1]!Tabla9[1675])</f>
        <v>0</v>
      </c>
      <c r="H2314">
        <f>SUMIF([1]!Tabla8[Consignatarios],B2314,[1]!Tabla8[1678])</f>
        <v>0</v>
      </c>
      <c r="I2314">
        <f>SUMIF([1]!Tabla4[Consignatario],B2314,[1]!Tabla4[Monto])</f>
        <v>128</v>
      </c>
      <c r="J2314">
        <f>SUMIF([1]!Tabla2[Consignatario],B2314, [1]!Tabla2[Monto])</f>
        <v>0</v>
      </c>
      <c r="K2314">
        <f>SUMIF([1]!Tabla3[Consignatario],B2314,[1]!Tabla3[Monto])</f>
        <v>0</v>
      </c>
      <c r="L2314">
        <f>SUMIF([1]!Tabla5[Consignatario],B2314,[1]!Tabla5[Monto])</f>
        <v>0</v>
      </c>
      <c r="M2314">
        <f>SUMIF([1]!Tabla1708[Consignatario],B2314,[1]!Tabla1708[Monto])</f>
        <v>0</v>
      </c>
      <c r="N2314">
        <f>SUMIF([1]!Tabla1726[Consignatario],B2314,[1]!Tabla1726[Monto])</f>
        <v>0</v>
      </c>
      <c r="O2314">
        <f>SUMIF([1]!Tabla1730[Consignatario],B2314,[1]!Tabla1730[1730])</f>
        <v>0</v>
      </c>
      <c r="P2314">
        <f>SUMIF([1]!Tabla1739[Consignatario],B2314,[1]!Tabla1739[1739])</f>
        <v>0</v>
      </c>
      <c r="Q2314">
        <f>SUMIF([1]!Tabla21[Consignatario],B2314,[1]!Tabla21[1664-1670])</f>
        <v>0</v>
      </c>
      <c r="R2314">
        <f>SUM(Tabla62[[#This Row],[1661]:[Entrearmadas]])</f>
        <v>128</v>
      </c>
    </row>
    <row r="2315" spans="1:18" x14ac:dyDescent="0.3">
      <c r="A2315">
        <v>2314</v>
      </c>
      <c r="B2315" t="str" cm="1">
        <f t="array" ref="B2315">INDEX([1]!Tabla1[#Data], A2315, 2)</f>
        <v>Pineda, Pedro de</v>
      </c>
      <c r="C2315">
        <f>SUMIF([1]!Tabla1661[Consignatario],B2315,[1]!Tabla1661[1661])</f>
        <v>0</v>
      </c>
      <c r="D2315">
        <f>SUMIF([1]!Tabla11[Consignatario],B2315,[1]!Tabla11[1662])</f>
        <v>0</v>
      </c>
      <c r="E2315">
        <f>SUMIF([1]!Tabla12[Consignatario],B2315,[1]!Tabla12[1670])</f>
        <v>0</v>
      </c>
      <c r="F2315">
        <f>SUMIF([1]!Tabla10[Consignatario],B2315,[1]!Tabla10[1672])</f>
        <v>0</v>
      </c>
      <c r="G2315">
        <f>SUMIF([1]!Tabla9[Consignatarios],B2315,[1]!Tabla9[1675])</f>
        <v>0</v>
      </c>
      <c r="H2315">
        <f>SUMIF([1]!Tabla8[Consignatarios],B2315,[1]!Tabla8[1678])</f>
        <v>14000</v>
      </c>
      <c r="I2315">
        <f>SUMIF([1]!Tabla4[Consignatario],B2315,[1]!Tabla4[Monto])</f>
        <v>0</v>
      </c>
      <c r="J2315">
        <f>SUMIF([1]!Tabla2[Consignatario],B2315, [1]!Tabla2[Monto])</f>
        <v>0</v>
      </c>
      <c r="K2315">
        <f>SUMIF([1]!Tabla3[Consignatario],B2315,[1]!Tabla3[Monto])</f>
        <v>0</v>
      </c>
      <c r="L2315">
        <f>SUMIF([1]!Tabla5[Consignatario],B2315,[1]!Tabla5[Monto])</f>
        <v>0</v>
      </c>
      <c r="M2315">
        <f>SUMIF([1]!Tabla1708[Consignatario],B2315,[1]!Tabla1708[Monto])</f>
        <v>0</v>
      </c>
      <c r="N2315">
        <f>SUMIF([1]!Tabla1726[Consignatario],B2315,[1]!Tabla1726[Monto])</f>
        <v>0</v>
      </c>
      <c r="O2315">
        <f>SUMIF([1]!Tabla1730[Consignatario],B2315,[1]!Tabla1730[1730])</f>
        <v>0</v>
      </c>
      <c r="P2315">
        <f>SUMIF([1]!Tabla1739[Consignatario],B2315,[1]!Tabla1739[1739])</f>
        <v>0</v>
      </c>
      <c r="Q2315">
        <f>SUMIF([1]!Tabla21[Consignatario],B2315,[1]!Tabla21[1664-1670])</f>
        <v>0</v>
      </c>
      <c r="R2315">
        <f>SUM(Tabla62[[#This Row],[1661]:[Entrearmadas]])</f>
        <v>14000</v>
      </c>
    </row>
    <row r="2316" spans="1:18" x14ac:dyDescent="0.3">
      <c r="A2316">
        <v>2315</v>
      </c>
      <c r="B2316" t="str" cm="1">
        <f t="array" ref="B2316">INDEX([1]!Tabla1[#Data], A2316, 2)</f>
        <v>Pinedo, Joseph</v>
      </c>
      <c r="C2316">
        <f>SUMIF([1]!Tabla1661[Consignatario],B2316,[1]!Tabla1661[1661])</f>
        <v>3000</v>
      </c>
      <c r="D2316">
        <f>SUMIF([1]!Tabla11[Consignatario],B2316,[1]!Tabla11[1662])</f>
        <v>0</v>
      </c>
      <c r="E2316">
        <f>SUMIF([1]!Tabla12[Consignatario],B2316,[1]!Tabla12[1670])</f>
        <v>0</v>
      </c>
      <c r="F2316">
        <f>SUMIF([1]!Tabla10[Consignatario],B2316,[1]!Tabla10[1672])</f>
        <v>0</v>
      </c>
      <c r="G2316">
        <f>SUMIF([1]!Tabla9[Consignatarios],B2316,[1]!Tabla9[1675])</f>
        <v>0</v>
      </c>
      <c r="H2316">
        <f>SUMIF([1]!Tabla8[Consignatarios],B2316,[1]!Tabla8[1678])</f>
        <v>0</v>
      </c>
      <c r="I2316">
        <f>SUMIF([1]!Tabla4[Consignatario],B2316,[1]!Tabla4[Monto])</f>
        <v>0</v>
      </c>
      <c r="J2316">
        <f>SUMIF([1]!Tabla2[Consignatario],B2316, [1]!Tabla2[Monto])</f>
        <v>0</v>
      </c>
      <c r="K2316">
        <f>SUMIF([1]!Tabla3[Consignatario],B2316,[1]!Tabla3[Monto])</f>
        <v>0</v>
      </c>
      <c r="L2316">
        <f>SUMIF([1]!Tabla5[Consignatario],B2316,[1]!Tabla5[Monto])</f>
        <v>0</v>
      </c>
      <c r="M2316">
        <f>SUMIF([1]!Tabla1708[Consignatario],B2316,[1]!Tabla1708[Monto])</f>
        <v>0</v>
      </c>
      <c r="N2316">
        <f>SUMIF([1]!Tabla1726[Consignatario],B2316,[1]!Tabla1726[Monto])</f>
        <v>0</v>
      </c>
      <c r="O2316">
        <f>SUMIF([1]!Tabla1730[Consignatario],B2316,[1]!Tabla1730[1730])</f>
        <v>0</v>
      </c>
      <c r="P2316">
        <f>SUMIF([1]!Tabla1739[Consignatario],B2316,[1]!Tabla1739[1739])</f>
        <v>0</v>
      </c>
      <c r="Q2316">
        <f>SUMIF([1]!Tabla21[Consignatario],B2316,[1]!Tabla21[1664-1670])</f>
        <v>0</v>
      </c>
      <c r="R2316">
        <f>SUM(Tabla62[[#This Row],[1661]:[Entrearmadas]])</f>
        <v>3000</v>
      </c>
    </row>
    <row r="2317" spans="1:18" x14ac:dyDescent="0.3">
      <c r="A2317">
        <v>2316</v>
      </c>
      <c r="B2317" t="str" cm="1">
        <f t="array" ref="B2317">INDEX([1]!Tabla1[#Data], A2317, 2)</f>
        <v>Pinedo, Pedro de</v>
      </c>
      <c r="C2317">
        <f>SUMIF([1]!Tabla1661[Consignatario],B2317,[1]!Tabla1661[1661])</f>
        <v>0</v>
      </c>
      <c r="D2317">
        <f>SUMIF([1]!Tabla11[Consignatario],B2317,[1]!Tabla11[1662])</f>
        <v>0</v>
      </c>
      <c r="E2317">
        <f>SUMIF([1]!Tabla12[Consignatario],B2317,[1]!Tabla12[1670])</f>
        <v>0</v>
      </c>
      <c r="F2317">
        <f>SUMIF([1]!Tabla10[Consignatario],B2317,[1]!Tabla10[1672])</f>
        <v>0</v>
      </c>
      <c r="G2317">
        <f>SUMIF([1]!Tabla9[Consignatarios],B2317,[1]!Tabla9[1675])</f>
        <v>4000</v>
      </c>
      <c r="H2317">
        <f>SUMIF([1]!Tabla8[Consignatarios],B2317,[1]!Tabla8[1678])</f>
        <v>0</v>
      </c>
      <c r="I2317">
        <f>SUMIF([1]!Tabla4[Consignatario],B2317,[1]!Tabla4[Monto])</f>
        <v>0</v>
      </c>
      <c r="J2317">
        <f>SUMIF([1]!Tabla2[Consignatario],B2317, [1]!Tabla2[Monto])</f>
        <v>0</v>
      </c>
      <c r="K2317">
        <f>SUMIF([1]!Tabla3[Consignatario],B2317,[1]!Tabla3[Monto])</f>
        <v>0</v>
      </c>
      <c r="L2317">
        <f>SUMIF([1]!Tabla5[Consignatario],B2317,[1]!Tabla5[Monto])</f>
        <v>0</v>
      </c>
      <c r="M2317">
        <f>SUMIF([1]!Tabla1708[Consignatario],B2317,[1]!Tabla1708[Monto])</f>
        <v>0</v>
      </c>
      <c r="N2317">
        <f>SUMIF([1]!Tabla1726[Consignatario],B2317,[1]!Tabla1726[Monto])</f>
        <v>0</v>
      </c>
      <c r="O2317">
        <f>SUMIF([1]!Tabla1730[Consignatario],B2317,[1]!Tabla1730[1730])</f>
        <v>0</v>
      </c>
      <c r="P2317">
        <f>SUMIF([1]!Tabla1739[Consignatario],B2317,[1]!Tabla1739[1739])</f>
        <v>0</v>
      </c>
      <c r="Q2317">
        <f>SUMIF([1]!Tabla21[Consignatario],B2317,[1]!Tabla21[1664-1670])</f>
        <v>0</v>
      </c>
      <c r="R2317">
        <f>SUM(Tabla62[[#This Row],[1661]:[Entrearmadas]])</f>
        <v>4000</v>
      </c>
    </row>
    <row r="2318" spans="1:18" x14ac:dyDescent="0.3">
      <c r="A2318">
        <v>2317</v>
      </c>
      <c r="B2318" t="str" cm="1">
        <f t="array" ref="B2318">INDEX([1]!Tabla1[#Data], A2318, 2)</f>
        <v>Pino, Alonso del</v>
      </c>
      <c r="C2318">
        <f>SUMIF([1]!Tabla1661[Consignatario],B2318,[1]!Tabla1661[1661])</f>
        <v>0</v>
      </c>
      <c r="D2318">
        <f>SUMIF([1]!Tabla11[Consignatario],B2318,[1]!Tabla11[1662])</f>
        <v>0</v>
      </c>
      <c r="E2318">
        <f>SUMIF([1]!Tabla12[Consignatario],B2318,[1]!Tabla12[1670])</f>
        <v>0</v>
      </c>
      <c r="F2318">
        <f>SUMIF([1]!Tabla10[Consignatario],B2318,[1]!Tabla10[1672])</f>
        <v>0</v>
      </c>
      <c r="G2318">
        <f>SUMIF([1]!Tabla9[Consignatarios],B2318,[1]!Tabla9[1675])</f>
        <v>0</v>
      </c>
      <c r="H2318">
        <f>SUMIF([1]!Tabla8[Consignatarios],B2318,[1]!Tabla8[1678])</f>
        <v>0</v>
      </c>
      <c r="I2318">
        <f>SUMIF([1]!Tabla4[Consignatario],B2318,[1]!Tabla4[Monto])</f>
        <v>0</v>
      </c>
      <c r="J2318">
        <f>SUMIF([1]!Tabla2[Consignatario],B2318, [1]!Tabla2[Monto])</f>
        <v>16900</v>
      </c>
      <c r="K2318">
        <f>SUMIF([1]!Tabla3[Consignatario],B2318,[1]!Tabla3[Monto])</f>
        <v>0</v>
      </c>
      <c r="L2318">
        <f>SUMIF([1]!Tabla5[Consignatario],B2318,[1]!Tabla5[Monto])</f>
        <v>0</v>
      </c>
      <c r="M2318">
        <f>SUMIF([1]!Tabla1708[Consignatario],B2318,[1]!Tabla1708[Monto])</f>
        <v>0</v>
      </c>
      <c r="N2318">
        <f>SUMIF([1]!Tabla1726[Consignatario],B2318,[1]!Tabla1726[Monto])</f>
        <v>0</v>
      </c>
      <c r="O2318">
        <f>SUMIF([1]!Tabla1730[Consignatario],B2318,[1]!Tabla1730[1730])</f>
        <v>0</v>
      </c>
      <c r="P2318">
        <f>SUMIF([1]!Tabla1739[Consignatario],B2318,[1]!Tabla1739[1739])</f>
        <v>0</v>
      </c>
      <c r="Q2318">
        <f>SUMIF([1]!Tabla21[Consignatario],B2318,[1]!Tabla21[1664-1670])</f>
        <v>0</v>
      </c>
      <c r="R2318">
        <f>SUM(Tabla62[[#This Row],[1661]:[Entrearmadas]])</f>
        <v>16900</v>
      </c>
    </row>
    <row r="2319" spans="1:18" x14ac:dyDescent="0.3">
      <c r="A2319">
        <v>2318</v>
      </c>
      <c r="B2319" t="str" cm="1">
        <f t="array" ref="B2319">INDEX([1]!Tabla1[#Data], A2319, 2)</f>
        <v>Pino, Andrés del</v>
      </c>
      <c r="C2319">
        <f>SUMIF([1]!Tabla1661[Consignatario],B2319,[1]!Tabla1661[1661])</f>
        <v>0</v>
      </c>
      <c r="D2319">
        <f>SUMIF([1]!Tabla11[Consignatario],B2319,[1]!Tabla11[1662])</f>
        <v>0</v>
      </c>
      <c r="E2319">
        <f>SUMIF([1]!Tabla12[Consignatario],B2319,[1]!Tabla12[1670])</f>
        <v>0</v>
      </c>
      <c r="F2319">
        <f>SUMIF([1]!Tabla10[Consignatario],B2319,[1]!Tabla10[1672])</f>
        <v>0</v>
      </c>
      <c r="G2319">
        <f>SUMIF([1]!Tabla9[Consignatarios],B2319,[1]!Tabla9[1675])</f>
        <v>0</v>
      </c>
      <c r="H2319">
        <f>SUMIF([1]!Tabla8[Consignatarios],B2319,[1]!Tabla8[1678])</f>
        <v>0</v>
      </c>
      <c r="I2319">
        <f>SUMIF([1]!Tabla4[Consignatario],B2319,[1]!Tabla4[Monto])</f>
        <v>0</v>
      </c>
      <c r="J2319">
        <f>SUMIF([1]!Tabla2[Consignatario],B2319, [1]!Tabla2[Monto])</f>
        <v>0</v>
      </c>
      <c r="K2319">
        <f>SUMIF([1]!Tabla3[Consignatario],B2319,[1]!Tabla3[Monto])</f>
        <v>0</v>
      </c>
      <c r="L2319">
        <f>SUMIF([1]!Tabla5[Consignatario],B2319,[1]!Tabla5[Monto])</f>
        <v>12944</v>
      </c>
      <c r="M2319">
        <f>SUMIF([1]!Tabla1708[Consignatario],B2319,[1]!Tabla1708[Monto])</f>
        <v>0</v>
      </c>
      <c r="N2319">
        <f>SUMIF([1]!Tabla1726[Consignatario],B2319,[1]!Tabla1726[Monto])</f>
        <v>0</v>
      </c>
      <c r="O2319">
        <f>SUMIF([1]!Tabla1730[Consignatario],B2319,[1]!Tabla1730[1730])</f>
        <v>0</v>
      </c>
      <c r="P2319">
        <f>SUMIF([1]!Tabla1739[Consignatario],B2319,[1]!Tabla1739[1739])</f>
        <v>0</v>
      </c>
      <c r="Q2319">
        <f>SUMIF([1]!Tabla21[Consignatario],B2319,[1]!Tabla21[1664-1670])</f>
        <v>0</v>
      </c>
      <c r="R2319">
        <f>SUM(Tabla62[[#This Row],[1661]:[Entrearmadas]])</f>
        <v>12944</v>
      </c>
    </row>
    <row r="2320" spans="1:18" x14ac:dyDescent="0.3">
      <c r="A2320">
        <v>2319</v>
      </c>
      <c r="B2320" t="str" cm="1">
        <f t="array" ref="B2320">INDEX([1]!Tabla1[#Data], A2320, 2)</f>
        <v>Pino, Juan del</v>
      </c>
      <c r="C2320">
        <f>SUMIF([1]!Tabla1661[Consignatario],B2320,[1]!Tabla1661[1661])</f>
        <v>0</v>
      </c>
      <c r="D2320">
        <f>SUMIF([1]!Tabla11[Consignatario],B2320,[1]!Tabla11[1662])</f>
        <v>0</v>
      </c>
      <c r="E2320">
        <f>SUMIF([1]!Tabla12[Consignatario],B2320,[1]!Tabla12[1670])</f>
        <v>0</v>
      </c>
      <c r="F2320">
        <f>SUMIF([1]!Tabla10[Consignatario],B2320,[1]!Tabla10[1672])</f>
        <v>0</v>
      </c>
      <c r="G2320">
        <f>SUMIF([1]!Tabla9[Consignatarios],B2320,[1]!Tabla9[1675])</f>
        <v>1000</v>
      </c>
      <c r="H2320">
        <f>SUMIF([1]!Tabla8[Consignatarios],B2320,[1]!Tabla8[1678])</f>
        <v>0</v>
      </c>
      <c r="I2320">
        <f>SUMIF([1]!Tabla4[Consignatario],B2320,[1]!Tabla4[Monto])</f>
        <v>0</v>
      </c>
      <c r="J2320">
        <f>SUMIF([1]!Tabla2[Consignatario],B2320, [1]!Tabla2[Monto])</f>
        <v>12400</v>
      </c>
      <c r="K2320">
        <f>SUMIF([1]!Tabla3[Consignatario],B2320,[1]!Tabla3[Monto])</f>
        <v>0</v>
      </c>
      <c r="L2320">
        <f>SUMIF([1]!Tabla5[Consignatario],B2320,[1]!Tabla5[Monto])</f>
        <v>0</v>
      </c>
      <c r="M2320">
        <f>SUMIF([1]!Tabla1708[Consignatario],B2320,[1]!Tabla1708[Monto])</f>
        <v>0</v>
      </c>
      <c r="N2320">
        <f>SUMIF([1]!Tabla1726[Consignatario],B2320,[1]!Tabla1726[Monto])</f>
        <v>0</v>
      </c>
      <c r="O2320">
        <f>SUMIF([1]!Tabla1730[Consignatario],B2320,[1]!Tabla1730[1730])</f>
        <v>0</v>
      </c>
      <c r="P2320">
        <f>SUMIF([1]!Tabla1739[Consignatario],B2320,[1]!Tabla1739[1739])</f>
        <v>0</v>
      </c>
      <c r="Q2320">
        <f>SUMIF([1]!Tabla21[Consignatario],B2320,[1]!Tabla21[1664-1670])</f>
        <v>0</v>
      </c>
      <c r="R2320">
        <f>SUM(Tabla62[[#This Row],[1661]:[Entrearmadas]])</f>
        <v>13400</v>
      </c>
    </row>
    <row r="2321" spans="1:18" x14ac:dyDescent="0.3">
      <c r="A2321">
        <v>2320</v>
      </c>
      <c r="B2321" t="str" cm="1">
        <f t="array" ref="B2321">INDEX([1]!Tabla1[#Data], A2321, 2)</f>
        <v>Pino, Lorenzo del</v>
      </c>
      <c r="C2321">
        <f>SUMIF([1]!Tabla1661[Consignatario],B2321,[1]!Tabla1661[1661])</f>
        <v>0</v>
      </c>
      <c r="D2321">
        <f>SUMIF([1]!Tabla11[Consignatario],B2321,[1]!Tabla11[1662])</f>
        <v>0</v>
      </c>
      <c r="E2321">
        <f>SUMIF([1]!Tabla12[Consignatario],B2321,[1]!Tabla12[1670])</f>
        <v>0</v>
      </c>
      <c r="F2321">
        <f>SUMIF([1]!Tabla10[Consignatario],B2321,[1]!Tabla10[1672])</f>
        <v>0</v>
      </c>
      <c r="G2321">
        <f>SUMIF([1]!Tabla9[Consignatarios],B2321,[1]!Tabla9[1675])</f>
        <v>0</v>
      </c>
      <c r="H2321">
        <f>SUMIF([1]!Tabla8[Consignatarios],B2321,[1]!Tabla8[1678])</f>
        <v>0</v>
      </c>
      <c r="I2321">
        <f>SUMIF([1]!Tabla4[Consignatario],B2321,[1]!Tabla4[Monto])</f>
        <v>3960</v>
      </c>
      <c r="J2321">
        <f>SUMIF([1]!Tabla2[Consignatario],B2321, [1]!Tabla2[Monto])</f>
        <v>0</v>
      </c>
      <c r="K2321">
        <f>SUMIF([1]!Tabla3[Consignatario],B2321,[1]!Tabla3[Monto])</f>
        <v>0</v>
      </c>
      <c r="L2321">
        <f>SUMIF([1]!Tabla5[Consignatario],B2321,[1]!Tabla5[Monto])</f>
        <v>0</v>
      </c>
      <c r="M2321">
        <f>SUMIF([1]!Tabla1708[Consignatario],B2321,[1]!Tabla1708[Monto])</f>
        <v>0</v>
      </c>
      <c r="N2321">
        <f>SUMIF([1]!Tabla1726[Consignatario],B2321,[1]!Tabla1726[Monto])</f>
        <v>0</v>
      </c>
      <c r="O2321">
        <f>SUMIF([1]!Tabla1730[Consignatario],B2321,[1]!Tabla1730[1730])</f>
        <v>0</v>
      </c>
      <c r="P2321">
        <f>SUMIF([1]!Tabla1739[Consignatario],B2321,[1]!Tabla1739[1739])</f>
        <v>0</v>
      </c>
      <c r="Q2321">
        <f>SUMIF([1]!Tabla21[Consignatario],B2321,[1]!Tabla21[1664-1670])</f>
        <v>0</v>
      </c>
      <c r="R2321">
        <f>SUM(Tabla62[[#This Row],[1661]:[Entrearmadas]])</f>
        <v>3960</v>
      </c>
    </row>
    <row r="2322" spans="1:18" x14ac:dyDescent="0.3">
      <c r="A2322">
        <v>2321</v>
      </c>
      <c r="B2322" t="str" cm="1">
        <f t="array" ref="B2322">INDEX([1]!Tabla1[#Data], A2322, 2)</f>
        <v>Pino, Santiago del</v>
      </c>
      <c r="C2322">
        <f>SUMIF([1]!Tabla1661[Consignatario],B2322,[1]!Tabla1661[1661])</f>
        <v>0</v>
      </c>
      <c r="D2322">
        <f>SUMIF([1]!Tabla11[Consignatario],B2322,[1]!Tabla11[1662])</f>
        <v>0</v>
      </c>
      <c r="E2322">
        <f>SUMIF([1]!Tabla12[Consignatario],B2322,[1]!Tabla12[1670])</f>
        <v>0</v>
      </c>
      <c r="F2322">
        <f>SUMIF([1]!Tabla10[Consignatario],B2322,[1]!Tabla10[1672])</f>
        <v>0</v>
      </c>
      <c r="G2322">
        <f>SUMIF([1]!Tabla9[Consignatarios],B2322,[1]!Tabla9[1675])</f>
        <v>0</v>
      </c>
      <c r="H2322">
        <f>SUMIF([1]!Tabla8[Consignatarios],B2322,[1]!Tabla8[1678])</f>
        <v>0</v>
      </c>
      <c r="I2322">
        <f>SUMIF([1]!Tabla4[Consignatario],B2322,[1]!Tabla4[Monto])</f>
        <v>2720</v>
      </c>
      <c r="J2322">
        <f>SUMIF([1]!Tabla2[Consignatario],B2322, [1]!Tabla2[Monto])</f>
        <v>0</v>
      </c>
      <c r="K2322">
        <f>SUMIF([1]!Tabla3[Consignatario],B2322,[1]!Tabla3[Monto])</f>
        <v>0</v>
      </c>
      <c r="L2322">
        <f>SUMIF([1]!Tabla5[Consignatario],B2322,[1]!Tabla5[Monto])</f>
        <v>0</v>
      </c>
      <c r="M2322">
        <f>SUMIF([1]!Tabla1708[Consignatario],B2322,[1]!Tabla1708[Monto])</f>
        <v>0</v>
      </c>
      <c r="N2322">
        <f>SUMIF([1]!Tabla1726[Consignatario],B2322,[1]!Tabla1726[Monto])</f>
        <v>0</v>
      </c>
      <c r="O2322">
        <f>SUMIF([1]!Tabla1730[Consignatario],B2322,[1]!Tabla1730[1730])</f>
        <v>0</v>
      </c>
      <c r="P2322">
        <f>SUMIF([1]!Tabla1739[Consignatario],B2322,[1]!Tabla1739[1739])</f>
        <v>0</v>
      </c>
      <c r="Q2322">
        <f>SUMIF([1]!Tabla21[Consignatario],B2322,[1]!Tabla21[1664-1670])</f>
        <v>0</v>
      </c>
      <c r="R2322">
        <f>SUM(Tabla62[[#This Row],[1661]:[Entrearmadas]])</f>
        <v>2720</v>
      </c>
    </row>
    <row r="2323" spans="1:18" x14ac:dyDescent="0.3">
      <c r="A2323">
        <v>2322</v>
      </c>
      <c r="B2323" t="str" cm="1">
        <f t="array" ref="B2323">INDEX([1]!Tabla1[#Data], A2323, 2)</f>
        <v>Pino, Vicente del</v>
      </c>
      <c r="C2323">
        <f>SUMIF([1]!Tabla1661[Consignatario],B2323,[1]!Tabla1661[1661])</f>
        <v>0</v>
      </c>
      <c r="D2323">
        <f>SUMIF([1]!Tabla11[Consignatario],B2323,[1]!Tabla11[1662])</f>
        <v>0</v>
      </c>
      <c r="E2323">
        <f>SUMIF([1]!Tabla12[Consignatario],B2323,[1]!Tabla12[1670])</f>
        <v>0</v>
      </c>
      <c r="F2323">
        <f>SUMIF([1]!Tabla10[Consignatario],B2323,[1]!Tabla10[1672])</f>
        <v>0</v>
      </c>
      <c r="G2323">
        <f>SUMIF([1]!Tabla9[Consignatarios],B2323,[1]!Tabla9[1675])</f>
        <v>0</v>
      </c>
      <c r="H2323">
        <f>SUMIF([1]!Tabla8[Consignatarios],B2323,[1]!Tabla8[1678])</f>
        <v>0</v>
      </c>
      <c r="I2323">
        <f>SUMIF([1]!Tabla4[Consignatario],B2323,[1]!Tabla4[Monto])</f>
        <v>0</v>
      </c>
      <c r="J2323">
        <f>SUMIF([1]!Tabla2[Consignatario],B2323, [1]!Tabla2[Monto])</f>
        <v>0</v>
      </c>
      <c r="K2323">
        <f>SUMIF([1]!Tabla3[Consignatario],B2323,[1]!Tabla3[Monto])</f>
        <v>0</v>
      </c>
      <c r="L2323">
        <f>SUMIF([1]!Tabla5[Consignatario],B2323,[1]!Tabla5[Monto])</f>
        <v>0</v>
      </c>
      <c r="M2323">
        <f>SUMIF([1]!Tabla1708[Consignatario],B2323,[1]!Tabla1708[Monto])</f>
        <v>0</v>
      </c>
      <c r="N2323">
        <f>SUMIF([1]!Tabla1726[Consignatario],B2323,[1]!Tabla1726[Monto])</f>
        <v>0</v>
      </c>
      <c r="O2323">
        <f>SUMIF([1]!Tabla1730[Consignatario],B2323,[1]!Tabla1730[1730])</f>
        <v>5056</v>
      </c>
      <c r="P2323">
        <f>SUMIF([1]!Tabla1739[Consignatario],B2323,[1]!Tabla1739[1739])</f>
        <v>0</v>
      </c>
      <c r="Q2323">
        <f>SUMIF([1]!Tabla21[Consignatario],B2323,[1]!Tabla21[1664-1670])</f>
        <v>0</v>
      </c>
      <c r="R2323">
        <f>SUM(Tabla62[[#This Row],[1661]:[Entrearmadas]])</f>
        <v>5056</v>
      </c>
    </row>
    <row r="2324" spans="1:18" x14ac:dyDescent="0.3">
      <c r="A2324">
        <v>2323</v>
      </c>
      <c r="B2324" t="str" cm="1">
        <f t="array" ref="B2324">INDEX([1]!Tabla1[#Data], A2324, 2)</f>
        <v>Pintelo, Francisco</v>
      </c>
      <c r="C2324">
        <f>SUMIF([1]!Tabla1661[Consignatario],B2324,[1]!Tabla1661[1661])</f>
        <v>0</v>
      </c>
      <c r="D2324">
        <f>SUMIF([1]!Tabla11[Consignatario],B2324,[1]!Tabla11[1662])</f>
        <v>0</v>
      </c>
      <c r="E2324">
        <f>SUMIF([1]!Tabla12[Consignatario],B2324,[1]!Tabla12[1670])</f>
        <v>0</v>
      </c>
      <c r="F2324">
        <f>SUMIF([1]!Tabla10[Consignatario],B2324,[1]!Tabla10[1672])</f>
        <v>0</v>
      </c>
      <c r="G2324">
        <f>SUMIF([1]!Tabla9[Consignatarios],B2324,[1]!Tabla9[1675])</f>
        <v>0</v>
      </c>
      <c r="H2324">
        <f>SUMIF([1]!Tabla8[Consignatarios],B2324,[1]!Tabla8[1678])</f>
        <v>0</v>
      </c>
      <c r="I2324">
        <f>SUMIF([1]!Tabla4[Consignatario],B2324,[1]!Tabla4[Monto])</f>
        <v>0</v>
      </c>
      <c r="J2324">
        <f>SUMIF([1]!Tabla2[Consignatario],B2324, [1]!Tabla2[Monto])</f>
        <v>0</v>
      </c>
      <c r="K2324">
        <f>SUMIF([1]!Tabla3[Consignatario],B2324,[1]!Tabla3[Monto])</f>
        <v>104</v>
      </c>
      <c r="L2324">
        <f>SUMIF([1]!Tabla5[Consignatario],B2324,[1]!Tabla5[Monto])</f>
        <v>0</v>
      </c>
      <c r="M2324">
        <f>SUMIF([1]!Tabla1708[Consignatario],B2324,[1]!Tabla1708[Monto])</f>
        <v>0</v>
      </c>
      <c r="N2324">
        <f>SUMIF([1]!Tabla1726[Consignatario],B2324,[1]!Tabla1726[Monto])</f>
        <v>0</v>
      </c>
      <c r="O2324">
        <f>SUMIF([1]!Tabla1730[Consignatario],B2324,[1]!Tabla1730[1730])</f>
        <v>0</v>
      </c>
      <c r="P2324">
        <f>SUMIF([1]!Tabla1739[Consignatario],B2324,[1]!Tabla1739[1739])</f>
        <v>0</v>
      </c>
      <c r="Q2324">
        <f>SUMIF([1]!Tabla21[Consignatario],B2324,[1]!Tabla21[1664-1670])</f>
        <v>0</v>
      </c>
      <c r="R2324">
        <f>SUM(Tabla62[[#This Row],[1661]:[Entrearmadas]])</f>
        <v>104</v>
      </c>
    </row>
    <row r="2325" spans="1:18" x14ac:dyDescent="0.3">
      <c r="A2325">
        <v>2324</v>
      </c>
      <c r="B2325" t="str" cm="1">
        <f t="array" ref="B2325">INDEX([1]!Tabla1[#Data], A2325, 2)</f>
        <v>Pinto, Alonso</v>
      </c>
      <c r="C2325">
        <f>SUMIF([1]!Tabla1661[Consignatario],B2325,[1]!Tabla1661[1661])</f>
        <v>0</v>
      </c>
      <c r="D2325">
        <f>SUMIF([1]!Tabla11[Consignatario],B2325,[1]!Tabla11[1662])</f>
        <v>0</v>
      </c>
      <c r="E2325">
        <f>SUMIF([1]!Tabla12[Consignatario],B2325,[1]!Tabla12[1670])</f>
        <v>0</v>
      </c>
      <c r="F2325">
        <f>SUMIF([1]!Tabla10[Consignatario],B2325,[1]!Tabla10[1672])</f>
        <v>0</v>
      </c>
      <c r="G2325">
        <f>SUMIF([1]!Tabla9[Consignatarios],B2325,[1]!Tabla9[1675])</f>
        <v>0</v>
      </c>
      <c r="H2325">
        <f>SUMIF([1]!Tabla8[Consignatarios],B2325,[1]!Tabla8[1678])</f>
        <v>0</v>
      </c>
      <c r="I2325">
        <f>SUMIF([1]!Tabla4[Consignatario],B2325,[1]!Tabla4[Monto])</f>
        <v>0</v>
      </c>
      <c r="J2325">
        <f>SUMIF([1]!Tabla2[Consignatario],B2325, [1]!Tabla2[Monto])</f>
        <v>0</v>
      </c>
      <c r="K2325">
        <f>SUMIF([1]!Tabla3[Consignatario],B2325,[1]!Tabla3[Monto])</f>
        <v>558</v>
      </c>
      <c r="L2325">
        <f>SUMIF([1]!Tabla5[Consignatario],B2325,[1]!Tabla5[Monto])</f>
        <v>0</v>
      </c>
      <c r="M2325">
        <f>SUMIF([1]!Tabla1708[Consignatario],B2325,[1]!Tabla1708[Monto])</f>
        <v>0</v>
      </c>
      <c r="N2325">
        <f>SUMIF([1]!Tabla1726[Consignatario],B2325,[1]!Tabla1726[Monto])</f>
        <v>0</v>
      </c>
      <c r="O2325">
        <f>SUMIF([1]!Tabla1730[Consignatario],B2325,[1]!Tabla1730[1730])</f>
        <v>0</v>
      </c>
      <c r="P2325">
        <f>SUMIF([1]!Tabla1739[Consignatario],B2325,[1]!Tabla1739[1739])</f>
        <v>0</v>
      </c>
      <c r="Q2325">
        <f>SUMIF([1]!Tabla21[Consignatario],B2325,[1]!Tabla21[1664-1670])</f>
        <v>0</v>
      </c>
      <c r="R2325">
        <f>SUM(Tabla62[[#This Row],[1661]:[Entrearmadas]])</f>
        <v>558</v>
      </c>
    </row>
    <row r="2326" spans="1:18" x14ac:dyDescent="0.3">
      <c r="A2326">
        <v>2325</v>
      </c>
      <c r="B2326" t="str" cm="1">
        <f t="array" ref="B2326">INDEX([1]!Tabla1[#Data], A2326, 2)</f>
        <v>Pinto, Bartolomé</v>
      </c>
      <c r="C2326">
        <f>SUMIF([1]!Tabla1661[Consignatario],B2326,[1]!Tabla1661[1661])</f>
        <v>0</v>
      </c>
      <c r="D2326">
        <f>SUMIF([1]!Tabla11[Consignatario],B2326,[1]!Tabla11[1662])</f>
        <v>0</v>
      </c>
      <c r="E2326">
        <f>SUMIF([1]!Tabla12[Consignatario],B2326,[1]!Tabla12[1670])</f>
        <v>0</v>
      </c>
      <c r="F2326">
        <f>SUMIF([1]!Tabla10[Consignatario],B2326,[1]!Tabla10[1672])</f>
        <v>0</v>
      </c>
      <c r="G2326">
        <f>SUMIF([1]!Tabla9[Consignatarios],B2326,[1]!Tabla9[1675])</f>
        <v>0</v>
      </c>
      <c r="H2326">
        <f>SUMIF([1]!Tabla8[Consignatarios],B2326,[1]!Tabla8[1678])</f>
        <v>0</v>
      </c>
      <c r="I2326">
        <f>SUMIF([1]!Tabla4[Consignatario],B2326,[1]!Tabla4[Monto])</f>
        <v>0</v>
      </c>
      <c r="J2326">
        <f>SUMIF([1]!Tabla2[Consignatario],B2326, [1]!Tabla2[Monto])</f>
        <v>0</v>
      </c>
      <c r="K2326">
        <f>SUMIF([1]!Tabla3[Consignatario],B2326,[1]!Tabla3[Monto])</f>
        <v>0</v>
      </c>
      <c r="L2326">
        <f>SUMIF([1]!Tabla5[Consignatario],B2326,[1]!Tabla5[Monto])</f>
        <v>0</v>
      </c>
      <c r="M2326">
        <f>SUMIF([1]!Tabla1708[Consignatario],B2326,[1]!Tabla1708[Monto])</f>
        <v>0</v>
      </c>
      <c r="N2326">
        <f>SUMIF([1]!Tabla1726[Consignatario],B2326,[1]!Tabla1726[Monto])</f>
        <v>0</v>
      </c>
      <c r="O2326">
        <f>SUMIF([1]!Tabla1730[Consignatario],B2326,[1]!Tabla1730[1730])</f>
        <v>0</v>
      </c>
      <c r="P2326">
        <f>SUMIF([1]!Tabla1739[Consignatario],B2326,[1]!Tabla1739[1739])</f>
        <v>1463231</v>
      </c>
      <c r="Q2326">
        <f>SUMIF([1]!Tabla21[Consignatario],B2326,[1]!Tabla21[1664-1670])</f>
        <v>0</v>
      </c>
      <c r="R2326">
        <f>SUM(Tabla62[[#This Row],[1661]:[Entrearmadas]])</f>
        <v>1463231</v>
      </c>
    </row>
    <row r="2327" spans="1:18" x14ac:dyDescent="0.3">
      <c r="A2327">
        <v>2326</v>
      </c>
      <c r="B2327" t="str" cm="1">
        <f t="array" ref="B2327">INDEX([1]!Tabla1[#Data], A2327, 2)</f>
        <v>Pinto, Tomás</v>
      </c>
      <c r="C2327">
        <f>SUMIF([1]!Tabla1661[Consignatario],B2327,[1]!Tabla1661[1661])</f>
        <v>19430</v>
      </c>
      <c r="D2327">
        <f>SUMIF([1]!Tabla11[Consignatario],B2327,[1]!Tabla11[1662])</f>
        <v>27500</v>
      </c>
      <c r="E2327">
        <f>SUMIF([1]!Tabla12[Consignatario],B2327,[1]!Tabla12[1670])</f>
        <v>0</v>
      </c>
      <c r="F2327">
        <f>SUMIF([1]!Tabla10[Consignatario],B2327,[1]!Tabla10[1672])</f>
        <v>0</v>
      </c>
      <c r="G2327">
        <f>SUMIF([1]!Tabla9[Consignatarios],B2327,[1]!Tabla9[1675])</f>
        <v>0</v>
      </c>
      <c r="H2327">
        <f>SUMIF([1]!Tabla8[Consignatarios],B2327,[1]!Tabla8[1678])</f>
        <v>0</v>
      </c>
      <c r="I2327">
        <f>SUMIF([1]!Tabla4[Consignatario],B2327,[1]!Tabla4[Monto])</f>
        <v>0</v>
      </c>
      <c r="J2327">
        <f>SUMIF([1]!Tabla2[Consignatario],B2327, [1]!Tabla2[Monto])</f>
        <v>0</v>
      </c>
      <c r="K2327">
        <f>SUMIF([1]!Tabla3[Consignatario],B2327,[1]!Tabla3[Monto])</f>
        <v>0</v>
      </c>
      <c r="L2327">
        <f>SUMIF([1]!Tabla5[Consignatario],B2327,[1]!Tabla5[Monto])</f>
        <v>0</v>
      </c>
      <c r="M2327">
        <f>SUMIF([1]!Tabla1708[Consignatario],B2327,[1]!Tabla1708[Monto])</f>
        <v>0</v>
      </c>
      <c r="N2327">
        <f>SUMIF([1]!Tabla1726[Consignatario],B2327,[1]!Tabla1726[Monto])</f>
        <v>0</v>
      </c>
      <c r="O2327">
        <f>SUMIF([1]!Tabla1730[Consignatario],B2327,[1]!Tabla1730[1730])</f>
        <v>0</v>
      </c>
      <c r="P2327">
        <f>SUMIF([1]!Tabla1739[Consignatario],B2327,[1]!Tabla1739[1739])</f>
        <v>0</v>
      </c>
      <c r="Q2327">
        <f>SUMIF([1]!Tabla21[Consignatario],B2327,[1]!Tabla21[1664-1670])</f>
        <v>0</v>
      </c>
      <c r="R2327">
        <f>SUM(Tabla62[[#This Row],[1661]:[Entrearmadas]])</f>
        <v>46930</v>
      </c>
    </row>
    <row r="2328" spans="1:18" x14ac:dyDescent="0.3">
      <c r="A2328">
        <v>2327</v>
      </c>
      <c r="B2328" t="str" cm="1">
        <f t="array" ref="B2328">INDEX([1]!Tabla1[#Data], A2328, 2)</f>
        <v>Piñero, Juan Antonio de</v>
      </c>
      <c r="C2328">
        <f>SUMIF([1]!Tabla1661[Consignatario],B2328,[1]!Tabla1661[1661])</f>
        <v>0</v>
      </c>
      <c r="D2328">
        <f>SUMIF([1]!Tabla11[Consignatario],B2328,[1]!Tabla11[1662])</f>
        <v>0</v>
      </c>
      <c r="E2328">
        <f>SUMIF([1]!Tabla12[Consignatario],B2328,[1]!Tabla12[1670])</f>
        <v>0</v>
      </c>
      <c r="F2328">
        <f>SUMIF([1]!Tabla10[Consignatario],B2328,[1]!Tabla10[1672])</f>
        <v>0</v>
      </c>
      <c r="G2328">
        <f>SUMIF([1]!Tabla9[Consignatarios],B2328,[1]!Tabla9[1675])</f>
        <v>0</v>
      </c>
      <c r="H2328">
        <f>SUMIF([1]!Tabla8[Consignatarios],B2328,[1]!Tabla8[1678])</f>
        <v>0</v>
      </c>
      <c r="I2328">
        <f>SUMIF([1]!Tabla4[Consignatario],B2328,[1]!Tabla4[Monto])</f>
        <v>352</v>
      </c>
      <c r="J2328">
        <f>SUMIF([1]!Tabla2[Consignatario],B2328, [1]!Tabla2[Monto])</f>
        <v>0</v>
      </c>
      <c r="K2328">
        <f>SUMIF([1]!Tabla3[Consignatario],B2328,[1]!Tabla3[Monto])</f>
        <v>0</v>
      </c>
      <c r="L2328">
        <f>SUMIF([1]!Tabla5[Consignatario],B2328,[1]!Tabla5[Monto])</f>
        <v>0</v>
      </c>
      <c r="M2328">
        <f>SUMIF([1]!Tabla1708[Consignatario],B2328,[1]!Tabla1708[Monto])</f>
        <v>0</v>
      </c>
      <c r="N2328">
        <f>SUMIF([1]!Tabla1726[Consignatario],B2328,[1]!Tabla1726[Monto])</f>
        <v>0</v>
      </c>
      <c r="O2328">
        <f>SUMIF([1]!Tabla1730[Consignatario],B2328,[1]!Tabla1730[1730])</f>
        <v>0</v>
      </c>
      <c r="P2328">
        <f>SUMIF([1]!Tabla1739[Consignatario],B2328,[1]!Tabla1739[1739])</f>
        <v>0</v>
      </c>
      <c r="Q2328">
        <f>SUMIF([1]!Tabla21[Consignatario],B2328,[1]!Tabla21[1664-1670])</f>
        <v>0</v>
      </c>
      <c r="R2328">
        <f>SUM(Tabla62[[#This Row],[1661]:[Entrearmadas]])</f>
        <v>352</v>
      </c>
    </row>
    <row r="2329" spans="1:18" x14ac:dyDescent="0.3">
      <c r="A2329">
        <v>2328</v>
      </c>
      <c r="B2329" t="str" cm="1">
        <f t="array" ref="B2329">INDEX([1]!Tabla1[#Data], A2329, 2)</f>
        <v>Pío, Gerónimo</v>
      </c>
      <c r="C2329">
        <f>SUMIF([1]!Tabla1661[Consignatario],B2329,[1]!Tabla1661[1661])</f>
        <v>0</v>
      </c>
      <c r="D2329">
        <f>SUMIF([1]!Tabla11[Consignatario],B2329,[1]!Tabla11[1662])</f>
        <v>0</v>
      </c>
      <c r="E2329">
        <f>SUMIF([1]!Tabla12[Consignatario],B2329,[1]!Tabla12[1670])</f>
        <v>0</v>
      </c>
      <c r="F2329">
        <f>SUMIF([1]!Tabla10[Consignatario],B2329,[1]!Tabla10[1672])</f>
        <v>0</v>
      </c>
      <c r="G2329">
        <f>SUMIF([1]!Tabla9[Consignatarios],B2329,[1]!Tabla9[1675])</f>
        <v>0</v>
      </c>
      <c r="H2329">
        <f>SUMIF([1]!Tabla8[Consignatarios],B2329,[1]!Tabla8[1678])</f>
        <v>0</v>
      </c>
      <c r="I2329">
        <f>SUMIF([1]!Tabla4[Consignatario],B2329,[1]!Tabla4[Monto])</f>
        <v>0</v>
      </c>
      <c r="J2329">
        <f>SUMIF([1]!Tabla2[Consignatario],B2329, [1]!Tabla2[Monto])</f>
        <v>0</v>
      </c>
      <c r="K2329">
        <f>SUMIF([1]!Tabla3[Consignatario],B2329,[1]!Tabla3[Monto])</f>
        <v>0</v>
      </c>
      <c r="L2329">
        <f>SUMIF([1]!Tabla5[Consignatario],B2329,[1]!Tabla5[Monto])</f>
        <v>0</v>
      </c>
      <c r="M2329">
        <f>SUMIF([1]!Tabla1708[Consignatario],B2329,[1]!Tabla1708[Monto])</f>
        <v>0</v>
      </c>
      <c r="N2329">
        <f>SUMIF([1]!Tabla1726[Consignatario],B2329,[1]!Tabla1726[Monto])</f>
        <v>0</v>
      </c>
      <c r="O2329">
        <f>SUMIF([1]!Tabla1730[Consignatario],B2329,[1]!Tabla1730[1730])</f>
        <v>0</v>
      </c>
      <c r="P2329">
        <f>SUMIF([1]!Tabla1739[Consignatario],B2329,[1]!Tabla1739[1739])</f>
        <v>8000</v>
      </c>
      <c r="Q2329">
        <f>SUMIF([1]!Tabla21[Consignatario],B2329,[1]!Tabla21[1664-1670])</f>
        <v>0</v>
      </c>
      <c r="R2329">
        <f>SUM(Tabla62[[#This Row],[1661]:[Entrearmadas]])</f>
        <v>8000</v>
      </c>
    </row>
    <row r="2330" spans="1:18" x14ac:dyDescent="0.3">
      <c r="A2330">
        <v>2329</v>
      </c>
      <c r="B2330" t="str" cm="1">
        <f t="array" ref="B2330">INDEX([1]!Tabla1[#Data], A2330, 2)</f>
        <v>Pita, Jacinto</v>
      </c>
      <c r="C2330">
        <f>SUMIF([1]!Tabla1661[Consignatario],B2330,[1]!Tabla1661[1661])</f>
        <v>0</v>
      </c>
      <c r="D2330">
        <f>SUMIF([1]!Tabla11[Consignatario],B2330,[1]!Tabla11[1662])</f>
        <v>0</v>
      </c>
      <c r="E2330">
        <f>SUMIF([1]!Tabla12[Consignatario],B2330,[1]!Tabla12[1670])</f>
        <v>0</v>
      </c>
      <c r="F2330">
        <f>SUMIF([1]!Tabla10[Consignatario],B2330,[1]!Tabla10[1672])</f>
        <v>0</v>
      </c>
      <c r="G2330">
        <f>SUMIF([1]!Tabla9[Consignatarios],B2330,[1]!Tabla9[1675])</f>
        <v>0</v>
      </c>
      <c r="H2330">
        <f>SUMIF([1]!Tabla8[Consignatarios],B2330,[1]!Tabla8[1678])</f>
        <v>0</v>
      </c>
      <c r="I2330">
        <f>SUMIF([1]!Tabla4[Consignatario],B2330,[1]!Tabla4[Monto])</f>
        <v>0</v>
      </c>
      <c r="J2330">
        <f>SUMIF([1]!Tabla2[Consignatario],B2330, [1]!Tabla2[Monto])</f>
        <v>0</v>
      </c>
      <c r="K2330">
        <f>SUMIF([1]!Tabla3[Consignatario],B2330,[1]!Tabla3[Monto])</f>
        <v>0</v>
      </c>
      <c r="L2330">
        <f>SUMIF([1]!Tabla5[Consignatario],B2330,[1]!Tabla5[Monto])</f>
        <v>4200</v>
      </c>
      <c r="M2330">
        <f>SUMIF([1]!Tabla1708[Consignatario],B2330,[1]!Tabla1708[Monto])</f>
        <v>0</v>
      </c>
      <c r="N2330">
        <f>SUMIF([1]!Tabla1726[Consignatario],B2330,[1]!Tabla1726[Monto])</f>
        <v>0</v>
      </c>
      <c r="O2330">
        <f>SUMIF([1]!Tabla1730[Consignatario],B2330,[1]!Tabla1730[1730])</f>
        <v>0</v>
      </c>
      <c r="P2330">
        <f>SUMIF([1]!Tabla1739[Consignatario],B2330,[1]!Tabla1739[1739])</f>
        <v>0</v>
      </c>
      <c r="Q2330">
        <f>SUMIF([1]!Tabla21[Consignatario],B2330,[1]!Tabla21[1664-1670])</f>
        <v>0</v>
      </c>
      <c r="R2330">
        <f>SUM(Tabla62[[#This Row],[1661]:[Entrearmadas]])</f>
        <v>4200</v>
      </c>
    </row>
    <row r="2331" spans="1:18" x14ac:dyDescent="0.3">
      <c r="A2331">
        <v>2330</v>
      </c>
      <c r="B2331" t="str" cm="1">
        <f t="array" ref="B2331">INDEX([1]!Tabla1[#Data], A2331, 2)</f>
        <v>Piti, Pablo</v>
      </c>
      <c r="C2331">
        <f>SUMIF([1]!Tabla1661[Consignatario],B2331,[1]!Tabla1661[1661])</f>
        <v>0</v>
      </c>
      <c r="D2331">
        <f>SUMIF([1]!Tabla11[Consignatario],B2331,[1]!Tabla11[1662])</f>
        <v>0</v>
      </c>
      <c r="E2331">
        <f>SUMIF([1]!Tabla12[Consignatario],B2331,[1]!Tabla12[1670])</f>
        <v>0</v>
      </c>
      <c r="F2331">
        <f>SUMIF([1]!Tabla10[Consignatario],B2331,[1]!Tabla10[1672])</f>
        <v>0</v>
      </c>
      <c r="G2331">
        <f>SUMIF([1]!Tabla9[Consignatarios],B2331,[1]!Tabla9[1675])</f>
        <v>0</v>
      </c>
      <c r="H2331">
        <f>SUMIF([1]!Tabla8[Consignatarios],B2331,[1]!Tabla8[1678])</f>
        <v>0</v>
      </c>
      <c r="I2331">
        <f>SUMIF([1]!Tabla4[Consignatario],B2331,[1]!Tabla4[Monto])</f>
        <v>0</v>
      </c>
      <c r="J2331">
        <f>SUMIF([1]!Tabla2[Consignatario],B2331, [1]!Tabla2[Monto])</f>
        <v>0</v>
      </c>
      <c r="K2331">
        <f>SUMIF([1]!Tabla3[Consignatario],B2331,[1]!Tabla3[Monto])</f>
        <v>0</v>
      </c>
      <c r="L2331">
        <f>SUMIF([1]!Tabla5[Consignatario],B2331,[1]!Tabla5[Monto])</f>
        <v>0</v>
      </c>
      <c r="M2331">
        <f>SUMIF([1]!Tabla1708[Consignatario],B2331,[1]!Tabla1708[Monto])</f>
        <v>0</v>
      </c>
      <c r="N2331">
        <f>SUMIF([1]!Tabla1726[Consignatario],B2331,[1]!Tabla1726[Monto])</f>
        <v>0</v>
      </c>
      <c r="O2331">
        <f>SUMIF([1]!Tabla1730[Consignatario],B2331,[1]!Tabla1730[1730])</f>
        <v>20158</v>
      </c>
      <c r="P2331">
        <f>SUMIF([1]!Tabla1739[Consignatario],B2331,[1]!Tabla1739[1739])</f>
        <v>0</v>
      </c>
      <c r="Q2331">
        <f>SUMIF([1]!Tabla21[Consignatario],B2331,[1]!Tabla21[1664-1670])</f>
        <v>0</v>
      </c>
      <c r="R2331">
        <f>SUM(Tabla62[[#This Row],[1661]:[Entrearmadas]])</f>
        <v>20158</v>
      </c>
    </row>
    <row r="2332" spans="1:18" x14ac:dyDescent="0.3">
      <c r="A2332">
        <v>2331</v>
      </c>
      <c r="B2332" t="str" cm="1">
        <f t="array" ref="B2332">INDEX([1]!Tabla1[#Data], A2332, 2)</f>
        <v>Planeta, Andrés</v>
      </c>
      <c r="C2332">
        <f>SUMIF([1]!Tabla1661[Consignatario],B2332,[1]!Tabla1661[1661])</f>
        <v>0</v>
      </c>
      <c r="D2332">
        <f>SUMIF([1]!Tabla11[Consignatario],B2332,[1]!Tabla11[1662])</f>
        <v>0</v>
      </c>
      <c r="E2332">
        <f>SUMIF([1]!Tabla12[Consignatario],B2332,[1]!Tabla12[1670])</f>
        <v>0</v>
      </c>
      <c r="F2332">
        <f>SUMIF([1]!Tabla10[Consignatario],B2332,[1]!Tabla10[1672])</f>
        <v>0</v>
      </c>
      <c r="G2332">
        <f>SUMIF([1]!Tabla9[Consignatarios],B2332,[1]!Tabla9[1675])</f>
        <v>0</v>
      </c>
      <c r="H2332">
        <f>SUMIF([1]!Tabla8[Consignatarios],B2332,[1]!Tabla8[1678])</f>
        <v>0</v>
      </c>
      <c r="I2332">
        <f>SUMIF([1]!Tabla4[Consignatario],B2332,[1]!Tabla4[Monto])</f>
        <v>0</v>
      </c>
      <c r="J2332">
        <f>SUMIF([1]!Tabla2[Consignatario],B2332, [1]!Tabla2[Monto])</f>
        <v>0</v>
      </c>
      <c r="K2332">
        <f>SUMIF([1]!Tabla3[Consignatario],B2332,[1]!Tabla3[Monto])</f>
        <v>9900</v>
      </c>
      <c r="L2332">
        <f>SUMIF([1]!Tabla5[Consignatario],B2332,[1]!Tabla5[Monto])</f>
        <v>0</v>
      </c>
      <c r="M2332">
        <f>SUMIF([1]!Tabla1708[Consignatario],B2332,[1]!Tabla1708[Monto])</f>
        <v>0</v>
      </c>
      <c r="N2332">
        <f>SUMIF([1]!Tabla1726[Consignatario],B2332,[1]!Tabla1726[Monto])</f>
        <v>0</v>
      </c>
      <c r="O2332">
        <f>SUMIF([1]!Tabla1730[Consignatario],B2332,[1]!Tabla1730[1730])</f>
        <v>0</v>
      </c>
      <c r="P2332">
        <f>SUMIF([1]!Tabla1739[Consignatario],B2332,[1]!Tabla1739[1739])</f>
        <v>0</v>
      </c>
      <c r="Q2332">
        <f>SUMIF([1]!Tabla21[Consignatario],B2332,[1]!Tabla21[1664-1670])</f>
        <v>0</v>
      </c>
      <c r="R2332">
        <f>SUM(Tabla62[[#This Row],[1661]:[Entrearmadas]])</f>
        <v>9900</v>
      </c>
    </row>
    <row r="2333" spans="1:18" x14ac:dyDescent="0.3">
      <c r="A2333">
        <v>2332</v>
      </c>
      <c r="B2333" t="str" cm="1">
        <f t="array" ref="B2333">INDEX([1]!Tabla1[#Data], A2333, 2)</f>
        <v>Plata, Joseph de la</v>
      </c>
      <c r="C2333">
        <f>SUMIF([1]!Tabla1661[Consignatario],B2333,[1]!Tabla1661[1661])</f>
        <v>0</v>
      </c>
      <c r="D2333">
        <f>SUMIF([1]!Tabla11[Consignatario],B2333,[1]!Tabla11[1662])</f>
        <v>0</v>
      </c>
      <c r="E2333">
        <f>SUMIF([1]!Tabla12[Consignatario],B2333,[1]!Tabla12[1670])</f>
        <v>0</v>
      </c>
      <c r="F2333">
        <f>SUMIF([1]!Tabla10[Consignatario],B2333,[1]!Tabla10[1672])</f>
        <v>0</v>
      </c>
      <c r="G2333">
        <f>SUMIF([1]!Tabla9[Consignatarios],B2333,[1]!Tabla9[1675])</f>
        <v>0</v>
      </c>
      <c r="H2333">
        <f>SUMIF([1]!Tabla8[Consignatarios],B2333,[1]!Tabla8[1678])</f>
        <v>0</v>
      </c>
      <c r="I2333">
        <f>SUMIF([1]!Tabla4[Consignatario],B2333,[1]!Tabla4[Monto])</f>
        <v>0</v>
      </c>
      <c r="J2333">
        <f>SUMIF([1]!Tabla2[Consignatario],B2333, [1]!Tabla2[Monto])</f>
        <v>0</v>
      </c>
      <c r="K2333">
        <f>SUMIF([1]!Tabla3[Consignatario],B2333,[1]!Tabla3[Monto])</f>
        <v>0</v>
      </c>
      <c r="L2333">
        <f>SUMIF([1]!Tabla5[Consignatario],B2333,[1]!Tabla5[Monto])</f>
        <v>35472</v>
      </c>
      <c r="M2333">
        <f>SUMIF([1]!Tabla1708[Consignatario],B2333,[1]!Tabla1708[Monto])</f>
        <v>0</v>
      </c>
      <c r="N2333">
        <f>SUMIF([1]!Tabla1726[Consignatario],B2333,[1]!Tabla1726[Monto])</f>
        <v>0</v>
      </c>
      <c r="O2333">
        <f>SUMIF([1]!Tabla1730[Consignatario],B2333,[1]!Tabla1730[1730])</f>
        <v>0</v>
      </c>
      <c r="P2333">
        <f>SUMIF([1]!Tabla1739[Consignatario],B2333,[1]!Tabla1739[1739])</f>
        <v>0</v>
      </c>
      <c r="Q2333">
        <f>SUMIF([1]!Tabla21[Consignatario],B2333,[1]!Tabla21[1664-1670])</f>
        <v>0</v>
      </c>
      <c r="R2333">
        <f>SUM(Tabla62[[#This Row],[1661]:[Entrearmadas]])</f>
        <v>35472</v>
      </c>
    </row>
    <row r="2334" spans="1:18" x14ac:dyDescent="0.3">
      <c r="A2334">
        <v>2333</v>
      </c>
      <c r="B2334" t="str" cm="1">
        <f t="array" ref="B2334">INDEX([1]!Tabla1[#Data], A2334, 2)</f>
        <v>Polanco, Pablo</v>
      </c>
      <c r="C2334">
        <f>SUMIF([1]!Tabla1661[Consignatario],B2334,[1]!Tabla1661[1661])</f>
        <v>0</v>
      </c>
      <c r="D2334">
        <f>SUMIF([1]!Tabla11[Consignatario],B2334,[1]!Tabla11[1662])</f>
        <v>0</v>
      </c>
      <c r="E2334">
        <f>SUMIF([1]!Tabla12[Consignatario],B2334,[1]!Tabla12[1670])</f>
        <v>0</v>
      </c>
      <c r="F2334">
        <f>SUMIF([1]!Tabla10[Consignatario],B2334,[1]!Tabla10[1672])</f>
        <v>0</v>
      </c>
      <c r="G2334">
        <f>SUMIF([1]!Tabla9[Consignatarios],B2334,[1]!Tabla9[1675])</f>
        <v>0</v>
      </c>
      <c r="H2334">
        <f>SUMIF([1]!Tabla8[Consignatarios],B2334,[1]!Tabla8[1678])</f>
        <v>0</v>
      </c>
      <c r="I2334">
        <f>SUMIF([1]!Tabla4[Consignatario],B2334,[1]!Tabla4[Monto])</f>
        <v>0</v>
      </c>
      <c r="J2334">
        <f>SUMIF([1]!Tabla2[Consignatario],B2334, [1]!Tabla2[Monto])</f>
        <v>0</v>
      </c>
      <c r="K2334">
        <f>SUMIF([1]!Tabla3[Consignatario],B2334,[1]!Tabla3[Monto])</f>
        <v>0</v>
      </c>
      <c r="L2334">
        <f>SUMIF([1]!Tabla5[Consignatario],B2334,[1]!Tabla5[Monto])</f>
        <v>14000</v>
      </c>
      <c r="M2334">
        <f>SUMIF([1]!Tabla1708[Consignatario],B2334,[1]!Tabla1708[Monto])</f>
        <v>0</v>
      </c>
      <c r="N2334">
        <f>SUMIF([1]!Tabla1726[Consignatario],B2334,[1]!Tabla1726[Monto])</f>
        <v>0</v>
      </c>
      <c r="O2334">
        <f>SUMIF([1]!Tabla1730[Consignatario],B2334,[1]!Tabla1730[1730])</f>
        <v>0</v>
      </c>
      <c r="P2334">
        <f>SUMIF([1]!Tabla1739[Consignatario],B2334,[1]!Tabla1739[1739])</f>
        <v>0</v>
      </c>
      <c r="Q2334">
        <f>SUMIF([1]!Tabla21[Consignatario],B2334,[1]!Tabla21[1664-1670])</f>
        <v>0</v>
      </c>
      <c r="R2334">
        <f>SUM(Tabla62[[#This Row],[1661]:[Entrearmadas]])</f>
        <v>14000</v>
      </c>
    </row>
    <row r="2335" spans="1:18" x14ac:dyDescent="0.3">
      <c r="A2335">
        <v>2334</v>
      </c>
      <c r="B2335" t="str" cm="1">
        <f t="array" ref="B2335">INDEX([1]!Tabla1[#Data], A2335, 2)</f>
        <v>Ponce de León, Basilio</v>
      </c>
      <c r="C2335">
        <f>SUMIF([1]!Tabla1661[Consignatario],B2335,[1]!Tabla1661[1661])</f>
        <v>0</v>
      </c>
      <c r="D2335">
        <f>SUMIF([1]!Tabla11[Consignatario],B2335,[1]!Tabla11[1662])</f>
        <v>0</v>
      </c>
      <c r="E2335">
        <f>SUMIF([1]!Tabla12[Consignatario],B2335,[1]!Tabla12[1670])</f>
        <v>0</v>
      </c>
      <c r="F2335">
        <f>SUMIF([1]!Tabla10[Consignatario],B2335,[1]!Tabla10[1672])</f>
        <v>0</v>
      </c>
      <c r="G2335">
        <f>SUMIF([1]!Tabla9[Consignatarios],B2335,[1]!Tabla9[1675])</f>
        <v>0</v>
      </c>
      <c r="H2335">
        <f>SUMIF([1]!Tabla8[Consignatarios],B2335,[1]!Tabla8[1678])</f>
        <v>0</v>
      </c>
      <c r="I2335">
        <f>SUMIF([1]!Tabla4[Consignatario],B2335,[1]!Tabla4[Monto])</f>
        <v>0</v>
      </c>
      <c r="J2335">
        <f>SUMIF([1]!Tabla2[Consignatario],B2335, [1]!Tabla2[Monto])</f>
        <v>0</v>
      </c>
      <c r="K2335">
        <f>SUMIF([1]!Tabla3[Consignatario],B2335,[1]!Tabla3[Monto])</f>
        <v>900</v>
      </c>
      <c r="L2335">
        <f>SUMIF([1]!Tabla5[Consignatario],B2335,[1]!Tabla5[Monto])</f>
        <v>0</v>
      </c>
      <c r="M2335">
        <f>SUMIF([1]!Tabla1708[Consignatario],B2335,[1]!Tabla1708[Monto])</f>
        <v>0</v>
      </c>
      <c r="N2335">
        <f>SUMIF([1]!Tabla1726[Consignatario],B2335,[1]!Tabla1726[Monto])</f>
        <v>0</v>
      </c>
      <c r="O2335">
        <f>SUMIF([1]!Tabla1730[Consignatario],B2335,[1]!Tabla1730[1730])</f>
        <v>0</v>
      </c>
      <c r="P2335">
        <f>SUMIF([1]!Tabla1739[Consignatario],B2335,[1]!Tabla1739[1739])</f>
        <v>0</v>
      </c>
      <c r="Q2335">
        <f>SUMIF([1]!Tabla21[Consignatario],B2335,[1]!Tabla21[1664-1670])</f>
        <v>0</v>
      </c>
      <c r="R2335">
        <f>SUM(Tabla62[[#This Row],[1661]:[Entrearmadas]])</f>
        <v>900</v>
      </c>
    </row>
    <row r="2336" spans="1:18" x14ac:dyDescent="0.3">
      <c r="A2336">
        <v>2335</v>
      </c>
      <c r="B2336" t="str" cm="1">
        <f t="array" ref="B2336">INDEX([1]!Tabla1[#Data], A2336, 2)</f>
        <v>Ponce de León, Diego</v>
      </c>
      <c r="C2336">
        <f>SUMIF([1]!Tabla1661[Consignatario],B2336,[1]!Tabla1661[1661])</f>
        <v>0</v>
      </c>
      <c r="D2336">
        <f>SUMIF([1]!Tabla11[Consignatario],B2336,[1]!Tabla11[1662])</f>
        <v>0</v>
      </c>
      <c r="E2336">
        <f>SUMIF([1]!Tabla12[Consignatario],B2336,[1]!Tabla12[1670])</f>
        <v>0</v>
      </c>
      <c r="F2336">
        <f>SUMIF([1]!Tabla10[Consignatario],B2336,[1]!Tabla10[1672])</f>
        <v>0</v>
      </c>
      <c r="G2336">
        <f>SUMIF([1]!Tabla9[Consignatarios],B2336,[1]!Tabla9[1675])</f>
        <v>0</v>
      </c>
      <c r="H2336">
        <f>SUMIF([1]!Tabla8[Consignatarios],B2336,[1]!Tabla8[1678])</f>
        <v>0</v>
      </c>
      <c r="I2336">
        <f>SUMIF([1]!Tabla4[Consignatario],B2336,[1]!Tabla4[Monto])</f>
        <v>0</v>
      </c>
      <c r="J2336">
        <f>SUMIF([1]!Tabla2[Consignatario],B2336, [1]!Tabla2[Monto])</f>
        <v>0</v>
      </c>
      <c r="K2336">
        <f>SUMIF([1]!Tabla3[Consignatario],B2336,[1]!Tabla3[Monto])</f>
        <v>0</v>
      </c>
      <c r="L2336">
        <f>SUMIF([1]!Tabla5[Consignatario],B2336,[1]!Tabla5[Monto])</f>
        <v>8000</v>
      </c>
      <c r="M2336">
        <f>SUMIF([1]!Tabla1708[Consignatario],B2336,[1]!Tabla1708[Monto])</f>
        <v>0</v>
      </c>
      <c r="N2336">
        <f>SUMIF([1]!Tabla1726[Consignatario],B2336,[1]!Tabla1726[Monto])</f>
        <v>0</v>
      </c>
      <c r="O2336">
        <f>SUMIF([1]!Tabla1730[Consignatario],B2336,[1]!Tabla1730[1730])</f>
        <v>0</v>
      </c>
      <c r="P2336">
        <f>SUMIF([1]!Tabla1739[Consignatario],B2336,[1]!Tabla1739[1739])</f>
        <v>0</v>
      </c>
      <c r="Q2336">
        <f>SUMIF([1]!Tabla21[Consignatario],B2336,[1]!Tabla21[1664-1670])</f>
        <v>0</v>
      </c>
      <c r="R2336">
        <f>SUM(Tabla62[[#This Row],[1661]:[Entrearmadas]])</f>
        <v>8000</v>
      </c>
    </row>
    <row r="2337" spans="1:18" x14ac:dyDescent="0.3">
      <c r="A2337">
        <v>2336</v>
      </c>
      <c r="B2337" t="str" cm="1">
        <f t="array" ref="B2337">INDEX([1]!Tabla1[#Data], A2337, 2)</f>
        <v>Ponce de León, Melchor</v>
      </c>
      <c r="C2337">
        <f>SUMIF([1]!Tabla1661[Consignatario],B2337,[1]!Tabla1661[1661])</f>
        <v>0</v>
      </c>
      <c r="D2337">
        <f>SUMIF([1]!Tabla11[Consignatario],B2337,[1]!Tabla11[1662])</f>
        <v>0</v>
      </c>
      <c r="E2337">
        <f>SUMIF([1]!Tabla12[Consignatario],B2337,[1]!Tabla12[1670])</f>
        <v>0</v>
      </c>
      <c r="F2337">
        <f>SUMIF([1]!Tabla10[Consignatario],B2337,[1]!Tabla10[1672])</f>
        <v>0</v>
      </c>
      <c r="G2337">
        <f>SUMIF([1]!Tabla9[Consignatarios],B2337,[1]!Tabla9[1675])</f>
        <v>0</v>
      </c>
      <c r="H2337">
        <f>SUMIF([1]!Tabla8[Consignatarios],B2337,[1]!Tabla8[1678])</f>
        <v>0</v>
      </c>
      <c r="I2337">
        <f>SUMIF([1]!Tabla4[Consignatario],B2337,[1]!Tabla4[Monto])</f>
        <v>0</v>
      </c>
      <c r="J2337">
        <f>SUMIF([1]!Tabla2[Consignatario],B2337, [1]!Tabla2[Monto])</f>
        <v>0</v>
      </c>
      <c r="K2337">
        <f>SUMIF([1]!Tabla3[Consignatario],B2337,[1]!Tabla3[Monto])</f>
        <v>1000</v>
      </c>
      <c r="L2337">
        <f>SUMIF([1]!Tabla5[Consignatario],B2337,[1]!Tabla5[Monto])</f>
        <v>0</v>
      </c>
      <c r="M2337">
        <f>SUMIF([1]!Tabla1708[Consignatario],B2337,[1]!Tabla1708[Monto])</f>
        <v>0</v>
      </c>
      <c r="N2337">
        <f>SUMIF([1]!Tabla1726[Consignatario],B2337,[1]!Tabla1726[Monto])</f>
        <v>0</v>
      </c>
      <c r="O2337">
        <f>SUMIF([1]!Tabla1730[Consignatario],B2337,[1]!Tabla1730[1730])</f>
        <v>0</v>
      </c>
      <c r="P2337">
        <f>SUMIF([1]!Tabla1739[Consignatario],B2337,[1]!Tabla1739[1739])</f>
        <v>0</v>
      </c>
      <c r="Q2337">
        <f>SUMIF([1]!Tabla21[Consignatario],B2337,[1]!Tabla21[1664-1670])</f>
        <v>0</v>
      </c>
      <c r="R2337">
        <f>SUM(Tabla62[[#This Row],[1661]:[Entrearmadas]])</f>
        <v>1000</v>
      </c>
    </row>
    <row r="2338" spans="1:18" x14ac:dyDescent="0.3">
      <c r="A2338">
        <v>2337</v>
      </c>
      <c r="B2338" t="str" cm="1">
        <f t="array" ref="B2338">INDEX([1]!Tabla1[#Data], A2338, 2)</f>
        <v>Ponce de Mendoza, Antonio</v>
      </c>
      <c r="C2338">
        <f>SUMIF([1]!Tabla1661[Consignatario],B2338,[1]!Tabla1661[1661])</f>
        <v>0</v>
      </c>
      <c r="D2338">
        <f>SUMIF([1]!Tabla11[Consignatario],B2338,[1]!Tabla11[1662])</f>
        <v>0</v>
      </c>
      <c r="E2338">
        <f>SUMIF([1]!Tabla12[Consignatario],B2338,[1]!Tabla12[1670])</f>
        <v>0</v>
      </c>
      <c r="F2338">
        <f>SUMIF([1]!Tabla10[Consignatario],B2338,[1]!Tabla10[1672])</f>
        <v>200</v>
      </c>
      <c r="G2338">
        <f>SUMIF([1]!Tabla9[Consignatarios],B2338,[1]!Tabla9[1675])</f>
        <v>0</v>
      </c>
      <c r="H2338">
        <f>SUMIF([1]!Tabla8[Consignatarios],B2338,[1]!Tabla8[1678])</f>
        <v>0</v>
      </c>
      <c r="I2338">
        <f>SUMIF([1]!Tabla4[Consignatario],B2338,[1]!Tabla4[Monto])</f>
        <v>0</v>
      </c>
      <c r="J2338">
        <f>SUMIF([1]!Tabla2[Consignatario],B2338, [1]!Tabla2[Monto])</f>
        <v>0</v>
      </c>
      <c r="K2338">
        <f>SUMIF([1]!Tabla3[Consignatario],B2338,[1]!Tabla3[Monto])</f>
        <v>0</v>
      </c>
      <c r="L2338">
        <f>SUMIF([1]!Tabla5[Consignatario],B2338,[1]!Tabla5[Monto])</f>
        <v>0</v>
      </c>
      <c r="M2338">
        <f>SUMIF([1]!Tabla1708[Consignatario],B2338,[1]!Tabla1708[Monto])</f>
        <v>0</v>
      </c>
      <c r="N2338">
        <f>SUMIF([1]!Tabla1726[Consignatario],B2338,[1]!Tabla1726[Monto])</f>
        <v>0</v>
      </c>
      <c r="O2338">
        <f>SUMIF([1]!Tabla1730[Consignatario],B2338,[1]!Tabla1730[1730])</f>
        <v>0</v>
      </c>
      <c r="P2338">
        <f>SUMIF([1]!Tabla1739[Consignatario],B2338,[1]!Tabla1739[1739])</f>
        <v>0</v>
      </c>
      <c r="Q2338">
        <f>SUMIF([1]!Tabla21[Consignatario],B2338,[1]!Tabla21[1664-1670])</f>
        <v>0</v>
      </c>
      <c r="R2338">
        <f>SUM(Tabla62[[#This Row],[1661]:[Entrearmadas]])</f>
        <v>200</v>
      </c>
    </row>
    <row r="2339" spans="1:18" x14ac:dyDescent="0.3">
      <c r="A2339">
        <v>2338</v>
      </c>
      <c r="B2339" t="str" cm="1">
        <f t="array" ref="B2339">INDEX([1]!Tabla1[#Data], A2339, 2)</f>
        <v>Ponce de Osma, Pedro</v>
      </c>
      <c r="C2339">
        <f>SUMIF([1]!Tabla1661[Consignatario],B2339,[1]!Tabla1661[1661])</f>
        <v>0</v>
      </c>
      <c r="D2339">
        <f>SUMIF([1]!Tabla11[Consignatario],B2339,[1]!Tabla11[1662])</f>
        <v>0</v>
      </c>
      <c r="E2339">
        <f>SUMIF([1]!Tabla12[Consignatario],B2339,[1]!Tabla12[1670])</f>
        <v>0</v>
      </c>
      <c r="F2339">
        <f>SUMIF([1]!Tabla10[Consignatario],B2339,[1]!Tabla10[1672])</f>
        <v>0</v>
      </c>
      <c r="G2339">
        <f>SUMIF([1]!Tabla9[Consignatarios],B2339,[1]!Tabla9[1675])</f>
        <v>0</v>
      </c>
      <c r="H2339">
        <f>SUMIF([1]!Tabla8[Consignatarios],B2339,[1]!Tabla8[1678])</f>
        <v>0</v>
      </c>
      <c r="I2339">
        <f>SUMIF([1]!Tabla4[Consignatario],B2339,[1]!Tabla4[Monto])</f>
        <v>0</v>
      </c>
      <c r="J2339">
        <f>SUMIF([1]!Tabla2[Consignatario],B2339, [1]!Tabla2[Monto])</f>
        <v>0</v>
      </c>
      <c r="K2339">
        <f>SUMIF([1]!Tabla3[Consignatario],B2339,[1]!Tabla3[Monto])</f>
        <v>15973</v>
      </c>
      <c r="L2339">
        <f>SUMIF([1]!Tabla5[Consignatario],B2339,[1]!Tabla5[Monto])</f>
        <v>0</v>
      </c>
      <c r="M2339">
        <f>SUMIF([1]!Tabla1708[Consignatario],B2339,[1]!Tabla1708[Monto])</f>
        <v>0</v>
      </c>
      <c r="N2339">
        <f>SUMIF([1]!Tabla1726[Consignatario],B2339,[1]!Tabla1726[Monto])</f>
        <v>0</v>
      </c>
      <c r="O2339">
        <f>SUMIF([1]!Tabla1730[Consignatario],B2339,[1]!Tabla1730[1730])</f>
        <v>0</v>
      </c>
      <c r="P2339">
        <f>SUMIF([1]!Tabla1739[Consignatario],B2339,[1]!Tabla1739[1739])</f>
        <v>0</v>
      </c>
      <c r="Q2339">
        <f>SUMIF([1]!Tabla21[Consignatario],B2339,[1]!Tabla21[1664-1670])</f>
        <v>0</v>
      </c>
      <c r="R2339">
        <f>SUM(Tabla62[[#This Row],[1661]:[Entrearmadas]])</f>
        <v>15973</v>
      </c>
    </row>
    <row r="2340" spans="1:18" x14ac:dyDescent="0.3">
      <c r="A2340">
        <v>2339</v>
      </c>
      <c r="B2340" t="str" cm="1">
        <f t="array" ref="B2340">INDEX([1]!Tabla1[#Data], A2340, 2)</f>
        <v>Ponce, Alonso</v>
      </c>
      <c r="C2340">
        <f>SUMIF([1]!Tabla1661[Consignatario],B2340,[1]!Tabla1661[1661])</f>
        <v>0</v>
      </c>
      <c r="D2340">
        <f>SUMIF([1]!Tabla11[Consignatario],B2340,[1]!Tabla11[1662])</f>
        <v>0</v>
      </c>
      <c r="E2340">
        <f>SUMIF([1]!Tabla12[Consignatario],B2340,[1]!Tabla12[1670])</f>
        <v>0</v>
      </c>
      <c r="F2340">
        <f>SUMIF([1]!Tabla10[Consignatario],B2340,[1]!Tabla10[1672])</f>
        <v>0</v>
      </c>
      <c r="G2340">
        <f>SUMIF([1]!Tabla9[Consignatarios],B2340,[1]!Tabla9[1675])</f>
        <v>0</v>
      </c>
      <c r="H2340">
        <f>SUMIF([1]!Tabla8[Consignatarios],B2340,[1]!Tabla8[1678])</f>
        <v>0</v>
      </c>
      <c r="I2340">
        <f>SUMIF([1]!Tabla4[Consignatario],B2340,[1]!Tabla4[Monto])</f>
        <v>0</v>
      </c>
      <c r="J2340">
        <f>SUMIF([1]!Tabla2[Consignatario],B2340, [1]!Tabla2[Monto])</f>
        <v>0</v>
      </c>
      <c r="K2340">
        <f>SUMIF([1]!Tabla3[Consignatario],B2340,[1]!Tabla3[Monto])</f>
        <v>72</v>
      </c>
      <c r="L2340">
        <f>SUMIF([1]!Tabla5[Consignatario],B2340,[1]!Tabla5[Monto])</f>
        <v>0</v>
      </c>
      <c r="M2340">
        <f>SUMIF([1]!Tabla1708[Consignatario],B2340,[1]!Tabla1708[Monto])</f>
        <v>0</v>
      </c>
      <c r="N2340">
        <f>SUMIF([1]!Tabla1726[Consignatario],B2340,[1]!Tabla1726[Monto])</f>
        <v>0</v>
      </c>
      <c r="O2340">
        <f>SUMIF([1]!Tabla1730[Consignatario],B2340,[1]!Tabla1730[1730])</f>
        <v>0</v>
      </c>
      <c r="P2340">
        <f>SUMIF([1]!Tabla1739[Consignatario],B2340,[1]!Tabla1739[1739])</f>
        <v>0</v>
      </c>
      <c r="Q2340">
        <f>SUMIF([1]!Tabla21[Consignatario],B2340,[1]!Tabla21[1664-1670])</f>
        <v>0</v>
      </c>
      <c r="R2340">
        <f>SUM(Tabla62[[#This Row],[1661]:[Entrearmadas]])</f>
        <v>72</v>
      </c>
    </row>
    <row r="2341" spans="1:18" x14ac:dyDescent="0.3">
      <c r="A2341">
        <v>2340</v>
      </c>
      <c r="B2341" t="str" cm="1">
        <f t="array" ref="B2341">INDEX([1]!Tabla1[#Data], A2341, 2)</f>
        <v>Ponce, Francisco</v>
      </c>
      <c r="C2341">
        <f>SUMIF([1]!Tabla1661[Consignatario],B2341,[1]!Tabla1661[1661])</f>
        <v>0</v>
      </c>
      <c r="D2341">
        <f>SUMIF([1]!Tabla11[Consignatario],B2341,[1]!Tabla11[1662])</f>
        <v>0</v>
      </c>
      <c r="E2341">
        <f>SUMIF([1]!Tabla12[Consignatario],B2341,[1]!Tabla12[1670])</f>
        <v>0</v>
      </c>
      <c r="F2341">
        <f>SUMIF([1]!Tabla10[Consignatario],B2341,[1]!Tabla10[1672])</f>
        <v>0</v>
      </c>
      <c r="G2341">
        <f>SUMIF([1]!Tabla9[Consignatarios],B2341,[1]!Tabla9[1675])</f>
        <v>0</v>
      </c>
      <c r="H2341">
        <f>SUMIF([1]!Tabla8[Consignatarios],B2341,[1]!Tabla8[1678])</f>
        <v>0</v>
      </c>
      <c r="I2341">
        <f>SUMIF([1]!Tabla4[Consignatario],B2341,[1]!Tabla4[Monto])</f>
        <v>0</v>
      </c>
      <c r="J2341">
        <f>SUMIF([1]!Tabla2[Consignatario],B2341, [1]!Tabla2[Monto])</f>
        <v>0</v>
      </c>
      <c r="K2341">
        <f>SUMIF([1]!Tabla3[Consignatario],B2341,[1]!Tabla3[Monto])</f>
        <v>0</v>
      </c>
      <c r="L2341">
        <f>SUMIF([1]!Tabla5[Consignatario],B2341,[1]!Tabla5[Monto])</f>
        <v>4000</v>
      </c>
      <c r="M2341">
        <f>SUMIF([1]!Tabla1708[Consignatario],B2341,[1]!Tabla1708[Monto])</f>
        <v>0</v>
      </c>
      <c r="N2341">
        <f>SUMIF([1]!Tabla1726[Consignatario],B2341,[1]!Tabla1726[Monto])</f>
        <v>0</v>
      </c>
      <c r="O2341">
        <f>SUMIF([1]!Tabla1730[Consignatario],B2341,[1]!Tabla1730[1730])</f>
        <v>0</v>
      </c>
      <c r="P2341">
        <f>SUMIF([1]!Tabla1739[Consignatario],B2341,[1]!Tabla1739[1739])</f>
        <v>0</v>
      </c>
      <c r="Q2341">
        <f>SUMIF([1]!Tabla21[Consignatario],B2341,[1]!Tabla21[1664-1670])</f>
        <v>0</v>
      </c>
      <c r="R2341">
        <f>SUM(Tabla62[[#This Row],[1661]:[Entrearmadas]])</f>
        <v>4000</v>
      </c>
    </row>
    <row r="2342" spans="1:18" x14ac:dyDescent="0.3">
      <c r="A2342">
        <v>2341</v>
      </c>
      <c r="B2342" t="str" cm="1">
        <f t="array" ref="B2342">INDEX([1]!Tabla1[#Data], A2342, 2)</f>
        <v>Ponce, Manuel</v>
      </c>
      <c r="C2342">
        <f>SUMIF([1]!Tabla1661[Consignatario],B2342,[1]!Tabla1661[1661])</f>
        <v>0</v>
      </c>
      <c r="D2342">
        <f>SUMIF([1]!Tabla11[Consignatario],B2342,[1]!Tabla11[1662])</f>
        <v>0</v>
      </c>
      <c r="E2342">
        <f>SUMIF([1]!Tabla12[Consignatario],B2342,[1]!Tabla12[1670])</f>
        <v>0</v>
      </c>
      <c r="F2342">
        <f>SUMIF([1]!Tabla10[Consignatario],B2342,[1]!Tabla10[1672])</f>
        <v>0</v>
      </c>
      <c r="G2342">
        <f>SUMIF([1]!Tabla9[Consignatarios],B2342,[1]!Tabla9[1675])</f>
        <v>0</v>
      </c>
      <c r="H2342">
        <f>SUMIF([1]!Tabla8[Consignatarios],B2342,[1]!Tabla8[1678])</f>
        <v>750</v>
      </c>
      <c r="I2342">
        <f>SUMIF([1]!Tabla4[Consignatario],B2342,[1]!Tabla4[Monto])</f>
        <v>0</v>
      </c>
      <c r="J2342">
        <f>SUMIF([1]!Tabla2[Consignatario],B2342, [1]!Tabla2[Monto])</f>
        <v>0</v>
      </c>
      <c r="K2342">
        <f>SUMIF([1]!Tabla3[Consignatario],B2342,[1]!Tabla3[Monto])</f>
        <v>0</v>
      </c>
      <c r="L2342">
        <f>SUMIF([1]!Tabla5[Consignatario],B2342,[1]!Tabla5[Monto])</f>
        <v>0</v>
      </c>
      <c r="M2342">
        <f>SUMIF([1]!Tabla1708[Consignatario],B2342,[1]!Tabla1708[Monto])</f>
        <v>0</v>
      </c>
      <c r="N2342">
        <f>SUMIF([1]!Tabla1726[Consignatario],B2342,[1]!Tabla1726[Monto])</f>
        <v>0</v>
      </c>
      <c r="O2342">
        <f>SUMIF([1]!Tabla1730[Consignatario],B2342,[1]!Tabla1730[1730])</f>
        <v>0</v>
      </c>
      <c r="P2342">
        <f>SUMIF([1]!Tabla1739[Consignatario],B2342,[1]!Tabla1739[1739])</f>
        <v>0</v>
      </c>
      <c r="Q2342">
        <f>SUMIF([1]!Tabla21[Consignatario],B2342,[1]!Tabla21[1664-1670])</f>
        <v>0</v>
      </c>
      <c r="R2342">
        <f>SUM(Tabla62[[#This Row],[1661]:[Entrearmadas]])</f>
        <v>750</v>
      </c>
    </row>
    <row r="2343" spans="1:18" x14ac:dyDescent="0.3">
      <c r="A2343">
        <v>2342</v>
      </c>
      <c r="B2343" t="str" cm="1">
        <f t="array" ref="B2343">INDEX([1]!Tabla1[#Data], A2343, 2)</f>
        <v>Ponce, Melchor</v>
      </c>
      <c r="C2343">
        <f>SUMIF([1]!Tabla1661[Consignatario],B2343,[1]!Tabla1661[1661])</f>
        <v>0</v>
      </c>
      <c r="D2343">
        <f>SUMIF([1]!Tabla11[Consignatario],B2343,[1]!Tabla11[1662])</f>
        <v>0</v>
      </c>
      <c r="E2343">
        <f>SUMIF([1]!Tabla12[Consignatario],B2343,[1]!Tabla12[1670])</f>
        <v>0</v>
      </c>
      <c r="F2343">
        <f>SUMIF([1]!Tabla10[Consignatario],B2343,[1]!Tabla10[1672])</f>
        <v>0</v>
      </c>
      <c r="G2343">
        <f>SUMIF([1]!Tabla9[Consignatarios],B2343,[1]!Tabla9[1675])</f>
        <v>0</v>
      </c>
      <c r="H2343">
        <f>SUMIF([1]!Tabla8[Consignatarios],B2343,[1]!Tabla8[1678])</f>
        <v>0</v>
      </c>
      <c r="I2343">
        <f>SUMIF([1]!Tabla4[Consignatario],B2343,[1]!Tabla4[Monto])</f>
        <v>0</v>
      </c>
      <c r="J2343">
        <f>SUMIF([1]!Tabla2[Consignatario],B2343, [1]!Tabla2[Monto])</f>
        <v>0</v>
      </c>
      <c r="K2343">
        <f>SUMIF([1]!Tabla3[Consignatario],B2343,[1]!Tabla3[Monto])</f>
        <v>0</v>
      </c>
      <c r="L2343">
        <f>SUMIF([1]!Tabla5[Consignatario],B2343,[1]!Tabla5[Monto])</f>
        <v>300</v>
      </c>
      <c r="M2343">
        <f>SUMIF([1]!Tabla1708[Consignatario],B2343,[1]!Tabla1708[Monto])</f>
        <v>0</v>
      </c>
      <c r="N2343">
        <f>SUMIF([1]!Tabla1726[Consignatario],B2343,[1]!Tabla1726[Monto])</f>
        <v>0</v>
      </c>
      <c r="O2343">
        <f>SUMIF([1]!Tabla1730[Consignatario],B2343,[1]!Tabla1730[1730])</f>
        <v>0</v>
      </c>
      <c r="P2343">
        <f>SUMIF([1]!Tabla1739[Consignatario],B2343,[1]!Tabla1739[1739])</f>
        <v>0</v>
      </c>
      <c r="Q2343">
        <f>SUMIF([1]!Tabla21[Consignatario],B2343,[1]!Tabla21[1664-1670])</f>
        <v>0</v>
      </c>
      <c r="R2343">
        <f>SUM(Tabla62[[#This Row],[1661]:[Entrearmadas]])</f>
        <v>300</v>
      </c>
    </row>
    <row r="2344" spans="1:18" x14ac:dyDescent="0.3">
      <c r="A2344">
        <v>2343</v>
      </c>
      <c r="B2344" t="str" cm="1">
        <f t="array" ref="B2344">INDEX([1]!Tabla1[#Data], A2344, 2)</f>
        <v>Poncio, Manuela</v>
      </c>
      <c r="C2344">
        <f>SUMIF([1]!Tabla1661[Consignatario],B2344,[1]!Tabla1661[1661])</f>
        <v>0</v>
      </c>
      <c r="D2344">
        <f>SUMIF([1]!Tabla11[Consignatario],B2344,[1]!Tabla11[1662])</f>
        <v>0</v>
      </c>
      <c r="E2344">
        <f>SUMIF([1]!Tabla12[Consignatario],B2344,[1]!Tabla12[1670])</f>
        <v>0</v>
      </c>
      <c r="F2344">
        <f>SUMIF([1]!Tabla10[Consignatario],B2344,[1]!Tabla10[1672])</f>
        <v>0</v>
      </c>
      <c r="G2344">
        <f>SUMIF([1]!Tabla9[Consignatarios],B2344,[1]!Tabla9[1675])</f>
        <v>0</v>
      </c>
      <c r="H2344">
        <f>SUMIF([1]!Tabla8[Consignatarios],B2344,[1]!Tabla8[1678])</f>
        <v>0</v>
      </c>
      <c r="I2344">
        <f>SUMIF([1]!Tabla4[Consignatario],B2344,[1]!Tabla4[Monto])</f>
        <v>0</v>
      </c>
      <c r="J2344">
        <f>SUMIF([1]!Tabla2[Consignatario],B2344, [1]!Tabla2[Monto])</f>
        <v>0</v>
      </c>
      <c r="K2344">
        <f>SUMIF([1]!Tabla3[Consignatario],B2344,[1]!Tabla3[Monto])</f>
        <v>0</v>
      </c>
      <c r="L2344">
        <f>SUMIF([1]!Tabla5[Consignatario],B2344,[1]!Tabla5[Monto])</f>
        <v>0</v>
      </c>
      <c r="M2344">
        <f>SUMIF([1]!Tabla1708[Consignatario],B2344,[1]!Tabla1708[Monto])</f>
        <v>0</v>
      </c>
      <c r="N2344">
        <f>SUMIF([1]!Tabla1726[Consignatario],B2344,[1]!Tabla1726[Monto])</f>
        <v>0</v>
      </c>
      <c r="O2344">
        <f>SUMIF([1]!Tabla1730[Consignatario],B2344,[1]!Tabla1730[1730])</f>
        <v>0</v>
      </c>
      <c r="P2344">
        <f>SUMIF([1]!Tabla1739[Consignatario],B2344,[1]!Tabla1739[1739])</f>
        <v>11000</v>
      </c>
      <c r="Q2344">
        <f>SUMIF([1]!Tabla21[Consignatario],B2344,[1]!Tabla21[1664-1670])</f>
        <v>0</v>
      </c>
      <c r="R2344">
        <f>SUM(Tabla62[[#This Row],[1661]:[Entrearmadas]])</f>
        <v>11000</v>
      </c>
    </row>
    <row r="2345" spans="1:18" x14ac:dyDescent="0.3">
      <c r="A2345">
        <v>2344</v>
      </c>
      <c r="B2345" t="str" cm="1">
        <f t="array" ref="B2345">INDEX([1]!Tabla1[#Data], A2345, 2)</f>
        <v>Porras y Silva, Pedro de</v>
      </c>
      <c r="C2345">
        <f>SUMIF([1]!Tabla1661[Consignatario],B2345,[1]!Tabla1661[1661])</f>
        <v>0</v>
      </c>
      <c r="D2345">
        <f>SUMIF([1]!Tabla11[Consignatario],B2345,[1]!Tabla11[1662])</f>
        <v>0</v>
      </c>
      <c r="E2345">
        <f>SUMIF([1]!Tabla12[Consignatario],B2345,[1]!Tabla12[1670])</f>
        <v>0</v>
      </c>
      <c r="F2345">
        <f>SUMIF([1]!Tabla10[Consignatario],B2345,[1]!Tabla10[1672])</f>
        <v>0</v>
      </c>
      <c r="G2345">
        <f>SUMIF([1]!Tabla9[Consignatarios],B2345,[1]!Tabla9[1675])</f>
        <v>0</v>
      </c>
      <c r="H2345">
        <f>SUMIF([1]!Tabla8[Consignatarios],B2345,[1]!Tabla8[1678])</f>
        <v>0</v>
      </c>
      <c r="I2345">
        <f>SUMIF([1]!Tabla4[Consignatario],B2345,[1]!Tabla4[Monto])</f>
        <v>4000</v>
      </c>
      <c r="J2345">
        <f>SUMIF([1]!Tabla2[Consignatario],B2345, [1]!Tabla2[Monto])</f>
        <v>0</v>
      </c>
      <c r="K2345">
        <f>SUMIF([1]!Tabla3[Consignatario],B2345,[1]!Tabla3[Monto])</f>
        <v>0</v>
      </c>
      <c r="L2345">
        <f>SUMIF([1]!Tabla5[Consignatario],B2345,[1]!Tabla5[Monto])</f>
        <v>0</v>
      </c>
      <c r="M2345">
        <f>SUMIF([1]!Tabla1708[Consignatario],B2345,[1]!Tabla1708[Monto])</f>
        <v>0</v>
      </c>
      <c r="N2345">
        <f>SUMIF([1]!Tabla1726[Consignatario],B2345,[1]!Tabla1726[Monto])</f>
        <v>0</v>
      </c>
      <c r="O2345">
        <f>SUMIF([1]!Tabla1730[Consignatario],B2345,[1]!Tabla1730[1730])</f>
        <v>0</v>
      </c>
      <c r="P2345">
        <f>SUMIF([1]!Tabla1739[Consignatario],B2345,[1]!Tabla1739[1739])</f>
        <v>0</v>
      </c>
      <c r="Q2345">
        <f>SUMIF([1]!Tabla21[Consignatario],B2345,[1]!Tabla21[1664-1670])</f>
        <v>0</v>
      </c>
      <c r="R2345">
        <f>SUM(Tabla62[[#This Row],[1661]:[Entrearmadas]])</f>
        <v>4000</v>
      </c>
    </row>
    <row r="2346" spans="1:18" x14ac:dyDescent="0.3">
      <c r="A2346">
        <v>2345</v>
      </c>
      <c r="B2346" t="str" cm="1">
        <f t="array" ref="B2346">INDEX([1]!Tabla1[#Data], A2346, 2)</f>
        <v>Porras, Alonso de</v>
      </c>
      <c r="C2346">
        <f>SUMIF([1]!Tabla1661[Consignatario],B2346,[1]!Tabla1661[1661])</f>
        <v>250</v>
      </c>
      <c r="D2346">
        <f>SUMIF([1]!Tabla11[Consignatario],B2346,[1]!Tabla11[1662])</f>
        <v>0</v>
      </c>
      <c r="E2346">
        <f>SUMIF([1]!Tabla12[Consignatario],B2346,[1]!Tabla12[1670])</f>
        <v>0</v>
      </c>
      <c r="F2346">
        <f>SUMIF([1]!Tabla10[Consignatario],B2346,[1]!Tabla10[1672])</f>
        <v>0</v>
      </c>
      <c r="G2346">
        <f>SUMIF([1]!Tabla9[Consignatarios],B2346,[1]!Tabla9[1675])</f>
        <v>0</v>
      </c>
      <c r="H2346">
        <f>SUMIF([1]!Tabla8[Consignatarios],B2346,[1]!Tabla8[1678])</f>
        <v>0</v>
      </c>
      <c r="I2346">
        <f>SUMIF([1]!Tabla4[Consignatario],B2346,[1]!Tabla4[Monto])</f>
        <v>0</v>
      </c>
      <c r="J2346">
        <f>SUMIF([1]!Tabla2[Consignatario],B2346, [1]!Tabla2[Monto])</f>
        <v>0</v>
      </c>
      <c r="K2346">
        <f>SUMIF([1]!Tabla3[Consignatario],B2346,[1]!Tabla3[Monto])</f>
        <v>0</v>
      </c>
      <c r="L2346">
        <f>SUMIF([1]!Tabla5[Consignatario],B2346,[1]!Tabla5[Monto])</f>
        <v>0</v>
      </c>
      <c r="M2346">
        <f>SUMIF([1]!Tabla1708[Consignatario],B2346,[1]!Tabla1708[Monto])</f>
        <v>0</v>
      </c>
      <c r="N2346">
        <f>SUMIF([1]!Tabla1726[Consignatario],B2346,[1]!Tabla1726[Monto])</f>
        <v>0</v>
      </c>
      <c r="O2346">
        <f>SUMIF([1]!Tabla1730[Consignatario],B2346,[1]!Tabla1730[1730])</f>
        <v>0</v>
      </c>
      <c r="P2346">
        <f>SUMIF([1]!Tabla1739[Consignatario],B2346,[1]!Tabla1739[1739])</f>
        <v>0</v>
      </c>
      <c r="Q2346">
        <f>SUMIF([1]!Tabla21[Consignatario],B2346,[1]!Tabla21[1664-1670])</f>
        <v>0</v>
      </c>
      <c r="R2346">
        <f>SUM(Tabla62[[#This Row],[1661]:[Entrearmadas]])</f>
        <v>250</v>
      </c>
    </row>
    <row r="2347" spans="1:18" x14ac:dyDescent="0.3">
      <c r="A2347">
        <v>2346</v>
      </c>
      <c r="B2347" t="str" cm="1">
        <f t="array" ref="B2347">INDEX([1]!Tabla1[#Data], A2347, 2)</f>
        <v>Porras, Manuel Gerónimo de</v>
      </c>
      <c r="C2347">
        <f>SUMIF([1]!Tabla1661[Consignatario],B2347,[1]!Tabla1661[1661])</f>
        <v>0</v>
      </c>
      <c r="D2347">
        <f>SUMIF([1]!Tabla11[Consignatario],B2347,[1]!Tabla11[1662])</f>
        <v>0</v>
      </c>
      <c r="E2347">
        <f>SUMIF([1]!Tabla12[Consignatario],B2347,[1]!Tabla12[1670])</f>
        <v>0</v>
      </c>
      <c r="F2347">
        <f>SUMIF([1]!Tabla10[Consignatario],B2347,[1]!Tabla10[1672])</f>
        <v>0</v>
      </c>
      <c r="G2347">
        <f>SUMIF([1]!Tabla9[Consignatarios],B2347,[1]!Tabla9[1675])</f>
        <v>0</v>
      </c>
      <c r="H2347">
        <f>SUMIF([1]!Tabla8[Consignatarios],B2347,[1]!Tabla8[1678])</f>
        <v>57004</v>
      </c>
      <c r="I2347">
        <f>SUMIF([1]!Tabla4[Consignatario],B2347,[1]!Tabla4[Monto])</f>
        <v>38385</v>
      </c>
      <c r="J2347">
        <f>SUMIF([1]!Tabla2[Consignatario],B2347, [1]!Tabla2[Monto])</f>
        <v>0</v>
      </c>
      <c r="K2347">
        <f>SUMIF([1]!Tabla3[Consignatario],B2347,[1]!Tabla3[Monto])</f>
        <v>74372</v>
      </c>
      <c r="L2347">
        <f>SUMIF([1]!Tabla5[Consignatario],B2347,[1]!Tabla5[Monto])</f>
        <v>80800</v>
      </c>
      <c r="M2347">
        <f>SUMIF([1]!Tabla1708[Consignatario],B2347,[1]!Tabla1708[Monto])</f>
        <v>0</v>
      </c>
      <c r="N2347">
        <f>SUMIF([1]!Tabla1726[Consignatario],B2347,[1]!Tabla1726[Monto])</f>
        <v>0</v>
      </c>
      <c r="O2347">
        <f>SUMIF([1]!Tabla1730[Consignatario],B2347,[1]!Tabla1730[1730])</f>
        <v>0</v>
      </c>
      <c r="P2347">
        <f>SUMIF([1]!Tabla1739[Consignatario],B2347,[1]!Tabla1739[1739])</f>
        <v>0</v>
      </c>
      <c r="Q2347">
        <f>SUMIF([1]!Tabla21[Consignatario],B2347,[1]!Tabla21[1664-1670])</f>
        <v>0</v>
      </c>
      <c r="R2347">
        <f>SUM(Tabla62[[#This Row],[1661]:[Entrearmadas]])</f>
        <v>250561</v>
      </c>
    </row>
    <row r="2348" spans="1:18" x14ac:dyDescent="0.3">
      <c r="A2348">
        <v>2347</v>
      </c>
      <c r="B2348" t="str" cm="1">
        <f t="array" ref="B2348">INDEX([1]!Tabla1[#Data], A2348, 2)</f>
        <v>Porras, Pedro</v>
      </c>
      <c r="C2348">
        <f>SUMIF([1]!Tabla1661[Consignatario],B2348,[1]!Tabla1661[1661])</f>
        <v>5000</v>
      </c>
      <c r="D2348">
        <f>SUMIF([1]!Tabla11[Consignatario],B2348,[1]!Tabla11[1662])</f>
        <v>0</v>
      </c>
      <c r="E2348">
        <f>SUMIF([1]!Tabla12[Consignatario],B2348,[1]!Tabla12[1670])</f>
        <v>0</v>
      </c>
      <c r="F2348">
        <f>SUMIF([1]!Tabla10[Consignatario],B2348,[1]!Tabla10[1672])</f>
        <v>0</v>
      </c>
      <c r="G2348">
        <f>SUMIF([1]!Tabla9[Consignatarios],B2348,[1]!Tabla9[1675])</f>
        <v>0</v>
      </c>
      <c r="H2348">
        <f>SUMIF([1]!Tabla8[Consignatarios],B2348,[1]!Tabla8[1678])</f>
        <v>0</v>
      </c>
      <c r="I2348">
        <f>SUMIF([1]!Tabla4[Consignatario],B2348,[1]!Tabla4[Monto])</f>
        <v>0</v>
      </c>
      <c r="J2348">
        <f>SUMIF([1]!Tabla2[Consignatario],B2348, [1]!Tabla2[Monto])</f>
        <v>0</v>
      </c>
      <c r="K2348">
        <f>SUMIF([1]!Tabla3[Consignatario],B2348,[1]!Tabla3[Monto])</f>
        <v>0</v>
      </c>
      <c r="L2348">
        <f>SUMIF([1]!Tabla5[Consignatario],B2348,[1]!Tabla5[Monto])</f>
        <v>0</v>
      </c>
      <c r="M2348">
        <f>SUMIF([1]!Tabla1708[Consignatario],B2348,[1]!Tabla1708[Monto])</f>
        <v>0</v>
      </c>
      <c r="N2348">
        <f>SUMIF([1]!Tabla1726[Consignatario],B2348,[1]!Tabla1726[Monto])</f>
        <v>0</v>
      </c>
      <c r="O2348">
        <f>SUMIF([1]!Tabla1730[Consignatario],B2348,[1]!Tabla1730[1730])</f>
        <v>0</v>
      </c>
      <c r="P2348">
        <f>SUMIF([1]!Tabla1739[Consignatario],B2348,[1]!Tabla1739[1739])</f>
        <v>0</v>
      </c>
      <c r="Q2348">
        <f>SUMIF([1]!Tabla21[Consignatario],B2348,[1]!Tabla21[1664-1670])</f>
        <v>0</v>
      </c>
      <c r="R2348">
        <f>SUM(Tabla62[[#This Row],[1661]:[Entrearmadas]])</f>
        <v>5000</v>
      </c>
    </row>
    <row r="2349" spans="1:18" x14ac:dyDescent="0.3">
      <c r="A2349">
        <v>2348</v>
      </c>
      <c r="B2349" t="str" cm="1">
        <f t="array" ref="B2349">INDEX([1]!Tabla1[#Data], A2349, 2)</f>
        <v>Portal, Pedro Fermín del</v>
      </c>
      <c r="C2349">
        <f>SUMIF([1]!Tabla1661[Consignatario],B2349,[1]!Tabla1661[1661])</f>
        <v>0</v>
      </c>
      <c r="D2349">
        <f>SUMIF([1]!Tabla11[Consignatario],B2349,[1]!Tabla11[1662])</f>
        <v>0</v>
      </c>
      <c r="E2349">
        <f>SUMIF([1]!Tabla12[Consignatario],B2349,[1]!Tabla12[1670])</f>
        <v>0</v>
      </c>
      <c r="F2349">
        <f>SUMIF([1]!Tabla10[Consignatario],B2349,[1]!Tabla10[1672])</f>
        <v>0</v>
      </c>
      <c r="G2349">
        <f>SUMIF([1]!Tabla9[Consignatarios],B2349,[1]!Tabla9[1675])</f>
        <v>0</v>
      </c>
      <c r="H2349">
        <f>SUMIF([1]!Tabla8[Consignatarios],B2349,[1]!Tabla8[1678])</f>
        <v>0</v>
      </c>
      <c r="I2349">
        <f>SUMIF([1]!Tabla4[Consignatario],B2349,[1]!Tabla4[Monto])</f>
        <v>0</v>
      </c>
      <c r="J2349">
        <f>SUMIF([1]!Tabla2[Consignatario],B2349, [1]!Tabla2[Monto])</f>
        <v>0</v>
      </c>
      <c r="K2349">
        <f>SUMIF([1]!Tabla3[Consignatario],B2349,[1]!Tabla3[Monto])</f>
        <v>0</v>
      </c>
      <c r="L2349">
        <f>SUMIF([1]!Tabla5[Consignatario],B2349,[1]!Tabla5[Monto])</f>
        <v>0</v>
      </c>
      <c r="M2349">
        <f>SUMIF([1]!Tabla1708[Consignatario],B2349,[1]!Tabla1708[Monto])</f>
        <v>12000</v>
      </c>
      <c r="N2349">
        <f>SUMIF([1]!Tabla1726[Consignatario],B2349,[1]!Tabla1726[Monto])</f>
        <v>0</v>
      </c>
      <c r="O2349">
        <f>SUMIF([1]!Tabla1730[Consignatario],B2349,[1]!Tabla1730[1730])</f>
        <v>0</v>
      </c>
      <c r="P2349">
        <f>SUMIF([1]!Tabla1739[Consignatario],B2349,[1]!Tabla1739[1739])</f>
        <v>0</v>
      </c>
      <c r="Q2349">
        <f>SUMIF([1]!Tabla21[Consignatario],B2349,[1]!Tabla21[1664-1670])</f>
        <v>0</v>
      </c>
      <c r="R2349">
        <f>SUM(Tabla62[[#This Row],[1661]:[Entrearmadas]])</f>
        <v>12000</v>
      </c>
    </row>
    <row r="2350" spans="1:18" x14ac:dyDescent="0.3">
      <c r="A2350">
        <v>2349</v>
      </c>
      <c r="B2350" t="str" cm="1">
        <f t="array" ref="B2350">INDEX([1]!Tabla1[#Data], A2350, 2)</f>
        <v>Portales del Rivero, Diego</v>
      </c>
      <c r="C2350">
        <f>SUMIF([1]!Tabla1661[Consignatario],B2350,[1]!Tabla1661[1661])</f>
        <v>0</v>
      </c>
      <c r="D2350">
        <f>SUMIF([1]!Tabla11[Consignatario],B2350,[1]!Tabla11[1662])</f>
        <v>0</v>
      </c>
      <c r="E2350">
        <f>SUMIF([1]!Tabla12[Consignatario],B2350,[1]!Tabla12[1670])</f>
        <v>0</v>
      </c>
      <c r="F2350">
        <f>SUMIF([1]!Tabla10[Consignatario],B2350,[1]!Tabla10[1672])</f>
        <v>0</v>
      </c>
      <c r="G2350">
        <f>SUMIF([1]!Tabla9[Consignatarios],B2350,[1]!Tabla9[1675])</f>
        <v>0</v>
      </c>
      <c r="H2350">
        <f>SUMIF([1]!Tabla8[Consignatarios],B2350,[1]!Tabla8[1678])</f>
        <v>0</v>
      </c>
      <c r="I2350">
        <f>SUMIF([1]!Tabla4[Consignatario],B2350,[1]!Tabla4[Monto])</f>
        <v>0</v>
      </c>
      <c r="J2350">
        <f>SUMIF([1]!Tabla2[Consignatario],B2350, [1]!Tabla2[Monto])</f>
        <v>0</v>
      </c>
      <c r="K2350">
        <f>SUMIF([1]!Tabla3[Consignatario],B2350,[1]!Tabla3[Monto])</f>
        <v>0</v>
      </c>
      <c r="L2350">
        <f>SUMIF([1]!Tabla5[Consignatario],B2350,[1]!Tabla5[Monto])</f>
        <v>0</v>
      </c>
      <c r="M2350">
        <f>SUMIF([1]!Tabla1708[Consignatario],B2350,[1]!Tabla1708[Monto])</f>
        <v>0</v>
      </c>
      <c r="N2350">
        <f>SUMIF([1]!Tabla1726[Consignatario],B2350,[1]!Tabla1726[Monto])</f>
        <v>4284</v>
      </c>
      <c r="O2350">
        <f>SUMIF([1]!Tabla1730[Consignatario],B2350,[1]!Tabla1730[1730])</f>
        <v>0</v>
      </c>
      <c r="P2350">
        <f>SUMIF([1]!Tabla1739[Consignatario],B2350,[1]!Tabla1739[1739])</f>
        <v>0</v>
      </c>
      <c r="Q2350">
        <f>SUMIF([1]!Tabla21[Consignatario],B2350,[1]!Tabla21[1664-1670])</f>
        <v>0</v>
      </c>
      <c r="R2350">
        <f>SUM(Tabla62[[#This Row],[1661]:[Entrearmadas]])</f>
        <v>4284</v>
      </c>
    </row>
    <row r="2351" spans="1:18" x14ac:dyDescent="0.3">
      <c r="A2351">
        <v>2350</v>
      </c>
      <c r="B2351" t="str" cm="1">
        <f t="array" ref="B2351">INDEX([1]!Tabla1[#Data], A2351, 2)</f>
        <v>Portilla y Castañeda, Sebastián de la</v>
      </c>
      <c r="C2351">
        <f>SUMIF([1]!Tabla1661[Consignatario],B2351,[1]!Tabla1661[1661])</f>
        <v>0</v>
      </c>
      <c r="D2351">
        <f>SUMIF([1]!Tabla11[Consignatario],B2351,[1]!Tabla11[1662])</f>
        <v>0</v>
      </c>
      <c r="E2351">
        <f>SUMIF([1]!Tabla12[Consignatario],B2351,[1]!Tabla12[1670])</f>
        <v>0</v>
      </c>
      <c r="F2351">
        <f>SUMIF([1]!Tabla10[Consignatario],B2351,[1]!Tabla10[1672])</f>
        <v>0</v>
      </c>
      <c r="G2351">
        <f>SUMIF([1]!Tabla9[Consignatarios],B2351,[1]!Tabla9[1675])</f>
        <v>0</v>
      </c>
      <c r="H2351">
        <f>SUMIF([1]!Tabla8[Consignatarios],B2351,[1]!Tabla8[1678])</f>
        <v>0</v>
      </c>
      <c r="I2351">
        <f>SUMIF([1]!Tabla4[Consignatario],B2351,[1]!Tabla4[Monto])</f>
        <v>0</v>
      </c>
      <c r="J2351">
        <f>SUMIF([1]!Tabla2[Consignatario],B2351, [1]!Tabla2[Monto])</f>
        <v>7640</v>
      </c>
      <c r="K2351">
        <f>SUMIF([1]!Tabla3[Consignatario],B2351,[1]!Tabla3[Monto])</f>
        <v>60000</v>
      </c>
      <c r="L2351">
        <f>SUMIF([1]!Tabla5[Consignatario],B2351,[1]!Tabla5[Monto])</f>
        <v>43526</v>
      </c>
      <c r="M2351">
        <f>SUMIF([1]!Tabla1708[Consignatario],B2351,[1]!Tabla1708[Monto])</f>
        <v>0</v>
      </c>
      <c r="N2351">
        <f>SUMIF([1]!Tabla1726[Consignatario],B2351,[1]!Tabla1726[Monto])</f>
        <v>0</v>
      </c>
      <c r="O2351">
        <f>SUMIF([1]!Tabla1730[Consignatario],B2351,[1]!Tabla1730[1730])</f>
        <v>0</v>
      </c>
      <c r="P2351">
        <f>SUMIF([1]!Tabla1739[Consignatario],B2351,[1]!Tabla1739[1739])</f>
        <v>0</v>
      </c>
      <c r="Q2351">
        <f>SUMIF([1]!Tabla21[Consignatario],B2351,[1]!Tabla21[1664-1670])</f>
        <v>0</v>
      </c>
      <c r="R2351">
        <f>SUM(Tabla62[[#This Row],[1661]:[Entrearmadas]])</f>
        <v>111166</v>
      </c>
    </row>
    <row r="2352" spans="1:18" x14ac:dyDescent="0.3">
      <c r="A2352">
        <v>2351</v>
      </c>
      <c r="B2352" t="str" cm="1">
        <f t="array" ref="B2352">INDEX([1]!Tabla1[#Data], A2352, 2)</f>
        <v>Portilla, Pedro de</v>
      </c>
      <c r="C2352">
        <f>SUMIF([1]!Tabla1661[Consignatario],B2352,[1]!Tabla1661[1661])</f>
        <v>0</v>
      </c>
      <c r="D2352">
        <f>SUMIF([1]!Tabla11[Consignatario],B2352,[1]!Tabla11[1662])</f>
        <v>0</v>
      </c>
      <c r="E2352">
        <f>SUMIF([1]!Tabla12[Consignatario],B2352,[1]!Tabla12[1670])</f>
        <v>0</v>
      </c>
      <c r="F2352">
        <f>SUMIF([1]!Tabla10[Consignatario],B2352,[1]!Tabla10[1672])</f>
        <v>0</v>
      </c>
      <c r="G2352">
        <f>SUMIF([1]!Tabla9[Consignatarios],B2352,[1]!Tabla9[1675])</f>
        <v>0</v>
      </c>
      <c r="H2352">
        <f>SUMIF([1]!Tabla8[Consignatarios],B2352,[1]!Tabla8[1678])</f>
        <v>0</v>
      </c>
      <c r="I2352">
        <f>SUMIF([1]!Tabla4[Consignatario],B2352,[1]!Tabla4[Monto])</f>
        <v>0</v>
      </c>
      <c r="J2352">
        <f>SUMIF([1]!Tabla2[Consignatario],B2352, [1]!Tabla2[Monto])</f>
        <v>0</v>
      </c>
      <c r="K2352">
        <f>SUMIF([1]!Tabla3[Consignatario],B2352,[1]!Tabla3[Monto])</f>
        <v>0</v>
      </c>
      <c r="L2352">
        <f>SUMIF([1]!Tabla5[Consignatario],B2352,[1]!Tabla5[Monto])</f>
        <v>0</v>
      </c>
      <c r="M2352">
        <f>SUMIF([1]!Tabla1708[Consignatario],B2352,[1]!Tabla1708[Monto])</f>
        <v>0</v>
      </c>
      <c r="N2352">
        <f>SUMIF([1]!Tabla1726[Consignatario],B2352,[1]!Tabla1726[Monto])</f>
        <v>13072</v>
      </c>
      <c r="O2352">
        <f>SUMIF([1]!Tabla1730[Consignatario],B2352,[1]!Tabla1730[1730])</f>
        <v>0</v>
      </c>
      <c r="P2352">
        <f>SUMIF([1]!Tabla1739[Consignatario],B2352,[1]!Tabla1739[1739])</f>
        <v>0</v>
      </c>
      <c r="Q2352">
        <f>SUMIF([1]!Tabla21[Consignatario],B2352,[1]!Tabla21[1664-1670])</f>
        <v>0</v>
      </c>
      <c r="R2352">
        <f>SUM(Tabla62[[#This Row],[1661]:[Entrearmadas]])</f>
        <v>13072</v>
      </c>
    </row>
    <row r="2353" spans="1:18" x14ac:dyDescent="0.3">
      <c r="A2353">
        <v>2352</v>
      </c>
      <c r="B2353" t="str" cm="1">
        <f t="array" ref="B2353">INDEX([1]!Tabla1[#Data], A2353, 2)</f>
        <v>Portillo, Joseph de</v>
      </c>
      <c r="C2353">
        <f>SUMIF([1]!Tabla1661[Consignatario],B2353,[1]!Tabla1661[1661])</f>
        <v>48062</v>
      </c>
      <c r="D2353">
        <f>SUMIF([1]!Tabla11[Consignatario],B2353,[1]!Tabla11[1662])</f>
        <v>0</v>
      </c>
      <c r="E2353">
        <f>SUMIF([1]!Tabla12[Consignatario],B2353,[1]!Tabla12[1670])</f>
        <v>0</v>
      </c>
      <c r="F2353">
        <f>SUMIF([1]!Tabla10[Consignatario],B2353,[1]!Tabla10[1672])</f>
        <v>0</v>
      </c>
      <c r="G2353">
        <f>SUMIF([1]!Tabla9[Consignatarios],B2353,[1]!Tabla9[1675])</f>
        <v>0</v>
      </c>
      <c r="H2353">
        <f>SUMIF([1]!Tabla8[Consignatarios],B2353,[1]!Tabla8[1678])</f>
        <v>0</v>
      </c>
      <c r="I2353">
        <f>SUMIF([1]!Tabla4[Consignatario],B2353,[1]!Tabla4[Monto])</f>
        <v>0</v>
      </c>
      <c r="J2353">
        <f>SUMIF([1]!Tabla2[Consignatario],B2353, [1]!Tabla2[Monto])</f>
        <v>0</v>
      </c>
      <c r="K2353">
        <f>SUMIF([1]!Tabla3[Consignatario],B2353,[1]!Tabla3[Monto])</f>
        <v>0</v>
      </c>
      <c r="L2353">
        <f>SUMIF([1]!Tabla5[Consignatario],B2353,[1]!Tabla5[Monto])</f>
        <v>0</v>
      </c>
      <c r="M2353">
        <f>SUMIF([1]!Tabla1708[Consignatario],B2353,[1]!Tabla1708[Monto])</f>
        <v>0</v>
      </c>
      <c r="N2353">
        <f>SUMIF([1]!Tabla1726[Consignatario],B2353,[1]!Tabla1726[Monto])</f>
        <v>0</v>
      </c>
      <c r="O2353">
        <f>SUMIF([1]!Tabla1730[Consignatario],B2353,[1]!Tabla1730[1730])</f>
        <v>0</v>
      </c>
      <c r="P2353">
        <f>SUMIF([1]!Tabla1739[Consignatario],B2353,[1]!Tabla1739[1739])</f>
        <v>0</v>
      </c>
      <c r="Q2353">
        <f>SUMIF([1]!Tabla21[Consignatario],B2353,[1]!Tabla21[1664-1670])</f>
        <v>0</v>
      </c>
      <c r="R2353">
        <f>SUM(Tabla62[[#This Row],[1661]:[Entrearmadas]])</f>
        <v>48062</v>
      </c>
    </row>
    <row r="2354" spans="1:18" x14ac:dyDescent="0.3">
      <c r="A2354">
        <v>2353</v>
      </c>
      <c r="B2354" t="str" cm="1">
        <f t="array" ref="B2354">INDEX([1]!Tabla1[#Data], A2354, 2)</f>
        <v>Potao, Joseph</v>
      </c>
      <c r="C2354">
        <f>SUMIF([1]!Tabla1661[Consignatario],B2354,[1]!Tabla1661[1661])</f>
        <v>0</v>
      </c>
      <c r="D2354">
        <f>SUMIF([1]!Tabla11[Consignatario],B2354,[1]!Tabla11[1662])</f>
        <v>0</v>
      </c>
      <c r="E2354">
        <f>SUMIF([1]!Tabla12[Consignatario],B2354,[1]!Tabla12[1670])</f>
        <v>0</v>
      </c>
      <c r="F2354">
        <f>SUMIF([1]!Tabla10[Consignatario],B2354,[1]!Tabla10[1672])</f>
        <v>0</v>
      </c>
      <c r="G2354">
        <f>SUMIF([1]!Tabla9[Consignatarios],B2354,[1]!Tabla9[1675])</f>
        <v>0</v>
      </c>
      <c r="H2354">
        <f>SUMIF([1]!Tabla8[Consignatarios],B2354,[1]!Tabla8[1678])</f>
        <v>0</v>
      </c>
      <c r="I2354">
        <f>SUMIF([1]!Tabla4[Consignatario],B2354,[1]!Tabla4[Monto])</f>
        <v>0</v>
      </c>
      <c r="J2354">
        <f>SUMIF([1]!Tabla2[Consignatario],B2354, [1]!Tabla2[Monto])</f>
        <v>0</v>
      </c>
      <c r="K2354">
        <f>SUMIF([1]!Tabla3[Consignatario],B2354,[1]!Tabla3[Monto])</f>
        <v>0</v>
      </c>
      <c r="L2354">
        <f>SUMIF([1]!Tabla5[Consignatario],B2354,[1]!Tabla5[Monto])</f>
        <v>0</v>
      </c>
      <c r="M2354">
        <f>SUMIF([1]!Tabla1708[Consignatario],B2354,[1]!Tabla1708[Monto])</f>
        <v>0</v>
      </c>
      <c r="N2354">
        <f>SUMIF([1]!Tabla1726[Consignatario],B2354,[1]!Tabla1726[Monto])</f>
        <v>10066</v>
      </c>
      <c r="O2354">
        <f>SUMIF([1]!Tabla1730[Consignatario],B2354,[1]!Tabla1730[1730])</f>
        <v>0</v>
      </c>
      <c r="P2354">
        <f>SUMIF([1]!Tabla1739[Consignatario],B2354,[1]!Tabla1739[1739])</f>
        <v>0</v>
      </c>
      <c r="Q2354">
        <f>SUMIF([1]!Tabla21[Consignatario],B2354,[1]!Tabla21[1664-1670])</f>
        <v>0</v>
      </c>
      <c r="R2354">
        <f>SUM(Tabla62[[#This Row],[1661]:[Entrearmadas]])</f>
        <v>10066</v>
      </c>
    </row>
    <row r="2355" spans="1:18" x14ac:dyDescent="0.3">
      <c r="A2355">
        <v>2354</v>
      </c>
      <c r="B2355" t="str" cm="1">
        <f t="array" ref="B2355">INDEX([1]!Tabla1[#Data], A2355, 2)</f>
        <v>Poveda, Juan Joseph de</v>
      </c>
      <c r="C2355">
        <f>SUMIF([1]!Tabla1661[Consignatario],B2355,[1]!Tabla1661[1661])</f>
        <v>0</v>
      </c>
      <c r="D2355">
        <f>SUMIF([1]!Tabla11[Consignatario],B2355,[1]!Tabla11[1662])</f>
        <v>0</v>
      </c>
      <c r="E2355">
        <f>SUMIF([1]!Tabla12[Consignatario],B2355,[1]!Tabla12[1670])</f>
        <v>0</v>
      </c>
      <c r="F2355">
        <f>SUMIF([1]!Tabla10[Consignatario],B2355,[1]!Tabla10[1672])</f>
        <v>0</v>
      </c>
      <c r="G2355">
        <f>SUMIF([1]!Tabla9[Consignatarios],B2355,[1]!Tabla9[1675])</f>
        <v>0</v>
      </c>
      <c r="H2355">
        <f>SUMIF([1]!Tabla8[Consignatarios],B2355,[1]!Tabla8[1678])</f>
        <v>0</v>
      </c>
      <c r="I2355">
        <f>SUMIF([1]!Tabla4[Consignatario],B2355,[1]!Tabla4[Monto])</f>
        <v>0</v>
      </c>
      <c r="J2355">
        <f>SUMIF([1]!Tabla2[Consignatario],B2355, [1]!Tabla2[Monto])</f>
        <v>0</v>
      </c>
      <c r="K2355">
        <f>SUMIF([1]!Tabla3[Consignatario],B2355,[1]!Tabla3[Monto])</f>
        <v>0</v>
      </c>
      <c r="L2355">
        <f>SUMIF([1]!Tabla5[Consignatario],B2355,[1]!Tabla5[Monto])</f>
        <v>0</v>
      </c>
      <c r="M2355">
        <f>SUMIF([1]!Tabla1708[Consignatario],B2355,[1]!Tabla1708[Monto])</f>
        <v>0</v>
      </c>
      <c r="N2355">
        <f>SUMIF([1]!Tabla1726[Consignatario],B2355,[1]!Tabla1726[Monto])</f>
        <v>6000</v>
      </c>
      <c r="O2355">
        <f>SUMIF([1]!Tabla1730[Consignatario],B2355,[1]!Tabla1730[1730])</f>
        <v>0</v>
      </c>
      <c r="P2355">
        <f>SUMIF([1]!Tabla1739[Consignatario],B2355,[1]!Tabla1739[1739])</f>
        <v>0</v>
      </c>
      <c r="Q2355">
        <f>SUMIF([1]!Tabla21[Consignatario],B2355,[1]!Tabla21[1664-1670])</f>
        <v>0</v>
      </c>
      <c r="R2355">
        <f>SUM(Tabla62[[#This Row],[1661]:[Entrearmadas]])</f>
        <v>6000</v>
      </c>
    </row>
    <row r="2356" spans="1:18" x14ac:dyDescent="0.3">
      <c r="A2356">
        <v>2355</v>
      </c>
      <c r="B2356" t="str" cm="1">
        <f t="array" ref="B2356">INDEX([1]!Tabla1[#Data], A2356, 2)</f>
        <v>Poveda, Tomás Martín de</v>
      </c>
      <c r="C2356">
        <f>SUMIF([1]!Tabla1661[Consignatario],B2356,[1]!Tabla1661[1661])</f>
        <v>0</v>
      </c>
      <c r="D2356">
        <f>SUMIF([1]!Tabla11[Consignatario],B2356,[1]!Tabla11[1662])</f>
        <v>0</v>
      </c>
      <c r="E2356">
        <f>SUMIF([1]!Tabla12[Consignatario],B2356,[1]!Tabla12[1670])</f>
        <v>0</v>
      </c>
      <c r="F2356">
        <f>SUMIF([1]!Tabla10[Consignatario],B2356,[1]!Tabla10[1672])</f>
        <v>0</v>
      </c>
      <c r="G2356">
        <f>SUMIF([1]!Tabla9[Consignatarios],B2356,[1]!Tabla9[1675])</f>
        <v>0</v>
      </c>
      <c r="H2356">
        <f>SUMIF([1]!Tabla8[Consignatarios],B2356,[1]!Tabla8[1678])</f>
        <v>0</v>
      </c>
      <c r="I2356">
        <f>SUMIF([1]!Tabla4[Consignatario],B2356,[1]!Tabla4[Monto])</f>
        <v>49893</v>
      </c>
      <c r="J2356">
        <f>SUMIF([1]!Tabla2[Consignatario],B2356, [1]!Tabla2[Monto])</f>
        <v>0</v>
      </c>
      <c r="K2356">
        <f>SUMIF([1]!Tabla3[Consignatario],B2356,[1]!Tabla3[Monto])</f>
        <v>0</v>
      </c>
      <c r="L2356">
        <f>SUMIF([1]!Tabla5[Consignatario],B2356,[1]!Tabla5[Monto])</f>
        <v>0</v>
      </c>
      <c r="M2356">
        <f>SUMIF([1]!Tabla1708[Consignatario],B2356,[1]!Tabla1708[Monto])</f>
        <v>0</v>
      </c>
      <c r="N2356">
        <f>SUMIF([1]!Tabla1726[Consignatario],B2356,[1]!Tabla1726[Monto])</f>
        <v>0</v>
      </c>
      <c r="O2356">
        <f>SUMIF([1]!Tabla1730[Consignatario],B2356,[1]!Tabla1730[1730])</f>
        <v>0</v>
      </c>
      <c r="P2356">
        <f>SUMIF([1]!Tabla1739[Consignatario],B2356,[1]!Tabla1739[1739])</f>
        <v>0</v>
      </c>
      <c r="Q2356">
        <f>SUMIF([1]!Tabla21[Consignatario],B2356,[1]!Tabla21[1664-1670])</f>
        <v>0</v>
      </c>
      <c r="R2356">
        <f>SUM(Tabla62[[#This Row],[1661]:[Entrearmadas]])</f>
        <v>49893</v>
      </c>
    </row>
    <row r="2357" spans="1:18" x14ac:dyDescent="0.3">
      <c r="A2357">
        <v>2356</v>
      </c>
      <c r="B2357" t="str" cm="1">
        <f t="array" ref="B2357">INDEX([1]!Tabla1[#Data], A2357, 2)</f>
        <v>Pozada, Joseph</v>
      </c>
      <c r="C2357">
        <f>SUMIF([1]!Tabla1661[Consignatario],B2357,[1]!Tabla1661[1661])</f>
        <v>0</v>
      </c>
      <c r="D2357">
        <f>SUMIF([1]!Tabla11[Consignatario],B2357,[1]!Tabla11[1662])</f>
        <v>0</v>
      </c>
      <c r="E2357">
        <f>SUMIF([1]!Tabla12[Consignatario],B2357,[1]!Tabla12[1670])</f>
        <v>0</v>
      </c>
      <c r="F2357">
        <f>SUMIF([1]!Tabla10[Consignatario],B2357,[1]!Tabla10[1672])</f>
        <v>0</v>
      </c>
      <c r="G2357">
        <f>SUMIF([1]!Tabla9[Consignatarios],B2357,[1]!Tabla9[1675])</f>
        <v>0</v>
      </c>
      <c r="H2357">
        <f>SUMIF([1]!Tabla8[Consignatarios],B2357,[1]!Tabla8[1678])</f>
        <v>0</v>
      </c>
      <c r="I2357">
        <f>SUMIF([1]!Tabla4[Consignatario],B2357,[1]!Tabla4[Monto])</f>
        <v>0</v>
      </c>
      <c r="J2357">
        <f>SUMIF([1]!Tabla2[Consignatario],B2357, [1]!Tabla2[Monto])</f>
        <v>1012</v>
      </c>
      <c r="K2357">
        <f>SUMIF([1]!Tabla3[Consignatario],B2357,[1]!Tabla3[Monto])</f>
        <v>0</v>
      </c>
      <c r="L2357">
        <f>SUMIF([1]!Tabla5[Consignatario],B2357,[1]!Tabla5[Monto])</f>
        <v>0</v>
      </c>
      <c r="M2357">
        <f>SUMIF([1]!Tabla1708[Consignatario],B2357,[1]!Tabla1708[Monto])</f>
        <v>0</v>
      </c>
      <c r="N2357">
        <f>SUMIF([1]!Tabla1726[Consignatario],B2357,[1]!Tabla1726[Monto])</f>
        <v>0</v>
      </c>
      <c r="O2357">
        <f>SUMIF([1]!Tabla1730[Consignatario],B2357,[1]!Tabla1730[1730])</f>
        <v>0</v>
      </c>
      <c r="P2357">
        <f>SUMIF([1]!Tabla1739[Consignatario],B2357,[1]!Tabla1739[1739])</f>
        <v>0</v>
      </c>
      <c r="Q2357">
        <f>SUMIF([1]!Tabla21[Consignatario],B2357,[1]!Tabla21[1664-1670])</f>
        <v>0</v>
      </c>
      <c r="R2357">
        <f>SUM(Tabla62[[#This Row],[1661]:[Entrearmadas]])</f>
        <v>1012</v>
      </c>
    </row>
    <row r="2358" spans="1:18" x14ac:dyDescent="0.3">
      <c r="A2358">
        <v>2357</v>
      </c>
      <c r="B2358" t="str" cm="1">
        <f t="array" ref="B2358">INDEX([1]!Tabla1[#Data], A2358, 2)</f>
        <v>Pozada, Juan Agustín de</v>
      </c>
      <c r="C2358">
        <f>SUMIF([1]!Tabla1661[Consignatario],B2358,[1]!Tabla1661[1661])</f>
        <v>0</v>
      </c>
      <c r="D2358">
        <f>SUMIF([1]!Tabla11[Consignatario],B2358,[1]!Tabla11[1662])</f>
        <v>0</v>
      </c>
      <c r="E2358">
        <f>SUMIF([1]!Tabla12[Consignatario],B2358,[1]!Tabla12[1670])</f>
        <v>0</v>
      </c>
      <c r="F2358">
        <f>SUMIF([1]!Tabla10[Consignatario],B2358,[1]!Tabla10[1672])</f>
        <v>0</v>
      </c>
      <c r="G2358">
        <f>SUMIF([1]!Tabla9[Consignatarios],B2358,[1]!Tabla9[1675])</f>
        <v>0</v>
      </c>
      <c r="H2358">
        <f>SUMIF([1]!Tabla8[Consignatarios],B2358,[1]!Tabla8[1678])</f>
        <v>0</v>
      </c>
      <c r="I2358">
        <f>SUMIF([1]!Tabla4[Consignatario],B2358,[1]!Tabla4[Monto])</f>
        <v>0</v>
      </c>
      <c r="J2358">
        <f>SUMIF([1]!Tabla2[Consignatario],B2358, [1]!Tabla2[Monto])</f>
        <v>0</v>
      </c>
      <c r="K2358">
        <f>SUMIF([1]!Tabla3[Consignatario],B2358,[1]!Tabla3[Monto])</f>
        <v>0</v>
      </c>
      <c r="L2358">
        <f>SUMIF([1]!Tabla5[Consignatario],B2358,[1]!Tabla5[Monto])</f>
        <v>26595</v>
      </c>
      <c r="M2358">
        <f>SUMIF([1]!Tabla1708[Consignatario],B2358,[1]!Tabla1708[Monto])</f>
        <v>0</v>
      </c>
      <c r="N2358">
        <f>SUMIF([1]!Tabla1726[Consignatario],B2358,[1]!Tabla1726[Monto])</f>
        <v>0</v>
      </c>
      <c r="O2358">
        <f>SUMIF([1]!Tabla1730[Consignatario],B2358,[1]!Tabla1730[1730])</f>
        <v>0</v>
      </c>
      <c r="P2358">
        <f>SUMIF([1]!Tabla1739[Consignatario],B2358,[1]!Tabla1739[1739])</f>
        <v>0</v>
      </c>
      <c r="Q2358">
        <f>SUMIF([1]!Tabla21[Consignatario],B2358,[1]!Tabla21[1664-1670])</f>
        <v>0</v>
      </c>
      <c r="R2358">
        <f>SUM(Tabla62[[#This Row],[1661]:[Entrearmadas]])</f>
        <v>26595</v>
      </c>
    </row>
    <row r="2359" spans="1:18" x14ac:dyDescent="0.3">
      <c r="A2359">
        <v>2358</v>
      </c>
      <c r="B2359" t="str" cm="1">
        <f t="array" ref="B2359">INDEX([1]!Tabla1[#Data], A2359, 2)</f>
        <v>Pozo, Joseph del</v>
      </c>
      <c r="C2359">
        <f>SUMIF([1]!Tabla1661[Consignatario],B2359,[1]!Tabla1661[1661])</f>
        <v>0</v>
      </c>
      <c r="D2359">
        <f>SUMIF([1]!Tabla11[Consignatario],B2359,[1]!Tabla11[1662])</f>
        <v>0</v>
      </c>
      <c r="E2359">
        <f>SUMIF([1]!Tabla12[Consignatario],B2359,[1]!Tabla12[1670])</f>
        <v>0</v>
      </c>
      <c r="F2359">
        <f>SUMIF([1]!Tabla10[Consignatario],B2359,[1]!Tabla10[1672])</f>
        <v>0</v>
      </c>
      <c r="G2359">
        <f>SUMIF([1]!Tabla9[Consignatarios],B2359,[1]!Tabla9[1675])</f>
        <v>0</v>
      </c>
      <c r="H2359">
        <f>SUMIF([1]!Tabla8[Consignatarios],B2359,[1]!Tabla8[1678])</f>
        <v>0</v>
      </c>
      <c r="I2359">
        <f>SUMIF([1]!Tabla4[Consignatario],B2359,[1]!Tabla4[Monto])</f>
        <v>0</v>
      </c>
      <c r="J2359">
        <f>SUMIF([1]!Tabla2[Consignatario],B2359, [1]!Tabla2[Monto])</f>
        <v>18150</v>
      </c>
      <c r="K2359">
        <f>SUMIF([1]!Tabla3[Consignatario],B2359,[1]!Tabla3[Monto])</f>
        <v>0</v>
      </c>
      <c r="L2359">
        <f>SUMIF([1]!Tabla5[Consignatario],B2359,[1]!Tabla5[Monto])</f>
        <v>0</v>
      </c>
      <c r="M2359">
        <f>SUMIF([1]!Tabla1708[Consignatario],B2359,[1]!Tabla1708[Monto])</f>
        <v>0</v>
      </c>
      <c r="N2359">
        <f>SUMIF([1]!Tabla1726[Consignatario],B2359,[1]!Tabla1726[Monto])</f>
        <v>0</v>
      </c>
      <c r="O2359">
        <f>SUMIF([1]!Tabla1730[Consignatario],B2359,[1]!Tabla1730[1730])</f>
        <v>0</v>
      </c>
      <c r="P2359">
        <f>SUMIF([1]!Tabla1739[Consignatario],B2359,[1]!Tabla1739[1739])</f>
        <v>0</v>
      </c>
      <c r="Q2359">
        <f>SUMIF([1]!Tabla21[Consignatario],B2359,[1]!Tabla21[1664-1670])</f>
        <v>0</v>
      </c>
      <c r="R2359">
        <f>SUM(Tabla62[[#This Row],[1661]:[Entrearmadas]])</f>
        <v>18150</v>
      </c>
    </row>
    <row r="2360" spans="1:18" x14ac:dyDescent="0.3">
      <c r="A2360">
        <v>2359</v>
      </c>
      <c r="B2360" t="str" cm="1">
        <f t="array" ref="B2360">INDEX([1]!Tabla1[#Data], A2360, 2)</f>
        <v>Prada, Francisco de la</v>
      </c>
      <c r="C2360">
        <f>SUMIF([1]!Tabla1661[Consignatario],B2360,[1]!Tabla1661[1661])</f>
        <v>0</v>
      </c>
      <c r="D2360">
        <f>SUMIF([1]!Tabla11[Consignatario],B2360,[1]!Tabla11[1662])</f>
        <v>0</v>
      </c>
      <c r="E2360">
        <f>SUMIF([1]!Tabla12[Consignatario],B2360,[1]!Tabla12[1670])</f>
        <v>0</v>
      </c>
      <c r="F2360">
        <f>SUMIF([1]!Tabla10[Consignatario],B2360,[1]!Tabla10[1672])</f>
        <v>0</v>
      </c>
      <c r="G2360">
        <f>SUMIF([1]!Tabla9[Consignatarios],B2360,[1]!Tabla9[1675])</f>
        <v>0</v>
      </c>
      <c r="H2360">
        <f>SUMIF([1]!Tabla8[Consignatarios],B2360,[1]!Tabla8[1678])</f>
        <v>0</v>
      </c>
      <c r="I2360">
        <f>SUMIF([1]!Tabla4[Consignatario],B2360,[1]!Tabla4[Monto])</f>
        <v>0</v>
      </c>
      <c r="J2360">
        <f>SUMIF([1]!Tabla2[Consignatario],B2360, [1]!Tabla2[Monto])</f>
        <v>0</v>
      </c>
      <c r="K2360">
        <f>SUMIF([1]!Tabla3[Consignatario],B2360,[1]!Tabla3[Monto])</f>
        <v>51406</v>
      </c>
      <c r="L2360">
        <f>SUMIF([1]!Tabla5[Consignatario],B2360,[1]!Tabla5[Monto])</f>
        <v>40449</v>
      </c>
      <c r="M2360">
        <f>SUMIF([1]!Tabla1708[Consignatario],B2360,[1]!Tabla1708[Monto])</f>
        <v>0</v>
      </c>
      <c r="N2360">
        <f>SUMIF([1]!Tabla1726[Consignatario],B2360,[1]!Tabla1726[Monto])</f>
        <v>0</v>
      </c>
      <c r="O2360">
        <f>SUMIF([1]!Tabla1730[Consignatario],B2360,[1]!Tabla1730[1730])</f>
        <v>0</v>
      </c>
      <c r="P2360">
        <f>SUMIF([1]!Tabla1739[Consignatario],B2360,[1]!Tabla1739[1739])</f>
        <v>0</v>
      </c>
      <c r="Q2360">
        <f>SUMIF([1]!Tabla21[Consignatario],B2360,[1]!Tabla21[1664-1670])</f>
        <v>0</v>
      </c>
      <c r="R2360">
        <f>SUM(Tabla62[[#This Row],[1661]:[Entrearmadas]])</f>
        <v>91855</v>
      </c>
    </row>
    <row r="2361" spans="1:18" x14ac:dyDescent="0.3">
      <c r="A2361">
        <v>2360</v>
      </c>
      <c r="B2361" t="str" cm="1">
        <f t="array" ref="B2361">INDEX([1]!Tabla1[#Data], A2361, 2)</f>
        <v>Prado, Andrés de</v>
      </c>
      <c r="C2361">
        <f>SUMIF([1]!Tabla1661[Consignatario],B2361,[1]!Tabla1661[1661])</f>
        <v>0</v>
      </c>
      <c r="D2361">
        <f>SUMIF([1]!Tabla11[Consignatario],B2361,[1]!Tabla11[1662])</f>
        <v>0</v>
      </c>
      <c r="E2361">
        <f>SUMIF([1]!Tabla12[Consignatario],B2361,[1]!Tabla12[1670])</f>
        <v>0</v>
      </c>
      <c r="F2361">
        <f>SUMIF([1]!Tabla10[Consignatario],B2361,[1]!Tabla10[1672])</f>
        <v>0</v>
      </c>
      <c r="G2361">
        <f>SUMIF([1]!Tabla9[Consignatarios],B2361,[1]!Tabla9[1675])</f>
        <v>30000</v>
      </c>
      <c r="H2361">
        <f>SUMIF([1]!Tabla8[Consignatarios],B2361,[1]!Tabla8[1678])</f>
        <v>0</v>
      </c>
      <c r="I2361">
        <f>SUMIF([1]!Tabla4[Consignatario],B2361,[1]!Tabla4[Monto])</f>
        <v>0</v>
      </c>
      <c r="J2361">
        <f>SUMIF([1]!Tabla2[Consignatario],B2361, [1]!Tabla2[Monto])</f>
        <v>0</v>
      </c>
      <c r="K2361">
        <f>SUMIF([1]!Tabla3[Consignatario],B2361,[1]!Tabla3[Monto])</f>
        <v>0</v>
      </c>
      <c r="L2361">
        <f>SUMIF([1]!Tabla5[Consignatario],B2361,[1]!Tabla5[Monto])</f>
        <v>0</v>
      </c>
      <c r="M2361">
        <f>SUMIF([1]!Tabla1708[Consignatario],B2361,[1]!Tabla1708[Monto])</f>
        <v>0</v>
      </c>
      <c r="N2361">
        <f>SUMIF([1]!Tabla1726[Consignatario],B2361,[1]!Tabla1726[Monto])</f>
        <v>0</v>
      </c>
      <c r="O2361">
        <f>SUMIF([1]!Tabla1730[Consignatario],B2361,[1]!Tabla1730[1730])</f>
        <v>0</v>
      </c>
      <c r="P2361">
        <f>SUMIF([1]!Tabla1739[Consignatario],B2361,[1]!Tabla1739[1739])</f>
        <v>0</v>
      </c>
      <c r="Q2361">
        <f>SUMIF([1]!Tabla21[Consignatario],B2361,[1]!Tabla21[1664-1670])</f>
        <v>0</v>
      </c>
      <c r="R2361">
        <f>SUM(Tabla62[[#This Row],[1661]:[Entrearmadas]])</f>
        <v>30000</v>
      </c>
    </row>
    <row r="2362" spans="1:18" x14ac:dyDescent="0.3">
      <c r="A2362">
        <v>2361</v>
      </c>
      <c r="B2362" t="str" cm="1">
        <f t="array" ref="B2362">INDEX([1]!Tabla1[#Data], A2362, 2)</f>
        <v>Prado, Antonio de</v>
      </c>
      <c r="C2362">
        <f>SUMIF([1]!Tabla1661[Consignatario],B2362,[1]!Tabla1661[1661])</f>
        <v>0</v>
      </c>
      <c r="D2362">
        <f>SUMIF([1]!Tabla11[Consignatario],B2362,[1]!Tabla11[1662])</f>
        <v>0</v>
      </c>
      <c r="E2362">
        <f>SUMIF([1]!Tabla12[Consignatario],B2362,[1]!Tabla12[1670])</f>
        <v>0</v>
      </c>
      <c r="F2362">
        <f>SUMIF([1]!Tabla10[Consignatario],B2362,[1]!Tabla10[1672])</f>
        <v>1080</v>
      </c>
      <c r="G2362">
        <f>SUMIF([1]!Tabla9[Consignatarios],B2362,[1]!Tabla9[1675])</f>
        <v>0</v>
      </c>
      <c r="H2362">
        <f>SUMIF([1]!Tabla8[Consignatarios],B2362,[1]!Tabla8[1678])</f>
        <v>0</v>
      </c>
      <c r="I2362">
        <f>SUMIF([1]!Tabla4[Consignatario],B2362,[1]!Tabla4[Monto])</f>
        <v>0</v>
      </c>
      <c r="J2362">
        <f>SUMIF([1]!Tabla2[Consignatario],B2362, [1]!Tabla2[Monto])</f>
        <v>0</v>
      </c>
      <c r="K2362">
        <f>SUMIF([1]!Tabla3[Consignatario],B2362,[1]!Tabla3[Monto])</f>
        <v>0</v>
      </c>
      <c r="L2362">
        <f>SUMIF([1]!Tabla5[Consignatario],B2362,[1]!Tabla5[Monto])</f>
        <v>0</v>
      </c>
      <c r="M2362">
        <f>SUMIF([1]!Tabla1708[Consignatario],B2362,[1]!Tabla1708[Monto])</f>
        <v>0</v>
      </c>
      <c r="N2362">
        <f>SUMIF([1]!Tabla1726[Consignatario],B2362,[1]!Tabla1726[Monto])</f>
        <v>0</v>
      </c>
      <c r="O2362">
        <f>SUMIF([1]!Tabla1730[Consignatario],B2362,[1]!Tabla1730[1730])</f>
        <v>0</v>
      </c>
      <c r="P2362">
        <f>SUMIF([1]!Tabla1739[Consignatario],B2362,[1]!Tabla1739[1739])</f>
        <v>0</v>
      </c>
      <c r="Q2362">
        <f>SUMIF([1]!Tabla21[Consignatario],B2362,[1]!Tabla21[1664-1670])</f>
        <v>0</v>
      </c>
      <c r="R2362">
        <f>SUM(Tabla62[[#This Row],[1661]:[Entrearmadas]])</f>
        <v>1080</v>
      </c>
    </row>
    <row r="2363" spans="1:18" x14ac:dyDescent="0.3">
      <c r="A2363">
        <v>2362</v>
      </c>
      <c r="B2363" t="str" cm="1">
        <f t="array" ref="B2363">INDEX([1]!Tabla1[#Data], A2363, 2)</f>
        <v>Prado, Jorge Antonio de</v>
      </c>
      <c r="C2363">
        <f>SUMIF([1]!Tabla1661[Consignatario],B2363,[1]!Tabla1661[1661])</f>
        <v>1000</v>
      </c>
      <c r="D2363">
        <f>SUMIF([1]!Tabla11[Consignatario],B2363,[1]!Tabla11[1662])</f>
        <v>0</v>
      </c>
      <c r="E2363">
        <f>SUMIF([1]!Tabla12[Consignatario],B2363,[1]!Tabla12[1670])</f>
        <v>0</v>
      </c>
      <c r="F2363">
        <f>SUMIF([1]!Tabla10[Consignatario],B2363,[1]!Tabla10[1672])</f>
        <v>0</v>
      </c>
      <c r="G2363">
        <f>SUMIF([1]!Tabla9[Consignatarios],B2363,[1]!Tabla9[1675])</f>
        <v>0</v>
      </c>
      <c r="H2363">
        <f>SUMIF([1]!Tabla8[Consignatarios],B2363,[1]!Tabla8[1678])</f>
        <v>0</v>
      </c>
      <c r="I2363">
        <f>SUMIF([1]!Tabla4[Consignatario],B2363,[1]!Tabla4[Monto])</f>
        <v>0</v>
      </c>
      <c r="J2363">
        <f>SUMIF([1]!Tabla2[Consignatario],B2363, [1]!Tabla2[Monto])</f>
        <v>0</v>
      </c>
      <c r="K2363">
        <f>SUMIF([1]!Tabla3[Consignatario],B2363,[1]!Tabla3[Monto])</f>
        <v>0</v>
      </c>
      <c r="L2363">
        <f>SUMIF([1]!Tabla5[Consignatario],B2363,[1]!Tabla5[Monto])</f>
        <v>0</v>
      </c>
      <c r="M2363">
        <f>SUMIF([1]!Tabla1708[Consignatario],B2363,[1]!Tabla1708[Monto])</f>
        <v>0</v>
      </c>
      <c r="N2363">
        <f>SUMIF([1]!Tabla1726[Consignatario],B2363,[1]!Tabla1726[Monto])</f>
        <v>0</v>
      </c>
      <c r="O2363">
        <f>SUMIF([1]!Tabla1730[Consignatario],B2363,[1]!Tabla1730[1730])</f>
        <v>0</v>
      </c>
      <c r="P2363">
        <f>SUMIF([1]!Tabla1739[Consignatario],B2363,[1]!Tabla1739[1739])</f>
        <v>0</v>
      </c>
      <c r="Q2363">
        <f>SUMIF([1]!Tabla21[Consignatario],B2363,[1]!Tabla21[1664-1670])</f>
        <v>0</v>
      </c>
      <c r="R2363">
        <f>SUM(Tabla62[[#This Row],[1661]:[Entrearmadas]])</f>
        <v>1000</v>
      </c>
    </row>
    <row r="2364" spans="1:18" x14ac:dyDescent="0.3">
      <c r="A2364">
        <v>2363</v>
      </c>
      <c r="B2364" t="str" cm="1">
        <f t="array" ref="B2364">INDEX([1]!Tabla1[#Data], A2364, 2)</f>
        <v>Prado, Jorge de</v>
      </c>
      <c r="C2364">
        <f>SUMIF([1]!Tabla1661[Consignatario],B2364,[1]!Tabla1661[1661])</f>
        <v>0</v>
      </c>
      <c r="D2364">
        <f>SUMIF([1]!Tabla11[Consignatario],B2364,[1]!Tabla11[1662])</f>
        <v>0</v>
      </c>
      <c r="E2364">
        <f>SUMIF([1]!Tabla12[Consignatario],B2364,[1]!Tabla12[1670])</f>
        <v>0</v>
      </c>
      <c r="F2364">
        <f>SUMIF([1]!Tabla10[Consignatario],B2364,[1]!Tabla10[1672])</f>
        <v>0</v>
      </c>
      <c r="G2364">
        <f>SUMIF([1]!Tabla9[Consignatarios],B2364,[1]!Tabla9[1675])</f>
        <v>0</v>
      </c>
      <c r="H2364">
        <f>SUMIF([1]!Tabla8[Consignatarios],B2364,[1]!Tabla8[1678])</f>
        <v>400</v>
      </c>
      <c r="I2364">
        <f>SUMIF([1]!Tabla4[Consignatario],B2364,[1]!Tabla4[Monto])</f>
        <v>0</v>
      </c>
      <c r="J2364">
        <f>SUMIF([1]!Tabla2[Consignatario],B2364, [1]!Tabla2[Monto])</f>
        <v>0</v>
      </c>
      <c r="K2364">
        <f>SUMIF([1]!Tabla3[Consignatario],B2364,[1]!Tabla3[Monto])</f>
        <v>0</v>
      </c>
      <c r="L2364">
        <f>SUMIF([1]!Tabla5[Consignatario],B2364,[1]!Tabla5[Monto])</f>
        <v>0</v>
      </c>
      <c r="M2364">
        <f>SUMIF([1]!Tabla1708[Consignatario],B2364,[1]!Tabla1708[Monto])</f>
        <v>0</v>
      </c>
      <c r="N2364">
        <f>SUMIF([1]!Tabla1726[Consignatario],B2364,[1]!Tabla1726[Monto])</f>
        <v>0</v>
      </c>
      <c r="O2364">
        <f>SUMIF([1]!Tabla1730[Consignatario],B2364,[1]!Tabla1730[1730])</f>
        <v>0</v>
      </c>
      <c r="P2364">
        <f>SUMIF([1]!Tabla1739[Consignatario],B2364,[1]!Tabla1739[1739])</f>
        <v>0</v>
      </c>
      <c r="Q2364">
        <f>SUMIF([1]!Tabla21[Consignatario],B2364,[1]!Tabla21[1664-1670])</f>
        <v>0</v>
      </c>
      <c r="R2364">
        <f>SUM(Tabla62[[#This Row],[1661]:[Entrearmadas]])</f>
        <v>400</v>
      </c>
    </row>
    <row r="2365" spans="1:18" x14ac:dyDescent="0.3">
      <c r="A2365">
        <v>2364</v>
      </c>
      <c r="B2365" t="str" cm="1">
        <f t="array" ref="B2365">INDEX([1]!Tabla1[#Data], A2365, 2)</f>
        <v>Prado, Joseph</v>
      </c>
      <c r="C2365">
        <f>SUMIF([1]!Tabla1661[Consignatario],B2365,[1]!Tabla1661[1661])</f>
        <v>0</v>
      </c>
      <c r="D2365">
        <f>SUMIF([1]!Tabla11[Consignatario],B2365,[1]!Tabla11[1662])</f>
        <v>0</v>
      </c>
      <c r="E2365">
        <f>SUMIF([1]!Tabla12[Consignatario],B2365,[1]!Tabla12[1670])</f>
        <v>0</v>
      </c>
      <c r="F2365">
        <f>SUMIF([1]!Tabla10[Consignatario],B2365,[1]!Tabla10[1672])</f>
        <v>0</v>
      </c>
      <c r="G2365">
        <f>SUMIF([1]!Tabla9[Consignatarios],B2365,[1]!Tabla9[1675])</f>
        <v>0</v>
      </c>
      <c r="H2365">
        <f>SUMIF([1]!Tabla8[Consignatarios],B2365,[1]!Tabla8[1678])</f>
        <v>0</v>
      </c>
      <c r="I2365">
        <f>SUMIF([1]!Tabla4[Consignatario],B2365,[1]!Tabla4[Monto])</f>
        <v>0</v>
      </c>
      <c r="J2365">
        <f>SUMIF([1]!Tabla2[Consignatario],B2365, [1]!Tabla2[Monto])</f>
        <v>6000</v>
      </c>
      <c r="K2365">
        <f>SUMIF([1]!Tabla3[Consignatario],B2365,[1]!Tabla3[Monto])</f>
        <v>0</v>
      </c>
      <c r="L2365">
        <f>SUMIF([1]!Tabla5[Consignatario],B2365,[1]!Tabla5[Monto])</f>
        <v>0</v>
      </c>
      <c r="M2365">
        <f>SUMIF([1]!Tabla1708[Consignatario],B2365,[1]!Tabla1708[Monto])</f>
        <v>0</v>
      </c>
      <c r="N2365">
        <f>SUMIF([1]!Tabla1726[Consignatario],B2365,[1]!Tabla1726[Monto])</f>
        <v>0</v>
      </c>
      <c r="O2365">
        <f>SUMIF([1]!Tabla1730[Consignatario],B2365,[1]!Tabla1730[1730])</f>
        <v>0</v>
      </c>
      <c r="P2365">
        <f>SUMIF([1]!Tabla1739[Consignatario],B2365,[1]!Tabla1739[1739])</f>
        <v>0</v>
      </c>
      <c r="Q2365">
        <f>SUMIF([1]!Tabla21[Consignatario],B2365,[1]!Tabla21[1664-1670])</f>
        <v>0</v>
      </c>
      <c r="R2365">
        <f>SUM(Tabla62[[#This Row],[1661]:[Entrearmadas]])</f>
        <v>6000</v>
      </c>
    </row>
    <row r="2366" spans="1:18" x14ac:dyDescent="0.3">
      <c r="A2366">
        <v>2365</v>
      </c>
      <c r="B2366" t="str" cm="1">
        <f t="array" ref="B2366">INDEX([1]!Tabla1[#Data], A2366, 2)</f>
        <v>Prado, Joseph de</v>
      </c>
      <c r="C2366">
        <f>SUMIF([1]!Tabla1661[Consignatario],B2366,[1]!Tabla1661[1661])</f>
        <v>0</v>
      </c>
      <c r="D2366">
        <f>SUMIF([1]!Tabla11[Consignatario],B2366,[1]!Tabla11[1662])</f>
        <v>0</v>
      </c>
      <c r="E2366">
        <f>SUMIF([1]!Tabla12[Consignatario],B2366,[1]!Tabla12[1670])</f>
        <v>0</v>
      </c>
      <c r="F2366">
        <f>SUMIF([1]!Tabla10[Consignatario],B2366,[1]!Tabla10[1672])</f>
        <v>0</v>
      </c>
      <c r="G2366">
        <f>SUMIF([1]!Tabla9[Consignatarios],B2366,[1]!Tabla9[1675])</f>
        <v>0</v>
      </c>
      <c r="H2366">
        <f>SUMIF([1]!Tabla8[Consignatarios],B2366,[1]!Tabla8[1678])</f>
        <v>0</v>
      </c>
      <c r="I2366">
        <f>SUMIF([1]!Tabla4[Consignatario],B2366,[1]!Tabla4[Monto])</f>
        <v>0</v>
      </c>
      <c r="J2366">
        <f>SUMIF([1]!Tabla2[Consignatario],B2366, [1]!Tabla2[Monto])</f>
        <v>0</v>
      </c>
      <c r="K2366">
        <f>SUMIF([1]!Tabla3[Consignatario],B2366,[1]!Tabla3[Monto])</f>
        <v>0</v>
      </c>
      <c r="L2366">
        <f>SUMIF([1]!Tabla5[Consignatario],B2366,[1]!Tabla5[Monto])</f>
        <v>0</v>
      </c>
      <c r="M2366">
        <f>SUMIF([1]!Tabla1708[Consignatario],B2366,[1]!Tabla1708[Monto])</f>
        <v>0</v>
      </c>
      <c r="N2366">
        <f>SUMIF([1]!Tabla1726[Consignatario],B2366,[1]!Tabla1726[Monto])</f>
        <v>0</v>
      </c>
      <c r="O2366">
        <f>SUMIF([1]!Tabla1730[Consignatario],B2366,[1]!Tabla1730[1730])</f>
        <v>0</v>
      </c>
      <c r="P2366">
        <f>SUMIF([1]!Tabla1739[Consignatario],B2366,[1]!Tabla1739[1739])</f>
        <v>0</v>
      </c>
      <c r="Q2366">
        <f>SUMIF([1]!Tabla21[Consignatario],B2366,[1]!Tabla21[1664-1670])</f>
        <v>0</v>
      </c>
      <c r="R2366">
        <f>SUM(Tabla62[[#This Row],[1661]:[Entrearmadas]])</f>
        <v>0</v>
      </c>
    </row>
    <row r="2367" spans="1:18" x14ac:dyDescent="0.3">
      <c r="A2367">
        <v>2366</v>
      </c>
      <c r="B2367" t="str" cm="1">
        <f t="array" ref="B2367">INDEX([1]!Tabla1[#Data], A2367, 2)</f>
        <v>Prado, Juan de</v>
      </c>
      <c r="C2367">
        <f>SUMIF([1]!Tabla1661[Consignatario],B2367,[1]!Tabla1661[1661])</f>
        <v>0</v>
      </c>
      <c r="D2367">
        <f>SUMIF([1]!Tabla11[Consignatario],B2367,[1]!Tabla11[1662])</f>
        <v>0</v>
      </c>
      <c r="E2367">
        <f>SUMIF([1]!Tabla12[Consignatario],B2367,[1]!Tabla12[1670])</f>
        <v>0</v>
      </c>
      <c r="F2367">
        <f>SUMIF([1]!Tabla10[Consignatario],B2367,[1]!Tabla10[1672])</f>
        <v>0</v>
      </c>
      <c r="G2367">
        <f>SUMIF([1]!Tabla9[Consignatarios],B2367,[1]!Tabla9[1675])</f>
        <v>0</v>
      </c>
      <c r="H2367">
        <f>SUMIF([1]!Tabla8[Consignatarios],B2367,[1]!Tabla8[1678])</f>
        <v>0</v>
      </c>
      <c r="I2367">
        <f>SUMIF([1]!Tabla4[Consignatario],B2367,[1]!Tabla4[Monto])</f>
        <v>0</v>
      </c>
      <c r="J2367">
        <f>SUMIF([1]!Tabla2[Consignatario],B2367, [1]!Tabla2[Monto])</f>
        <v>0</v>
      </c>
      <c r="K2367">
        <f>SUMIF([1]!Tabla3[Consignatario],B2367,[1]!Tabla3[Monto])</f>
        <v>18750</v>
      </c>
      <c r="L2367">
        <f>SUMIF([1]!Tabla5[Consignatario],B2367,[1]!Tabla5[Monto])</f>
        <v>0</v>
      </c>
      <c r="M2367">
        <f>SUMIF([1]!Tabla1708[Consignatario],B2367,[1]!Tabla1708[Monto])</f>
        <v>0</v>
      </c>
      <c r="N2367">
        <f>SUMIF([1]!Tabla1726[Consignatario],B2367,[1]!Tabla1726[Monto])</f>
        <v>0</v>
      </c>
      <c r="O2367">
        <f>SUMIF([1]!Tabla1730[Consignatario],B2367,[1]!Tabla1730[1730])</f>
        <v>0</v>
      </c>
      <c r="P2367">
        <f>SUMIF([1]!Tabla1739[Consignatario],B2367,[1]!Tabla1739[1739])</f>
        <v>0</v>
      </c>
      <c r="Q2367">
        <f>SUMIF([1]!Tabla21[Consignatario],B2367,[1]!Tabla21[1664-1670])</f>
        <v>0</v>
      </c>
      <c r="R2367">
        <f>SUM(Tabla62[[#This Row],[1661]:[Entrearmadas]])</f>
        <v>18750</v>
      </c>
    </row>
    <row r="2368" spans="1:18" x14ac:dyDescent="0.3">
      <c r="A2368">
        <v>2367</v>
      </c>
      <c r="B2368" t="str" cm="1">
        <f t="array" ref="B2368">INDEX([1]!Tabla1[#Data], A2368, 2)</f>
        <v>Preciado y Salgado, Francisco</v>
      </c>
      <c r="C2368">
        <f>SUMIF([1]!Tabla1661[Consignatario],B2368,[1]!Tabla1661[1661])</f>
        <v>0</v>
      </c>
      <c r="D2368">
        <f>SUMIF([1]!Tabla11[Consignatario],B2368,[1]!Tabla11[1662])</f>
        <v>0</v>
      </c>
      <c r="E2368">
        <f>SUMIF([1]!Tabla12[Consignatario],B2368,[1]!Tabla12[1670])</f>
        <v>0</v>
      </c>
      <c r="F2368">
        <f>SUMIF([1]!Tabla10[Consignatario],B2368,[1]!Tabla10[1672])</f>
        <v>14575</v>
      </c>
      <c r="G2368">
        <f>SUMIF([1]!Tabla9[Consignatarios],B2368,[1]!Tabla9[1675])</f>
        <v>0</v>
      </c>
      <c r="H2368">
        <f>SUMIF([1]!Tabla8[Consignatarios],B2368,[1]!Tabla8[1678])</f>
        <v>0</v>
      </c>
      <c r="I2368">
        <f>SUMIF([1]!Tabla4[Consignatario],B2368,[1]!Tabla4[Monto])</f>
        <v>0</v>
      </c>
      <c r="J2368">
        <f>SUMIF([1]!Tabla2[Consignatario],B2368, [1]!Tabla2[Monto])</f>
        <v>0</v>
      </c>
      <c r="K2368">
        <f>SUMIF([1]!Tabla3[Consignatario],B2368,[1]!Tabla3[Monto])</f>
        <v>0</v>
      </c>
      <c r="L2368">
        <f>SUMIF([1]!Tabla5[Consignatario],B2368,[1]!Tabla5[Monto])</f>
        <v>0</v>
      </c>
      <c r="M2368">
        <f>SUMIF([1]!Tabla1708[Consignatario],B2368,[1]!Tabla1708[Monto])</f>
        <v>0</v>
      </c>
      <c r="N2368">
        <f>SUMIF([1]!Tabla1726[Consignatario],B2368,[1]!Tabla1726[Monto])</f>
        <v>0</v>
      </c>
      <c r="O2368">
        <f>SUMIF([1]!Tabla1730[Consignatario],B2368,[1]!Tabla1730[1730])</f>
        <v>0</v>
      </c>
      <c r="P2368">
        <f>SUMIF([1]!Tabla1739[Consignatario],B2368,[1]!Tabla1739[1739])</f>
        <v>0</v>
      </c>
      <c r="Q2368">
        <f>SUMIF([1]!Tabla21[Consignatario],B2368,[1]!Tabla21[1664-1670])</f>
        <v>0</v>
      </c>
      <c r="R2368">
        <f>SUM(Tabla62[[#This Row],[1661]:[Entrearmadas]])</f>
        <v>14575</v>
      </c>
    </row>
    <row r="2369" spans="1:18" x14ac:dyDescent="0.3">
      <c r="A2369">
        <v>2368</v>
      </c>
      <c r="B2369" t="str" cm="1">
        <f t="array" ref="B2369">INDEX([1]!Tabla1[#Data], A2369, 2)</f>
        <v>Presa, Miguel de la</v>
      </c>
      <c r="C2369">
        <f>SUMIF([1]!Tabla1661[Consignatario],B2369,[1]!Tabla1661[1661])</f>
        <v>0</v>
      </c>
      <c r="D2369">
        <f>SUMIF([1]!Tabla11[Consignatario],B2369,[1]!Tabla11[1662])</f>
        <v>0</v>
      </c>
      <c r="E2369">
        <f>SUMIF([1]!Tabla12[Consignatario],B2369,[1]!Tabla12[1670])</f>
        <v>0</v>
      </c>
      <c r="F2369">
        <f>SUMIF([1]!Tabla10[Consignatario],B2369,[1]!Tabla10[1672])</f>
        <v>0</v>
      </c>
      <c r="G2369">
        <f>SUMIF([1]!Tabla9[Consignatarios],B2369,[1]!Tabla9[1675])</f>
        <v>0</v>
      </c>
      <c r="H2369">
        <f>SUMIF([1]!Tabla8[Consignatarios],B2369,[1]!Tabla8[1678])</f>
        <v>0</v>
      </c>
      <c r="I2369">
        <f>SUMIF([1]!Tabla4[Consignatario],B2369,[1]!Tabla4[Monto])</f>
        <v>0</v>
      </c>
      <c r="J2369">
        <f>SUMIF([1]!Tabla2[Consignatario],B2369, [1]!Tabla2[Monto])</f>
        <v>0</v>
      </c>
      <c r="K2369">
        <f>SUMIF([1]!Tabla3[Consignatario],B2369,[1]!Tabla3[Monto])</f>
        <v>0</v>
      </c>
      <c r="L2369">
        <f>SUMIF([1]!Tabla5[Consignatario],B2369,[1]!Tabla5[Monto])</f>
        <v>0</v>
      </c>
      <c r="M2369">
        <f>SUMIF([1]!Tabla1708[Consignatario],B2369,[1]!Tabla1708[Monto])</f>
        <v>0</v>
      </c>
      <c r="N2369">
        <f>SUMIF([1]!Tabla1726[Consignatario],B2369,[1]!Tabla1726[Monto])</f>
        <v>0</v>
      </c>
      <c r="O2369">
        <f>SUMIF([1]!Tabla1730[Consignatario],B2369,[1]!Tabla1730[1730])</f>
        <v>0</v>
      </c>
      <c r="P2369">
        <f>SUMIF([1]!Tabla1739[Consignatario],B2369,[1]!Tabla1739[1739])</f>
        <v>800</v>
      </c>
      <c r="Q2369">
        <f>SUMIF([1]!Tabla21[Consignatario],B2369,[1]!Tabla21[1664-1670])</f>
        <v>0</v>
      </c>
      <c r="R2369">
        <f>SUM(Tabla62[[#This Row],[1661]:[Entrearmadas]])</f>
        <v>800</v>
      </c>
    </row>
    <row r="2370" spans="1:18" x14ac:dyDescent="0.3">
      <c r="A2370">
        <v>2369</v>
      </c>
      <c r="B2370" t="str" cm="1">
        <f t="array" ref="B2370">INDEX([1]!Tabla1[#Data], A2370, 2)</f>
        <v>Prieto de Posada, Felipe</v>
      </c>
      <c r="C2370">
        <f>SUMIF([1]!Tabla1661[Consignatario],B2370,[1]!Tabla1661[1661])</f>
        <v>0</v>
      </c>
      <c r="D2370">
        <f>SUMIF([1]!Tabla11[Consignatario],B2370,[1]!Tabla11[1662])</f>
        <v>0</v>
      </c>
      <c r="E2370">
        <f>SUMIF([1]!Tabla12[Consignatario],B2370,[1]!Tabla12[1670])</f>
        <v>0</v>
      </c>
      <c r="F2370">
        <f>SUMIF([1]!Tabla10[Consignatario],B2370,[1]!Tabla10[1672])</f>
        <v>0</v>
      </c>
      <c r="G2370">
        <f>SUMIF([1]!Tabla9[Consignatarios],B2370,[1]!Tabla9[1675])</f>
        <v>0</v>
      </c>
      <c r="H2370">
        <f>SUMIF([1]!Tabla8[Consignatarios],B2370,[1]!Tabla8[1678])</f>
        <v>0</v>
      </c>
      <c r="I2370">
        <f>SUMIF([1]!Tabla4[Consignatario],B2370,[1]!Tabla4[Monto])</f>
        <v>0</v>
      </c>
      <c r="J2370">
        <f>SUMIF([1]!Tabla2[Consignatario],B2370, [1]!Tabla2[Monto])</f>
        <v>0</v>
      </c>
      <c r="K2370">
        <f>SUMIF([1]!Tabla3[Consignatario],B2370,[1]!Tabla3[Monto])</f>
        <v>0</v>
      </c>
      <c r="L2370">
        <f>SUMIF([1]!Tabla5[Consignatario],B2370,[1]!Tabla5[Monto])</f>
        <v>0</v>
      </c>
      <c r="M2370">
        <f>SUMIF([1]!Tabla1708[Consignatario],B2370,[1]!Tabla1708[Monto])</f>
        <v>0</v>
      </c>
      <c r="N2370">
        <f>SUMIF([1]!Tabla1726[Consignatario],B2370,[1]!Tabla1726[Monto])</f>
        <v>51820</v>
      </c>
      <c r="O2370">
        <f>SUMIF([1]!Tabla1730[Consignatario],B2370,[1]!Tabla1730[1730])</f>
        <v>0</v>
      </c>
      <c r="P2370">
        <f>SUMIF([1]!Tabla1739[Consignatario],B2370,[1]!Tabla1739[1739])</f>
        <v>0</v>
      </c>
      <c r="Q2370">
        <f>SUMIF([1]!Tabla21[Consignatario],B2370,[1]!Tabla21[1664-1670])</f>
        <v>0</v>
      </c>
      <c r="R2370">
        <f>SUM(Tabla62[[#This Row],[1661]:[Entrearmadas]])</f>
        <v>51820</v>
      </c>
    </row>
    <row r="2371" spans="1:18" x14ac:dyDescent="0.3">
      <c r="A2371">
        <v>2370</v>
      </c>
      <c r="B2371" t="str" cm="1">
        <f t="array" ref="B2371">INDEX([1]!Tabla1[#Data], A2371, 2)</f>
        <v>Prieto, Felipe</v>
      </c>
      <c r="C2371">
        <f>SUMIF([1]!Tabla1661[Consignatario],B2371,[1]!Tabla1661[1661])</f>
        <v>0</v>
      </c>
      <c r="D2371">
        <f>SUMIF([1]!Tabla11[Consignatario],B2371,[1]!Tabla11[1662])</f>
        <v>0</v>
      </c>
      <c r="E2371">
        <f>SUMIF([1]!Tabla12[Consignatario],B2371,[1]!Tabla12[1670])</f>
        <v>0</v>
      </c>
      <c r="F2371">
        <f>SUMIF([1]!Tabla10[Consignatario],B2371,[1]!Tabla10[1672])</f>
        <v>0</v>
      </c>
      <c r="G2371">
        <f>SUMIF([1]!Tabla9[Consignatarios],B2371,[1]!Tabla9[1675])</f>
        <v>0</v>
      </c>
      <c r="H2371">
        <f>SUMIF([1]!Tabla8[Consignatarios],B2371,[1]!Tabla8[1678])</f>
        <v>0</v>
      </c>
      <c r="I2371">
        <f>SUMIF([1]!Tabla4[Consignatario],B2371,[1]!Tabla4[Monto])</f>
        <v>0</v>
      </c>
      <c r="J2371">
        <f>SUMIF([1]!Tabla2[Consignatario],B2371, [1]!Tabla2[Monto])</f>
        <v>0</v>
      </c>
      <c r="K2371">
        <f>SUMIF([1]!Tabla3[Consignatario],B2371,[1]!Tabla3[Monto])</f>
        <v>0</v>
      </c>
      <c r="L2371">
        <f>SUMIF([1]!Tabla5[Consignatario],B2371,[1]!Tabla5[Monto])</f>
        <v>0</v>
      </c>
      <c r="M2371">
        <f>SUMIF([1]!Tabla1708[Consignatario],B2371,[1]!Tabla1708[Monto])</f>
        <v>0</v>
      </c>
      <c r="N2371">
        <f>SUMIF([1]!Tabla1726[Consignatario],B2371,[1]!Tabla1726[Monto])</f>
        <v>0</v>
      </c>
      <c r="O2371">
        <f>SUMIF([1]!Tabla1730[Consignatario],B2371,[1]!Tabla1730[1730])</f>
        <v>34224</v>
      </c>
      <c r="P2371">
        <f>SUMIF([1]!Tabla1739[Consignatario],B2371,[1]!Tabla1739[1739])</f>
        <v>0</v>
      </c>
      <c r="Q2371">
        <f>SUMIF([1]!Tabla21[Consignatario],B2371,[1]!Tabla21[1664-1670])</f>
        <v>0</v>
      </c>
      <c r="R2371">
        <f>SUM(Tabla62[[#This Row],[1661]:[Entrearmadas]])</f>
        <v>34224</v>
      </c>
    </row>
    <row r="2372" spans="1:18" x14ac:dyDescent="0.3">
      <c r="A2372">
        <v>2371</v>
      </c>
      <c r="B2372" t="str" cm="1">
        <f t="array" ref="B2372">INDEX([1]!Tabla1[#Data], A2372, 2)</f>
        <v>Prieto, Juan</v>
      </c>
      <c r="C2372">
        <f>SUMIF([1]!Tabla1661[Consignatario],B2372,[1]!Tabla1661[1661])</f>
        <v>400</v>
      </c>
      <c r="D2372">
        <f>SUMIF([1]!Tabla11[Consignatario],B2372,[1]!Tabla11[1662])</f>
        <v>0</v>
      </c>
      <c r="E2372">
        <f>SUMIF([1]!Tabla12[Consignatario],B2372,[1]!Tabla12[1670])</f>
        <v>0</v>
      </c>
      <c r="F2372">
        <f>SUMIF([1]!Tabla10[Consignatario],B2372,[1]!Tabla10[1672])</f>
        <v>0</v>
      </c>
      <c r="G2372">
        <f>SUMIF([1]!Tabla9[Consignatarios],B2372,[1]!Tabla9[1675])</f>
        <v>0</v>
      </c>
      <c r="H2372">
        <f>SUMIF([1]!Tabla8[Consignatarios],B2372,[1]!Tabla8[1678])</f>
        <v>0</v>
      </c>
      <c r="I2372">
        <f>SUMIF([1]!Tabla4[Consignatario],B2372,[1]!Tabla4[Monto])</f>
        <v>0</v>
      </c>
      <c r="J2372">
        <f>SUMIF([1]!Tabla2[Consignatario],B2372, [1]!Tabla2[Monto])</f>
        <v>0</v>
      </c>
      <c r="K2372">
        <f>SUMIF([1]!Tabla3[Consignatario],B2372,[1]!Tabla3[Monto])</f>
        <v>0</v>
      </c>
      <c r="L2372">
        <f>SUMIF([1]!Tabla5[Consignatario],B2372,[1]!Tabla5[Monto])</f>
        <v>0</v>
      </c>
      <c r="M2372">
        <f>SUMIF([1]!Tabla1708[Consignatario],B2372,[1]!Tabla1708[Monto])</f>
        <v>0</v>
      </c>
      <c r="N2372">
        <f>SUMIF([1]!Tabla1726[Consignatario],B2372,[1]!Tabla1726[Monto])</f>
        <v>0</v>
      </c>
      <c r="O2372">
        <f>SUMIF([1]!Tabla1730[Consignatario],B2372,[1]!Tabla1730[1730])</f>
        <v>0</v>
      </c>
      <c r="P2372">
        <f>SUMIF([1]!Tabla1739[Consignatario],B2372,[1]!Tabla1739[1739])</f>
        <v>0</v>
      </c>
      <c r="Q2372">
        <f>SUMIF([1]!Tabla21[Consignatario],B2372,[1]!Tabla21[1664-1670])</f>
        <v>0</v>
      </c>
      <c r="R2372">
        <f>SUM(Tabla62[[#This Row],[1661]:[Entrearmadas]])</f>
        <v>400</v>
      </c>
    </row>
    <row r="2373" spans="1:18" x14ac:dyDescent="0.3">
      <c r="A2373">
        <v>2372</v>
      </c>
      <c r="B2373" t="str" cm="1">
        <f t="array" ref="B2373">INDEX([1]!Tabla1[#Data], A2373, 2)</f>
        <v>Prieto, Pedro Alonso</v>
      </c>
      <c r="C2373">
        <f>SUMIF([1]!Tabla1661[Consignatario],B2373,[1]!Tabla1661[1661])</f>
        <v>169161</v>
      </c>
      <c r="D2373">
        <f>SUMIF([1]!Tabla11[Consignatario],B2373,[1]!Tabla11[1662])</f>
        <v>56000</v>
      </c>
      <c r="E2373">
        <f>SUMIF([1]!Tabla12[Consignatario],B2373,[1]!Tabla12[1670])</f>
        <v>0</v>
      </c>
      <c r="F2373">
        <f>SUMIF([1]!Tabla10[Consignatario],B2373,[1]!Tabla10[1672])</f>
        <v>0</v>
      </c>
      <c r="G2373">
        <f>SUMIF([1]!Tabla9[Consignatarios],B2373,[1]!Tabla9[1675])</f>
        <v>0</v>
      </c>
      <c r="H2373">
        <f>SUMIF([1]!Tabla8[Consignatarios],B2373,[1]!Tabla8[1678])</f>
        <v>0</v>
      </c>
      <c r="I2373">
        <f>SUMIF([1]!Tabla4[Consignatario],B2373,[1]!Tabla4[Monto])</f>
        <v>0</v>
      </c>
      <c r="J2373">
        <f>SUMIF([1]!Tabla2[Consignatario],B2373, [1]!Tabla2[Monto])</f>
        <v>0</v>
      </c>
      <c r="K2373">
        <f>SUMIF([1]!Tabla3[Consignatario],B2373,[1]!Tabla3[Monto])</f>
        <v>0</v>
      </c>
      <c r="L2373">
        <f>SUMIF([1]!Tabla5[Consignatario],B2373,[1]!Tabla5[Monto])</f>
        <v>0</v>
      </c>
      <c r="M2373">
        <f>SUMIF([1]!Tabla1708[Consignatario],B2373,[1]!Tabla1708[Monto])</f>
        <v>0</v>
      </c>
      <c r="N2373">
        <f>SUMIF([1]!Tabla1726[Consignatario],B2373,[1]!Tabla1726[Monto])</f>
        <v>0</v>
      </c>
      <c r="O2373">
        <f>SUMIF([1]!Tabla1730[Consignatario],B2373,[1]!Tabla1730[1730])</f>
        <v>0</v>
      </c>
      <c r="P2373">
        <f>SUMIF([1]!Tabla1739[Consignatario],B2373,[1]!Tabla1739[1739])</f>
        <v>0</v>
      </c>
      <c r="Q2373">
        <f>SUMIF([1]!Tabla21[Consignatario],B2373,[1]!Tabla21[1664-1670])</f>
        <v>0</v>
      </c>
      <c r="R2373">
        <f>SUM(Tabla62[[#This Row],[1661]:[Entrearmadas]])</f>
        <v>225161</v>
      </c>
    </row>
    <row r="2374" spans="1:18" x14ac:dyDescent="0.3">
      <c r="A2374">
        <v>2373</v>
      </c>
      <c r="B2374" t="str" cm="1">
        <f t="array" ref="B2374">INDEX([1]!Tabla1[#Data], A2374, 2)</f>
        <v>Pro Leon, Francisco</v>
      </c>
      <c r="C2374">
        <f>SUMIF([1]!Tabla1661[Consignatario],B2374,[1]!Tabla1661[1661])</f>
        <v>0</v>
      </c>
      <c r="D2374">
        <f>SUMIF([1]!Tabla11[Consignatario],B2374,[1]!Tabla11[1662])</f>
        <v>0</v>
      </c>
      <c r="E2374">
        <f>SUMIF([1]!Tabla12[Consignatario],B2374,[1]!Tabla12[1670])</f>
        <v>0</v>
      </c>
      <c r="F2374">
        <f>SUMIF([1]!Tabla10[Consignatario],B2374,[1]!Tabla10[1672])</f>
        <v>0</v>
      </c>
      <c r="G2374">
        <f>SUMIF([1]!Tabla9[Consignatarios],B2374,[1]!Tabla9[1675])</f>
        <v>0</v>
      </c>
      <c r="H2374">
        <f>SUMIF([1]!Tabla8[Consignatarios],B2374,[1]!Tabla8[1678])</f>
        <v>0</v>
      </c>
      <c r="I2374">
        <f>SUMIF([1]!Tabla4[Consignatario],B2374,[1]!Tabla4[Monto])</f>
        <v>0</v>
      </c>
      <c r="J2374">
        <f>SUMIF([1]!Tabla2[Consignatario],B2374, [1]!Tabla2[Monto])</f>
        <v>27432</v>
      </c>
      <c r="K2374">
        <f>SUMIF([1]!Tabla3[Consignatario],B2374,[1]!Tabla3[Monto])</f>
        <v>0</v>
      </c>
      <c r="L2374">
        <f>SUMIF([1]!Tabla5[Consignatario],B2374,[1]!Tabla5[Monto])</f>
        <v>0</v>
      </c>
      <c r="M2374">
        <f>SUMIF([1]!Tabla1708[Consignatario],B2374,[1]!Tabla1708[Monto])</f>
        <v>0</v>
      </c>
      <c r="N2374">
        <f>SUMIF([1]!Tabla1726[Consignatario],B2374,[1]!Tabla1726[Monto])</f>
        <v>0</v>
      </c>
      <c r="O2374">
        <f>SUMIF([1]!Tabla1730[Consignatario],B2374,[1]!Tabla1730[1730])</f>
        <v>0</v>
      </c>
      <c r="P2374">
        <f>SUMIF([1]!Tabla1739[Consignatario],B2374,[1]!Tabla1739[1739])</f>
        <v>0</v>
      </c>
      <c r="Q2374">
        <f>SUMIF([1]!Tabla21[Consignatario],B2374,[1]!Tabla21[1664-1670])</f>
        <v>0</v>
      </c>
      <c r="R2374">
        <f>SUM(Tabla62[[#This Row],[1661]:[Entrearmadas]])</f>
        <v>27432</v>
      </c>
    </row>
    <row r="2375" spans="1:18" x14ac:dyDescent="0.3">
      <c r="A2375">
        <v>2374</v>
      </c>
      <c r="B2375" t="str" cm="1">
        <f t="array" ref="B2375">INDEX([1]!Tabla1[#Data], A2375, 2)</f>
        <v>Pro León, Mateo de</v>
      </c>
      <c r="C2375">
        <f>SUMIF([1]!Tabla1661[Consignatario],B2375,[1]!Tabla1661[1661])</f>
        <v>0</v>
      </c>
      <c r="D2375">
        <f>SUMIF([1]!Tabla11[Consignatario],B2375,[1]!Tabla11[1662])</f>
        <v>0</v>
      </c>
      <c r="E2375">
        <f>SUMIF([1]!Tabla12[Consignatario],B2375,[1]!Tabla12[1670])</f>
        <v>0</v>
      </c>
      <c r="F2375">
        <f>SUMIF([1]!Tabla10[Consignatario],B2375,[1]!Tabla10[1672])</f>
        <v>0</v>
      </c>
      <c r="G2375">
        <f>SUMIF([1]!Tabla9[Consignatarios],B2375,[1]!Tabla9[1675])</f>
        <v>0</v>
      </c>
      <c r="H2375">
        <f>SUMIF([1]!Tabla8[Consignatarios],B2375,[1]!Tabla8[1678])</f>
        <v>0</v>
      </c>
      <c r="I2375">
        <f>SUMIF([1]!Tabla4[Consignatario],B2375,[1]!Tabla4[Monto])</f>
        <v>2000</v>
      </c>
      <c r="J2375">
        <f>SUMIF([1]!Tabla2[Consignatario],B2375, [1]!Tabla2[Monto])</f>
        <v>0</v>
      </c>
      <c r="K2375">
        <f>SUMIF([1]!Tabla3[Consignatario],B2375,[1]!Tabla3[Monto])</f>
        <v>0</v>
      </c>
      <c r="L2375">
        <f>SUMIF([1]!Tabla5[Consignatario],B2375,[1]!Tabla5[Monto])</f>
        <v>0</v>
      </c>
      <c r="M2375">
        <f>SUMIF([1]!Tabla1708[Consignatario],B2375,[1]!Tabla1708[Monto])</f>
        <v>0</v>
      </c>
      <c r="N2375">
        <f>SUMIF([1]!Tabla1726[Consignatario],B2375,[1]!Tabla1726[Monto])</f>
        <v>0</v>
      </c>
      <c r="O2375">
        <f>SUMIF([1]!Tabla1730[Consignatario],B2375,[1]!Tabla1730[1730])</f>
        <v>0</v>
      </c>
      <c r="P2375">
        <f>SUMIF([1]!Tabla1739[Consignatario],B2375,[1]!Tabla1739[1739])</f>
        <v>0</v>
      </c>
      <c r="Q2375">
        <f>SUMIF([1]!Tabla21[Consignatario],B2375,[1]!Tabla21[1664-1670])</f>
        <v>0</v>
      </c>
      <c r="R2375">
        <f>SUM(Tabla62[[#This Row],[1661]:[Entrearmadas]])</f>
        <v>2000</v>
      </c>
    </row>
    <row r="2376" spans="1:18" x14ac:dyDescent="0.3">
      <c r="A2376">
        <v>2375</v>
      </c>
      <c r="B2376" t="str" cm="1">
        <f t="array" ref="B2376">INDEX([1]!Tabla1[#Data], A2376, 2)</f>
        <v>Pucheta, Antonio de</v>
      </c>
      <c r="C2376">
        <f>SUMIF([1]!Tabla1661[Consignatario],B2376,[1]!Tabla1661[1661])</f>
        <v>0</v>
      </c>
      <c r="D2376">
        <f>SUMIF([1]!Tabla11[Consignatario],B2376,[1]!Tabla11[1662])</f>
        <v>0</v>
      </c>
      <c r="E2376">
        <f>SUMIF([1]!Tabla12[Consignatario],B2376,[1]!Tabla12[1670])</f>
        <v>0</v>
      </c>
      <c r="F2376">
        <f>SUMIF([1]!Tabla10[Consignatario],B2376,[1]!Tabla10[1672])</f>
        <v>0</v>
      </c>
      <c r="G2376">
        <f>SUMIF([1]!Tabla9[Consignatarios],B2376,[1]!Tabla9[1675])</f>
        <v>0</v>
      </c>
      <c r="H2376">
        <f>SUMIF([1]!Tabla8[Consignatarios],B2376,[1]!Tabla8[1678])</f>
        <v>0</v>
      </c>
      <c r="I2376">
        <f>SUMIF([1]!Tabla4[Consignatario],B2376,[1]!Tabla4[Monto])</f>
        <v>0</v>
      </c>
      <c r="J2376">
        <f>SUMIF([1]!Tabla2[Consignatario],B2376, [1]!Tabla2[Monto])</f>
        <v>9532</v>
      </c>
      <c r="K2376">
        <f>SUMIF([1]!Tabla3[Consignatario],B2376,[1]!Tabla3[Monto])</f>
        <v>4312</v>
      </c>
      <c r="L2376">
        <f>SUMIF([1]!Tabla5[Consignatario],B2376,[1]!Tabla5[Monto])</f>
        <v>0</v>
      </c>
      <c r="M2376">
        <f>SUMIF([1]!Tabla1708[Consignatario],B2376,[1]!Tabla1708[Monto])</f>
        <v>0</v>
      </c>
      <c r="N2376">
        <f>SUMIF([1]!Tabla1726[Consignatario],B2376,[1]!Tabla1726[Monto])</f>
        <v>0</v>
      </c>
      <c r="O2376">
        <f>SUMIF([1]!Tabla1730[Consignatario],B2376,[1]!Tabla1730[1730])</f>
        <v>0</v>
      </c>
      <c r="P2376">
        <f>SUMIF([1]!Tabla1739[Consignatario],B2376,[1]!Tabla1739[1739])</f>
        <v>0</v>
      </c>
      <c r="Q2376">
        <f>SUMIF([1]!Tabla21[Consignatario],B2376,[1]!Tabla21[1664-1670])</f>
        <v>0</v>
      </c>
      <c r="R2376">
        <f>SUM(Tabla62[[#This Row],[1661]:[Entrearmadas]])</f>
        <v>13844</v>
      </c>
    </row>
    <row r="2377" spans="1:18" x14ac:dyDescent="0.3">
      <c r="A2377">
        <v>2376</v>
      </c>
      <c r="B2377" t="str" cm="1">
        <f t="array" ref="B2377">INDEX([1]!Tabla1[#Data], A2377, 2)</f>
        <v>Puente y Garma, Felipe de la</v>
      </c>
      <c r="C2377">
        <f>SUMIF([1]!Tabla1661[Consignatario],B2377,[1]!Tabla1661[1661])</f>
        <v>0</v>
      </c>
      <c r="D2377">
        <f>SUMIF([1]!Tabla11[Consignatario],B2377,[1]!Tabla11[1662])</f>
        <v>0</v>
      </c>
      <c r="E2377">
        <f>SUMIF([1]!Tabla12[Consignatario],B2377,[1]!Tabla12[1670])</f>
        <v>0</v>
      </c>
      <c r="F2377">
        <f>SUMIF([1]!Tabla10[Consignatario],B2377,[1]!Tabla10[1672])</f>
        <v>0</v>
      </c>
      <c r="G2377">
        <f>SUMIF([1]!Tabla9[Consignatarios],B2377,[1]!Tabla9[1675])</f>
        <v>0</v>
      </c>
      <c r="H2377">
        <f>SUMIF([1]!Tabla8[Consignatarios],B2377,[1]!Tabla8[1678])</f>
        <v>0</v>
      </c>
      <c r="I2377">
        <f>SUMIF([1]!Tabla4[Consignatario],B2377,[1]!Tabla4[Monto])</f>
        <v>43588</v>
      </c>
      <c r="J2377">
        <f>SUMIF([1]!Tabla2[Consignatario],B2377, [1]!Tabla2[Monto])</f>
        <v>0</v>
      </c>
      <c r="K2377">
        <f>SUMIF([1]!Tabla3[Consignatario],B2377,[1]!Tabla3[Monto])</f>
        <v>0</v>
      </c>
      <c r="L2377">
        <f>SUMIF([1]!Tabla5[Consignatario],B2377,[1]!Tabla5[Monto])</f>
        <v>0</v>
      </c>
      <c r="M2377">
        <f>SUMIF([1]!Tabla1708[Consignatario],B2377,[1]!Tabla1708[Monto])</f>
        <v>0</v>
      </c>
      <c r="N2377">
        <f>SUMIF([1]!Tabla1726[Consignatario],B2377,[1]!Tabla1726[Monto])</f>
        <v>0</v>
      </c>
      <c r="O2377">
        <f>SUMIF([1]!Tabla1730[Consignatario],B2377,[1]!Tabla1730[1730])</f>
        <v>0</v>
      </c>
      <c r="P2377">
        <f>SUMIF([1]!Tabla1739[Consignatario],B2377,[1]!Tabla1739[1739])</f>
        <v>0</v>
      </c>
      <c r="Q2377">
        <f>SUMIF([1]!Tabla21[Consignatario],B2377,[1]!Tabla21[1664-1670])</f>
        <v>0</v>
      </c>
      <c r="R2377">
        <f>SUM(Tabla62[[#This Row],[1661]:[Entrearmadas]])</f>
        <v>43588</v>
      </c>
    </row>
    <row r="2378" spans="1:18" x14ac:dyDescent="0.3">
      <c r="A2378">
        <v>2377</v>
      </c>
      <c r="B2378" t="str" cm="1">
        <f t="array" ref="B2378">INDEX([1]!Tabla1[#Data], A2378, 2)</f>
        <v>Puente, Blas de la</v>
      </c>
      <c r="C2378">
        <f>SUMIF([1]!Tabla1661[Consignatario],B2378,[1]!Tabla1661[1661])</f>
        <v>0</v>
      </c>
      <c r="D2378">
        <f>SUMIF([1]!Tabla11[Consignatario],B2378,[1]!Tabla11[1662])</f>
        <v>0</v>
      </c>
      <c r="E2378">
        <f>SUMIF([1]!Tabla12[Consignatario],B2378,[1]!Tabla12[1670])</f>
        <v>0</v>
      </c>
      <c r="F2378">
        <f>SUMIF([1]!Tabla10[Consignatario],B2378,[1]!Tabla10[1672])</f>
        <v>0</v>
      </c>
      <c r="G2378">
        <f>SUMIF([1]!Tabla9[Consignatarios],B2378,[1]!Tabla9[1675])</f>
        <v>0</v>
      </c>
      <c r="H2378">
        <f>SUMIF([1]!Tabla8[Consignatarios],B2378,[1]!Tabla8[1678])</f>
        <v>2848</v>
      </c>
      <c r="I2378">
        <f>SUMIF([1]!Tabla4[Consignatario],B2378,[1]!Tabla4[Monto])</f>
        <v>0</v>
      </c>
      <c r="J2378">
        <f>SUMIF([1]!Tabla2[Consignatario],B2378, [1]!Tabla2[Monto])</f>
        <v>0</v>
      </c>
      <c r="K2378">
        <f>SUMIF([1]!Tabla3[Consignatario],B2378,[1]!Tabla3[Monto])</f>
        <v>0</v>
      </c>
      <c r="L2378">
        <f>SUMIF([1]!Tabla5[Consignatario],B2378,[1]!Tabla5[Monto])</f>
        <v>0</v>
      </c>
      <c r="M2378">
        <f>SUMIF([1]!Tabla1708[Consignatario],B2378,[1]!Tabla1708[Monto])</f>
        <v>0</v>
      </c>
      <c r="N2378">
        <f>SUMIF([1]!Tabla1726[Consignatario],B2378,[1]!Tabla1726[Monto])</f>
        <v>0</v>
      </c>
      <c r="O2378">
        <f>SUMIF([1]!Tabla1730[Consignatario],B2378,[1]!Tabla1730[1730])</f>
        <v>0</v>
      </c>
      <c r="P2378">
        <f>SUMIF([1]!Tabla1739[Consignatario],B2378,[1]!Tabla1739[1739])</f>
        <v>0</v>
      </c>
      <c r="Q2378">
        <f>SUMIF([1]!Tabla21[Consignatario],B2378,[1]!Tabla21[1664-1670])</f>
        <v>0</v>
      </c>
      <c r="R2378">
        <f>SUM(Tabla62[[#This Row],[1661]:[Entrearmadas]])</f>
        <v>2848</v>
      </c>
    </row>
    <row r="2379" spans="1:18" x14ac:dyDescent="0.3">
      <c r="A2379">
        <v>2378</v>
      </c>
      <c r="B2379" t="str" cm="1">
        <f t="array" ref="B2379">INDEX([1]!Tabla1[#Data], A2379, 2)</f>
        <v>Puente, Felipe de la</v>
      </c>
      <c r="C2379">
        <f>SUMIF([1]!Tabla1661[Consignatario],B2379,[1]!Tabla1661[1661])</f>
        <v>0</v>
      </c>
      <c r="D2379">
        <f>SUMIF([1]!Tabla11[Consignatario],B2379,[1]!Tabla11[1662])</f>
        <v>0</v>
      </c>
      <c r="E2379">
        <f>SUMIF([1]!Tabla12[Consignatario],B2379,[1]!Tabla12[1670])</f>
        <v>0</v>
      </c>
      <c r="F2379">
        <f>SUMIF([1]!Tabla10[Consignatario],B2379,[1]!Tabla10[1672])</f>
        <v>0</v>
      </c>
      <c r="G2379">
        <f>SUMIF([1]!Tabla9[Consignatarios],B2379,[1]!Tabla9[1675])</f>
        <v>0</v>
      </c>
      <c r="H2379">
        <f>SUMIF([1]!Tabla8[Consignatarios],B2379,[1]!Tabla8[1678])</f>
        <v>68140</v>
      </c>
      <c r="I2379">
        <f>SUMIF([1]!Tabla4[Consignatario],B2379,[1]!Tabla4[Monto])</f>
        <v>0</v>
      </c>
      <c r="J2379">
        <f>SUMIF([1]!Tabla2[Consignatario],B2379, [1]!Tabla2[Monto])</f>
        <v>0</v>
      </c>
      <c r="K2379">
        <f>SUMIF([1]!Tabla3[Consignatario],B2379,[1]!Tabla3[Monto])</f>
        <v>0</v>
      </c>
      <c r="L2379">
        <f>SUMIF([1]!Tabla5[Consignatario],B2379,[1]!Tabla5[Monto])</f>
        <v>0</v>
      </c>
      <c r="M2379">
        <f>SUMIF([1]!Tabla1708[Consignatario],B2379,[1]!Tabla1708[Monto])</f>
        <v>0</v>
      </c>
      <c r="N2379">
        <f>SUMIF([1]!Tabla1726[Consignatario],B2379,[1]!Tabla1726[Monto])</f>
        <v>0</v>
      </c>
      <c r="O2379">
        <f>SUMIF([1]!Tabla1730[Consignatario],B2379,[1]!Tabla1730[1730])</f>
        <v>0</v>
      </c>
      <c r="P2379">
        <f>SUMIF([1]!Tabla1739[Consignatario],B2379,[1]!Tabla1739[1739])</f>
        <v>0</v>
      </c>
      <c r="Q2379">
        <f>SUMIF([1]!Tabla21[Consignatario],B2379,[1]!Tabla21[1664-1670])</f>
        <v>0</v>
      </c>
      <c r="R2379">
        <f>SUM(Tabla62[[#This Row],[1661]:[Entrearmadas]])</f>
        <v>68140</v>
      </c>
    </row>
    <row r="2380" spans="1:18" x14ac:dyDescent="0.3">
      <c r="A2380">
        <v>2379</v>
      </c>
      <c r="B2380" t="str" cm="1">
        <f t="array" ref="B2380">INDEX([1]!Tabla1[#Data], A2380, 2)</f>
        <v>Puente, Fernando de la</v>
      </c>
      <c r="C2380">
        <f>SUMIF([1]!Tabla1661[Consignatario],B2380,[1]!Tabla1661[1661])</f>
        <v>0</v>
      </c>
      <c r="D2380">
        <f>SUMIF([1]!Tabla11[Consignatario],B2380,[1]!Tabla11[1662])</f>
        <v>0</v>
      </c>
      <c r="E2380">
        <f>SUMIF([1]!Tabla12[Consignatario],B2380,[1]!Tabla12[1670])</f>
        <v>0</v>
      </c>
      <c r="F2380">
        <f>SUMIF([1]!Tabla10[Consignatario],B2380,[1]!Tabla10[1672])</f>
        <v>0</v>
      </c>
      <c r="G2380">
        <f>SUMIF([1]!Tabla9[Consignatarios],B2380,[1]!Tabla9[1675])</f>
        <v>0</v>
      </c>
      <c r="H2380">
        <f>SUMIF([1]!Tabla8[Consignatarios],B2380,[1]!Tabla8[1678])</f>
        <v>0</v>
      </c>
      <c r="I2380">
        <f>SUMIF([1]!Tabla4[Consignatario],B2380,[1]!Tabla4[Monto])</f>
        <v>0</v>
      </c>
      <c r="J2380">
        <f>SUMIF([1]!Tabla2[Consignatario],B2380, [1]!Tabla2[Monto])</f>
        <v>0</v>
      </c>
      <c r="K2380">
        <f>SUMIF([1]!Tabla3[Consignatario],B2380,[1]!Tabla3[Monto])</f>
        <v>0</v>
      </c>
      <c r="L2380">
        <f>SUMIF([1]!Tabla5[Consignatario],B2380,[1]!Tabla5[Monto])</f>
        <v>51788</v>
      </c>
      <c r="M2380">
        <f>SUMIF([1]!Tabla1708[Consignatario],B2380,[1]!Tabla1708[Monto])</f>
        <v>0</v>
      </c>
      <c r="N2380">
        <f>SUMIF([1]!Tabla1726[Consignatario],B2380,[1]!Tabla1726[Monto])</f>
        <v>0</v>
      </c>
      <c r="O2380">
        <f>SUMIF([1]!Tabla1730[Consignatario],B2380,[1]!Tabla1730[1730])</f>
        <v>0</v>
      </c>
      <c r="P2380">
        <f>SUMIF([1]!Tabla1739[Consignatario],B2380,[1]!Tabla1739[1739])</f>
        <v>0</v>
      </c>
      <c r="Q2380">
        <f>SUMIF([1]!Tabla21[Consignatario],B2380,[1]!Tabla21[1664-1670])</f>
        <v>0</v>
      </c>
      <c r="R2380">
        <f>SUM(Tabla62[[#This Row],[1661]:[Entrearmadas]])</f>
        <v>51788</v>
      </c>
    </row>
    <row r="2381" spans="1:18" x14ac:dyDescent="0.3">
      <c r="A2381">
        <v>2380</v>
      </c>
      <c r="B2381" t="str" cm="1">
        <f t="array" ref="B2381">INDEX([1]!Tabla1[#Data], A2381, 2)</f>
        <v>Puente, Isidoro de la</v>
      </c>
      <c r="C2381">
        <f>SUMIF([1]!Tabla1661[Consignatario],B2381,[1]!Tabla1661[1661])</f>
        <v>0</v>
      </c>
      <c r="D2381">
        <f>SUMIF([1]!Tabla11[Consignatario],B2381,[1]!Tabla11[1662])</f>
        <v>0</v>
      </c>
      <c r="E2381">
        <f>SUMIF([1]!Tabla12[Consignatario],B2381,[1]!Tabla12[1670])</f>
        <v>72000</v>
      </c>
      <c r="F2381">
        <f>SUMIF([1]!Tabla10[Consignatario],B2381,[1]!Tabla10[1672])</f>
        <v>195266</v>
      </c>
      <c r="G2381">
        <f>SUMIF([1]!Tabla9[Consignatarios],B2381,[1]!Tabla9[1675])</f>
        <v>307450</v>
      </c>
      <c r="H2381">
        <f>SUMIF([1]!Tabla8[Consignatarios],B2381,[1]!Tabla8[1678])</f>
        <v>0</v>
      </c>
      <c r="I2381">
        <f>SUMIF([1]!Tabla4[Consignatario],B2381,[1]!Tabla4[Monto])</f>
        <v>0</v>
      </c>
      <c r="J2381">
        <f>SUMIF([1]!Tabla2[Consignatario],B2381, [1]!Tabla2[Monto])</f>
        <v>0</v>
      </c>
      <c r="K2381">
        <f>SUMIF([1]!Tabla3[Consignatario],B2381,[1]!Tabla3[Monto])</f>
        <v>0</v>
      </c>
      <c r="L2381">
        <f>SUMIF([1]!Tabla5[Consignatario],B2381,[1]!Tabla5[Monto])</f>
        <v>0</v>
      </c>
      <c r="M2381">
        <f>SUMIF([1]!Tabla1708[Consignatario],B2381,[1]!Tabla1708[Monto])</f>
        <v>0</v>
      </c>
      <c r="N2381">
        <f>SUMIF([1]!Tabla1726[Consignatario],B2381,[1]!Tabla1726[Monto])</f>
        <v>0</v>
      </c>
      <c r="O2381">
        <f>SUMIF([1]!Tabla1730[Consignatario],B2381,[1]!Tabla1730[1730])</f>
        <v>0</v>
      </c>
      <c r="P2381">
        <f>SUMIF([1]!Tabla1739[Consignatario],B2381,[1]!Tabla1739[1739])</f>
        <v>0</v>
      </c>
      <c r="Q2381">
        <f>SUMIF([1]!Tabla21[Consignatario],B2381,[1]!Tabla21[1664-1670])</f>
        <v>0</v>
      </c>
      <c r="R2381">
        <f>SUM(Tabla62[[#This Row],[1661]:[Entrearmadas]])</f>
        <v>574716</v>
      </c>
    </row>
    <row r="2382" spans="1:18" x14ac:dyDescent="0.3">
      <c r="A2382">
        <v>2381</v>
      </c>
      <c r="B2382" t="str" cm="1">
        <f t="array" ref="B2382">INDEX([1]!Tabla1[#Data], A2382, 2)</f>
        <v>Puente, Martín de la</v>
      </c>
      <c r="C2382">
        <f>SUMIF([1]!Tabla1661[Consignatario],B2382,[1]!Tabla1661[1661])</f>
        <v>0</v>
      </c>
      <c r="D2382">
        <f>SUMIF([1]!Tabla11[Consignatario],B2382,[1]!Tabla11[1662])</f>
        <v>0</v>
      </c>
      <c r="E2382">
        <f>SUMIF([1]!Tabla12[Consignatario],B2382,[1]!Tabla12[1670])</f>
        <v>0</v>
      </c>
      <c r="F2382">
        <f>SUMIF([1]!Tabla10[Consignatario],B2382,[1]!Tabla10[1672])</f>
        <v>0</v>
      </c>
      <c r="G2382">
        <f>SUMIF([1]!Tabla9[Consignatarios],B2382,[1]!Tabla9[1675])</f>
        <v>0</v>
      </c>
      <c r="H2382">
        <f>SUMIF([1]!Tabla8[Consignatarios],B2382,[1]!Tabla8[1678])</f>
        <v>27481</v>
      </c>
      <c r="I2382">
        <f>SUMIF([1]!Tabla4[Consignatario],B2382,[1]!Tabla4[Monto])</f>
        <v>24454</v>
      </c>
      <c r="J2382">
        <f>SUMIF([1]!Tabla2[Consignatario],B2382, [1]!Tabla2[Monto])</f>
        <v>39860</v>
      </c>
      <c r="K2382">
        <f>SUMIF([1]!Tabla3[Consignatario],B2382,[1]!Tabla3[Monto])</f>
        <v>63366</v>
      </c>
      <c r="L2382">
        <f>SUMIF([1]!Tabla5[Consignatario],B2382,[1]!Tabla5[Monto])</f>
        <v>0</v>
      </c>
      <c r="M2382">
        <f>SUMIF([1]!Tabla1708[Consignatario],B2382,[1]!Tabla1708[Monto])</f>
        <v>132045</v>
      </c>
      <c r="N2382">
        <f>SUMIF([1]!Tabla1726[Consignatario],B2382,[1]!Tabla1726[Monto])</f>
        <v>0</v>
      </c>
      <c r="O2382">
        <f>SUMIF([1]!Tabla1730[Consignatario],B2382,[1]!Tabla1730[1730])</f>
        <v>0</v>
      </c>
      <c r="P2382">
        <f>SUMIF([1]!Tabla1739[Consignatario],B2382,[1]!Tabla1739[1739])</f>
        <v>0</v>
      </c>
      <c r="Q2382">
        <f>SUMIF([1]!Tabla21[Consignatario],B2382,[1]!Tabla21[1664-1670])</f>
        <v>0</v>
      </c>
      <c r="R2382">
        <f>SUM(Tabla62[[#This Row],[1661]:[Entrearmadas]])</f>
        <v>287206</v>
      </c>
    </row>
    <row r="2383" spans="1:18" x14ac:dyDescent="0.3">
      <c r="A2383">
        <v>2382</v>
      </c>
      <c r="B2383" t="str" cm="1">
        <f t="array" ref="B2383">INDEX([1]!Tabla1[#Data], A2383, 2)</f>
        <v>Puente, Pedro de la</v>
      </c>
      <c r="C2383">
        <f>SUMIF([1]!Tabla1661[Consignatario],B2383,[1]!Tabla1661[1661])</f>
        <v>20016</v>
      </c>
      <c r="D2383">
        <f>SUMIF([1]!Tabla11[Consignatario],B2383,[1]!Tabla11[1662])</f>
        <v>0</v>
      </c>
      <c r="E2383">
        <f>SUMIF([1]!Tabla12[Consignatario],B2383,[1]!Tabla12[1670])</f>
        <v>0</v>
      </c>
      <c r="F2383">
        <f>SUMIF([1]!Tabla10[Consignatario],B2383,[1]!Tabla10[1672])</f>
        <v>0</v>
      </c>
      <c r="G2383">
        <f>SUMIF([1]!Tabla9[Consignatarios],B2383,[1]!Tabla9[1675])</f>
        <v>0</v>
      </c>
      <c r="H2383">
        <f>SUMIF([1]!Tabla8[Consignatarios],B2383,[1]!Tabla8[1678])</f>
        <v>0</v>
      </c>
      <c r="I2383">
        <f>SUMIF([1]!Tabla4[Consignatario],B2383,[1]!Tabla4[Monto])</f>
        <v>0</v>
      </c>
      <c r="J2383">
        <f>SUMIF([1]!Tabla2[Consignatario],B2383, [1]!Tabla2[Monto])</f>
        <v>0</v>
      </c>
      <c r="K2383">
        <f>SUMIF([1]!Tabla3[Consignatario],B2383,[1]!Tabla3[Monto])</f>
        <v>0</v>
      </c>
      <c r="L2383">
        <f>SUMIF([1]!Tabla5[Consignatario],B2383,[1]!Tabla5[Monto])</f>
        <v>0</v>
      </c>
      <c r="M2383">
        <f>SUMIF([1]!Tabla1708[Consignatario],B2383,[1]!Tabla1708[Monto])</f>
        <v>0</v>
      </c>
      <c r="N2383">
        <f>SUMIF([1]!Tabla1726[Consignatario],B2383,[1]!Tabla1726[Monto])</f>
        <v>0</v>
      </c>
      <c r="O2383">
        <f>SUMIF([1]!Tabla1730[Consignatario],B2383,[1]!Tabla1730[1730])</f>
        <v>0</v>
      </c>
      <c r="P2383">
        <f>SUMIF([1]!Tabla1739[Consignatario],B2383,[1]!Tabla1739[1739])</f>
        <v>0</v>
      </c>
      <c r="Q2383">
        <f>SUMIF([1]!Tabla21[Consignatario],B2383,[1]!Tabla21[1664-1670])</f>
        <v>0</v>
      </c>
      <c r="R2383">
        <f>SUM(Tabla62[[#This Row],[1661]:[Entrearmadas]])</f>
        <v>20016</v>
      </c>
    </row>
    <row r="2384" spans="1:18" x14ac:dyDescent="0.3">
      <c r="A2384">
        <v>2383</v>
      </c>
      <c r="B2384" t="str" cm="1">
        <f t="array" ref="B2384">INDEX([1]!Tabla1[#Data], A2384, 2)</f>
        <v>Puerta, Agustín de la</v>
      </c>
      <c r="C2384">
        <f>SUMIF([1]!Tabla1661[Consignatario],B2384,[1]!Tabla1661[1661])</f>
        <v>0</v>
      </c>
      <c r="D2384">
        <f>SUMIF([1]!Tabla11[Consignatario],B2384,[1]!Tabla11[1662])</f>
        <v>0</v>
      </c>
      <c r="E2384">
        <f>SUMIF([1]!Tabla12[Consignatario],B2384,[1]!Tabla12[1670])</f>
        <v>0</v>
      </c>
      <c r="F2384">
        <f>SUMIF([1]!Tabla10[Consignatario],B2384,[1]!Tabla10[1672])</f>
        <v>0</v>
      </c>
      <c r="G2384">
        <f>SUMIF([1]!Tabla9[Consignatarios],B2384,[1]!Tabla9[1675])</f>
        <v>0</v>
      </c>
      <c r="H2384">
        <f>SUMIF([1]!Tabla8[Consignatarios],B2384,[1]!Tabla8[1678])</f>
        <v>19107</v>
      </c>
      <c r="I2384">
        <f>SUMIF([1]!Tabla4[Consignatario],B2384,[1]!Tabla4[Monto])</f>
        <v>24456</v>
      </c>
      <c r="J2384">
        <f>SUMIF([1]!Tabla2[Consignatario],B2384, [1]!Tabla2[Monto])</f>
        <v>40020</v>
      </c>
      <c r="K2384">
        <f>SUMIF([1]!Tabla3[Consignatario],B2384,[1]!Tabla3[Monto])</f>
        <v>17552</v>
      </c>
      <c r="L2384">
        <f>SUMIF([1]!Tabla5[Consignatario],B2384,[1]!Tabla5[Monto])</f>
        <v>33524</v>
      </c>
      <c r="M2384">
        <f>SUMIF([1]!Tabla1708[Consignatario],B2384,[1]!Tabla1708[Monto])</f>
        <v>0</v>
      </c>
      <c r="N2384">
        <f>SUMIF([1]!Tabla1726[Consignatario],B2384,[1]!Tabla1726[Monto])</f>
        <v>0</v>
      </c>
      <c r="O2384">
        <f>SUMIF([1]!Tabla1730[Consignatario],B2384,[1]!Tabla1730[1730])</f>
        <v>0</v>
      </c>
      <c r="P2384">
        <f>SUMIF([1]!Tabla1739[Consignatario],B2384,[1]!Tabla1739[1739])</f>
        <v>0</v>
      </c>
      <c r="Q2384">
        <f>SUMIF([1]!Tabla21[Consignatario],B2384,[1]!Tabla21[1664-1670])</f>
        <v>0</v>
      </c>
      <c r="R2384">
        <f>SUM(Tabla62[[#This Row],[1661]:[Entrearmadas]])</f>
        <v>134659</v>
      </c>
    </row>
    <row r="2385" spans="1:18" x14ac:dyDescent="0.3">
      <c r="A2385">
        <v>2384</v>
      </c>
      <c r="B2385" t="str" cm="1">
        <f t="array" ref="B2385">INDEX([1]!Tabla1[#Data], A2385, 2)</f>
        <v>Puerto Marino, Domingo del</v>
      </c>
      <c r="C2385">
        <f>SUMIF([1]!Tabla1661[Consignatario],B2385,[1]!Tabla1661[1661])</f>
        <v>0</v>
      </c>
      <c r="D2385">
        <f>SUMIF([1]!Tabla11[Consignatario],B2385,[1]!Tabla11[1662])</f>
        <v>0</v>
      </c>
      <c r="E2385">
        <f>SUMIF([1]!Tabla12[Consignatario],B2385,[1]!Tabla12[1670])</f>
        <v>0</v>
      </c>
      <c r="F2385">
        <f>SUMIF([1]!Tabla10[Consignatario],B2385,[1]!Tabla10[1672])</f>
        <v>7500</v>
      </c>
      <c r="G2385">
        <f>SUMIF([1]!Tabla9[Consignatarios],B2385,[1]!Tabla9[1675])</f>
        <v>8300</v>
      </c>
      <c r="H2385">
        <f>SUMIF([1]!Tabla8[Consignatarios],B2385,[1]!Tabla8[1678])</f>
        <v>7600</v>
      </c>
      <c r="I2385">
        <f>SUMIF([1]!Tabla4[Consignatario],B2385,[1]!Tabla4[Monto])</f>
        <v>0</v>
      </c>
      <c r="J2385">
        <f>SUMIF([1]!Tabla2[Consignatario],B2385, [1]!Tabla2[Monto])</f>
        <v>0</v>
      </c>
      <c r="K2385">
        <f>SUMIF([1]!Tabla3[Consignatario],B2385,[1]!Tabla3[Monto])</f>
        <v>1000</v>
      </c>
      <c r="L2385">
        <f>SUMIF([1]!Tabla5[Consignatario],B2385,[1]!Tabla5[Monto])</f>
        <v>0</v>
      </c>
      <c r="M2385">
        <f>SUMIF([1]!Tabla1708[Consignatario],B2385,[1]!Tabla1708[Monto])</f>
        <v>0</v>
      </c>
      <c r="N2385">
        <f>SUMIF([1]!Tabla1726[Consignatario],B2385,[1]!Tabla1726[Monto])</f>
        <v>0</v>
      </c>
      <c r="O2385">
        <f>SUMIF([1]!Tabla1730[Consignatario],B2385,[1]!Tabla1730[1730])</f>
        <v>0</v>
      </c>
      <c r="P2385">
        <f>SUMIF([1]!Tabla1739[Consignatario],B2385,[1]!Tabla1739[1739])</f>
        <v>0</v>
      </c>
      <c r="Q2385">
        <f>SUMIF([1]!Tabla21[Consignatario],B2385,[1]!Tabla21[1664-1670])</f>
        <v>0</v>
      </c>
      <c r="R2385">
        <f>SUM(Tabla62[[#This Row],[1661]:[Entrearmadas]])</f>
        <v>24400</v>
      </c>
    </row>
    <row r="2386" spans="1:18" x14ac:dyDescent="0.3">
      <c r="A2386">
        <v>2385</v>
      </c>
      <c r="B2386" t="str" cm="1">
        <f t="array" ref="B2386">INDEX([1]!Tabla1[#Data], A2386, 2)</f>
        <v>Puerto, Joseph</v>
      </c>
      <c r="C2386">
        <f>SUMIF([1]!Tabla1661[Consignatario],B2386,[1]!Tabla1661[1661])</f>
        <v>0</v>
      </c>
      <c r="D2386">
        <f>SUMIF([1]!Tabla11[Consignatario],B2386,[1]!Tabla11[1662])</f>
        <v>0</v>
      </c>
      <c r="E2386">
        <f>SUMIF([1]!Tabla12[Consignatario],B2386,[1]!Tabla12[1670])</f>
        <v>0</v>
      </c>
      <c r="F2386">
        <f>SUMIF([1]!Tabla10[Consignatario],B2386,[1]!Tabla10[1672])</f>
        <v>0</v>
      </c>
      <c r="G2386">
        <f>SUMIF([1]!Tabla9[Consignatarios],B2386,[1]!Tabla9[1675])</f>
        <v>0</v>
      </c>
      <c r="H2386">
        <f>SUMIF([1]!Tabla8[Consignatarios],B2386,[1]!Tabla8[1678])</f>
        <v>0</v>
      </c>
      <c r="I2386">
        <f>SUMIF([1]!Tabla4[Consignatario],B2386,[1]!Tabla4[Monto])</f>
        <v>0</v>
      </c>
      <c r="J2386">
        <f>SUMIF([1]!Tabla2[Consignatario],B2386, [1]!Tabla2[Monto])</f>
        <v>0</v>
      </c>
      <c r="K2386">
        <f>SUMIF([1]!Tabla3[Consignatario],B2386,[1]!Tabla3[Monto])</f>
        <v>0</v>
      </c>
      <c r="L2386">
        <f>SUMIF([1]!Tabla5[Consignatario],B2386,[1]!Tabla5[Monto])</f>
        <v>0</v>
      </c>
      <c r="M2386">
        <f>SUMIF([1]!Tabla1708[Consignatario],B2386,[1]!Tabla1708[Monto])</f>
        <v>0</v>
      </c>
      <c r="N2386">
        <f>SUMIF([1]!Tabla1726[Consignatario],B2386,[1]!Tabla1726[Monto])</f>
        <v>0</v>
      </c>
      <c r="O2386">
        <f>SUMIF([1]!Tabla1730[Consignatario],B2386,[1]!Tabla1730[1730])</f>
        <v>2160</v>
      </c>
      <c r="P2386">
        <f>SUMIF([1]!Tabla1739[Consignatario],B2386,[1]!Tabla1739[1739])</f>
        <v>0</v>
      </c>
      <c r="Q2386">
        <f>SUMIF([1]!Tabla21[Consignatario],B2386,[1]!Tabla21[1664-1670])</f>
        <v>0</v>
      </c>
      <c r="R2386">
        <f>SUM(Tabla62[[#This Row],[1661]:[Entrearmadas]])</f>
        <v>2160</v>
      </c>
    </row>
    <row r="2387" spans="1:18" x14ac:dyDescent="0.3">
      <c r="A2387">
        <v>2386</v>
      </c>
      <c r="B2387" t="str" cm="1">
        <f t="array" ref="B2387">INDEX([1]!Tabla1[#Data], A2387, 2)</f>
        <v>Puntin y Araujo, Francisco</v>
      </c>
      <c r="C2387">
        <f>SUMIF([1]!Tabla1661[Consignatario],B2387,[1]!Tabla1661[1661])</f>
        <v>0</v>
      </c>
      <c r="D2387">
        <f>SUMIF([1]!Tabla11[Consignatario],B2387,[1]!Tabla11[1662])</f>
        <v>0</v>
      </c>
      <c r="E2387">
        <f>SUMIF([1]!Tabla12[Consignatario],B2387,[1]!Tabla12[1670])</f>
        <v>0</v>
      </c>
      <c r="F2387">
        <f>SUMIF([1]!Tabla10[Consignatario],B2387,[1]!Tabla10[1672])</f>
        <v>0</v>
      </c>
      <c r="G2387">
        <f>SUMIF([1]!Tabla9[Consignatarios],B2387,[1]!Tabla9[1675])</f>
        <v>0</v>
      </c>
      <c r="H2387">
        <f>SUMIF([1]!Tabla8[Consignatarios],B2387,[1]!Tabla8[1678])</f>
        <v>0</v>
      </c>
      <c r="I2387">
        <f>SUMIF([1]!Tabla4[Consignatario],B2387,[1]!Tabla4[Monto])</f>
        <v>0</v>
      </c>
      <c r="J2387">
        <f>SUMIF([1]!Tabla2[Consignatario],B2387, [1]!Tabla2[Monto])</f>
        <v>0</v>
      </c>
      <c r="K2387">
        <f>SUMIF([1]!Tabla3[Consignatario],B2387,[1]!Tabla3[Monto])</f>
        <v>0</v>
      </c>
      <c r="L2387">
        <f>SUMIF([1]!Tabla5[Consignatario],B2387,[1]!Tabla5[Monto])</f>
        <v>0</v>
      </c>
      <c r="M2387">
        <f>SUMIF([1]!Tabla1708[Consignatario],B2387,[1]!Tabla1708[Monto])</f>
        <v>0</v>
      </c>
      <c r="N2387">
        <f>SUMIF([1]!Tabla1726[Consignatario],B2387,[1]!Tabla1726[Monto])</f>
        <v>0</v>
      </c>
      <c r="O2387">
        <f>SUMIF([1]!Tabla1730[Consignatario],B2387,[1]!Tabla1730[1730])</f>
        <v>0</v>
      </c>
      <c r="P2387">
        <f>SUMIF([1]!Tabla1739[Consignatario],B2387,[1]!Tabla1739[1739])</f>
        <v>0</v>
      </c>
      <c r="Q2387">
        <f>SUMIF([1]!Tabla21[Consignatario],B2387,[1]!Tabla21[1664-1670])</f>
        <v>0</v>
      </c>
      <c r="R2387">
        <f>SUM(Tabla62[[#This Row],[1661]:[Entrearmadas]])</f>
        <v>0</v>
      </c>
    </row>
    <row r="2388" spans="1:18" x14ac:dyDescent="0.3">
      <c r="A2388">
        <v>2387</v>
      </c>
      <c r="B2388" t="str" cm="1">
        <f t="array" ref="B2388">INDEX([1]!Tabla1[#Data], A2388, 2)</f>
        <v>Querejazu Uribe, Antonio de</v>
      </c>
      <c r="C2388">
        <f>SUMIF([1]!Tabla1661[Consignatario],B2388,[1]!Tabla1661[1661])</f>
        <v>0</v>
      </c>
      <c r="D2388">
        <f>SUMIF([1]!Tabla11[Consignatario],B2388,[1]!Tabla11[1662])</f>
        <v>0</v>
      </c>
      <c r="E2388">
        <f>SUMIF([1]!Tabla12[Consignatario],B2388,[1]!Tabla12[1670])</f>
        <v>0</v>
      </c>
      <c r="F2388">
        <f>SUMIF([1]!Tabla10[Consignatario],B2388,[1]!Tabla10[1672])</f>
        <v>0</v>
      </c>
      <c r="G2388">
        <f>SUMIF([1]!Tabla9[Consignatarios],B2388,[1]!Tabla9[1675])</f>
        <v>0</v>
      </c>
      <c r="H2388">
        <f>SUMIF([1]!Tabla8[Consignatarios],B2388,[1]!Tabla8[1678])</f>
        <v>0</v>
      </c>
      <c r="I2388">
        <f>SUMIF([1]!Tabla4[Consignatario],B2388,[1]!Tabla4[Monto])</f>
        <v>0</v>
      </c>
      <c r="J2388">
        <f>SUMIF([1]!Tabla2[Consignatario],B2388, [1]!Tabla2[Monto])</f>
        <v>28600</v>
      </c>
      <c r="K2388">
        <f>SUMIF([1]!Tabla3[Consignatario],B2388,[1]!Tabla3[Monto])</f>
        <v>17080</v>
      </c>
      <c r="L2388">
        <f>SUMIF([1]!Tabla5[Consignatario],B2388,[1]!Tabla5[Monto])</f>
        <v>51200</v>
      </c>
      <c r="M2388">
        <f>SUMIF([1]!Tabla1708[Consignatario],B2388,[1]!Tabla1708[Monto])</f>
        <v>0</v>
      </c>
      <c r="N2388">
        <f>SUMIF([1]!Tabla1726[Consignatario],B2388,[1]!Tabla1726[Monto])</f>
        <v>0</v>
      </c>
      <c r="O2388">
        <f>SUMIF([1]!Tabla1730[Consignatario],B2388,[1]!Tabla1730[1730])</f>
        <v>0</v>
      </c>
      <c r="P2388">
        <f>SUMIF([1]!Tabla1739[Consignatario],B2388,[1]!Tabla1739[1739])</f>
        <v>0</v>
      </c>
      <c r="Q2388">
        <f>SUMIF([1]!Tabla21[Consignatario],B2388,[1]!Tabla21[1664-1670])</f>
        <v>0</v>
      </c>
      <c r="R2388">
        <f>SUM(Tabla62[[#This Row],[1661]:[Entrearmadas]])</f>
        <v>96880</v>
      </c>
    </row>
    <row r="2389" spans="1:18" x14ac:dyDescent="0.3">
      <c r="A2389">
        <v>2388</v>
      </c>
      <c r="B2389" t="str" cm="1">
        <f t="array" ref="B2389">INDEX([1]!Tabla1[#Data], A2389, 2)</f>
        <v>Querejazu, Andrés de</v>
      </c>
      <c r="C2389">
        <f>SUMIF([1]!Tabla1661[Consignatario],B2389,[1]!Tabla1661[1661])</f>
        <v>0</v>
      </c>
      <c r="D2389">
        <f>SUMIF([1]!Tabla11[Consignatario],B2389,[1]!Tabla11[1662])</f>
        <v>0</v>
      </c>
      <c r="E2389">
        <f>SUMIF([1]!Tabla12[Consignatario],B2389,[1]!Tabla12[1670])</f>
        <v>0</v>
      </c>
      <c r="F2389">
        <f>SUMIF([1]!Tabla10[Consignatario],B2389,[1]!Tabla10[1672])</f>
        <v>0</v>
      </c>
      <c r="G2389">
        <f>SUMIF([1]!Tabla9[Consignatarios],B2389,[1]!Tabla9[1675])</f>
        <v>0</v>
      </c>
      <c r="H2389">
        <f>SUMIF([1]!Tabla8[Consignatarios],B2389,[1]!Tabla8[1678])</f>
        <v>0</v>
      </c>
      <c r="I2389">
        <f>SUMIF([1]!Tabla4[Consignatario],B2389,[1]!Tabla4[Monto])</f>
        <v>0</v>
      </c>
      <c r="J2389">
        <f>SUMIF([1]!Tabla2[Consignatario],B2389, [1]!Tabla2[Monto])</f>
        <v>0</v>
      </c>
      <c r="K2389">
        <f>SUMIF([1]!Tabla3[Consignatario],B2389,[1]!Tabla3[Monto])</f>
        <v>0</v>
      </c>
      <c r="L2389">
        <f>SUMIF([1]!Tabla5[Consignatario],B2389,[1]!Tabla5[Monto])</f>
        <v>0</v>
      </c>
      <c r="M2389">
        <f>SUMIF([1]!Tabla1708[Consignatario],B2389,[1]!Tabla1708[Monto])</f>
        <v>0</v>
      </c>
      <c r="N2389">
        <f>SUMIF([1]!Tabla1726[Consignatario],B2389,[1]!Tabla1726[Monto])</f>
        <v>0</v>
      </c>
      <c r="O2389">
        <f>SUMIF([1]!Tabla1730[Consignatario],B2389,[1]!Tabla1730[1730])</f>
        <v>58452</v>
      </c>
      <c r="P2389">
        <f>SUMIF([1]!Tabla1739[Consignatario],B2389,[1]!Tabla1739[1739])</f>
        <v>0</v>
      </c>
      <c r="Q2389">
        <f>SUMIF([1]!Tabla21[Consignatario],B2389,[1]!Tabla21[1664-1670])</f>
        <v>0</v>
      </c>
      <c r="R2389">
        <f>SUM(Tabla62[[#This Row],[1661]:[Entrearmadas]])</f>
        <v>58452</v>
      </c>
    </row>
    <row r="2390" spans="1:18" x14ac:dyDescent="0.3">
      <c r="A2390">
        <v>2389</v>
      </c>
      <c r="B2390" t="str" cm="1">
        <f t="array" ref="B2390">INDEX([1]!Tabla1[#Data], A2390, 2)</f>
        <v>Quesada, Diego de</v>
      </c>
      <c r="C2390">
        <f>SUMIF([1]!Tabla1661[Consignatario],B2390,[1]!Tabla1661[1661])</f>
        <v>0</v>
      </c>
      <c r="D2390">
        <f>SUMIF([1]!Tabla11[Consignatario],B2390,[1]!Tabla11[1662])</f>
        <v>0</v>
      </c>
      <c r="E2390">
        <f>SUMIF([1]!Tabla12[Consignatario],B2390,[1]!Tabla12[1670])</f>
        <v>52500</v>
      </c>
      <c r="F2390">
        <f>SUMIF([1]!Tabla10[Consignatario],B2390,[1]!Tabla10[1672])</f>
        <v>82331</v>
      </c>
      <c r="G2390">
        <f>SUMIF([1]!Tabla9[Consignatarios],B2390,[1]!Tabla9[1675])</f>
        <v>47500</v>
      </c>
      <c r="H2390">
        <f>SUMIF([1]!Tabla8[Consignatarios],B2390,[1]!Tabla8[1678])</f>
        <v>64372</v>
      </c>
      <c r="I2390">
        <f>SUMIF([1]!Tabla4[Consignatario],B2390,[1]!Tabla4[Monto])</f>
        <v>80952</v>
      </c>
      <c r="J2390">
        <f>SUMIF([1]!Tabla2[Consignatario],B2390, [1]!Tabla2[Monto])</f>
        <v>208136</v>
      </c>
      <c r="K2390">
        <f>SUMIF([1]!Tabla3[Consignatario],B2390,[1]!Tabla3[Monto])</f>
        <v>0</v>
      </c>
      <c r="L2390">
        <f>SUMIF([1]!Tabla5[Consignatario],B2390,[1]!Tabla5[Monto])</f>
        <v>0</v>
      </c>
      <c r="M2390">
        <f>SUMIF([1]!Tabla1708[Consignatario],B2390,[1]!Tabla1708[Monto])</f>
        <v>0</v>
      </c>
      <c r="N2390">
        <f>SUMIF([1]!Tabla1726[Consignatario],B2390,[1]!Tabla1726[Monto])</f>
        <v>0</v>
      </c>
      <c r="O2390">
        <f>SUMIF([1]!Tabla1730[Consignatario],B2390,[1]!Tabla1730[1730])</f>
        <v>0</v>
      </c>
      <c r="P2390">
        <f>SUMIF([1]!Tabla1739[Consignatario],B2390,[1]!Tabla1739[1739])</f>
        <v>0</v>
      </c>
      <c r="Q2390">
        <f>SUMIF([1]!Tabla21[Consignatario],B2390,[1]!Tabla21[1664-1670])</f>
        <v>0</v>
      </c>
      <c r="R2390">
        <f>SUM(Tabla62[[#This Row],[1661]:[Entrearmadas]])</f>
        <v>535791</v>
      </c>
    </row>
    <row r="2391" spans="1:18" x14ac:dyDescent="0.3">
      <c r="A2391">
        <v>2390</v>
      </c>
      <c r="B2391" t="str" cm="1">
        <f t="array" ref="B2391">INDEX([1]!Tabla1[#Data], A2391, 2)</f>
        <v>Quesada, Francisco de</v>
      </c>
      <c r="C2391">
        <f>SUMIF([1]!Tabla1661[Consignatario],B2391,[1]!Tabla1661[1661])</f>
        <v>0</v>
      </c>
      <c r="D2391">
        <f>SUMIF([1]!Tabla11[Consignatario],B2391,[1]!Tabla11[1662])</f>
        <v>0</v>
      </c>
      <c r="E2391">
        <f>SUMIF([1]!Tabla12[Consignatario],B2391,[1]!Tabla12[1670])</f>
        <v>0</v>
      </c>
      <c r="F2391">
        <f>SUMIF([1]!Tabla10[Consignatario],B2391,[1]!Tabla10[1672])</f>
        <v>0</v>
      </c>
      <c r="G2391">
        <f>SUMIF([1]!Tabla9[Consignatarios],B2391,[1]!Tabla9[1675])</f>
        <v>0</v>
      </c>
      <c r="H2391">
        <f>SUMIF([1]!Tabla8[Consignatarios],B2391,[1]!Tabla8[1678])</f>
        <v>0</v>
      </c>
      <c r="I2391">
        <f>SUMIF([1]!Tabla4[Consignatario],B2391,[1]!Tabla4[Monto])</f>
        <v>27716</v>
      </c>
      <c r="J2391">
        <f>SUMIF([1]!Tabla2[Consignatario],B2391, [1]!Tabla2[Monto])</f>
        <v>40001</v>
      </c>
      <c r="K2391">
        <f>SUMIF([1]!Tabla3[Consignatario],B2391,[1]!Tabla3[Monto])</f>
        <v>0</v>
      </c>
      <c r="L2391">
        <f>SUMIF([1]!Tabla5[Consignatario],B2391,[1]!Tabla5[Monto])</f>
        <v>0</v>
      </c>
      <c r="M2391">
        <f>SUMIF([1]!Tabla1708[Consignatario],B2391,[1]!Tabla1708[Monto])</f>
        <v>0</v>
      </c>
      <c r="N2391">
        <f>SUMIF([1]!Tabla1726[Consignatario],B2391,[1]!Tabla1726[Monto])</f>
        <v>0</v>
      </c>
      <c r="O2391">
        <f>SUMIF([1]!Tabla1730[Consignatario],B2391,[1]!Tabla1730[1730])</f>
        <v>0</v>
      </c>
      <c r="P2391">
        <f>SUMIF([1]!Tabla1739[Consignatario],B2391,[1]!Tabla1739[1739])</f>
        <v>0</v>
      </c>
      <c r="Q2391">
        <f>SUMIF([1]!Tabla21[Consignatario],B2391,[1]!Tabla21[1664-1670])</f>
        <v>0</v>
      </c>
      <c r="R2391">
        <f>SUM(Tabla62[[#This Row],[1661]:[Entrearmadas]])</f>
        <v>67717</v>
      </c>
    </row>
    <row r="2392" spans="1:18" x14ac:dyDescent="0.3">
      <c r="A2392">
        <v>2391</v>
      </c>
      <c r="B2392" t="str" cm="1">
        <f t="array" ref="B2392">INDEX([1]!Tabla1[#Data], A2392, 2)</f>
        <v>Quesada, Juan Antonio de</v>
      </c>
      <c r="C2392">
        <f>SUMIF([1]!Tabla1661[Consignatario],B2392,[1]!Tabla1661[1661])</f>
        <v>0</v>
      </c>
      <c r="D2392">
        <f>SUMIF([1]!Tabla11[Consignatario],B2392,[1]!Tabla11[1662])</f>
        <v>0</v>
      </c>
      <c r="E2392">
        <f>SUMIF([1]!Tabla12[Consignatario],B2392,[1]!Tabla12[1670])</f>
        <v>78500</v>
      </c>
      <c r="F2392">
        <f>SUMIF([1]!Tabla10[Consignatario],B2392,[1]!Tabla10[1672])</f>
        <v>0</v>
      </c>
      <c r="G2392">
        <f>SUMIF([1]!Tabla9[Consignatarios],B2392,[1]!Tabla9[1675])</f>
        <v>0</v>
      </c>
      <c r="H2392">
        <f>SUMIF([1]!Tabla8[Consignatarios],B2392,[1]!Tabla8[1678])</f>
        <v>0</v>
      </c>
      <c r="I2392">
        <f>SUMIF([1]!Tabla4[Consignatario],B2392,[1]!Tabla4[Monto])</f>
        <v>0</v>
      </c>
      <c r="J2392">
        <f>SUMIF([1]!Tabla2[Consignatario],B2392, [1]!Tabla2[Monto])</f>
        <v>0</v>
      </c>
      <c r="K2392">
        <f>SUMIF([1]!Tabla3[Consignatario],B2392,[1]!Tabla3[Monto])</f>
        <v>0</v>
      </c>
      <c r="L2392">
        <f>SUMIF([1]!Tabla5[Consignatario],B2392,[1]!Tabla5[Monto])</f>
        <v>0</v>
      </c>
      <c r="M2392">
        <f>SUMIF([1]!Tabla1708[Consignatario],B2392,[1]!Tabla1708[Monto])</f>
        <v>0</v>
      </c>
      <c r="N2392">
        <f>SUMIF([1]!Tabla1726[Consignatario],B2392,[1]!Tabla1726[Monto])</f>
        <v>0</v>
      </c>
      <c r="O2392">
        <f>SUMIF([1]!Tabla1730[Consignatario],B2392,[1]!Tabla1730[1730])</f>
        <v>0</v>
      </c>
      <c r="P2392">
        <f>SUMIF([1]!Tabla1739[Consignatario],B2392,[1]!Tabla1739[1739])</f>
        <v>0</v>
      </c>
      <c r="Q2392">
        <f>SUMIF([1]!Tabla21[Consignatario],B2392,[1]!Tabla21[1664-1670])</f>
        <v>0</v>
      </c>
      <c r="R2392">
        <f>SUM(Tabla62[[#This Row],[1661]:[Entrearmadas]])</f>
        <v>78500</v>
      </c>
    </row>
    <row r="2393" spans="1:18" x14ac:dyDescent="0.3">
      <c r="A2393">
        <v>2392</v>
      </c>
      <c r="B2393" t="str" cm="1">
        <f t="array" ref="B2393">INDEX([1]!Tabla1[#Data], A2393, 2)</f>
        <v>Quesada, Juan Santos de</v>
      </c>
      <c r="C2393">
        <f>SUMIF([1]!Tabla1661[Consignatario],B2393,[1]!Tabla1661[1661])</f>
        <v>0</v>
      </c>
      <c r="D2393">
        <f>SUMIF([1]!Tabla11[Consignatario],B2393,[1]!Tabla11[1662])</f>
        <v>0</v>
      </c>
      <c r="E2393">
        <f>SUMIF([1]!Tabla12[Consignatario],B2393,[1]!Tabla12[1670])</f>
        <v>0</v>
      </c>
      <c r="F2393">
        <f>SUMIF([1]!Tabla10[Consignatario],B2393,[1]!Tabla10[1672])</f>
        <v>0</v>
      </c>
      <c r="G2393">
        <f>SUMIF([1]!Tabla9[Consignatarios],B2393,[1]!Tabla9[1675])</f>
        <v>131500</v>
      </c>
      <c r="H2393">
        <f>SUMIF([1]!Tabla8[Consignatarios],B2393,[1]!Tabla8[1678])</f>
        <v>0</v>
      </c>
      <c r="I2393">
        <f>SUMIF([1]!Tabla4[Consignatario],B2393,[1]!Tabla4[Monto])</f>
        <v>0</v>
      </c>
      <c r="J2393">
        <f>SUMIF([1]!Tabla2[Consignatario],B2393, [1]!Tabla2[Monto])</f>
        <v>0</v>
      </c>
      <c r="K2393">
        <f>SUMIF([1]!Tabla3[Consignatario],B2393,[1]!Tabla3[Monto])</f>
        <v>0</v>
      </c>
      <c r="L2393">
        <f>SUMIF([1]!Tabla5[Consignatario],B2393,[1]!Tabla5[Monto])</f>
        <v>0</v>
      </c>
      <c r="M2393">
        <f>SUMIF([1]!Tabla1708[Consignatario],B2393,[1]!Tabla1708[Monto])</f>
        <v>0</v>
      </c>
      <c r="N2393">
        <f>SUMIF([1]!Tabla1726[Consignatario],B2393,[1]!Tabla1726[Monto])</f>
        <v>0</v>
      </c>
      <c r="O2393">
        <f>SUMIF([1]!Tabla1730[Consignatario],B2393,[1]!Tabla1730[1730])</f>
        <v>0</v>
      </c>
      <c r="P2393">
        <f>SUMIF([1]!Tabla1739[Consignatario],B2393,[1]!Tabla1739[1739])</f>
        <v>0</v>
      </c>
      <c r="Q2393">
        <f>SUMIF([1]!Tabla21[Consignatario],B2393,[1]!Tabla21[1664-1670])</f>
        <v>0</v>
      </c>
      <c r="R2393">
        <f>SUM(Tabla62[[#This Row],[1661]:[Entrearmadas]])</f>
        <v>131500</v>
      </c>
    </row>
    <row r="2394" spans="1:18" x14ac:dyDescent="0.3">
      <c r="A2394">
        <v>2393</v>
      </c>
      <c r="B2394" t="str" cm="1">
        <f t="array" ref="B2394">INDEX([1]!Tabla1[#Data], A2394, 2)</f>
        <v>Quesala, Juan Santos de</v>
      </c>
      <c r="C2394">
        <f>SUMIF([1]!Tabla1661[Consignatario],B2394,[1]!Tabla1661[1661])</f>
        <v>17196</v>
      </c>
      <c r="D2394">
        <f>SUMIF([1]!Tabla11[Consignatario],B2394,[1]!Tabla11[1662])</f>
        <v>0</v>
      </c>
      <c r="E2394">
        <f>SUMIF([1]!Tabla12[Consignatario],B2394,[1]!Tabla12[1670])</f>
        <v>0</v>
      </c>
      <c r="F2394">
        <f>SUMIF([1]!Tabla10[Consignatario],B2394,[1]!Tabla10[1672])</f>
        <v>0</v>
      </c>
      <c r="G2394">
        <f>SUMIF([1]!Tabla9[Consignatarios],B2394,[1]!Tabla9[1675])</f>
        <v>0</v>
      </c>
      <c r="H2394">
        <f>SUMIF([1]!Tabla8[Consignatarios],B2394,[1]!Tabla8[1678])</f>
        <v>0</v>
      </c>
      <c r="I2394">
        <f>SUMIF([1]!Tabla4[Consignatario],B2394,[1]!Tabla4[Monto])</f>
        <v>0</v>
      </c>
      <c r="J2394">
        <f>SUMIF([1]!Tabla2[Consignatario],B2394, [1]!Tabla2[Monto])</f>
        <v>0</v>
      </c>
      <c r="K2394">
        <f>SUMIF([1]!Tabla3[Consignatario],B2394,[1]!Tabla3[Monto])</f>
        <v>0</v>
      </c>
      <c r="L2394">
        <f>SUMIF([1]!Tabla5[Consignatario],B2394,[1]!Tabla5[Monto])</f>
        <v>0</v>
      </c>
      <c r="M2394">
        <f>SUMIF([1]!Tabla1708[Consignatario],B2394,[1]!Tabla1708[Monto])</f>
        <v>0</v>
      </c>
      <c r="N2394">
        <f>SUMIF([1]!Tabla1726[Consignatario],B2394,[1]!Tabla1726[Monto])</f>
        <v>0</v>
      </c>
      <c r="O2394">
        <f>SUMIF([1]!Tabla1730[Consignatario],B2394,[1]!Tabla1730[1730])</f>
        <v>0</v>
      </c>
      <c r="P2394">
        <f>SUMIF([1]!Tabla1739[Consignatario],B2394,[1]!Tabla1739[1739])</f>
        <v>0</v>
      </c>
      <c r="Q2394">
        <f>SUMIF([1]!Tabla21[Consignatario],B2394,[1]!Tabla21[1664-1670])</f>
        <v>0</v>
      </c>
      <c r="R2394">
        <f>SUM(Tabla62[[#This Row],[1661]:[Entrearmadas]])</f>
        <v>17196</v>
      </c>
    </row>
    <row r="2395" spans="1:18" x14ac:dyDescent="0.3">
      <c r="A2395">
        <v>2394</v>
      </c>
      <c r="B2395" t="str" cm="1">
        <f t="array" ref="B2395">INDEX([1]!Tabla1[#Data], A2395, 2)</f>
        <v>Quevedo, Baltazar</v>
      </c>
      <c r="C2395">
        <f>SUMIF([1]!Tabla1661[Consignatario],B2395,[1]!Tabla1661[1661])</f>
        <v>0</v>
      </c>
      <c r="D2395">
        <f>SUMIF([1]!Tabla11[Consignatario],B2395,[1]!Tabla11[1662])</f>
        <v>0</v>
      </c>
      <c r="E2395">
        <f>SUMIF([1]!Tabla12[Consignatario],B2395,[1]!Tabla12[1670])</f>
        <v>0</v>
      </c>
      <c r="F2395">
        <f>SUMIF([1]!Tabla10[Consignatario],B2395,[1]!Tabla10[1672])</f>
        <v>0</v>
      </c>
      <c r="G2395">
        <f>SUMIF([1]!Tabla9[Consignatarios],B2395,[1]!Tabla9[1675])</f>
        <v>0</v>
      </c>
      <c r="H2395">
        <f>SUMIF([1]!Tabla8[Consignatarios],B2395,[1]!Tabla8[1678])</f>
        <v>0</v>
      </c>
      <c r="I2395">
        <f>SUMIF([1]!Tabla4[Consignatario],B2395,[1]!Tabla4[Monto])</f>
        <v>0</v>
      </c>
      <c r="J2395">
        <f>SUMIF([1]!Tabla2[Consignatario],B2395, [1]!Tabla2[Monto])</f>
        <v>0</v>
      </c>
      <c r="K2395">
        <f>SUMIF([1]!Tabla3[Consignatario],B2395,[1]!Tabla3[Monto])</f>
        <v>20670</v>
      </c>
      <c r="L2395">
        <f>SUMIF([1]!Tabla5[Consignatario],B2395,[1]!Tabla5[Monto])</f>
        <v>0</v>
      </c>
      <c r="M2395">
        <f>SUMIF([1]!Tabla1708[Consignatario],B2395,[1]!Tabla1708[Monto])</f>
        <v>0</v>
      </c>
      <c r="N2395">
        <f>SUMIF([1]!Tabla1726[Consignatario],B2395,[1]!Tabla1726[Monto])</f>
        <v>0</v>
      </c>
      <c r="O2395">
        <f>SUMIF([1]!Tabla1730[Consignatario],B2395,[1]!Tabla1730[1730])</f>
        <v>0</v>
      </c>
      <c r="P2395">
        <f>SUMIF([1]!Tabla1739[Consignatario],B2395,[1]!Tabla1739[1739])</f>
        <v>0</v>
      </c>
      <c r="Q2395">
        <f>SUMIF([1]!Tabla21[Consignatario],B2395,[1]!Tabla21[1664-1670])</f>
        <v>0</v>
      </c>
      <c r="R2395">
        <f>SUM(Tabla62[[#This Row],[1661]:[Entrearmadas]])</f>
        <v>20670</v>
      </c>
    </row>
    <row r="2396" spans="1:18" x14ac:dyDescent="0.3">
      <c r="A2396">
        <v>2395</v>
      </c>
      <c r="B2396" t="str" cm="1">
        <f t="array" ref="B2396">INDEX([1]!Tabla1[#Data], A2396, 2)</f>
        <v>Quijada, Joseph</v>
      </c>
      <c r="C2396">
        <f>SUMIF([1]!Tabla1661[Consignatario],B2396,[1]!Tabla1661[1661])</f>
        <v>0</v>
      </c>
      <c r="D2396">
        <f>SUMIF([1]!Tabla11[Consignatario],B2396,[1]!Tabla11[1662])</f>
        <v>0</v>
      </c>
      <c r="E2396">
        <f>SUMIF([1]!Tabla12[Consignatario],B2396,[1]!Tabla12[1670])</f>
        <v>0</v>
      </c>
      <c r="F2396">
        <f>SUMIF([1]!Tabla10[Consignatario],B2396,[1]!Tabla10[1672])</f>
        <v>0</v>
      </c>
      <c r="G2396">
        <f>SUMIF([1]!Tabla9[Consignatarios],B2396,[1]!Tabla9[1675])</f>
        <v>0</v>
      </c>
      <c r="H2396">
        <f>SUMIF([1]!Tabla8[Consignatarios],B2396,[1]!Tabla8[1678])</f>
        <v>0</v>
      </c>
      <c r="I2396">
        <f>SUMIF([1]!Tabla4[Consignatario],B2396,[1]!Tabla4[Monto])</f>
        <v>0</v>
      </c>
      <c r="J2396">
        <f>SUMIF([1]!Tabla2[Consignatario],B2396, [1]!Tabla2[Monto])</f>
        <v>0</v>
      </c>
      <c r="K2396">
        <f>SUMIF([1]!Tabla3[Consignatario],B2396,[1]!Tabla3[Monto])</f>
        <v>11940</v>
      </c>
      <c r="L2396">
        <f>SUMIF([1]!Tabla5[Consignatario],B2396,[1]!Tabla5[Monto])</f>
        <v>0</v>
      </c>
      <c r="M2396">
        <f>SUMIF([1]!Tabla1708[Consignatario],B2396,[1]!Tabla1708[Monto])</f>
        <v>0</v>
      </c>
      <c r="N2396">
        <f>SUMIF([1]!Tabla1726[Consignatario],B2396,[1]!Tabla1726[Monto])</f>
        <v>0</v>
      </c>
      <c r="O2396">
        <f>SUMIF([1]!Tabla1730[Consignatario],B2396,[1]!Tabla1730[1730])</f>
        <v>0</v>
      </c>
      <c r="P2396">
        <f>SUMIF([1]!Tabla1739[Consignatario],B2396,[1]!Tabla1739[1739])</f>
        <v>0</v>
      </c>
      <c r="Q2396">
        <f>SUMIF([1]!Tabla21[Consignatario],B2396,[1]!Tabla21[1664-1670])</f>
        <v>0</v>
      </c>
      <c r="R2396">
        <f>SUM(Tabla62[[#This Row],[1661]:[Entrearmadas]])</f>
        <v>11940</v>
      </c>
    </row>
    <row r="2397" spans="1:18" x14ac:dyDescent="0.3">
      <c r="A2397">
        <v>2396</v>
      </c>
      <c r="B2397" t="str" cm="1">
        <f t="array" ref="B2397">INDEX([1]!Tabla1[#Data], A2397, 2)</f>
        <v>Quijada, Lucas</v>
      </c>
      <c r="C2397">
        <f>SUMIF([1]!Tabla1661[Consignatario],B2397,[1]!Tabla1661[1661])</f>
        <v>0</v>
      </c>
      <c r="D2397">
        <f>SUMIF([1]!Tabla11[Consignatario],B2397,[1]!Tabla11[1662])</f>
        <v>0</v>
      </c>
      <c r="E2397">
        <f>SUMIF([1]!Tabla12[Consignatario],B2397,[1]!Tabla12[1670])</f>
        <v>0</v>
      </c>
      <c r="F2397">
        <f>SUMIF([1]!Tabla10[Consignatario],B2397,[1]!Tabla10[1672])</f>
        <v>0</v>
      </c>
      <c r="G2397">
        <f>SUMIF([1]!Tabla9[Consignatarios],B2397,[1]!Tabla9[1675])</f>
        <v>0</v>
      </c>
      <c r="H2397">
        <f>SUMIF([1]!Tabla8[Consignatarios],B2397,[1]!Tabla8[1678])</f>
        <v>67919</v>
      </c>
      <c r="I2397">
        <f>SUMIF([1]!Tabla4[Consignatario],B2397,[1]!Tabla4[Monto])</f>
        <v>0</v>
      </c>
      <c r="J2397">
        <f>SUMIF([1]!Tabla2[Consignatario],B2397, [1]!Tabla2[Monto])</f>
        <v>47580</v>
      </c>
      <c r="K2397">
        <f>SUMIF([1]!Tabla3[Consignatario],B2397,[1]!Tabla3[Monto])</f>
        <v>0</v>
      </c>
      <c r="L2397">
        <f>SUMIF([1]!Tabla5[Consignatario],B2397,[1]!Tabla5[Monto])</f>
        <v>0</v>
      </c>
      <c r="M2397">
        <f>SUMIF([1]!Tabla1708[Consignatario],B2397,[1]!Tabla1708[Monto])</f>
        <v>0</v>
      </c>
      <c r="N2397">
        <f>SUMIF([1]!Tabla1726[Consignatario],B2397,[1]!Tabla1726[Monto])</f>
        <v>0</v>
      </c>
      <c r="O2397">
        <f>SUMIF([1]!Tabla1730[Consignatario],B2397,[1]!Tabla1730[1730])</f>
        <v>0</v>
      </c>
      <c r="P2397">
        <f>SUMIF([1]!Tabla1739[Consignatario],B2397,[1]!Tabla1739[1739])</f>
        <v>0</v>
      </c>
      <c r="Q2397">
        <f>SUMIF([1]!Tabla21[Consignatario],B2397,[1]!Tabla21[1664-1670])</f>
        <v>0</v>
      </c>
      <c r="R2397">
        <f>SUM(Tabla62[[#This Row],[1661]:[Entrearmadas]])</f>
        <v>115499</v>
      </c>
    </row>
    <row r="2398" spans="1:18" x14ac:dyDescent="0.3">
      <c r="A2398">
        <v>2397</v>
      </c>
      <c r="B2398" t="str" cm="1">
        <f t="array" ref="B2398">INDEX([1]!Tabla1[#Data], A2398, 2)</f>
        <v>Quint Tello de Guzmán, Diego</v>
      </c>
      <c r="C2398">
        <f>SUMIF([1]!Tabla1661[Consignatario],B2398,[1]!Tabla1661[1661])</f>
        <v>0</v>
      </c>
      <c r="D2398">
        <f>SUMIF([1]!Tabla11[Consignatario],B2398,[1]!Tabla11[1662])</f>
        <v>0</v>
      </c>
      <c r="E2398">
        <f>SUMIF([1]!Tabla12[Consignatario],B2398,[1]!Tabla12[1670])</f>
        <v>0</v>
      </c>
      <c r="F2398">
        <f>SUMIF([1]!Tabla10[Consignatario],B2398,[1]!Tabla10[1672])</f>
        <v>0</v>
      </c>
      <c r="G2398">
        <f>SUMIF([1]!Tabla9[Consignatarios],B2398,[1]!Tabla9[1675])</f>
        <v>0</v>
      </c>
      <c r="H2398">
        <f>SUMIF([1]!Tabla8[Consignatarios],B2398,[1]!Tabla8[1678])</f>
        <v>0</v>
      </c>
      <c r="I2398">
        <f>SUMIF([1]!Tabla4[Consignatario],B2398,[1]!Tabla4[Monto])</f>
        <v>0</v>
      </c>
      <c r="J2398">
        <f>SUMIF([1]!Tabla2[Consignatario],B2398, [1]!Tabla2[Monto])</f>
        <v>75961</v>
      </c>
      <c r="K2398">
        <f>SUMIF([1]!Tabla3[Consignatario],B2398,[1]!Tabla3[Monto])</f>
        <v>47936</v>
      </c>
      <c r="L2398">
        <f>SUMIF([1]!Tabla5[Consignatario],B2398,[1]!Tabla5[Monto])</f>
        <v>0</v>
      </c>
      <c r="M2398">
        <f>SUMIF([1]!Tabla1708[Consignatario],B2398,[1]!Tabla1708[Monto])</f>
        <v>0</v>
      </c>
      <c r="N2398">
        <f>SUMIF([1]!Tabla1726[Consignatario],B2398,[1]!Tabla1726[Monto])</f>
        <v>0</v>
      </c>
      <c r="O2398">
        <f>SUMIF([1]!Tabla1730[Consignatario],B2398,[1]!Tabla1730[1730])</f>
        <v>0</v>
      </c>
      <c r="P2398">
        <f>SUMIF([1]!Tabla1739[Consignatario],B2398,[1]!Tabla1739[1739])</f>
        <v>0</v>
      </c>
      <c r="Q2398">
        <f>SUMIF([1]!Tabla21[Consignatario],B2398,[1]!Tabla21[1664-1670])</f>
        <v>0</v>
      </c>
      <c r="R2398">
        <f>SUM(Tabla62[[#This Row],[1661]:[Entrearmadas]])</f>
        <v>123897</v>
      </c>
    </row>
    <row r="2399" spans="1:18" x14ac:dyDescent="0.3">
      <c r="A2399">
        <v>2398</v>
      </c>
      <c r="B2399" t="str" cm="1">
        <f t="array" ref="B2399">INDEX([1]!Tabla1[#Data], A2399, 2)</f>
        <v>Quint y Reaño, Diego</v>
      </c>
      <c r="C2399">
        <f>SUMIF([1]!Tabla1661[Consignatario],B2399,[1]!Tabla1661[1661])</f>
        <v>0</v>
      </c>
      <c r="D2399">
        <f>SUMIF([1]!Tabla11[Consignatario],B2399,[1]!Tabla11[1662])</f>
        <v>0</v>
      </c>
      <c r="E2399">
        <f>SUMIF([1]!Tabla12[Consignatario],B2399,[1]!Tabla12[1670])</f>
        <v>0</v>
      </c>
      <c r="F2399">
        <f>SUMIF([1]!Tabla10[Consignatario],B2399,[1]!Tabla10[1672])</f>
        <v>0</v>
      </c>
      <c r="G2399">
        <f>SUMIF([1]!Tabla9[Consignatarios],B2399,[1]!Tabla9[1675])</f>
        <v>0</v>
      </c>
      <c r="H2399">
        <f>SUMIF([1]!Tabla8[Consignatarios],B2399,[1]!Tabla8[1678])</f>
        <v>0</v>
      </c>
      <c r="I2399">
        <f>SUMIF([1]!Tabla4[Consignatario],B2399,[1]!Tabla4[Monto])</f>
        <v>0</v>
      </c>
      <c r="J2399">
        <f>SUMIF([1]!Tabla2[Consignatario],B2399, [1]!Tabla2[Monto])</f>
        <v>0</v>
      </c>
      <c r="K2399">
        <f>SUMIF([1]!Tabla3[Consignatario],B2399,[1]!Tabla3[Monto])</f>
        <v>0</v>
      </c>
      <c r="L2399">
        <f>SUMIF([1]!Tabla5[Consignatario],B2399,[1]!Tabla5[Monto])</f>
        <v>0</v>
      </c>
      <c r="M2399">
        <f>SUMIF([1]!Tabla1708[Consignatario],B2399,[1]!Tabla1708[Monto])</f>
        <v>0</v>
      </c>
      <c r="N2399">
        <f>SUMIF([1]!Tabla1726[Consignatario],B2399,[1]!Tabla1726[Monto])</f>
        <v>0</v>
      </c>
      <c r="O2399">
        <f>SUMIF([1]!Tabla1730[Consignatario],B2399,[1]!Tabla1730[1730])</f>
        <v>0</v>
      </c>
      <c r="P2399">
        <f>SUMIF([1]!Tabla1739[Consignatario],B2399,[1]!Tabla1739[1739])</f>
        <v>80000</v>
      </c>
      <c r="Q2399">
        <f>SUMIF([1]!Tabla21[Consignatario],B2399,[1]!Tabla21[1664-1670])</f>
        <v>0</v>
      </c>
      <c r="R2399">
        <f>SUM(Tabla62[[#This Row],[1661]:[Entrearmadas]])</f>
        <v>80000</v>
      </c>
    </row>
    <row r="2400" spans="1:18" x14ac:dyDescent="0.3">
      <c r="A2400">
        <v>2399</v>
      </c>
      <c r="B2400" t="str" cm="1">
        <f t="array" ref="B2400">INDEX([1]!Tabla1[#Data], A2400, 2)</f>
        <v>Quintana, Ángel de la</v>
      </c>
      <c r="C2400">
        <f>SUMIF([1]!Tabla1661[Consignatario],B2400,[1]!Tabla1661[1661])</f>
        <v>0</v>
      </c>
      <c r="D2400">
        <f>SUMIF([1]!Tabla11[Consignatario],B2400,[1]!Tabla11[1662])</f>
        <v>0</v>
      </c>
      <c r="E2400">
        <f>SUMIF([1]!Tabla12[Consignatario],B2400,[1]!Tabla12[1670])</f>
        <v>0</v>
      </c>
      <c r="F2400">
        <f>SUMIF([1]!Tabla10[Consignatario],B2400,[1]!Tabla10[1672])</f>
        <v>0</v>
      </c>
      <c r="G2400">
        <f>SUMIF([1]!Tabla9[Consignatarios],B2400,[1]!Tabla9[1675])</f>
        <v>0</v>
      </c>
      <c r="H2400">
        <f>SUMIF([1]!Tabla8[Consignatarios],B2400,[1]!Tabla8[1678])</f>
        <v>0</v>
      </c>
      <c r="I2400">
        <f>SUMIF([1]!Tabla4[Consignatario],B2400,[1]!Tabla4[Monto])</f>
        <v>0</v>
      </c>
      <c r="J2400">
        <f>SUMIF([1]!Tabla2[Consignatario],B2400, [1]!Tabla2[Monto])</f>
        <v>0</v>
      </c>
      <c r="K2400">
        <f>SUMIF([1]!Tabla3[Consignatario],B2400,[1]!Tabla3[Monto])</f>
        <v>0</v>
      </c>
      <c r="L2400">
        <f>SUMIF([1]!Tabla5[Consignatario],B2400,[1]!Tabla5[Monto])</f>
        <v>0</v>
      </c>
      <c r="M2400">
        <f>SUMIF([1]!Tabla1708[Consignatario],B2400,[1]!Tabla1708[Monto])</f>
        <v>0</v>
      </c>
      <c r="N2400">
        <f>SUMIF([1]!Tabla1726[Consignatario],B2400,[1]!Tabla1726[Monto])</f>
        <v>1108</v>
      </c>
      <c r="O2400">
        <f>SUMIF([1]!Tabla1730[Consignatario],B2400,[1]!Tabla1730[1730])</f>
        <v>0</v>
      </c>
      <c r="P2400">
        <f>SUMIF([1]!Tabla1739[Consignatario],B2400,[1]!Tabla1739[1739])</f>
        <v>0</v>
      </c>
      <c r="Q2400">
        <f>SUMIF([1]!Tabla21[Consignatario],B2400,[1]!Tabla21[1664-1670])</f>
        <v>0</v>
      </c>
      <c r="R2400">
        <f>SUM(Tabla62[[#This Row],[1661]:[Entrearmadas]])</f>
        <v>1108</v>
      </c>
    </row>
    <row r="2401" spans="1:18" x14ac:dyDescent="0.3">
      <c r="A2401">
        <v>2400</v>
      </c>
      <c r="B2401" t="str" cm="1">
        <f t="array" ref="B2401">INDEX([1]!Tabla1[#Data], A2401, 2)</f>
        <v>Quintana, Marcelo de la</v>
      </c>
      <c r="C2401">
        <f>SUMIF([1]!Tabla1661[Consignatario],B2401,[1]!Tabla1661[1661])</f>
        <v>0</v>
      </c>
      <c r="D2401">
        <f>SUMIF([1]!Tabla11[Consignatario],B2401,[1]!Tabla11[1662])</f>
        <v>0</v>
      </c>
      <c r="E2401">
        <f>SUMIF([1]!Tabla12[Consignatario],B2401,[1]!Tabla12[1670])</f>
        <v>0</v>
      </c>
      <c r="F2401">
        <f>SUMIF([1]!Tabla10[Consignatario],B2401,[1]!Tabla10[1672])</f>
        <v>850</v>
      </c>
      <c r="G2401">
        <f>SUMIF([1]!Tabla9[Consignatarios],B2401,[1]!Tabla9[1675])</f>
        <v>0</v>
      </c>
      <c r="H2401">
        <f>SUMIF([1]!Tabla8[Consignatarios],B2401,[1]!Tabla8[1678])</f>
        <v>0</v>
      </c>
      <c r="I2401">
        <f>SUMIF([1]!Tabla4[Consignatario],B2401,[1]!Tabla4[Monto])</f>
        <v>0</v>
      </c>
      <c r="J2401">
        <f>SUMIF([1]!Tabla2[Consignatario],B2401, [1]!Tabla2[Monto])</f>
        <v>0</v>
      </c>
      <c r="K2401">
        <f>SUMIF([1]!Tabla3[Consignatario],B2401,[1]!Tabla3[Monto])</f>
        <v>2185</v>
      </c>
      <c r="L2401">
        <f>SUMIF([1]!Tabla5[Consignatario],B2401,[1]!Tabla5[Monto])</f>
        <v>0</v>
      </c>
      <c r="M2401">
        <f>SUMIF([1]!Tabla1708[Consignatario],B2401,[1]!Tabla1708[Monto])</f>
        <v>0</v>
      </c>
      <c r="N2401">
        <f>SUMIF([1]!Tabla1726[Consignatario],B2401,[1]!Tabla1726[Monto])</f>
        <v>0</v>
      </c>
      <c r="O2401">
        <f>SUMIF([1]!Tabla1730[Consignatario],B2401,[1]!Tabla1730[1730])</f>
        <v>0</v>
      </c>
      <c r="P2401">
        <f>SUMIF([1]!Tabla1739[Consignatario],B2401,[1]!Tabla1739[1739])</f>
        <v>0</v>
      </c>
      <c r="Q2401">
        <f>SUMIF([1]!Tabla21[Consignatario],B2401,[1]!Tabla21[1664-1670])</f>
        <v>0</v>
      </c>
      <c r="R2401">
        <f>SUM(Tabla62[[#This Row],[1661]:[Entrearmadas]])</f>
        <v>3035</v>
      </c>
    </row>
    <row r="2402" spans="1:18" x14ac:dyDescent="0.3">
      <c r="A2402">
        <v>2401</v>
      </c>
      <c r="B2402" t="str" cm="1">
        <f t="array" ref="B2402">INDEX([1]!Tabla1[#Data], A2402, 2)</f>
        <v>Quintana, Mateo de la</v>
      </c>
      <c r="C2402">
        <f>SUMIF([1]!Tabla1661[Consignatario],B2402,[1]!Tabla1661[1661])</f>
        <v>0</v>
      </c>
      <c r="D2402">
        <f>SUMIF([1]!Tabla11[Consignatario],B2402,[1]!Tabla11[1662])</f>
        <v>0</v>
      </c>
      <c r="E2402">
        <f>SUMIF([1]!Tabla12[Consignatario],B2402,[1]!Tabla12[1670])</f>
        <v>0</v>
      </c>
      <c r="F2402">
        <f>SUMIF([1]!Tabla10[Consignatario],B2402,[1]!Tabla10[1672])</f>
        <v>0</v>
      </c>
      <c r="G2402">
        <f>SUMIF([1]!Tabla9[Consignatarios],B2402,[1]!Tabla9[1675])</f>
        <v>0</v>
      </c>
      <c r="H2402">
        <f>SUMIF([1]!Tabla8[Consignatarios],B2402,[1]!Tabla8[1678])</f>
        <v>0</v>
      </c>
      <c r="I2402">
        <f>SUMIF([1]!Tabla4[Consignatario],B2402,[1]!Tabla4[Monto])</f>
        <v>0</v>
      </c>
      <c r="J2402">
        <f>SUMIF([1]!Tabla2[Consignatario],B2402, [1]!Tabla2[Monto])</f>
        <v>0</v>
      </c>
      <c r="K2402">
        <f>SUMIF([1]!Tabla3[Consignatario],B2402,[1]!Tabla3[Monto])</f>
        <v>0</v>
      </c>
      <c r="L2402">
        <f>SUMIF([1]!Tabla5[Consignatario],B2402,[1]!Tabla5[Monto])</f>
        <v>0</v>
      </c>
      <c r="M2402">
        <f>SUMIF([1]!Tabla1708[Consignatario],B2402,[1]!Tabla1708[Monto])</f>
        <v>0</v>
      </c>
      <c r="N2402">
        <f>SUMIF([1]!Tabla1726[Consignatario],B2402,[1]!Tabla1726[Monto])</f>
        <v>16000</v>
      </c>
      <c r="O2402">
        <f>SUMIF([1]!Tabla1730[Consignatario],B2402,[1]!Tabla1730[1730])</f>
        <v>33000</v>
      </c>
      <c r="P2402">
        <f>SUMIF([1]!Tabla1739[Consignatario],B2402,[1]!Tabla1739[1739])</f>
        <v>0</v>
      </c>
      <c r="Q2402">
        <f>SUMIF([1]!Tabla21[Consignatario],B2402,[1]!Tabla21[1664-1670])</f>
        <v>0</v>
      </c>
      <c r="R2402">
        <f>SUM(Tabla62[[#This Row],[1661]:[Entrearmadas]])</f>
        <v>49000</v>
      </c>
    </row>
    <row r="2403" spans="1:18" x14ac:dyDescent="0.3">
      <c r="A2403">
        <v>2402</v>
      </c>
      <c r="B2403" t="str" cm="1">
        <f t="array" ref="B2403">INDEX([1]!Tabla1[#Data], A2403, 2)</f>
        <v>Quintana, Miguel de</v>
      </c>
      <c r="C2403">
        <f>SUMIF([1]!Tabla1661[Consignatario],B2403,[1]!Tabla1661[1661])</f>
        <v>0</v>
      </c>
      <c r="D2403">
        <f>SUMIF([1]!Tabla11[Consignatario],B2403,[1]!Tabla11[1662])</f>
        <v>0</v>
      </c>
      <c r="E2403">
        <f>SUMIF([1]!Tabla12[Consignatario],B2403,[1]!Tabla12[1670])</f>
        <v>0</v>
      </c>
      <c r="F2403">
        <f>SUMIF([1]!Tabla10[Consignatario],B2403,[1]!Tabla10[1672])</f>
        <v>0</v>
      </c>
      <c r="G2403">
        <f>SUMIF([1]!Tabla9[Consignatarios],B2403,[1]!Tabla9[1675])</f>
        <v>0</v>
      </c>
      <c r="H2403">
        <f>SUMIF([1]!Tabla8[Consignatarios],B2403,[1]!Tabla8[1678])</f>
        <v>0</v>
      </c>
      <c r="I2403">
        <f>SUMIF([1]!Tabla4[Consignatario],B2403,[1]!Tabla4[Monto])</f>
        <v>0</v>
      </c>
      <c r="J2403">
        <f>SUMIF([1]!Tabla2[Consignatario],B2403, [1]!Tabla2[Monto])</f>
        <v>0</v>
      </c>
      <c r="K2403">
        <f>SUMIF([1]!Tabla3[Consignatario],B2403,[1]!Tabla3[Monto])</f>
        <v>10400</v>
      </c>
      <c r="L2403">
        <f>SUMIF([1]!Tabla5[Consignatario],B2403,[1]!Tabla5[Monto])</f>
        <v>0</v>
      </c>
      <c r="M2403">
        <f>SUMIF([1]!Tabla1708[Consignatario],B2403,[1]!Tabla1708[Monto])</f>
        <v>0</v>
      </c>
      <c r="N2403">
        <f>SUMIF([1]!Tabla1726[Consignatario],B2403,[1]!Tabla1726[Monto])</f>
        <v>0</v>
      </c>
      <c r="O2403">
        <f>SUMIF([1]!Tabla1730[Consignatario],B2403,[1]!Tabla1730[1730])</f>
        <v>0</v>
      </c>
      <c r="P2403">
        <f>SUMIF([1]!Tabla1739[Consignatario],B2403,[1]!Tabla1739[1739])</f>
        <v>0</v>
      </c>
      <c r="Q2403">
        <f>SUMIF([1]!Tabla21[Consignatario],B2403,[1]!Tabla21[1664-1670])</f>
        <v>0</v>
      </c>
      <c r="R2403">
        <f>SUM(Tabla62[[#This Row],[1661]:[Entrearmadas]])</f>
        <v>10400</v>
      </c>
    </row>
    <row r="2404" spans="1:18" x14ac:dyDescent="0.3">
      <c r="A2404">
        <v>2403</v>
      </c>
      <c r="B2404" t="str" cm="1">
        <f t="array" ref="B2404">INDEX([1]!Tabla1[#Data], A2404, 2)</f>
        <v>Quintero, Thome</v>
      </c>
      <c r="C2404">
        <f>SUMIF([1]!Tabla1661[Consignatario],B2404,[1]!Tabla1661[1661])</f>
        <v>0</v>
      </c>
      <c r="D2404">
        <f>SUMIF([1]!Tabla11[Consignatario],B2404,[1]!Tabla11[1662])</f>
        <v>0</v>
      </c>
      <c r="E2404">
        <f>SUMIF([1]!Tabla12[Consignatario],B2404,[1]!Tabla12[1670])</f>
        <v>0</v>
      </c>
      <c r="F2404">
        <f>SUMIF([1]!Tabla10[Consignatario],B2404,[1]!Tabla10[1672])</f>
        <v>0</v>
      </c>
      <c r="G2404">
        <f>SUMIF([1]!Tabla9[Consignatarios],B2404,[1]!Tabla9[1675])</f>
        <v>0</v>
      </c>
      <c r="H2404">
        <f>SUMIF([1]!Tabla8[Consignatarios],B2404,[1]!Tabla8[1678])</f>
        <v>0</v>
      </c>
      <c r="I2404">
        <f>SUMIF([1]!Tabla4[Consignatario],B2404,[1]!Tabla4[Monto])</f>
        <v>0</v>
      </c>
      <c r="J2404">
        <f>SUMIF([1]!Tabla2[Consignatario],B2404, [1]!Tabla2[Monto])</f>
        <v>4085</v>
      </c>
      <c r="K2404">
        <f>SUMIF([1]!Tabla3[Consignatario],B2404,[1]!Tabla3[Monto])</f>
        <v>0</v>
      </c>
      <c r="L2404">
        <f>SUMIF([1]!Tabla5[Consignatario],B2404,[1]!Tabla5[Monto])</f>
        <v>0</v>
      </c>
      <c r="M2404">
        <f>SUMIF([1]!Tabla1708[Consignatario],B2404,[1]!Tabla1708[Monto])</f>
        <v>0</v>
      </c>
      <c r="N2404">
        <f>SUMIF([1]!Tabla1726[Consignatario],B2404,[1]!Tabla1726[Monto])</f>
        <v>0</v>
      </c>
      <c r="O2404">
        <f>SUMIF([1]!Tabla1730[Consignatario],B2404,[1]!Tabla1730[1730])</f>
        <v>0</v>
      </c>
      <c r="P2404">
        <f>SUMIF([1]!Tabla1739[Consignatario],B2404,[1]!Tabla1739[1739])</f>
        <v>0</v>
      </c>
      <c r="Q2404">
        <f>SUMIF([1]!Tabla21[Consignatario],B2404,[1]!Tabla21[1664-1670])</f>
        <v>0</v>
      </c>
      <c r="R2404">
        <f>SUM(Tabla62[[#This Row],[1661]:[Entrearmadas]])</f>
        <v>4085</v>
      </c>
    </row>
    <row r="2405" spans="1:18" x14ac:dyDescent="0.3">
      <c r="A2405">
        <v>2404</v>
      </c>
      <c r="B2405" t="str" cm="1">
        <f t="array" ref="B2405">INDEX([1]!Tabla1[#Data], A2405, 2)</f>
        <v>Quintero, Tomás</v>
      </c>
      <c r="C2405">
        <f>SUMIF([1]!Tabla1661[Consignatario],B2405,[1]!Tabla1661[1661])</f>
        <v>0</v>
      </c>
      <c r="D2405">
        <f>SUMIF([1]!Tabla11[Consignatario],B2405,[1]!Tabla11[1662])</f>
        <v>0</v>
      </c>
      <c r="E2405">
        <f>SUMIF([1]!Tabla12[Consignatario],B2405,[1]!Tabla12[1670])</f>
        <v>0</v>
      </c>
      <c r="F2405">
        <f>SUMIF([1]!Tabla10[Consignatario],B2405,[1]!Tabla10[1672])</f>
        <v>6210</v>
      </c>
      <c r="G2405">
        <f>SUMIF([1]!Tabla9[Consignatarios],B2405,[1]!Tabla9[1675])</f>
        <v>0</v>
      </c>
      <c r="H2405">
        <f>SUMIF([1]!Tabla8[Consignatarios],B2405,[1]!Tabla8[1678])</f>
        <v>0</v>
      </c>
      <c r="I2405">
        <f>SUMIF([1]!Tabla4[Consignatario],B2405,[1]!Tabla4[Monto])</f>
        <v>0</v>
      </c>
      <c r="J2405">
        <f>SUMIF([1]!Tabla2[Consignatario],B2405, [1]!Tabla2[Monto])</f>
        <v>0</v>
      </c>
      <c r="K2405">
        <f>SUMIF([1]!Tabla3[Consignatario],B2405,[1]!Tabla3[Monto])</f>
        <v>0</v>
      </c>
      <c r="L2405">
        <f>SUMIF([1]!Tabla5[Consignatario],B2405,[1]!Tabla5[Monto])</f>
        <v>0</v>
      </c>
      <c r="M2405">
        <f>SUMIF([1]!Tabla1708[Consignatario],B2405,[1]!Tabla1708[Monto])</f>
        <v>0</v>
      </c>
      <c r="N2405">
        <f>SUMIF([1]!Tabla1726[Consignatario],B2405,[1]!Tabla1726[Monto])</f>
        <v>0</v>
      </c>
      <c r="O2405">
        <f>SUMIF([1]!Tabla1730[Consignatario],B2405,[1]!Tabla1730[1730])</f>
        <v>0</v>
      </c>
      <c r="P2405">
        <f>SUMIF([1]!Tabla1739[Consignatario],B2405,[1]!Tabla1739[1739])</f>
        <v>0</v>
      </c>
      <c r="Q2405">
        <f>SUMIF([1]!Tabla21[Consignatario],B2405,[1]!Tabla21[1664-1670])</f>
        <v>0</v>
      </c>
      <c r="R2405">
        <f>SUM(Tabla62[[#This Row],[1661]:[Entrearmadas]])</f>
        <v>6210</v>
      </c>
    </row>
    <row r="2406" spans="1:18" x14ac:dyDescent="0.3">
      <c r="A2406">
        <v>2405</v>
      </c>
      <c r="B2406" t="str" cm="1">
        <f t="array" ref="B2406">INDEX([1]!Tabla1[#Data], A2406, 2)</f>
        <v>Quiñones, Antonio de</v>
      </c>
      <c r="C2406">
        <f>SUMIF([1]!Tabla1661[Consignatario],B2406,[1]!Tabla1661[1661])</f>
        <v>0</v>
      </c>
      <c r="D2406">
        <f>SUMIF([1]!Tabla11[Consignatario],B2406,[1]!Tabla11[1662])</f>
        <v>0</v>
      </c>
      <c r="E2406">
        <f>SUMIF([1]!Tabla12[Consignatario],B2406,[1]!Tabla12[1670])</f>
        <v>0</v>
      </c>
      <c r="F2406">
        <f>SUMIF([1]!Tabla10[Consignatario],B2406,[1]!Tabla10[1672])</f>
        <v>0</v>
      </c>
      <c r="G2406">
        <f>SUMIF([1]!Tabla9[Consignatarios],B2406,[1]!Tabla9[1675])</f>
        <v>0</v>
      </c>
      <c r="H2406">
        <f>SUMIF([1]!Tabla8[Consignatarios],B2406,[1]!Tabla8[1678])</f>
        <v>0</v>
      </c>
      <c r="I2406">
        <f>SUMIF([1]!Tabla4[Consignatario],B2406,[1]!Tabla4[Monto])</f>
        <v>0</v>
      </c>
      <c r="J2406">
        <f>SUMIF([1]!Tabla2[Consignatario],B2406, [1]!Tabla2[Monto])</f>
        <v>0</v>
      </c>
      <c r="K2406">
        <f>SUMIF([1]!Tabla3[Consignatario],B2406,[1]!Tabla3[Monto])</f>
        <v>0</v>
      </c>
      <c r="L2406">
        <f>SUMIF([1]!Tabla5[Consignatario],B2406,[1]!Tabla5[Monto])</f>
        <v>0</v>
      </c>
      <c r="M2406">
        <f>SUMIF([1]!Tabla1708[Consignatario],B2406,[1]!Tabla1708[Monto])</f>
        <v>8000</v>
      </c>
      <c r="N2406">
        <f>SUMIF([1]!Tabla1726[Consignatario],B2406,[1]!Tabla1726[Monto])</f>
        <v>0</v>
      </c>
      <c r="O2406">
        <f>SUMIF([1]!Tabla1730[Consignatario],B2406,[1]!Tabla1730[1730])</f>
        <v>0</v>
      </c>
      <c r="P2406">
        <f>SUMIF([1]!Tabla1739[Consignatario],B2406,[1]!Tabla1739[1739])</f>
        <v>0</v>
      </c>
      <c r="Q2406">
        <f>SUMIF([1]!Tabla21[Consignatario],B2406,[1]!Tabla21[1664-1670])</f>
        <v>0</v>
      </c>
      <c r="R2406">
        <f>SUM(Tabla62[[#This Row],[1661]:[Entrearmadas]])</f>
        <v>8000</v>
      </c>
    </row>
    <row r="2407" spans="1:18" x14ac:dyDescent="0.3">
      <c r="A2407">
        <v>2406</v>
      </c>
      <c r="B2407" t="str" cm="1">
        <f t="array" ref="B2407">INDEX([1]!Tabla1[#Data], A2407, 2)</f>
        <v>Quiñones, Joseph de</v>
      </c>
      <c r="C2407">
        <f>SUMIF([1]!Tabla1661[Consignatario],B2407,[1]!Tabla1661[1661])</f>
        <v>0</v>
      </c>
      <c r="D2407">
        <f>SUMIF([1]!Tabla11[Consignatario],B2407,[1]!Tabla11[1662])</f>
        <v>0</v>
      </c>
      <c r="E2407">
        <f>SUMIF([1]!Tabla12[Consignatario],B2407,[1]!Tabla12[1670])</f>
        <v>0</v>
      </c>
      <c r="F2407">
        <f>SUMIF([1]!Tabla10[Consignatario],B2407,[1]!Tabla10[1672])</f>
        <v>0</v>
      </c>
      <c r="G2407">
        <f>SUMIF([1]!Tabla9[Consignatarios],B2407,[1]!Tabla9[1675])</f>
        <v>0</v>
      </c>
      <c r="H2407">
        <f>SUMIF([1]!Tabla8[Consignatarios],B2407,[1]!Tabla8[1678])</f>
        <v>0</v>
      </c>
      <c r="I2407">
        <f>SUMIF([1]!Tabla4[Consignatario],B2407,[1]!Tabla4[Monto])</f>
        <v>0</v>
      </c>
      <c r="J2407">
        <f>SUMIF([1]!Tabla2[Consignatario],B2407, [1]!Tabla2[Monto])</f>
        <v>0</v>
      </c>
      <c r="K2407">
        <f>SUMIF([1]!Tabla3[Consignatario],B2407,[1]!Tabla3[Monto])</f>
        <v>200</v>
      </c>
      <c r="L2407">
        <f>SUMIF([1]!Tabla5[Consignatario],B2407,[1]!Tabla5[Monto])</f>
        <v>0</v>
      </c>
      <c r="M2407">
        <f>SUMIF([1]!Tabla1708[Consignatario],B2407,[1]!Tabla1708[Monto])</f>
        <v>0</v>
      </c>
      <c r="N2407">
        <f>SUMIF([1]!Tabla1726[Consignatario],B2407,[1]!Tabla1726[Monto])</f>
        <v>0</v>
      </c>
      <c r="O2407">
        <f>SUMIF([1]!Tabla1730[Consignatario],B2407,[1]!Tabla1730[1730])</f>
        <v>0</v>
      </c>
      <c r="P2407">
        <f>SUMIF([1]!Tabla1739[Consignatario],B2407,[1]!Tabla1739[1739])</f>
        <v>0</v>
      </c>
      <c r="Q2407">
        <f>SUMIF([1]!Tabla21[Consignatario],B2407,[1]!Tabla21[1664-1670])</f>
        <v>0</v>
      </c>
      <c r="R2407">
        <f>SUM(Tabla62[[#This Row],[1661]:[Entrearmadas]])</f>
        <v>200</v>
      </c>
    </row>
    <row r="2408" spans="1:18" x14ac:dyDescent="0.3">
      <c r="A2408">
        <v>2407</v>
      </c>
      <c r="B2408" t="str" cm="1">
        <f t="array" ref="B2408">INDEX([1]!Tabla1[#Data], A2408, 2)</f>
        <v>Quiroga, Pedro de</v>
      </c>
      <c r="C2408">
        <f>SUMIF([1]!Tabla1661[Consignatario],B2408,[1]!Tabla1661[1661])</f>
        <v>0</v>
      </c>
      <c r="D2408">
        <f>SUMIF([1]!Tabla11[Consignatario],B2408,[1]!Tabla11[1662])</f>
        <v>0</v>
      </c>
      <c r="E2408">
        <f>SUMIF([1]!Tabla12[Consignatario],B2408,[1]!Tabla12[1670])</f>
        <v>0</v>
      </c>
      <c r="F2408">
        <f>SUMIF([1]!Tabla10[Consignatario],B2408,[1]!Tabla10[1672])</f>
        <v>0</v>
      </c>
      <c r="G2408">
        <f>SUMIF([1]!Tabla9[Consignatarios],B2408,[1]!Tabla9[1675])</f>
        <v>0</v>
      </c>
      <c r="H2408">
        <f>SUMIF([1]!Tabla8[Consignatarios],B2408,[1]!Tabla8[1678])</f>
        <v>0</v>
      </c>
      <c r="I2408">
        <f>SUMIF([1]!Tabla4[Consignatario],B2408,[1]!Tabla4[Monto])</f>
        <v>0</v>
      </c>
      <c r="J2408">
        <f>SUMIF([1]!Tabla2[Consignatario],B2408, [1]!Tabla2[Monto])</f>
        <v>3000</v>
      </c>
      <c r="K2408">
        <f>SUMIF([1]!Tabla3[Consignatario],B2408,[1]!Tabla3[Monto])</f>
        <v>0</v>
      </c>
      <c r="L2408">
        <f>SUMIF([1]!Tabla5[Consignatario],B2408,[1]!Tabla5[Monto])</f>
        <v>0</v>
      </c>
      <c r="M2408">
        <f>SUMIF([1]!Tabla1708[Consignatario],B2408,[1]!Tabla1708[Monto])</f>
        <v>0</v>
      </c>
      <c r="N2408">
        <f>SUMIF([1]!Tabla1726[Consignatario],B2408,[1]!Tabla1726[Monto])</f>
        <v>0</v>
      </c>
      <c r="O2408">
        <f>SUMIF([1]!Tabla1730[Consignatario],B2408,[1]!Tabla1730[1730])</f>
        <v>0</v>
      </c>
      <c r="P2408">
        <f>SUMIF([1]!Tabla1739[Consignatario],B2408,[1]!Tabla1739[1739])</f>
        <v>0</v>
      </c>
      <c r="Q2408">
        <f>SUMIF([1]!Tabla21[Consignatario],B2408,[1]!Tabla21[1664-1670])</f>
        <v>0</v>
      </c>
      <c r="R2408">
        <f>SUM(Tabla62[[#This Row],[1661]:[Entrearmadas]])</f>
        <v>3000</v>
      </c>
    </row>
    <row r="2409" spans="1:18" x14ac:dyDescent="0.3">
      <c r="A2409">
        <v>2408</v>
      </c>
      <c r="B2409" t="str" cm="1">
        <f t="array" ref="B2409">INDEX([1]!Tabla1[#Data], A2409, 2)</f>
        <v>Quirós de León, Joseph</v>
      </c>
      <c r="C2409">
        <f>SUMIF([1]!Tabla1661[Consignatario],B2409,[1]!Tabla1661[1661])</f>
        <v>0</v>
      </c>
      <c r="D2409">
        <f>SUMIF([1]!Tabla11[Consignatario],B2409,[1]!Tabla11[1662])</f>
        <v>0</v>
      </c>
      <c r="E2409">
        <f>SUMIF([1]!Tabla12[Consignatario],B2409,[1]!Tabla12[1670])</f>
        <v>0</v>
      </c>
      <c r="F2409">
        <f>SUMIF([1]!Tabla10[Consignatario],B2409,[1]!Tabla10[1672])</f>
        <v>0</v>
      </c>
      <c r="G2409">
        <f>SUMIF([1]!Tabla9[Consignatarios],B2409,[1]!Tabla9[1675])</f>
        <v>0</v>
      </c>
      <c r="H2409">
        <f>SUMIF([1]!Tabla8[Consignatarios],B2409,[1]!Tabla8[1678])</f>
        <v>0</v>
      </c>
      <c r="I2409">
        <f>SUMIF([1]!Tabla4[Consignatario],B2409,[1]!Tabla4[Monto])</f>
        <v>700</v>
      </c>
      <c r="J2409">
        <f>SUMIF([1]!Tabla2[Consignatario],B2409, [1]!Tabla2[Monto])</f>
        <v>0</v>
      </c>
      <c r="K2409">
        <f>SUMIF([1]!Tabla3[Consignatario],B2409,[1]!Tabla3[Monto])</f>
        <v>0</v>
      </c>
      <c r="L2409">
        <f>SUMIF([1]!Tabla5[Consignatario],B2409,[1]!Tabla5[Monto])</f>
        <v>0</v>
      </c>
      <c r="M2409">
        <f>SUMIF([1]!Tabla1708[Consignatario],B2409,[1]!Tabla1708[Monto])</f>
        <v>0</v>
      </c>
      <c r="N2409">
        <f>SUMIF([1]!Tabla1726[Consignatario],B2409,[1]!Tabla1726[Monto])</f>
        <v>0</v>
      </c>
      <c r="O2409">
        <f>SUMIF([1]!Tabla1730[Consignatario],B2409,[1]!Tabla1730[1730])</f>
        <v>0</v>
      </c>
      <c r="P2409">
        <f>SUMIF([1]!Tabla1739[Consignatario],B2409,[1]!Tabla1739[1739])</f>
        <v>0</v>
      </c>
      <c r="Q2409">
        <f>SUMIF([1]!Tabla21[Consignatario],B2409,[1]!Tabla21[1664-1670])</f>
        <v>0</v>
      </c>
      <c r="R2409">
        <f>SUM(Tabla62[[#This Row],[1661]:[Entrearmadas]])</f>
        <v>700</v>
      </c>
    </row>
    <row r="2410" spans="1:18" x14ac:dyDescent="0.3">
      <c r="A2410">
        <v>2409</v>
      </c>
      <c r="B2410" t="str" cm="1">
        <f t="array" ref="B2410">INDEX([1]!Tabla1[#Data], A2410, 2)</f>
        <v>Quiroz, Antonio Bernardo de</v>
      </c>
      <c r="C2410">
        <f>SUMIF([1]!Tabla1661[Consignatario],B2410,[1]!Tabla1661[1661])</f>
        <v>0</v>
      </c>
      <c r="D2410">
        <f>SUMIF([1]!Tabla11[Consignatario],B2410,[1]!Tabla11[1662])</f>
        <v>0</v>
      </c>
      <c r="E2410">
        <f>SUMIF([1]!Tabla12[Consignatario],B2410,[1]!Tabla12[1670])</f>
        <v>0</v>
      </c>
      <c r="F2410">
        <f>SUMIF([1]!Tabla10[Consignatario],B2410,[1]!Tabla10[1672])</f>
        <v>0</v>
      </c>
      <c r="G2410">
        <f>SUMIF([1]!Tabla9[Consignatarios],B2410,[1]!Tabla9[1675])</f>
        <v>0</v>
      </c>
      <c r="H2410">
        <f>SUMIF([1]!Tabla8[Consignatarios],B2410,[1]!Tabla8[1678])</f>
        <v>0</v>
      </c>
      <c r="I2410">
        <f>SUMIF([1]!Tabla4[Consignatario],B2410,[1]!Tabla4[Monto])</f>
        <v>0</v>
      </c>
      <c r="J2410">
        <f>SUMIF([1]!Tabla2[Consignatario],B2410, [1]!Tabla2[Monto])</f>
        <v>0</v>
      </c>
      <c r="K2410">
        <f>SUMIF([1]!Tabla3[Consignatario],B2410,[1]!Tabla3[Monto])</f>
        <v>0</v>
      </c>
      <c r="L2410">
        <f>SUMIF([1]!Tabla5[Consignatario],B2410,[1]!Tabla5[Monto])</f>
        <v>0</v>
      </c>
      <c r="M2410">
        <f>SUMIF([1]!Tabla1708[Consignatario],B2410,[1]!Tabla1708[Monto])</f>
        <v>0</v>
      </c>
      <c r="N2410">
        <f>SUMIF([1]!Tabla1726[Consignatario],B2410,[1]!Tabla1726[Monto])</f>
        <v>21794</v>
      </c>
      <c r="O2410">
        <f>SUMIF([1]!Tabla1730[Consignatario],B2410,[1]!Tabla1730[1730])</f>
        <v>0</v>
      </c>
      <c r="P2410">
        <f>SUMIF([1]!Tabla1739[Consignatario],B2410,[1]!Tabla1739[1739])</f>
        <v>0</v>
      </c>
      <c r="Q2410">
        <f>SUMIF([1]!Tabla21[Consignatario],B2410,[1]!Tabla21[1664-1670])</f>
        <v>0</v>
      </c>
      <c r="R2410">
        <f>SUM(Tabla62[[#This Row],[1661]:[Entrearmadas]])</f>
        <v>21794</v>
      </c>
    </row>
    <row r="2411" spans="1:18" x14ac:dyDescent="0.3">
      <c r="A2411">
        <v>2410</v>
      </c>
      <c r="B2411" t="str" cm="1">
        <f t="array" ref="B2411">INDEX([1]!Tabla1[#Data], A2411, 2)</f>
        <v>Quiroz, Francisco de</v>
      </c>
      <c r="C2411">
        <f>SUMIF([1]!Tabla1661[Consignatario],B2411,[1]!Tabla1661[1661])</f>
        <v>234440</v>
      </c>
      <c r="D2411">
        <f>SUMIF([1]!Tabla11[Consignatario],B2411,[1]!Tabla11[1662])</f>
        <v>0</v>
      </c>
      <c r="E2411">
        <f>SUMIF([1]!Tabla12[Consignatario],B2411,[1]!Tabla12[1670])</f>
        <v>7149</v>
      </c>
      <c r="F2411">
        <f>SUMIF([1]!Tabla10[Consignatario],B2411,[1]!Tabla10[1672])</f>
        <v>0</v>
      </c>
      <c r="G2411">
        <f>SUMIF([1]!Tabla9[Consignatarios],B2411,[1]!Tabla9[1675])</f>
        <v>0</v>
      </c>
      <c r="H2411">
        <f>SUMIF([1]!Tabla8[Consignatarios],B2411,[1]!Tabla8[1678])</f>
        <v>0</v>
      </c>
      <c r="I2411">
        <f>SUMIF([1]!Tabla4[Consignatario],B2411,[1]!Tabla4[Monto])</f>
        <v>0</v>
      </c>
      <c r="J2411">
        <f>SUMIF([1]!Tabla2[Consignatario],B2411, [1]!Tabla2[Monto])</f>
        <v>0</v>
      </c>
      <c r="K2411">
        <f>SUMIF([1]!Tabla3[Consignatario],B2411,[1]!Tabla3[Monto])</f>
        <v>0</v>
      </c>
      <c r="L2411">
        <f>SUMIF([1]!Tabla5[Consignatario],B2411,[1]!Tabla5[Monto])</f>
        <v>0</v>
      </c>
      <c r="M2411">
        <f>SUMIF([1]!Tabla1708[Consignatario],B2411,[1]!Tabla1708[Monto])</f>
        <v>0</v>
      </c>
      <c r="N2411">
        <f>SUMIF([1]!Tabla1726[Consignatario],B2411,[1]!Tabla1726[Monto])</f>
        <v>0</v>
      </c>
      <c r="O2411">
        <f>SUMIF([1]!Tabla1730[Consignatario],B2411,[1]!Tabla1730[1730])</f>
        <v>0</v>
      </c>
      <c r="P2411">
        <f>SUMIF([1]!Tabla1739[Consignatario],B2411,[1]!Tabla1739[1739])</f>
        <v>0</v>
      </c>
      <c r="Q2411">
        <f>SUMIF([1]!Tabla21[Consignatario],B2411,[1]!Tabla21[1664-1670])</f>
        <v>0</v>
      </c>
      <c r="R2411">
        <f>SUM(Tabla62[[#This Row],[1661]:[Entrearmadas]])</f>
        <v>241589</v>
      </c>
    </row>
    <row r="2412" spans="1:18" x14ac:dyDescent="0.3">
      <c r="A2412">
        <v>2411</v>
      </c>
      <c r="B2412" t="str" cm="1">
        <f t="array" ref="B2412">INDEX([1]!Tabla1[#Data], A2412, 2)</f>
        <v>Quitos, Juan Manuel Bernardo de</v>
      </c>
      <c r="C2412">
        <f>SUMIF([1]!Tabla1661[Consignatario],B2412,[1]!Tabla1661[1661])</f>
        <v>0</v>
      </c>
      <c r="D2412">
        <f>SUMIF([1]!Tabla11[Consignatario],B2412,[1]!Tabla11[1662])</f>
        <v>0</v>
      </c>
      <c r="E2412">
        <f>SUMIF([1]!Tabla12[Consignatario],B2412,[1]!Tabla12[1670])</f>
        <v>0</v>
      </c>
      <c r="F2412">
        <f>SUMIF([1]!Tabla10[Consignatario],B2412,[1]!Tabla10[1672])</f>
        <v>0</v>
      </c>
      <c r="G2412">
        <f>SUMIF([1]!Tabla9[Consignatarios],B2412,[1]!Tabla9[1675])</f>
        <v>0</v>
      </c>
      <c r="H2412">
        <f>SUMIF([1]!Tabla8[Consignatarios],B2412,[1]!Tabla8[1678])</f>
        <v>0</v>
      </c>
      <c r="I2412">
        <f>SUMIF([1]!Tabla4[Consignatario],B2412,[1]!Tabla4[Monto])</f>
        <v>35840</v>
      </c>
      <c r="J2412">
        <f>SUMIF([1]!Tabla2[Consignatario],B2412, [1]!Tabla2[Monto])</f>
        <v>0</v>
      </c>
      <c r="K2412">
        <f>SUMIF([1]!Tabla3[Consignatario],B2412,[1]!Tabla3[Monto])</f>
        <v>0</v>
      </c>
      <c r="L2412">
        <f>SUMIF([1]!Tabla5[Consignatario],B2412,[1]!Tabla5[Monto])</f>
        <v>0</v>
      </c>
      <c r="M2412">
        <f>SUMIF([1]!Tabla1708[Consignatario],B2412,[1]!Tabla1708[Monto])</f>
        <v>0</v>
      </c>
      <c r="N2412">
        <f>SUMIF([1]!Tabla1726[Consignatario],B2412,[1]!Tabla1726[Monto])</f>
        <v>0</v>
      </c>
      <c r="O2412">
        <f>SUMIF([1]!Tabla1730[Consignatario],B2412,[1]!Tabla1730[1730])</f>
        <v>0</v>
      </c>
      <c r="P2412">
        <f>SUMIF([1]!Tabla1739[Consignatario],B2412,[1]!Tabla1739[1739])</f>
        <v>0</v>
      </c>
      <c r="Q2412">
        <f>SUMIF([1]!Tabla21[Consignatario],B2412,[1]!Tabla21[1664-1670])</f>
        <v>0</v>
      </c>
      <c r="R2412">
        <f>SUM(Tabla62[[#This Row],[1661]:[Entrearmadas]])</f>
        <v>35840</v>
      </c>
    </row>
    <row r="2413" spans="1:18" x14ac:dyDescent="0.3">
      <c r="A2413">
        <v>2412</v>
      </c>
      <c r="B2413" t="str" cm="1">
        <f t="array" ref="B2413">INDEX([1]!Tabla1[#Data], A2413, 2)</f>
        <v>Rado, Agustín de</v>
      </c>
      <c r="C2413">
        <f>SUMIF([1]!Tabla1661[Consignatario],B2413,[1]!Tabla1661[1661])</f>
        <v>0</v>
      </c>
      <c r="D2413">
        <f>SUMIF([1]!Tabla11[Consignatario],B2413,[1]!Tabla11[1662])</f>
        <v>0</v>
      </c>
      <c r="E2413">
        <f>SUMIF([1]!Tabla12[Consignatario],B2413,[1]!Tabla12[1670])</f>
        <v>0</v>
      </c>
      <c r="F2413">
        <f>SUMIF([1]!Tabla10[Consignatario],B2413,[1]!Tabla10[1672])</f>
        <v>0</v>
      </c>
      <c r="G2413">
        <f>SUMIF([1]!Tabla9[Consignatarios],B2413,[1]!Tabla9[1675])</f>
        <v>0</v>
      </c>
      <c r="H2413">
        <f>SUMIF([1]!Tabla8[Consignatarios],B2413,[1]!Tabla8[1678])</f>
        <v>104989</v>
      </c>
      <c r="I2413">
        <f>SUMIF([1]!Tabla4[Consignatario],B2413,[1]!Tabla4[Monto])</f>
        <v>0</v>
      </c>
      <c r="J2413">
        <f>SUMIF([1]!Tabla2[Consignatario],B2413, [1]!Tabla2[Monto])</f>
        <v>0</v>
      </c>
      <c r="K2413">
        <f>SUMIF([1]!Tabla3[Consignatario],B2413,[1]!Tabla3[Monto])</f>
        <v>334113</v>
      </c>
      <c r="L2413">
        <f>SUMIF([1]!Tabla5[Consignatario],B2413,[1]!Tabla5[Monto])</f>
        <v>0</v>
      </c>
      <c r="M2413">
        <f>SUMIF([1]!Tabla1708[Consignatario],B2413,[1]!Tabla1708[Monto])</f>
        <v>0</v>
      </c>
      <c r="N2413">
        <f>SUMIF([1]!Tabla1726[Consignatario],B2413,[1]!Tabla1726[Monto])</f>
        <v>0</v>
      </c>
      <c r="O2413">
        <f>SUMIF([1]!Tabla1730[Consignatario],B2413,[1]!Tabla1730[1730])</f>
        <v>0</v>
      </c>
      <c r="P2413">
        <f>SUMIF([1]!Tabla1739[Consignatario],B2413,[1]!Tabla1739[1739])</f>
        <v>0</v>
      </c>
      <c r="Q2413">
        <f>SUMIF([1]!Tabla21[Consignatario],B2413,[1]!Tabla21[1664-1670])</f>
        <v>0</v>
      </c>
      <c r="R2413">
        <f>SUM(Tabla62[[#This Row],[1661]:[Entrearmadas]])</f>
        <v>439102</v>
      </c>
    </row>
    <row r="2414" spans="1:18" x14ac:dyDescent="0.3">
      <c r="A2414">
        <v>2413</v>
      </c>
      <c r="B2414" t="str" cm="1">
        <f t="array" ref="B2414">INDEX([1]!Tabla1[#Data], A2414, 2)</f>
        <v>Ramírez Calderón, Miguel</v>
      </c>
      <c r="C2414">
        <f>SUMIF([1]!Tabla1661[Consignatario],B2414,[1]!Tabla1661[1661])</f>
        <v>0</v>
      </c>
      <c r="D2414">
        <f>SUMIF([1]!Tabla11[Consignatario],B2414,[1]!Tabla11[1662])</f>
        <v>0</v>
      </c>
      <c r="E2414">
        <f>SUMIF([1]!Tabla12[Consignatario],B2414,[1]!Tabla12[1670])</f>
        <v>0</v>
      </c>
      <c r="F2414">
        <f>SUMIF([1]!Tabla10[Consignatario],B2414,[1]!Tabla10[1672])</f>
        <v>0</v>
      </c>
      <c r="G2414">
        <f>SUMIF([1]!Tabla9[Consignatarios],B2414,[1]!Tabla9[1675])</f>
        <v>0</v>
      </c>
      <c r="H2414">
        <f>SUMIF([1]!Tabla8[Consignatarios],B2414,[1]!Tabla8[1678])</f>
        <v>0</v>
      </c>
      <c r="I2414">
        <f>SUMIF([1]!Tabla4[Consignatario],B2414,[1]!Tabla4[Monto])</f>
        <v>0</v>
      </c>
      <c r="J2414">
        <f>SUMIF([1]!Tabla2[Consignatario],B2414, [1]!Tabla2[Monto])</f>
        <v>0</v>
      </c>
      <c r="K2414">
        <f>SUMIF([1]!Tabla3[Consignatario],B2414,[1]!Tabla3[Monto])</f>
        <v>13000</v>
      </c>
      <c r="L2414">
        <f>SUMIF([1]!Tabla5[Consignatario],B2414,[1]!Tabla5[Monto])</f>
        <v>15040</v>
      </c>
      <c r="M2414">
        <f>SUMIF([1]!Tabla1708[Consignatario],B2414,[1]!Tabla1708[Monto])</f>
        <v>0</v>
      </c>
      <c r="N2414">
        <f>SUMIF([1]!Tabla1726[Consignatario],B2414,[1]!Tabla1726[Monto])</f>
        <v>0</v>
      </c>
      <c r="O2414">
        <f>SUMIF([1]!Tabla1730[Consignatario],B2414,[1]!Tabla1730[1730])</f>
        <v>0</v>
      </c>
      <c r="P2414">
        <f>SUMIF([1]!Tabla1739[Consignatario],B2414,[1]!Tabla1739[1739])</f>
        <v>0</v>
      </c>
      <c r="Q2414">
        <f>SUMIF([1]!Tabla21[Consignatario],B2414,[1]!Tabla21[1664-1670])</f>
        <v>0</v>
      </c>
      <c r="R2414">
        <f>SUM(Tabla62[[#This Row],[1661]:[Entrearmadas]])</f>
        <v>28040</v>
      </c>
    </row>
    <row r="2415" spans="1:18" x14ac:dyDescent="0.3">
      <c r="A2415">
        <v>2414</v>
      </c>
      <c r="B2415" t="str" cm="1">
        <f t="array" ref="B2415">INDEX([1]!Tabla1[#Data], A2415, 2)</f>
        <v>Ramírez de Aguilera, Cristóbal</v>
      </c>
      <c r="C2415">
        <f>SUMIF([1]!Tabla1661[Consignatario],B2415,[1]!Tabla1661[1661])</f>
        <v>0</v>
      </c>
      <c r="D2415">
        <f>SUMIF([1]!Tabla11[Consignatario],B2415,[1]!Tabla11[1662])</f>
        <v>0</v>
      </c>
      <c r="E2415">
        <f>SUMIF([1]!Tabla12[Consignatario],B2415,[1]!Tabla12[1670])</f>
        <v>0</v>
      </c>
      <c r="F2415">
        <f>SUMIF([1]!Tabla10[Consignatario],B2415,[1]!Tabla10[1672])</f>
        <v>7200</v>
      </c>
      <c r="G2415">
        <f>SUMIF([1]!Tabla9[Consignatarios],B2415,[1]!Tabla9[1675])</f>
        <v>0</v>
      </c>
      <c r="H2415">
        <f>SUMIF([1]!Tabla8[Consignatarios],B2415,[1]!Tabla8[1678])</f>
        <v>0</v>
      </c>
      <c r="I2415">
        <f>SUMIF([1]!Tabla4[Consignatario],B2415,[1]!Tabla4[Monto])</f>
        <v>0</v>
      </c>
      <c r="J2415">
        <f>SUMIF([1]!Tabla2[Consignatario],B2415, [1]!Tabla2[Monto])</f>
        <v>0</v>
      </c>
      <c r="K2415">
        <f>SUMIF([1]!Tabla3[Consignatario],B2415,[1]!Tabla3[Monto])</f>
        <v>0</v>
      </c>
      <c r="L2415">
        <f>SUMIF([1]!Tabla5[Consignatario],B2415,[1]!Tabla5[Monto])</f>
        <v>0</v>
      </c>
      <c r="M2415">
        <f>SUMIF([1]!Tabla1708[Consignatario],B2415,[1]!Tabla1708[Monto])</f>
        <v>0</v>
      </c>
      <c r="N2415">
        <f>SUMIF([1]!Tabla1726[Consignatario],B2415,[1]!Tabla1726[Monto])</f>
        <v>0</v>
      </c>
      <c r="O2415">
        <f>SUMIF([1]!Tabla1730[Consignatario],B2415,[1]!Tabla1730[1730])</f>
        <v>0</v>
      </c>
      <c r="P2415">
        <f>SUMIF([1]!Tabla1739[Consignatario],B2415,[1]!Tabla1739[1739])</f>
        <v>0</v>
      </c>
      <c r="Q2415">
        <f>SUMIF([1]!Tabla21[Consignatario],B2415,[1]!Tabla21[1664-1670])</f>
        <v>0</v>
      </c>
      <c r="R2415">
        <f>SUM(Tabla62[[#This Row],[1661]:[Entrearmadas]])</f>
        <v>7200</v>
      </c>
    </row>
    <row r="2416" spans="1:18" x14ac:dyDescent="0.3">
      <c r="A2416">
        <v>2415</v>
      </c>
      <c r="B2416" t="str" cm="1">
        <f t="array" ref="B2416">INDEX([1]!Tabla1[#Data], A2416, 2)</f>
        <v>Ramírez de Arellano, Fernando</v>
      </c>
      <c r="C2416">
        <f>SUMIF([1]!Tabla1661[Consignatario],B2416,[1]!Tabla1661[1661])</f>
        <v>0</v>
      </c>
      <c r="D2416">
        <f>SUMIF([1]!Tabla11[Consignatario],B2416,[1]!Tabla11[1662])</f>
        <v>0</v>
      </c>
      <c r="E2416">
        <f>SUMIF([1]!Tabla12[Consignatario],B2416,[1]!Tabla12[1670])</f>
        <v>0</v>
      </c>
      <c r="F2416">
        <f>SUMIF([1]!Tabla10[Consignatario],B2416,[1]!Tabla10[1672])</f>
        <v>0</v>
      </c>
      <c r="G2416">
        <f>SUMIF([1]!Tabla9[Consignatarios],B2416,[1]!Tabla9[1675])</f>
        <v>0</v>
      </c>
      <c r="H2416">
        <f>SUMIF([1]!Tabla8[Consignatarios],B2416,[1]!Tabla8[1678])</f>
        <v>11770</v>
      </c>
      <c r="I2416">
        <f>SUMIF([1]!Tabla4[Consignatario],B2416,[1]!Tabla4[Monto])</f>
        <v>27838</v>
      </c>
      <c r="J2416">
        <f>SUMIF([1]!Tabla2[Consignatario],B2416, [1]!Tabla2[Monto])</f>
        <v>51622</v>
      </c>
      <c r="K2416">
        <f>SUMIF([1]!Tabla3[Consignatario],B2416,[1]!Tabla3[Monto])</f>
        <v>44620</v>
      </c>
      <c r="L2416">
        <f>SUMIF([1]!Tabla5[Consignatario],B2416,[1]!Tabla5[Monto])</f>
        <v>0</v>
      </c>
      <c r="M2416">
        <f>SUMIF([1]!Tabla1708[Consignatario],B2416,[1]!Tabla1708[Monto])</f>
        <v>0</v>
      </c>
      <c r="N2416">
        <f>SUMIF([1]!Tabla1726[Consignatario],B2416,[1]!Tabla1726[Monto])</f>
        <v>0</v>
      </c>
      <c r="O2416">
        <f>SUMIF([1]!Tabla1730[Consignatario],B2416,[1]!Tabla1730[1730])</f>
        <v>0</v>
      </c>
      <c r="P2416">
        <f>SUMIF([1]!Tabla1739[Consignatario],B2416,[1]!Tabla1739[1739])</f>
        <v>0</v>
      </c>
      <c r="Q2416">
        <f>SUMIF([1]!Tabla21[Consignatario],B2416,[1]!Tabla21[1664-1670])</f>
        <v>0</v>
      </c>
      <c r="R2416">
        <f>SUM(Tabla62[[#This Row],[1661]:[Entrearmadas]])</f>
        <v>135850</v>
      </c>
    </row>
    <row r="2417" spans="1:18" x14ac:dyDescent="0.3">
      <c r="A2417">
        <v>2416</v>
      </c>
      <c r="B2417" t="str" cm="1">
        <f t="array" ref="B2417">INDEX([1]!Tabla1[#Data], A2417, 2)</f>
        <v>Ramírez de Arellano, Francisco</v>
      </c>
      <c r="C2417">
        <f>SUMIF([1]!Tabla1661[Consignatario],B2417,[1]!Tabla1661[1661])</f>
        <v>0</v>
      </c>
      <c r="D2417">
        <f>SUMIF([1]!Tabla11[Consignatario],B2417,[1]!Tabla11[1662])</f>
        <v>0</v>
      </c>
      <c r="E2417">
        <f>SUMIF([1]!Tabla12[Consignatario],B2417,[1]!Tabla12[1670])</f>
        <v>0</v>
      </c>
      <c r="F2417">
        <f>SUMIF([1]!Tabla10[Consignatario],B2417,[1]!Tabla10[1672])</f>
        <v>0</v>
      </c>
      <c r="G2417">
        <f>SUMIF([1]!Tabla9[Consignatarios],B2417,[1]!Tabla9[1675])</f>
        <v>0</v>
      </c>
      <c r="H2417">
        <f>SUMIF([1]!Tabla8[Consignatarios],B2417,[1]!Tabla8[1678])</f>
        <v>0</v>
      </c>
      <c r="I2417">
        <f>SUMIF([1]!Tabla4[Consignatario],B2417,[1]!Tabla4[Monto])</f>
        <v>0</v>
      </c>
      <c r="J2417">
        <f>SUMIF([1]!Tabla2[Consignatario],B2417, [1]!Tabla2[Monto])</f>
        <v>32400</v>
      </c>
      <c r="K2417">
        <f>SUMIF([1]!Tabla3[Consignatario],B2417,[1]!Tabla3[Monto])</f>
        <v>0</v>
      </c>
      <c r="L2417">
        <f>SUMIF([1]!Tabla5[Consignatario],B2417,[1]!Tabla5[Monto])</f>
        <v>0</v>
      </c>
      <c r="M2417">
        <f>SUMIF([1]!Tabla1708[Consignatario],B2417,[1]!Tabla1708[Monto])</f>
        <v>0</v>
      </c>
      <c r="N2417">
        <f>SUMIF([1]!Tabla1726[Consignatario],B2417,[1]!Tabla1726[Monto])</f>
        <v>0</v>
      </c>
      <c r="O2417">
        <f>SUMIF([1]!Tabla1730[Consignatario],B2417,[1]!Tabla1730[1730])</f>
        <v>27632</v>
      </c>
      <c r="P2417">
        <f>SUMIF([1]!Tabla1739[Consignatario],B2417,[1]!Tabla1739[1739])</f>
        <v>0</v>
      </c>
      <c r="Q2417">
        <f>SUMIF([1]!Tabla21[Consignatario],B2417,[1]!Tabla21[1664-1670])</f>
        <v>0</v>
      </c>
      <c r="R2417">
        <f>SUM(Tabla62[[#This Row],[1661]:[Entrearmadas]])</f>
        <v>60032</v>
      </c>
    </row>
    <row r="2418" spans="1:18" x14ac:dyDescent="0.3">
      <c r="A2418">
        <v>2417</v>
      </c>
      <c r="B2418" t="str" cm="1">
        <f t="array" ref="B2418">INDEX([1]!Tabla1[#Data], A2418, 2)</f>
        <v>Ramírez de Arellano, Sebastián</v>
      </c>
      <c r="C2418">
        <f>SUMIF([1]!Tabla1661[Consignatario],B2418,[1]!Tabla1661[1661])</f>
        <v>0</v>
      </c>
      <c r="D2418">
        <f>SUMIF([1]!Tabla11[Consignatario],B2418,[1]!Tabla11[1662])</f>
        <v>0</v>
      </c>
      <c r="E2418">
        <f>SUMIF([1]!Tabla12[Consignatario],B2418,[1]!Tabla12[1670])</f>
        <v>0</v>
      </c>
      <c r="F2418">
        <f>SUMIF([1]!Tabla10[Consignatario],B2418,[1]!Tabla10[1672])</f>
        <v>3340</v>
      </c>
      <c r="G2418">
        <f>SUMIF([1]!Tabla9[Consignatarios],B2418,[1]!Tabla9[1675])</f>
        <v>0</v>
      </c>
      <c r="H2418">
        <f>SUMIF([1]!Tabla8[Consignatarios],B2418,[1]!Tabla8[1678])</f>
        <v>41811</v>
      </c>
      <c r="I2418">
        <f>SUMIF([1]!Tabla4[Consignatario],B2418,[1]!Tabla4[Monto])</f>
        <v>22558</v>
      </c>
      <c r="J2418">
        <f>SUMIF([1]!Tabla2[Consignatario],B2418, [1]!Tabla2[Monto])</f>
        <v>2370</v>
      </c>
      <c r="K2418">
        <f>SUMIF([1]!Tabla3[Consignatario],B2418,[1]!Tabla3[Monto])</f>
        <v>33443</v>
      </c>
      <c r="L2418">
        <f>SUMIF([1]!Tabla5[Consignatario],B2418,[1]!Tabla5[Monto])</f>
        <v>27068</v>
      </c>
      <c r="M2418">
        <f>SUMIF([1]!Tabla1708[Consignatario],B2418,[1]!Tabla1708[Monto])</f>
        <v>0</v>
      </c>
      <c r="N2418">
        <f>SUMIF([1]!Tabla1726[Consignatario],B2418,[1]!Tabla1726[Monto])</f>
        <v>0</v>
      </c>
      <c r="O2418">
        <f>SUMIF([1]!Tabla1730[Consignatario],B2418,[1]!Tabla1730[1730])</f>
        <v>0</v>
      </c>
      <c r="P2418">
        <f>SUMIF([1]!Tabla1739[Consignatario],B2418,[1]!Tabla1739[1739])</f>
        <v>0</v>
      </c>
      <c r="Q2418">
        <f>SUMIF([1]!Tabla21[Consignatario],B2418,[1]!Tabla21[1664-1670])</f>
        <v>0</v>
      </c>
      <c r="R2418">
        <f>SUM(Tabla62[[#This Row],[1661]:[Entrearmadas]])</f>
        <v>130590</v>
      </c>
    </row>
    <row r="2419" spans="1:18" x14ac:dyDescent="0.3">
      <c r="A2419">
        <v>2418</v>
      </c>
      <c r="B2419" t="str" cm="1">
        <f t="array" ref="B2419">INDEX([1]!Tabla1[#Data], A2419, 2)</f>
        <v>Ramírez Lozano, Juan</v>
      </c>
      <c r="C2419">
        <f>SUMIF([1]!Tabla1661[Consignatario],B2419,[1]!Tabla1661[1661])</f>
        <v>0</v>
      </c>
      <c r="D2419">
        <f>SUMIF([1]!Tabla11[Consignatario],B2419,[1]!Tabla11[1662])</f>
        <v>0</v>
      </c>
      <c r="E2419">
        <f>SUMIF([1]!Tabla12[Consignatario],B2419,[1]!Tabla12[1670])</f>
        <v>0</v>
      </c>
      <c r="F2419">
        <f>SUMIF([1]!Tabla10[Consignatario],B2419,[1]!Tabla10[1672])</f>
        <v>0</v>
      </c>
      <c r="G2419">
        <f>SUMIF([1]!Tabla9[Consignatarios],B2419,[1]!Tabla9[1675])</f>
        <v>0</v>
      </c>
      <c r="H2419">
        <f>SUMIF([1]!Tabla8[Consignatarios],B2419,[1]!Tabla8[1678])</f>
        <v>0</v>
      </c>
      <c r="I2419">
        <f>SUMIF([1]!Tabla4[Consignatario],B2419,[1]!Tabla4[Monto])</f>
        <v>29029</v>
      </c>
      <c r="J2419">
        <f>SUMIF([1]!Tabla2[Consignatario],B2419, [1]!Tabla2[Monto])</f>
        <v>0</v>
      </c>
      <c r="K2419">
        <f>SUMIF([1]!Tabla3[Consignatario],B2419,[1]!Tabla3[Monto])</f>
        <v>0</v>
      </c>
      <c r="L2419">
        <f>SUMIF([1]!Tabla5[Consignatario],B2419,[1]!Tabla5[Monto])</f>
        <v>0</v>
      </c>
      <c r="M2419">
        <f>SUMIF([1]!Tabla1708[Consignatario],B2419,[1]!Tabla1708[Monto])</f>
        <v>0</v>
      </c>
      <c r="N2419">
        <f>SUMIF([1]!Tabla1726[Consignatario],B2419,[1]!Tabla1726[Monto])</f>
        <v>0</v>
      </c>
      <c r="O2419">
        <f>SUMIF([1]!Tabla1730[Consignatario],B2419,[1]!Tabla1730[1730])</f>
        <v>0</v>
      </c>
      <c r="P2419">
        <f>SUMIF([1]!Tabla1739[Consignatario],B2419,[1]!Tabla1739[1739])</f>
        <v>0</v>
      </c>
      <c r="Q2419">
        <f>SUMIF([1]!Tabla21[Consignatario],B2419,[1]!Tabla21[1664-1670])</f>
        <v>0</v>
      </c>
      <c r="R2419">
        <f>SUM(Tabla62[[#This Row],[1661]:[Entrearmadas]])</f>
        <v>29029</v>
      </c>
    </row>
    <row r="2420" spans="1:18" x14ac:dyDescent="0.3">
      <c r="A2420">
        <v>2419</v>
      </c>
      <c r="B2420" t="str" cm="1">
        <f t="array" ref="B2420">INDEX([1]!Tabla1[#Data], A2420, 2)</f>
        <v>Ramírez, Antonio</v>
      </c>
      <c r="C2420">
        <f>SUMIF([1]!Tabla1661[Consignatario],B2420,[1]!Tabla1661[1661])</f>
        <v>10118</v>
      </c>
      <c r="D2420">
        <f>SUMIF([1]!Tabla11[Consignatario],B2420,[1]!Tabla11[1662])</f>
        <v>0</v>
      </c>
      <c r="E2420">
        <f>SUMIF([1]!Tabla12[Consignatario],B2420,[1]!Tabla12[1670])</f>
        <v>0</v>
      </c>
      <c r="F2420">
        <f>SUMIF([1]!Tabla10[Consignatario],B2420,[1]!Tabla10[1672])</f>
        <v>0</v>
      </c>
      <c r="G2420">
        <f>SUMIF([1]!Tabla9[Consignatarios],B2420,[1]!Tabla9[1675])</f>
        <v>0</v>
      </c>
      <c r="H2420">
        <f>SUMIF([1]!Tabla8[Consignatarios],B2420,[1]!Tabla8[1678])</f>
        <v>0</v>
      </c>
      <c r="I2420">
        <f>SUMIF([1]!Tabla4[Consignatario],B2420,[1]!Tabla4[Monto])</f>
        <v>0</v>
      </c>
      <c r="J2420">
        <f>SUMIF([1]!Tabla2[Consignatario],B2420, [1]!Tabla2[Monto])</f>
        <v>0</v>
      </c>
      <c r="K2420">
        <f>SUMIF([1]!Tabla3[Consignatario],B2420,[1]!Tabla3[Monto])</f>
        <v>0</v>
      </c>
      <c r="L2420">
        <f>SUMIF([1]!Tabla5[Consignatario],B2420,[1]!Tabla5[Monto])</f>
        <v>0</v>
      </c>
      <c r="M2420">
        <f>SUMIF([1]!Tabla1708[Consignatario],B2420,[1]!Tabla1708[Monto])</f>
        <v>0</v>
      </c>
      <c r="N2420">
        <f>SUMIF([1]!Tabla1726[Consignatario],B2420,[1]!Tabla1726[Monto])</f>
        <v>0</v>
      </c>
      <c r="O2420">
        <f>SUMIF([1]!Tabla1730[Consignatario],B2420,[1]!Tabla1730[1730])</f>
        <v>0</v>
      </c>
      <c r="P2420">
        <f>SUMIF([1]!Tabla1739[Consignatario],B2420,[1]!Tabla1739[1739])</f>
        <v>0</v>
      </c>
      <c r="Q2420">
        <f>SUMIF([1]!Tabla21[Consignatario],B2420,[1]!Tabla21[1664-1670])</f>
        <v>0</v>
      </c>
      <c r="R2420">
        <f>SUM(Tabla62[[#This Row],[1661]:[Entrearmadas]])</f>
        <v>10118</v>
      </c>
    </row>
    <row r="2421" spans="1:18" x14ac:dyDescent="0.3">
      <c r="A2421">
        <v>2420</v>
      </c>
      <c r="B2421" t="str" cm="1">
        <f t="array" ref="B2421">INDEX([1]!Tabla1[#Data], A2421, 2)</f>
        <v>Ramírez, Isidro</v>
      </c>
      <c r="C2421">
        <f>SUMIF([1]!Tabla1661[Consignatario],B2421,[1]!Tabla1661[1661])</f>
        <v>28624</v>
      </c>
      <c r="D2421">
        <f>SUMIF([1]!Tabla11[Consignatario],B2421,[1]!Tabla11[1662])</f>
        <v>0</v>
      </c>
      <c r="E2421">
        <f>SUMIF([1]!Tabla12[Consignatario],B2421,[1]!Tabla12[1670])</f>
        <v>0</v>
      </c>
      <c r="F2421">
        <f>SUMIF([1]!Tabla10[Consignatario],B2421,[1]!Tabla10[1672])</f>
        <v>35000</v>
      </c>
      <c r="G2421">
        <f>SUMIF([1]!Tabla9[Consignatarios],B2421,[1]!Tabla9[1675])</f>
        <v>0</v>
      </c>
      <c r="H2421">
        <f>SUMIF([1]!Tabla8[Consignatarios],B2421,[1]!Tabla8[1678])</f>
        <v>0</v>
      </c>
      <c r="I2421">
        <f>SUMIF([1]!Tabla4[Consignatario],B2421,[1]!Tabla4[Monto])</f>
        <v>0</v>
      </c>
      <c r="J2421">
        <f>SUMIF([1]!Tabla2[Consignatario],B2421, [1]!Tabla2[Monto])</f>
        <v>0</v>
      </c>
      <c r="K2421">
        <f>SUMIF([1]!Tabla3[Consignatario],B2421,[1]!Tabla3[Monto])</f>
        <v>0</v>
      </c>
      <c r="L2421">
        <f>SUMIF([1]!Tabla5[Consignatario],B2421,[1]!Tabla5[Monto])</f>
        <v>0</v>
      </c>
      <c r="M2421">
        <f>SUMIF([1]!Tabla1708[Consignatario],B2421,[1]!Tabla1708[Monto])</f>
        <v>0</v>
      </c>
      <c r="N2421">
        <f>SUMIF([1]!Tabla1726[Consignatario],B2421,[1]!Tabla1726[Monto])</f>
        <v>0</v>
      </c>
      <c r="O2421">
        <f>SUMIF([1]!Tabla1730[Consignatario],B2421,[1]!Tabla1730[1730])</f>
        <v>0</v>
      </c>
      <c r="P2421">
        <f>SUMIF([1]!Tabla1739[Consignatario],B2421,[1]!Tabla1739[1739])</f>
        <v>0</v>
      </c>
      <c r="Q2421">
        <f>SUMIF([1]!Tabla21[Consignatario],B2421,[1]!Tabla21[1664-1670])</f>
        <v>0</v>
      </c>
      <c r="R2421">
        <f>SUM(Tabla62[[#This Row],[1661]:[Entrearmadas]])</f>
        <v>63624</v>
      </c>
    </row>
    <row r="2422" spans="1:18" x14ac:dyDescent="0.3">
      <c r="A2422">
        <v>2421</v>
      </c>
      <c r="B2422" t="str" cm="1">
        <f t="array" ref="B2422">INDEX([1]!Tabla1[#Data], A2422, 2)</f>
        <v>Ramos Carrasco, Pedro</v>
      </c>
      <c r="C2422">
        <f>SUMIF([1]!Tabla1661[Consignatario],B2422,[1]!Tabla1661[1661])</f>
        <v>0</v>
      </c>
      <c r="D2422">
        <f>SUMIF([1]!Tabla11[Consignatario],B2422,[1]!Tabla11[1662])</f>
        <v>0</v>
      </c>
      <c r="E2422">
        <f>SUMIF([1]!Tabla12[Consignatario],B2422,[1]!Tabla12[1670])</f>
        <v>0</v>
      </c>
      <c r="F2422">
        <f>SUMIF([1]!Tabla10[Consignatario],B2422,[1]!Tabla10[1672])</f>
        <v>0</v>
      </c>
      <c r="G2422">
        <f>SUMIF([1]!Tabla9[Consignatarios],B2422,[1]!Tabla9[1675])</f>
        <v>0</v>
      </c>
      <c r="H2422">
        <f>SUMIF([1]!Tabla8[Consignatarios],B2422,[1]!Tabla8[1678])</f>
        <v>0</v>
      </c>
      <c r="I2422">
        <f>SUMIF([1]!Tabla4[Consignatario],B2422,[1]!Tabla4[Monto])</f>
        <v>0</v>
      </c>
      <c r="J2422">
        <f>SUMIF([1]!Tabla2[Consignatario],B2422, [1]!Tabla2[Monto])</f>
        <v>0</v>
      </c>
      <c r="K2422">
        <f>SUMIF([1]!Tabla3[Consignatario],B2422,[1]!Tabla3[Monto])</f>
        <v>26360</v>
      </c>
      <c r="L2422">
        <f>SUMIF([1]!Tabla5[Consignatario],B2422,[1]!Tabla5[Monto])</f>
        <v>0</v>
      </c>
      <c r="M2422">
        <f>SUMIF([1]!Tabla1708[Consignatario],B2422,[1]!Tabla1708[Monto])</f>
        <v>0</v>
      </c>
      <c r="N2422">
        <f>SUMIF([1]!Tabla1726[Consignatario],B2422,[1]!Tabla1726[Monto])</f>
        <v>0</v>
      </c>
      <c r="O2422">
        <f>SUMIF([1]!Tabla1730[Consignatario],B2422,[1]!Tabla1730[1730])</f>
        <v>0</v>
      </c>
      <c r="P2422">
        <f>SUMIF([1]!Tabla1739[Consignatario],B2422,[1]!Tabla1739[1739])</f>
        <v>0</v>
      </c>
      <c r="Q2422">
        <f>SUMIF([1]!Tabla21[Consignatario],B2422,[1]!Tabla21[1664-1670])</f>
        <v>0</v>
      </c>
      <c r="R2422">
        <f>SUM(Tabla62[[#This Row],[1661]:[Entrearmadas]])</f>
        <v>26360</v>
      </c>
    </row>
    <row r="2423" spans="1:18" x14ac:dyDescent="0.3">
      <c r="A2423">
        <v>2422</v>
      </c>
      <c r="B2423" t="str" cm="1">
        <f t="array" ref="B2423">INDEX([1]!Tabla1[#Data], A2423, 2)</f>
        <v>Ramos de Aguiar, Francisco</v>
      </c>
      <c r="C2423">
        <f>SUMIF([1]!Tabla1661[Consignatario],B2423,[1]!Tabla1661[1661])</f>
        <v>12600</v>
      </c>
      <c r="D2423">
        <f>SUMIF([1]!Tabla11[Consignatario],B2423,[1]!Tabla11[1662])</f>
        <v>0</v>
      </c>
      <c r="E2423">
        <f>SUMIF([1]!Tabla12[Consignatario],B2423,[1]!Tabla12[1670])</f>
        <v>0</v>
      </c>
      <c r="F2423">
        <f>SUMIF([1]!Tabla10[Consignatario],B2423,[1]!Tabla10[1672])</f>
        <v>0</v>
      </c>
      <c r="G2423">
        <f>SUMIF([1]!Tabla9[Consignatarios],B2423,[1]!Tabla9[1675])</f>
        <v>0</v>
      </c>
      <c r="H2423">
        <f>SUMIF([1]!Tabla8[Consignatarios],B2423,[1]!Tabla8[1678])</f>
        <v>0</v>
      </c>
      <c r="I2423">
        <f>SUMIF([1]!Tabla4[Consignatario],B2423,[1]!Tabla4[Monto])</f>
        <v>0</v>
      </c>
      <c r="J2423">
        <f>SUMIF([1]!Tabla2[Consignatario],B2423, [1]!Tabla2[Monto])</f>
        <v>0</v>
      </c>
      <c r="K2423">
        <f>SUMIF([1]!Tabla3[Consignatario],B2423,[1]!Tabla3[Monto])</f>
        <v>0</v>
      </c>
      <c r="L2423">
        <f>SUMIF([1]!Tabla5[Consignatario],B2423,[1]!Tabla5[Monto])</f>
        <v>0</v>
      </c>
      <c r="M2423">
        <f>SUMIF([1]!Tabla1708[Consignatario],B2423,[1]!Tabla1708[Monto])</f>
        <v>0</v>
      </c>
      <c r="N2423">
        <f>SUMIF([1]!Tabla1726[Consignatario],B2423,[1]!Tabla1726[Monto])</f>
        <v>0</v>
      </c>
      <c r="O2423">
        <f>SUMIF([1]!Tabla1730[Consignatario],B2423,[1]!Tabla1730[1730])</f>
        <v>0</v>
      </c>
      <c r="P2423">
        <f>SUMIF([1]!Tabla1739[Consignatario],B2423,[1]!Tabla1739[1739])</f>
        <v>0</v>
      </c>
      <c r="Q2423">
        <f>SUMIF([1]!Tabla21[Consignatario],B2423,[1]!Tabla21[1664-1670])</f>
        <v>0</v>
      </c>
      <c r="R2423">
        <f>SUM(Tabla62[[#This Row],[1661]:[Entrearmadas]])</f>
        <v>12600</v>
      </c>
    </row>
    <row r="2424" spans="1:18" x14ac:dyDescent="0.3">
      <c r="A2424">
        <v>2423</v>
      </c>
      <c r="B2424" t="str" cm="1">
        <f t="array" ref="B2424">INDEX([1]!Tabla1[#Data], A2424, 2)</f>
        <v>Ramos de Arana, Francisco</v>
      </c>
      <c r="C2424">
        <f>SUMIF([1]!Tabla1661[Consignatario],B2424,[1]!Tabla1661[1661])</f>
        <v>0</v>
      </c>
      <c r="D2424">
        <f>SUMIF([1]!Tabla11[Consignatario],B2424,[1]!Tabla11[1662])</f>
        <v>0</v>
      </c>
      <c r="E2424">
        <f>SUMIF([1]!Tabla12[Consignatario],B2424,[1]!Tabla12[1670])</f>
        <v>0</v>
      </c>
      <c r="F2424">
        <f>SUMIF([1]!Tabla10[Consignatario],B2424,[1]!Tabla10[1672])</f>
        <v>0</v>
      </c>
      <c r="G2424">
        <f>SUMIF([1]!Tabla9[Consignatarios],B2424,[1]!Tabla9[1675])</f>
        <v>229000</v>
      </c>
      <c r="H2424">
        <f>SUMIF([1]!Tabla8[Consignatarios],B2424,[1]!Tabla8[1678])</f>
        <v>0</v>
      </c>
      <c r="I2424">
        <f>SUMIF([1]!Tabla4[Consignatario],B2424,[1]!Tabla4[Monto])</f>
        <v>0</v>
      </c>
      <c r="J2424">
        <f>SUMIF([1]!Tabla2[Consignatario],B2424, [1]!Tabla2[Monto])</f>
        <v>0</v>
      </c>
      <c r="K2424">
        <f>SUMIF([1]!Tabla3[Consignatario],B2424,[1]!Tabla3[Monto])</f>
        <v>0</v>
      </c>
      <c r="L2424">
        <f>SUMIF([1]!Tabla5[Consignatario],B2424,[1]!Tabla5[Monto])</f>
        <v>0</v>
      </c>
      <c r="M2424">
        <f>SUMIF([1]!Tabla1708[Consignatario],B2424,[1]!Tabla1708[Monto])</f>
        <v>0</v>
      </c>
      <c r="N2424">
        <f>SUMIF([1]!Tabla1726[Consignatario],B2424,[1]!Tabla1726[Monto])</f>
        <v>0</v>
      </c>
      <c r="O2424">
        <f>SUMIF([1]!Tabla1730[Consignatario],B2424,[1]!Tabla1730[1730])</f>
        <v>0</v>
      </c>
      <c r="P2424">
        <f>SUMIF([1]!Tabla1739[Consignatario],B2424,[1]!Tabla1739[1739])</f>
        <v>0</v>
      </c>
      <c r="Q2424">
        <f>SUMIF([1]!Tabla21[Consignatario],B2424,[1]!Tabla21[1664-1670])</f>
        <v>0</v>
      </c>
      <c r="R2424">
        <f>SUM(Tabla62[[#This Row],[1661]:[Entrearmadas]])</f>
        <v>229000</v>
      </c>
    </row>
    <row r="2425" spans="1:18" x14ac:dyDescent="0.3">
      <c r="A2425">
        <v>2424</v>
      </c>
      <c r="B2425" t="str" cm="1">
        <f t="array" ref="B2425">INDEX([1]!Tabla1[#Data], A2425, 2)</f>
        <v>Ramos de Azu, Juan</v>
      </c>
      <c r="C2425">
        <f>SUMIF([1]!Tabla1661[Consignatario],B2425,[1]!Tabla1661[1661])</f>
        <v>124376</v>
      </c>
      <c r="D2425">
        <f>SUMIF([1]!Tabla11[Consignatario],B2425,[1]!Tabla11[1662])</f>
        <v>46000</v>
      </c>
      <c r="E2425">
        <f>SUMIF([1]!Tabla12[Consignatario],B2425,[1]!Tabla12[1670])</f>
        <v>0</v>
      </c>
      <c r="F2425">
        <f>SUMIF([1]!Tabla10[Consignatario],B2425,[1]!Tabla10[1672])</f>
        <v>0</v>
      </c>
      <c r="G2425">
        <f>SUMIF([1]!Tabla9[Consignatarios],B2425,[1]!Tabla9[1675])</f>
        <v>35100</v>
      </c>
      <c r="H2425">
        <f>SUMIF([1]!Tabla8[Consignatarios],B2425,[1]!Tabla8[1678])</f>
        <v>33506</v>
      </c>
      <c r="I2425">
        <f>SUMIF([1]!Tabla4[Consignatario],B2425,[1]!Tabla4[Monto])</f>
        <v>0</v>
      </c>
      <c r="J2425">
        <f>SUMIF([1]!Tabla2[Consignatario],B2425, [1]!Tabla2[Monto])</f>
        <v>0</v>
      </c>
      <c r="K2425">
        <f>SUMIF([1]!Tabla3[Consignatario],B2425,[1]!Tabla3[Monto])</f>
        <v>0</v>
      </c>
      <c r="L2425">
        <f>SUMIF([1]!Tabla5[Consignatario],B2425,[1]!Tabla5[Monto])</f>
        <v>0</v>
      </c>
      <c r="M2425">
        <f>SUMIF([1]!Tabla1708[Consignatario],B2425,[1]!Tabla1708[Monto])</f>
        <v>0</v>
      </c>
      <c r="N2425">
        <f>SUMIF([1]!Tabla1726[Consignatario],B2425,[1]!Tabla1726[Monto])</f>
        <v>0</v>
      </c>
      <c r="O2425">
        <f>SUMIF([1]!Tabla1730[Consignatario],B2425,[1]!Tabla1730[1730])</f>
        <v>0</v>
      </c>
      <c r="P2425">
        <f>SUMIF([1]!Tabla1739[Consignatario],B2425,[1]!Tabla1739[1739])</f>
        <v>0</v>
      </c>
      <c r="Q2425">
        <f>SUMIF([1]!Tabla21[Consignatario],B2425,[1]!Tabla21[1664-1670])</f>
        <v>0</v>
      </c>
      <c r="R2425">
        <f>SUM(Tabla62[[#This Row],[1661]:[Entrearmadas]])</f>
        <v>238982</v>
      </c>
    </row>
    <row r="2426" spans="1:18" x14ac:dyDescent="0.3">
      <c r="A2426">
        <v>2425</v>
      </c>
      <c r="B2426" t="str" cm="1">
        <f t="array" ref="B2426">INDEX([1]!Tabla1[#Data], A2426, 2)</f>
        <v>Ramos, Bartolomé</v>
      </c>
      <c r="C2426">
        <f>SUMIF([1]!Tabla1661[Consignatario],B2426,[1]!Tabla1661[1661])</f>
        <v>0</v>
      </c>
      <c r="D2426">
        <f>SUMIF([1]!Tabla11[Consignatario],B2426,[1]!Tabla11[1662])</f>
        <v>0</v>
      </c>
      <c r="E2426">
        <f>SUMIF([1]!Tabla12[Consignatario],B2426,[1]!Tabla12[1670])</f>
        <v>0</v>
      </c>
      <c r="F2426">
        <f>SUMIF([1]!Tabla10[Consignatario],B2426,[1]!Tabla10[1672])</f>
        <v>0</v>
      </c>
      <c r="G2426">
        <f>SUMIF([1]!Tabla9[Consignatarios],B2426,[1]!Tabla9[1675])</f>
        <v>0</v>
      </c>
      <c r="H2426">
        <f>SUMIF([1]!Tabla8[Consignatarios],B2426,[1]!Tabla8[1678])</f>
        <v>0</v>
      </c>
      <c r="I2426">
        <f>SUMIF([1]!Tabla4[Consignatario],B2426,[1]!Tabla4[Monto])</f>
        <v>0</v>
      </c>
      <c r="J2426">
        <f>SUMIF([1]!Tabla2[Consignatario],B2426, [1]!Tabla2[Monto])</f>
        <v>0</v>
      </c>
      <c r="K2426">
        <f>SUMIF([1]!Tabla3[Consignatario],B2426,[1]!Tabla3[Monto])</f>
        <v>0</v>
      </c>
      <c r="L2426">
        <f>SUMIF([1]!Tabla5[Consignatario],B2426,[1]!Tabla5[Monto])</f>
        <v>0</v>
      </c>
      <c r="M2426">
        <f>SUMIF([1]!Tabla1708[Consignatario],B2426,[1]!Tabla1708[Monto])</f>
        <v>2075</v>
      </c>
      <c r="N2426">
        <f>SUMIF([1]!Tabla1726[Consignatario],B2426,[1]!Tabla1726[Monto])</f>
        <v>0</v>
      </c>
      <c r="O2426">
        <f>SUMIF([1]!Tabla1730[Consignatario],B2426,[1]!Tabla1730[1730])</f>
        <v>0</v>
      </c>
      <c r="P2426">
        <f>SUMIF([1]!Tabla1739[Consignatario],B2426,[1]!Tabla1739[1739])</f>
        <v>0</v>
      </c>
      <c r="Q2426">
        <f>SUMIF([1]!Tabla21[Consignatario],B2426,[1]!Tabla21[1664-1670])</f>
        <v>0</v>
      </c>
      <c r="R2426">
        <f>SUM(Tabla62[[#This Row],[1661]:[Entrearmadas]])</f>
        <v>2075</v>
      </c>
    </row>
    <row r="2427" spans="1:18" x14ac:dyDescent="0.3">
      <c r="A2427">
        <v>2426</v>
      </c>
      <c r="B2427" t="str" cm="1">
        <f t="array" ref="B2427">INDEX([1]!Tabla1[#Data], A2427, 2)</f>
        <v>Ramos, Gerónimo</v>
      </c>
      <c r="C2427">
        <f>SUMIF([1]!Tabla1661[Consignatario],B2427,[1]!Tabla1661[1661])</f>
        <v>0</v>
      </c>
      <c r="D2427">
        <f>SUMIF([1]!Tabla11[Consignatario],B2427,[1]!Tabla11[1662])</f>
        <v>0</v>
      </c>
      <c r="E2427">
        <f>SUMIF([1]!Tabla12[Consignatario],B2427,[1]!Tabla12[1670])</f>
        <v>0</v>
      </c>
      <c r="F2427">
        <f>SUMIF([1]!Tabla10[Consignatario],B2427,[1]!Tabla10[1672])</f>
        <v>0</v>
      </c>
      <c r="G2427">
        <f>SUMIF([1]!Tabla9[Consignatarios],B2427,[1]!Tabla9[1675])</f>
        <v>0</v>
      </c>
      <c r="H2427">
        <f>SUMIF([1]!Tabla8[Consignatarios],B2427,[1]!Tabla8[1678])</f>
        <v>0</v>
      </c>
      <c r="I2427">
        <f>SUMIF([1]!Tabla4[Consignatario],B2427,[1]!Tabla4[Monto])</f>
        <v>0</v>
      </c>
      <c r="J2427">
        <f>SUMIF([1]!Tabla2[Consignatario],B2427, [1]!Tabla2[Monto])</f>
        <v>0</v>
      </c>
      <c r="K2427">
        <f>SUMIF([1]!Tabla3[Consignatario],B2427,[1]!Tabla3[Monto])</f>
        <v>0</v>
      </c>
      <c r="L2427">
        <f>SUMIF([1]!Tabla5[Consignatario],B2427,[1]!Tabla5[Monto])</f>
        <v>0</v>
      </c>
      <c r="M2427">
        <f>SUMIF([1]!Tabla1708[Consignatario],B2427,[1]!Tabla1708[Monto])</f>
        <v>0</v>
      </c>
      <c r="N2427">
        <f>SUMIF([1]!Tabla1726[Consignatario],B2427,[1]!Tabla1726[Monto])</f>
        <v>850</v>
      </c>
      <c r="O2427">
        <f>SUMIF([1]!Tabla1730[Consignatario],B2427,[1]!Tabla1730[1730])</f>
        <v>0</v>
      </c>
      <c r="P2427">
        <f>SUMIF([1]!Tabla1739[Consignatario],B2427,[1]!Tabla1739[1739])</f>
        <v>0</v>
      </c>
      <c r="Q2427">
        <f>SUMIF([1]!Tabla21[Consignatario],B2427,[1]!Tabla21[1664-1670])</f>
        <v>0</v>
      </c>
      <c r="R2427">
        <f>SUM(Tabla62[[#This Row],[1661]:[Entrearmadas]])</f>
        <v>850</v>
      </c>
    </row>
    <row r="2428" spans="1:18" x14ac:dyDescent="0.3">
      <c r="A2428">
        <v>2427</v>
      </c>
      <c r="B2428" t="str" cm="1">
        <f t="array" ref="B2428">INDEX([1]!Tabla1[#Data], A2428, 2)</f>
        <v>Ramos, Tomaza</v>
      </c>
      <c r="C2428">
        <f>SUMIF([1]!Tabla1661[Consignatario],B2428,[1]!Tabla1661[1661])</f>
        <v>0</v>
      </c>
      <c r="D2428">
        <f>SUMIF([1]!Tabla11[Consignatario],B2428,[1]!Tabla11[1662])</f>
        <v>0</v>
      </c>
      <c r="E2428">
        <f>SUMIF([1]!Tabla12[Consignatario],B2428,[1]!Tabla12[1670])</f>
        <v>0</v>
      </c>
      <c r="F2428">
        <f>SUMIF([1]!Tabla10[Consignatario],B2428,[1]!Tabla10[1672])</f>
        <v>0</v>
      </c>
      <c r="G2428">
        <f>SUMIF([1]!Tabla9[Consignatarios],B2428,[1]!Tabla9[1675])</f>
        <v>0</v>
      </c>
      <c r="H2428">
        <f>SUMIF([1]!Tabla8[Consignatarios],B2428,[1]!Tabla8[1678])</f>
        <v>0</v>
      </c>
      <c r="I2428">
        <f>SUMIF([1]!Tabla4[Consignatario],B2428,[1]!Tabla4[Monto])</f>
        <v>0</v>
      </c>
      <c r="J2428">
        <f>SUMIF([1]!Tabla2[Consignatario],B2428, [1]!Tabla2[Monto])</f>
        <v>0</v>
      </c>
      <c r="K2428">
        <f>SUMIF([1]!Tabla3[Consignatario],B2428,[1]!Tabla3[Monto])</f>
        <v>0</v>
      </c>
      <c r="L2428">
        <f>SUMIF([1]!Tabla5[Consignatario],B2428,[1]!Tabla5[Monto])</f>
        <v>8000</v>
      </c>
      <c r="M2428">
        <f>SUMIF([1]!Tabla1708[Consignatario],B2428,[1]!Tabla1708[Monto])</f>
        <v>0</v>
      </c>
      <c r="N2428">
        <f>SUMIF([1]!Tabla1726[Consignatario],B2428,[1]!Tabla1726[Monto])</f>
        <v>0</v>
      </c>
      <c r="O2428">
        <f>SUMIF([1]!Tabla1730[Consignatario],B2428,[1]!Tabla1730[1730])</f>
        <v>0</v>
      </c>
      <c r="P2428">
        <f>SUMIF([1]!Tabla1739[Consignatario],B2428,[1]!Tabla1739[1739])</f>
        <v>0</v>
      </c>
      <c r="Q2428">
        <f>SUMIF([1]!Tabla21[Consignatario],B2428,[1]!Tabla21[1664-1670])</f>
        <v>0</v>
      </c>
      <c r="R2428">
        <f>SUM(Tabla62[[#This Row],[1661]:[Entrearmadas]])</f>
        <v>8000</v>
      </c>
    </row>
    <row r="2429" spans="1:18" x14ac:dyDescent="0.3">
      <c r="A2429">
        <v>2428</v>
      </c>
      <c r="B2429" t="str" cm="1">
        <f t="array" ref="B2429">INDEX([1]!Tabla1[#Data], A2429, 2)</f>
        <v>Rangel, Pedro</v>
      </c>
      <c r="C2429">
        <f>SUMIF([1]!Tabla1661[Consignatario],B2429,[1]!Tabla1661[1661])</f>
        <v>2500</v>
      </c>
      <c r="D2429">
        <f>SUMIF([1]!Tabla11[Consignatario],B2429,[1]!Tabla11[1662])</f>
        <v>0</v>
      </c>
      <c r="E2429">
        <f>SUMIF([1]!Tabla12[Consignatario],B2429,[1]!Tabla12[1670])</f>
        <v>0</v>
      </c>
      <c r="F2429">
        <f>SUMIF([1]!Tabla10[Consignatario],B2429,[1]!Tabla10[1672])</f>
        <v>0</v>
      </c>
      <c r="G2429">
        <f>SUMIF([1]!Tabla9[Consignatarios],B2429,[1]!Tabla9[1675])</f>
        <v>0</v>
      </c>
      <c r="H2429">
        <f>SUMIF([1]!Tabla8[Consignatarios],B2429,[1]!Tabla8[1678])</f>
        <v>0</v>
      </c>
      <c r="I2429">
        <f>SUMIF([1]!Tabla4[Consignatario],B2429,[1]!Tabla4[Monto])</f>
        <v>0</v>
      </c>
      <c r="J2429">
        <f>SUMIF([1]!Tabla2[Consignatario],B2429, [1]!Tabla2[Monto])</f>
        <v>0</v>
      </c>
      <c r="K2429">
        <f>SUMIF([1]!Tabla3[Consignatario],B2429,[1]!Tabla3[Monto])</f>
        <v>0</v>
      </c>
      <c r="L2429">
        <f>SUMIF([1]!Tabla5[Consignatario],B2429,[1]!Tabla5[Monto])</f>
        <v>0</v>
      </c>
      <c r="M2429">
        <f>SUMIF([1]!Tabla1708[Consignatario],B2429,[1]!Tabla1708[Monto])</f>
        <v>0</v>
      </c>
      <c r="N2429">
        <f>SUMIF([1]!Tabla1726[Consignatario],B2429,[1]!Tabla1726[Monto])</f>
        <v>0</v>
      </c>
      <c r="O2429">
        <f>SUMIF([1]!Tabla1730[Consignatario],B2429,[1]!Tabla1730[1730])</f>
        <v>0</v>
      </c>
      <c r="P2429">
        <f>SUMIF([1]!Tabla1739[Consignatario],B2429,[1]!Tabla1739[1739])</f>
        <v>0</v>
      </c>
      <c r="Q2429">
        <f>SUMIF([1]!Tabla21[Consignatario],B2429,[1]!Tabla21[1664-1670])</f>
        <v>0</v>
      </c>
      <c r="R2429">
        <f>SUM(Tabla62[[#This Row],[1661]:[Entrearmadas]])</f>
        <v>2500</v>
      </c>
    </row>
    <row r="2430" spans="1:18" x14ac:dyDescent="0.3">
      <c r="A2430">
        <v>2429</v>
      </c>
      <c r="B2430" t="str" cm="1">
        <f t="array" ref="B2430">INDEX([1]!Tabla1[#Data], A2430, 2)</f>
        <v>Razaval, Joseph de la</v>
      </c>
      <c r="C2430">
        <f>SUMIF([1]!Tabla1661[Consignatario],B2430,[1]!Tabla1661[1661])</f>
        <v>0</v>
      </c>
      <c r="D2430">
        <f>SUMIF([1]!Tabla11[Consignatario],B2430,[1]!Tabla11[1662])</f>
        <v>0</v>
      </c>
      <c r="E2430">
        <f>SUMIF([1]!Tabla12[Consignatario],B2430,[1]!Tabla12[1670])</f>
        <v>0</v>
      </c>
      <c r="F2430">
        <f>SUMIF([1]!Tabla10[Consignatario],B2430,[1]!Tabla10[1672])</f>
        <v>0</v>
      </c>
      <c r="G2430">
        <f>SUMIF([1]!Tabla9[Consignatarios],B2430,[1]!Tabla9[1675])</f>
        <v>0</v>
      </c>
      <c r="H2430">
        <f>SUMIF([1]!Tabla8[Consignatarios],B2430,[1]!Tabla8[1678])</f>
        <v>0</v>
      </c>
      <c r="I2430">
        <f>SUMIF([1]!Tabla4[Consignatario],B2430,[1]!Tabla4[Monto])</f>
        <v>0</v>
      </c>
      <c r="J2430">
        <f>SUMIF([1]!Tabla2[Consignatario],B2430, [1]!Tabla2[Monto])</f>
        <v>0</v>
      </c>
      <c r="K2430">
        <f>SUMIF([1]!Tabla3[Consignatario],B2430,[1]!Tabla3[Monto])</f>
        <v>0</v>
      </c>
      <c r="L2430">
        <f>SUMIF([1]!Tabla5[Consignatario],B2430,[1]!Tabla5[Monto])</f>
        <v>0</v>
      </c>
      <c r="M2430">
        <f>SUMIF([1]!Tabla1708[Consignatario],B2430,[1]!Tabla1708[Monto])</f>
        <v>0</v>
      </c>
      <c r="N2430">
        <f>SUMIF([1]!Tabla1726[Consignatario],B2430,[1]!Tabla1726[Monto])</f>
        <v>44000</v>
      </c>
      <c r="O2430">
        <f>SUMIF([1]!Tabla1730[Consignatario],B2430,[1]!Tabla1730[1730])</f>
        <v>0</v>
      </c>
      <c r="P2430">
        <f>SUMIF([1]!Tabla1739[Consignatario],B2430,[1]!Tabla1739[1739])</f>
        <v>0</v>
      </c>
      <c r="Q2430">
        <f>SUMIF([1]!Tabla21[Consignatario],B2430,[1]!Tabla21[1664-1670])</f>
        <v>0</v>
      </c>
      <c r="R2430">
        <f>SUM(Tabla62[[#This Row],[1661]:[Entrearmadas]])</f>
        <v>44000</v>
      </c>
    </row>
    <row r="2431" spans="1:18" x14ac:dyDescent="0.3">
      <c r="A2431">
        <v>2430</v>
      </c>
      <c r="B2431" t="str" cm="1">
        <f t="array" ref="B2431">INDEX([1]!Tabla1[#Data], A2431, 2)</f>
        <v>Rea Survano, Joseph de la</v>
      </c>
      <c r="C2431">
        <f>SUMIF([1]!Tabla1661[Consignatario],B2431,[1]!Tabla1661[1661])</f>
        <v>0</v>
      </c>
      <c r="D2431">
        <f>SUMIF([1]!Tabla11[Consignatario],B2431,[1]!Tabla11[1662])</f>
        <v>0</v>
      </c>
      <c r="E2431">
        <f>SUMIF([1]!Tabla12[Consignatario],B2431,[1]!Tabla12[1670])</f>
        <v>0</v>
      </c>
      <c r="F2431">
        <f>SUMIF([1]!Tabla10[Consignatario],B2431,[1]!Tabla10[1672])</f>
        <v>0</v>
      </c>
      <c r="G2431">
        <f>SUMIF([1]!Tabla9[Consignatarios],B2431,[1]!Tabla9[1675])</f>
        <v>0</v>
      </c>
      <c r="H2431">
        <f>SUMIF([1]!Tabla8[Consignatarios],B2431,[1]!Tabla8[1678])</f>
        <v>0</v>
      </c>
      <c r="I2431">
        <f>SUMIF([1]!Tabla4[Consignatario],B2431,[1]!Tabla4[Monto])</f>
        <v>0</v>
      </c>
      <c r="J2431">
        <f>SUMIF([1]!Tabla2[Consignatario],B2431, [1]!Tabla2[Monto])</f>
        <v>0</v>
      </c>
      <c r="K2431">
        <f>SUMIF([1]!Tabla3[Consignatario],B2431,[1]!Tabla3[Monto])</f>
        <v>0</v>
      </c>
      <c r="L2431">
        <f>SUMIF([1]!Tabla5[Consignatario],B2431,[1]!Tabla5[Monto])</f>
        <v>0</v>
      </c>
      <c r="M2431">
        <f>SUMIF([1]!Tabla1708[Consignatario],B2431,[1]!Tabla1708[Monto])</f>
        <v>0</v>
      </c>
      <c r="N2431">
        <f>SUMIF([1]!Tabla1726[Consignatario],B2431,[1]!Tabla1726[Monto])</f>
        <v>6744</v>
      </c>
      <c r="O2431">
        <f>SUMIF([1]!Tabla1730[Consignatario],B2431,[1]!Tabla1730[1730])</f>
        <v>0</v>
      </c>
      <c r="P2431">
        <f>SUMIF([1]!Tabla1739[Consignatario],B2431,[1]!Tabla1739[1739])</f>
        <v>0</v>
      </c>
      <c r="Q2431">
        <f>SUMIF([1]!Tabla21[Consignatario],B2431,[1]!Tabla21[1664-1670])</f>
        <v>0</v>
      </c>
      <c r="R2431">
        <f>SUM(Tabla62[[#This Row],[1661]:[Entrearmadas]])</f>
        <v>6744</v>
      </c>
    </row>
    <row r="2432" spans="1:18" x14ac:dyDescent="0.3">
      <c r="A2432">
        <v>2431</v>
      </c>
      <c r="B2432" t="str" cm="1">
        <f t="array" ref="B2432">INDEX([1]!Tabla1[#Data], A2432, 2)</f>
        <v>Recabarren, Juan Antonio</v>
      </c>
      <c r="C2432">
        <f>SUMIF([1]!Tabla1661[Consignatario],B2432,[1]!Tabla1661[1661])</f>
        <v>0</v>
      </c>
      <c r="D2432">
        <f>SUMIF([1]!Tabla11[Consignatario],B2432,[1]!Tabla11[1662])</f>
        <v>0</v>
      </c>
      <c r="E2432">
        <f>SUMIF([1]!Tabla12[Consignatario],B2432,[1]!Tabla12[1670])</f>
        <v>0</v>
      </c>
      <c r="F2432">
        <f>SUMIF([1]!Tabla10[Consignatario],B2432,[1]!Tabla10[1672])</f>
        <v>0</v>
      </c>
      <c r="G2432">
        <f>SUMIF([1]!Tabla9[Consignatarios],B2432,[1]!Tabla9[1675])</f>
        <v>0</v>
      </c>
      <c r="H2432">
        <f>SUMIF([1]!Tabla8[Consignatarios],B2432,[1]!Tabla8[1678])</f>
        <v>0</v>
      </c>
      <c r="I2432">
        <f>SUMIF([1]!Tabla4[Consignatario],B2432,[1]!Tabla4[Monto])</f>
        <v>0</v>
      </c>
      <c r="J2432">
        <f>SUMIF([1]!Tabla2[Consignatario],B2432, [1]!Tabla2[Monto])</f>
        <v>0</v>
      </c>
      <c r="K2432">
        <f>SUMIF([1]!Tabla3[Consignatario],B2432,[1]!Tabla3[Monto])</f>
        <v>0</v>
      </c>
      <c r="L2432">
        <f>SUMIF([1]!Tabla5[Consignatario],B2432,[1]!Tabla5[Monto])</f>
        <v>0</v>
      </c>
      <c r="M2432">
        <f>SUMIF([1]!Tabla1708[Consignatario],B2432,[1]!Tabla1708[Monto])</f>
        <v>0</v>
      </c>
      <c r="N2432">
        <f>SUMIF([1]!Tabla1726[Consignatario],B2432,[1]!Tabla1726[Monto])</f>
        <v>91400</v>
      </c>
      <c r="O2432">
        <f>SUMIF([1]!Tabla1730[Consignatario],B2432,[1]!Tabla1730[1730])</f>
        <v>0</v>
      </c>
      <c r="P2432">
        <f>SUMIF([1]!Tabla1739[Consignatario],B2432,[1]!Tabla1739[1739])</f>
        <v>0</v>
      </c>
      <c r="Q2432">
        <f>SUMIF([1]!Tabla21[Consignatario],B2432,[1]!Tabla21[1664-1670])</f>
        <v>0</v>
      </c>
      <c r="R2432">
        <f>SUM(Tabla62[[#This Row],[1661]:[Entrearmadas]])</f>
        <v>91400</v>
      </c>
    </row>
    <row r="2433" spans="1:18" x14ac:dyDescent="0.3">
      <c r="A2433">
        <v>2432</v>
      </c>
      <c r="B2433" t="str" cm="1">
        <f t="array" ref="B2433">INDEX([1]!Tabla1[#Data], A2433, 2)</f>
        <v>Recavarren, Juan Antonio de</v>
      </c>
      <c r="C2433">
        <f>SUMIF([1]!Tabla1661[Consignatario],B2433,[1]!Tabla1661[1661])</f>
        <v>0</v>
      </c>
      <c r="D2433">
        <f>SUMIF([1]!Tabla11[Consignatario],B2433,[1]!Tabla11[1662])</f>
        <v>0</v>
      </c>
      <c r="E2433">
        <f>SUMIF([1]!Tabla12[Consignatario],B2433,[1]!Tabla12[1670])</f>
        <v>0</v>
      </c>
      <c r="F2433">
        <f>SUMIF([1]!Tabla10[Consignatario],B2433,[1]!Tabla10[1672])</f>
        <v>0</v>
      </c>
      <c r="G2433">
        <f>SUMIF([1]!Tabla9[Consignatarios],B2433,[1]!Tabla9[1675])</f>
        <v>0</v>
      </c>
      <c r="H2433">
        <f>SUMIF([1]!Tabla8[Consignatarios],B2433,[1]!Tabla8[1678])</f>
        <v>0</v>
      </c>
      <c r="I2433">
        <f>SUMIF([1]!Tabla4[Consignatario],B2433,[1]!Tabla4[Monto])</f>
        <v>0</v>
      </c>
      <c r="J2433">
        <f>SUMIF([1]!Tabla2[Consignatario],B2433, [1]!Tabla2[Monto])</f>
        <v>0</v>
      </c>
      <c r="K2433">
        <f>SUMIF([1]!Tabla3[Consignatario],B2433,[1]!Tabla3[Monto])</f>
        <v>0</v>
      </c>
      <c r="L2433">
        <f>SUMIF([1]!Tabla5[Consignatario],B2433,[1]!Tabla5[Monto])</f>
        <v>0</v>
      </c>
      <c r="M2433">
        <f>SUMIF([1]!Tabla1708[Consignatario],B2433,[1]!Tabla1708[Monto])</f>
        <v>9658</v>
      </c>
      <c r="N2433">
        <f>SUMIF([1]!Tabla1726[Consignatario],B2433,[1]!Tabla1726[Monto])</f>
        <v>0</v>
      </c>
      <c r="O2433">
        <f>SUMIF([1]!Tabla1730[Consignatario],B2433,[1]!Tabla1730[1730])</f>
        <v>0</v>
      </c>
      <c r="P2433">
        <f>SUMIF([1]!Tabla1739[Consignatario],B2433,[1]!Tabla1739[1739])</f>
        <v>0</v>
      </c>
      <c r="Q2433">
        <f>SUMIF([1]!Tabla21[Consignatario],B2433,[1]!Tabla21[1664-1670])</f>
        <v>0</v>
      </c>
      <c r="R2433">
        <f>SUM(Tabla62[[#This Row],[1661]:[Entrearmadas]])</f>
        <v>9658</v>
      </c>
    </row>
    <row r="2434" spans="1:18" x14ac:dyDescent="0.3">
      <c r="A2434">
        <v>2433</v>
      </c>
      <c r="B2434" t="str" cm="1">
        <f t="array" ref="B2434">INDEX([1]!Tabla1[#Data], A2434, 2)</f>
        <v>Reina, Florencio de</v>
      </c>
      <c r="C2434">
        <f>SUMIF([1]!Tabla1661[Consignatario],B2434,[1]!Tabla1661[1661])</f>
        <v>1863</v>
      </c>
      <c r="D2434">
        <f>SUMIF([1]!Tabla11[Consignatario],B2434,[1]!Tabla11[1662])</f>
        <v>0</v>
      </c>
      <c r="E2434">
        <f>SUMIF([1]!Tabla12[Consignatario],B2434,[1]!Tabla12[1670])</f>
        <v>0</v>
      </c>
      <c r="F2434">
        <f>SUMIF([1]!Tabla10[Consignatario],B2434,[1]!Tabla10[1672])</f>
        <v>0</v>
      </c>
      <c r="G2434">
        <f>SUMIF([1]!Tabla9[Consignatarios],B2434,[1]!Tabla9[1675])</f>
        <v>0</v>
      </c>
      <c r="H2434">
        <f>SUMIF([1]!Tabla8[Consignatarios],B2434,[1]!Tabla8[1678])</f>
        <v>0</v>
      </c>
      <c r="I2434">
        <f>SUMIF([1]!Tabla4[Consignatario],B2434,[1]!Tabla4[Monto])</f>
        <v>0</v>
      </c>
      <c r="J2434">
        <f>SUMIF([1]!Tabla2[Consignatario],B2434, [1]!Tabla2[Monto])</f>
        <v>0</v>
      </c>
      <c r="K2434">
        <f>SUMIF([1]!Tabla3[Consignatario],B2434,[1]!Tabla3[Monto])</f>
        <v>0</v>
      </c>
      <c r="L2434">
        <f>SUMIF([1]!Tabla5[Consignatario],B2434,[1]!Tabla5[Monto])</f>
        <v>0</v>
      </c>
      <c r="M2434">
        <f>SUMIF([1]!Tabla1708[Consignatario],B2434,[1]!Tabla1708[Monto])</f>
        <v>0</v>
      </c>
      <c r="N2434">
        <f>SUMIF([1]!Tabla1726[Consignatario],B2434,[1]!Tabla1726[Monto])</f>
        <v>0</v>
      </c>
      <c r="O2434">
        <f>SUMIF([1]!Tabla1730[Consignatario],B2434,[1]!Tabla1730[1730])</f>
        <v>0</v>
      </c>
      <c r="P2434">
        <f>SUMIF([1]!Tabla1739[Consignatario],B2434,[1]!Tabla1739[1739])</f>
        <v>0</v>
      </c>
      <c r="Q2434">
        <f>SUMIF([1]!Tabla21[Consignatario],B2434,[1]!Tabla21[1664-1670])</f>
        <v>0</v>
      </c>
      <c r="R2434">
        <f>SUM(Tabla62[[#This Row],[1661]:[Entrearmadas]])</f>
        <v>1863</v>
      </c>
    </row>
    <row r="2435" spans="1:18" x14ac:dyDescent="0.3">
      <c r="A2435">
        <v>2434</v>
      </c>
      <c r="B2435" t="str" cm="1">
        <f t="array" ref="B2435">INDEX([1]!Tabla1[#Data], A2435, 2)</f>
        <v>Reina, Francisco de</v>
      </c>
      <c r="C2435">
        <f>SUMIF([1]!Tabla1661[Consignatario],B2435,[1]!Tabla1661[1661])</f>
        <v>32438</v>
      </c>
      <c r="D2435">
        <f>SUMIF([1]!Tabla11[Consignatario],B2435,[1]!Tabla11[1662])</f>
        <v>0</v>
      </c>
      <c r="E2435">
        <f>SUMIF([1]!Tabla12[Consignatario],B2435,[1]!Tabla12[1670])</f>
        <v>0</v>
      </c>
      <c r="F2435">
        <f>SUMIF([1]!Tabla10[Consignatario],B2435,[1]!Tabla10[1672])</f>
        <v>0</v>
      </c>
      <c r="G2435">
        <f>SUMIF([1]!Tabla9[Consignatarios],B2435,[1]!Tabla9[1675])</f>
        <v>0</v>
      </c>
      <c r="H2435">
        <f>SUMIF([1]!Tabla8[Consignatarios],B2435,[1]!Tabla8[1678])</f>
        <v>0</v>
      </c>
      <c r="I2435">
        <f>SUMIF([1]!Tabla4[Consignatario],B2435,[1]!Tabla4[Monto])</f>
        <v>0</v>
      </c>
      <c r="J2435">
        <f>SUMIF([1]!Tabla2[Consignatario],B2435, [1]!Tabla2[Monto])</f>
        <v>0</v>
      </c>
      <c r="K2435">
        <f>SUMIF([1]!Tabla3[Consignatario],B2435,[1]!Tabla3[Monto])</f>
        <v>0</v>
      </c>
      <c r="L2435">
        <f>SUMIF([1]!Tabla5[Consignatario],B2435,[1]!Tabla5[Monto])</f>
        <v>0</v>
      </c>
      <c r="M2435">
        <f>SUMIF([1]!Tabla1708[Consignatario],B2435,[1]!Tabla1708[Monto])</f>
        <v>0</v>
      </c>
      <c r="N2435">
        <f>SUMIF([1]!Tabla1726[Consignatario],B2435,[1]!Tabla1726[Monto])</f>
        <v>0</v>
      </c>
      <c r="O2435">
        <f>SUMIF([1]!Tabla1730[Consignatario],B2435,[1]!Tabla1730[1730])</f>
        <v>0</v>
      </c>
      <c r="P2435">
        <f>SUMIF([1]!Tabla1739[Consignatario],B2435,[1]!Tabla1739[1739])</f>
        <v>0</v>
      </c>
      <c r="Q2435">
        <f>SUMIF([1]!Tabla21[Consignatario],B2435,[1]!Tabla21[1664-1670])</f>
        <v>0</v>
      </c>
      <c r="R2435">
        <f>SUM(Tabla62[[#This Row],[1661]:[Entrearmadas]])</f>
        <v>32438</v>
      </c>
    </row>
    <row r="2436" spans="1:18" x14ac:dyDescent="0.3">
      <c r="A2436">
        <v>2435</v>
      </c>
      <c r="B2436" t="str" cm="1">
        <f t="array" ref="B2436">INDEX([1]!Tabla1[#Data], A2436, 2)</f>
        <v>Reinalte, Diego de</v>
      </c>
      <c r="C2436">
        <f>SUMIF([1]!Tabla1661[Consignatario],B2436,[1]!Tabla1661[1661])</f>
        <v>0</v>
      </c>
      <c r="D2436">
        <f>SUMIF([1]!Tabla11[Consignatario],B2436,[1]!Tabla11[1662])</f>
        <v>0</v>
      </c>
      <c r="E2436">
        <f>SUMIF([1]!Tabla12[Consignatario],B2436,[1]!Tabla12[1670])</f>
        <v>0</v>
      </c>
      <c r="F2436">
        <f>SUMIF([1]!Tabla10[Consignatario],B2436,[1]!Tabla10[1672])</f>
        <v>0</v>
      </c>
      <c r="G2436">
        <f>SUMIF([1]!Tabla9[Consignatarios],B2436,[1]!Tabla9[1675])</f>
        <v>0</v>
      </c>
      <c r="H2436">
        <f>SUMIF([1]!Tabla8[Consignatarios],B2436,[1]!Tabla8[1678])</f>
        <v>27813</v>
      </c>
      <c r="I2436">
        <f>SUMIF([1]!Tabla4[Consignatario],B2436,[1]!Tabla4[Monto])</f>
        <v>0</v>
      </c>
      <c r="J2436">
        <f>SUMIF([1]!Tabla2[Consignatario],B2436, [1]!Tabla2[Monto])</f>
        <v>0</v>
      </c>
      <c r="K2436">
        <f>SUMIF([1]!Tabla3[Consignatario],B2436,[1]!Tabla3[Monto])</f>
        <v>0</v>
      </c>
      <c r="L2436">
        <f>SUMIF([1]!Tabla5[Consignatario],B2436,[1]!Tabla5[Monto])</f>
        <v>0</v>
      </c>
      <c r="M2436">
        <f>SUMIF([1]!Tabla1708[Consignatario],B2436,[1]!Tabla1708[Monto])</f>
        <v>0</v>
      </c>
      <c r="N2436">
        <f>SUMIF([1]!Tabla1726[Consignatario],B2436,[1]!Tabla1726[Monto])</f>
        <v>0</v>
      </c>
      <c r="O2436">
        <f>SUMIF([1]!Tabla1730[Consignatario],B2436,[1]!Tabla1730[1730])</f>
        <v>0</v>
      </c>
      <c r="P2436">
        <f>SUMIF([1]!Tabla1739[Consignatario],B2436,[1]!Tabla1739[1739])</f>
        <v>0</v>
      </c>
      <c r="Q2436">
        <f>SUMIF([1]!Tabla21[Consignatario],B2436,[1]!Tabla21[1664-1670])</f>
        <v>0</v>
      </c>
      <c r="R2436">
        <f>SUM(Tabla62[[#This Row],[1661]:[Entrearmadas]])</f>
        <v>27813</v>
      </c>
    </row>
    <row r="2437" spans="1:18" x14ac:dyDescent="0.3">
      <c r="A2437">
        <v>2436</v>
      </c>
      <c r="B2437" t="str" cm="1">
        <f t="array" ref="B2437">INDEX([1]!Tabla1[#Data], A2437, 2)</f>
        <v>Rejil, Bartolomé de</v>
      </c>
      <c r="C2437">
        <f>SUMIF([1]!Tabla1661[Consignatario],B2437,[1]!Tabla1661[1661])</f>
        <v>0</v>
      </c>
      <c r="D2437">
        <f>SUMIF([1]!Tabla11[Consignatario],B2437,[1]!Tabla11[1662])</f>
        <v>0</v>
      </c>
      <c r="E2437">
        <f>SUMIF([1]!Tabla12[Consignatario],B2437,[1]!Tabla12[1670])</f>
        <v>0</v>
      </c>
      <c r="F2437">
        <f>SUMIF([1]!Tabla10[Consignatario],B2437,[1]!Tabla10[1672])</f>
        <v>0</v>
      </c>
      <c r="G2437">
        <f>SUMIF([1]!Tabla9[Consignatarios],B2437,[1]!Tabla9[1675])</f>
        <v>0</v>
      </c>
      <c r="H2437">
        <f>SUMIF([1]!Tabla8[Consignatarios],B2437,[1]!Tabla8[1678])</f>
        <v>0</v>
      </c>
      <c r="I2437">
        <f>SUMIF([1]!Tabla4[Consignatario],B2437,[1]!Tabla4[Monto])</f>
        <v>0</v>
      </c>
      <c r="J2437">
        <f>SUMIF([1]!Tabla2[Consignatario],B2437, [1]!Tabla2[Monto])</f>
        <v>0</v>
      </c>
      <c r="K2437">
        <f>SUMIF([1]!Tabla3[Consignatario],B2437,[1]!Tabla3[Monto])</f>
        <v>0</v>
      </c>
      <c r="L2437">
        <f>SUMIF([1]!Tabla5[Consignatario],B2437,[1]!Tabla5[Monto])</f>
        <v>0</v>
      </c>
      <c r="M2437">
        <f>SUMIF([1]!Tabla1708[Consignatario],B2437,[1]!Tabla1708[Monto])</f>
        <v>0</v>
      </c>
      <c r="N2437">
        <f>SUMIF([1]!Tabla1726[Consignatario],B2437,[1]!Tabla1726[Monto])</f>
        <v>0</v>
      </c>
      <c r="O2437">
        <f>SUMIF([1]!Tabla1730[Consignatario],B2437,[1]!Tabla1730[1730])</f>
        <v>0</v>
      </c>
      <c r="P2437">
        <f>SUMIF([1]!Tabla1739[Consignatario],B2437,[1]!Tabla1739[1739])</f>
        <v>0</v>
      </c>
      <c r="Q2437">
        <f>SUMIF([1]!Tabla21[Consignatario],B2437,[1]!Tabla21[1664-1670])</f>
        <v>135850</v>
      </c>
      <c r="R2437">
        <f>SUM(Tabla62[[#This Row],[1661]:[Entrearmadas]])</f>
        <v>135850</v>
      </c>
    </row>
    <row r="2438" spans="1:18" x14ac:dyDescent="0.3">
      <c r="A2438">
        <v>2437</v>
      </c>
      <c r="B2438" t="str" cm="1">
        <f t="array" ref="B2438">INDEX([1]!Tabla1[#Data], A2438, 2)</f>
        <v>Remolino, Pedro de</v>
      </c>
      <c r="C2438">
        <f>SUMIF([1]!Tabla1661[Consignatario],B2438,[1]!Tabla1661[1661])</f>
        <v>0</v>
      </c>
      <c r="D2438">
        <f>SUMIF([1]!Tabla11[Consignatario],B2438,[1]!Tabla11[1662])</f>
        <v>0</v>
      </c>
      <c r="E2438">
        <f>SUMIF([1]!Tabla12[Consignatario],B2438,[1]!Tabla12[1670])</f>
        <v>0</v>
      </c>
      <c r="F2438">
        <f>SUMIF([1]!Tabla10[Consignatario],B2438,[1]!Tabla10[1672])</f>
        <v>0</v>
      </c>
      <c r="G2438">
        <f>SUMIF([1]!Tabla9[Consignatarios],B2438,[1]!Tabla9[1675])</f>
        <v>0</v>
      </c>
      <c r="H2438">
        <f>SUMIF([1]!Tabla8[Consignatarios],B2438,[1]!Tabla8[1678])</f>
        <v>528</v>
      </c>
      <c r="I2438">
        <f>SUMIF([1]!Tabla4[Consignatario],B2438,[1]!Tabla4[Monto])</f>
        <v>0</v>
      </c>
      <c r="J2438">
        <f>SUMIF([1]!Tabla2[Consignatario],B2438, [1]!Tabla2[Monto])</f>
        <v>0</v>
      </c>
      <c r="K2438">
        <f>SUMIF([1]!Tabla3[Consignatario],B2438,[1]!Tabla3[Monto])</f>
        <v>0</v>
      </c>
      <c r="L2438">
        <f>SUMIF([1]!Tabla5[Consignatario],B2438,[1]!Tabla5[Monto])</f>
        <v>0</v>
      </c>
      <c r="M2438">
        <f>SUMIF([1]!Tabla1708[Consignatario],B2438,[1]!Tabla1708[Monto])</f>
        <v>0</v>
      </c>
      <c r="N2438">
        <f>SUMIF([1]!Tabla1726[Consignatario],B2438,[1]!Tabla1726[Monto])</f>
        <v>0</v>
      </c>
      <c r="O2438">
        <f>SUMIF([1]!Tabla1730[Consignatario],B2438,[1]!Tabla1730[1730])</f>
        <v>0</v>
      </c>
      <c r="P2438">
        <f>SUMIF([1]!Tabla1739[Consignatario],B2438,[1]!Tabla1739[1739])</f>
        <v>0</v>
      </c>
      <c r="Q2438">
        <f>SUMIF([1]!Tabla21[Consignatario],B2438,[1]!Tabla21[1664-1670])</f>
        <v>0</v>
      </c>
      <c r="R2438">
        <f>SUM(Tabla62[[#This Row],[1661]:[Entrearmadas]])</f>
        <v>528</v>
      </c>
    </row>
    <row r="2439" spans="1:18" x14ac:dyDescent="0.3">
      <c r="A2439">
        <v>2438</v>
      </c>
      <c r="B2439" t="str" cm="1">
        <f t="array" ref="B2439">INDEX([1]!Tabla1[#Data], A2439, 2)</f>
        <v>Rendón, Gerónimo</v>
      </c>
      <c r="C2439">
        <f>SUMIF([1]!Tabla1661[Consignatario],B2439,[1]!Tabla1661[1661])</f>
        <v>0</v>
      </c>
      <c r="D2439">
        <f>SUMIF([1]!Tabla11[Consignatario],B2439,[1]!Tabla11[1662])</f>
        <v>0</v>
      </c>
      <c r="E2439">
        <f>SUMIF([1]!Tabla12[Consignatario],B2439,[1]!Tabla12[1670])</f>
        <v>0</v>
      </c>
      <c r="F2439">
        <f>SUMIF([1]!Tabla10[Consignatario],B2439,[1]!Tabla10[1672])</f>
        <v>1600</v>
      </c>
      <c r="G2439">
        <f>SUMIF([1]!Tabla9[Consignatarios],B2439,[1]!Tabla9[1675])</f>
        <v>0</v>
      </c>
      <c r="H2439">
        <f>SUMIF([1]!Tabla8[Consignatarios],B2439,[1]!Tabla8[1678])</f>
        <v>0</v>
      </c>
      <c r="I2439">
        <f>SUMIF([1]!Tabla4[Consignatario],B2439,[1]!Tabla4[Monto])</f>
        <v>0</v>
      </c>
      <c r="J2439">
        <f>SUMIF([1]!Tabla2[Consignatario],B2439, [1]!Tabla2[Monto])</f>
        <v>0</v>
      </c>
      <c r="K2439">
        <f>SUMIF([1]!Tabla3[Consignatario],B2439,[1]!Tabla3[Monto])</f>
        <v>0</v>
      </c>
      <c r="L2439">
        <f>SUMIF([1]!Tabla5[Consignatario],B2439,[1]!Tabla5[Monto])</f>
        <v>0</v>
      </c>
      <c r="M2439">
        <f>SUMIF([1]!Tabla1708[Consignatario],B2439,[1]!Tabla1708[Monto])</f>
        <v>0</v>
      </c>
      <c r="N2439">
        <f>SUMIF([1]!Tabla1726[Consignatario],B2439,[1]!Tabla1726[Monto])</f>
        <v>0</v>
      </c>
      <c r="O2439">
        <f>SUMIF([1]!Tabla1730[Consignatario],B2439,[1]!Tabla1730[1730])</f>
        <v>0</v>
      </c>
      <c r="P2439">
        <f>SUMIF([1]!Tabla1739[Consignatario],B2439,[1]!Tabla1739[1739])</f>
        <v>0</v>
      </c>
      <c r="Q2439">
        <f>SUMIF([1]!Tabla21[Consignatario],B2439,[1]!Tabla21[1664-1670])</f>
        <v>0</v>
      </c>
      <c r="R2439">
        <f>SUM(Tabla62[[#This Row],[1661]:[Entrearmadas]])</f>
        <v>1600</v>
      </c>
    </row>
    <row r="2440" spans="1:18" x14ac:dyDescent="0.3">
      <c r="A2440">
        <v>2439</v>
      </c>
      <c r="B2440" t="str" cm="1">
        <f t="array" ref="B2440">INDEX([1]!Tabla1[#Data], A2440, 2)</f>
        <v>Rendón, Pedro</v>
      </c>
      <c r="C2440">
        <f>SUMIF([1]!Tabla1661[Consignatario],B2440,[1]!Tabla1661[1661])</f>
        <v>0</v>
      </c>
      <c r="D2440">
        <f>SUMIF([1]!Tabla11[Consignatario],B2440,[1]!Tabla11[1662])</f>
        <v>0</v>
      </c>
      <c r="E2440">
        <f>SUMIF([1]!Tabla12[Consignatario],B2440,[1]!Tabla12[1670])</f>
        <v>0</v>
      </c>
      <c r="F2440">
        <f>SUMIF([1]!Tabla10[Consignatario],B2440,[1]!Tabla10[1672])</f>
        <v>9509</v>
      </c>
      <c r="G2440">
        <f>SUMIF([1]!Tabla9[Consignatarios],B2440,[1]!Tabla9[1675])</f>
        <v>0</v>
      </c>
      <c r="H2440">
        <f>SUMIF([1]!Tabla8[Consignatarios],B2440,[1]!Tabla8[1678])</f>
        <v>42763</v>
      </c>
      <c r="I2440">
        <f>SUMIF([1]!Tabla4[Consignatario],B2440,[1]!Tabla4[Monto])</f>
        <v>39288</v>
      </c>
      <c r="J2440">
        <f>SUMIF([1]!Tabla2[Consignatario],B2440, [1]!Tabla2[Monto])</f>
        <v>0</v>
      </c>
      <c r="K2440">
        <f>SUMIF([1]!Tabla3[Consignatario],B2440,[1]!Tabla3[Monto])</f>
        <v>0</v>
      </c>
      <c r="L2440">
        <f>SUMIF([1]!Tabla5[Consignatario],B2440,[1]!Tabla5[Monto])</f>
        <v>0</v>
      </c>
      <c r="M2440">
        <f>SUMIF([1]!Tabla1708[Consignatario],B2440,[1]!Tabla1708[Monto])</f>
        <v>0</v>
      </c>
      <c r="N2440">
        <f>SUMIF([1]!Tabla1726[Consignatario],B2440,[1]!Tabla1726[Monto])</f>
        <v>0</v>
      </c>
      <c r="O2440">
        <f>SUMIF([1]!Tabla1730[Consignatario],B2440,[1]!Tabla1730[1730])</f>
        <v>0</v>
      </c>
      <c r="P2440">
        <f>SUMIF([1]!Tabla1739[Consignatario],B2440,[1]!Tabla1739[1739])</f>
        <v>0</v>
      </c>
      <c r="Q2440">
        <f>SUMIF([1]!Tabla21[Consignatario],B2440,[1]!Tabla21[1664-1670])</f>
        <v>0</v>
      </c>
      <c r="R2440">
        <f>SUM(Tabla62[[#This Row],[1661]:[Entrearmadas]])</f>
        <v>91560</v>
      </c>
    </row>
    <row r="2441" spans="1:18" x14ac:dyDescent="0.3">
      <c r="A2441">
        <v>2440</v>
      </c>
      <c r="B2441" t="str" cm="1">
        <f t="array" ref="B2441">INDEX([1]!Tabla1[#Data], A2441, 2)</f>
        <v>Renedo, Francisco</v>
      </c>
      <c r="C2441">
        <f>SUMIF([1]!Tabla1661[Consignatario],B2441,[1]!Tabla1661[1661])</f>
        <v>0</v>
      </c>
      <c r="D2441">
        <f>SUMIF([1]!Tabla11[Consignatario],B2441,[1]!Tabla11[1662])</f>
        <v>0</v>
      </c>
      <c r="E2441">
        <f>SUMIF([1]!Tabla12[Consignatario],B2441,[1]!Tabla12[1670])</f>
        <v>0</v>
      </c>
      <c r="F2441">
        <f>SUMIF([1]!Tabla10[Consignatario],B2441,[1]!Tabla10[1672])</f>
        <v>0</v>
      </c>
      <c r="G2441">
        <f>SUMIF([1]!Tabla9[Consignatarios],B2441,[1]!Tabla9[1675])</f>
        <v>0</v>
      </c>
      <c r="H2441">
        <f>SUMIF([1]!Tabla8[Consignatarios],B2441,[1]!Tabla8[1678])</f>
        <v>0</v>
      </c>
      <c r="I2441">
        <f>SUMIF([1]!Tabla4[Consignatario],B2441,[1]!Tabla4[Monto])</f>
        <v>0</v>
      </c>
      <c r="J2441">
        <f>SUMIF([1]!Tabla2[Consignatario],B2441, [1]!Tabla2[Monto])</f>
        <v>0</v>
      </c>
      <c r="K2441">
        <f>SUMIF([1]!Tabla3[Consignatario],B2441,[1]!Tabla3[Monto])</f>
        <v>0</v>
      </c>
      <c r="L2441">
        <f>SUMIF([1]!Tabla5[Consignatario],B2441,[1]!Tabla5[Monto])</f>
        <v>0</v>
      </c>
      <c r="M2441">
        <f>SUMIF([1]!Tabla1708[Consignatario],B2441,[1]!Tabla1708[Monto])</f>
        <v>1196</v>
      </c>
      <c r="N2441">
        <f>SUMIF([1]!Tabla1726[Consignatario],B2441,[1]!Tabla1726[Monto])</f>
        <v>0</v>
      </c>
      <c r="O2441">
        <f>SUMIF([1]!Tabla1730[Consignatario],B2441,[1]!Tabla1730[1730])</f>
        <v>0</v>
      </c>
      <c r="P2441">
        <f>SUMIF([1]!Tabla1739[Consignatario],B2441,[1]!Tabla1739[1739])</f>
        <v>0</v>
      </c>
      <c r="Q2441">
        <f>SUMIF([1]!Tabla21[Consignatario],B2441,[1]!Tabla21[1664-1670])</f>
        <v>0</v>
      </c>
      <c r="R2441">
        <f>SUM(Tabla62[[#This Row],[1661]:[Entrearmadas]])</f>
        <v>1196</v>
      </c>
    </row>
    <row r="2442" spans="1:18" x14ac:dyDescent="0.3">
      <c r="A2442">
        <v>2441</v>
      </c>
      <c r="B2442" t="str" cm="1">
        <f t="array" ref="B2442">INDEX([1]!Tabla1[#Data], A2442, 2)</f>
        <v>Rengifo, Joseph</v>
      </c>
      <c r="C2442">
        <f>SUMIF([1]!Tabla1661[Consignatario],B2442,[1]!Tabla1661[1661])</f>
        <v>6725</v>
      </c>
      <c r="D2442">
        <f>SUMIF([1]!Tabla11[Consignatario],B2442,[1]!Tabla11[1662])</f>
        <v>0</v>
      </c>
      <c r="E2442">
        <f>SUMIF([1]!Tabla12[Consignatario],B2442,[1]!Tabla12[1670])</f>
        <v>0</v>
      </c>
      <c r="F2442">
        <f>SUMIF([1]!Tabla10[Consignatario],B2442,[1]!Tabla10[1672])</f>
        <v>0</v>
      </c>
      <c r="G2442">
        <f>SUMIF([1]!Tabla9[Consignatarios],B2442,[1]!Tabla9[1675])</f>
        <v>0</v>
      </c>
      <c r="H2442">
        <f>SUMIF([1]!Tabla8[Consignatarios],B2442,[1]!Tabla8[1678])</f>
        <v>0</v>
      </c>
      <c r="I2442">
        <f>SUMIF([1]!Tabla4[Consignatario],B2442,[1]!Tabla4[Monto])</f>
        <v>0</v>
      </c>
      <c r="J2442">
        <f>SUMIF([1]!Tabla2[Consignatario],B2442, [1]!Tabla2[Monto])</f>
        <v>0</v>
      </c>
      <c r="K2442">
        <f>SUMIF([1]!Tabla3[Consignatario],B2442,[1]!Tabla3[Monto])</f>
        <v>0</v>
      </c>
      <c r="L2442">
        <f>SUMIF([1]!Tabla5[Consignatario],B2442,[1]!Tabla5[Monto])</f>
        <v>0</v>
      </c>
      <c r="M2442">
        <f>SUMIF([1]!Tabla1708[Consignatario],B2442,[1]!Tabla1708[Monto])</f>
        <v>0</v>
      </c>
      <c r="N2442">
        <f>SUMIF([1]!Tabla1726[Consignatario],B2442,[1]!Tabla1726[Monto])</f>
        <v>0</v>
      </c>
      <c r="O2442">
        <f>SUMIF([1]!Tabla1730[Consignatario],B2442,[1]!Tabla1730[1730])</f>
        <v>0</v>
      </c>
      <c r="P2442">
        <f>SUMIF([1]!Tabla1739[Consignatario],B2442,[1]!Tabla1739[1739])</f>
        <v>0</v>
      </c>
      <c r="Q2442">
        <f>SUMIF([1]!Tabla21[Consignatario],B2442,[1]!Tabla21[1664-1670])</f>
        <v>0</v>
      </c>
      <c r="R2442">
        <f>SUM(Tabla62[[#This Row],[1661]:[Entrearmadas]])</f>
        <v>6725</v>
      </c>
    </row>
    <row r="2443" spans="1:18" x14ac:dyDescent="0.3">
      <c r="A2443">
        <v>2442</v>
      </c>
      <c r="B2443" t="str" cm="1">
        <f t="array" ref="B2443">INDEX([1]!Tabla1[#Data], A2443, 2)</f>
        <v>Requena, Miguel de</v>
      </c>
      <c r="C2443">
        <f>SUMIF([1]!Tabla1661[Consignatario],B2443,[1]!Tabla1661[1661])</f>
        <v>0</v>
      </c>
      <c r="D2443">
        <f>SUMIF([1]!Tabla11[Consignatario],B2443,[1]!Tabla11[1662])</f>
        <v>0</v>
      </c>
      <c r="E2443">
        <f>SUMIF([1]!Tabla12[Consignatario],B2443,[1]!Tabla12[1670])</f>
        <v>0</v>
      </c>
      <c r="F2443">
        <f>SUMIF([1]!Tabla10[Consignatario],B2443,[1]!Tabla10[1672])</f>
        <v>0</v>
      </c>
      <c r="G2443">
        <f>SUMIF([1]!Tabla9[Consignatarios],B2443,[1]!Tabla9[1675])</f>
        <v>0</v>
      </c>
      <c r="H2443">
        <f>SUMIF([1]!Tabla8[Consignatarios],B2443,[1]!Tabla8[1678])</f>
        <v>0</v>
      </c>
      <c r="I2443">
        <f>SUMIF([1]!Tabla4[Consignatario],B2443,[1]!Tabla4[Monto])</f>
        <v>0</v>
      </c>
      <c r="J2443">
        <f>SUMIF([1]!Tabla2[Consignatario],B2443, [1]!Tabla2[Monto])</f>
        <v>0</v>
      </c>
      <c r="K2443">
        <f>SUMIF([1]!Tabla3[Consignatario],B2443,[1]!Tabla3[Monto])</f>
        <v>23440</v>
      </c>
      <c r="L2443">
        <f>SUMIF([1]!Tabla5[Consignatario],B2443,[1]!Tabla5[Monto])</f>
        <v>0</v>
      </c>
      <c r="M2443">
        <f>SUMIF([1]!Tabla1708[Consignatario],B2443,[1]!Tabla1708[Monto])</f>
        <v>0</v>
      </c>
      <c r="N2443">
        <f>SUMIF([1]!Tabla1726[Consignatario],B2443,[1]!Tabla1726[Monto])</f>
        <v>0</v>
      </c>
      <c r="O2443">
        <f>SUMIF([1]!Tabla1730[Consignatario],B2443,[1]!Tabla1730[1730])</f>
        <v>0</v>
      </c>
      <c r="P2443">
        <f>SUMIF([1]!Tabla1739[Consignatario],B2443,[1]!Tabla1739[1739])</f>
        <v>0</v>
      </c>
      <c r="Q2443">
        <f>SUMIF([1]!Tabla21[Consignatario],B2443,[1]!Tabla21[1664-1670])</f>
        <v>0</v>
      </c>
      <c r="R2443">
        <f>SUM(Tabla62[[#This Row],[1661]:[Entrearmadas]])</f>
        <v>23440</v>
      </c>
    </row>
    <row r="2444" spans="1:18" x14ac:dyDescent="0.3">
      <c r="A2444">
        <v>2443</v>
      </c>
      <c r="B2444" t="str" cm="1">
        <f t="array" ref="B2444">INDEX([1]!Tabla1[#Data], A2444, 2)</f>
        <v>Reta, Pedro de la</v>
      </c>
      <c r="C2444">
        <f>SUMIF([1]!Tabla1661[Consignatario],B2444,[1]!Tabla1661[1661])</f>
        <v>0</v>
      </c>
      <c r="D2444">
        <f>SUMIF([1]!Tabla11[Consignatario],B2444,[1]!Tabla11[1662])</f>
        <v>0</v>
      </c>
      <c r="E2444">
        <f>SUMIF([1]!Tabla12[Consignatario],B2444,[1]!Tabla12[1670])</f>
        <v>0</v>
      </c>
      <c r="F2444">
        <f>SUMIF([1]!Tabla10[Consignatario],B2444,[1]!Tabla10[1672])</f>
        <v>0</v>
      </c>
      <c r="G2444">
        <f>SUMIF([1]!Tabla9[Consignatarios],B2444,[1]!Tabla9[1675])</f>
        <v>0</v>
      </c>
      <c r="H2444">
        <f>SUMIF([1]!Tabla8[Consignatarios],B2444,[1]!Tabla8[1678])</f>
        <v>30096</v>
      </c>
      <c r="I2444">
        <f>SUMIF([1]!Tabla4[Consignatario],B2444,[1]!Tabla4[Monto])</f>
        <v>0</v>
      </c>
      <c r="J2444">
        <f>SUMIF([1]!Tabla2[Consignatario],B2444, [1]!Tabla2[Monto])</f>
        <v>0</v>
      </c>
      <c r="K2444">
        <f>SUMIF([1]!Tabla3[Consignatario],B2444,[1]!Tabla3[Monto])</f>
        <v>0</v>
      </c>
      <c r="L2444">
        <f>SUMIF([1]!Tabla5[Consignatario],B2444,[1]!Tabla5[Monto])</f>
        <v>29472</v>
      </c>
      <c r="M2444">
        <f>SUMIF([1]!Tabla1708[Consignatario],B2444,[1]!Tabla1708[Monto])</f>
        <v>0</v>
      </c>
      <c r="N2444">
        <f>SUMIF([1]!Tabla1726[Consignatario],B2444,[1]!Tabla1726[Monto])</f>
        <v>0</v>
      </c>
      <c r="O2444">
        <f>SUMIF([1]!Tabla1730[Consignatario],B2444,[1]!Tabla1730[1730])</f>
        <v>0</v>
      </c>
      <c r="P2444">
        <f>SUMIF([1]!Tabla1739[Consignatario],B2444,[1]!Tabla1739[1739])</f>
        <v>0</v>
      </c>
      <c r="Q2444">
        <f>SUMIF([1]!Tabla21[Consignatario],B2444,[1]!Tabla21[1664-1670])</f>
        <v>0</v>
      </c>
      <c r="R2444">
        <f>SUM(Tabla62[[#This Row],[1661]:[Entrearmadas]])</f>
        <v>59568</v>
      </c>
    </row>
    <row r="2445" spans="1:18" x14ac:dyDescent="0.3">
      <c r="A2445">
        <v>2444</v>
      </c>
      <c r="B2445" t="str" cm="1">
        <f t="array" ref="B2445">INDEX([1]!Tabla1[#Data], A2445, 2)</f>
        <v>Retamoso, Lorenzo</v>
      </c>
      <c r="C2445">
        <f>SUMIF([1]!Tabla1661[Consignatario],B2445,[1]!Tabla1661[1661])</f>
        <v>0</v>
      </c>
      <c r="D2445">
        <f>SUMIF([1]!Tabla11[Consignatario],B2445,[1]!Tabla11[1662])</f>
        <v>0</v>
      </c>
      <c r="E2445">
        <f>SUMIF([1]!Tabla12[Consignatario],B2445,[1]!Tabla12[1670])</f>
        <v>0</v>
      </c>
      <c r="F2445">
        <f>SUMIF([1]!Tabla10[Consignatario],B2445,[1]!Tabla10[1672])</f>
        <v>0</v>
      </c>
      <c r="G2445">
        <f>SUMIF([1]!Tabla9[Consignatarios],B2445,[1]!Tabla9[1675])</f>
        <v>0</v>
      </c>
      <c r="H2445">
        <f>SUMIF([1]!Tabla8[Consignatarios],B2445,[1]!Tabla8[1678])</f>
        <v>5000</v>
      </c>
      <c r="I2445">
        <f>SUMIF([1]!Tabla4[Consignatario],B2445,[1]!Tabla4[Monto])</f>
        <v>0</v>
      </c>
      <c r="J2445">
        <f>SUMIF([1]!Tabla2[Consignatario],B2445, [1]!Tabla2[Monto])</f>
        <v>0</v>
      </c>
      <c r="K2445">
        <f>SUMIF([1]!Tabla3[Consignatario],B2445,[1]!Tabla3[Monto])</f>
        <v>0</v>
      </c>
      <c r="L2445">
        <f>SUMIF([1]!Tabla5[Consignatario],B2445,[1]!Tabla5[Monto])</f>
        <v>0</v>
      </c>
      <c r="M2445">
        <f>SUMIF([1]!Tabla1708[Consignatario],B2445,[1]!Tabla1708[Monto])</f>
        <v>0</v>
      </c>
      <c r="N2445">
        <f>SUMIF([1]!Tabla1726[Consignatario],B2445,[1]!Tabla1726[Monto])</f>
        <v>0</v>
      </c>
      <c r="O2445">
        <f>SUMIF([1]!Tabla1730[Consignatario],B2445,[1]!Tabla1730[1730])</f>
        <v>0</v>
      </c>
      <c r="P2445">
        <f>SUMIF([1]!Tabla1739[Consignatario],B2445,[1]!Tabla1739[1739])</f>
        <v>0</v>
      </c>
      <c r="Q2445">
        <f>SUMIF([1]!Tabla21[Consignatario],B2445,[1]!Tabla21[1664-1670])</f>
        <v>0</v>
      </c>
      <c r="R2445">
        <f>SUM(Tabla62[[#This Row],[1661]:[Entrearmadas]])</f>
        <v>5000</v>
      </c>
    </row>
    <row r="2446" spans="1:18" x14ac:dyDescent="0.3">
      <c r="A2446">
        <v>2445</v>
      </c>
      <c r="B2446" t="str" cm="1">
        <f t="array" ref="B2446">INDEX([1]!Tabla1[#Data], A2446, 2)</f>
        <v>Retana, Francisco de</v>
      </c>
      <c r="C2446">
        <f>SUMIF([1]!Tabla1661[Consignatario],B2446,[1]!Tabla1661[1661])</f>
        <v>0</v>
      </c>
      <c r="D2446">
        <f>SUMIF([1]!Tabla11[Consignatario],B2446,[1]!Tabla11[1662])</f>
        <v>0</v>
      </c>
      <c r="E2446">
        <f>SUMIF([1]!Tabla12[Consignatario],B2446,[1]!Tabla12[1670])</f>
        <v>0</v>
      </c>
      <c r="F2446">
        <f>SUMIF([1]!Tabla10[Consignatario],B2446,[1]!Tabla10[1672])</f>
        <v>0</v>
      </c>
      <c r="G2446">
        <f>SUMIF([1]!Tabla9[Consignatarios],B2446,[1]!Tabla9[1675])</f>
        <v>115800</v>
      </c>
      <c r="H2446">
        <f>SUMIF([1]!Tabla8[Consignatarios],B2446,[1]!Tabla8[1678])</f>
        <v>0</v>
      </c>
      <c r="I2446">
        <f>SUMIF([1]!Tabla4[Consignatario],B2446,[1]!Tabla4[Monto])</f>
        <v>107715</v>
      </c>
      <c r="J2446">
        <f>SUMIF([1]!Tabla2[Consignatario],B2446, [1]!Tabla2[Monto])</f>
        <v>0</v>
      </c>
      <c r="K2446">
        <f>SUMIF([1]!Tabla3[Consignatario],B2446,[1]!Tabla3[Monto])</f>
        <v>0</v>
      </c>
      <c r="L2446">
        <f>SUMIF([1]!Tabla5[Consignatario],B2446,[1]!Tabla5[Monto])</f>
        <v>0</v>
      </c>
      <c r="M2446">
        <f>SUMIF([1]!Tabla1708[Consignatario],B2446,[1]!Tabla1708[Monto])</f>
        <v>0</v>
      </c>
      <c r="N2446">
        <f>SUMIF([1]!Tabla1726[Consignatario],B2446,[1]!Tabla1726[Monto])</f>
        <v>0</v>
      </c>
      <c r="O2446">
        <f>SUMIF([1]!Tabla1730[Consignatario],B2446,[1]!Tabla1730[1730])</f>
        <v>0</v>
      </c>
      <c r="P2446">
        <f>SUMIF([1]!Tabla1739[Consignatario],B2446,[1]!Tabla1739[1739])</f>
        <v>0</v>
      </c>
      <c r="Q2446">
        <f>SUMIF([1]!Tabla21[Consignatario],B2446,[1]!Tabla21[1664-1670])</f>
        <v>0</v>
      </c>
      <c r="R2446">
        <f>SUM(Tabla62[[#This Row],[1661]:[Entrearmadas]])</f>
        <v>223515</v>
      </c>
    </row>
    <row r="2447" spans="1:18" x14ac:dyDescent="0.3">
      <c r="A2447">
        <v>2446</v>
      </c>
      <c r="B2447" t="str" cm="1">
        <f t="array" ref="B2447">INDEX([1]!Tabla1[#Data], A2447, 2)</f>
        <v>Revilla Bustamante, Pedro de</v>
      </c>
      <c r="C2447">
        <f>SUMIF([1]!Tabla1661[Consignatario],B2447,[1]!Tabla1661[1661])</f>
        <v>0</v>
      </c>
      <c r="D2447">
        <f>SUMIF([1]!Tabla11[Consignatario],B2447,[1]!Tabla11[1662])</f>
        <v>0</v>
      </c>
      <c r="E2447">
        <f>SUMIF([1]!Tabla12[Consignatario],B2447,[1]!Tabla12[1670])</f>
        <v>0</v>
      </c>
      <c r="F2447">
        <f>SUMIF([1]!Tabla10[Consignatario],B2447,[1]!Tabla10[1672])</f>
        <v>0</v>
      </c>
      <c r="G2447">
        <f>SUMIF([1]!Tabla9[Consignatarios],B2447,[1]!Tabla9[1675])</f>
        <v>0</v>
      </c>
      <c r="H2447">
        <f>SUMIF([1]!Tabla8[Consignatarios],B2447,[1]!Tabla8[1678])</f>
        <v>0</v>
      </c>
      <c r="I2447">
        <f>SUMIF([1]!Tabla4[Consignatario],B2447,[1]!Tabla4[Monto])</f>
        <v>6096</v>
      </c>
      <c r="J2447">
        <f>SUMIF([1]!Tabla2[Consignatario],B2447, [1]!Tabla2[Monto])</f>
        <v>14100</v>
      </c>
      <c r="K2447">
        <f>SUMIF([1]!Tabla3[Consignatario],B2447,[1]!Tabla3[Monto])</f>
        <v>58390</v>
      </c>
      <c r="L2447">
        <f>SUMIF([1]!Tabla5[Consignatario],B2447,[1]!Tabla5[Monto])</f>
        <v>0</v>
      </c>
      <c r="M2447">
        <f>SUMIF([1]!Tabla1708[Consignatario],B2447,[1]!Tabla1708[Monto])</f>
        <v>0</v>
      </c>
      <c r="N2447">
        <f>SUMIF([1]!Tabla1726[Consignatario],B2447,[1]!Tabla1726[Monto])</f>
        <v>0</v>
      </c>
      <c r="O2447">
        <f>SUMIF([1]!Tabla1730[Consignatario],B2447,[1]!Tabla1730[1730])</f>
        <v>0</v>
      </c>
      <c r="P2447">
        <f>SUMIF([1]!Tabla1739[Consignatario],B2447,[1]!Tabla1739[1739])</f>
        <v>0</v>
      </c>
      <c r="Q2447">
        <f>SUMIF([1]!Tabla21[Consignatario],B2447,[1]!Tabla21[1664-1670])</f>
        <v>0</v>
      </c>
      <c r="R2447">
        <f>SUM(Tabla62[[#This Row],[1661]:[Entrearmadas]])</f>
        <v>78586</v>
      </c>
    </row>
    <row r="2448" spans="1:18" x14ac:dyDescent="0.3">
      <c r="A2448">
        <v>2447</v>
      </c>
      <c r="B2448" t="str" cm="1">
        <f t="array" ref="B2448">INDEX([1]!Tabla1[#Data], A2448, 2)</f>
        <v>Revollar Zevallos, Joseph de</v>
      </c>
      <c r="C2448">
        <f>SUMIF([1]!Tabla1661[Consignatario],B2448,[1]!Tabla1661[1661])</f>
        <v>0</v>
      </c>
      <c r="D2448">
        <f>SUMIF([1]!Tabla11[Consignatario],B2448,[1]!Tabla11[1662])</f>
        <v>0</v>
      </c>
      <c r="E2448">
        <f>SUMIF([1]!Tabla12[Consignatario],B2448,[1]!Tabla12[1670])</f>
        <v>0</v>
      </c>
      <c r="F2448">
        <f>SUMIF([1]!Tabla10[Consignatario],B2448,[1]!Tabla10[1672])</f>
        <v>0</v>
      </c>
      <c r="G2448">
        <f>SUMIF([1]!Tabla9[Consignatarios],B2448,[1]!Tabla9[1675])</f>
        <v>1500</v>
      </c>
      <c r="H2448">
        <f>SUMIF([1]!Tabla8[Consignatarios],B2448,[1]!Tabla8[1678])</f>
        <v>0</v>
      </c>
      <c r="I2448">
        <f>SUMIF([1]!Tabla4[Consignatario],B2448,[1]!Tabla4[Monto])</f>
        <v>0</v>
      </c>
      <c r="J2448">
        <f>SUMIF([1]!Tabla2[Consignatario],B2448, [1]!Tabla2[Monto])</f>
        <v>0</v>
      </c>
      <c r="K2448">
        <f>SUMIF([1]!Tabla3[Consignatario],B2448,[1]!Tabla3[Monto])</f>
        <v>0</v>
      </c>
      <c r="L2448">
        <f>SUMIF([1]!Tabla5[Consignatario],B2448,[1]!Tabla5[Monto])</f>
        <v>0</v>
      </c>
      <c r="M2448">
        <f>SUMIF([1]!Tabla1708[Consignatario],B2448,[1]!Tabla1708[Monto])</f>
        <v>0</v>
      </c>
      <c r="N2448">
        <f>SUMIF([1]!Tabla1726[Consignatario],B2448,[1]!Tabla1726[Monto])</f>
        <v>0</v>
      </c>
      <c r="O2448">
        <f>SUMIF([1]!Tabla1730[Consignatario],B2448,[1]!Tabla1730[1730])</f>
        <v>0</v>
      </c>
      <c r="P2448">
        <f>SUMIF([1]!Tabla1739[Consignatario],B2448,[1]!Tabla1739[1739])</f>
        <v>0</v>
      </c>
      <c r="Q2448">
        <f>SUMIF([1]!Tabla21[Consignatario],B2448,[1]!Tabla21[1664-1670])</f>
        <v>0</v>
      </c>
      <c r="R2448">
        <f>SUM(Tabla62[[#This Row],[1661]:[Entrearmadas]])</f>
        <v>1500</v>
      </c>
    </row>
    <row r="2449" spans="1:18" x14ac:dyDescent="0.3">
      <c r="A2449">
        <v>2448</v>
      </c>
      <c r="B2449" t="str" cm="1">
        <f t="array" ref="B2449">INDEX([1]!Tabla1[#Data], A2449, 2)</f>
        <v>Revolledo, Joseph de</v>
      </c>
      <c r="C2449">
        <f>SUMIF([1]!Tabla1661[Consignatario],B2449,[1]!Tabla1661[1661])</f>
        <v>0</v>
      </c>
      <c r="D2449">
        <f>SUMIF([1]!Tabla11[Consignatario],B2449,[1]!Tabla11[1662])</f>
        <v>0</v>
      </c>
      <c r="E2449">
        <f>SUMIF([1]!Tabla12[Consignatario],B2449,[1]!Tabla12[1670])</f>
        <v>0</v>
      </c>
      <c r="F2449">
        <f>SUMIF([1]!Tabla10[Consignatario],B2449,[1]!Tabla10[1672])</f>
        <v>0</v>
      </c>
      <c r="G2449">
        <f>SUMIF([1]!Tabla9[Consignatarios],B2449,[1]!Tabla9[1675])</f>
        <v>0</v>
      </c>
      <c r="H2449">
        <f>SUMIF([1]!Tabla8[Consignatarios],B2449,[1]!Tabla8[1678])</f>
        <v>0</v>
      </c>
      <c r="I2449">
        <f>SUMIF([1]!Tabla4[Consignatario],B2449,[1]!Tabla4[Monto])</f>
        <v>800</v>
      </c>
      <c r="J2449">
        <f>SUMIF([1]!Tabla2[Consignatario],B2449, [1]!Tabla2[Monto])</f>
        <v>0</v>
      </c>
      <c r="K2449">
        <f>SUMIF([1]!Tabla3[Consignatario],B2449,[1]!Tabla3[Monto])</f>
        <v>0</v>
      </c>
      <c r="L2449">
        <f>SUMIF([1]!Tabla5[Consignatario],B2449,[1]!Tabla5[Monto])</f>
        <v>0</v>
      </c>
      <c r="M2449">
        <f>SUMIF([1]!Tabla1708[Consignatario],B2449,[1]!Tabla1708[Monto])</f>
        <v>0</v>
      </c>
      <c r="N2449">
        <f>SUMIF([1]!Tabla1726[Consignatario],B2449,[1]!Tabla1726[Monto])</f>
        <v>0</v>
      </c>
      <c r="O2449">
        <f>SUMIF([1]!Tabla1730[Consignatario],B2449,[1]!Tabla1730[1730])</f>
        <v>0</v>
      </c>
      <c r="P2449">
        <f>SUMIF([1]!Tabla1739[Consignatario],B2449,[1]!Tabla1739[1739])</f>
        <v>0</v>
      </c>
      <c r="Q2449">
        <f>SUMIF([1]!Tabla21[Consignatario],B2449,[1]!Tabla21[1664-1670])</f>
        <v>0</v>
      </c>
      <c r="R2449">
        <f>SUM(Tabla62[[#This Row],[1661]:[Entrearmadas]])</f>
        <v>800</v>
      </c>
    </row>
    <row r="2450" spans="1:18" x14ac:dyDescent="0.3">
      <c r="A2450">
        <v>2449</v>
      </c>
      <c r="B2450" t="str" cm="1">
        <f t="array" ref="B2450">INDEX([1]!Tabla1[#Data], A2450, 2)</f>
        <v>Reyes, Gaspar de</v>
      </c>
      <c r="C2450">
        <f>SUMIF([1]!Tabla1661[Consignatario],B2450,[1]!Tabla1661[1661])</f>
        <v>0</v>
      </c>
      <c r="D2450">
        <f>SUMIF([1]!Tabla11[Consignatario],B2450,[1]!Tabla11[1662])</f>
        <v>0</v>
      </c>
      <c r="E2450">
        <f>SUMIF([1]!Tabla12[Consignatario],B2450,[1]!Tabla12[1670])</f>
        <v>0</v>
      </c>
      <c r="F2450">
        <f>SUMIF([1]!Tabla10[Consignatario],B2450,[1]!Tabla10[1672])</f>
        <v>0</v>
      </c>
      <c r="G2450">
        <f>SUMIF([1]!Tabla9[Consignatarios],B2450,[1]!Tabla9[1675])</f>
        <v>0</v>
      </c>
      <c r="H2450">
        <f>SUMIF([1]!Tabla8[Consignatarios],B2450,[1]!Tabla8[1678])</f>
        <v>0</v>
      </c>
      <c r="I2450">
        <f>SUMIF([1]!Tabla4[Consignatario],B2450,[1]!Tabla4[Monto])</f>
        <v>0</v>
      </c>
      <c r="J2450">
        <f>SUMIF([1]!Tabla2[Consignatario],B2450, [1]!Tabla2[Monto])</f>
        <v>0</v>
      </c>
      <c r="K2450">
        <f>SUMIF([1]!Tabla3[Consignatario],B2450,[1]!Tabla3[Monto])</f>
        <v>200</v>
      </c>
      <c r="L2450">
        <f>SUMIF([1]!Tabla5[Consignatario],B2450,[1]!Tabla5[Monto])</f>
        <v>0</v>
      </c>
      <c r="M2450">
        <f>SUMIF([1]!Tabla1708[Consignatario],B2450,[1]!Tabla1708[Monto])</f>
        <v>0</v>
      </c>
      <c r="N2450">
        <f>SUMIF([1]!Tabla1726[Consignatario],B2450,[1]!Tabla1726[Monto])</f>
        <v>0</v>
      </c>
      <c r="O2450">
        <f>SUMIF([1]!Tabla1730[Consignatario],B2450,[1]!Tabla1730[1730])</f>
        <v>0</v>
      </c>
      <c r="P2450">
        <f>SUMIF([1]!Tabla1739[Consignatario],B2450,[1]!Tabla1739[1739])</f>
        <v>0</v>
      </c>
      <c r="Q2450">
        <f>SUMIF([1]!Tabla21[Consignatario],B2450,[1]!Tabla21[1664-1670])</f>
        <v>0</v>
      </c>
      <c r="R2450">
        <f>SUM(Tabla62[[#This Row],[1661]:[Entrearmadas]])</f>
        <v>200</v>
      </c>
    </row>
    <row r="2451" spans="1:18" x14ac:dyDescent="0.3">
      <c r="A2451">
        <v>2450</v>
      </c>
      <c r="B2451" t="str" cm="1">
        <f t="array" ref="B2451">INDEX([1]!Tabla1[#Data], A2451, 2)</f>
        <v>Reyes, Gaspar de los</v>
      </c>
      <c r="C2451">
        <f>SUMIF([1]!Tabla1661[Consignatario],B2451,[1]!Tabla1661[1661])</f>
        <v>64180</v>
      </c>
      <c r="D2451">
        <f>SUMIF([1]!Tabla11[Consignatario],B2451,[1]!Tabla11[1662])</f>
        <v>0</v>
      </c>
      <c r="E2451">
        <f>SUMIF([1]!Tabla12[Consignatario],B2451,[1]!Tabla12[1670])</f>
        <v>0</v>
      </c>
      <c r="F2451">
        <f>SUMIF([1]!Tabla10[Consignatario],B2451,[1]!Tabla10[1672])</f>
        <v>0</v>
      </c>
      <c r="G2451">
        <f>SUMIF([1]!Tabla9[Consignatarios],B2451,[1]!Tabla9[1675])</f>
        <v>0</v>
      </c>
      <c r="H2451">
        <f>SUMIF([1]!Tabla8[Consignatarios],B2451,[1]!Tabla8[1678])</f>
        <v>0</v>
      </c>
      <c r="I2451">
        <f>SUMIF([1]!Tabla4[Consignatario],B2451,[1]!Tabla4[Monto])</f>
        <v>0</v>
      </c>
      <c r="J2451">
        <f>SUMIF([1]!Tabla2[Consignatario],B2451, [1]!Tabla2[Monto])</f>
        <v>0</v>
      </c>
      <c r="K2451">
        <f>SUMIF([1]!Tabla3[Consignatario],B2451,[1]!Tabla3[Monto])</f>
        <v>0</v>
      </c>
      <c r="L2451">
        <f>SUMIF([1]!Tabla5[Consignatario],B2451,[1]!Tabla5[Monto])</f>
        <v>0</v>
      </c>
      <c r="M2451">
        <f>SUMIF([1]!Tabla1708[Consignatario],B2451,[1]!Tabla1708[Monto])</f>
        <v>0</v>
      </c>
      <c r="N2451">
        <f>SUMIF([1]!Tabla1726[Consignatario],B2451,[1]!Tabla1726[Monto])</f>
        <v>0</v>
      </c>
      <c r="O2451">
        <f>SUMIF([1]!Tabla1730[Consignatario],B2451,[1]!Tabla1730[1730])</f>
        <v>0</v>
      </c>
      <c r="P2451">
        <f>SUMIF([1]!Tabla1739[Consignatario],B2451,[1]!Tabla1739[1739])</f>
        <v>0</v>
      </c>
      <c r="Q2451">
        <f>SUMIF([1]!Tabla21[Consignatario],B2451,[1]!Tabla21[1664-1670])</f>
        <v>0</v>
      </c>
      <c r="R2451">
        <f>SUM(Tabla62[[#This Row],[1661]:[Entrearmadas]])</f>
        <v>64180</v>
      </c>
    </row>
    <row r="2452" spans="1:18" x14ac:dyDescent="0.3">
      <c r="A2452">
        <v>2451</v>
      </c>
      <c r="B2452" t="str" cm="1">
        <f t="array" ref="B2452">INDEX([1]!Tabla1[#Data], A2452, 2)</f>
        <v>Reyes, Gerónimo de</v>
      </c>
      <c r="C2452">
        <f>SUMIF([1]!Tabla1661[Consignatario],B2452,[1]!Tabla1661[1661])</f>
        <v>51933</v>
      </c>
      <c r="D2452">
        <f>SUMIF([1]!Tabla11[Consignatario],B2452,[1]!Tabla11[1662])</f>
        <v>0</v>
      </c>
      <c r="E2452">
        <f>SUMIF([1]!Tabla12[Consignatario],B2452,[1]!Tabla12[1670])</f>
        <v>0</v>
      </c>
      <c r="F2452">
        <f>SUMIF([1]!Tabla10[Consignatario],B2452,[1]!Tabla10[1672])</f>
        <v>0</v>
      </c>
      <c r="G2452">
        <f>SUMIF([1]!Tabla9[Consignatarios],B2452,[1]!Tabla9[1675])</f>
        <v>0</v>
      </c>
      <c r="H2452">
        <f>SUMIF([1]!Tabla8[Consignatarios],B2452,[1]!Tabla8[1678])</f>
        <v>0</v>
      </c>
      <c r="I2452">
        <f>SUMIF([1]!Tabla4[Consignatario],B2452,[1]!Tabla4[Monto])</f>
        <v>0</v>
      </c>
      <c r="J2452">
        <f>SUMIF([1]!Tabla2[Consignatario],B2452, [1]!Tabla2[Monto])</f>
        <v>0</v>
      </c>
      <c r="K2452">
        <f>SUMIF([1]!Tabla3[Consignatario],B2452,[1]!Tabla3[Monto])</f>
        <v>0</v>
      </c>
      <c r="L2452">
        <f>SUMIF([1]!Tabla5[Consignatario],B2452,[1]!Tabla5[Monto])</f>
        <v>0</v>
      </c>
      <c r="M2452">
        <f>SUMIF([1]!Tabla1708[Consignatario],B2452,[1]!Tabla1708[Monto])</f>
        <v>0</v>
      </c>
      <c r="N2452">
        <f>SUMIF([1]!Tabla1726[Consignatario],B2452,[1]!Tabla1726[Monto])</f>
        <v>0</v>
      </c>
      <c r="O2452">
        <f>SUMIF([1]!Tabla1730[Consignatario],B2452,[1]!Tabla1730[1730])</f>
        <v>0</v>
      </c>
      <c r="P2452">
        <f>SUMIF([1]!Tabla1739[Consignatario],B2452,[1]!Tabla1739[1739])</f>
        <v>0</v>
      </c>
      <c r="Q2452">
        <f>SUMIF([1]!Tabla21[Consignatario],B2452,[1]!Tabla21[1664-1670])</f>
        <v>0</v>
      </c>
      <c r="R2452">
        <f>SUM(Tabla62[[#This Row],[1661]:[Entrearmadas]])</f>
        <v>51933</v>
      </c>
    </row>
    <row r="2453" spans="1:18" x14ac:dyDescent="0.3">
      <c r="A2453">
        <v>2452</v>
      </c>
      <c r="B2453" t="str" cm="1">
        <f t="array" ref="B2453">INDEX([1]!Tabla1[#Data], A2453, 2)</f>
        <v>Reyes, Joseph de los</v>
      </c>
      <c r="C2453">
        <f>SUMIF([1]!Tabla1661[Consignatario],B2453,[1]!Tabla1661[1661])</f>
        <v>5000</v>
      </c>
      <c r="D2453">
        <f>SUMIF([1]!Tabla11[Consignatario],B2453,[1]!Tabla11[1662])</f>
        <v>0</v>
      </c>
      <c r="E2453">
        <f>SUMIF([1]!Tabla12[Consignatario],B2453,[1]!Tabla12[1670])</f>
        <v>0</v>
      </c>
      <c r="F2453">
        <f>SUMIF([1]!Tabla10[Consignatario],B2453,[1]!Tabla10[1672])</f>
        <v>0</v>
      </c>
      <c r="G2453">
        <f>SUMIF([1]!Tabla9[Consignatarios],B2453,[1]!Tabla9[1675])</f>
        <v>0</v>
      </c>
      <c r="H2453">
        <f>SUMIF([1]!Tabla8[Consignatarios],B2453,[1]!Tabla8[1678])</f>
        <v>0</v>
      </c>
      <c r="I2453">
        <f>SUMIF([1]!Tabla4[Consignatario],B2453,[1]!Tabla4[Monto])</f>
        <v>0</v>
      </c>
      <c r="J2453">
        <f>SUMIF([1]!Tabla2[Consignatario],B2453, [1]!Tabla2[Monto])</f>
        <v>0</v>
      </c>
      <c r="K2453">
        <f>SUMIF([1]!Tabla3[Consignatario],B2453,[1]!Tabla3[Monto])</f>
        <v>0</v>
      </c>
      <c r="L2453">
        <f>SUMIF([1]!Tabla5[Consignatario],B2453,[1]!Tabla5[Monto])</f>
        <v>0</v>
      </c>
      <c r="M2453">
        <f>SUMIF([1]!Tabla1708[Consignatario],B2453,[1]!Tabla1708[Monto])</f>
        <v>0</v>
      </c>
      <c r="N2453">
        <f>SUMIF([1]!Tabla1726[Consignatario],B2453,[1]!Tabla1726[Monto])</f>
        <v>0</v>
      </c>
      <c r="O2453">
        <f>SUMIF([1]!Tabla1730[Consignatario],B2453,[1]!Tabla1730[1730])</f>
        <v>0</v>
      </c>
      <c r="P2453">
        <f>SUMIF([1]!Tabla1739[Consignatario],B2453,[1]!Tabla1739[1739])</f>
        <v>0</v>
      </c>
      <c r="Q2453">
        <f>SUMIF([1]!Tabla21[Consignatario],B2453,[1]!Tabla21[1664-1670])</f>
        <v>0</v>
      </c>
      <c r="R2453">
        <f>SUM(Tabla62[[#This Row],[1661]:[Entrearmadas]])</f>
        <v>5000</v>
      </c>
    </row>
    <row r="2454" spans="1:18" x14ac:dyDescent="0.3">
      <c r="A2454">
        <v>2453</v>
      </c>
      <c r="B2454" t="str" cm="1">
        <f t="array" ref="B2454">INDEX([1]!Tabla1[#Data], A2454, 2)</f>
        <v>Reyes, Juan de los</v>
      </c>
      <c r="C2454">
        <f>SUMIF([1]!Tabla1661[Consignatario],B2454,[1]!Tabla1661[1661])</f>
        <v>0</v>
      </c>
      <c r="D2454">
        <f>SUMIF([1]!Tabla11[Consignatario],B2454,[1]!Tabla11[1662])</f>
        <v>0</v>
      </c>
      <c r="E2454">
        <f>SUMIF([1]!Tabla12[Consignatario],B2454,[1]!Tabla12[1670])</f>
        <v>0</v>
      </c>
      <c r="F2454">
        <f>SUMIF([1]!Tabla10[Consignatario],B2454,[1]!Tabla10[1672])</f>
        <v>0</v>
      </c>
      <c r="G2454">
        <f>SUMIF([1]!Tabla9[Consignatarios],B2454,[1]!Tabla9[1675])</f>
        <v>0</v>
      </c>
      <c r="H2454">
        <f>SUMIF([1]!Tabla8[Consignatarios],B2454,[1]!Tabla8[1678])</f>
        <v>0</v>
      </c>
      <c r="I2454">
        <f>SUMIF([1]!Tabla4[Consignatario],B2454,[1]!Tabla4[Monto])</f>
        <v>0</v>
      </c>
      <c r="J2454">
        <f>SUMIF([1]!Tabla2[Consignatario],B2454, [1]!Tabla2[Monto])</f>
        <v>0</v>
      </c>
      <c r="K2454">
        <f>SUMIF([1]!Tabla3[Consignatario],B2454,[1]!Tabla3[Monto])</f>
        <v>0</v>
      </c>
      <c r="L2454">
        <f>SUMIF([1]!Tabla5[Consignatario],B2454,[1]!Tabla5[Monto])</f>
        <v>3088</v>
      </c>
      <c r="M2454">
        <f>SUMIF([1]!Tabla1708[Consignatario],B2454,[1]!Tabla1708[Monto])</f>
        <v>0</v>
      </c>
      <c r="N2454">
        <f>SUMIF([1]!Tabla1726[Consignatario],B2454,[1]!Tabla1726[Monto])</f>
        <v>0</v>
      </c>
      <c r="O2454">
        <f>SUMIF([1]!Tabla1730[Consignatario],B2454,[1]!Tabla1730[1730])</f>
        <v>0</v>
      </c>
      <c r="P2454">
        <f>SUMIF([1]!Tabla1739[Consignatario],B2454,[1]!Tabla1739[1739])</f>
        <v>0</v>
      </c>
      <c r="Q2454">
        <f>SUMIF([1]!Tabla21[Consignatario],B2454,[1]!Tabla21[1664-1670])</f>
        <v>0</v>
      </c>
      <c r="R2454">
        <f>SUM(Tabla62[[#This Row],[1661]:[Entrearmadas]])</f>
        <v>3088</v>
      </c>
    </row>
    <row r="2455" spans="1:18" x14ac:dyDescent="0.3">
      <c r="A2455">
        <v>2454</v>
      </c>
      <c r="B2455" t="str" cm="1">
        <f t="array" ref="B2455">INDEX([1]!Tabla1[#Data], A2455, 2)</f>
        <v>Reyes, Matías Jacinto de los</v>
      </c>
      <c r="C2455">
        <f>SUMIF([1]!Tabla1661[Consignatario],B2455,[1]!Tabla1661[1661])</f>
        <v>0</v>
      </c>
      <c r="D2455">
        <f>SUMIF([1]!Tabla11[Consignatario],B2455,[1]!Tabla11[1662])</f>
        <v>0</v>
      </c>
      <c r="E2455">
        <f>SUMIF([1]!Tabla12[Consignatario],B2455,[1]!Tabla12[1670])</f>
        <v>0</v>
      </c>
      <c r="F2455">
        <f>SUMIF([1]!Tabla10[Consignatario],B2455,[1]!Tabla10[1672])</f>
        <v>400</v>
      </c>
      <c r="G2455">
        <f>SUMIF([1]!Tabla9[Consignatarios],B2455,[1]!Tabla9[1675])</f>
        <v>0</v>
      </c>
      <c r="H2455">
        <f>SUMIF([1]!Tabla8[Consignatarios],B2455,[1]!Tabla8[1678])</f>
        <v>0</v>
      </c>
      <c r="I2455">
        <f>SUMIF([1]!Tabla4[Consignatario],B2455,[1]!Tabla4[Monto])</f>
        <v>0</v>
      </c>
      <c r="J2455">
        <f>SUMIF([1]!Tabla2[Consignatario],B2455, [1]!Tabla2[Monto])</f>
        <v>0</v>
      </c>
      <c r="K2455">
        <f>SUMIF([1]!Tabla3[Consignatario],B2455,[1]!Tabla3[Monto])</f>
        <v>0</v>
      </c>
      <c r="L2455">
        <f>SUMIF([1]!Tabla5[Consignatario],B2455,[1]!Tabla5[Monto])</f>
        <v>0</v>
      </c>
      <c r="M2455">
        <f>SUMIF([1]!Tabla1708[Consignatario],B2455,[1]!Tabla1708[Monto])</f>
        <v>0</v>
      </c>
      <c r="N2455">
        <f>SUMIF([1]!Tabla1726[Consignatario],B2455,[1]!Tabla1726[Monto])</f>
        <v>0</v>
      </c>
      <c r="O2455">
        <f>SUMIF([1]!Tabla1730[Consignatario],B2455,[1]!Tabla1730[1730])</f>
        <v>0</v>
      </c>
      <c r="P2455">
        <f>SUMIF([1]!Tabla1739[Consignatario],B2455,[1]!Tabla1739[1739])</f>
        <v>0</v>
      </c>
      <c r="Q2455">
        <f>SUMIF([1]!Tabla21[Consignatario],B2455,[1]!Tabla21[1664-1670])</f>
        <v>0</v>
      </c>
      <c r="R2455">
        <f>SUM(Tabla62[[#This Row],[1661]:[Entrearmadas]])</f>
        <v>400</v>
      </c>
    </row>
    <row r="2456" spans="1:18" x14ac:dyDescent="0.3">
      <c r="A2456">
        <v>2455</v>
      </c>
      <c r="B2456" t="str" cm="1">
        <f t="array" ref="B2456">INDEX([1]!Tabla1[#Data], A2456, 2)</f>
        <v>Riaño, Juan de</v>
      </c>
      <c r="C2456">
        <f>SUMIF([1]!Tabla1661[Consignatario],B2456,[1]!Tabla1661[1661])</f>
        <v>0</v>
      </c>
      <c r="D2456">
        <f>SUMIF([1]!Tabla11[Consignatario],B2456,[1]!Tabla11[1662])</f>
        <v>0</v>
      </c>
      <c r="E2456">
        <f>SUMIF([1]!Tabla12[Consignatario],B2456,[1]!Tabla12[1670])</f>
        <v>0</v>
      </c>
      <c r="F2456">
        <f>SUMIF([1]!Tabla10[Consignatario],B2456,[1]!Tabla10[1672])</f>
        <v>127111</v>
      </c>
      <c r="G2456">
        <f>SUMIF([1]!Tabla9[Consignatarios],B2456,[1]!Tabla9[1675])</f>
        <v>0</v>
      </c>
      <c r="H2456">
        <f>SUMIF([1]!Tabla8[Consignatarios],B2456,[1]!Tabla8[1678])</f>
        <v>103190</v>
      </c>
      <c r="I2456">
        <f>SUMIF([1]!Tabla4[Consignatario],B2456,[1]!Tabla4[Monto])</f>
        <v>113486</v>
      </c>
      <c r="J2456">
        <f>SUMIF([1]!Tabla2[Consignatario],B2456, [1]!Tabla2[Monto])</f>
        <v>0</v>
      </c>
      <c r="K2456">
        <f>SUMIF([1]!Tabla3[Consignatario],B2456,[1]!Tabla3[Monto])</f>
        <v>0</v>
      </c>
      <c r="L2456">
        <f>SUMIF([1]!Tabla5[Consignatario],B2456,[1]!Tabla5[Monto])</f>
        <v>0</v>
      </c>
      <c r="M2456">
        <f>SUMIF([1]!Tabla1708[Consignatario],B2456,[1]!Tabla1708[Monto])</f>
        <v>0</v>
      </c>
      <c r="N2456">
        <f>SUMIF([1]!Tabla1726[Consignatario],B2456,[1]!Tabla1726[Monto])</f>
        <v>0</v>
      </c>
      <c r="O2456">
        <f>SUMIF([1]!Tabla1730[Consignatario],B2456,[1]!Tabla1730[1730])</f>
        <v>0</v>
      </c>
      <c r="P2456">
        <f>SUMIF([1]!Tabla1739[Consignatario],B2456,[1]!Tabla1739[1739])</f>
        <v>0</v>
      </c>
      <c r="Q2456">
        <f>SUMIF([1]!Tabla21[Consignatario],B2456,[1]!Tabla21[1664-1670])</f>
        <v>0</v>
      </c>
      <c r="R2456">
        <f>SUM(Tabla62[[#This Row],[1661]:[Entrearmadas]])</f>
        <v>343787</v>
      </c>
    </row>
    <row r="2457" spans="1:18" x14ac:dyDescent="0.3">
      <c r="A2457">
        <v>2456</v>
      </c>
      <c r="B2457" t="str" cm="1">
        <f t="array" ref="B2457">INDEX([1]!Tabla1[#Data], A2457, 2)</f>
        <v>Riazos, Pedro de</v>
      </c>
      <c r="C2457">
        <f>SUMIF([1]!Tabla1661[Consignatario],B2457,[1]!Tabla1661[1661])</f>
        <v>0</v>
      </c>
      <c r="D2457">
        <f>SUMIF([1]!Tabla11[Consignatario],B2457,[1]!Tabla11[1662])</f>
        <v>0</v>
      </c>
      <c r="E2457">
        <f>SUMIF([1]!Tabla12[Consignatario],B2457,[1]!Tabla12[1670])</f>
        <v>0</v>
      </c>
      <c r="F2457">
        <f>SUMIF([1]!Tabla10[Consignatario],B2457,[1]!Tabla10[1672])</f>
        <v>0</v>
      </c>
      <c r="G2457">
        <f>SUMIF([1]!Tabla9[Consignatarios],B2457,[1]!Tabla9[1675])</f>
        <v>0</v>
      </c>
      <c r="H2457">
        <f>SUMIF([1]!Tabla8[Consignatarios],B2457,[1]!Tabla8[1678])</f>
        <v>0</v>
      </c>
      <c r="I2457">
        <f>SUMIF([1]!Tabla4[Consignatario],B2457,[1]!Tabla4[Monto])</f>
        <v>0</v>
      </c>
      <c r="J2457">
        <f>SUMIF([1]!Tabla2[Consignatario],B2457, [1]!Tabla2[Monto])</f>
        <v>4000</v>
      </c>
      <c r="K2457">
        <f>SUMIF([1]!Tabla3[Consignatario],B2457,[1]!Tabla3[Monto])</f>
        <v>0</v>
      </c>
      <c r="L2457">
        <f>SUMIF([1]!Tabla5[Consignatario],B2457,[1]!Tabla5[Monto])</f>
        <v>0</v>
      </c>
      <c r="M2457">
        <f>SUMIF([1]!Tabla1708[Consignatario],B2457,[1]!Tabla1708[Monto])</f>
        <v>0</v>
      </c>
      <c r="N2457">
        <f>SUMIF([1]!Tabla1726[Consignatario],B2457,[1]!Tabla1726[Monto])</f>
        <v>0</v>
      </c>
      <c r="O2457">
        <f>SUMIF([1]!Tabla1730[Consignatario],B2457,[1]!Tabla1730[1730])</f>
        <v>0</v>
      </c>
      <c r="P2457">
        <f>SUMIF([1]!Tabla1739[Consignatario],B2457,[1]!Tabla1739[1739])</f>
        <v>0</v>
      </c>
      <c r="Q2457">
        <f>SUMIF([1]!Tabla21[Consignatario],B2457,[1]!Tabla21[1664-1670])</f>
        <v>0</v>
      </c>
      <c r="R2457">
        <f>SUM(Tabla62[[#This Row],[1661]:[Entrearmadas]])</f>
        <v>4000</v>
      </c>
    </row>
    <row r="2458" spans="1:18" x14ac:dyDescent="0.3">
      <c r="A2458">
        <v>2457</v>
      </c>
      <c r="B2458" t="str" cm="1">
        <f t="array" ref="B2458">INDEX([1]!Tabla1[#Data], A2458, 2)</f>
        <v>Ribera, Pedro de</v>
      </c>
      <c r="C2458">
        <f>SUMIF([1]!Tabla1661[Consignatario],B2458,[1]!Tabla1661[1661])</f>
        <v>0</v>
      </c>
      <c r="D2458">
        <f>SUMIF([1]!Tabla11[Consignatario],B2458,[1]!Tabla11[1662])</f>
        <v>0</v>
      </c>
      <c r="E2458">
        <f>SUMIF([1]!Tabla12[Consignatario],B2458,[1]!Tabla12[1670])</f>
        <v>0</v>
      </c>
      <c r="F2458">
        <f>SUMIF([1]!Tabla10[Consignatario],B2458,[1]!Tabla10[1672])</f>
        <v>0</v>
      </c>
      <c r="G2458">
        <f>SUMIF([1]!Tabla9[Consignatarios],B2458,[1]!Tabla9[1675])</f>
        <v>0</v>
      </c>
      <c r="H2458">
        <f>SUMIF([1]!Tabla8[Consignatarios],B2458,[1]!Tabla8[1678])</f>
        <v>0</v>
      </c>
      <c r="I2458">
        <f>SUMIF([1]!Tabla4[Consignatario],B2458,[1]!Tabla4[Monto])</f>
        <v>0</v>
      </c>
      <c r="J2458">
        <f>SUMIF([1]!Tabla2[Consignatario],B2458, [1]!Tabla2[Monto])</f>
        <v>0</v>
      </c>
      <c r="K2458">
        <f>SUMIF([1]!Tabla3[Consignatario],B2458,[1]!Tabla3[Monto])</f>
        <v>400</v>
      </c>
      <c r="L2458">
        <f>SUMIF([1]!Tabla5[Consignatario],B2458,[1]!Tabla5[Monto])</f>
        <v>0</v>
      </c>
      <c r="M2458">
        <f>SUMIF([1]!Tabla1708[Consignatario],B2458,[1]!Tabla1708[Monto])</f>
        <v>0</v>
      </c>
      <c r="N2458">
        <f>SUMIF([1]!Tabla1726[Consignatario],B2458,[1]!Tabla1726[Monto])</f>
        <v>0</v>
      </c>
      <c r="O2458">
        <f>SUMIF([1]!Tabla1730[Consignatario],B2458,[1]!Tabla1730[1730])</f>
        <v>0</v>
      </c>
      <c r="P2458">
        <f>SUMIF([1]!Tabla1739[Consignatario],B2458,[1]!Tabla1739[1739])</f>
        <v>0</v>
      </c>
      <c r="Q2458">
        <f>SUMIF([1]!Tabla21[Consignatario],B2458,[1]!Tabla21[1664-1670])</f>
        <v>0</v>
      </c>
      <c r="R2458">
        <f>SUM(Tabla62[[#This Row],[1661]:[Entrearmadas]])</f>
        <v>400</v>
      </c>
    </row>
    <row r="2459" spans="1:18" x14ac:dyDescent="0.3">
      <c r="A2459">
        <v>2458</v>
      </c>
      <c r="B2459" t="str" cm="1">
        <f t="array" ref="B2459">INDEX([1]!Tabla1[#Data], A2459, 2)</f>
        <v>Ribon, Juan Clemente</v>
      </c>
      <c r="C2459">
        <f>SUMIF([1]!Tabla1661[Consignatario],B2459,[1]!Tabla1661[1661])</f>
        <v>0</v>
      </c>
      <c r="D2459">
        <f>SUMIF([1]!Tabla11[Consignatario],B2459,[1]!Tabla11[1662])</f>
        <v>0</v>
      </c>
      <c r="E2459">
        <f>SUMIF([1]!Tabla12[Consignatario],B2459,[1]!Tabla12[1670])</f>
        <v>0</v>
      </c>
      <c r="F2459">
        <f>SUMIF([1]!Tabla10[Consignatario],B2459,[1]!Tabla10[1672])</f>
        <v>0</v>
      </c>
      <c r="G2459">
        <f>SUMIF([1]!Tabla9[Consignatarios],B2459,[1]!Tabla9[1675])</f>
        <v>0</v>
      </c>
      <c r="H2459">
        <f>SUMIF([1]!Tabla8[Consignatarios],B2459,[1]!Tabla8[1678])</f>
        <v>0</v>
      </c>
      <c r="I2459">
        <f>SUMIF([1]!Tabla4[Consignatario],B2459,[1]!Tabla4[Monto])</f>
        <v>0</v>
      </c>
      <c r="J2459">
        <f>SUMIF([1]!Tabla2[Consignatario],B2459, [1]!Tabla2[Monto])</f>
        <v>0</v>
      </c>
      <c r="K2459">
        <f>SUMIF([1]!Tabla3[Consignatario],B2459,[1]!Tabla3[Monto])</f>
        <v>0</v>
      </c>
      <c r="L2459">
        <f>SUMIF([1]!Tabla5[Consignatario],B2459,[1]!Tabla5[Monto])</f>
        <v>0</v>
      </c>
      <c r="M2459">
        <f>SUMIF([1]!Tabla1708[Consignatario],B2459,[1]!Tabla1708[Monto])</f>
        <v>0</v>
      </c>
      <c r="N2459">
        <f>SUMIF([1]!Tabla1726[Consignatario],B2459,[1]!Tabla1726[Monto])</f>
        <v>36800</v>
      </c>
      <c r="O2459">
        <f>SUMIF([1]!Tabla1730[Consignatario],B2459,[1]!Tabla1730[1730])</f>
        <v>0</v>
      </c>
      <c r="P2459">
        <f>SUMIF([1]!Tabla1739[Consignatario],B2459,[1]!Tabla1739[1739])</f>
        <v>0</v>
      </c>
      <c r="Q2459">
        <f>SUMIF([1]!Tabla21[Consignatario],B2459,[1]!Tabla21[1664-1670])</f>
        <v>0</v>
      </c>
      <c r="R2459">
        <f>SUM(Tabla62[[#This Row],[1661]:[Entrearmadas]])</f>
        <v>36800</v>
      </c>
    </row>
    <row r="2460" spans="1:18" x14ac:dyDescent="0.3">
      <c r="A2460">
        <v>2459</v>
      </c>
      <c r="B2460" t="str" cm="1">
        <f t="array" ref="B2460">INDEX([1]!Tabla1[#Data], A2460, 2)</f>
        <v>Rice, Guillermo</v>
      </c>
      <c r="C2460">
        <f>SUMIF([1]!Tabla1661[Consignatario],B2460,[1]!Tabla1661[1661])</f>
        <v>0</v>
      </c>
      <c r="D2460">
        <f>SUMIF([1]!Tabla11[Consignatario],B2460,[1]!Tabla11[1662])</f>
        <v>0</v>
      </c>
      <c r="E2460">
        <f>SUMIF([1]!Tabla12[Consignatario],B2460,[1]!Tabla12[1670])</f>
        <v>0</v>
      </c>
      <c r="F2460">
        <f>SUMIF([1]!Tabla10[Consignatario],B2460,[1]!Tabla10[1672])</f>
        <v>0</v>
      </c>
      <c r="G2460">
        <f>SUMIF([1]!Tabla9[Consignatarios],B2460,[1]!Tabla9[1675])</f>
        <v>0</v>
      </c>
      <c r="H2460">
        <f>SUMIF([1]!Tabla8[Consignatarios],B2460,[1]!Tabla8[1678])</f>
        <v>0</v>
      </c>
      <c r="I2460">
        <f>SUMIF([1]!Tabla4[Consignatario],B2460,[1]!Tabla4[Monto])</f>
        <v>0</v>
      </c>
      <c r="J2460">
        <f>SUMIF([1]!Tabla2[Consignatario],B2460, [1]!Tabla2[Monto])</f>
        <v>0</v>
      </c>
      <c r="K2460">
        <f>SUMIF([1]!Tabla3[Consignatario],B2460,[1]!Tabla3[Monto])</f>
        <v>0</v>
      </c>
      <c r="L2460">
        <f>SUMIF([1]!Tabla5[Consignatario],B2460,[1]!Tabla5[Monto])</f>
        <v>0</v>
      </c>
      <c r="M2460">
        <f>SUMIF([1]!Tabla1708[Consignatario],B2460,[1]!Tabla1708[Monto])</f>
        <v>0</v>
      </c>
      <c r="N2460">
        <f>SUMIF([1]!Tabla1726[Consignatario],B2460,[1]!Tabla1726[Monto])</f>
        <v>0</v>
      </c>
      <c r="O2460">
        <f>SUMIF([1]!Tabla1730[Consignatario],B2460,[1]!Tabla1730[1730])</f>
        <v>228512</v>
      </c>
      <c r="P2460">
        <f>SUMIF([1]!Tabla1739[Consignatario],B2460,[1]!Tabla1739[1739])</f>
        <v>52222</v>
      </c>
      <c r="Q2460">
        <f>SUMIF([1]!Tabla21[Consignatario],B2460,[1]!Tabla21[1664-1670])</f>
        <v>0</v>
      </c>
      <c r="R2460">
        <f>SUM(Tabla62[[#This Row],[1661]:[Entrearmadas]])</f>
        <v>280734</v>
      </c>
    </row>
    <row r="2461" spans="1:18" x14ac:dyDescent="0.3">
      <c r="A2461">
        <v>2460</v>
      </c>
      <c r="B2461" t="str" cm="1">
        <f t="array" ref="B2461">INDEX([1]!Tabla1[#Data], A2461, 2)</f>
        <v>Río Alonso, Joseph del</v>
      </c>
      <c r="C2461">
        <f>SUMIF([1]!Tabla1661[Consignatario],B2461,[1]!Tabla1661[1661])</f>
        <v>0</v>
      </c>
      <c r="D2461">
        <f>SUMIF([1]!Tabla11[Consignatario],B2461,[1]!Tabla11[1662])</f>
        <v>0</v>
      </c>
      <c r="E2461">
        <f>SUMIF([1]!Tabla12[Consignatario],B2461,[1]!Tabla12[1670])</f>
        <v>0</v>
      </c>
      <c r="F2461">
        <f>SUMIF([1]!Tabla10[Consignatario],B2461,[1]!Tabla10[1672])</f>
        <v>0</v>
      </c>
      <c r="G2461">
        <f>SUMIF([1]!Tabla9[Consignatarios],B2461,[1]!Tabla9[1675])</f>
        <v>0</v>
      </c>
      <c r="H2461">
        <f>SUMIF([1]!Tabla8[Consignatarios],B2461,[1]!Tabla8[1678])</f>
        <v>0</v>
      </c>
      <c r="I2461">
        <f>SUMIF([1]!Tabla4[Consignatario],B2461,[1]!Tabla4[Monto])</f>
        <v>0</v>
      </c>
      <c r="J2461">
        <f>SUMIF([1]!Tabla2[Consignatario],B2461, [1]!Tabla2[Monto])</f>
        <v>0</v>
      </c>
      <c r="K2461">
        <f>SUMIF([1]!Tabla3[Consignatario],B2461,[1]!Tabla3[Monto])</f>
        <v>52400</v>
      </c>
      <c r="L2461">
        <f>SUMIF([1]!Tabla5[Consignatario],B2461,[1]!Tabla5[Monto])</f>
        <v>0</v>
      </c>
      <c r="M2461">
        <f>SUMIF([1]!Tabla1708[Consignatario],B2461,[1]!Tabla1708[Monto])</f>
        <v>0</v>
      </c>
      <c r="N2461">
        <f>SUMIF([1]!Tabla1726[Consignatario],B2461,[1]!Tabla1726[Monto])</f>
        <v>0</v>
      </c>
      <c r="O2461">
        <f>SUMIF([1]!Tabla1730[Consignatario],B2461,[1]!Tabla1730[1730])</f>
        <v>0</v>
      </c>
      <c r="P2461">
        <f>SUMIF([1]!Tabla1739[Consignatario],B2461,[1]!Tabla1739[1739])</f>
        <v>0</v>
      </c>
      <c r="Q2461">
        <f>SUMIF([1]!Tabla21[Consignatario],B2461,[1]!Tabla21[1664-1670])</f>
        <v>0</v>
      </c>
      <c r="R2461">
        <f>SUM(Tabla62[[#This Row],[1661]:[Entrearmadas]])</f>
        <v>52400</v>
      </c>
    </row>
    <row r="2462" spans="1:18" x14ac:dyDescent="0.3">
      <c r="A2462">
        <v>2461</v>
      </c>
      <c r="B2462" t="str" cm="1">
        <f t="array" ref="B2462">INDEX([1]!Tabla1[#Data], A2462, 2)</f>
        <v>Río, Agustín del</v>
      </c>
      <c r="C2462">
        <f>SUMIF([1]!Tabla1661[Consignatario],B2462,[1]!Tabla1661[1661])</f>
        <v>0</v>
      </c>
      <c r="D2462">
        <f>SUMIF([1]!Tabla11[Consignatario],B2462,[1]!Tabla11[1662])</f>
        <v>0</v>
      </c>
      <c r="E2462">
        <f>SUMIF([1]!Tabla12[Consignatario],B2462,[1]!Tabla12[1670])</f>
        <v>0</v>
      </c>
      <c r="F2462">
        <f>SUMIF([1]!Tabla10[Consignatario],B2462,[1]!Tabla10[1672])</f>
        <v>0</v>
      </c>
      <c r="G2462">
        <f>SUMIF([1]!Tabla9[Consignatarios],B2462,[1]!Tabla9[1675])</f>
        <v>0</v>
      </c>
      <c r="H2462">
        <f>SUMIF([1]!Tabla8[Consignatarios],B2462,[1]!Tabla8[1678])</f>
        <v>0</v>
      </c>
      <c r="I2462">
        <f>SUMIF([1]!Tabla4[Consignatario],B2462,[1]!Tabla4[Monto])</f>
        <v>0</v>
      </c>
      <c r="J2462">
        <f>SUMIF([1]!Tabla2[Consignatario],B2462, [1]!Tabla2[Monto])</f>
        <v>0</v>
      </c>
      <c r="K2462">
        <f>SUMIF([1]!Tabla3[Consignatario],B2462,[1]!Tabla3[Monto])</f>
        <v>0</v>
      </c>
      <c r="L2462">
        <f>SUMIF([1]!Tabla5[Consignatario],B2462,[1]!Tabla5[Monto])</f>
        <v>66000</v>
      </c>
      <c r="M2462">
        <f>SUMIF([1]!Tabla1708[Consignatario],B2462,[1]!Tabla1708[Monto])</f>
        <v>0</v>
      </c>
      <c r="N2462">
        <f>SUMIF([1]!Tabla1726[Consignatario],B2462,[1]!Tabla1726[Monto])</f>
        <v>0</v>
      </c>
      <c r="O2462">
        <f>SUMIF([1]!Tabla1730[Consignatario],B2462,[1]!Tabla1730[1730])</f>
        <v>0</v>
      </c>
      <c r="P2462">
        <f>SUMIF([1]!Tabla1739[Consignatario],B2462,[1]!Tabla1739[1739])</f>
        <v>0</v>
      </c>
      <c r="Q2462">
        <f>SUMIF([1]!Tabla21[Consignatario],B2462,[1]!Tabla21[1664-1670])</f>
        <v>0</v>
      </c>
      <c r="R2462">
        <f>SUM(Tabla62[[#This Row],[1661]:[Entrearmadas]])</f>
        <v>66000</v>
      </c>
    </row>
    <row r="2463" spans="1:18" x14ac:dyDescent="0.3">
      <c r="A2463">
        <v>2462</v>
      </c>
      <c r="B2463" t="str" cm="1">
        <f t="array" ref="B2463">INDEX([1]!Tabla1[#Data], A2463, 2)</f>
        <v>Río, Manuel Joaquin del</v>
      </c>
      <c r="C2463">
        <f>SUMIF([1]!Tabla1661[Consignatario],B2463,[1]!Tabla1661[1661])</f>
        <v>0</v>
      </c>
      <c r="D2463">
        <f>SUMIF([1]!Tabla11[Consignatario],B2463,[1]!Tabla11[1662])</f>
        <v>0</v>
      </c>
      <c r="E2463">
        <f>SUMIF([1]!Tabla12[Consignatario],B2463,[1]!Tabla12[1670])</f>
        <v>0</v>
      </c>
      <c r="F2463">
        <f>SUMIF([1]!Tabla10[Consignatario],B2463,[1]!Tabla10[1672])</f>
        <v>0</v>
      </c>
      <c r="G2463">
        <f>SUMIF([1]!Tabla9[Consignatarios],B2463,[1]!Tabla9[1675])</f>
        <v>0</v>
      </c>
      <c r="H2463">
        <f>SUMIF([1]!Tabla8[Consignatarios],B2463,[1]!Tabla8[1678])</f>
        <v>0</v>
      </c>
      <c r="I2463">
        <f>SUMIF([1]!Tabla4[Consignatario],B2463,[1]!Tabla4[Monto])</f>
        <v>0</v>
      </c>
      <c r="J2463">
        <f>SUMIF([1]!Tabla2[Consignatario],B2463, [1]!Tabla2[Monto])</f>
        <v>0</v>
      </c>
      <c r="K2463">
        <f>SUMIF([1]!Tabla3[Consignatario],B2463,[1]!Tabla3[Monto])</f>
        <v>0</v>
      </c>
      <c r="L2463">
        <f>SUMIF([1]!Tabla5[Consignatario],B2463,[1]!Tabla5[Monto])</f>
        <v>0</v>
      </c>
      <c r="M2463">
        <f>SUMIF([1]!Tabla1708[Consignatario],B2463,[1]!Tabla1708[Monto])</f>
        <v>0</v>
      </c>
      <c r="N2463">
        <f>SUMIF([1]!Tabla1726[Consignatario],B2463,[1]!Tabla1726[Monto])</f>
        <v>2883</v>
      </c>
      <c r="O2463">
        <f>SUMIF([1]!Tabla1730[Consignatario],B2463,[1]!Tabla1730[1730])</f>
        <v>0</v>
      </c>
      <c r="P2463">
        <f>SUMIF([1]!Tabla1739[Consignatario],B2463,[1]!Tabla1739[1739])</f>
        <v>0</v>
      </c>
      <c r="Q2463">
        <f>SUMIF([1]!Tabla21[Consignatario],B2463,[1]!Tabla21[1664-1670])</f>
        <v>0</v>
      </c>
      <c r="R2463">
        <f>SUM(Tabla62[[#This Row],[1661]:[Entrearmadas]])</f>
        <v>2883</v>
      </c>
    </row>
    <row r="2464" spans="1:18" x14ac:dyDescent="0.3">
      <c r="A2464">
        <v>2463</v>
      </c>
      <c r="B2464" t="str" cm="1">
        <f t="array" ref="B2464">INDEX([1]!Tabla1[#Data], A2464, 2)</f>
        <v>Río, Pedro del</v>
      </c>
      <c r="C2464">
        <f>SUMIF([1]!Tabla1661[Consignatario],B2464,[1]!Tabla1661[1661])</f>
        <v>0</v>
      </c>
      <c r="D2464">
        <f>SUMIF([1]!Tabla11[Consignatario],B2464,[1]!Tabla11[1662])</f>
        <v>0</v>
      </c>
      <c r="E2464">
        <f>SUMIF([1]!Tabla12[Consignatario],B2464,[1]!Tabla12[1670])</f>
        <v>0</v>
      </c>
      <c r="F2464">
        <f>SUMIF([1]!Tabla10[Consignatario],B2464,[1]!Tabla10[1672])</f>
        <v>0</v>
      </c>
      <c r="G2464">
        <f>SUMIF([1]!Tabla9[Consignatarios],B2464,[1]!Tabla9[1675])</f>
        <v>0</v>
      </c>
      <c r="H2464">
        <f>SUMIF([1]!Tabla8[Consignatarios],B2464,[1]!Tabla8[1678])</f>
        <v>0</v>
      </c>
      <c r="I2464">
        <f>SUMIF([1]!Tabla4[Consignatario],B2464,[1]!Tabla4[Monto])</f>
        <v>0</v>
      </c>
      <c r="J2464">
        <f>SUMIF([1]!Tabla2[Consignatario],B2464, [1]!Tabla2[Monto])</f>
        <v>0</v>
      </c>
      <c r="K2464">
        <f>SUMIF([1]!Tabla3[Consignatario],B2464,[1]!Tabla3[Monto])</f>
        <v>57128</v>
      </c>
      <c r="L2464">
        <f>SUMIF([1]!Tabla5[Consignatario],B2464,[1]!Tabla5[Monto])</f>
        <v>0</v>
      </c>
      <c r="M2464">
        <f>SUMIF([1]!Tabla1708[Consignatario],B2464,[1]!Tabla1708[Monto])</f>
        <v>0</v>
      </c>
      <c r="N2464">
        <f>SUMIF([1]!Tabla1726[Consignatario],B2464,[1]!Tabla1726[Monto])</f>
        <v>0</v>
      </c>
      <c r="O2464">
        <f>SUMIF([1]!Tabla1730[Consignatario],B2464,[1]!Tabla1730[1730])</f>
        <v>0</v>
      </c>
      <c r="P2464">
        <f>SUMIF([1]!Tabla1739[Consignatario],B2464,[1]!Tabla1739[1739])</f>
        <v>0</v>
      </c>
      <c r="Q2464">
        <f>SUMIF([1]!Tabla21[Consignatario],B2464,[1]!Tabla21[1664-1670])</f>
        <v>0</v>
      </c>
      <c r="R2464">
        <f>SUM(Tabla62[[#This Row],[1661]:[Entrearmadas]])</f>
        <v>57128</v>
      </c>
    </row>
    <row r="2465" spans="1:18" x14ac:dyDescent="0.3">
      <c r="A2465">
        <v>2464</v>
      </c>
      <c r="B2465" t="str" cm="1">
        <f t="array" ref="B2465">INDEX([1]!Tabla1[#Data], A2465, 2)</f>
        <v>Ríos Gamonal, Juan de</v>
      </c>
      <c r="C2465">
        <f>SUMIF([1]!Tabla1661[Consignatario],B2465,[1]!Tabla1661[1661])</f>
        <v>0</v>
      </c>
      <c r="D2465">
        <f>SUMIF([1]!Tabla11[Consignatario],B2465,[1]!Tabla11[1662])</f>
        <v>0</v>
      </c>
      <c r="E2465">
        <f>SUMIF([1]!Tabla12[Consignatario],B2465,[1]!Tabla12[1670])</f>
        <v>0</v>
      </c>
      <c r="F2465">
        <f>SUMIF([1]!Tabla10[Consignatario],B2465,[1]!Tabla10[1672])</f>
        <v>0</v>
      </c>
      <c r="G2465">
        <f>SUMIF([1]!Tabla9[Consignatarios],B2465,[1]!Tabla9[1675])</f>
        <v>0</v>
      </c>
      <c r="H2465">
        <f>SUMIF([1]!Tabla8[Consignatarios],B2465,[1]!Tabla8[1678])</f>
        <v>0</v>
      </c>
      <c r="I2465">
        <f>SUMIF([1]!Tabla4[Consignatario],B2465,[1]!Tabla4[Monto])</f>
        <v>0</v>
      </c>
      <c r="J2465">
        <f>SUMIF([1]!Tabla2[Consignatario],B2465, [1]!Tabla2[Monto])</f>
        <v>0</v>
      </c>
      <c r="K2465">
        <f>SUMIF([1]!Tabla3[Consignatario],B2465,[1]!Tabla3[Monto])</f>
        <v>0</v>
      </c>
      <c r="L2465">
        <f>SUMIF([1]!Tabla5[Consignatario],B2465,[1]!Tabla5[Monto])</f>
        <v>3540</v>
      </c>
      <c r="M2465">
        <f>SUMIF([1]!Tabla1708[Consignatario],B2465,[1]!Tabla1708[Monto])</f>
        <v>0</v>
      </c>
      <c r="N2465">
        <f>SUMIF([1]!Tabla1726[Consignatario],B2465,[1]!Tabla1726[Monto])</f>
        <v>0</v>
      </c>
      <c r="O2465">
        <f>SUMIF([1]!Tabla1730[Consignatario],B2465,[1]!Tabla1730[1730])</f>
        <v>0</v>
      </c>
      <c r="P2465">
        <f>SUMIF([1]!Tabla1739[Consignatario],B2465,[1]!Tabla1739[1739])</f>
        <v>0</v>
      </c>
      <c r="Q2465">
        <f>SUMIF([1]!Tabla21[Consignatario],B2465,[1]!Tabla21[1664-1670])</f>
        <v>0</v>
      </c>
      <c r="R2465">
        <f>SUM(Tabla62[[#This Row],[1661]:[Entrearmadas]])</f>
        <v>3540</v>
      </c>
    </row>
    <row r="2466" spans="1:18" x14ac:dyDescent="0.3">
      <c r="A2466">
        <v>2465</v>
      </c>
      <c r="B2466" t="str" cm="1">
        <f t="array" ref="B2466">INDEX([1]!Tabla1[#Data], A2466, 2)</f>
        <v>Ríos Gorzua, Tomás</v>
      </c>
      <c r="C2466">
        <f>SUMIF([1]!Tabla1661[Consignatario],B2466,[1]!Tabla1661[1661])</f>
        <v>0</v>
      </c>
      <c r="D2466">
        <f>SUMIF([1]!Tabla11[Consignatario],B2466,[1]!Tabla11[1662])</f>
        <v>0</v>
      </c>
      <c r="E2466">
        <f>SUMIF([1]!Tabla12[Consignatario],B2466,[1]!Tabla12[1670])</f>
        <v>0</v>
      </c>
      <c r="F2466">
        <f>SUMIF([1]!Tabla10[Consignatario],B2466,[1]!Tabla10[1672])</f>
        <v>0</v>
      </c>
      <c r="G2466">
        <f>SUMIF([1]!Tabla9[Consignatarios],B2466,[1]!Tabla9[1675])</f>
        <v>0</v>
      </c>
      <c r="H2466">
        <f>SUMIF([1]!Tabla8[Consignatarios],B2466,[1]!Tabla8[1678])</f>
        <v>0</v>
      </c>
      <c r="I2466">
        <f>SUMIF([1]!Tabla4[Consignatario],B2466,[1]!Tabla4[Monto])</f>
        <v>0</v>
      </c>
      <c r="J2466">
        <f>SUMIF([1]!Tabla2[Consignatario],B2466, [1]!Tabla2[Monto])</f>
        <v>0</v>
      </c>
      <c r="K2466">
        <f>SUMIF([1]!Tabla3[Consignatario],B2466,[1]!Tabla3[Monto])</f>
        <v>232</v>
      </c>
      <c r="L2466">
        <f>SUMIF([1]!Tabla5[Consignatario],B2466,[1]!Tabla5[Monto])</f>
        <v>0</v>
      </c>
      <c r="M2466">
        <f>SUMIF([1]!Tabla1708[Consignatario],B2466,[1]!Tabla1708[Monto])</f>
        <v>0</v>
      </c>
      <c r="N2466">
        <f>SUMIF([1]!Tabla1726[Consignatario],B2466,[1]!Tabla1726[Monto])</f>
        <v>0</v>
      </c>
      <c r="O2466">
        <f>SUMIF([1]!Tabla1730[Consignatario],B2466,[1]!Tabla1730[1730])</f>
        <v>0</v>
      </c>
      <c r="P2466">
        <f>SUMIF([1]!Tabla1739[Consignatario],B2466,[1]!Tabla1739[1739])</f>
        <v>0</v>
      </c>
      <c r="Q2466">
        <f>SUMIF([1]!Tabla21[Consignatario],B2466,[1]!Tabla21[1664-1670])</f>
        <v>0</v>
      </c>
      <c r="R2466">
        <f>SUM(Tabla62[[#This Row],[1661]:[Entrearmadas]])</f>
        <v>232</v>
      </c>
    </row>
    <row r="2467" spans="1:18" x14ac:dyDescent="0.3">
      <c r="A2467">
        <v>2466</v>
      </c>
      <c r="B2467" t="str" cm="1">
        <f t="array" ref="B2467">INDEX([1]!Tabla1[#Data], A2467, 2)</f>
        <v>Ríos Teran, Baltazar de los</v>
      </c>
      <c r="C2467">
        <f>SUMIF([1]!Tabla1661[Consignatario],B2467,[1]!Tabla1661[1661])</f>
        <v>0</v>
      </c>
      <c r="D2467">
        <f>SUMIF([1]!Tabla11[Consignatario],B2467,[1]!Tabla11[1662])</f>
        <v>0</v>
      </c>
      <c r="E2467">
        <f>SUMIF([1]!Tabla12[Consignatario],B2467,[1]!Tabla12[1670])</f>
        <v>0</v>
      </c>
      <c r="F2467">
        <f>SUMIF([1]!Tabla10[Consignatario],B2467,[1]!Tabla10[1672])</f>
        <v>0</v>
      </c>
      <c r="G2467">
        <f>SUMIF([1]!Tabla9[Consignatarios],B2467,[1]!Tabla9[1675])</f>
        <v>0</v>
      </c>
      <c r="H2467">
        <f>SUMIF([1]!Tabla8[Consignatarios],B2467,[1]!Tabla8[1678])</f>
        <v>0</v>
      </c>
      <c r="I2467">
        <f>SUMIF([1]!Tabla4[Consignatario],B2467,[1]!Tabla4[Monto])</f>
        <v>0</v>
      </c>
      <c r="J2467">
        <f>SUMIF([1]!Tabla2[Consignatario],B2467, [1]!Tabla2[Monto])</f>
        <v>288</v>
      </c>
      <c r="K2467">
        <f>SUMIF([1]!Tabla3[Consignatario],B2467,[1]!Tabla3[Monto])</f>
        <v>0</v>
      </c>
      <c r="L2467">
        <f>SUMIF([1]!Tabla5[Consignatario],B2467,[1]!Tabla5[Monto])</f>
        <v>0</v>
      </c>
      <c r="M2467">
        <f>SUMIF([1]!Tabla1708[Consignatario],B2467,[1]!Tabla1708[Monto])</f>
        <v>0</v>
      </c>
      <c r="N2467">
        <f>SUMIF([1]!Tabla1726[Consignatario],B2467,[1]!Tabla1726[Monto])</f>
        <v>0</v>
      </c>
      <c r="O2467">
        <f>SUMIF([1]!Tabla1730[Consignatario],B2467,[1]!Tabla1730[1730])</f>
        <v>0</v>
      </c>
      <c r="P2467">
        <f>SUMIF([1]!Tabla1739[Consignatario],B2467,[1]!Tabla1739[1739])</f>
        <v>0</v>
      </c>
      <c r="Q2467">
        <f>SUMIF([1]!Tabla21[Consignatario],B2467,[1]!Tabla21[1664-1670])</f>
        <v>0</v>
      </c>
      <c r="R2467">
        <f>SUM(Tabla62[[#This Row],[1661]:[Entrearmadas]])</f>
        <v>288</v>
      </c>
    </row>
    <row r="2468" spans="1:18" x14ac:dyDescent="0.3">
      <c r="A2468">
        <v>2467</v>
      </c>
      <c r="B2468" t="str" cm="1">
        <f t="array" ref="B2468">INDEX([1]!Tabla1[#Data], A2468, 2)</f>
        <v>Ríos Troncoso, Joseph de los</v>
      </c>
      <c r="C2468">
        <f>SUMIF([1]!Tabla1661[Consignatario],B2468,[1]!Tabla1661[1661])</f>
        <v>0</v>
      </c>
      <c r="D2468">
        <f>SUMIF([1]!Tabla11[Consignatario],B2468,[1]!Tabla11[1662])</f>
        <v>0</v>
      </c>
      <c r="E2468">
        <f>SUMIF([1]!Tabla12[Consignatario],B2468,[1]!Tabla12[1670])</f>
        <v>0</v>
      </c>
      <c r="F2468">
        <f>SUMIF([1]!Tabla10[Consignatario],B2468,[1]!Tabla10[1672])</f>
        <v>0</v>
      </c>
      <c r="G2468">
        <f>SUMIF([1]!Tabla9[Consignatarios],B2468,[1]!Tabla9[1675])</f>
        <v>0</v>
      </c>
      <c r="H2468">
        <f>SUMIF([1]!Tabla8[Consignatarios],B2468,[1]!Tabla8[1678])</f>
        <v>0</v>
      </c>
      <c r="I2468">
        <f>SUMIF([1]!Tabla4[Consignatario],B2468,[1]!Tabla4[Monto])</f>
        <v>0</v>
      </c>
      <c r="J2468">
        <f>SUMIF([1]!Tabla2[Consignatario],B2468, [1]!Tabla2[Monto])</f>
        <v>0</v>
      </c>
      <c r="K2468">
        <f>SUMIF([1]!Tabla3[Consignatario],B2468,[1]!Tabla3[Monto])</f>
        <v>0</v>
      </c>
      <c r="L2468">
        <f>SUMIF([1]!Tabla5[Consignatario],B2468,[1]!Tabla5[Monto])</f>
        <v>106749</v>
      </c>
      <c r="M2468">
        <f>SUMIF([1]!Tabla1708[Consignatario],B2468,[1]!Tabla1708[Monto])</f>
        <v>0</v>
      </c>
      <c r="N2468">
        <f>SUMIF([1]!Tabla1726[Consignatario],B2468,[1]!Tabla1726[Monto])</f>
        <v>0</v>
      </c>
      <c r="O2468">
        <f>SUMIF([1]!Tabla1730[Consignatario],B2468,[1]!Tabla1730[1730])</f>
        <v>0</v>
      </c>
      <c r="P2468">
        <f>SUMIF([1]!Tabla1739[Consignatario],B2468,[1]!Tabla1739[1739])</f>
        <v>0</v>
      </c>
      <c r="Q2468">
        <f>SUMIF([1]!Tabla21[Consignatario],B2468,[1]!Tabla21[1664-1670])</f>
        <v>0</v>
      </c>
      <c r="R2468">
        <f>SUM(Tabla62[[#This Row],[1661]:[Entrearmadas]])</f>
        <v>106749</v>
      </c>
    </row>
    <row r="2469" spans="1:18" x14ac:dyDescent="0.3">
      <c r="A2469">
        <v>2468</v>
      </c>
      <c r="B2469" t="str" cm="1">
        <f t="array" ref="B2469">INDEX([1]!Tabla1[#Data], A2469, 2)</f>
        <v>Ríos y Rivera, Alonso de los</v>
      </c>
      <c r="C2469">
        <f>SUMIF([1]!Tabla1661[Consignatario],B2469,[1]!Tabla1661[1661])</f>
        <v>16500</v>
      </c>
      <c r="D2469">
        <f>SUMIF([1]!Tabla11[Consignatario],B2469,[1]!Tabla11[1662])</f>
        <v>0</v>
      </c>
      <c r="E2469">
        <f>SUMIF([1]!Tabla12[Consignatario],B2469,[1]!Tabla12[1670])</f>
        <v>0</v>
      </c>
      <c r="F2469">
        <f>SUMIF([1]!Tabla10[Consignatario],B2469,[1]!Tabla10[1672])</f>
        <v>0</v>
      </c>
      <c r="G2469">
        <f>SUMIF([1]!Tabla9[Consignatarios],B2469,[1]!Tabla9[1675])</f>
        <v>0</v>
      </c>
      <c r="H2469">
        <f>SUMIF([1]!Tabla8[Consignatarios],B2469,[1]!Tabla8[1678])</f>
        <v>0</v>
      </c>
      <c r="I2469">
        <f>SUMIF([1]!Tabla4[Consignatario],B2469,[1]!Tabla4[Monto])</f>
        <v>0</v>
      </c>
      <c r="J2469">
        <f>SUMIF([1]!Tabla2[Consignatario],B2469, [1]!Tabla2[Monto])</f>
        <v>0</v>
      </c>
      <c r="K2469">
        <f>SUMIF([1]!Tabla3[Consignatario],B2469,[1]!Tabla3[Monto])</f>
        <v>0</v>
      </c>
      <c r="L2469">
        <f>SUMIF([1]!Tabla5[Consignatario],B2469,[1]!Tabla5[Monto])</f>
        <v>0</v>
      </c>
      <c r="M2469">
        <f>SUMIF([1]!Tabla1708[Consignatario],B2469,[1]!Tabla1708[Monto])</f>
        <v>0</v>
      </c>
      <c r="N2469">
        <f>SUMIF([1]!Tabla1726[Consignatario],B2469,[1]!Tabla1726[Monto])</f>
        <v>0</v>
      </c>
      <c r="O2469">
        <f>SUMIF([1]!Tabla1730[Consignatario],B2469,[1]!Tabla1730[1730])</f>
        <v>0</v>
      </c>
      <c r="P2469">
        <f>SUMIF([1]!Tabla1739[Consignatario],B2469,[1]!Tabla1739[1739])</f>
        <v>0</v>
      </c>
      <c r="Q2469">
        <f>SUMIF([1]!Tabla21[Consignatario],B2469,[1]!Tabla21[1664-1670])</f>
        <v>0</v>
      </c>
      <c r="R2469">
        <f>SUM(Tabla62[[#This Row],[1661]:[Entrearmadas]])</f>
        <v>16500</v>
      </c>
    </row>
    <row r="2470" spans="1:18" x14ac:dyDescent="0.3">
      <c r="A2470">
        <v>2469</v>
      </c>
      <c r="B2470" t="str" cm="1">
        <f t="array" ref="B2470">INDEX([1]!Tabla1[#Data], A2470, 2)</f>
        <v>Ríos, Joseph de</v>
      </c>
      <c r="C2470">
        <f>SUMIF([1]!Tabla1661[Consignatario],B2470,[1]!Tabla1661[1661])</f>
        <v>0</v>
      </c>
      <c r="D2470">
        <f>SUMIF([1]!Tabla11[Consignatario],B2470,[1]!Tabla11[1662])</f>
        <v>0</v>
      </c>
      <c r="E2470">
        <f>SUMIF([1]!Tabla12[Consignatario],B2470,[1]!Tabla12[1670])</f>
        <v>0</v>
      </c>
      <c r="F2470">
        <f>SUMIF([1]!Tabla10[Consignatario],B2470,[1]!Tabla10[1672])</f>
        <v>0</v>
      </c>
      <c r="G2470">
        <f>SUMIF([1]!Tabla9[Consignatarios],B2470,[1]!Tabla9[1675])</f>
        <v>0</v>
      </c>
      <c r="H2470">
        <f>SUMIF([1]!Tabla8[Consignatarios],B2470,[1]!Tabla8[1678])</f>
        <v>0</v>
      </c>
      <c r="I2470">
        <f>SUMIF([1]!Tabla4[Consignatario],B2470,[1]!Tabla4[Monto])</f>
        <v>0</v>
      </c>
      <c r="J2470">
        <f>SUMIF([1]!Tabla2[Consignatario],B2470, [1]!Tabla2[Monto])</f>
        <v>0</v>
      </c>
      <c r="K2470">
        <f>SUMIF([1]!Tabla3[Consignatario],B2470,[1]!Tabla3[Monto])</f>
        <v>6000</v>
      </c>
      <c r="L2470">
        <f>SUMIF([1]!Tabla5[Consignatario],B2470,[1]!Tabla5[Monto])</f>
        <v>0</v>
      </c>
      <c r="M2470">
        <f>SUMIF([1]!Tabla1708[Consignatario],B2470,[1]!Tabla1708[Monto])</f>
        <v>0</v>
      </c>
      <c r="N2470">
        <f>SUMIF([1]!Tabla1726[Consignatario],B2470,[1]!Tabla1726[Monto])</f>
        <v>0</v>
      </c>
      <c r="O2470">
        <f>SUMIF([1]!Tabla1730[Consignatario],B2470,[1]!Tabla1730[1730])</f>
        <v>0</v>
      </c>
      <c r="P2470">
        <f>SUMIF([1]!Tabla1739[Consignatario],B2470,[1]!Tabla1739[1739])</f>
        <v>0</v>
      </c>
      <c r="Q2470">
        <f>SUMIF([1]!Tabla21[Consignatario],B2470,[1]!Tabla21[1664-1670])</f>
        <v>0</v>
      </c>
      <c r="R2470">
        <f>SUM(Tabla62[[#This Row],[1661]:[Entrearmadas]])</f>
        <v>6000</v>
      </c>
    </row>
    <row r="2471" spans="1:18" x14ac:dyDescent="0.3">
      <c r="A2471">
        <v>2470</v>
      </c>
      <c r="B2471" t="str" cm="1">
        <f t="array" ref="B2471">INDEX([1]!Tabla1[#Data], A2471, 2)</f>
        <v>Ríos, Juan Francisco de los</v>
      </c>
      <c r="C2471">
        <f>SUMIF([1]!Tabla1661[Consignatario],B2471,[1]!Tabla1661[1661])</f>
        <v>0</v>
      </c>
      <c r="D2471">
        <f>SUMIF([1]!Tabla11[Consignatario],B2471,[1]!Tabla11[1662])</f>
        <v>0</v>
      </c>
      <c r="E2471">
        <f>SUMIF([1]!Tabla12[Consignatario],B2471,[1]!Tabla12[1670])</f>
        <v>0</v>
      </c>
      <c r="F2471">
        <f>SUMIF([1]!Tabla10[Consignatario],B2471,[1]!Tabla10[1672])</f>
        <v>0</v>
      </c>
      <c r="G2471">
        <f>SUMIF([1]!Tabla9[Consignatarios],B2471,[1]!Tabla9[1675])</f>
        <v>0</v>
      </c>
      <c r="H2471">
        <f>SUMIF([1]!Tabla8[Consignatarios],B2471,[1]!Tabla8[1678])</f>
        <v>0</v>
      </c>
      <c r="I2471">
        <f>SUMIF([1]!Tabla4[Consignatario],B2471,[1]!Tabla4[Monto])</f>
        <v>26958</v>
      </c>
      <c r="J2471">
        <f>SUMIF([1]!Tabla2[Consignatario],B2471, [1]!Tabla2[Monto])</f>
        <v>0</v>
      </c>
      <c r="K2471">
        <f>SUMIF([1]!Tabla3[Consignatario],B2471,[1]!Tabla3[Monto])</f>
        <v>0</v>
      </c>
      <c r="L2471">
        <f>SUMIF([1]!Tabla5[Consignatario],B2471,[1]!Tabla5[Monto])</f>
        <v>0</v>
      </c>
      <c r="M2471">
        <f>SUMIF([1]!Tabla1708[Consignatario],B2471,[1]!Tabla1708[Monto])</f>
        <v>0</v>
      </c>
      <c r="N2471">
        <f>SUMIF([1]!Tabla1726[Consignatario],B2471,[1]!Tabla1726[Monto])</f>
        <v>0</v>
      </c>
      <c r="O2471">
        <f>SUMIF([1]!Tabla1730[Consignatario],B2471,[1]!Tabla1730[1730])</f>
        <v>0</v>
      </c>
      <c r="P2471">
        <f>SUMIF([1]!Tabla1739[Consignatario],B2471,[1]!Tabla1739[1739])</f>
        <v>0</v>
      </c>
      <c r="Q2471">
        <f>SUMIF([1]!Tabla21[Consignatario],B2471,[1]!Tabla21[1664-1670])</f>
        <v>0</v>
      </c>
      <c r="R2471">
        <f>SUM(Tabla62[[#This Row],[1661]:[Entrearmadas]])</f>
        <v>26958</v>
      </c>
    </row>
    <row r="2472" spans="1:18" x14ac:dyDescent="0.3">
      <c r="A2472">
        <v>2471</v>
      </c>
      <c r="B2472" t="str" cm="1">
        <f t="array" ref="B2472">INDEX([1]!Tabla1[#Data], A2472, 2)</f>
        <v>Rioseco, Felipe de</v>
      </c>
      <c r="C2472">
        <f>SUMIF([1]!Tabla1661[Consignatario],B2472,[1]!Tabla1661[1661])</f>
        <v>0</v>
      </c>
      <c r="D2472">
        <f>SUMIF([1]!Tabla11[Consignatario],B2472,[1]!Tabla11[1662])</f>
        <v>0</v>
      </c>
      <c r="E2472">
        <f>SUMIF([1]!Tabla12[Consignatario],B2472,[1]!Tabla12[1670])</f>
        <v>0</v>
      </c>
      <c r="F2472">
        <f>SUMIF([1]!Tabla10[Consignatario],B2472,[1]!Tabla10[1672])</f>
        <v>0</v>
      </c>
      <c r="G2472">
        <f>SUMIF([1]!Tabla9[Consignatarios],B2472,[1]!Tabla9[1675])</f>
        <v>0</v>
      </c>
      <c r="H2472">
        <f>SUMIF([1]!Tabla8[Consignatarios],B2472,[1]!Tabla8[1678])</f>
        <v>0</v>
      </c>
      <c r="I2472">
        <f>SUMIF([1]!Tabla4[Consignatario],B2472,[1]!Tabla4[Monto])</f>
        <v>24216</v>
      </c>
      <c r="J2472">
        <f>SUMIF([1]!Tabla2[Consignatario],B2472, [1]!Tabla2[Monto])</f>
        <v>20384</v>
      </c>
      <c r="K2472">
        <f>SUMIF([1]!Tabla3[Consignatario],B2472,[1]!Tabla3[Monto])</f>
        <v>29232</v>
      </c>
      <c r="L2472">
        <f>SUMIF([1]!Tabla5[Consignatario],B2472,[1]!Tabla5[Monto])</f>
        <v>22128</v>
      </c>
      <c r="M2472">
        <f>SUMIF([1]!Tabla1708[Consignatario],B2472,[1]!Tabla1708[Monto])</f>
        <v>0</v>
      </c>
      <c r="N2472">
        <f>SUMIF([1]!Tabla1726[Consignatario],B2472,[1]!Tabla1726[Monto])</f>
        <v>0</v>
      </c>
      <c r="O2472">
        <f>SUMIF([1]!Tabla1730[Consignatario],B2472,[1]!Tabla1730[1730])</f>
        <v>0</v>
      </c>
      <c r="P2472">
        <f>SUMIF([1]!Tabla1739[Consignatario],B2472,[1]!Tabla1739[1739])</f>
        <v>0</v>
      </c>
      <c r="Q2472">
        <f>SUMIF([1]!Tabla21[Consignatario],B2472,[1]!Tabla21[1664-1670])</f>
        <v>0</v>
      </c>
      <c r="R2472">
        <f>SUM(Tabla62[[#This Row],[1661]:[Entrearmadas]])</f>
        <v>95960</v>
      </c>
    </row>
    <row r="2473" spans="1:18" x14ac:dyDescent="0.3">
      <c r="A2473">
        <v>2472</v>
      </c>
      <c r="B2473" t="str" cm="1">
        <f t="array" ref="B2473">INDEX([1]!Tabla1[#Data], A2473, 2)</f>
        <v>Riquelme, Cristóbal</v>
      </c>
      <c r="C2473">
        <f>SUMIF([1]!Tabla1661[Consignatario],B2473,[1]!Tabla1661[1661])</f>
        <v>0</v>
      </c>
      <c r="D2473">
        <f>SUMIF([1]!Tabla11[Consignatario],B2473,[1]!Tabla11[1662])</f>
        <v>0</v>
      </c>
      <c r="E2473">
        <f>SUMIF([1]!Tabla12[Consignatario],B2473,[1]!Tabla12[1670])</f>
        <v>11100</v>
      </c>
      <c r="F2473">
        <f>SUMIF([1]!Tabla10[Consignatario],B2473,[1]!Tabla10[1672])</f>
        <v>23450</v>
      </c>
      <c r="G2473">
        <f>SUMIF([1]!Tabla9[Consignatarios],B2473,[1]!Tabla9[1675])</f>
        <v>25000</v>
      </c>
      <c r="H2473">
        <f>SUMIF([1]!Tabla8[Consignatarios],B2473,[1]!Tabla8[1678])</f>
        <v>0</v>
      </c>
      <c r="I2473">
        <f>SUMIF([1]!Tabla4[Consignatario],B2473,[1]!Tabla4[Monto])</f>
        <v>0</v>
      </c>
      <c r="J2473">
        <f>SUMIF([1]!Tabla2[Consignatario],B2473, [1]!Tabla2[Monto])</f>
        <v>0</v>
      </c>
      <c r="K2473">
        <f>SUMIF([1]!Tabla3[Consignatario],B2473,[1]!Tabla3[Monto])</f>
        <v>0</v>
      </c>
      <c r="L2473">
        <f>SUMIF([1]!Tabla5[Consignatario],B2473,[1]!Tabla5[Monto])</f>
        <v>0</v>
      </c>
      <c r="M2473">
        <f>SUMIF([1]!Tabla1708[Consignatario],B2473,[1]!Tabla1708[Monto])</f>
        <v>0</v>
      </c>
      <c r="N2473">
        <f>SUMIF([1]!Tabla1726[Consignatario],B2473,[1]!Tabla1726[Monto])</f>
        <v>0</v>
      </c>
      <c r="O2473">
        <f>SUMIF([1]!Tabla1730[Consignatario],B2473,[1]!Tabla1730[1730])</f>
        <v>0</v>
      </c>
      <c r="P2473">
        <f>SUMIF([1]!Tabla1739[Consignatario],B2473,[1]!Tabla1739[1739])</f>
        <v>0</v>
      </c>
      <c r="Q2473">
        <f>SUMIF([1]!Tabla21[Consignatario],B2473,[1]!Tabla21[1664-1670])</f>
        <v>0</v>
      </c>
      <c r="R2473">
        <f>SUM(Tabla62[[#This Row],[1661]:[Entrearmadas]])</f>
        <v>59550</v>
      </c>
    </row>
    <row r="2474" spans="1:18" x14ac:dyDescent="0.3">
      <c r="A2474">
        <v>2473</v>
      </c>
      <c r="B2474" t="str" cm="1">
        <f t="array" ref="B2474">INDEX([1]!Tabla1[#Data], A2474, 2)</f>
        <v>Riso, Carlos</v>
      </c>
      <c r="C2474">
        <f>SUMIF([1]!Tabla1661[Consignatario],B2474,[1]!Tabla1661[1661])</f>
        <v>0</v>
      </c>
      <c r="D2474">
        <f>SUMIF([1]!Tabla11[Consignatario],B2474,[1]!Tabla11[1662])</f>
        <v>0</v>
      </c>
      <c r="E2474">
        <f>SUMIF([1]!Tabla12[Consignatario],B2474,[1]!Tabla12[1670])</f>
        <v>0</v>
      </c>
      <c r="F2474">
        <f>SUMIF([1]!Tabla10[Consignatario],B2474,[1]!Tabla10[1672])</f>
        <v>200</v>
      </c>
      <c r="G2474">
        <f>SUMIF([1]!Tabla9[Consignatarios],B2474,[1]!Tabla9[1675])</f>
        <v>0</v>
      </c>
      <c r="H2474">
        <f>SUMIF([1]!Tabla8[Consignatarios],B2474,[1]!Tabla8[1678])</f>
        <v>0</v>
      </c>
      <c r="I2474">
        <f>SUMIF([1]!Tabla4[Consignatario],B2474,[1]!Tabla4[Monto])</f>
        <v>0</v>
      </c>
      <c r="J2474">
        <f>SUMIF([1]!Tabla2[Consignatario],B2474, [1]!Tabla2[Monto])</f>
        <v>0</v>
      </c>
      <c r="K2474">
        <f>SUMIF([1]!Tabla3[Consignatario],B2474,[1]!Tabla3[Monto])</f>
        <v>0</v>
      </c>
      <c r="L2474">
        <f>SUMIF([1]!Tabla5[Consignatario],B2474,[1]!Tabla5[Monto])</f>
        <v>0</v>
      </c>
      <c r="M2474">
        <f>SUMIF([1]!Tabla1708[Consignatario],B2474,[1]!Tabla1708[Monto])</f>
        <v>0</v>
      </c>
      <c r="N2474">
        <f>SUMIF([1]!Tabla1726[Consignatario],B2474,[1]!Tabla1726[Monto])</f>
        <v>0</v>
      </c>
      <c r="O2474">
        <f>SUMIF([1]!Tabla1730[Consignatario],B2474,[1]!Tabla1730[1730])</f>
        <v>0</v>
      </c>
      <c r="P2474">
        <f>SUMIF([1]!Tabla1739[Consignatario],B2474,[1]!Tabla1739[1739])</f>
        <v>0</v>
      </c>
      <c r="Q2474">
        <f>SUMIF([1]!Tabla21[Consignatario],B2474,[1]!Tabla21[1664-1670])</f>
        <v>900</v>
      </c>
      <c r="R2474">
        <f>SUM(Tabla62[[#This Row],[1661]:[Entrearmadas]])</f>
        <v>1100</v>
      </c>
    </row>
    <row r="2475" spans="1:18" x14ac:dyDescent="0.3">
      <c r="A2475">
        <v>2474</v>
      </c>
      <c r="B2475" t="str" cm="1">
        <f t="array" ref="B2475">INDEX([1]!Tabla1[#Data], A2475, 2)</f>
        <v>Riso, Jacome</v>
      </c>
      <c r="C2475">
        <f>SUMIF([1]!Tabla1661[Consignatario],B2475,[1]!Tabla1661[1661])</f>
        <v>0</v>
      </c>
      <c r="D2475">
        <f>SUMIF([1]!Tabla11[Consignatario],B2475,[1]!Tabla11[1662])</f>
        <v>0</v>
      </c>
      <c r="E2475">
        <f>SUMIF([1]!Tabla12[Consignatario],B2475,[1]!Tabla12[1670])</f>
        <v>0</v>
      </c>
      <c r="F2475">
        <f>SUMIF([1]!Tabla10[Consignatario],B2475,[1]!Tabla10[1672])</f>
        <v>300</v>
      </c>
      <c r="G2475">
        <f>SUMIF([1]!Tabla9[Consignatarios],B2475,[1]!Tabla9[1675])</f>
        <v>0</v>
      </c>
      <c r="H2475">
        <f>SUMIF([1]!Tabla8[Consignatarios],B2475,[1]!Tabla8[1678])</f>
        <v>0</v>
      </c>
      <c r="I2475">
        <f>SUMIF([1]!Tabla4[Consignatario],B2475,[1]!Tabla4[Monto])</f>
        <v>0</v>
      </c>
      <c r="J2475">
        <f>SUMIF([1]!Tabla2[Consignatario],B2475, [1]!Tabla2[Monto])</f>
        <v>0</v>
      </c>
      <c r="K2475">
        <f>SUMIF([1]!Tabla3[Consignatario],B2475,[1]!Tabla3[Monto])</f>
        <v>0</v>
      </c>
      <c r="L2475">
        <f>SUMIF([1]!Tabla5[Consignatario],B2475,[1]!Tabla5[Monto])</f>
        <v>0</v>
      </c>
      <c r="M2475">
        <f>SUMIF([1]!Tabla1708[Consignatario],B2475,[1]!Tabla1708[Monto])</f>
        <v>0</v>
      </c>
      <c r="N2475">
        <f>SUMIF([1]!Tabla1726[Consignatario],B2475,[1]!Tabla1726[Monto])</f>
        <v>0</v>
      </c>
      <c r="O2475">
        <f>SUMIF([1]!Tabla1730[Consignatario],B2475,[1]!Tabla1730[1730])</f>
        <v>0</v>
      </c>
      <c r="P2475">
        <f>SUMIF([1]!Tabla1739[Consignatario],B2475,[1]!Tabla1739[1739])</f>
        <v>0</v>
      </c>
      <c r="Q2475">
        <f>SUMIF([1]!Tabla21[Consignatario],B2475,[1]!Tabla21[1664-1670])</f>
        <v>0</v>
      </c>
      <c r="R2475">
        <f>SUM(Tabla62[[#This Row],[1661]:[Entrearmadas]])</f>
        <v>300</v>
      </c>
    </row>
    <row r="2476" spans="1:18" x14ac:dyDescent="0.3">
      <c r="A2476">
        <v>2475</v>
      </c>
      <c r="B2476" t="str" cm="1">
        <f t="array" ref="B2476">INDEX([1]!Tabla1[#Data], A2476, 2)</f>
        <v>Riso, Juan Bautista</v>
      </c>
      <c r="C2476">
        <f>SUMIF([1]!Tabla1661[Consignatario],B2476,[1]!Tabla1661[1661])</f>
        <v>0</v>
      </c>
      <c r="D2476">
        <f>SUMIF([1]!Tabla11[Consignatario],B2476,[1]!Tabla11[1662])</f>
        <v>0</v>
      </c>
      <c r="E2476">
        <f>SUMIF([1]!Tabla12[Consignatario],B2476,[1]!Tabla12[1670])</f>
        <v>0</v>
      </c>
      <c r="F2476">
        <f>SUMIF([1]!Tabla10[Consignatario],B2476,[1]!Tabla10[1672])</f>
        <v>0</v>
      </c>
      <c r="G2476">
        <f>SUMIF([1]!Tabla9[Consignatarios],B2476,[1]!Tabla9[1675])</f>
        <v>0</v>
      </c>
      <c r="H2476">
        <f>SUMIF([1]!Tabla8[Consignatarios],B2476,[1]!Tabla8[1678])</f>
        <v>0</v>
      </c>
      <c r="I2476">
        <f>SUMIF([1]!Tabla4[Consignatario],B2476,[1]!Tabla4[Monto])</f>
        <v>0</v>
      </c>
      <c r="J2476">
        <f>SUMIF([1]!Tabla2[Consignatario],B2476, [1]!Tabla2[Monto])</f>
        <v>0</v>
      </c>
      <c r="K2476">
        <f>SUMIF([1]!Tabla3[Consignatario],B2476,[1]!Tabla3[Monto])</f>
        <v>0</v>
      </c>
      <c r="L2476">
        <f>SUMIF([1]!Tabla5[Consignatario],B2476,[1]!Tabla5[Monto])</f>
        <v>0</v>
      </c>
      <c r="M2476">
        <f>SUMIF([1]!Tabla1708[Consignatario],B2476,[1]!Tabla1708[Monto])</f>
        <v>20140</v>
      </c>
      <c r="N2476">
        <f>SUMIF([1]!Tabla1726[Consignatario],B2476,[1]!Tabla1726[Monto])</f>
        <v>0</v>
      </c>
      <c r="O2476">
        <f>SUMIF([1]!Tabla1730[Consignatario],B2476,[1]!Tabla1730[1730])</f>
        <v>0</v>
      </c>
      <c r="P2476">
        <f>SUMIF([1]!Tabla1739[Consignatario],B2476,[1]!Tabla1739[1739])</f>
        <v>0</v>
      </c>
      <c r="Q2476">
        <f>SUMIF([1]!Tabla21[Consignatario],B2476,[1]!Tabla21[1664-1670])</f>
        <v>0</v>
      </c>
      <c r="R2476">
        <f>SUM(Tabla62[[#This Row],[1661]:[Entrearmadas]])</f>
        <v>20140</v>
      </c>
    </row>
    <row r="2477" spans="1:18" x14ac:dyDescent="0.3">
      <c r="A2477">
        <v>2476</v>
      </c>
      <c r="B2477" t="str" cm="1">
        <f t="array" ref="B2477">INDEX([1]!Tabla1[#Data], A2477, 2)</f>
        <v>Riva Agüero, Fernando de la</v>
      </c>
      <c r="C2477">
        <f>SUMIF([1]!Tabla1661[Consignatario],B2477,[1]!Tabla1661[1661])</f>
        <v>0</v>
      </c>
      <c r="D2477">
        <f>SUMIF([1]!Tabla11[Consignatario],B2477,[1]!Tabla11[1662])</f>
        <v>0</v>
      </c>
      <c r="E2477">
        <f>SUMIF([1]!Tabla12[Consignatario],B2477,[1]!Tabla12[1670])</f>
        <v>0</v>
      </c>
      <c r="F2477">
        <f>SUMIF([1]!Tabla10[Consignatario],B2477,[1]!Tabla10[1672])</f>
        <v>0</v>
      </c>
      <c r="G2477">
        <f>SUMIF([1]!Tabla9[Consignatarios],B2477,[1]!Tabla9[1675])</f>
        <v>0</v>
      </c>
      <c r="H2477">
        <f>SUMIF([1]!Tabla8[Consignatarios],B2477,[1]!Tabla8[1678])</f>
        <v>0</v>
      </c>
      <c r="I2477">
        <f>SUMIF([1]!Tabla4[Consignatario],B2477,[1]!Tabla4[Monto])</f>
        <v>0</v>
      </c>
      <c r="J2477">
        <f>SUMIF([1]!Tabla2[Consignatario],B2477, [1]!Tabla2[Monto])</f>
        <v>0</v>
      </c>
      <c r="K2477">
        <f>SUMIF([1]!Tabla3[Consignatario],B2477,[1]!Tabla3[Monto])</f>
        <v>0</v>
      </c>
      <c r="L2477">
        <f>SUMIF([1]!Tabla5[Consignatario],B2477,[1]!Tabla5[Monto])</f>
        <v>1000</v>
      </c>
      <c r="M2477">
        <f>SUMIF([1]!Tabla1708[Consignatario],B2477,[1]!Tabla1708[Monto])</f>
        <v>0</v>
      </c>
      <c r="N2477">
        <f>SUMIF([1]!Tabla1726[Consignatario],B2477,[1]!Tabla1726[Monto])</f>
        <v>0</v>
      </c>
      <c r="O2477">
        <f>SUMIF([1]!Tabla1730[Consignatario],B2477,[1]!Tabla1730[1730])</f>
        <v>0</v>
      </c>
      <c r="P2477">
        <f>SUMIF([1]!Tabla1739[Consignatario],B2477,[1]!Tabla1739[1739])</f>
        <v>0</v>
      </c>
      <c r="Q2477">
        <f>SUMIF([1]!Tabla21[Consignatario],B2477,[1]!Tabla21[1664-1670])</f>
        <v>0</v>
      </c>
      <c r="R2477">
        <f>SUM(Tabla62[[#This Row],[1661]:[Entrearmadas]])</f>
        <v>1000</v>
      </c>
    </row>
    <row r="2478" spans="1:18" x14ac:dyDescent="0.3">
      <c r="A2478">
        <v>2477</v>
      </c>
      <c r="B2478" t="str" cm="1">
        <f t="array" ref="B2478">INDEX([1]!Tabla1[#Data], A2478, 2)</f>
        <v>Riva, Pedro de la</v>
      </c>
      <c r="C2478">
        <f>SUMIF([1]!Tabla1661[Consignatario],B2478,[1]!Tabla1661[1661])</f>
        <v>0</v>
      </c>
      <c r="D2478">
        <f>SUMIF([1]!Tabla11[Consignatario],B2478,[1]!Tabla11[1662])</f>
        <v>0</v>
      </c>
      <c r="E2478">
        <f>SUMIF([1]!Tabla12[Consignatario],B2478,[1]!Tabla12[1670])</f>
        <v>0</v>
      </c>
      <c r="F2478">
        <f>SUMIF([1]!Tabla10[Consignatario],B2478,[1]!Tabla10[1672])</f>
        <v>0</v>
      </c>
      <c r="G2478">
        <f>SUMIF([1]!Tabla9[Consignatarios],B2478,[1]!Tabla9[1675])</f>
        <v>10300</v>
      </c>
      <c r="H2478">
        <f>SUMIF([1]!Tabla8[Consignatarios],B2478,[1]!Tabla8[1678])</f>
        <v>0</v>
      </c>
      <c r="I2478">
        <f>SUMIF([1]!Tabla4[Consignatario],B2478,[1]!Tabla4[Monto])</f>
        <v>18576</v>
      </c>
      <c r="J2478">
        <f>SUMIF([1]!Tabla2[Consignatario],B2478, [1]!Tabla2[Monto])</f>
        <v>0</v>
      </c>
      <c r="K2478">
        <f>SUMIF([1]!Tabla3[Consignatario],B2478,[1]!Tabla3[Monto])</f>
        <v>0</v>
      </c>
      <c r="L2478">
        <f>SUMIF([1]!Tabla5[Consignatario],B2478,[1]!Tabla5[Monto])</f>
        <v>0</v>
      </c>
      <c r="M2478">
        <f>SUMIF([1]!Tabla1708[Consignatario],B2478,[1]!Tabla1708[Monto])</f>
        <v>0</v>
      </c>
      <c r="N2478">
        <f>SUMIF([1]!Tabla1726[Consignatario],B2478,[1]!Tabla1726[Monto])</f>
        <v>0</v>
      </c>
      <c r="O2478">
        <f>SUMIF([1]!Tabla1730[Consignatario],B2478,[1]!Tabla1730[1730])</f>
        <v>0</v>
      </c>
      <c r="P2478">
        <f>SUMIF([1]!Tabla1739[Consignatario],B2478,[1]!Tabla1739[1739])</f>
        <v>0</v>
      </c>
      <c r="Q2478">
        <f>SUMIF([1]!Tabla21[Consignatario],B2478,[1]!Tabla21[1664-1670])</f>
        <v>0</v>
      </c>
      <c r="R2478">
        <f>SUM(Tabla62[[#This Row],[1661]:[Entrearmadas]])</f>
        <v>28876</v>
      </c>
    </row>
    <row r="2479" spans="1:18" x14ac:dyDescent="0.3">
      <c r="A2479">
        <v>2478</v>
      </c>
      <c r="B2479" t="str" cm="1">
        <f t="array" ref="B2479">INDEX([1]!Tabla1[#Data], A2479, 2)</f>
        <v>Riva, Toribio de la</v>
      </c>
      <c r="C2479">
        <f>SUMIF([1]!Tabla1661[Consignatario],B2479,[1]!Tabla1661[1661])</f>
        <v>0</v>
      </c>
      <c r="D2479">
        <f>SUMIF([1]!Tabla11[Consignatario],B2479,[1]!Tabla11[1662])</f>
        <v>0</v>
      </c>
      <c r="E2479">
        <f>SUMIF([1]!Tabla12[Consignatario],B2479,[1]!Tabla12[1670])</f>
        <v>0</v>
      </c>
      <c r="F2479">
        <f>SUMIF([1]!Tabla10[Consignatario],B2479,[1]!Tabla10[1672])</f>
        <v>25388</v>
      </c>
      <c r="G2479">
        <f>SUMIF([1]!Tabla9[Consignatarios],B2479,[1]!Tabla9[1675])</f>
        <v>0</v>
      </c>
      <c r="H2479">
        <f>SUMIF([1]!Tabla8[Consignatarios],B2479,[1]!Tabla8[1678])</f>
        <v>0</v>
      </c>
      <c r="I2479">
        <f>SUMIF([1]!Tabla4[Consignatario],B2479,[1]!Tabla4[Monto])</f>
        <v>0</v>
      </c>
      <c r="J2479">
        <f>SUMIF([1]!Tabla2[Consignatario],B2479, [1]!Tabla2[Monto])</f>
        <v>0</v>
      </c>
      <c r="K2479">
        <f>SUMIF([1]!Tabla3[Consignatario],B2479,[1]!Tabla3[Monto])</f>
        <v>0</v>
      </c>
      <c r="L2479">
        <f>SUMIF([1]!Tabla5[Consignatario],B2479,[1]!Tabla5[Monto])</f>
        <v>0</v>
      </c>
      <c r="M2479">
        <f>SUMIF([1]!Tabla1708[Consignatario],B2479,[1]!Tabla1708[Monto])</f>
        <v>0</v>
      </c>
      <c r="N2479">
        <f>SUMIF([1]!Tabla1726[Consignatario],B2479,[1]!Tabla1726[Monto])</f>
        <v>0</v>
      </c>
      <c r="O2479">
        <f>SUMIF([1]!Tabla1730[Consignatario],B2479,[1]!Tabla1730[1730])</f>
        <v>0</v>
      </c>
      <c r="P2479">
        <f>SUMIF([1]!Tabla1739[Consignatario],B2479,[1]!Tabla1739[1739])</f>
        <v>0</v>
      </c>
      <c r="Q2479">
        <f>SUMIF([1]!Tabla21[Consignatario],B2479,[1]!Tabla21[1664-1670])</f>
        <v>0</v>
      </c>
      <c r="R2479">
        <f>SUM(Tabla62[[#This Row],[1661]:[Entrearmadas]])</f>
        <v>25388</v>
      </c>
    </row>
    <row r="2480" spans="1:18" x14ac:dyDescent="0.3">
      <c r="A2480">
        <v>2479</v>
      </c>
      <c r="B2480" t="str" cm="1">
        <f t="array" ref="B2480">INDEX([1]!Tabla1[#Data], A2480, 2)</f>
        <v>Rivarola, Octavio de</v>
      </c>
      <c r="C2480">
        <f>SUMIF([1]!Tabla1661[Consignatario],B2480,[1]!Tabla1661[1661])</f>
        <v>0</v>
      </c>
      <c r="D2480">
        <f>SUMIF([1]!Tabla11[Consignatario],B2480,[1]!Tabla11[1662])</f>
        <v>0</v>
      </c>
      <c r="E2480">
        <f>SUMIF([1]!Tabla12[Consignatario],B2480,[1]!Tabla12[1670])</f>
        <v>0</v>
      </c>
      <c r="F2480">
        <f>SUMIF([1]!Tabla10[Consignatario],B2480,[1]!Tabla10[1672])</f>
        <v>0</v>
      </c>
      <c r="G2480">
        <f>SUMIF([1]!Tabla9[Consignatarios],B2480,[1]!Tabla9[1675])</f>
        <v>0</v>
      </c>
      <c r="H2480">
        <f>SUMIF([1]!Tabla8[Consignatarios],B2480,[1]!Tabla8[1678])</f>
        <v>0</v>
      </c>
      <c r="I2480">
        <f>SUMIF([1]!Tabla4[Consignatario],B2480,[1]!Tabla4[Monto])</f>
        <v>0</v>
      </c>
      <c r="J2480">
        <f>SUMIF([1]!Tabla2[Consignatario],B2480, [1]!Tabla2[Monto])</f>
        <v>0</v>
      </c>
      <c r="K2480">
        <f>SUMIF([1]!Tabla3[Consignatario],B2480,[1]!Tabla3[Monto])</f>
        <v>0</v>
      </c>
      <c r="L2480">
        <f>SUMIF([1]!Tabla5[Consignatario],B2480,[1]!Tabla5[Monto])</f>
        <v>0</v>
      </c>
      <c r="M2480">
        <f>SUMIF([1]!Tabla1708[Consignatario],B2480,[1]!Tabla1708[Monto])</f>
        <v>0</v>
      </c>
      <c r="N2480">
        <f>SUMIF([1]!Tabla1726[Consignatario],B2480,[1]!Tabla1726[Monto])</f>
        <v>0</v>
      </c>
      <c r="O2480">
        <f>SUMIF([1]!Tabla1730[Consignatario],B2480,[1]!Tabla1730[1730])</f>
        <v>0</v>
      </c>
      <c r="P2480">
        <f>SUMIF([1]!Tabla1739[Consignatario],B2480,[1]!Tabla1739[1739])</f>
        <v>0</v>
      </c>
      <c r="Q2480">
        <f>SUMIF([1]!Tabla21[Consignatario],B2480,[1]!Tabla21[1664-1670])</f>
        <v>68</v>
      </c>
      <c r="R2480">
        <f>SUM(Tabla62[[#This Row],[1661]:[Entrearmadas]])</f>
        <v>68</v>
      </c>
    </row>
    <row r="2481" spans="1:18" x14ac:dyDescent="0.3">
      <c r="A2481">
        <v>2480</v>
      </c>
      <c r="B2481" t="str" cm="1">
        <f t="array" ref="B2481">INDEX([1]!Tabla1[#Data], A2481, 2)</f>
        <v>Rivas, Claudio de</v>
      </c>
      <c r="C2481">
        <f>SUMIF([1]!Tabla1661[Consignatario],B2481,[1]!Tabla1661[1661])</f>
        <v>0</v>
      </c>
      <c r="D2481">
        <f>SUMIF([1]!Tabla11[Consignatario],B2481,[1]!Tabla11[1662])</f>
        <v>0</v>
      </c>
      <c r="E2481">
        <f>SUMIF([1]!Tabla12[Consignatario],B2481,[1]!Tabla12[1670])</f>
        <v>0</v>
      </c>
      <c r="F2481">
        <f>SUMIF([1]!Tabla10[Consignatario],B2481,[1]!Tabla10[1672])</f>
        <v>0</v>
      </c>
      <c r="G2481">
        <f>SUMIF([1]!Tabla9[Consignatarios],B2481,[1]!Tabla9[1675])</f>
        <v>0</v>
      </c>
      <c r="H2481">
        <f>SUMIF([1]!Tabla8[Consignatarios],B2481,[1]!Tabla8[1678])</f>
        <v>0</v>
      </c>
      <c r="I2481">
        <f>SUMIF([1]!Tabla4[Consignatario],B2481,[1]!Tabla4[Monto])</f>
        <v>0</v>
      </c>
      <c r="J2481">
        <f>SUMIF([1]!Tabla2[Consignatario],B2481, [1]!Tabla2[Monto])</f>
        <v>0</v>
      </c>
      <c r="K2481">
        <f>SUMIF([1]!Tabla3[Consignatario],B2481,[1]!Tabla3[Monto])</f>
        <v>2996</v>
      </c>
      <c r="L2481">
        <f>SUMIF([1]!Tabla5[Consignatario],B2481,[1]!Tabla5[Monto])</f>
        <v>0</v>
      </c>
      <c r="M2481">
        <f>SUMIF([1]!Tabla1708[Consignatario],B2481,[1]!Tabla1708[Monto])</f>
        <v>0</v>
      </c>
      <c r="N2481">
        <f>SUMIF([1]!Tabla1726[Consignatario],B2481,[1]!Tabla1726[Monto])</f>
        <v>0</v>
      </c>
      <c r="O2481">
        <f>SUMIF([1]!Tabla1730[Consignatario],B2481,[1]!Tabla1730[1730])</f>
        <v>0</v>
      </c>
      <c r="P2481">
        <f>SUMIF([1]!Tabla1739[Consignatario],B2481,[1]!Tabla1739[1739])</f>
        <v>0</v>
      </c>
      <c r="Q2481">
        <f>SUMIF([1]!Tabla21[Consignatario],B2481,[1]!Tabla21[1664-1670])</f>
        <v>0</v>
      </c>
      <c r="R2481">
        <f>SUM(Tabla62[[#This Row],[1661]:[Entrearmadas]])</f>
        <v>2996</v>
      </c>
    </row>
    <row r="2482" spans="1:18" x14ac:dyDescent="0.3">
      <c r="A2482">
        <v>2481</v>
      </c>
      <c r="B2482" t="str" cm="1">
        <f t="array" ref="B2482">INDEX([1]!Tabla1[#Data], A2482, 2)</f>
        <v>Rivas, Francisco de</v>
      </c>
      <c r="C2482">
        <f>SUMIF([1]!Tabla1661[Consignatario],B2482,[1]!Tabla1661[1661])</f>
        <v>0</v>
      </c>
      <c r="D2482">
        <f>SUMIF([1]!Tabla11[Consignatario],B2482,[1]!Tabla11[1662])</f>
        <v>0</v>
      </c>
      <c r="E2482">
        <f>SUMIF([1]!Tabla12[Consignatario],B2482,[1]!Tabla12[1670])</f>
        <v>0</v>
      </c>
      <c r="F2482">
        <f>SUMIF([1]!Tabla10[Consignatario],B2482,[1]!Tabla10[1672])</f>
        <v>0</v>
      </c>
      <c r="G2482">
        <f>SUMIF([1]!Tabla9[Consignatarios],B2482,[1]!Tabla9[1675])</f>
        <v>0</v>
      </c>
      <c r="H2482">
        <f>SUMIF([1]!Tabla8[Consignatarios],B2482,[1]!Tabla8[1678])</f>
        <v>0</v>
      </c>
      <c r="I2482">
        <f>SUMIF([1]!Tabla4[Consignatario],B2482,[1]!Tabla4[Monto])</f>
        <v>0</v>
      </c>
      <c r="J2482">
        <f>SUMIF([1]!Tabla2[Consignatario],B2482, [1]!Tabla2[Monto])</f>
        <v>0</v>
      </c>
      <c r="K2482">
        <f>SUMIF([1]!Tabla3[Consignatario],B2482,[1]!Tabla3[Monto])</f>
        <v>65573</v>
      </c>
      <c r="L2482">
        <f>SUMIF([1]!Tabla5[Consignatario],B2482,[1]!Tabla5[Monto])</f>
        <v>36000</v>
      </c>
      <c r="M2482">
        <f>SUMIF([1]!Tabla1708[Consignatario],B2482,[1]!Tabla1708[Monto])</f>
        <v>0</v>
      </c>
      <c r="N2482">
        <f>SUMIF([1]!Tabla1726[Consignatario],B2482,[1]!Tabla1726[Monto])</f>
        <v>0</v>
      </c>
      <c r="O2482">
        <f>SUMIF([1]!Tabla1730[Consignatario],B2482,[1]!Tabla1730[1730])</f>
        <v>0</v>
      </c>
      <c r="P2482">
        <f>SUMIF([1]!Tabla1739[Consignatario],B2482,[1]!Tabla1739[1739])</f>
        <v>0</v>
      </c>
      <c r="Q2482">
        <f>SUMIF([1]!Tabla21[Consignatario],B2482,[1]!Tabla21[1664-1670])</f>
        <v>0</v>
      </c>
      <c r="R2482">
        <f>SUM(Tabla62[[#This Row],[1661]:[Entrearmadas]])</f>
        <v>101573</v>
      </c>
    </row>
    <row r="2483" spans="1:18" x14ac:dyDescent="0.3">
      <c r="A2483">
        <v>2482</v>
      </c>
      <c r="B2483" t="str" cm="1">
        <f t="array" ref="B2483">INDEX([1]!Tabla1[#Data], A2483, 2)</f>
        <v>Rivas, Juan Carlos de</v>
      </c>
      <c r="C2483">
        <f>SUMIF([1]!Tabla1661[Consignatario],B2483,[1]!Tabla1661[1661])</f>
        <v>0</v>
      </c>
      <c r="D2483">
        <f>SUMIF([1]!Tabla11[Consignatario],B2483,[1]!Tabla11[1662])</f>
        <v>0</v>
      </c>
      <c r="E2483">
        <f>SUMIF([1]!Tabla12[Consignatario],B2483,[1]!Tabla12[1670])</f>
        <v>0</v>
      </c>
      <c r="F2483">
        <f>SUMIF([1]!Tabla10[Consignatario],B2483,[1]!Tabla10[1672])</f>
        <v>0</v>
      </c>
      <c r="G2483">
        <f>SUMIF([1]!Tabla9[Consignatarios],B2483,[1]!Tabla9[1675])</f>
        <v>0</v>
      </c>
      <c r="H2483">
        <f>SUMIF([1]!Tabla8[Consignatarios],B2483,[1]!Tabla8[1678])</f>
        <v>0</v>
      </c>
      <c r="I2483">
        <f>SUMIF([1]!Tabla4[Consignatario],B2483,[1]!Tabla4[Monto])</f>
        <v>0</v>
      </c>
      <c r="J2483">
        <f>SUMIF([1]!Tabla2[Consignatario],B2483, [1]!Tabla2[Monto])</f>
        <v>0</v>
      </c>
      <c r="K2483">
        <f>SUMIF([1]!Tabla3[Consignatario],B2483,[1]!Tabla3[Monto])</f>
        <v>0</v>
      </c>
      <c r="L2483">
        <f>SUMIF([1]!Tabla5[Consignatario],B2483,[1]!Tabla5[Monto])</f>
        <v>0</v>
      </c>
      <c r="M2483">
        <f>SUMIF([1]!Tabla1708[Consignatario],B2483,[1]!Tabla1708[Monto])</f>
        <v>0</v>
      </c>
      <c r="N2483">
        <f>SUMIF([1]!Tabla1726[Consignatario],B2483,[1]!Tabla1726[Monto])</f>
        <v>0</v>
      </c>
      <c r="O2483">
        <f>SUMIF([1]!Tabla1730[Consignatario],B2483,[1]!Tabla1730[1730])</f>
        <v>163206</v>
      </c>
      <c r="P2483">
        <f>SUMIF([1]!Tabla1739[Consignatario],B2483,[1]!Tabla1739[1739])</f>
        <v>0</v>
      </c>
      <c r="Q2483">
        <f>SUMIF([1]!Tabla21[Consignatario],B2483,[1]!Tabla21[1664-1670])</f>
        <v>0</v>
      </c>
      <c r="R2483">
        <f>SUM(Tabla62[[#This Row],[1661]:[Entrearmadas]])</f>
        <v>163206</v>
      </c>
    </row>
    <row r="2484" spans="1:18" x14ac:dyDescent="0.3">
      <c r="A2484">
        <v>2483</v>
      </c>
      <c r="B2484" t="str" cm="1">
        <f t="array" ref="B2484">INDEX([1]!Tabla1[#Data], A2484, 2)</f>
        <v>Rivera y Castro, Manuel de</v>
      </c>
      <c r="C2484">
        <f>SUMIF([1]!Tabla1661[Consignatario],B2484,[1]!Tabla1661[1661])</f>
        <v>0</v>
      </c>
      <c r="D2484">
        <f>SUMIF([1]!Tabla11[Consignatario],B2484,[1]!Tabla11[1662])</f>
        <v>0</v>
      </c>
      <c r="E2484">
        <f>SUMIF([1]!Tabla12[Consignatario],B2484,[1]!Tabla12[1670])</f>
        <v>0</v>
      </c>
      <c r="F2484">
        <f>SUMIF([1]!Tabla10[Consignatario],B2484,[1]!Tabla10[1672])</f>
        <v>0</v>
      </c>
      <c r="G2484">
        <f>SUMIF([1]!Tabla9[Consignatarios],B2484,[1]!Tabla9[1675])</f>
        <v>0</v>
      </c>
      <c r="H2484">
        <f>SUMIF([1]!Tabla8[Consignatarios],B2484,[1]!Tabla8[1678])</f>
        <v>0</v>
      </c>
      <c r="I2484">
        <f>SUMIF([1]!Tabla4[Consignatario],B2484,[1]!Tabla4[Monto])</f>
        <v>0</v>
      </c>
      <c r="J2484">
        <f>SUMIF([1]!Tabla2[Consignatario],B2484, [1]!Tabla2[Monto])</f>
        <v>0</v>
      </c>
      <c r="K2484">
        <f>SUMIF([1]!Tabla3[Consignatario],B2484,[1]!Tabla3[Monto])</f>
        <v>1592</v>
      </c>
      <c r="L2484">
        <f>SUMIF([1]!Tabla5[Consignatario],B2484,[1]!Tabla5[Monto])</f>
        <v>0</v>
      </c>
      <c r="M2484">
        <f>SUMIF([1]!Tabla1708[Consignatario],B2484,[1]!Tabla1708[Monto])</f>
        <v>0</v>
      </c>
      <c r="N2484">
        <f>SUMIF([1]!Tabla1726[Consignatario],B2484,[1]!Tabla1726[Monto])</f>
        <v>0</v>
      </c>
      <c r="O2484">
        <f>SUMIF([1]!Tabla1730[Consignatario],B2484,[1]!Tabla1730[1730])</f>
        <v>0</v>
      </c>
      <c r="P2484">
        <f>SUMIF([1]!Tabla1739[Consignatario],B2484,[1]!Tabla1739[1739])</f>
        <v>0</v>
      </c>
      <c r="Q2484">
        <f>SUMIF([1]!Tabla21[Consignatario],B2484,[1]!Tabla21[1664-1670])</f>
        <v>0</v>
      </c>
      <c r="R2484">
        <f>SUM(Tabla62[[#This Row],[1661]:[Entrearmadas]])</f>
        <v>1592</v>
      </c>
    </row>
    <row r="2485" spans="1:18" x14ac:dyDescent="0.3">
      <c r="A2485">
        <v>2484</v>
      </c>
      <c r="B2485" t="str" cm="1">
        <f t="array" ref="B2485">INDEX([1]!Tabla1[#Data], A2485, 2)</f>
        <v>Rivera, Benito de</v>
      </c>
      <c r="C2485">
        <f>SUMIF([1]!Tabla1661[Consignatario],B2485,[1]!Tabla1661[1661])</f>
        <v>45356</v>
      </c>
      <c r="D2485">
        <f>SUMIF([1]!Tabla11[Consignatario],B2485,[1]!Tabla11[1662])</f>
        <v>0</v>
      </c>
      <c r="E2485">
        <f>SUMIF([1]!Tabla12[Consignatario],B2485,[1]!Tabla12[1670])</f>
        <v>0</v>
      </c>
      <c r="F2485">
        <f>SUMIF([1]!Tabla10[Consignatario],B2485,[1]!Tabla10[1672])</f>
        <v>0</v>
      </c>
      <c r="G2485">
        <f>SUMIF([1]!Tabla9[Consignatarios],B2485,[1]!Tabla9[1675])</f>
        <v>0</v>
      </c>
      <c r="H2485">
        <f>SUMIF([1]!Tabla8[Consignatarios],B2485,[1]!Tabla8[1678])</f>
        <v>0</v>
      </c>
      <c r="I2485">
        <f>SUMIF([1]!Tabla4[Consignatario],B2485,[1]!Tabla4[Monto])</f>
        <v>0</v>
      </c>
      <c r="J2485">
        <f>SUMIF([1]!Tabla2[Consignatario],B2485, [1]!Tabla2[Monto])</f>
        <v>0</v>
      </c>
      <c r="K2485">
        <f>SUMIF([1]!Tabla3[Consignatario],B2485,[1]!Tabla3[Monto])</f>
        <v>0</v>
      </c>
      <c r="L2485">
        <f>SUMIF([1]!Tabla5[Consignatario],B2485,[1]!Tabla5[Monto])</f>
        <v>0</v>
      </c>
      <c r="M2485">
        <f>SUMIF([1]!Tabla1708[Consignatario],B2485,[1]!Tabla1708[Monto])</f>
        <v>0</v>
      </c>
      <c r="N2485">
        <f>SUMIF([1]!Tabla1726[Consignatario],B2485,[1]!Tabla1726[Monto])</f>
        <v>0</v>
      </c>
      <c r="O2485">
        <f>SUMIF([1]!Tabla1730[Consignatario],B2485,[1]!Tabla1730[1730])</f>
        <v>0</v>
      </c>
      <c r="P2485">
        <f>SUMIF([1]!Tabla1739[Consignatario],B2485,[1]!Tabla1739[1739])</f>
        <v>0</v>
      </c>
      <c r="Q2485">
        <f>SUMIF([1]!Tabla21[Consignatario],B2485,[1]!Tabla21[1664-1670])</f>
        <v>0</v>
      </c>
      <c r="R2485">
        <f>SUM(Tabla62[[#This Row],[1661]:[Entrearmadas]])</f>
        <v>45356</v>
      </c>
    </row>
    <row r="2486" spans="1:18" x14ac:dyDescent="0.3">
      <c r="A2486">
        <v>2485</v>
      </c>
      <c r="B2486" t="str" cm="1">
        <f t="array" ref="B2486">INDEX([1]!Tabla1[#Data], A2486, 2)</f>
        <v>Rivera, Diego Antonio de</v>
      </c>
      <c r="C2486">
        <f>SUMIF([1]!Tabla1661[Consignatario],B2486,[1]!Tabla1661[1661])</f>
        <v>0</v>
      </c>
      <c r="D2486">
        <f>SUMIF([1]!Tabla11[Consignatario],B2486,[1]!Tabla11[1662])</f>
        <v>0</v>
      </c>
      <c r="E2486">
        <f>SUMIF([1]!Tabla12[Consignatario],B2486,[1]!Tabla12[1670])</f>
        <v>0</v>
      </c>
      <c r="F2486">
        <f>SUMIF([1]!Tabla10[Consignatario],B2486,[1]!Tabla10[1672])</f>
        <v>0</v>
      </c>
      <c r="G2486">
        <f>SUMIF([1]!Tabla9[Consignatarios],B2486,[1]!Tabla9[1675])</f>
        <v>0</v>
      </c>
      <c r="H2486">
        <f>SUMIF([1]!Tabla8[Consignatarios],B2486,[1]!Tabla8[1678])</f>
        <v>0</v>
      </c>
      <c r="I2486">
        <f>SUMIF([1]!Tabla4[Consignatario],B2486,[1]!Tabla4[Monto])</f>
        <v>0</v>
      </c>
      <c r="J2486">
        <f>SUMIF([1]!Tabla2[Consignatario],B2486, [1]!Tabla2[Monto])</f>
        <v>0</v>
      </c>
      <c r="K2486">
        <f>SUMIF([1]!Tabla3[Consignatario],B2486,[1]!Tabla3[Monto])</f>
        <v>0</v>
      </c>
      <c r="L2486">
        <f>SUMIF([1]!Tabla5[Consignatario],B2486,[1]!Tabla5[Monto])</f>
        <v>0</v>
      </c>
      <c r="M2486">
        <f>SUMIF([1]!Tabla1708[Consignatario],B2486,[1]!Tabla1708[Monto])</f>
        <v>0</v>
      </c>
      <c r="N2486">
        <f>SUMIF([1]!Tabla1726[Consignatario],B2486,[1]!Tabla1726[Monto])</f>
        <v>14160</v>
      </c>
      <c r="O2486">
        <f>SUMIF([1]!Tabla1730[Consignatario],B2486,[1]!Tabla1730[1730])</f>
        <v>0</v>
      </c>
      <c r="P2486">
        <f>SUMIF([1]!Tabla1739[Consignatario],B2486,[1]!Tabla1739[1739])</f>
        <v>0</v>
      </c>
      <c r="Q2486">
        <f>SUMIF([1]!Tabla21[Consignatario],B2486,[1]!Tabla21[1664-1670])</f>
        <v>0</v>
      </c>
      <c r="R2486">
        <f>SUM(Tabla62[[#This Row],[1661]:[Entrearmadas]])</f>
        <v>14160</v>
      </c>
    </row>
    <row r="2487" spans="1:18" x14ac:dyDescent="0.3">
      <c r="A2487">
        <v>2486</v>
      </c>
      <c r="B2487" t="str" cm="1">
        <f t="array" ref="B2487">INDEX([1]!Tabla1[#Data], A2487, 2)</f>
        <v>Rivera, Pedro de</v>
      </c>
      <c r="C2487">
        <f>SUMIF([1]!Tabla1661[Consignatario],B2487,[1]!Tabla1661[1661])</f>
        <v>0</v>
      </c>
      <c r="D2487">
        <f>SUMIF([1]!Tabla11[Consignatario],B2487,[1]!Tabla11[1662])</f>
        <v>0</v>
      </c>
      <c r="E2487">
        <f>SUMIF([1]!Tabla12[Consignatario],B2487,[1]!Tabla12[1670])</f>
        <v>0</v>
      </c>
      <c r="F2487">
        <f>SUMIF([1]!Tabla10[Consignatario],B2487,[1]!Tabla10[1672])</f>
        <v>4900</v>
      </c>
      <c r="G2487">
        <f>SUMIF([1]!Tabla9[Consignatarios],B2487,[1]!Tabla9[1675])</f>
        <v>0</v>
      </c>
      <c r="H2487">
        <f>SUMIF([1]!Tabla8[Consignatarios],B2487,[1]!Tabla8[1678])</f>
        <v>400</v>
      </c>
      <c r="I2487">
        <f>SUMIF([1]!Tabla4[Consignatario],B2487,[1]!Tabla4[Monto])</f>
        <v>0</v>
      </c>
      <c r="J2487">
        <f>SUMIF([1]!Tabla2[Consignatario],B2487, [1]!Tabla2[Monto])</f>
        <v>4000</v>
      </c>
      <c r="K2487">
        <f>SUMIF([1]!Tabla3[Consignatario],B2487,[1]!Tabla3[Monto])</f>
        <v>0</v>
      </c>
      <c r="L2487">
        <f>SUMIF([1]!Tabla5[Consignatario],B2487,[1]!Tabla5[Monto])</f>
        <v>0</v>
      </c>
      <c r="M2487">
        <f>SUMIF([1]!Tabla1708[Consignatario],B2487,[1]!Tabla1708[Monto])</f>
        <v>0</v>
      </c>
      <c r="N2487">
        <f>SUMIF([1]!Tabla1726[Consignatario],B2487,[1]!Tabla1726[Monto])</f>
        <v>0</v>
      </c>
      <c r="O2487">
        <f>SUMIF([1]!Tabla1730[Consignatario],B2487,[1]!Tabla1730[1730])</f>
        <v>0</v>
      </c>
      <c r="P2487">
        <f>SUMIF([1]!Tabla1739[Consignatario],B2487,[1]!Tabla1739[1739])</f>
        <v>0</v>
      </c>
      <c r="Q2487">
        <f>SUMIF([1]!Tabla21[Consignatario],B2487,[1]!Tabla21[1664-1670])</f>
        <v>896</v>
      </c>
      <c r="R2487">
        <f>SUM(Tabla62[[#This Row],[1661]:[Entrearmadas]])</f>
        <v>10196</v>
      </c>
    </row>
    <row r="2488" spans="1:18" x14ac:dyDescent="0.3">
      <c r="A2488">
        <v>2487</v>
      </c>
      <c r="B2488" t="str" cm="1">
        <f t="array" ref="B2488">INDEX([1]!Tabla1[#Data], A2488, 2)</f>
        <v>Rivero, Alonso Martín</v>
      </c>
      <c r="C2488">
        <f>SUMIF([1]!Tabla1661[Consignatario],B2488,[1]!Tabla1661[1661])</f>
        <v>0</v>
      </c>
      <c r="D2488">
        <f>SUMIF([1]!Tabla11[Consignatario],B2488,[1]!Tabla11[1662])</f>
        <v>0</v>
      </c>
      <c r="E2488">
        <f>SUMIF([1]!Tabla12[Consignatario],B2488,[1]!Tabla12[1670])</f>
        <v>0</v>
      </c>
      <c r="F2488">
        <f>SUMIF([1]!Tabla10[Consignatario],B2488,[1]!Tabla10[1672])</f>
        <v>400</v>
      </c>
      <c r="G2488">
        <f>SUMIF([1]!Tabla9[Consignatarios],B2488,[1]!Tabla9[1675])</f>
        <v>0</v>
      </c>
      <c r="H2488">
        <f>SUMIF([1]!Tabla8[Consignatarios],B2488,[1]!Tabla8[1678])</f>
        <v>0</v>
      </c>
      <c r="I2488">
        <f>SUMIF([1]!Tabla4[Consignatario],B2488,[1]!Tabla4[Monto])</f>
        <v>0</v>
      </c>
      <c r="J2488">
        <f>SUMIF([1]!Tabla2[Consignatario],B2488, [1]!Tabla2[Monto])</f>
        <v>0</v>
      </c>
      <c r="K2488">
        <f>SUMIF([1]!Tabla3[Consignatario],B2488,[1]!Tabla3[Monto])</f>
        <v>0</v>
      </c>
      <c r="L2488">
        <f>SUMIF([1]!Tabla5[Consignatario],B2488,[1]!Tabla5[Monto])</f>
        <v>0</v>
      </c>
      <c r="M2488">
        <f>SUMIF([1]!Tabla1708[Consignatario],B2488,[1]!Tabla1708[Monto])</f>
        <v>0</v>
      </c>
      <c r="N2488">
        <f>SUMIF([1]!Tabla1726[Consignatario],B2488,[1]!Tabla1726[Monto])</f>
        <v>0</v>
      </c>
      <c r="O2488">
        <f>SUMIF([1]!Tabla1730[Consignatario],B2488,[1]!Tabla1730[1730])</f>
        <v>0</v>
      </c>
      <c r="P2488">
        <f>SUMIF([1]!Tabla1739[Consignatario],B2488,[1]!Tabla1739[1739])</f>
        <v>0</v>
      </c>
      <c r="Q2488">
        <f>SUMIF([1]!Tabla21[Consignatario],B2488,[1]!Tabla21[1664-1670])</f>
        <v>0</v>
      </c>
      <c r="R2488">
        <f>SUM(Tabla62[[#This Row],[1661]:[Entrearmadas]])</f>
        <v>400</v>
      </c>
    </row>
    <row r="2489" spans="1:18" x14ac:dyDescent="0.3">
      <c r="A2489">
        <v>2488</v>
      </c>
      <c r="B2489" t="str" cm="1">
        <f t="array" ref="B2489">INDEX([1]!Tabla1[#Data], A2489, 2)</f>
        <v>Rivero, Juan de</v>
      </c>
      <c r="C2489">
        <f>SUMIF([1]!Tabla1661[Consignatario],B2489,[1]!Tabla1661[1661])</f>
        <v>0</v>
      </c>
      <c r="D2489">
        <f>SUMIF([1]!Tabla11[Consignatario],B2489,[1]!Tabla11[1662])</f>
        <v>0</v>
      </c>
      <c r="E2489">
        <f>SUMIF([1]!Tabla12[Consignatario],B2489,[1]!Tabla12[1670])</f>
        <v>0</v>
      </c>
      <c r="F2489">
        <f>SUMIF([1]!Tabla10[Consignatario],B2489,[1]!Tabla10[1672])</f>
        <v>0</v>
      </c>
      <c r="G2489">
        <f>SUMIF([1]!Tabla9[Consignatarios],B2489,[1]!Tabla9[1675])</f>
        <v>0</v>
      </c>
      <c r="H2489">
        <f>SUMIF([1]!Tabla8[Consignatarios],B2489,[1]!Tabla8[1678])</f>
        <v>0</v>
      </c>
      <c r="I2489">
        <f>SUMIF([1]!Tabla4[Consignatario],B2489,[1]!Tabla4[Monto])</f>
        <v>0</v>
      </c>
      <c r="J2489">
        <f>SUMIF([1]!Tabla2[Consignatario],B2489, [1]!Tabla2[Monto])</f>
        <v>0</v>
      </c>
      <c r="K2489">
        <f>SUMIF([1]!Tabla3[Consignatario],B2489,[1]!Tabla3[Monto])</f>
        <v>0</v>
      </c>
      <c r="L2489">
        <f>SUMIF([1]!Tabla5[Consignatario],B2489,[1]!Tabla5[Monto])</f>
        <v>30000</v>
      </c>
      <c r="M2489">
        <f>SUMIF([1]!Tabla1708[Consignatario],B2489,[1]!Tabla1708[Monto])</f>
        <v>0</v>
      </c>
      <c r="N2489">
        <f>SUMIF([1]!Tabla1726[Consignatario],B2489,[1]!Tabla1726[Monto])</f>
        <v>0</v>
      </c>
      <c r="O2489">
        <f>SUMIF([1]!Tabla1730[Consignatario],B2489,[1]!Tabla1730[1730])</f>
        <v>0</v>
      </c>
      <c r="P2489">
        <f>SUMIF([1]!Tabla1739[Consignatario],B2489,[1]!Tabla1739[1739])</f>
        <v>0</v>
      </c>
      <c r="Q2489">
        <f>SUMIF([1]!Tabla21[Consignatario],B2489,[1]!Tabla21[1664-1670])</f>
        <v>0</v>
      </c>
      <c r="R2489">
        <f>SUM(Tabla62[[#This Row],[1661]:[Entrearmadas]])</f>
        <v>30000</v>
      </c>
    </row>
    <row r="2490" spans="1:18" x14ac:dyDescent="0.3">
      <c r="A2490">
        <v>2489</v>
      </c>
      <c r="B2490" t="str" cm="1">
        <f t="array" ref="B2490">INDEX([1]!Tabla1[#Data], A2490, 2)</f>
        <v>Rivero, Roque del</v>
      </c>
      <c r="C2490">
        <f>SUMIF([1]!Tabla1661[Consignatario],B2490,[1]!Tabla1661[1661])</f>
        <v>0</v>
      </c>
      <c r="D2490">
        <f>SUMIF([1]!Tabla11[Consignatario],B2490,[1]!Tabla11[1662])</f>
        <v>0</v>
      </c>
      <c r="E2490">
        <f>SUMIF([1]!Tabla12[Consignatario],B2490,[1]!Tabla12[1670])</f>
        <v>0</v>
      </c>
      <c r="F2490">
        <f>SUMIF([1]!Tabla10[Consignatario],B2490,[1]!Tabla10[1672])</f>
        <v>0</v>
      </c>
      <c r="G2490">
        <f>SUMIF([1]!Tabla9[Consignatarios],B2490,[1]!Tabla9[1675])</f>
        <v>0</v>
      </c>
      <c r="H2490">
        <f>SUMIF([1]!Tabla8[Consignatarios],B2490,[1]!Tabla8[1678])</f>
        <v>0</v>
      </c>
      <c r="I2490">
        <f>SUMIF([1]!Tabla4[Consignatario],B2490,[1]!Tabla4[Monto])</f>
        <v>0</v>
      </c>
      <c r="J2490">
        <f>SUMIF([1]!Tabla2[Consignatario],B2490, [1]!Tabla2[Monto])</f>
        <v>0</v>
      </c>
      <c r="K2490">
        <f>SUMIF([1]!Tabla3[Consignatario],B2490,[1]!Tabla3[Monto])</f>
        <v>0</v>
      </c>
      <c r="L2490">
        <f>SUMIF([1]!Tabla5[Consignatario],B2490,[1]!Tabla5[Monto])</f>
        <v>0</v>
      </c>
      <c r="M2490">
        <f>SUMIF([1]!Tabla1708[Consignatario],B2490,[1]!Tabla1708[Monto])</f>
        <v>0</v>
      </c>
      <c r="N2490">
        <f>SUMIF([1]!Tabla1726[Consignatario],B2490,[1]!Tabla1726[Monto])</f>
        <v>140288</v>
      </c>
      <c r="O2490">
        <f>SUMIF([1]!Tabla1730[Consignatario],B2490,[1]!Tabla1730[1730])</f>
        <v>68066</v>
      </c>
      <c r="P2490">
        <f>SUMIF([1]!Tabla1739[Consignatario],B2490,[1]!Tabla1739[1739])</f>
        <v>0</v>
      </c>
      <c r="Q2490">
        <f>SUMIF([1]!Tabla21[Consignatario],B2490,[1]!Tabla21[1664-1670])</f>
        <v>0</v>
      </c>
      <c r="R2490">
        <f>SUM(Tabla62[[#This Row],[1661]:[Entrearmadas]])</f>
        <v>208354</v>
      </c>
    </row>
    <row r="2491" spans="1:18" x14ac:dyDescent="0.3">
      <c r="A2491">
        <v>2490</v>
      </c>
      <c r="B2491" t="str" cm="1">
        <f t="array" ref="B2491">INDEX([1]!Tabla1[#Data], A2491, 2)</f>
        <v>Rizo, Francisco</v>
      </c>
      <c r="C2491">
        <f>SUMIF([1]!Tabla1661[Consignatario],B2491,[1]!Tabla1661[1661])</f>
        <v>0</v>
      </c>
      <c r="D2491">
        <f>SUMIF([1]!Tabla11[Consignatario],B2491,[1]!Tabla11[1662])</f>
        <v>0</v>
      </c>
      <c r="E2491">
        <f>SUMIF([1]!Tabla12[Consignatario],B2491,[1]!Tabla12[1670])</f>
        <v>0</v>
      </c>
      <c r="F2491">
        <f>SUMIF([1]!Tabla10[Consignatario],B2491,[1]!Tabla10[1672])</f>
        <v>0</v>
      </c>
      <c r="G2491">
        <f>SUMIF([1]!Tabla9[Consignatarios],B2491,[1]!Tabla9[1675])</f>
        <v>0</v>
      </c>
      <c r="H2491">
        <f>SUMIF([1]!Tabla8[Consignatarios],B2491,[1]!Tabla8[1678])</f>
        <v>0</v>
      </c>
      <c r="I2491">
        <f>SUMIF([1]!Tabla4[Consignatario],B2491,[1]!Tabla4[Monto])</f>
        <v>0</v>
      </c>
      <c r="J2491">
        <f>SUMIF([1]!Tabla2[Consignatario],B2491, [1]!Tabla2[Monto])</f>
        <v>0</v>
      </c>
      <c r="K2491">
        <f>SUMIF([1]!Tabla3[Consignatario],B2491,[1]!Tabla3[Monto])</f>
        <v>0</v>
      </c>
      <c r="L2491">
        <f>SUMIF([1]!Tabla5[Consignatario],B2491,[1]!Tabla5[Monto])</f>
        <v>12000</v>
      </c>
      <c r="M2491">
        <f>SUMIF([1]!Tabla1708[Consignatario],B2491,[1]!Tabla1708[Monto])</f>
        <v>0</v>
      </c>
      <c r="N2491">
        <f>SUMIF([1]!Tabla1726[Consignatario],B2491,[1]!Tabla1726[Monto])</f>
        <v>0</v>
      </c>
      <c r="O2491">
        <f>SUMIF([1]!Tabla1730[Consignatario],B2491,[1]!Tabla1730[1730])</f>
        <v>0</v>
      </c>
      <c r="P2491">
        <f>SUMIF([1]!Tabla1739[Consignatario],B2491,[1]!Tabla1739[1739])</f>
        <v>0</v>
      </c>
      <c r="Q2491">
        <f>SUMIF([1]!Tabla21[Consignatario],B2491,[1]!Tabla21[1664-1670])</f>
        <v>0</v>
      </c>
      <c r="R2491">
        <f>SUM(Tabla62[[#This Row],[1661]:[Entrearmadas]])</f>
        <v>12000</v>
      </c>
    </row>
    <row r="2492" spans="1:18" x14ac:dyDescent="0.3">
      <c r="A2492">
        <v>2491</v>
      </c>
      <c r="B2492" t="str" cm="1">
        <f t="array" ref="B2492">INDEX([1]!Tabla1[#Data], A2492, 2)</f>
        <v>Roa y criales, Alejandro de</v>
      </c>
      <c r="C2492">
        <f>SUMIF([1]!Tabla1661[Consignatario],B2492,[1]!Tabla1661[1661])</f>
        <v>0</v>
      </c>
      <c r="D2492">
        <f>SUMIF([1]!Tabla11[Consignatario],B2492,[1]!Tabla11[1662])</f>
        <v>0</v>
      </c>
      <c r="E2492">
        <f>SUMIF([1]!Tabla12[Consignatario],B2492,[1]!Tabla12[1670])</f>
        <v>0</v>
      </c>
      <c r="F2492">
        <f>SUMIF([1]!Tabla10[Consignatario],B2492,[1]!Tabla10[1672])</f>
        <v>0</v>
      </c>
      <c r="G2492">
        <f>SUMIF([1]!Tabla9[Consignatarios],B2492,[1]!Tabla9[1675])</f>
        <v>0</v>
      </c>
      <c r="H2492">
        <f>SUMIF([1]!Tabla8[Consignatarios],B2492,[1]!Tabla8[1678])</f>
        <v>0</v>
      </c>
      <c r="I2492">
        <f>SUMIF([1]!Tabla4[Consignatario],B2492,[1]!Tabla4[Monto])</f>
        <v>0</v>
      </c>
      <c r="J2492">
        <f>SUMIF([1]!Tabla2[Consignatario],B2492, [1]!Tabla2[Monto])</f>
        <v>0</v>
      </c>
      <c r="K2492">
        <f>SUMIF([1]!Tabla3[Consignatario],B2492,[1]!Tabla3[Monto])</f>
        <v>0</v>
      </c>
      <c r="L2492">
        <f>SUMIF([1]!Tabla5[Consignatario],B2492,[1]!Tabla5[Monto])</f>
        <v>0</v>
      </c>
      <c r="M2492">
        <f>SUMIF([1]!Tabla1708[Consignatario],B2492,[1]!Tabla1708[Monto])</f>
        <v>0</v>
      </c>
      <c r="N2492">
        <f>SUMIF([1]!Tabla1726[Consignatario],B2492,[1]!Tabla1726[Monto])</f>
        <v>0</v>
      </c>
      <c r="O2492">
        <f>SUMIF([1]!Tabla1730[Consignatario],B2492,[1]!Tabla1730[1730])</f>
        <v>0</v>
      </c>
      <c r="P2492">
        <f>SUMIF([1]!Tabla1739[Consignatario],B2492,[1]!Tabla1739[1739])</f>
        <v>0</v>
      </c>
      <c r="Q2492">
        <f>SUMIF([1]!Tabla21[Consignatario],B2492,[1]!Tabla21[1664-1670])</f>
        <v>0</v>
      </c>
      <c r="R2492">
        <f>SUM(Tabla62[[#This Row],[1661]:[Entrearmadas]])</f>
        <v>0</v>
      </c>
    </row>
    <row r="2493" spans="1:18" x14ac:dyDescent="0.3">
      <c r="A2493">
        <v>2492</v>
      </c>
      <c r="B2493" t="str" cm="1">
        <f t="array" ref="B2493">INDEX([1]!Tabla1[#Data], A2493, 2)</f>
        <v>Roa, Joseph de</v>
      </c>
      <c r="C2493">
        <f>SUMIF([1]!Tabla1661[Consignatario],B2493,[1]!Tabla1661[1661])</f>
        <v>0</v>
      </c>
      <c r="D2493">
        <f>SUMIF([1]!Tabla11[Consignatario],B2493,[1]!Tabla11[1662])</f>
        <v>0</v>
      </c>
      <c r="E2493">
        <f>SUMIF([1]!Tabla12[Consignatario],B2493,[1]!Tabla12[1670])</f>
        <v>0</v>
      </c>
      <c r="F2493">
        <f>SUMIF([1]!Tabla10[Consignatario],B2493,[1]!Tabla10[1672])</f>
        <v>0</v>
      </c>
      <c r="G2493">
        <f>SUMIF([1]!Tabla9[Consignatarios],B2493,[1]!Tabla9[1675])</f>
        <v>0</v>
      </c>
      <c r="H2493">
        <f>SUMIF([1]!Tabla8[Consignatarios],B2493,[1]!Tabla8[1678])</f>
        <v>0</v>
      </c>
      <c r="I2493">
        <f>SUMIF([1]!Tabla4[Consignatario],B2493,[1]!Tabla4[Monto])</f>
        <v>0</v>
      </c>
      <c r="J2493">
        <f>SUMIF([1]!Tabla2[Consignatario],B2493, [1]!Tabla2[Monto])</f>
        <v>0</v>
      </c>
      <c r="K2493">
        <f>SUMIF([1]!Tabla3[Consignatario],B2493,[1]!Tabla3[Monto])</f>
        <v>70015</v>
      </c>
      <c r="L2493">
        <f>SUMIF([1]!Tabla5[Consignatario],B2493,[1]!Tabla5[Monto])</f>
        <v>0</v>
      </c>
      <c r="M2493">
        <f>SUMIF([1]!Tabla1708[Consignatario],B2493,[1]!Tabla1708[Monto])</f>
        <v>0</v>
      </c>
      <c r="N2493">
        <f>SUMIF([1]!Tabla1726[Consignatario],B2493,[1]!Tabla1726[Monto])</f>
        <v>0</v>
      </c>
      <c r="O2493">
        <f>SUMIF([1]!Tabla1730[Consignatario],B2493,[1]!Tabla1730[1730])</f>
        <v>0</v>
      </c>
      <c r="P2493">
        <f>SUMIF([1]!Tabla1739[Consignatario],B2493,[1]!Tabla1739[1739])</f>
        <v>0</v>
      </c>
      <c r="Q2493">
        <f>SUMIF([1]!Tabla21[Consignatario],B2493,[1]!Tabla21[1664-1670])</f>
        <v>0</v>
      </c>
      <c r="R2493">
        <f>SUM(Tabla62[[#This Row],[1661]:[Entrearmadas]])</f>
        <v>70015</v>
      </c>
    </row>
    <row r="2494" spans="1:18" x14ac:dyDescent="0.3">
      <c r="A2494">
        <v>2493</v>
      </c>
      <c r="B2494" t="str" cm="1">
        <f t="array" ref="B2494">INDEX([1]!Tabla1[#Data], A2494, 2)</f>
        <v>Robles, Nicolás de</v>
      </c>
      <c r="C2494">
        <f>SUMIF([1]!Tabla1661[Consignatario],B2494,[1]!Tabla1661[1661])</f>
        <v>0</v>
      </c>
      <c r="D2494">
        <f>SUMIF([1]!Tabla11[Consignatario],B2494,[1]!Tabla11[1662])</f>
        <v>0</v>
      </c>
      <c r="E2494">
        <f>SUMIF([1]!Tabla12[Consignatario],B2494,[1]!Tabla12[1670])</f>
        <v>0</v>
      </c>
      <c r="F2494">
        <f>SUMIF([1]!Tabla10[Consignatario],B2494,[1]!Tabla10[1672])</f>
        <v>42250</v>
      </c>
      <c r="G2494">
        <f>SUMIF([1]!Tabla9[Consignatarios],B2494,[1]!Tabla9[1675])</f>
        <v>0</v>
      </c>
      <c r="H2494">
        <f>SUMIF([1]!Tabla8[Consignatarios],B2494,[1]!Tabla8[1678])</f>
        <v>0</v>
      </c>
      <c r="I2494">
        <f>SUMIF([1]!Tabla4[Consignatario],B2494,[1]!Tabla4[Monto])</f>
        <v>0</v>
      </c>
      <c r="J2494">
        <f>SUMIF([1]!Tabla2[Consignatario],B2494, [1]!Tabla2[Monto])</f>
        <v>0</v>
      </c>
      <c r="K2494">
        <f>SUMIF([1]!Tabla3[Consignatario],B2494,[1]!Tabla3[Monto])</f>
        <v>0</v>
      </c>
      <c r="L2494">
        <f>SUMIF([1]!Tabla5[Consignatario],B2494,[1]!Tabla5[Monto])</f>
        <v>0</v>
      </c>
      <c r="M2494">
        <f>SUMIF([1]!Tabla1708[Consignatario],B2494,[1]!Tabla1708[Monto])</f>
        <v>0</v>
      </c>
      <c r="N2494">
        <f>SUMIF([1]!Tabla1726[Consignatario],B2494,[1]!Tabla1726[Monto])</f>
        <v>0</v>
      </c>
      <c r="O2494">
        <f>SUMIF([1]!Tabla1730[Consignatario],B2494,[1]!Tabla1730[1730])</f>
        <v>0</v>
      </c>
      <c r="P2494">
        <f>SUMIF([1]!Tabla1739[Consignatario],B2494,[1]!Tabla1739[1739])</f>
        <v>0</v>
      </c>
      <c r="Q2494">
        <f>SUMIF([1]!Tabla21[Consignatario],B2494,[1]!Tabla21[1664-1670])</f>
        <v>0</v>
      </c>
      <c r="R2494">
        <f>SUM(Tabla62[[#This Row],[1661]:[Entrearmadas]])</f>
        <v>42250</v>
      </c>
    </row>
    <row r="2495" spans="1:18" x14ac:dyDescent="0.3">
      <c r="A2495">
        <v>2494</v>
      </c>
      <c r="B2495" t="str" cm="1">
        <f t="array" ref="B2495">INDEX([1]!Tabla1[#Data], A2495, 2)</f>
        <v>Rocha, Felipe de la</v>
      </c>
      <c r="C2495">
        <f>SUMIF([1]!Tabla1661[Consignatario],B2495,[1]!Tabla1661[1661])</f>
        <v>0</v>
      </c>
      <c r="D2495">
        <f>SUMIF([1]!Tabla11[Consignatario],B2495,[1]!Tabla11[1662])</f>
        <v>0</v>
      </c>
      <c r="E2495">
        <f>SUMIF([1]!Tabla12[Consignatario],B2495,[1]!Tabla12[1670])</f>
        <v>0</v>
      </c>
      <c r="F2495">
        <f>SUMIF([1]!Tabla10[Consignatario],B2495,[1]!Tabla10[1672])</f>
        <v>0</v>
      </c>
      <c r="G2495">
        <f>SUMIF([1]!Tabla9[Consignatarios],B2495,[1]!Tabla9[1675])</f>
        <v>0</v>
      </c>
      <c r="H2495">
        <f>SUMIF([1]!Tabla8[Consignatarios],B2495,[1]!Tabla8[1678])</f>
        <v>0</v>
      </c>
      <c r="I2495">
        <f>SUMIF([1]!Tabla4[Consignatario],B2495,[1]!Tabla4[Monto])</f>
        <v>500</v>
      </c>
      <c r="J2495">
        <f>SUMIF([1]!Tabla2[Consignatario],B2495, [1]!Tabla2[Monto])</f>
        <v>2250</v>
      </c>
      <c r="K2495">
        <f>SUMIF([1]!Tabla3[Consignatario],B2495,[1]!Tabla3[Monto])</f>
        <v>0</v>
      </c>
      <c r="L2495">
        <f>SUMIF([1]!Tabla5[Consignatario],B2495,[1]!Tabla5[Monto])</f>
        <v>0</v>
      </c>
      <c r="M2495">
        <f>SUMIF([1]!Tabla1708[Consignatario],B2495,[1]!Tabla1708[Monto])</f>
        <v>0</v>
      </c>
      <c r="N2495">
        <f>SUMIF([1]!Tabla1726[Consignatario],B2495,[1]!Tabla1726[Monto])</f>
        <v>0</v>
      </c>
      <c r="O2495">
        <f>SUMIF([1]!Tabla1730[Consignatario],B2495,[1]!Tabla1730[1730])</f>
        <v>0</v>
      </c>
      <c r="P2495">
        <f>SUMIF([1]!Tabla1739[Consignatario],B2495,[1]!Tabla1739[1739])</f>
        <v>0</v>
      </c>
      <c r="Q2495">
        <f>SUMIF([1]!Tabla21[Consignatario],B2495,[1]!Tabla21[1664-1670])</f>
        <v>0</v>
      </c>
      <c r="R2495">
        <f>SUM(Tabla62[[#This Row],[1661]:[Entrearmadas]])</f>
        <v>2750</v>
      </c>
    </row>
    <row r="2496" spans="1:18" x14ac:dyDescent="0.3">
      <c r="A2496">
        <v>2495</v>
      </c>
      <c r="B2496" t="str" cm="1">
        <f t="array" ref="B2496">INDEX([1]!Tabla1[#Data], A2496, 2)</f>
        <v>Rocha, Joseph de la</v>
      </c>
      <c r="C2496">
        <f>SUMIF([1]!Tabla1661[Consignatario],B2496,[1]!Tabla1661[1661])</f>
        <v>0</v>
      </c>
      <c r="D2496">
        <f>SUMIF([1]!Tabla11[Consignatario],B2496,[1]!Tabla11[1662])</f>
        <v>0</v>
      </c>
      <c r="E2496">
        <f>SUMIF([1]!Tabla12[Consignatario],B2496,[1]!Tabla12[1670])</f>
        <v>0</v>
      </c>
      <c r="F2496">
        <f>SUMIF([1]!Tabla10[Consignatario],B2496,[1]!Tabla10[1672])</f>
        <v>0</v>
      </c>
      <c r="G2496">
        <f>SUMIF([1]!Tabla9[Consignatarios],B2496,[1]!Tabla9[1675])</f>
        <v>0</v>
      </c>
      <c r="H2496">
        <f>SUMIF([1]!Tabla8[Consignatarios],B2496,[1]!Tabla8[1678])</f>
        <v>0</v>
      </c>
      <c r="I2496">
        <f>SUMIF([1]!Tabla4[Consignatario],B2496,[1]!Tabla4[Monto])</f>
        <v>0</v>
      </c>
      <c r="J2496">
        <f>SUMIF([1]!Tabla2[Consignatario],B2496, [1]!Tabla2[Monto])</f>
        <v>300</v>
      </c>
      <c r="K2496">
        <f>SUMIF([1]!Tabla3[Consignatario],B2496,[1]!Tabla3[Monto])</f>
        <v>231750</v>
      </c>
      <c r="L2496">
        <f>SUMIF([1]!Tabla5[Consignatario],B2496,[1]!Tabla5[Monto])</f>
        <v>0</v>
      </c>
      <c r="M2496">
        <f>SUMIF([1]!Tabla1708[Consignatario],B2496,[1]!Tabla1708[Monto])</f>
        <v>0</v>
      </c>
      <c r="N2496">
        <f>SUMIF([1]!Tabla1726[Consignatario],B2496,[1]!Tabla1726[Monto])</f>
        <v>0</v>
      </c>
      <c r="O2496">
        <f>SUMIF([1]!Tabla1730[Consignatario],B2496,[1]!Tabla1730[1730])</f>
        <v>0</v>
      </c>
      <c r="P2496">
        <f>SUMIF([1]!Tabla1739[Consignatario],B2496,[1]!Tabla1739[1739])</f>
        <v>0</v>
      </c>
      <c r="Q2496">
        <f>SUMIF([1]!Tabla21[Consignatario],B2496,[1]!Tabla21[1664-1670])</f>
        <v>0</v>
      </c>
      <c r="R2496">
        <f>SUM(Tabla62[[#This Row],[1661]:[Entrearmadas]])</f>
        <v>232050</v>
      </c>
    </row>
    <row r="2497" spans="1:18" x14ac:dyDescent="0.3">
      <c r="A2497">
        <v>2496</v>
      </c>
      <c r="B2497" t="str" cm="1">
        <f t="array" ref="B2497">INDEX([1]!Tabla1[#Data], A2497, 2)</f>
        <v>Rocha, Pedro de la</v>
      </c>
      <c r="C2497">
        <f>SUMIF([1]!Tabla1661[Consignatario],B2497,[1]!Tabla1661[1661])</f>
        <v>0</v>
      </c>
      <c r="D2497">
        <f>SUMIF([1]!Tabla11[Consignatario],B2497,[1]!Tabla11[1662])</f>
        <v>0</v>
      </c>
      <c r="E2497">
        <f>SUMIF([1]!Tabla12[Consignatario],B2497,[1]!Tabla12[1670])</f>
        <v>0</v>
      </c>
      <c r="F2497">
        <f>SUMIF([1]!Tabla10[Consignatario],B2497,[1]!Tabla10[1672])</f>
        <v>0</v>
      </c>
      <c r="G2497">
        <f>SUMIF([1]!Tabla9[Consignatarios],B2497,[1]!Tabla9[1675])</f>
        <v>0</v>
      </c>
      <c r="H2497">
        <f>SUMIF([1]!Tabla8[Consignatarios],B2497,[1]!Tabla8[1678])</f>
        <v>0</v>
      </c>
      <c r="I2497">
        <f>SUMIF([1]!Tabla4[Consignatario],B2497,[1]!Tabla4[Monto])</f>
        <v>0</v>
      </c>
      <c r="J2497">
        <f>SUMIF([1]!Tabla2[Consignatario],B2497, [1]!Tabla2[Monto])</f>
        <v>9920</v>
      </c>
      <c r="K2497">
        <f>SUMIF([1]!Tabla3[Consignatario],B2497,[1]!Tabla3[Monto])</f>
        <v>0</v>
      </c>
      <c r="L2497">
        <f>SUMIF([1]!Tabla5[Consignatario],B2497,[1]!Tabla5[Monto])</f>
        <v>0</v>
      </c>
      <c r="M2497">
        <f>SUMIF([1]!Tabla1708[Consignatario],B2497,[1]!Tabla1708[Monto])</f>
        <v>0</v>
      </c>
      <c r="N2497">
        <f>SUMIF([1]!Tabla1726[Consignatario],B2497,[1]!Tabla1726[Monto])</f>
        <v>0</v>
      </c>
      <c r="O2497">
        <f>SUMIF([1]!Tabla1730[Consignatario],B2497,[1]!Tabla1730[1730])</f>
        <v>0</v>
      </c>
      <c r="P2497">
        <f>SUMIF([1]!Tabla1739[Consignatario],B2497,[1]!Tabla1739[1739])</f>
        <v>0</v>
      </c>
      <c r="Q2497">
        <f>SUMIF([1]!Tabla21[Consignatario],B2497,[1]!Tabla21[1664-1670])</f>
        <v>0</v>
      </c>
      <c r="R2497">
        <f>SUM(Tabla62[[#This Row],[1661]:[Entrearmadas]])</f>
        <v>9920</v>
      </c>
    </row>
    <row r="2498" spans="1:18" x14ac:dyDescent="0.3">
      <c r="A2498">
        <v>2497</v>
      </c>
      <c r="B2498" t="str" cm="1">
        <f t="array" ref="B2498">INDEX([1]!Tabla1[#Data], A2498, 2)</f>
        <v>Rodas, Gerónimo de</v>
      </c>
      <c r="C2498">
        <f>SUMIF([1]!Tabla1661[Consignatario],B2498,[1]!Tabla1661[1661])</f>
        <v>0</v>
      </c>
      <c r="D2498">
        <f>SUMIF([1]!Tabla11[Consignatario],B2498,[1]!Tabla11[1662])</f>
        <v>0</v>
      </c>
      <c r="E2498">
        <f>SUMIF([1]!Tabla12[Consignatario],B2498,[1]!Tabla12[1670])</f>
        <v>0</v>
      </c>
      <c r="F2498">
        <f>SUMIF([1]!Tabla10[Consignatario],B2498,[1]!Tabla10[1672])</f>
        <v>0</v>
      </c>
      <c r="G2498">
        <f>SUMIF([1]!Tabla9[Consignatarios],B2498,[1]!Tabla9[1675])</f>
        <v>0</v>
      </c>
      <c r="H2498">
        <f>SUMIF([1]!Tabla8[Consignatarios],B2498,[1]!Tabla8[1678])</f>
        <v>0</v>
      </c>
      <c r="I2498">
        <f>SUMIF([1]!Tabla4[Consignatario],B2498,[1]!Tabla4[Monto])</f>
        <v>0</v>
      </c>
      <c r="J2498">
        <f>SUMIF([1]!Tabla2[Consignatario],B2498, [1]!Tabla2[Monto])</f>
        <v>0</v>
      </c>
      <c r="K2498">
        <f>SUMIF([1]!Tabla3[Consignatario],B2498,[1]!Tabla3[Monto])</f>
        <v>4009</v>
      </c>
      <c r="L2498">
        <f>SUMIF([1]!Tabla5[Consignatario],B2498,[1]!Tabla5[Monto])</f>
        <v>0</v>
      </c>
      <c r="M2498">
        <f>SUMIF([1]!Tabla1708[Consignatario],B2498,[1]!Tabla1708[Monto])</f>
        <v>0</v>
      </c>
      <c r="N2498">
        <f>SUMIF([1]!Tabla1726[Consignatario],B2498,[1]!Tabla1726[Monto])</f>
        <v>0</v>
      </c>
      <c r="O2498">
        <f>SUMIF([1]!Tabla1730[Consignatario],B2498,[1]!Tabla1730[1730])</f>
        <v>0</v>
      </c>
      <c r="P2498">
        <f>SUMIF([1]!Tabla1739[Consignatario],B2498,[1]!Tabla1739[1739])</f>
        <v>0</v>
      </c>
      <c r="Q2498">
        <f>SUMIF([1]!Tabla21[Consignatario],B2498,[1]!Tabla21[1664-1670])</f>
        <v>0</v>
      </c>
      <c r="R2498">
        <f>SUM(Tabla62[[#This Row],[1661]:[Entrearmadas]])</f>
        <v>4009</v>
      </c>
    </row>
    <row r="2499" spans="1:18" x14ac:dyDescent="0.3">
      <c r="A2499">
        <v>2498</v>
      </c>
      <c r="B2499" t="str" cm="1">
        <f t="array" ref="B2499">INDEX([1]!Tabla1[#Data], A2499, 2)</f>
        <v>Rodríguez Álvarez, Domingo</v>
      </c>
      <c r="C2499">
        <f>SUMIF([1]!Tabla1661[Consignatario],B2499,[1]!Tabla1661[1661])</f>
        <v>0</v>
      </c>
      <c r="D2499">
        <f>SUMIF([1]!Tabla11[Consignatario],B2499,[1]!Tabla11[1662])</f>
        <v>0</v>
      </c>
      <c r="E2499">
        <f>SUMIF([1]!Tabla12[Consignatario],B2499,[1]!Tabla12[1670])</f>
        <v>0</v>
      </c>
      <c r="F2499">
        <f>SUMIF([1]!Tabla10[Consignatario],B2499,[1]!Tabla10[1672])</f>
        <v>43995</v>
      </c>
      <c r="G2499">
        <f>SUMIF([1]!Tabla9[Consignatarios],B2499,[1]!Tabla9[1675])</f>
        <v>14100</v>
      </c>
      <c r="H2499">
        <f>SUMIF([1]!Tabla8[Consignatarios],B2499,[1]!Tabla8[1678])</f>
        <v>0</v>
      </c>
      <c r="I2499">
        <f>SUMIF([1]!Tabla4[Consignatario],B2499,[1]!Tabla4[Monto])</f>
        <v>0</v>
      </c>
      <c r="J2499">
        <f>SUMIF([1]!Tabla2[Consignatario],B2499, [1]!Tabla2[Monto])</f>
        <v>0</v>
      </c>
      <c r="K2499">
        <f>SUMIF([1]!Tabla3[Consignatario],B2499,[1]!Tabla3[Monto])</f>
        <v>0</v>
      </c>
      <c r="L2499">
        <f>SUMIF([1]!Tabla5[Consignatario],B2499,[1]!Tabla5[Monto])</f>
        <v>0</v>
      </c>
      <c r="M2499">
        <f>SUMIF([1]!Tabla1708[Consignatario],B2499,[1]!Tabla1708[Monto])</f>
        <v>0</v>
      </c>
      <c r="N2499">
        <f>SUMIF([1]!Tabla1726[Consignatario],B2499,[1]!Tabla1726[Monto])</f>
        <v>0</v>
      </c>
      <c r="O2499">
        <f>SUMIF([1]!Tabla1730[Consignatario],B2499,[1]!Tabla1730[1730])</f>
        <v>0</v>
      </c>
      <c r="P2499">
        <f>SUMIF([1]!Tabla1739[Consignatario],B2499,[1]!Tabla1739[1739])</f>
        <v>0</v>
      </c>
      <c r="Q2499">
        <f>SUMIF([1]!Tabla21[Consignatario],B2499,[1]!Tabla21[1664-1670])</f>
        <v>0</v>
      </c>
      <c r="R2499">
        <f>SUM(Tabla62[[#This Row],[1661]:[Entrearmadas]])</f>
        <v>58095</v>
      </c>
    </row>
    <row r="2500" spans="1:18" x14ac:dyDescent="0.3">
      <c r="A2500">
        <v>2499</v>
      </c>
      <c r="B2500" t="str" cm="1">
        <f t="array" ref="B2500">INDEX([1]!Tabla1[#Data], A2500, 2)</f>
        <v>Rodríguez Barbosa, Andrés</v>
      </c>
      <c r="C2500">
        <f>SUMIF([1]!Tabla1661[Consignatario],B2500,[1]!Tabla1661[1661])</f>
        <v>7000</v>
      </c>
      <c r="D2500">
        <f>SUMIF([1]!Tabla11[Consignatario],B2500,[1]!Tabla11[1662])</f>
        <v>0</v>
      </c>
      <c r="E2500">
        <f>SUMIF([1]!Tabla12[Consignatario],B2500,[1]!Tabla12[1670])</f>
        <v>0</v>
      </c>
      <c r="F2500">
        <f>SUMIF([1]!Tabla10[Consignatario],B2500,[1]!Tabla10[1672])</f>
        <v>0</v>
      </c>
      <c r="G2500">
        <f>SUMIF([1]!Tabla9[Consignatarios],B2500,[1]!Tabla9[1675])</f>
        <v>0</v>
      </c>
      <c r="H2500">
        <f>SUMIF([1]!Tabla8[Consignatarios],B2500,[1]!Tabla8[1678])</f>
        <v>0</v>
      </c>
      <c r="I2500">
        <f>SUMIF([1]!Tabla4[Consignatario],B2500,[1]!Tabla4[Monto])</f>
        <v>0</v>
      </c>
      <c r="J2500">
        <f>SUMIF([1]!Tabla2[Consignatario],B2500, [1]!Tabla2[Monto])</f>
        <v>0</v>
      </c>
      <c r="K2500">
        <f>SUMIF([1]!Tabla3[Consignatario],B2500,[1]!Tabla3[Monto])</f>
        <v>0</v>
      </c>
      <c r="L2500">
        <f>SUMIF([1]!Tabla5[Consignatario],B2500,[1]!Tabla5[Monto])</f>
        <v>0</v>
      </c>
      <c r="M2500">
        <f>SUMIF([1]!Tabla1708[Consignatario],B2500,[1]!Tabla1708[Monto])</f>
        <v>0</v>
      </c>
      <c r="N2500">
        <f>SUMIF([1]!Tabla1726[Consignatario],B2500,[1]!Tabla1726[Monto])</f>
        <v>0</v>
      </c>
      <c r="O2500">
        <f>SUMIF([1]!Tabla1730[Consignatario],B2500,[1]!Tabla1730[1730])</f>
        <v>0</v>
      </c>
      <c r="P2500">
        <f>SUMIF([1]!Tabla1739[Consignatario],B2500,[1]!Tabla1739[1739])</f>
        <v>0</v>
      </c>
      <c r="Q2500">
        <f>SUMIF([1]!Tabla21[Consignatario],B2500,[1]!Tabla21[1664-1670])</f>
        <v>0</v>
      </c>
      <c r="R2500">
        <f>SUM(Tabla62[[#This Row],[1661]:[Entrearmadas]])</f>
        <v>7000</v>
      </c>
    </row>
    <row r="2501" spans="1:18" x14ac:dyDescent="0.3">
      <c r="A2501">
        <v>2500</v>
      </c>
      <c r="B2501" t="str" cm="1">
        <f t="array" ref="B2501">INDEX([1]!Tabla1[#Data], A2501, 2)</f>
        <v>Rodríguez Bucaro, Alonso</v>
      </c>
      <c r="C2501">
        <f>SUMIF([1]!Tabla1661[Consignatario],B2501,[1]!Tabla1661[1661])</f>
        <v>0</v>
      </c>
      <c r="D2501">
        <f>SUMIF([1]!Tabla11[Consignatario],B2501,[1]!Tabla11[1662])</f>
        <v>0</v>
      </c>
      <c r="E2501">
        <f>SUMIF([1]!Tabla12[Consignatario],B2501,[1]!Tabla12[1670])</f>
        <v>0</v>
      </c>
      <c r="F2501">
        <f>SUMIF([1]!Tabla10[Consignatario],B2501,[1]!Tabla10[1672])</f>
        <v>3040</v>
      </c>
      <c r="G2501">
        <f>SUMIF([1]!Tabla9[Consignatarios],B2501,[1]!Tabla9[1675])</f>
        <v>0</v>
      </c>
      <c r="H2501">
        <f>SUMIF([1]!Tabla8[Consignatarios],B2501,[1]!Tabla8[1678])</f>
        <v>0</v>
      </c>
      <c r="I2501">
        <f>SUMIF([1]!Tabla4[Consignatario],B2501,[1]!Tabla4[Monto])</f>
        <v>0</v>
      </c>
      <c r="J2501">
        <f>SUMIF([1]!Tabla2[Consignatario],B2501, [1]!Tabla2[Monto])</f>
        <v>0</v>
      </c>
      <c r="K2501">
        <f>SUMIF([1]!Tabla3[Consignatario],B2501,[1]!Tabla3[Monto])</f>
        <v>0</v>
      </c>
      <c r="L2501">
        <f>SUMIF([1]!Tabla5[Consignatario],B2501,[1]!Tabla5[Monto])</f>
        <v>0</v>
      </c>
      <c r="M2501">
        <f>SUMIF([1]!Tabla1708[Consignatario],B2501,[1]!Tabla1708[Monto])</f>
        <v>0</v>
      </c>
      <c r="N2501">
        <f>SUMIF([1]!Tabla1726[Consignatario],B2501,[1]!Tabla1726[Monto])</f>
        <v>0</v>
      </c>
      <c r="O2501">
        <f>SUMIF([1]!Tabla1730[Consignatario],B2501,[1]!Tabla1730[1730])</f>
        <v>0</v>
      </c>
      <c r="P2501">
        <f>SUMIF([1]!Tabla1739[Consignatario],B2501,[1]!Tabla1739[1739])</f>
        <v>0</v>
      </c>
      <c r="Q2501">
        <f>SUMIF([1]!Tabla21[Consignatario],B2501,[1]!Tabla21[1664-1670])</f>
        <v>0</v>
      </c>
      <c r="R2501">
        <f>SUM(Tabla62[[#This Row],[1661]:[Entrearmadas]])</f>
        <v>3040</v>
      </c>
    </row>
    <row r="2502" spans="1:18" x14ac:dyDescent="0.3">
      <c r="A2502">
        <v>2501</v>
      </c>
      <c r="B2502" t="str" cm="1">
        <f t="array" ref="B2502">INDEX([1]!Tabla1[#Data], A2502, 2)</f>
        <v>Rodríguez Búcaro, Alonso</v>
      </c>
      <c r="C2502">
        <f>SUMIF([1]!Tabla1661[Consignatario],B2502,[1]!Tabla1661[1661])</f>
        <v>0</v>
      </c>
      <c r="D2502">
        <f>SUMIF([1]!Tabla11[Consignatario],B2502,[1]!Tabla11[1662])</f>
        <v>0</v>
      </c>
      <c r="E2502">
        <f>SUMIF([1]!Tabla12[Consignatario],B2502,[1]!Tabla12[1670])</f>
        <v>26700</v>
      </c>
      <c r="F2502">
        <f>SUMIF([1]!Tabla10[Consignatario],B2502,[1]!Tabla10[1672])</f>
        <v>0</v>
      </c>
      <c r="G2502">
        <f>SUMIF([1]!Tabla9[Consignatarios],B2502,[1]!Tabla9[1675])</f>
        <v>0</v>
      </c>
      <c r="H2502">
        <f>SUMIF([1]!Tabla8[Consignatarios],B2502,[1]!Tabla8[1678])</f>
        <v>0</v>
      </c>
      <c r="I2502">
        <f>SUMIF([1]!Tabla4[Consignatario],B2502,[1]!Tabla4[Monto])</f>
        <v>0</v>
      </c>
      <c r="J2502">
        <f>SUMIF([1]!Tabla2[Consignatario],B2502, [1]!Tabla2[Monto])</f>
        <v>0</v>
      </c>
      <c r="K2502">
        <f>SUMIF([1]!Tabla3[Consignatario],B2502,[1]!Tabla3[Monto])</f>
        <v>0</v>
      </c>
      <c r="L2502">
        <f>SUMIF([1]!Tabla5[Consignatario],B2502,[1]!Tabla5[Monto])</f>
        <v>0</v>
      </c>
      <c r="M2502">
        <f>SUMIF([1]!Tabla1708[Consignatario],B2502,[1]!Tabla1708[Monto])</f>
        <v>0</v>
      </c>
      <c r="N2502">
        <f>SUMIF([1]!Tabla1726[Consignatario],B2502,[1]!Tabla1726[Monto])</f>
        <v>0</v>
      </c>
      <c r="O2502">
        <f>SUMIF([1]!Tabla1730[Consignatario],B2502,[1]!Tabla1730[1730])</f>
        <v>0</v>
      </c>
      <c r="P2502">
        <f>SUMIF([1]!Tabla1739[Consignatario],B2502,[1]!Tabla1739[1739])</f>
        <v>0</v>
      </c>
      <c r="Q2502">
        <f>SUMIF([1]!Tabla21[Consignatario],B2502,[1]!Tabla21[1664-1670])</f>
        <v>0</v>
      </c>
      <c r="R2502">
        <f>SUM(Tabla62[[#This Row],[1661]:[Entrearmadas]])</f>
        <v>26700</v>
      </c>
    </row>
    <row r="2503" spans="1:18" x14ac:dyDescent="0.3">
      <c r="A2503">
        <v>2502</v>
      </c>
      <c r="B2503" t="str" cm="1">
        <f t="array" ref="B2503">INDEX([1]!Tabla1[#Data], A2503, 2)</f>
        <v>Rodríguez Búcaro, Joseph</v>
      </c>
      <c r="C2503">
        <f>SUMIF([1]!Tabla1661[Consignatario],B2503,[1]!Tabla1661[1661])</f>
        <v>0</v>
      </c>
      <c r="D2503">
        <f>SUMIF([1]!Tabla11[Consignatario],B2503,[1]!Tabla11[1662])</f>
        <v>0</v>
      </c>
      <c r="E2503">
        <f>SUMIF([1]!Tabla12[Consignatario],B2503,[1]!Tabla12[1670])</f>
        <v>0</v>
      </c>
      <c r="F2503">
        <f>SUMIF([1]!Tabla10[Consignatario],B2503,[1]!Tabla10[1672])</f>
        <v>0</v>
      </c>
      <c r="G2503">
        <f>SUMIF([1]!Tabla9[Consignatarios],B2503,[1]!Tabla9[1675])</f>
        <v>0</v>
      </c>
      <c r="H2503">
        <f>SUMIF([1]!Tabla8[Consignatarios],B2503,[1]!Tabla8[1678])</f>
        <v>0</v>
      </c>
      <c r="I2503">
        <f>SUMIF([1]!Tabla4[Consignatario],B2503,[1]!Tabla4[Monto])</f>
        <v>0</v>
      </c>
      <c r="J2503">
        <f>SUMIF([1]!Tabla2[Consignatario],B2503, [1]!Tabla2[Monto])</f>
        <v>0</v>
      </c>
      <c r="K2503">
        <f>SUMIF([1]!Tabla3[Consignatario],B2503,[1]!Tabla3[Monto])</f>
        <v>0</v>
      </c>
      <c r="L2503">
        <f>SUMIF([1]!Tabla5[Consignatario],B2503,[1]!Tabla5[Monto])</f>
        <v>71348</v>
      </c>
      <c r="M2503">
        <f>SUMIF([1]!Tabla1708[Consignatario],B2503,[1]!Tabla1708[Monto])</f>
        <v>0</v>
      </c>
      <c r="N2503">
        <f>SUMIF([1]!Tabla1726[Consignatario],B2503,[1]!Tabla1726[Monto])</f>
        <v>0</v>
      </c>
      <c r="O2503">
        <f>SUMIF([1]!Tabla1730[Consignatario],B2503,[1]!Tabla1730[1730])</f>
        <v>0</v>
      </c>
      <c r="P2503">
        <f>SUMIF([1]!Tabla1739[Consignatario],B2503,[1]!Tabla1739[1739])</f>
        <v>0</v>
      </c>
      <c r="Q2503">
        <f>SUMIF([1]!Tabla21[Consignatario],B2503,[1]!Tabla21[1664-1670])</f>
        <v>0</v>
      </c>
      <c r="R2503">
        <f>SUM(Tabla62[[#This Row],[1661]:[Entrearmadas]])</f>
        <v>71348</v>
      </c>
    </row>
    <row r="2504" spans="1:18" x14ac:dyDescent="0.3">
      <c r="A2504">
        <v>2503</v>
      </c>
      <c r="B2504" t="str" cm="1">
        <f t="array" ref="B2504">INDEX([1]!Tabla1[#Data], A2504, 2)</f>
        <v>Rodríguez Calero, Juan</v>
      </c>
      <c r="C2504">
        <f>SUMIF([1]!Tabla1661[Consignatario],B2504,[1]!Tabla1661[1661])</f>
        <v>0</v>
      </c>
      <c r="D2504">
        <f>SUMIF([1]!Tabla11[Consignatario],B2504,[1]!Tabla11[1662])</f>
        <v>0</v>
      </c>
      <c r="E2504">
        <f>SUMIF([1]!Tabla12[Consignatario],B2504,[1]!Tabla12[1670])</f>
        <v>0</v>
      </c>
      <c r="F2504">
        <f>SUMIF([1]!Tabla10[Consignatario],B2504,[1]!Tabla10[1672])</f>
        <v>0</v>
      </c>
      <c r="G2504">
        <f>SUMIF([1]!Tabla9[Consignatarios],B2504,[1]!Tabla9[1675])</f>
        <v>0</v>
      </c>
      <c r="H2504">
        <f>SUMIF([1]!Tabla8[Consignatarios],B2504,[1]!Tabla8[1678])</f>
        <v>0</v>
      </c>
      <c r="I2504">
        <f>SUMIF([1]!Tabla4[Consignatario],B2504,[1]!Tabla4[Monto])</f>
        <v>0</v>
      </c>
      <c r="J2504">
        <f>SUMIF([1]!Tabla2[Consignatario],B2504, [1]!Tabla2[Monto])</f>
        <v>0</v>
      </c>
      <c r="K2504">
        <f>SUMIF([1]!Tabla3[Consignatario],B2504,[1]!Tabla3[Monto])</f>
        <v>0</v>
      </c>
      <c r="L2504">
        <f>SUMIF([1]!Tabla5[Consignatario],B2504,[1]!Tabla5[Monto])</f>
        <v>0</v>
      </c>
      <c r="M2504">
        <f>SUMIF([1]!Tabla1708[Consignatario],B2504,[1]!Tabla1708[Monto])</f>
        <v>0</v>
      </c>
      <c r="N2504">
        <f>SUMIF([1]!Tabla1726[Consignatario],B2504,[1]!Tabla1726[Monto])</f>
        <v>0</v>
      </c>
      <c r="O2504">
        <f>SUMIF([1]!Tabla1730[Consignatario],B2504,[1]!Tabla1730[1730])</f>
        <v>0</v>
      </c>
      <c r="P2504">
        <f>SUMIF([1]!Tabla1739[Consignatario],B2504,[1]!Tabla1739[1739])</f>
        <v>0</v>
      </c>
      <c r="Q2504">
        <f>SUMIF([1]!Tabla21[Consignatario],B2504,[1]!Tabla21[1664-1670])</f>
        <v>0</v>
      </c>
      <c r="R2504">
        <f>SUM(Tabla62[[#This Row],[1661]:[Entrearmadas]])</f>
        <v>0</v>
      </c>
    </row>
    <row r="2505" spans="1:18" x14ac:dyDescent="0.3">
      <c r="A2505">
        <v>2504</v>
      </c>
      <c r="B2505" t="str" cm="1">
        <f t="array" ref="B2505">INDEX([1]!Tabla1[#Data], A2505, 2)</f>
        <v>Rodriguez Cortés, Andrés</v>
      </c>
      <c r="C2505">
        <f>SUMIF([1]!Tabla1661[Consignatario],B2505,[1]!Tabla1661[1661])</f>
        <v>0</v>
      </c>
      <c r="D2505">
        <f>SUMIF([1]!Tabla11[Consignatario],B2505,[1]!Tabla11[1662])</f>
        <v>0</v>
      </c>
      <c r="E2505">
        <f>SUMIF([1]!Tabla12[Consignatario],B2505,[1]!Tabla12[1670])</f>
        <v>0</v>
      </c>
      <c r="F2505">
        <f>SUMIF([1]!Tabla10[Consignatario],B2505,[1]!Tabla10[1672])</f>
        <v>0</v>
      </c>
      <c r="G2505">
        <f>SUMIF([1]!Tabla9[Consignatarios],B2505,[1]!Tabla9[1675])</f>
        <v>2500</v>
      </c>
      <c r="H2505">
        <f>SUMIF([1]!Tabla8[Consignatarios],B2505,[1]!Tabla8[1678])</f>
        <v>0</v>
      </c>
      <c r="I2505">
        <f>SUMIF([1]!Tabla4[Consignatario],B2505,[1]!Tabla4[Monto])</f>
        <v>0</v>
      </c>
      <c r="J2505">
        <f>SUMIF([1]!Tabla2[Consignatario],B2505, [1]!Tabla2[Monto])</f>
        <v>0</v>
      </c>
      <c r="K2505">
        <f>SUMIF([1]!Tabla3[Consignatario],B2505,[1]!Tabla3[Monto])</f>
        <v>0</v>
      </c>
      <c r="L2505">
        <f>SUMIF([1]!Tabla5[Consignatario],B2505,[1]!Tabla5[Monto])</f>
        <v>0</v>
      </c>
      <c r="M2505">
        <f>SUMIF([1]!Tabla1708[Consignatario],B2505,[1]!Tabla1708[Monto])</f>
        <v>0</v>
      </c>
      <c r="N2505">
        <f>SUMIF([1]!Tabla1726[Consignatario],B2505,[1]!Tabla1726[Monto])</f>
        <v>0</v>
      </c>
      <c r="O2505">
        <f>SUMIF([1]!Tabla1730[Consignatario],B2505,[1]!Tabla1730[1730])</f>
        <v>0</v>
      </c>
      <c r="P2505">
        <f>SUMIF([1]!Tabla1739[Consignatario],B2505,[1]!Tabla1739[1739])</f>
        <v>0</v>
      </c>
      <c r="Q2505">
        <f>SUMIF([1]!Tabla21[Consignatario],B2505,[1]!Tabla21[1664-1670])</f>
        <v>0</v>
      </c>
      <c r="R2505">
        <f>SUM(Tabla62[[#This Row],[1661]:[Entrearmadas]])</f>
        <v>2500</v>
      </c>
    </row>
    <row r="2506" spans="1:18" x14ac:dyDescent="0.3">
      <c r="A2506">
        <v>2505</v>
      </c>
      <c r="B2506" t="str" cm="1">
        <f t="array" ref="B2506">INDEX([1]!Tabla1[#Data], A2506, 2)</f>
        <v>Rodríguez Cortés, Andrés</v>
      </c>
      <c r="C2506">
        <f>SUMIF([1]!Tabla1661[Consignatario],B2506,[1]!Tabla1661[1661])</f>
        <v>0</v>
      </c>
      <c r="D2506">
        <f>SUMIF([1]!Tabla11[Consignatario],B2506,[1]!Tabla11[1662])</f>
        <v>0</v>
      </c>
      <c r="E2506">
        <f>SUMIF([1]!Tabla12[Consignatario],B2506,[1]!Tabla12[1670])</f>
        <v>0</v>
      </c>
      <c r="F2506">
        <f>SUMIF([1]!Tabla10[Consignatario],B2506,[1]!Tabla10[1672])</f>
        <v>0</v>
      </c>
      <c r="G2506">
        <f>SUMIF([1]!Tabla9[Consignatarios],B2506,[1]!Tabla9[1675])</f>
        <v>133500</v>
      </c>
      <c r="H2506">
        <f>SUMIF([1]!Tabla8[Consignatarios],B2506,[1]!Tabla8[1678])</f>
        <v>0</v>
      </c>
      <c r="I2506">
        <f>SUMIF([1]!Tabla4[Consignatario],B2506,[1]!Tabla4[Monto])</f>
        <v>0</v>
      </c>
      <c r="J2506">
        <f>SUMIF([1]!Tabla2[Consignatario],B2506, [1]!Tabla2[Monto])</f>
        <v>0</v>
      </c>
      <c r="K2506">
        <f>SUMIF([1]!Tabla3[Consignatario],B2506,[1]!Tabla3[Monto])</f>
        <v>0</v>
      </c>
      <c r="L2506">
        <f>SUMIF([1]!Tabla5[Consignatario],B2506,[1]!Tabla5[Monto])</f>
        <v>0</v>
      </c>
      <c r="M2506">
        <f>SUMIF([1]!Tabla1708[Consignatario],B2506,[1]!Tabla1708[Monto])</f>
        <v>0</v>
      </c>
      <c r="N2506">
        <f>SUMIF([1]!Tabla1726[Consignatario],B2506,[1]!Tabla1726[Monto])</f>
        <v>0</v>
      </c>
      <c r="O2506">
        <f>SUMIF([1]!Tabla1730[Consignatario],B2506,[1]!Tabla1730[1730])</f>
        <v>0</v>
      </c>
      <c r="P2506">
        <f>SUMIF([1]!Tabla1739[Consignatario],B2506,[1]!Tabla1739[1739])</f>
        <v>0</v>
      </c>
      <c r="Q2506">
        <f>SUMIF([1]!Tabla21[Consignatario],B2506,[1]!Tabla21[1664-1670])</f>
        <v>0</v>
      </c>
      <c r="R2506">
        <f>SUM(Tabla62[[#This Row],[1661]:[Entrearmadas]])</f>
        <v>133500</v>
      </c>
    </row>
    <row r="2507" spans="1:18" x14ac:dyDescent="0.3">
      <c r="A2507">
        <v>2506</v>
      </c>
      <c r="B2507" t="str" cm="1">
        <f t="array" ref="B2507">INDEX([1]!Tabla1[#Data], A2507, 2)</f>
        <v>Rodríguez Cortés, Antonio</v>
      </c>
      <c r="C2507">
        <f>SUMIF([1]!Tabla1661[Consignatario],B2507,[1]!Tabla1661[1661])</f>
        <v>0</v>
      </c>
      <c r="D2507">
        <f>SUMIF([1]!Tabla11[Consignatario],B2507,[1]!Tabla11[1662])</f>
        <v>0</v>
      </c>
      <c r="E2507">
        <f>SUMIF([1]!Tabla12[Consignatario],B2507,[1]!Tabla12[1670])</f>
        <v>0</v>
      </c>
      <c r="F2507">
        <f>SUMIF([1]!Tabla10[Consignatario],B2507,[1]!Tabla10[1672])</f>
        <v>0</v>
      </c>
      <c r="G2507">
        <f>SUMIF([1]!Tabla9[Consignatarios],B2507,[1]!Tabla9[1675])</f>
        <v>0</v>
      </c>
      <c r="H2507">
        <f>SUMIF([1]!Tabla8[Consignatarios],B2507,[1]!Tabla8[1678])</f>
        <v>0</v>
      </c>
      <c r="I2507">
        <f>SUMIF([1]!Tabla4[Consignatario],B2507,[1]!Tabla4[Monto])</f>
        <v>221619</v>
      </c>
      <c r="J2507">
        <f>SUMIF([1]!Tabla2[Consignatario],B2507, [1]!Tabla2[Monto])</f>
        <v>0</v>
      </c>
      <c r="K2507">
        <f>SUMIF([1]!Tabla3[Consignatario],B2507,[1]!Tabla3[Monto])</f>
        <v>0</v>
      </c>
      <c r="L2507">
        <f>SUMIF([1]!Tabla5[Consignatario],B2507,[1]!Tabla5[Monto])</f>
        <v>0</v>
      </c>
      <c r="M2507">
        <f>SUMIF([1]!Tabla1708[Consignatario],B2507,[1]!Tabla1708[Monto])</f>
        <v>0</v>
      </c>
      <c r="N2507">
        <f>SUMIF([1]!Tabla1726[Consignatario],B2507,[1]!Tabla1726[Monto])</f>
        <v>0</v>
      </c>
      <c r="O2507">
        <f>SUMIF([1]!Tabla1730[Consignatario],B2507,[1]!Tabla1730[1730])</f>
        <v>0</v>
      </c>
      <c r="P2507">
        <f>SUMIF([1]!Tabla1739[Consignatario],B2507,[1]!Tabla1739[1739])</f>
        <v>0</v>
      </c>
      <c r="Q2507">
        <f>SUMIF([1]!Tabla21[Consignatario],B2507,[1]!Tabla21[1664-1670])</f>
        <v>0</v>
      </c>
      <c r="R2507">
        <f>SUM(Tabla62[[#This Row],[1661]:[Entrearmadas]])</f>
        <v>221619</v>
      </c>
    </row>
    <row r="2508" spans="1:18" x14ac:dyDescent="0.3">
      <c r="A2508">
        <v>2507</v>
      </c>
      <c r="B2508" t="str" cm="1">
        <f t="array" ref="B2508">INDEX([1]!Tabla1[#Data], A2508, 2)</f>
        <v>Rodríguez Cosgaia, Pedro</v>
      </c>
      <c r="C2508">
        <f>SUMIF([1]!Tabla1661[Consignatario],B2508,[1]!Tabla1661[1661])</f>
        <v>0</v>
      </c>
      <c r="D2508">
        <f>SUMIF([1]!Tabla11[Consignatario],B2508,[1]!Tabla11[1662])</f>
        <v>0</v>
      </c>
      <c r="E2508">
        <f>SUMIF([1]!Tabla12[Consignatario],B2508,[1]!Tabla12[1670])</f>
        <v>0</v>
      </c>
      <c r="F2508">
        <f>SUMIF([1]!Tabla10[Consignatario],B2508,[1]!Tabla10[1672])</f>
        <v>17190</v>
      </c>
      <c r="G2508">
        <f>SUMIF([1]!Tabla9[Consignatarios],B2508,[1]!Tabla9[1675])</f>
        <v>0</v>
      </c>
      <c r="H2508">
        <f>SUMIF([1]!Tabla8[Consignatarios],B2508,[1]!Tabla8[1678])</f>
        <v>0</v>
      </c>
      <c r="I2508">
        <f>SUMIF([1]!Tabla4[Consignatario],B2508,[1]!Tabla4[Monto])</f>
        <v>0</v>
      </c>
      <c r="J2508">
        <f>SUMIF([1]!Tabla2[Consignatario],B2508, [1]!Tabla2[Monto])</f>
        <v>0</v>
      </c>
      <c r="K2508">
        <f>SUMIF([1]!Tabla3[Consignatario],B2508,[1]!Tabla3[Monto])</f>
        <v>0</v>
      </c>
      <c r="L2508">
        <f>SUMIF([1]!Tabla5[Consignatario],B2508,[1]!Tabla5[Monto])</f>
        <v>0</v>
      </c>
      <c r="M2508">
        <f>SUMIF([1]!Tabla1708[Consignatario],B2508,[1]!Tabla1708[Monto])</f>
        <v>0</v>
      </c>
      <c r="N2508">
        <f>SUMIF([1]!Tabla1726[Consignatario],B2508,[1]!Tabla1726[Monto])</f>
        <v>0</v>
      </c>
      <c r="O2508">
        <f>SUMIF([1]!Tabla1730[Consignatario],B2508,[1]!Tabla1730[1730])</f>
        <v>0</v>
      </c>
      <c r="P2508">
        <f>SUMIF([1]!Tabla1739[Consignatario],B2508,[1]!Tabla1739[1739])</f>
        <v>0</v>
      </c>
      <c r="Q2508">
        <f>SUMIF([1]!Tabla21[Consignatario],B2508,[1]!Tabla21[1664-1670])</f>
        <v>0</v>
      </c>
      <c r="R2508">
        <f>SUM(Tabla62[[#This Row],[1661]:[Entrearmadas]])</f>
        <v>17190</v>
      </c>
    </row>
    <row r="2509" spans="1:18" x14ac:dyDescent="0.3">
      <c r="A2509">
        <v>2508</v>
      </c>
      <c r="B2509" t="str" cm="1">
        <f t="array" ref="B2509">INDEX([1]!Tabla1[#Data], A2509, 2)</f>
        <v>Rodríguez de Alfaro, Alonso</v>
      </c>
      <c r="C2509">
        <f>SUMIF([1]!Tabla1661[Consignatario],B2509,[1]!Tabla1661[1661])</f>
        <v>0</v>
      </c>
      <c r="D2509">
        <f>SUMIF([1]!Tabla11[Consignatario],B2509,[1]!Tabla11[1662])</f>
        <v>0</v>
      </c>
      <c r="E2509">
        <f>SUMIF([1]!Tabla12[Consignatario],B2509,[1]!Tabla12[1670])</f>
        <v>0</v>
      </c>
      <c r="F2509">
        <f>SUMIF([1]!Tabla10[Consignatario],B2509,[1]!Tabla10[1672])</f>
        <v>0</v>
      </c>
      <c r="G2509">
        <f>SUMIF([1]!Tabla9[Consignatarios],B2509,[1]!Tabla9[1675])</f>
        <v>0</v>
      </c>
      <c r="H2509">
        <f>SUMIF([1]!Tabla8[Consignatarios],B2509,[1]!Tabla8[1678])</f>
        <v>0</v>
      </c>
      <c r="I2509">
        <f>SUMIF([1]!Tabla4[Consignatario],B2509,[1]!Tabla4[Monto])</f>
        <v>0</v>
      </c>
      <c r="J2509">
        <f>SUMIF([1]!Tabla2[Consignatario],B2509, [1]!Tabla2[Monto])</f>
        <v>0</v>
      </c>
      <c r="K2509">
        <f>SUMIF([1]!Tabla3[Consignatario],B2509,[1]!Tabla3[Monto])</f>
        <v>0</v>
      </c>
      <c r="L2509">
        <f>SUMIF([1]!Tabla5[Consignatario],B2509,[1]!Tabla5[Monto])</f>
        <v>0</v>
      </c>
      <c r="M2509">
        <f>SUMIF([1]!Tabla1708[Consignatario],B2509,[1]!Tabla1708[Monto])</f>
        <v>1000</v>
      </c>
      <c r="N2509">
        <f>SUMIF([1]!Tabla1726[Consignatario],B2509,[1]!Tabla1726[Monto])</f>
        <v>0</v>
      </c>
      <c r="O2509">
        <f>SUMIF([1]!Tabla1730[Consignatario],B2509,[1]!Tabla1730[1730])</f>
        <v>0</v>
      </c>
      <c r="P2509">
        <f>SUMIF([1]!Tabla1739[Consignatario],B2509,[1]!Tabla1739[1739])</f>
        <v>0</v>
      </c>
      <c r="Q2509">
        <f>SUMIF([1]!Tabla21[Consignatario],B2509,[1]!Tabla21[1664-1670])</f>
        <v>0</v>
      </c>
      <c r="R2509">
        <f>SUM(Tabla62[[#This Row],[1661]:[Entrearmadas]])</f>
        <v>1000</v>
      </c>
    </row>
    <row r="2510" spans="1:18" x14ac:dyDescent="0.3">
      <c r="A2510">
        <v>2509</v>
      </c>
      <c r="B2510" t="str" cm="1">
        <f t="array" ref="B2510">INDEX([1]!Tabla1[#Data], A2510, 2)</f>
        <v>Rodríguez de Altamirano, Benito</v>
      </c>
      <c r="C2510">
        <f>SUMIF([1]!Tabla1661[Consignatario],B2510,[1]!Tabla1661[1661])</f>
        <v>0</v>
      </c>
      <c r="D2510">
        <f>SUMIF([1]!Tabla11[Consignatario],B2510,[1]!Tabla11[1662])</f>
        <v>0</v>
      </c>
      <c r="E2510">
        <f>SUMIF([1]!Tabla12[Consignatario],B2510,[1]!Tabla12[1670])</f>
        <v>0</v>
      </c>
      <c r="F2510">
        <f>SUMIF([1]!Tabla10[Consignatario],B2510,[1]!Tabla10[1672])</f>
        <v>0</v>
      </c>
      <c r="G2510">
        <f>SUMIF([1]!Tabla9[Consignatarios],B2510,[1]!Tabla9[1675])</f>
        <v>0</v>
      </c>
      <c r="H2510">
        <f>SUMIF([1]!Tabla8[Consignatarios],B2510,[1]!Tabla8[1678])</f>
        <v>0</v>
      </c>
      <c r="I2510">
        <f>SUMIF([1]!Tabla4[Consignatario],B2510,[1]!Tabla4[Monto])</f>
        <v>0</v>
      </c>
      <c r="J2510">
        <f>SUMIF([1]!Tabla2[Consignatario],B2510, [1]!Tabla2[Monto])</f>
        <v>0</v>
      </c>
      <c r="K2510">
        <f>SUMIF([1]!Tabla3[Consignatario],B2510,[1]!Tabla3[Monto])</f>
        <v>0</v>
      </c>
      <c r="L2510">
        <f>SUMIF([1]!Tabla5[Consignatario],B2510,[1]!Tabla5[Monto])</f>
        <v>0</v>
      </c>
      <c r="M2510">
        <f>SUMIF([1]!Tabla1708[Consignatario],B2510,[1]!Tabla1708[Monto])</f>
        <v>0</v>
      </c>
      <c r="N2510">
        <f>SUMIF([1]!Tabla1726[Consignatario],B2510,[1]!Tabla1726[Monto])</f>
        <v>0</v>
      </c>
      <c r="O2510">
        <f>SUMIF([1]!Tabla1730[Consignatario],B2510,[1]!Tabla1730[1730])</f>
        <v>0</v>
      </c>
      <c r="P2510">
        <f>SUMIF([1]!Tabla1739[Consignatario],B2510,[1]!Tabla1739[1739])</f>
        <v>35762</v>
      </c>
      <c r="Q2510">
        <f>SUMIF([1]!Tabla21[Consignatario],B2510,[1]!Tabla21[1664-1670])</f>
        <v>0</v>
      </c>
      <c r="R2510">
        <f>SUM(Tabla62[[#This Row],[1661]:[Entrearmadas]])</f>
        <v>35762</v>
      </c>
    </row>
    <row r="2511" spans="1:18" x14ac:dyDescent="0.3">
      <c r="A2511">
        <v>2510</v>
      </c>
      <c r="B2511" t="str" cm="1">
        <f t="array" ref="B2511">INDEX([1]!Tabla1[#Data], A2511, 2)</f>
        <v>Rodríguez de Altamirano, Ventura</v>
      </c>
      <c r="C2511">
        <f>SUMIF([1]!Tabla1661[Consignatario],B2511,[1]!Tabla1661[1661])</f>
        <v>0</v>
      </c>
      <c r="D2511">
        <f>SUMIF([1]!Tabla11[Consignatario],B2511,[1]!Tabla11[1662])</f>
        <v>0</v>
      </c>
      <c r="E2511">
        <f>SUMIF([1]!Tabla12[Consignatario],B2511,[1]!Tabla12[1670])</f>
        <v>0</v>
      </c>
      <c r="F2511">
        <f>SUMIF([1]!Tabla10[Consignatario],B2511,[1]!Tabla10[1672])</f>
        <v>0</v>
      </c>
      <c r="G2511">
        <f>SUMIF([1]!Tabla9[Consignatarios],B2511,[1]!Tabla9[1675])</f>
        <v>0</v>
      </c>
      <c r="H2511">
        <f>SUMIF([1]!Tabla8[Consignatarios],B2511,[1]!Tabla8[1678])</f>
        <v>0</v>
      </c>
      <c r="I2511">
        <f>SUMIF([1]!Tabla4[Consignatario],B2511,[1]!Tabla4[Monto])</f>
        <v>0</v>
      </c>
      <c r="J2511">
        <f>SUMIF([1]!Tabla2[Consignatario],B2511, [1]!Tabla2[Monto])</f>
        <v>0</v>
      </c>
      <c r="K2511">
        <f>SUMIF([1]!Tabla3[Consignatario],B2511,[1]!Tabla3[Monto])</f>
        <v>0</v>
      </c>
      <c r="L2511">
        <f>SUMIF([1]!Tabla5[Consignatario],B2511,[1]!Tabla5[Monto])</f>
        <v>0</v>
      </c>
      <c r="M2511">
        <f>SUMIF([1]!Tabla1708[Consignatario],B2511,[1]!Tabla1708[Monto])</f>
        <v>0</v>
      </c>
      <c r="N2511">
        <f>SUMIF([1]!Tabla1726[Consignatario],B2511,[1]!Tabla1726[Monto])</f>
        <v>0</v>
      </c>
      <c r="O2511">
        <f>SUMIF([1]!Tabla1730[Consignatario],B2511,[1]!Tabla1730[1730])</f>
        <v>0</v>
      </c>
      <c r="P2511">
        <f>SUMIF([1]!Tabla1739[Consignatario],B2511,[1]!Tabla1739[1739])</f>
        <v>30569</v>
      </c>
      <c r="Q2511">
        <f>SUMIF([1]!Tabla21[Consignatario],B2511,[1]!Tabla21[1664-1670])</f>
        <v>0</v>
      </c>
      <c r="R2511">
        <f>SUM(Tabla62[[#This Row],[1661]:[Entrearmadas]])</f>
        <v>30569</v>
      </c>
    </row>
    <row r="2512" spans="1:18" x14ac:dyDescent="0.3">
      <c r="A2512">
        <v>2511</v>
      </c>
      <c r="B2512" t="str" cm="1">
        <f t="array" ref="B2512">INDEX([1]!Tabla1[#Data], A2512, 2)</f>
        <v>Rodríguez de Amon, Bernardo</v>
      </c>
      <c r="C2512">
        <f>SUMIF([1]!Tabla1661[Consignatario],B2512,[1]!Tabla1661[1661])</f>
        <v>0</v>
      </c>
      <c r="D2512">
        <f>SUMIF([1]!Tabla11[Consignatario],B2512,[1]!Tabla11[1662])</f>
        <v>0</v>
      </c>
      <c r="E2512">
        <f>SUMIF([1]!Tabla12[Consignatario],B2512,[1]!Tabla12[1670])</f>
        <v>0</v>
      </c>
      <c r="F2512">
        <f>SUMIF([1]!Tabla10[Consignatario],B2512,[1]!Tabla10[1672])</f>
        <v>0</v>
      </c>
      <c r="G2512">
        <f>SUMIF([1]!Tabla9[Consignatarios],B2512,[1]!Tabla9[1675])</f>
        <v>0</v>
      </c>
      <c r="H2512">
        <f>SUMIF([1]!Tabla8[Consignatarios],B2512,[1]!Tabla8[1678])</f>
        <v>0</v>
      </c>
      <c r="I2512">
        <f>SUMIF([1]!Tabla4[Consignatario],B2512,[1]!Tabla4[Monto])</f>
        <v>0</v>
      </c>
      <c r="J2512">
        <f>SUMIF([1]!Tabla2[Consignatario],B2512, [1]!Tabla2[Monto])</f>
        <v>0</v>
      </c>
      <c r="K2512">
        <f>SUMIF([1]!Tabla3[Consignatario],B2512,[1]!Tabla3[Monto])</f>
        <v>0</v>
      </c>
      <c r="L2512">
        <f>SUMIF([1]!Tabla5[Consignatario],B2512,[1]!Tabla5[Monto])</f>
        <v>0</v>
      </c>
      <c r="M2512">
        <f>SUMIF([1]!Tabla1708[Consignatario],B2512,[1]!Tabla1708[Monto])</f>
        <v>0</v>
      </c>
      <c r="N2512">
        <f>SUMIF([1]!Tabla1726[Consignatario],B2512,[1]!Tabla1726[Monto])</f>
        <v>0</v>
      </c>
      <c r="O2512">
        <f>SUMIF([1]!Tabla1730[Consignatario],B2512,[1]!Tabla1730[1730])</f>
        <v>10808</v>
      </c>
      <c r="P2512">
        <f>SUMIF([1]!Tabla1739[Consignatario],B2512,[1]!Tabla1739[1739])</f>
        <v>0</v>
      </c>
      <c r="Q2512">
        <f>SUMIF([1]!Tabla21[Consignatario],B2512,[1]!Tabla21[1664-1670])</f>
        <v>0</v>
      </c>
      <c r="R2512">
        <f>SUM(Tabla62[[#This Row],[1661]:[Entrearmadas]])</f>
        <v>10808</v>
      </c>
    </row>
    <row r="2513" spans="1:18" x14ac:dyDescent="0.3">
      <c r="A2513">
        <v>2512</v>
      </c>
      <c r="B2513" t="str" cm="1">
        <f t="array" ref="B2513">INDEX([1]!Tabla1[#Data], A2513, 2)</f>
        <v>Rodríguez de la Vaquera, Cristóbal</v>
      </c>
      <c r="C2513">
        <f>SUMIF([1]!Tabla1661[Consignatario],B2513,[1]!Tabla1661[1661])</f>
        <v>0</v>
      </c>
      <c r="D2513">
        <f>SUMIF([1]!Tabla11[Consignatario],B2513,[1]!Tabla11[1662])</f>
        <v>0</v>
      </c>
      <c r="E2513">
        <f>SUMIF([1]!Tabla12[Consignatario],B2513,[1]!Tabla12[1670])</f>
        <v>0</v>
      </c>
      <c r="F2513">
        <f>SUMIF([1]!Tabla10[Consignatario],B2513,[1]!Tabla10[1672])</f>
        <v>0</v>
      </c>
      <c r="G2513">
        <f>SUMIF([1]!Tabla9[Consignatarios],B2513,[1]!Tabla9[1675])</f>
        <v>0</v>
      </c>
      <c r="H2513">
        <f>SUMIF([1]!Tabla8[Consignatarios],B2513,[1]!Tabla8[1678])</f>
        <v>0</v>
      </c>
      <c r="I2513">
        <f>SUMIF([1]!Tabla4[Consignatario],B2513,[1]!Tabla4[Monto])</f>
        <v>0</v>
      </c>
      <c r="J2513">
        <f>SUMIF([1]!Tabla2[Consignatario],B2513, [1]!Tabla2[Monto])</f>
        <v>2000</v>
      </c>
      <c r="K2513">
        <f>SUMIF([1]!Tabla3[Consignatario],B2513,[1]!Tabla3[Monto])</f>
        <v>0</v>
      </c>
      <c r="L2513">
        <f>SUMIF([1]!Tabla5[Consignatario],B2513,[1]!Tabla5[Monto])</f>
        <v>0</v>
      </c>
      <c r="M2513">
        <f>SUMIF([1]!Tabla1708[Consignatario],B2513,[1]!Tabla1708[Monto])</f>
        <v>0</v>
      </c>
      <c r="N2513">
        <f>SUMIF([1]!Tabla1726[Consignatario],B2513,[1]!Tabla1726[Monto])</f>
        <v>0</v>
      </c>
      <c r="O2513">
        <f>SUMIF([1]!Tabla1730[Consignatario],B2513,[1]!Tabla1730[1730])</f>
        <v>0</v>
      </c>
      <c r="P2513">
        <f>SUMIF([1]!Tabla1739[Consignatario],B2513,[1]!Tabla1739[1739])</f>
        <v>0</v>
      </c>
      <c r="Q2513">
        <f>SUMIF([1]!Tabla21[Consignatario],B2513,[1]!Tabla21[1664-1670])</f>
        <v>0</v>
      </c>
      <c r="R2513">
        <f>SUM(Tabla62[[#This Row],[1661]:[Entrearmadas]])</f>
        <v>2000</v>
      </c>
    </row>
    <row r="2514" spans="1:18" x14ac:dyDescent="0.3">
      <c r="A2514">
        <v>2513</v>
      </c>
      <c r="B2514" t="str" cm="1">
        <f t="array" ref="B2514">INDEX([1]!Tabla1[#Data], A2514, 2)</f>
        <v>Rodríguez de Ledesma, Diego</v>
      </c>
      <c r="C2514">
        <f>SUMIF([1]!Tabla1661[Consignatario],B2514,[1]!Tabla1661[1661])</f>
        <v>0</v>
      </c>
      <c r="D2514">
        <f>SUMIF([1]!Tabla11[Consignatario],B2514,[1]!Tabla11[1662])</f>
        <v>0</v>
      </c>
      <c r="E2514">
        <f>SUMIF([1]!Tabla12[Consignatario],B2514,[1]!Tabla12[1670])</f>
        <v>50000</v>
      </c>
      <c r="F2514">
        <f>SUMIF([1]!Tabla10[Consignatario],B2514,[1]!Tabla10[1672])</f>
        <v>66488</v>
      </c>
      <c r="G2514">
        <f>SUMIF([1]!Tabla9[Consignatarios],B2514,[1]!Tabla9[1675])</f>
        <v>0</v>
      </c>
      <c r="H2514">
        <f>SUMIF([1]!Tabla8[Consignatarios],B2514,[1]!Tabla8[1678])</f>
        <v>0</v>
      </c>
      <c r="I2514">
        <f>SUMIF([1]!Tabla4[Consignatario],B2514,[1]!Tabla4[Monto])</f>
        <v>0</v>
      </c>
      <c r="J2514">
        <f>SUMIF([1]!Tabla2[Consignatario],B2514, [1]!Tabla2[Monto])</f>
        <v>0</v>
      </c>
      <c r="K2514">
        <f>SUMIF([1]!Tabla3[Consignatario],B2514,[1]!Tabla3[Monto])</f>
        <v>0</v>
      </c>
      <c r="L2514">
        <f>SUMIF([1]!Tabla5[Consignatario],B2514,[1]!Tabla5[Monto])</f>
        <v>0</v>
      </c>
      <c r="M2514">
        <f>SUMIF([1]!Tabla1708[Consignatario],B2514,[1]!Tabla1708[Monto])</f>
        <v>0</v>
      </c>
      <c r="N2514">
        <f>SUMIF([1]!Tabla1726[Consignatario],B2514,[1]!Tabla1726[Monto])</f>
        <v>0</v>
      </c>
      <c r="O2514">
        <f>SUMIF([1]!Tabla1730[Consignatario],B2514,[1]!Tabla1730[1730])</f>
        <v>0</v>
      </c>
      <c r="P2514">
        <f>SUMIF([1]!Tabla1739[Consignatario],B2514,[1]!Tabla1739[1739])</f>
        <v>0</v>
      </c>
      <c r="Q2514">
        <f>SUMIF([1]!Tabla21[Consignatario],B2514,[1]!Tabla21[1664-1670])</f>
        <v>0</v>
      </c>
      <c r="R2514">
        <f>SUM(Tabla62[[#This Row],[1661]:[Entrearmadas]])</f>
        <v>116488</v>
      </c>
    </row>
    <row r="2515" spans="1:18" x14ac:dyDescent="0.3">
      <c r="A2515">
        <v>2514</v>
      </c>
      <c r="B2515" t="str" cm="1">
        <f t="array" ref="B2515">INDEX([1]!Tabla1[#Data], A2515, 2)</f>
        <v>Rodríguez de Losada, Alonso</v>
      </c>
      <c r="C2515">
        <f>SUMIF([1]!Tabla1661[Consignatario],B2515,[1]!Tabla1661[1661])</f>
        <v>0</v>
      </c>
      <c r="D2515">
        <f>SUMIF([1]!Tabla11[Consignatario],B2515,[1]!Tabla11[1662])</f>
        <v>0</v>
      </c>
      <c r="E2515">
        <f>SUMIF([1]!Tabla12[Consignatario],B2515,[1]!Tabla12[1670])</f>
        <v>0</v>
      </c>
      <c r="F2515">
        <f>SUMIF([1]!Tabla10[Consignatario],B2515,[1]!Tabla10[1672])</f>
        <v>0</v>
      </c>
      <c r="G2515">
        <f>SUMIF([1]!Tabla9[Consignatarios],B2515,[1]!Tabla9[1675])</f>
        <v>0</v>
      </c>
      <c r="H2515">
        <f>SUMIF([1]!Tabla8[Consignatarios],B2515,[1]!Tabla8[1678])</f>
        <v>0</v>
      </c>
      <c r="I2515">
        <f>SUMIF([1]!Tabla4[Consignatario],B2515,[1]!Tabla4[Monto])</f>
        <v>18580</v>
      </c>
      <c r="J2515">
        <f>SUMIF([1]!Tabla2[Consignatario],B2515, [1]!Tabla2[Monto])</f>
        <v>0</v>
      </c>
      <c r="K2515">
        <f>SUMIF([1]!Tabla3[Consignatario],B2515,[1]!Tabla3[Monto])</f>
        <v>0</v>
      </c>
      <c r="L2515">
        <f>SUMIF([1]!Tabla5[Consignatario],B2515,[1]!Tabla5[Monto])</f>
        <v>0</v>
      </c>
      <c r="M2515">
        <f>SUMIF([1]!Tabla1708[Consignatario],B2515,[1]!Tabla1708[Monto])</f>
        <v>0</v>
      </c>
      <c r="N2515">
        <f>SUMIF([1]!Tabla1726[Consignatario],B2515,[1]!Tabla1726[Monto])</f>
        <v>0</v>
      </c>
      <c r="O2515">
        <f>SUMIF([1]!Tabla1730[Consignatario],B2515,[1]!Tabla1730[1730])</f>
        <v>0</v>
      </c>
      <c r="P2515">
        <f>SUMIF([1]!Tabla1739[Consignatario],B2515,[1]!Tabla1739[1739])</f>
        <v>0</v>
      </c>
      <c r="Q2515">
        <f>SUMIF([1]!Tabla21[Consignatario],B2515,[1]!Tabla21[1664-1670])</f>
        <v>0</v>
      </c>
      <c r="R2515">
        <f>SUM(Tabla62[[#This Row],[1661]:[Entrearmadas]])</f>
        <v>18580</v>
      </c>
    </row>
    <row r="2516" spans="1:18" x14ac:dyDescent="0.3">
      <c r="A2516">
        <v>2515</v>
      </c>
      <c r="B2516" t="str" cm="1">
        <f t="array" ref="B2516">INDEX([1]!Tabla1[#Data], A2516, 2)</f>
        <v>Rodríguez de Monasterios, Antonio</v>
      </c>
      <c r="C2516">
        <f>SUMIF([1]!Tabla1661[Consignatario],B2516,[1]!Tabla1661[1661])</f>
        <v>0</v>
      </c>
      <c r="D2516">
        <f>SUMIF([1]!Tabla11[Consignatario],B2516,[1]!Tabla11[1662])</f>
        <v>0</v>
      </c>
      <c r="E2516">
        <f>SUMIF([1]!Tabla12[Consignatario],B2516,[1]!Tabla12[1670])</f>
        <v>0</v>
      </c>
      <c r="F2516">
        <f>SUMIF([1]!Tabla10[Consignatario],B2516,[1]!Tabla10[1672])</f>
        <v>0</v>
      </c>
      <c r="G2516">
        <f>SUMIF([1]!Tabla9[Consignatarios],B2516,[1]!Tabla9[1675])</f>
        <v>0</v>
      </c>
      <c r="H2516">
        <f>SUMIF([1]!Tabla8[Consignatarios],B2516,[1]!Tabla8[1678])</f>
        <v>1732</v>
      </c>
      <c r="I2516">
        <f>SUMIF([1]!Tabla4[Consignatario],B2516,[1]!Tabla4[Monto])</f>
        <v>0</v>
      </c>
      <c r="J2516">
        <f>SUMIF([1]!Tabla2[Consignatario],B2516, [1]!Tabla2[Monto])</f>
        <v>0</v>
      </c>
      <c r="K2516">
        <f>SUMIF([1]!Tabla3[Consignatario],B2516,[1]!Tabla3[Monto])</f>
        <v>0</v>
      </c>
      <c r="L2516">
        <f>SUMIF([1]!Tabla5[Consignatario],B2516,[1]!Tabla5[Monto])</f>
        <v>0</v>
      </c>
      <c r="M2516">
        <f>SUMIF([1]!Tabla1708[Consignatario],B2516,[1]!Tabla1708[Monto])</f>
        <v>0</v>
      </c>
      <c r="N2516">
        <f>SUMIF([1]!Tabla1726[Consignatario],B2516,[1]!Tabla1726[Monto])</f>
        <v>0</v>
      </c>
      <c r="O2516">
        <f>SUMIF([1]!Tabla1730[Consignatario],B2516,[1]!Tabla1730[1730])</f>
        <v>0</v>
      </c>
      <c r="P2516">
        <f>SUMIF([1]!Tabla1739[Consignatario],B2516,[1]!Tabla1739[1739])</f>
        <v>0</v>
      </c>
      <c r="Q2516">
        <f>SUMIF([1]!Tabla21[Consignatario],B2516,[1]!Tabla21[1664-1670])</f>
        <v>0</v>
      </c>
      <c r="R2516">
        <f>SUM(Tabla62[[#This Row],[1661]:[Entrearmadas]])</f>
        <v>1732</v>
      </c>
    </row>
    <row r="2517" spans="1:18" x14ac:dyDescent="0.3">
      <c r="A2517">
        <v>2516</v>
      </c>
      <c r="B2517" t="str" cm="1">
        <f t="array" ref="B2517">INDEX([1]!Tabla1[#Data], A2517, 2)</f>
        <v>Rodríguez de Otero, Andrés</v>
      </c>
      <c r="C2517">
        <f>SUMIF([1]!Tabla1661[Consignatario],B2517,[1]!Tabla1661[1661])</f>
        <v>0</v>
      </c>
      <c r="D2517">
        <f>SUMIF([1]!Tabla11[Consignatario],B2517,[1]!Tabla11[1662])</f>
        <v>0</v>
      </c>
      <c r="E2517">
        <f>SUMIF([1]!Tabla12[Consignatario],B2517,[1]!Tabla12[1670])</f>
        <v>0</v>
      </c>
      <c r="F2517">
        <f>SUMIF([1]!Tabla10[Consignatario],B2517,[1]!Tabla10[1672])</f>
        <v>0</v>
      </c>
      <c r="G2517">
        <f>SUMIF([1]!Tabla9[Consignatarios],B2517,[1]!Tabla9[1675])</f>
        <v>1000</v>
      </c>
      <c r="H2517">
        <f>SUMIF([1]!Tabla8[Consignatarios],B2517,[1]!Tabla8[1678])</f>
        <v>0</v>
      </c>
      <c r="I2517">
        <f>SUMIF([1]!Tabla4[Consignatario],B2517,[1]!Tabla4[Monto])</f>
        <v>0</v>
      </c>
      <c r="J2517">
        <f>SUMIF([1]!Tabla2[Consignatario],B2517, [1]!Tabla2[Monto])</f>
        <v>0</v>
      </c>
      <c r="K2517">
        <f>SUMIF([1]!Tabla3[Consignatario],B2517,[1]!Tabla3[Monto])</f>
        <v>0</v>
      </c>
      <c r="L2517">
        <f>SUMIF([1]!Tabla5[Consignatario],B2517,[1]!Tabla5[Monto])</f>
        <v>0</v>
      </c>
      <c r="M2517">
        <f>SUMIF([1]!Tabla1708[Consignatario],B2517,[1]!Tabla1708[Monto])</f>
        <v>0</v>
      </c>
      <c r="N2517">
        <f>SUMIF([1]!Tabla1726[Consignatario],B2517,[1]!Tabla1726[Monto])</f>
        <v>0</v>
      </c>
      <c r="O2517">
        <f>SUMIF([1]!Tabla1730[Consignatario],B2517,[1]!Tabla1730[1730])</f>
        <v>0</v>
      </c>
      <c r="P2517">
        <f>SUMIF([1]!Tabla1739[Consignatario],B2517,[1]!Tabla1739[1739])</f>
        <v>0</v>
      </c>
      <c r="Q2517">
        <f>SUMIF([1]!Tabla21[Consignatario],B2517,[1]!Tabla21[1664-1670])</f>
        <v>0</v>
      </c>
      <c r="R2517">
        <f>SUM(Tabla62[[#This Row],[1661]:[Entrearmadas]])</f>
        <v>1000</v>
      </c>
    </row>
    <row r="2518" spans="1:18" x14ac:dyDescent="0.3">
      <c r="A2518">
        <v>2517</v>
      </c>
      <c r="B2518" t="str" cm="1">
        <f t="array" ref="B2518">INDEX([1]!Tabla1[#Data], A2518, 2)</f>
        <v>Rodriguez de Pelasco</v>
      </c>
      <c r="C2518">
        <f>SUMIF([1]!Tabla1661[Consignatario],B2518,[1]!Tabla1661[1661])</f>
        <v>0</v>
      </c>
      <c r="D2518">
        <f>SUMIF([1]!Tabla11[Consignatario],B2518,[1]!Tabla11[1662])</f>
        <v>0</v>
      </c>
      <c r="E2518">
        <f>SUMIF([1]!Tabla12[Consignatario],B2518,[1]!Tabla12[1670])</f>
        <v>0</v>
      </c>
      <c r="F2518">
        <f>SUMIF([1]!Tabla10[Consignatario],B2518,[1]!Tabla10[1672])</f>
        <v>0</v>
      </c>
      <c r="G2518">
        <f>SUMIF([1]!Tabla9[Consignatarios],B2518,[1]!Tabla9[1675])</f>
        <v>3000</v>
      </c>
      <c r="H2518">
        <f>SUMIF([1]!Tabla8[Consignatarios],B2518,[1]!Tabla8[1678])</f>
        <v>0</v>
      </c>
      <c r="I2518">
        <f>SUMIF([1]!Tabla4[Consignatario],B2518,[1]!Tabla4[Monto])</f>
        <v>0</v>
      </c>
      <c r="J2518">
        <f>SUMIF([1]!Tabla2[Consignatario],B2518, [1]!Tabla2[Monto])</f>
        <v>0</v>
      </c>
      <c r="K2518">
        <f>SUMIF([1]!Tabla3[Consignatario],B2518,[1]!Tabla3[Monto])</f>
        <v>0</v>
      </c>
      <c r="L2518">
        <f>SUMIF([1]!Tabla5[Consignatario],B2518,[1]!Tabla5[Monto])</f>
        <v>0</v>
      </c>
      <c r="M2518">
        <f>SUMIF([1]!Tabla1708[Consignatario],B2518,[1]!Tabla1708[Monto])</f>
        <v>0</v>
      </c>
      <c r="N2518">
        <f>SUMIF([1]!Tabla1726[Consignatario],B2518,[1]!Tabla1726[Monto])</f>
        <v>0</v>
      </c>
      <c r="O2518">
        <f>SUMIF([1]!Tabla1730[Consignatario],B2518,[1]!Tabla1730[1730])</f>
        <v>0</v>
      </c>
      <c r="P2518">
        <f>SUMIF([1]!Tabla1739[Consignatario],B2518,[1]!Tabla1739[1739])</f>
        <v>0</v>
      </c>
      <c r="Q2518">
        <f>SUMIF([1]!Tabla21[Consignatario],B2518,[1]!Tabla21[1664-1670])</f>
        <v>0</v>
      </c>
      <c r="R2518">
        <f>SUM(Tabla62[[#This Row],[1661]:[Entrearmadas]])</f>
        <v>3000</v>
      </c>
    </row>
    <row r="2519" spans="1:18" x14ac:dyDescent="0.3">
      <c r="A2519">
        <v>2518</v>
      </c>
      <c r="B2519" t="str" cm="1">
        <f t="array" ref="B2519">INDEX([1]!Tabla1[#Data], A2519, 2)</f>
        <v>Rodríguez de Rua, Francisco</v>
      </c>
      <c r="C2519">
        <f>SUMIF([1]!Tabla1661[Consignatario],B2519,[1]!Tabla1661[1661])</f>
        <v>0</v>
      </c>
      <c r="D2519">
        <f>SUMIF([1]!Tabla11[Consignatario],B2519,[1]!Tabla11[1662])</f>
        <v>0</v>
      </c>
      <c r="E2519">
        <f>SUMIF([1]!Tabla12[Consignatario],B2519,[1]!Tabla12[1670])</f>
        <v>0</v>
      </c>
      <c r="F2519">
        <f>SUMIF([1]!Tabla10[Consignatario],B2519,[1]!Tabla10[1672])</f>
        <v>0</v>
      </c>
      <c r="G2519">
        <f>SUMIF([1]!Tabla9[Consignatarios],B2519,[1]!Tabla9[1675])</f>
        <v>0</v>
      </c>
      <c r="H2519">
        <f>SUMIF([1]!Tabla8[Consignatarios],B2519,[1]!Tabla8[1678])</f>
        <v>0</v>
      </c>
      <c r="I2519">
        <f>SUMIF([1]!Tabla4[Consignatario],B2519,[1]!Tabla4[Monto])</f>
        <v>0</v>
      </c>
      <c r="J2519">
        <f>SUMIF([1]!Tabla2[Consignatario],B2519, [1]!Tabla2[Monto])</f>
        <v>44256</v>
      </c>
      <c r="K2519">
        <f>SUMIF([1]!Tabla3[Consignatario],B2519,[1]!Tabla3[Monto])</f>
        <v>0</v>
      </c>
      <c r="L2519">
        <f>SUMIF([1]!Tabla5[Consignatario],B2519,[1]!Tabla5[Monto])</f>
        <v>0</v>
      </c>
      <c r="M2519">
        <f>SUMIF([1]!Tabla1708[Consignatario],B2519,[1]!Tabla1708[Monto])</f>
        <v>0</v>
      </c>
      <c r="N2519">
        <f>SUMIF([1]!Tabla1726[Consignatario],B2519,[1]!Tabla1726[Monto])</f>
        <v>0</v>
      </c>
      <c r="O2519">
        <f>SUMIF([1]!Tabla1730[Consignatario],B2519,[1]!Tabla1730[1730])</f>
        <v>0</v>
      </c>
      <c r="P2519">
        <f>SUMIF([1]!Tabla1739[Consignatario],B2519,[1]!Tabla1739[1739])</f>
        <v>0</v>
      </c>
      <c r="Q2519">
        <f>SUMIF([1]!Tabla21[Consignatario],B2519,[1]!Tabla21[1664-1670])</f>
        <v>0</v>
      </c>
      <c r="R2519">
        <f>SUM(Tabla62[[#This Row],[1661]:[Entrearmadas]])</f>
        <v>44256</v>
      </c>
    </row>
    <row r="2520" spans="1:18" x14ac:dyDescent="0.3">
      <c r="A2520">
        <v>2519</v>
      </c>
      <c r="B2520" t="str" cm="1">
        <f t="array" ref="B2520">INDEX([1]!Tabla1[#Data], A2520, 2)</f>
        <v>Rodríguez de San Martín, Pedro</v>
      </c>
      <c r="C2520">
        <f>SUMIF([1]!Tabla1661[Consignatario],B2520,[1]!Tabla1661[1661])</f>
        <v>0</v>
      </c>
      <c r="D2520">
        <f>SUMIF([1]!Tabla11[Consignatario],B2520,[1]!Tabla11[1662])</f>
        <v>0</v>
      </c>
      <c r="E2520">
        <f>SUMIF([1]!Tabla12[Consignatario],B2520,[1]!Tabla12[1670])</f>
        <v>0</v>
      </c>
      <c r="F2520">
        <f>SUMIF([1]!Tabla10[Consignatario],B2520,[1]!Tabla10[1672])</f>
        <v>0</v>
      </c>
      <c r="G2520">
        <f>SUMIF([1]!Tabla9[Consignatarios],B2520,[1]!Tabla9[1675])</f>
        <v>0</v>
      </c>
      <c r="H2520">
        <f>SUMIF([1]!Tabla8[Consignatarios],B2520,[1]!Tabla8[1678])</f>
        <v>0</v>
      </c>
      <c r="I2520">
        <f>SUMIF([1]!Tabla4[Consignatario],B2520,[1]!Tabla4[Monto])</f>
        <v>0</v>
      </c>
      <c r="J2520">
        <f>SUMIF([1]!Tabla2[Consignatario],B2520, [1]!Tabla2[Monto])</f>
        <v>0</v>
      </c>
      <c r="K2520">
        <f>SUMIF([1]!Tabla3[Consignatario],B2520,[1]!Tabla3[Monto])</f>
        <v>0</v>
      </c>
      <c r="L2520">
        <f>SUMIF([1]!Tabla5[Consignatario],B2520,[1]!Tabla5[Monto])</f>
        <v>0</v>
      </c>
      <c r="M2520">
        <f>SUMIF([1]!Tabla1708[Consignatario],B2520,[1]!Tabla1708[Monto])</f>
        <v>300</v>
      </c>
      <c r="N2520">
        <f>SUMIF([1]!Tabla1726[Consignatario],B2520,[1]!Tabla1726[Monto])</f>
        <v>0</v>
      </c>
      <c r="O2520">
        <f>SUMIF([1]!Tabla1730[Consignatario],B2520,[1]!Tabla1730[1730])</f>
        <v>0</v>
      </c>
      <c r="P2520">
        <f>SUMIF([1]!Tabla1739[Consignatario],B2520,[1]!Tabla1739[1739])</f>
        <v>0</v>
      </c>
      <c r="Q2520">
        <f>SUMIF([1]!Tabla21[Consignatario],B2520,[1]!Tabla21[1664-1670])</f>
        <v>0</v>
      </c>
      <c r="R2520">
        <f>SUM(Tabla62[[#This Row],[1661]:[Entrearmadas]])</f>
        <v>300</v>
      </c>
    </row>
    <row r="2521" spans="1:18" x14ac:dyDescent="0.3">
      <c r="A2521">
        <v>2520</v>
      </c>
      <c r="B2521" t="str" cm="1">
        <f t="array" ref="B2521">INDEX([1]!Tabla1[#Data], A2521, 2)</f>
        <v>Rodríguez Gárate, Joseph</v>
      </c>
      <c r="C2521">
        <f>SUMIF([1]!Tabla1661[Consignatario],B2521,[1]!Tabla1661[1661])</f>
        <v>0</v>
      </c>
      <c r="D2521">
        <f>SUMIF([1]!Tabla11[Consignatario],B2521,[1]!Tabla11[1662])</f>
        <v>0</v>
      </c>
      <c r="E2521">
        <f>SUMIF([1]!Tabla12[Consignatario],B2521,[1]!Tabla12[1670])</f>
        <v>0</v>
      </c>
      <c r="F2521">
        <f>SUMIF([1]!Tabla10[Consignatario],B2521,[1]!Tabla10[1672])</f>
        <v>0</v>
      </c>
      <c r="G2521">
        <f>SUMIF([1]!Tabla9[Consignatarios],B2521,[1]!Tabla9[1675])</f>
        <v>20000</v>
      </c>
      <c r="H2521">
        <f>SUMIF([1]!Tabla8[Consignatarios],B2521,[1]!Tabla8[1678])</f>
        <v>0</v>
      </c>
      <c r="I2521">
        <f>SUMIF([1]!Tabla4[Consignatario],B2521,[1]!Tabla4[Monto])</f>
        <v>0</v>
      </c>
      <c r="J2521">
        <f>SUMIF([1]!Tabla2[Consignatario],B2521, [1]!Tabla2[Monto])</f>
        <v>0</v>
      </c>
      <c r="K2521">
        <f>SUMIF([1]!Tabla3[Consignatario],B2521,[1]!Tabla3[Monto])</f>
        <v>0</v>
      </c>
      <c r="L2521">
        <f>SUMIF([1]!Tabla5[Consignatario],B2521,[1]!Tabla5[Monto])</f>
        <v>0</v>
      </c>
      <c r="M2521">
        <f>SUMIF([1]!Tabla1708[Consignatario],B2521,[1]!Tabla1708[Monto])</f>
        <v>0</v>
      </c>
      <c r="N2521">
        <f>SUMIF([1]!Tabla1726[Consignatario],B2521,[1]!Tabla1726[Monto])</f>
        <v>0</v>
      </c>
      <c r="O2521">
        <f>SUMIF([1]!Tabla1730[Consignatario],B2521,[1]!Tabla1730[1730])</f>
        <v>0</v>
      </c>
      <c r="P2521">
        <f>SUMIF([1]!Tabla1739[Consignatario],B2521,[1]!Tabla1739[1739])</f>
        <v>0</v>
      </c>
      <c r="Q2521">
        <f>SUMIF([1]!Tabla21[Consignatario],B2521,[1]!Tabla21[1664-1670])</f>
        <v>0</v>
      </c>
      <c r="R2521">
        <f>SUM(Tabla62[[#This Row],[1661]:[Entrearmadas]])</f>
        <v>20000</v>
      </c>
    </row>
    <row r="2522" spans="1:18" x14ac:dyDescent="0.3">
      <c r="A2522">
        <v>2521</v>
      </c>
      <c r="B2522" t="str" cm="1">
        <f t="array" ref="B2522">INDEX([1]!Tabla1[#Data], A2522, 2)</f>
        <v>Rodríguez Medrano, Diego</v>
      </c>
      <c r="C2522">
        <f>SUMIF([1]!Tabla1661[Consignatario],B2522,[1]!Tabla1661[1661])</f>
        <v>0</v>
      </c>
      <c r="D2522">
        <f>SUMIF([1]!Tabla11[Consignatario],B2522,[1]!Tabla11[1662])</f>
        <v>0</v>
      </c>
      <c r="E2522">
        <f>SUMIF([1]!Tabla12[Consignatario],B2522,[1]!Tabla12[1670])</f>
        <v>65000</v>
      </c>
      <c r="F2522">
        <f>SUMIF([1]!Tabla10[Consignatario],B2522,[1]!Tabla10[1672])</f>
        <v>0</v>
      </c>
      <c r="G2522">
        <f>SUMIF([1]!Tabla9[Consignatarios],B2522,[1]!Tabla9[1675])</f>
        <v>0</v>
      </c>
      <c r="H2522">
        <f>SUMIF([1]!Tabla8[Consignatarios],B2522,[1]!Tabla8[1678])</f>
        <v>0</v>
      </c>
      <c r="I2522">
        <f>SUMIF([1]!Tabla4[Consignatario],B2522,[1]!Tabla4[Monto])</f>
        <v>0</v>
      </c>
      <c r="J2522">
        <f>SUMIF([1]!Tabla2[Consignatario],B2522, [1]!Tabla2[Monto])</f>
        <v>0</v>
      </c>
      <c r="K2522">
        <f>SUMIF([1]!Tabla3[Consignatario],B2522,[1]!Tabla3[Monto])</f>
        <v>0</v>
      </c>
      <c r="L2522">
        <f>SUMIF([1]!Tabla5[Consignatario],B2522,[1]!Tabla5[Monto])</f>
        <v>0</v>
      </c>
      <c r="M2522">
        <f>SUMIF([1]!Tabla1708[Consignatario],B2522,[1]!Tabla1708[Monto])</f>
        <v>0</v>
      </c>
      <c r="N2522">
        <f>SUMIF([1]!Tabla1726[Consignatario],B2522,[1]!Tabla1726[Monto])</f>
        <v>0</v>
      </c>
      <c r="O2522">
        <f>SUMIF([1]!Tabla1730[Consignatario],B2522,[1]!Tabla1730[1730])</f>
        <v>0</v>
      </c>
      <c r="P2522">
        <f>SUMIF([1]!Tabla1739[Consignatario],B2522,[1]!Tabla1739[1739])</f>
        <v>0</v>
      </c>
      <c r="Q2522">
        <f>SUMIF([1]!Tabla21[Consignatario],B2522,[1]!Tabla21[1664-1670])</f>
        <v>0</v>
      </c>
      <c r="R2522">
        <f>SUM(Tabla62[[#This Row],[1661]:[Entrearmadas]])</f>
        <v>65000</v>
      </c>
    </row>
    <row r="2523" spans="1:18" x14ac:dyDescent="0.3">
      <c r="A2523">
        <v>2522</v>
      </c>
      <c r="B2523" t="str" cm="1">
        <f t="array" ref="B2523">INDEX([1]!Tabla1[#Data], A2523, 2)</f>
        <v>Rodríguez Pantoja, Francisco</v>
      </c>
      <c r="C2523">
        <f>SUMIF([1]!Tabla1661[Consignatario],B2523,[1]!Tabla1661[1661])</f>
        <v>0</v>
      </c>
      <c r="D2523">
        <f>SUMIF([1]!Tabla11[Consignatario],B2523,[1]!Tabla11[1662])</f>
        <v>0</v>
      </c>
      <c r="E2523">
        <f>SUMIF([1]!Tabla12[Consignatario],B2523,[1]!Tabla12[1670])</f>
        <v>0</v>
      </c>
      <c r="F2523">
        <f>SUMIF([1]!Tabla10[Consignatario],B2523,[1]!Tabla10[1672])</f>
        <v>0</v>
      </c>
      <c r="G2523">
        <f>SUMIF([1]!Tabla9[Consignatarios],B2523,[1]!Tabla9[1675])</f>
        <v>0</v>
      </c>
      <c r="H2523">
        <f>SUMIF([1]!Tabla8[Consignatarios],B2523,[1]!Tabla8[1678])</f>
        <v>0</v>
      </c>
      <c r="I2523">
        <f>SUMIF([1]!Tabla4[Consignatario],B2523,[1]!Tabla4[Monto])</f>
        <v>1024</v>
      </c>
      <c r="J2523">
        <f>SUMIF([1]!Tabla2[Consignatario],B2523, [1]!Tabla2[Monto])</f>
        <v>0</v>
      </c>
      <c r="K2523">
        <f>SUMIF([1]!Tabla3[Consignatario],B2523,[1]!Tabla3[Monto])</f>
        <v>4800</v>
      </c>
      <c r="L2523">
        <f>SUMIF([1]!Tabla5[Consignatario],B2523,[1]!Tabla5[Monto])</f>
        <v>0</v>
      </c>
      <c r="M2523">
        <f>SUMIF([1]!Tabla1708[Consignatario],B2523,[1]!Tabla1708[Monto])</f>
        <v>106610</v>
      </c>
      <c r="N2523">
        <f>SUMIF([1]!Tabla1726[Consignatario],B2523,[1]!Tabla1726[Monto])</f>
        <v>0</v>
      </c>
      <c r="O2523">
        <f>SUMIF([1]!Tabla1730[Consignatario],B2523,[1]!Tabla1730[1730])</f>
        <v>0</v>
      </c>
      <c r="P2523">
        <f>SUMIF([1]!Tabla1739[Consignatario],B2523,[1]!Tabla1739[1739])</f>
        <v>0</v>
      </c>
      <c r="Q2523">
        <f>SUMIF([1]!Tabla21[Consignatario],B2523,[1]!Tabla21[1664-1670])</f>
        <v>0</v>
      </c>
      <c r="R2523">
        <f>SUM(Tabla62[[#This Row],[1661]:[Entrearmadas]])</f>
        <v>112434</v>
      </c>
    </row>
    <row r="2524" spans="1:18" x14ac:dyDescent="0.3">
      <c r="A2524">
        <v>2523</v>
      </c>
      <c r="B2524" t="str" cm="1">
        <f t="array" ref="B2524">INDEX([1]!Tabla1[#Data], A2524, 2)</f>
        <v>Rodríguez Pantoja, Juan</v>
      </c>
      <c r="C2524">
        <f>SUMIF([1]!Tabla1661[Consignatario],B2524,[1]!Tabla1661[1661])</f>
        <v>0</v>
      </c>
      <c r="D2524">
        <f>SUMIF([1]!Tabla11[Consignatario],B2524,[1]!Tabla11[1662])</f>
        <v>0</v>
      </c>
      <c r="E2524">
        <f>SUMIF([1]!Tabla12[Consignatario],B2524,[1]!Tabla12[1670])</f>
        <v>0</v>
      </c>
      <c r="F2524">
        <f>SUMIF([1]!Tabla10[Consignatario],B2524,[1]!Tabla10[1672])</f>
        <v>0</v>
      </c>
      <c r="G2524">
        <f>SUMIF([1]!Tabla9[Consignatarios],B2524,[1]!Tabla9[1675])</f>
        <v>0</v>
      </c>
      <c r="H2524">
        <f>SUMIF([1]!Tabla8[Consignatarios],B2524,[1]!Tabla8[1678])</f>
        <v>2430</v>
      </c>
      <c r="I2524">
        <f>SUMIF([1]!Tabla4[Consignatario],B2524,[1]!Tabla4[Monto])</f>
        <v>0</v>
      </c>
      <c r="J2524">
        <f>SUMIF([1]!Tabla2[Consignatario],B2524, [1]!Tabla2[Monto])</f>
        <v>0</v>
      </c>
      <c r="K2524">
        <f>SUMIF([1]!Tabla3[Consignatario],B2524,[1]!Tabla3[Monto])</f>
        <v>0</v>
      </c>
      <c r="L2524">
        <f>SUMIF([1]!Tabla5[Consignatario],B2524,[1]!Tabla5[Monto])</f>
        <v>0</v>
      </c>
      <c r="M2524">
        <f>SUMIF([1]!Tabla1708[Consignatario],B2524,[1]!Tabla1708[Monto])</f>
        <v>0</v>
      </c>
      <c r="N2524">
        <f>SUMIF([1]!Tabla1726[Consignatario],B2524,[1]!Tabla1726[Monto])</f>
        <v>0</v>
      </c>
      <c r="O2524">
        <f>SUMIF([1]!Tabla1730[Consignatario],B2524,[1]!Tabla1730[1730])</f>
        <v>0</v>
      </c>
      <c r="P2524">
        <f>SUMIF([1]!Tabla1739[Consignatario],B2524,[1]!Tabla1739[1739])</f>
        <v>0</v>
      </c>
      <c r="Q2524">
        <f>SUMIF([1]!Tabla21[Consignatario],B2524,[1]!Tabla21[1664-1670])</f>
        <v>0</v>
      </c>
      <c r="R2524">
        <f>SUM(Tabla62[[#This Row],[1661]:[Entrearmadas]])</f>
        <v>2430</v>
      </c>
    </row>
    <row r="2525" spans="1:18" x14ac:dyDescent="0.3">
      <c r="A2525">
        <v>2524</v>
      </c>
      <c r="B2525" t="str" cm="1">
        <f t="array" ref="B2525">INDEX([1]!Tabla1[#Data], A2525, 2)</f>
        <v>Rodríguez Ramos, Juan</v>
      </c>
      <c r="C2525">
        <f>SUMIF([1]!Tabla1661[Consignatario],B2525,[1]!Tabla1661[1661])</f>
        <v>0</v>
      </c>
      <c r="D2525">
        <f>SUMIF([1]!Tabla11[Consignatario],B2525,[1]!Tabla11[1662])</f>
        <v>0</v>
      </c>
      <c r="E2525">
        <f>SUMIF([1]!Tabla12[Consignatario],B2525,[1]!Tabla12[1670])</f>
        <v>0</v>
      </c>
      <c r="F2525">
        <f>SUMIF([1]!Tabla10[Consignatario],B2525,[1]!Tabla10[1672])</f>
        <v>0</v>
      </c>
      <c r="G2525">
        <f>SUMIF([1]!Tabla9[Consignatarios],B2525,[1]!Tabla9[1675])</f>
        <v>0</v>
      </c>
      <c r="H2525">
        <f>SUMIF([1]!Tabla8[Consignatarios],B2525,[1]!Tabla8[1678])</f>
        <v>0</v>
      </c>
      <c r="I2525">
        <f>SUMIF([1]!Tabla4[Consignatario],B2525,[1]!Tabla4[Monto])</f>
        <v>0</v>
      </c>
      <c r="J2525">
        <f>SUMIF([1]!Tabla2[Consignatario],B2525, [1]!Tabla2[Monto])</f>
        <v>10100</v>
      </c>
      <c r="K2525">
        <f>SUMIF([1]!Tabla3[Consignatario],B2525,[1]!Tabla3[Monto])</f>
        <v>0</v>
      </c>
      <c r="L2525">
        <f>SUMIF([1]!Tabla5[Consignatario],B2525,[1]!Tabla5[Monto])</f>
        <v>0</v>
      </c>
      <c r="M2525">
        <f>SUMIF([1]!Tabla1708[Consignatario],B2525,[1]!Tabla1708[Monto])</f>
        <v>0</v>
      </c>
      <c r="N2525">
        <f>SUMIF([1]!Tabla1726[Consignatario],B2525,[1]!Tabla1726[Monto])</f>
        <v>0</v>
      </c>
      <c r="O2525">
        <f>SUMIF([1]!Tabla1730[Consignatario],B2525,[1]!Tabla1730[1730])</f>
        <v>0</v>
      </c>
      <c r="P2525">
        <f>SUMIF([1]!Tabla1739[Consignatario],B2525,[1]!Tabla1739[1739])</f>
        <v>0</v>
      </c>
      <c r="Q2525">
        <f>SUMIF([1]!Tabla21[Consignatario],B2525,[1]!Tabla21[1664-1670])</f>
        <v>0</v>
      </c>
      <c r="R2525">
        <f>SUM(Tabla62[[#This Row],[1661]:[Entrearmadas]])</f>
        <v>10100</v>
      </c>
    </row>
    <row r="2526" spans="1:18" x14ac:dyDescent="0.3">
      <c r="A2526">
        <v>2525</v>
      </c>
      <c r="B2526" t="str" cm="1">
        <f t="array" ref="B2526">INDEX([1]!Tabla1[#Data], A2526, 2)</f>
        <v>Rodríguez Rivadeneira, Francisco</v>
      </c>
      <c r="C2526">
        <f>SUMIF([1]!Tabla1661[Consignatario],B2526,[1]!Tabla1661[1661])</f>
        <v>0</v>
      </c>
      <c r="D2526">
        <f>SUMIF([1]!Tabla11[Consignatario],B2526,[1]!Tabla11[1662])</f>
        <v>0</v>
      </c>
      <c r="E2526">
        <f>SUMIF([1]!Tabla12[Consignatario],B2526,[1]!Tabla12[1670])</f>
        <v>0</v>
      </c>
      <c r="F2526">
        <f>SUMIF([1]!Tabla10[Consignatario],B2526,[1]!Tabla10[1672])</f>
        <v>99735</v>
      </c>
      <c r="G2526">
        <f>SUMIF([1]!Tabla9[Consignatarios],B2526,[1]!Tabla9[1675])</f>
        <v>60500</v>
      </c>
      <c r="H2526">
        <f>SUMIF([1]!Tabla8[Consignatarios],B2526,[1]!Tabla8[1678])</f>
        <v>75785</v>
      </c>
      <c r="I2526">
        <f>SUMIF([1]!Tabla4[Consignatario],B2526,[1]!Tabla4[Monto])</f>
        <v>69998</v>
      </c>
      <c r="J2526">
        <f>SUMIF([1]!Tabla2[Consignatario],B2526, [1]!Tabla2[Monto])</f>
        <v>360</v>
      </c>
      <c r="K2526">
        <f>SUMIF([1]!Tabla3[Consignatario],B2526,[1]!Tabla3[Monto])</f>
        <v>62640</v>
      </c>
      <c r="L2526">
        <f>SUMIF([1]!Tabla5[Consignatario],B2526,[1]!Tabla5[Monto])</f>
        <v>0</v>
      </c>
      <c r="M2526">
        <f>SUMIF([1]!Tabla1708[Consignatario],B2526,[1]!Tabla1708[Monto])</f>
        <v>0</v>
      </c>
      <c r="N2526">
        <f>SUMIF([1]!Tabla1726[Consignatario],B2526,[1]!Tabla1726[Monto])</f>
        <v>0</v>
      </c>
      <c r="O2526">
        <f>SUMIF([1]!Tabla1730[Consignatario],B2526,[1]!Tabla1730[1730])</f>
        <v>0</v>
      </c>
      <c r="P2526">
        <f>SUMIF([1]!Tabla1739[Consignatario],B2526,[1]!Tabla1739[1739])</f>
        <v>0</v>
      </c>
      <c r="Q2526">
        <f>SUMIF([1]!Tabla21[Consignatario],B2526,[1]!Tabla21[1664-1670])</f>
        <v>0</v>
      </c>
      <c r="R2526">
        <f>SUM(Tabla62[[#This Row],[1661]:[Entrearmadas]])</f>
        <v>369018</v>
      </c>
    </row>
    <row r="2527" spans="1:18" x14ac:dyDescent="0.3">
      <c r="A2527">
        <v>2526</v>
      </c>
      <c r="B2527" t="str" cm="1">
        <f t="array" ref="B2527">INDEX([1]!Tabla1[#Data], A2527, 2)</f>
        <v>Rodríguez Rubio, Juan</v>
      </c>
      <c r="C2527">
        <f>SUMIF([1]!Tabla1661[Consignatario],B2527,[1]!Tabla1661[1661])</f>
        <v>7500</v>
      </c>
      <c r="D2527">
        <f>SUMIF([1]!Tabla11[Consignatario],B2527,[1]!Tabla11[1662])</f>
        <v>0</v>
      </c>
      <c r="E2527">
        <f>SUMIF([1]!Tabla12[Consignatario],B2527,[1]!Tabla12[1670])</f>
        <v>0</v>
      </c>
      <c r="F2527">
        <f>SUMIF([1]!Tabla10[Consignatario],B2527,[1]!Tabla10[1672])</f>
        <v>0</v>
      </c>
      <c r="G2527">
        <f>SUMIF([1]!Tabla9[Consignatarios],B2527,[1]!Tabla9[1675])</f>
        <v>0</v>
      </c>
      <c r="H2527">
        <f>SUMIF([1]!Tabla8[Consignatarios],B2527,[1]!Tabla8[1678])</f>
        <v>0</v>
      </c>
      <c r="I2527">
        <f>SUMIF([1]!Tabla4[Consignatario],B2527,[1]!Tabla4[Monto])</f>
        <v>0</v>
      </c>
      <c r="J2527">
        <f>SUMIF([1]!Tabla2[Consignatario],B2527, [1]!Tabla2[Monto])</f>
        <v>0</v>
      </c>
      <c r="K2527">
        <f>SUMIF([1]!Tabla3[Consignatario],B2527,[1]!Tabla3[Monto])</f>
        <v>0</v>
      </c>
      <c r="L2527">
        <f>SUMIF([1]!Tabla5[Consignatario],B2527,[1]!Tabla5[Monto])</f>
        <v>0</v>
      </c>
      <c r="M2527">
        <f>SUMIF([1]!Tabla1708[Consignatario],B2527,[1]!Tabla1708[Monto])</f>
        <v>0</v>
      </c>
      <c r="N2527">
        <f>SUMIF([1]!Tabla1726[Consignatario],B2527,[1]!Tabla1726[Monto])</f>
        <v>0</v>
      </c>
      <c r="O2527">
        <f>SUMIF([1]!Tabla1730[Consignatario],B2527,[1]!Tabla1730[1730])</f>
        <v>0</v>
      </c>
      <c r="P2527">
        <f>SUMIF([1]!Tabla1739[Consignatario],B2527,[1]!Tabla1739[1739])</f>
        <v>0</v>
      </c>
      <c r="Q2527">
        <f>SUMIF([1]!Tabla21[Consignatario],B2527,[1]!Tabla21[1664-1670])</f>
        <v>0</v>
      </c>
      <c r="R2527">
        <f>SUM(Tabla62[[#This Row],[1661]:[Entrearmadas]])</f>
        <v>7500</v>
      </c>
    </row>
    <row r="2528" spans="1:18" x14ac:dyDescent="0.3">
      <c r="A2528">
        <v>2527</v>
      </c>
      <c r="B2528" t="str" cm="1">
        <f t="array" ref="B2528">INDEX([1]!Tabla1[#Data], A2528, 2)</f>
        <v>Rodríguez, Alonso</v>
      </c>
      <c r="C2528">
        <f>SUMIF([1]!Tabla1661[Consignatario],B2528,[1]!Tabla1661[1661])</f>
        <v>31324</v>
      </c>
      <c r="D2528">
        <f>SUMIF([1]!Tabla11[Consignatario],B2528,[1]!Tabla11[1662])</f>
        <v>0</v>
      </c>
      <c r="E2528">
        <f>SUMIF([1]!Tabla12[Consignatario],B2528,[1]!Tabla12[1670])</f>
        <v>0</v>
      </c>
      <c r="F2528">
        <f>SUMIF([1]!Tabla10[Consignatario],B2528,[1]!Tabla10[1672])</f>
        <v>0</v>
      </c>
      <c r="G2528">
        <f>SUMIF([1]!Tabla9[Consignatarios],B2528,[1]!Tabla9[1675])</f>
        <v>0</v>
      </c>
      <c r="H2528">
        <f>SUMIF([1]!Tabla8[Consignatarios],B2528,[1]!Tabla8[1678])</f>
        <v>0</v>
      </c>
      <c r="I2528">
        <f>SUMIF([1]!Tabla4[Consignatario],B2528,[1]!Tabla4[Monto])</f>
        <v>0</v>
      </c>
      <c r="J2528">
        <f>SUMIF([1]!Tabla2[Consignatario],B2528, [1]!Tabla2[Monto])</f>
        <v>2928</v>
      </c>
      <c r="K2528">
        <f>SUMIF([1]!Tabla3[Consignatario],B2528,[1]!Tabla3[Monto])</f>
        <v>0</v>
      </c>
      <c r="L2528">
        <f>SUMIF([1]!Tabla5[Consignatario],B2528,[1]!Tabla5[Monto])</f>
        <v>0</v>
      </c>
      <c r="M2528">
        <f>SUMIF([1]!Tabla1708[Consignatario],B2528,[1]!Tabla1708[Monto])</f>
        <v>0</v>
      </c>
      <c r="N2528">
        <f>SUMIF([1]!Tabla1726[Consignatario],B2528,[1]!Tabla1726[Monto])</f>
        <v>0</v>
      </c>
      <c r="O2528">
        <f>SUMIF([1]!Tabla1730[Consignatario],B2528,[1]!Tabla1730[1730])</f>
        <v>0</v>
      </c>
      <c r="P2528">
        <f>SUMIF([1]!Tabla1739[Consignatario],B2528,[1]!Tabla1739[1739])</f>
        <v>0</v>
      </c>
      <c r="Q2528">
        <f>SUMIF([1]!Tabla21[Consignatario],B2528,[1]!Tabla21[1664-1670])</f>
        <v>0</v>
      </c>
      <c r="R2528">
        <f>SUM(Tabla62[[#This Row],[1661]:[Entrearmadas]])</f>
        <v>34252</v>
      </c>
    </row>
    <row r="2529" spans="1:18" x14ac:dyDescent="0.3">
      <c r="A2529">
        <v>2528</v>
      </c>
      <c r="B2529" t="str" cm="1">
        <f t="array" ref="B2529">INDEX([1]!Tabla1[#Data], A2529, 2)</f>
        <v>Rodríguez, Andrés</v>
      </c>
      <c r="C2529">
        <f>SUMIF([1]!Tabla1661[Consignatario],B2529,[1]!Tabla1661[1661])</f>
        <v>360</v>
      </c>
      <c r="D2529">
        <f>SUMIF([1]!Tabla11[Consignatario],B2529,[1]!Tabla11[1662])</f>
        <v>0</v>
      </c>
      <c r="E2529">
        <f>SUMIF([1]!Tabla12[Consignatario],B2529,[1]!Tabla12[1670])</f>
        <v>12500</v>
      </c>
      <c r="F2529">
        <f>SUMIF([1]!Tabla10[Consignatario],B2529,[1]!Tabla10[1672])</f>
        <v>200</v>
      </c>
      <c r="G2529">
        <f>SUMIF([1]!Tabla9[Consignatarios],B2529,[1]!Tabla9[1675])</f>
        <v>27000</v>
      </c>
      <c r="H2529">
        <f>SUMIF([1]!Tabla8[Consignatarios],B2529,[1]!Tabla8[1678])</f>
        <v>42088</v>
      </c>
      <c r="I2529">
        <f>SUMIF([1]!Tabla4[Consignatario],B2529,[1]!Tabla4[Monto])</f>
        <v>79708</v>
      </c>
      <c r="J2529">
        <f>SUMIF([1]!Tabla2[Consignatario],B2529, [1]!Tabla2[Monto])</f>
        <v>41860</v>
      </c>
      <c r="K2529">
        <f>SUMIF([1]!Tabla3[Consignatario],B2529,[1]!Tabla3[Monto])</f>
        <v>36688</v>
      </c>
      <c r="L2529">
        <f>SUMIF([1]!Tabla5[Consignatario],B2529,[1]!Tabla5[Monto])</f>
        <v>40800</v>
      </c>
      <c r="M2529">
        <f>SUMIF([1]!Tabla1708[Consignatario],B2529,[1]!Tabla1708[Monto])</f>
        <v>0</v>
      </c>
      <c r="N2529">
        <f>SUMIF([1]!Tabla1726[Consignatario],B2529,[1]!Tabla1726[Monto])</f>
        <v>0</v>
      </c>
      <c r="O2529">
        <f>SUMIF([1]!Tabla1730[Consignatario],B2529,[1]!Tabla1730[1730])</f>
        <v>0</v>
      </c>
      <c r="P2529">
        <f>SUMIF([1]!Tabla1739[Consignatario],B2529,[1]!Tabla1739[1739])</f>
        <v>0</v>
      </c>
      <c r="Q2529">
        <f>SUMIF([1]!Tabla21[Consignatario],B2529,[1]!Tabla21[1664-1670])</f>
        <v>0</v>
      </c>
      <c r="R2529">
        <f>SUM(Tabla62[[#This Row],[1661]:[Entrearmadas]])</f>
        <v>281204</v>
      </c>
    </row>
    <row r="2530" spans="1:18" x14ac:dyDescent="0.3">
      <c r="A2530">
        <v>2529</v>
      </c>
      <c r="B2530" t="str" cm="1">
        <f t="array" ref="B2530">INDEX([1]!Tabla1[#Data], A2530, 2)</f>
        <v>Rodríguez, Baltazar</v>
      </c>
      <c r="C2530">
        <f>SUMIF([1]!Tabla1661[Consignatario],B2530,[1]!Tabla1661[1661])</f>
        <v>0</v>
      </c>
      <c r="D2530">
        <f>SUMIF([1]!Tabla11[Consignatario],B2530,[1]!Tabla11[1662])</f>
        <v>0</v>
      </c>
      <c r="E2530">
        <f>SUMIF([1]!Tabla12[Consignatario],B2530,[1]!Tabla12[1670])</f>
        <v>0</v>
      </c>
      <c r="F2530">
        <f>SUMIF([1]!Tabla10[Consignatario],B2530,[1]!Tabla10[1672])</f>
        <v>0</v>
      </c>
      <c r="G2530">
        <f>SUMIF([1]!Tabla9[Consignatarios],B2530,[1]!Tabla9[1675])</f>
        <v>0</v>
      </c>
      <c r="H2530">
        <f>SUMIF([1]!Tabla8[Consignatarios],B2530,[1]!Tabla8[1678])</f>
        <v>0</v>
      </c>
      <c r="I2530">
        <f>SUMIF([1]!Tabla4[Consignatario],B2530,[1]!Tabla4[Monto])</f>
        <v>0</v>
      </c>
      <c r="J2530">
        <f>SUMIF([1]!Tabla2[Consignatario],B2530, [1]!Tabla2[Monto])</f>
        <v>0</v>
      </c>
      <c r="K2530">
        <f>SUMIF([1]!Tabla3[Consignatario],B2530,[1]!Tabla3[Monto])</f>
        <v>0</v>
      </c>
      <c r="L2530">
        <f>SUMIF([1]!Tabla5[Consignatario],B2530,[1]!Tabla5[Monto])</f>
        <v>3641</v>
      </c>
      <c r="M2530">
        <f>SUMIF([1]!Tabla1708[Consignatario],B2530,[1]!Tabla1708[Monto])</f>
        <v>0</v>
      </c>
      <c r="N2530">
        <f>SUMIF([1]!Tabla1726[Consignatario],B2530,[1]!Tabla1726[Monto])</f>
        <v>0</v>
      </c>
      <c r="O2530">
        <f>SUMIF([1]!Tabla1730[Consignatario],B2530,[1]!Tabla1730[1730])</f>
        <v>0</v>
      </c>
      <c r="P2530">
        <f>SUMIF([1]!Tabla1739[Consignatario],B2530,[1]!Tabla1739[1739])</f>
        <v>0</v>
      </c>
      <c r="Q2530">
        <f>SUMIF([1]!Tabla21[Consignatario],B2530,[1]!Tabla21[1664-1670])</f>
        <v>0</v>
      </c>
      <c r="R2530">
        <f>SUM(Tabla62[[#This Row],[1661]:[Entrearmadas]])</f>
        <v>3641</v>
      </c>
    </row>
    <row r="2531" spans="1:18" x14ac:dyDescent="0.3">
      <c r="A2531">
        <v>2530</v>
      </c>
      <c r="B2531" t="str" cm="1">
        <f t="array" ref="B2531">INDEX([1]!Tabla1[#Data], A2531, 2)</f>
        <v>Rodríguez, Benito</v>
      </c>
      <c r="C2531">
        <f>SUMIF([1]!Tabla1661[Consignatario],B2531,[1]!Tabla1661[1661])</f>
        <v>1800</v>
      </c>
      <c r="D2531">
        <f>SUMIF([1]!Tabla11[Consignatario],B2531,[1]!Tabla11[1662])</f>
        <v>0</v>
      </c>
      <c r="E2531">
        <f>SUMIF([1]!Tabla12[Consignatario],B2531,[1]!Tabla12[1670])</f>
        <v>0</v>
      </c>
      <c r="F2531">
        <f>SUMIF([1]!Tabla10[Consignatario],B2531,[1]!Tabla10[1672])</f>
        <v>0</v>
      </c>
      <c r="G2531">
        <f>SUMIF([1]!Tabla9[Consignatarios],B2531,[1]!Tabla9[1675])</f>
        <v>0</v>
      </c>
      <c r="H2531">
        <f>SUMIF([1]!Tabla8[Consignatarios],B2531,[1]!Tabla8[1678])</f>
        <v>0</v>
      </c>
      <c r="I2531">
        <f>SUMIF([1]!Tabla4[Consignatario],B2531,[1]!Tabla4[Monto])</f>
        <v>0</v>
      </c>
      <c r="J2531">
        <f>SUMIF([1]!Tabla2[Consignatario],B2531, [1]!Tabla2[Monto])</f>
        <v>0</v>
      </c>
      <c r="K2531">
        <f>SUMIF([1]!Tabla3[Consignatario],B2531,[1]!Tabla3[Monto])</f>
        <v>0</v>
      </c>
      <c r="L2531">
        <f>SUMIF([1]!Tabla5[Consignatario],B2531,[1]!Tabla5[Monto])</f>
        <v>0</v>
      </c>
      <c r="M2531">
        <f>SUMIF([1]!Tabla1708[Consignatario],B2531,[1]!Tabla1708[Monto])</f>
        <v>0</v>
      </c>
      <c r="N2531">
        <f>SUMIF([1]!Tabla1726[Consignatario],B2531,[1]!Tabla1726[Monto])</f>
        <v>0</v>
      </c>
      <c r="O2531">
        <f>SUMIF([1]!Tabla1730[Consignatario],B2531,[1]!Tabla1730[1730])</f>
        <v>0</v>
      </c>
      <c r="P2531">
        <f>SUMIF([1]!Tabla1739[Consignatario],B2531,[1]!Tabla1739[1739])</f>
        <v>0</v>
      </c>
      <c r="Q2531">
        <f>SUMIF([1]!Tabla21[Consignatario],B2531,[1]!Tabla21[1664-1670])</f>
        <v>0</v>
      </c>
      <c r="R2531">
        <f>SUM(Tabla62[[#This Row],[1661]:[Entrearmadas]])</f>
        <v>1800</v>
      </c>
    </row>
    <row r="2532" spans="1:18" x14ac:dyDescent="0.3">
      <c r="A2532">
        <v>2531</v>
      </c>
      <c r="B2532" t="str" cm="1">
        <f t="array" ref="B2532">INDEX([1]!Tabla1[#Data], A2532, 2)</f>
        <v>Rodríguez, Diego</v>
      </c>
      <c r="C2532">
        <f>SUMIF([1]!Tabla1661[Consignatario],B2532,[1]!Tabla1661[1661])</f>
        <v>156130</v>
      </c>
      <c r="D2532">
        <f>SUMIF([1]!Tabla11[Consignatario],B2532,[1]!Tabla11[1662])</f>
        <v>48500</v>
      </c>
      <c r="E2532">
        <f>SUMIF([1]!Tabla12[Consignatario],B2532,[1]!Tabla12[1670])</f>
        <v>0</v>
      </c>
      <c r="F2532">
        <f>SUMIF([1]!Tabla10[Consignatario],B2532,[1]!Tabla10[1672])</f>
        <v>0</v>
      </c>
      <c r="G2532">
        <f>SUMIF([1]!Tabla9[Consignatarios],B2532,[1]!Tabla9[1675])</f>
        <v>0</v>
      </c>
      <c r="H2532">
        <f>SUMIF([1]!Tabla8[Consignatarios],B2532,[1]!Tabla8[1678])</f>
        <v>500</v>
      </c>
      <c r="I2532">
        <f>SUMIF([1]!Tabla4[Consignatario],B2532,[1]!Tabla4[Monto])</f>
        <v>0</v>
      </c>
      <c r="J2532">
        <f>SUMIF([1]!Tabla2[Consignatario],B2532, [1]!Tabla2[Monto])</f>
        <v>0</v>
      </c>
      <c r="K2532">
        <f>SUMIF([1]!Tabla3[Consignatario],B2532,[1]!Tabla3[Monto])</f>
        <v>15242</v>
      </c>
      <c r="L2532">
        <f>SUMIF([1]!Tabla5[Consignatario],B2532,[1]!Tabla5[Monto])</f>
        <v>0</v>
      </c>
      <c r="M2532">
        <f>SUMIF([1]!Tabla1708[Consignatario],B2532,[1]!Tabla1708[Monto])</f>
        <v>0</v>
      </c>
      <c r="N2532">
        <f>SUMIF([1]!Tabla1726[Consignatario],B2532,[1]!Tabla1726[Monto])</f>
        <v>0</v>
      </c>
      <c r="O2532">
        <f>SUMIF([1]!Tabla1730[Consignatario],B2532,[1]!Tabla1730[1730])</f>
        <v>0</v>
      </c>
      <c r="P2532">
        <f>SUMIF([1]!Tabla1739[Consignatario],B2532,[1]!Tabla1739[1739])</f>
        <v>0</v>
      </c>
      <c r="Q2532">
        <f>SUMIF([1]!Tabla21[Consignatario],B2532,[1]!Tabla21[1664-1670])</f>
        <v>0</v>
      </c>
      <c r="R2532">
        <f>SUM(Tabla62[[#This Row],[1661]:[Entrearmadas]])</f>
        <v>220372</v>
      </c>
    </row>
    <row r="2533" spans="1:18" x14ac:dyDescent="0.3">
      <c r="A2533">
        <v>2532</v>
      </c>
      <c r="B2533" t="str" cm="1">
        <f t="array" ref="B2533">INDEX([1]!Tabla1[#Data], A2533, 2)</f>
        <v>Rodríguez, Joseph</v>
      </c>
      <c r="C2533">
        <f>SUMIF([1]!Tabla1661[Consignatario],B2533,[1]!Tabla1661[1661])</f>
        <v>0</v>
      </c>
      <c r="D2533">
        <f>SUMIF([1]!Tabla11[Consignatario],B2533,[1]!Tabla11[1662])</f>
        <v>0</v>
      </c>
      <c r="E2533">
        <f>SUMIF([1]!Tabla12[Consignatario],B2533,[1]!Tabla12[1670])</f>
        <v>17500</v>
      </c>
      <c r="F2533">
        <f>SUMIF([1]!Tabla10[Consignatario],B2533,[1]!Tabla10[1672])</f>
        <v>12316</v>
      </c>
      <c r="G2533">
        <f>SUMIF([1]!Tabla9[Consignatarios],B2533,[1]!Tabla9[1675])</f>
        <v>0</v>
      </c>
      <c r="H2533">
        <f>SUMIF([1]!Tabla8[Consignatarios],B2533,[1]!Tabla8[1678])</f>
        <v>4050</v>
      </c>
      <c r="I2533">
        <f>SUMIF([1]!Tabla4[Consignatario],B2533,[1]!Tabla4[Monto])</f>
        <v>0</v>
      </c>
      <c r="J2533">
        <f>SUMIF([1]!Tabla2[Consignatario],B2533, [1]!Tabla2[Monto])</f>
        <v>0</v>
      </c>
      <c r="K2533">
        <f>SUMIF([1]!Tabla3[Consignatario],B2533,[1]!Tabla3[Monto])</f>
        <v>0</v>
      </c>
      <c r="L2533">
        <f>SUMIF([1]!Tabla5[Consignatario],B2533,[1]!Tabla5[Monto])</f>
        <v>0</v>
      </c>
      <c r="M2533">
        <f>SUMIF([1]!Tabla1708[Consignatario],B2533,[1]!Tabla1708[Monto])</f>
        <v>0</v>
      </c>
      <c r="N2533">
        <f>SUMIF([1]!Tabla1726[Consignatario],B2533,[1]!Tabla1726[Monto])</f>
        <v>0</v>
      </c>
      <c r="O2533">
        <f>SUMIF([1]!Tabla1730[Consignatario],B2533,[1]!Tabla1730[1730])</f>
        <v>0</v>
      </c>
      <c r="P2533">
        <f>SUMIF([1]!Tabla1739[Consignatario],B2533,[1]!Tabla1739[1739])</f>
        <v>0</v>
      </c>
      <c r="Q2533">
        <f>SUMIF([1]!Tabla21[Consignatario],B2533,[1]!Tabla21[1664-1670])</f>
        <v>0</v>
      </c>
      <c r="R2533">
        <f>SUM(Tabla62[[#This Row],[1661]:[Entrearmadas]])</f>
        <v>33866</v>
      </c>
    </row>
    <row r="2534" spans="1:18" x14ac:dyDescent="0.3">
      <c r="A2534">
        <v>2533</v>
      </c>
      <c r="B2534" t="str" cm="1">
        <f t="array" ref="B2534">INDEX([1]!Tabla1[#Data], A2534, 2)</f>
        <v>Rodríguez, Juan</v>
      </c>
      <c r="C2534">
        <f>SUMIF([1]!Tabla1661[Consignatario],B2534,[1]!Tabla1661[1661])</f>
        <v>5000</v>
      </c>
      <c r="D2534">
        <f>SUMIF([1]!Tabla11[Consignatario],B2534,[1]!Tabla11[1662])</f>
        <v>0</v>
      </c>
      <c r="E2534">
        <f>SUMIF([1]!Tabla12[Consignatario],B2534,[1]!Tabla12[1670])</f>
        <v>0</v>
      </c>
      <c r="F2534">
        <f>SUMIF([1]!Tabla10[Consignatario],B2534,[1]!Tabla10[1672])</f>
        <v>0</v>
      </c>
      <c r="G2534">
        <f>SUMIF([1]!Tabla9[Consignatarios],B2534,[1]!Tabla9[1675])</f>
        <v>0</v>
      </c>
      <c r="H2534">
        <f>SUMIF([1]!Tabla8[Consignatarios],B2534,[1]!Tabla8[1678])</f>
        <v>0</v>
      </c>
      <c r="I2534">
        <f>SUMIF([1]!Tabla4[Consignatario],B2534,[1]!Tabla4[Monto])</f>
        <v>0</v>
      </c>
      <c r="J2534">
        <f>SUMIF([1]!Tabla2[Consignatario],B2534, [1]!Tabla2[Monto])</f>
        <v>0</v>
      </c>
      <c r="K2534">
        <f>SUMIF([1]!Tabla3[Consignatario],B2534,[1]!Tabla3[Monto])</f>
        <v>0</v>
      </c>
      <c r="L2534">
        <f>SUMIF([1]!Tabla5[Consignatario],B2534,[1]!Tabla5[Monto])</f>
        <v>0</v>
      </c>
      <c r="M2534">
        <f>SUMIF([1]!Tabla1708[Consignatario],B2534,[1]!Tabla1708[Monto])</f>
        <v>0</v>
      </c>
      <c r="N2534">
        <f>SUMIF([1]!Tabla1726[Consignatario],B2534,[1]!Tabla1726[Monto])</f>
        <v>0</v>
      </c>
      <c r="O2534">
        <f>SUMIF([1]!Tabla1730[Consignatario],B2534,[1]!Tabla1730[1730])</f>
        <v>0</v>
      </c>
      <c r="P2534">
        <f>SUMIF([1]!Tabla1739[Consignatario],B2534,[1]!Tabla1739[1739])</f>
        <v>6160</v>
      </c>
      <c r="Q2534">
        <f>SUMIF([1]!Tabla21[Consignatario],B2534,[1]!Tabla21[1664-1670])</f>
        <v>0</v>
      </c>
      <c r="R2534">
        <f>SUM(Tabla62[[#This Row],[1661]:[Entrearmadas]])</f>
        <v>11160</v>
      </c>
    </row>
    <row r="2535" spans="1:18" x14ac:dyDescent="0.3">
      <c r="A2535">
        <v>2534</v>
      </c>
      <c r="B2535" t="str" cm="1">
        <f t="array" ref="B2535">INDEX([1]!Tabla1[#Data], A2535, 2)</f>
        <v>Rodríguez, Juan Joseph</v>
      </c>
      <c r="C2535">
        <f>SUMIF([1]!Tabla1661[Consignatario],B2535,[1]!Tabla1661[1661])</f>
        <v>0</v>
      </c>
      <c r="D2535">
        <f>SUMIF([1]!Tabla11[Consignatario],B2535,[1]!Tabla11[1662])</f>
        <v>0</v>
      </c>
      <c r="E2535">
        <f>SUMIF([1]!Tabla12[Consignatario],B2535,[1]!Tabla12[1670])</f>
        <v>0</v>
      </c>
      <c r="F2535">
        <f>SUMIF([1]!Tabla10[Consignatario],B2535,[1]!Tabla10[1672])</f>
        <v>0</v>
      </c>
      <c r="G2535">
        <f>SUMIF([1]!Tabla9[Consignatarios],B2535,[1]!Tabla9[1675])</f>
        <v>0</v>
      </c>
      <c r="H2535">
        <f>SUMIF([1]!Tabla8[Consignatarios],B2535,[1]!Tabla8[1678])</f>
        <v>0</v>
      </c>
      <c r="I2535">
        <f>SUMIF([1]!Tabla4[Consignatario],B2535,[1]!Tabla4[Monto])</f>
        <v>4500</v>
      </c>
      <c r="J2535">
        <f>SUMIF([1]!Tabla2[Consignatario],B2535, [1]!Tabla2[Monto])</f>
        <v>0</v>
      </c>
      <c r="K2535">
        <f>SUMIF([1]!Tabla3[Consignatario],B2535,[1]!Tabla3[Monto])</f>
        <v>0</v>
      </c>
      <c r="L2535">
        <f>SUMIF([1]!Tabla5[Consignatario],B2535,[1]!Tabla5[Monto])</f>
        <v>0</v>
      </c>
      <c r="M2535">
        <f>SUMIF([1]!Tabla1708[Consignatario],B2535,[1]!Tabla1708[Monto])</f>
        <v>0</v>
      </c>
      <c r="N2535">
        <f>SUMIF([1]!Tabla1726[Consignatario],B2535,[1]!Tabla1726[Monto])</f>
        <v>0</v>
      </c>
      <c r="O2535">
        <f>SUMIF([1]!Tabla1730[Consignatario],B2535,[1]!Tabla1730[1730])</f>
        <v>0</v>
      </c>
      <c r="P2535">
        <f>SUMIF([1]!Tabla1739[Consignatario],B2535,[1]!Tabla1739[1739])</f>
        <v>0</v>
      </c>
      <c r="Q2535">
        <f>SUMIF([1]!Tabla21[Consignatario],B2535,[1]!Tabla21[1664-1670])</f>
        <v>0</v>
      </c>
      <c r="R2535">
        <f>SUM(Tabla62[[#This Row],[1661]:[Entrearmadas]])</f>
        <v>4500</v>
      </c>
    </row>
    <row r="2536" spans="1:18" x14ac:dyDescent="0.3">
      <c r="A2536">
        <v>2535</v>
      </c>
      <c r="B2536" t="str" cm="1">
        <f t="array" ref="B2536">INDEX([1]!Tabla1[#Data], A2536, 2)</f>
        <v>Rodríguez, Manuel</v>
      </c>
      <c r="C2536">
        <f>SUMIF([1]!Tabla1661[Consignatario],B2536,[1]!Tabla1661[1661])</f>
        <v>0</v>
      </c>
      <c r="D2536">
        <f>SUMIF([1]!Tabla11[Consignatario],B2536,[1]!Tabla11[1662])</f>
        <v>0</v>
      </c>
      <c r="E2536">
        <f>SUMIF([1]!Tabla12[Consignatario],B2536,[1]!Tabla12[1670])</f>
        <v>0</v>
      </c>
      <c r="F2536">
        <f>SUMIF([1]!Tabla10[Consignatario],B2536,[1]!Tabla10[1672])</f>
        <v>0</v>
      </c>
      <c r="G2536">
        <f>SUMIF([1]!Tabla9[Consignatarios],B2536,[1]!Tabla9[1675])</f>
        <v>0</v>
      </c>
      <c r="H2536">
        <f>SUMIF([1]!Tabla8[Consignatarios],B2536,[1]!Tabla8[1678])</f>
        <v>8000</v>
      </c>
      <c r="I2536">
        <f>SUMIF([1]!Tabla4[Consignatario],B2536,[1]!Tabla4[Monto])</f>
        <v>9200</v>
      </c>
      <c r="J2536">
        <f>SUMIF([1]!Tabla2[Consignatario],B2536, [1]!Tabla2[Monto])</f>
        <v>22700</v>
      </c>
      <c r="K2536">
        <f>SUMIF([1]!Tabla3[Consignatario],B2536,[1]!Tabla3[Monto])</f>
        <v>11314</v>
      </c>
      <c r="L2536">
        <f>SUMIF([1]!Tabla5[Consignatario],B2536,[1]!Tabla5[Monto])</f>
        <v>12622</v>
      </c>
      <c r="M2536">
        <f>SUMIF([1]!Tabla1708[Consignatario],B2536,[1]!Tabla1708[Monto])</f>
        <v>0</v>
      </c>
      <c r="N2536">
        <f>SUMIF([1]!Tabla1726[Consignatario],B2536,[1]!Tabla1726[Monto])</f>
        <v>0</v>
      </c>
      <c r="O2536">
        <f>SUMIF([1]!Tabla1730[Consignatario],B2536,[1]!Tabla1730[1730])</f>
        <v>0</v>
      </c>
      <c r="P2536">
        <f>SUMIF([1]!Tabla1739[Consignatario],B2536,[1]!Tabla1739[1739])</f>
        <v>0</v>
      </c>
      <c r="Q2536">
        <f>SUMIF([1]!Tabla21[Consignatario],B2536,[1]!Tabla21[1664-1670])</f>
        <v>0</v>
      </c>
      <c r="R2536">
        <f>SUM(Tabla62[[#This Row],[1661]:[Entrearmadas]])</f>
        <v>63836</v>
      </c>
    </row>
    <row r="2537" spans="1:18" x14ac:dyDescent="0.3">
      <c r="A2537">
        <v>2536</v>
      </c>
      <c r="B2537" t="str" cm="1">
        <f t="array" ref="B2537">INDEX([1]!Tabla1[#Data], A2537, 2)</f>
        <v>Rodríguez, Salvador</v>
      </c>
      <c r="C2537">
        <f>SUMIF([1]!Tabla1661[Consignatario],B2537,[1]!Tabla1661[1661])</f>
        <v>0</v>
      </c>
      <c r="D2537">
        <f>SUMIF([1]!Tabla11[Consignatario],B2537,[1]!Tabla11[1662])</f>
        <v>0</v>
      </c>
      <c r="E2537">
        <f>SUMIF([1]!Tabla12[Consignatario],B2537,[1]!Tabla12[1670])</f>
        <v>0</v>
      </c>
      <c r="F2537">
        <f>SUMIF([1]!Tabla10[Consignatario],B2537,[1]!Tabla10[1672])</f>
        <v>0</v>
      </c>
      <c r="G2537">
        <f>SUMIF([1]!Tabla9[Consignatarios],B2537,[1]!Tabla9[1675])</f>
        <v>0</v>
      </c>
      <c r="H2537">
        <f>SUMIF([1]!Tabla8[Consignatarios],B2537,[1]!Tabla8[1678])</f>
        <v>0</v>
      </c>
      <c r="I2537">
        <f>SUMIF([1]!Tabla4[Consignatario],B2537,[1]!Tabla4[Monto])</f>
        <v>0</v>
      </c>
      <c r="J2537">
        <f>SUMIF([1]!Tabla2[Consignatario],B2537, [1]!Tabla2[Monto])</f>
        <v>0</v>
      </c>
      <c r="K2537">
        <f>SUMIF([1]!Tabla3[Consignatario],B2537,[1]!Tabla3[Monto])</f>
        <v>2775</v>
      </c>
      <c r="L2537">
        <f>SUMIF([1]!Tabla5[Consignatario],B2537,[1]!Tabla5[Monto])</f>
        <v>0</v>
      </c>
      <c r="M2537">
        <f>SUMIF([1]!Tabla1708[Consignatario],B2537,[1]!Tabla1708[Monto])</f>
        <v>0</v>
      </c>
      <c r="N2537">
        <f>SUMIF([1]!Tabla1726[Consignatario],B2537,[1]!Tabla1726[Monto])</f>
        <v>0</v>
      </c>
      <c r="O2537">
        <f>SUMIF([1]!Tabla1730[Consignatario],B2537,[1]!Tabla1730[1730])</f>
        <v>0</v>
      </c>
      <c r="P2537">
        <f>SUMIF([1]!Tabla1739[Consignatario],B2537,[1]!Tabla1739[1739])</f>
        <v>0</v>
      </c>
      <c r="Q2537">
        <f>SUMIF([1]!Tabla21[Consignatario],B2537,[1]!Tabla21[1664-1670])</f>
        <v>0</v>
      </c>
      <c r="R2537">
        <f>SUM(Tabla62[[#This Row],[1661]:[Entrearmadas]])</f>
        <v>2775</v>
      </c>
    </row>
    <row r="2538" spans="1:18" x14ac:dyDescent="0.3">
      <c r="A2538">
        <v>2537</v>
      </c>
      <c r="B2538" t="str" cm="1">
        <f t="array" ref="B2538">INDEX([1]!Tabla1[#Data], A2538, 2)</f>
        <v>Rodríguez, Santiago</v>
      </c>
      <c r="C2538">
        <f>SUMIF([1]!Tabla1661[Consignatario],B2538,[1]!Tabla1661[1661])</f>
        <v>0</v>
      </c>
      <c r="D2538">
        <f>SUMIF([1]!Tabla11[Consignatario],B2538,[1]!Tabla11[1662])</f>
        <v>0</v>
      </c>
      <c r="E2538">
        <f>SUMIF([1]!Tabla12[Consignatario],B2538,[1]!Tabla12[1670])</f>
        <v>0</v>
      </c>
      <c r="F2538">
        <f>SUMIF([1]!Tabla10[Consignatario],B2538,[1]!Tabla10[1672])</f>
        <v>0</v>
      </c>
      <c r="G2538">
        <f>SUMIF([1]!Tabla9[Consignatarios],B2538,[1]!Tabla9[1675])</f>
        <v>0</v>
      </c>
      <c r="H2538">
        <f>SUMIF([1]!Tabla8[Consignatarios],B2538,[1]!Tabla8[1678])</f>
        <v>0</v>
      </c>
      <c r="I2538">
        <f>SUMIF([1]!Tabla4[Consignatario],B2538,[1]!Tabla4[Monto])</f>
        <v>0</v>
      </c>
      <c r="J2538">
        <f>SUMIF([1]!Tabla2[Consignatario],B2538, [1]!Tabla2[Monto])</f>
        <v>0</v>
      </c>
      <c r="K2538">
        <f>SUMIF([1]!Tabla3[Consignatario],B2538,[1]!Tabla3[Monto])</f>
        <v>238</v>
      </c>
      <c r="L2538">
        <f>SUMIF([1]!Tabla5[Consignatario],B2538,[1]!Tabla5[Monto])</f>
        <v>0</v>
      </c>
      <c r="M2538">
        <f>SUMIF([1]!Tabla1708[Consignatario],B2538,[1]!Tabla1708[Monto])</f>
        <v>0</v>
      </c>
      <c r="N2538">
        <f>SUMIF([1]!Tabla1726[Consignatario],B2538,[1]!Tabla1726[Monto])</f>
        <v>0</v>
      </c>
      <c r="O2538">
        <f>SUMIF([1]!Tabla1730[Consignatario],B2538,[1]!Tabla1730[1730])</f>
        <v>0</v>
      </c>
      <c r="P2538">
        <f>SUMIF([1]!Tabla1739[Consignatario],B2538,[1]!Tabla1739[1739])</f>
        <v>0</v>
      </c>
      <c r="Q2538">
        <f>SUMIF([1]!Tabla21[Consignatario],B2538,[1]!Tabla21[1664-1670])</f>
        <v>0</v>
      </c>
      <c r="R2538">
        <f>SUM(Tabla62[[#This Row],[1661]:[Entrearmadas]])</f>
        <v>238</v>
      </c>
    </row>
    <row r="2539" spans="1:18" x14ac:dyDescent="0.3">
      <c r="A2539">
        <v>2538</v>
      </c>
      <c r="B2539" t="str" cm="1">
        <f t="array" ref="B2539">INDEX([1]!Tabla1[#Data], A2539, 2)</f>
        <v>Rodríguez, Sebastián</v>
      </c>
      <c r="C2539">
        <f>SUMIF([1]!Tabla1661[Consignatario],B2539,[1]!Tabla1661[1661])</f>
        <v>0</v>
      </c>
      <c r="D2539">
        <f>SUMIF([1]!Tabla11[Consignatario],B2539,[1]!Tabla11[1662])</f>
        <v>0</v>
      </c>
      <c r="E2539">
        <f>SUMIF([1]!Tabla12[Consignatario],B2539,[1]!Tabla12[1670])</f>
        <v>0</v>
      </c>
      <c r="F2539">
        <f>SUMIF([1]!Tabla10[Consignatario],B2539,[1]!Tabla10[1672])</f>
        <v>0</v>
      </c>
      <c r="G2539">
        <f>SUMIF([1]!Tabla9[Consignatarios],B2539,[1]!Tabla9[1675])</f>
        <v>0</v>
      </c>
      <c r="H2539">
        <f>SUMIF([1]!Tabla8[Consignatarios],B2539,[1]!Tabla8[1678])</f>
        <v>0</v>
      </c>
      <c r="I2539">
        <f>SUMIF([1]!Tabla4[Consignatario],B2539,[1]!Tabla4[Monto])</f>
        <v>8951</v>
      </c>
      <c r="J2539">
        <f>SUMIF([1]!Tabla2[Consignatario],B2539, [1]!Tabla2[Monto])</f>
        <v>9734</v>
      </c>
      <c r="K2539">
        <f>SUMIF([1]!Tabla3[Consignatario],B2539,[1]!Tabla3[Monto])</f>
        <v>0</v>
      </c>
      <c r="L2539">
        <f>SUMIF([1]!Tabla5[Consignatario],B2539,[1]!Tabla5[Monto])</f>
        <v>0</v>
      </c>
      <c r="M2539">
        <f>SUMIF([1]!Tabla1708[Consignatario],B2539,[1]!Tabla1708[Monto])</f>
        <v>0</v>
      </c>
      <c r="N2539">
        <f>SUMIF([1]!Tabla1726[Consignatario],B2539,[1]!Tabla1726[Monto])</f>
        <v>0</v>
      </c>
      <c r="O2539">
        <f>SUMIF([1]!Tabla1730[Consignatario],B2539,[1]!Tabla1730[1730])</f>
        <v>0</v>
      </c>
      <c r="P2539">
        <f>SUMIF([1]!Tabla1739[Consignatario],B2539,[1]!Tabla1739[1739])</f>
        <v>0</v>
      </c>
      <c r="Q2539">
        <f>SUMIF([1]!Tabla21[Consignatario],B2539,[1]!Tabla21[1664-1670])</f>
        <v>0</v>
      </c>
      <c r="R2539">
        <f>SUM(Tabla62[[#This Row],[1661]:[Entrearmadas]])</f>
        <v>18685</v>
      </c>
    </row>
    <row r="2540" spans="1:18" x14ac:dyDescent="0.3">
      <c r="A2540">
        <v>2539</v>
      </c>
      <c r="B2540" t="str" cm="1">
        <f t="array" ref="B2540">INDEX([1]!Tabla1[#Data], A2540, 2)</f>
        <v>Rojas Sandoval, Francisco de</v>
      </c>
      <c r="C2540">
        <f>SUMIF([1]!Tabla1661[Consignatario],B2540,[1]!Tabla1661[1661])</f>
        <v>0</v>
      </c>
      <c r="D2540">
        <f>SUMIF([1]!Tabla11[Consignatario],B2540,[1]!Tabla11[1662])</f>
        <v>0</v>
      </c>
      <c r="E2540">
        <f>SUMIF([1]!Tabla12[Consignatario],B2540,[1]!Tabla12[1670])</f>
        <v>0</v>
      </c>
      <c r="F2540">
        <f>SUMIF([1]!Tabla10[Consignatario],B2540,[1]!Tabla10[1672])</f>
        <v>0</v>
      </c>
      <c r="G2540">
        <f>SUMIF([1]!Tabla9[Consignatarios],B2540,[1]!Tabla9[1675])</f>
        <v>0</v>
      </c>
      <c r="H2540">
        <f>SUMIF([1]!Tabla8[Consignatarios],B2540,[1]!Tabla8[1678])</f>
        <v>0</v>
      </c>
      <c r="I2540">
        <f>SUMIF([1]!Tabla4[Consignatario],B2540,[1]!Tabla4[Monto])</f>
        <v>3542</v>
      </c>
      <c r="J2540">
        <f>SUMIF([1]!Tabla2[Consignatario],B2540, [1]!Tabla2[Monto])</f>
        <v>0</v>
      </c>
      <c r="K2540">
        <f>SUMIF([1]!Tabla3[Consignatario],B2540,[1]!Tabla3[Monto])</f>
        <v>0</v>
      </c>
      <c r="L2540">
        <f>SUMIF([1]!Tabla5[Consignatario],B2540,[1]!Tabla5[Monto])</f>
        <v>0</v>
      </c>
      <c r="M2540">
        <f>SUMIF([1]!Tabla1708[Consignatario],B2540,[1]!Tabla1708[Monto])</f>
        <v>0</v>
      </c>
      <c r="N2540">
        <f>SUMIF([1]!Tabla1726[Consignatario],B2540,[1]!Tabla1726[Monto])</f>
        <v>0</v>
      </c>
      <c r="O2540">
        <f>SUMIF([1]!Tabla1730[Consignatario],B2540,[1]!Tabla1730[1730])</f>
        <v>0</v>
      </c>
      <c r="P2540">
        <f>SUMIF([1]!Tabla1739[Consignatario],B2540,[1]!Tabla1739[1739])</f>
        <v>0</v>
      </c>
      <c r="Q2540">
        <f>SUMIF([1]!Tabla21[Consignatario],B2540,[1]!Tabla21[1664-1670])</f>
        <v>0</v>
      </c>
      <c r="R2540">
        <f>SUM(Tabla62[[#This Row],[1661]:[Entrearmadas]])</f>
        <v>3542</v>
      </c>
    </row>
    <row r="2541" spans="1:18" x14ac:dyDescent="0.3">
      <c r="A2541">
        <v>2540</v>
      </c>
      <c r="B2541" t="str" cm="1">
        <f t="array" ref="B2541">INDEX([1]!Tabla1[#Data], A2541, 2)</f>
        <v>Rojas, Antonio de</v>
      </c>
      <c r="C2541">
        <f>SUMIF([1]!Tabla1661[Consignatario],B2541,[1]!Tabla1661[1661])</f>
        <v>0</v>
      </c>
      <c r="D2541">
        <f>SUMIF([1]!Tabla11[Consignatario],B2541,[1]!Tabla11[1662])</f>
        <v>0</v>
      </c>
      <c r="E2541">
        <f>SUMIF([1]!Tabla12[Consignatario],B2541,[1]!Tabla12[1670])</f>
        <v>0</v>
      </c>
      <c r="F2541">
        <f>SUMIF([1]!Tabla10[Consignatario],B2541,[1]!Tabla10[1672])</f>
        <v>0</v>
      </c>
      <c r="G2541">
        <f>SUMIF([1]!Tabla9[Consignatarios],B2541,[1]!Tabla9[1675])</f>
        <v>0</v>
      </c>
      <c r="H2541">
        <f>SUMIF([1]!Tabla8[Consignatarios],B2541,[1]!Tabla8[1678])</f>
        <v>0</v>
      </c>
      <c r="I2541">
        <f>SUMIF([1]!Tabla4[Consignatario],B2541,[1]!Tabla4[Monto])</f>
        <v>1400</v>
      </c>
      <c r="J2541">
        <f>SUMIF([1]!Tabla2[Consignatario],B2541, [1]!Tabla2[Monto])</f>
        <v>0</v>
      </c>
      <c r="K2541">
        <f>SUMIF([1]!Tabla3[Consignatario],B2541,[1]!Tabla3[Monto])</f>
        <v>0</v>
      </c>
      <c r="L2541">
        <f>SUMIF([1]!Tabla5[Consignatario],B2541,[1]!Tabla5[Monto])</f>
        <v>0</v>
      </c>
      <c r="M2541">
        <f>SUMIF([1]!Tabla1708[Consignatario],B2541,[1]!Tabla1708[Monto])</f>
        <v>0</v>
      </c>
      <c r="N2541">
        <f>SUMIF([1]!Tabla1726[Consignatario],B2541,[1]!Tabla1726[Monto])</f>
        <v>0</v>
      </c>
      <c r="O2541">
        <f>SUMIF([1]!Tabla1730[Consignatario],B2541,[1]!Tabla1730[1730])</f>
        <v>0</v>
      </c>
      <c r="P2541">
        <f>SUMIF([1]!Tabla1739[Consignatario],B2541,[1]!Tabla1739[1739])</f>
        <v>0</v>
      </c>
      <c r="Q2541">
        <f>SUMIF([1]!Tabla21[Consignatario],B2541,[1]!Tabla21[1664-1670])</f>
        <v>0</v>
      </c>
      <c r="R2541">
        <f>SUM(Tabla62[[#This Row],[1661]:[Entrearmadas]])</f>
        <v>1400</v>
      </c>
    </row>
    <row r="2542" spans="1:18" x14ac:dyDescent="0.3">
      <c r="A2542">
        <v>2541</v>
      </c>
      <c r="B2542" t="str" cm="1">
        <f t="array" ref="B2542">INDEX([1]!Tabla1[#Data], A2542, 2)</f>
        <v>Rojas, Francisco de</v>
      </c>
      <c r="C2542">
        <f>SUMIF([1]!Tabla1661[Consignatario],B2542,[1]!Tabla1661[1661])</f>
        <v>0</v>
      </c>
      <c r="D2542">
        <f>SUMIF([1]!Tabla11[Consignatario],B2542,[1]!Tabla11[1662])</f>
        <v>0</v>
      </c>
      <c r="E2542">
        <f>SUMIF([1]!Tabla12[Consignatario],B2542,[1]!Tabla12[1670])</f>
        <v>0</v>
      </c>
      <c r="F2542">
        <f>SUMIF([1]!Tabla10[Consignatario],B2542,[1]!Tabla10[1672])</f>
        <v>900</v>
      </c>
      <c r="G2542">
        <f>SUMIF([1]!Tabla9[Consignatarios],B2542,[1]!Tabla9[1675])</f>
        <v>0</v>
      </c>
      <c r="H2542">
        <f>SUMIF([1]!Tabla8[Consignatarios],B2542,[1]!Tabla8[1678])</f>
        <v>0</v>
      </c>
      <c r="I2542">
        <f>SUMIF([1]!Tabla4[Consignatario],B2542,[1]!Tabla4[Monto])</f>
        <v>0</v>
      </c>
      <c r="J2542">
        <f>SUMIF([1]!Tabla2[Consignatario],B2542, [1]!Tabla2[Monto])</f>
        <v>0</v>
      </c>
      <c r="K2542">
        <f>SUMIF([1]!Tabla3[Consignatario],B2542,[1]!Tabla3[Monto])</f>
        <v>0</v>
      </c>
      <c r="L2542">
        <f>SUMIF([1]!Tabla5[Consignatario],B2542,[1]!Tabla5[Monto])</f>
        <v>0</v>
      </c>
      <c r="M2542">
        <f>SUMIF([1]!Tabla1708[Consignatario],B2542,[1]!Tabla1708[Monto])</f>
        <v>0</v>
      </c>
      <c r="N2542">
        <f>SUMIF([1]!Tabla1726[Consignatario],B2542,[1]!Tabla1726[Monto])</f>
        <v>0</v>
      </c>
      <c r="O2542">
        <f>SUMIF([1]!Tabla1730[Consignatario],B2542,[1]!Tabla1730[1730])</f>
        <v>0</v>
      </c>
      <c r="P2542">
        <f>SUMIF([1]!Tabla1739[Consignatario],B2542,[1]!Tabla1739[1739])</f>
        <v>0</v>
      </c>
      <c r="Q2542">
        <f>SUMIF([1]!Tabla21[Consignatario],B2542,[1]!Tabla21[1664-1670])</f>
        <v>800</v>
      </c>
      <c r="R2542">
        <f>SUM(Tabla62[[#This Row],[1661]:[Entrearmadas]])</f>
        <v>1700</v>
      </c>
    </row>
    <row r="2543" spans="1:18" x14ac:dyDescent="0.3">
      <c r="A2543">
        <v>2542</v>
      </c>
      <c r="B2543" t="str" cm="1">
        <f t="array" ref="B2543">INDEX([1]!Tabla1[#Data], A2543, 2)</f>
        <v>Rojas, Francisco Miguel de</v>
      </c>
      <c r="C2543">
        <f>SUMIF([1]!Tabla1661[Consignatario],B2543,[1]!Tabla1661[1661])</f>
        <v>0</v>
      </c>
      <c r="D2543">
        <f>SUMIF([1]!Tabla11[Consignatario],B2543,[1]!Tabla11[1662])</f>
        <v>0</v>
      </c>
      <c r="E2543">
        <f>SUMIF([1]!Tabla12[Consignatario],B2543,[1]!Tabla12[1670])</f>
        <v>0</v>
      </c>
      <c r="F2543">
        <f>SUMIF([1]!Tabla10[Consignatario],B2543,[1]!Tabla10[1672])</f>
        <v>0</v>
      </c>
      <c r="G2543">
        <f>SUMIF([1]!Tabla9[Consignatarios],B2543,[1]!Tabla9[1675])</f>
        <v>0</v>
      </c>
      <c r="H2543">
        <f>SUMIF([1]!Tabla8[Consignatarios],B2543,[1]!Tabla8[1678])</f>
        <v>0</v>
      </c>
      <c r="I2543">
        <f>SUMIF([1]!Tabla4[Consignatario],B2543,[1]!Tabla4[Monto])</f>
        <v>0</v>
      </c>
      <c r="J2543">
        <f>SUMIF([1]!Tabla2[Consignatario],B2543, [1]!Tabla2[Monto])</f>
        <v>0</v>
      </c>
      <c r="K2543">
        <f>SUMIF([1]!Tabla3[Consignatario],B2543,[1]!Tabla3[Monto])</f>
        <v>0</v>
      </c>
      <c r="L2543">
        <f>SUMIF([1]!Tabla5[Consignatario],B2543,[1]!Tabla5[Monto])</f>
        <v>1100</v>
      </c>
      <c r="M2543">
        <f>SUMIF([1]!Tabla1708[Consignatario],B2543,[1]!Tabla1708[Monto])</f>
        <v>0</v>
      </c>
      <c r="N2543">
        <f>SUMIF([1]!Tabla1726[Consignatario],B2543,[1]!Tabla1726[Monto])</f>
        <v>0</v>
      </c>
      <c r="O2543">
        <f>SUMIF([1]!Tabla1730[Consignatario],B2543,[1]!Tabla1730[1730])</f>
        <v>0</v>
      </c>
      <c r="P2543">
        <f>SUMIF([1]!Tabla1739[Consignatario],B2543,[1]!Tabla1739[1739])</f>
        <v>0</v>
      </c>
      <c r="Q2543">
        <f>SUMIF([1]!Tabla21[Consignatario],B2543,[1]!Tabla21[1664-1670])</f>
        <v>0</v>
      </c>
      <c r="R2543">
        <f>SUM(Tabla62[[#This Row],[1661]:[Entrearmadas]])</f>
        <v>1100</v>
      </c>
    </row>
    <row r="2544" spans="1:18" x14ac:dyDescent="0.3">
      <c r="A2544">
        <v>2543</v>
      </c>
      <c r="B2544" t="str" cm="1">
        <f t="array" ref="B2544">INDEX([1]!Tabla1[#Data], A2544, 2)</f>
        <v>Rojas, Juan de</v>
      </c>
      <c r="C2544">
        <f>SUMIF([1]!Tabla1661[Consignatario],B2544,[1]!Tabla1661[1661])</f>
        <v>0</v>
      </c>
      <c r="D2544">
        <f>SUMIF([1]!Tabla11[Consignatario],B2544,[1]!Tabla11[1662])</f>
        <v>0</v>
      </c>
      <c r="E2544">
        <f>SUMIF([1]!Tabla12[Consignatario],B2544,[1]!Tabla12[1670])</f>
        <v>0</v>
      </c>
      <c r="F2544">
        <f>SUMIF([1]!Tabla10[Consignatario],B2544,[1]!Tabla10[1672])</f>
        <v>0</v>
      </c>
      <c r="G2544">
        <f>SUMIF([1]!Tabla9[Consignatarios],B2544,[1]!Tabla9[1675])</f>
        <v>0</v>
      </c>
      <c r="H2544">
        <f>SUMIF([1]!Tabla8[Consignatarios],B2544,[1]!Tabla8[1678])</f>
        <v>0</v>
      </c>
      <c r="I2544">
        <f>SUMIF([1]!Tabla4[Consignatario],B2544,[1]!Tabla4[Monto])</f>
        <v>0</v>
      </c>
      <c r="J2544">
        <f>SUMIF([1]!Tabla2[Consignatario],B2544, [1]!Tabla2[Monto])</f>
        <v>0</v>
      </c>
      <c r="K2544">
        <f>SUMIF([1]!Tabla3[Consignatario],B2544,[1]!Tabla3[Monto])</f>
        <v>0</v>
      </c>
      <c r="L2544">
        <f>SUMIF([1]!Tabla5[Consignatario],B2544,[1]!Tabla5[Monto])</f>
        <v>600</v>
      </c>
      <c r="M2544">
        <f>SUMIF([1]!Tabla1708[Consignatario],B2544,[1]!Tabla1708[Monto])</f>
        <v>0</v>
      </c>
      <c r="N2544">
        <f>SUMIF([1]!Tabla1726[Consignatario],B2544,[1]!Tabla1726[Monto])</f>
        <v>0</v>
      </c>
      <c r="O2544">
        <f>SUMIF([1]!Tabla1730[Consignatario],B2544,[1]!Tabla1730[1730])</f>
        <v>0</v>
      </c>
      <c r="P2544">
        <f>SUMIF([1]!Tabla1739[Consignatario],B2544,[1]!Tabla1739[1739])</f>
        <v>0</v>
      </c>
      <c r="Q2544">
        <f>SUMIF([1]!Tabla21[Consignatario],B2544,[1]!Tabla21[1664-1670])</f>
        <v>0</v>
      </c>
      <c r="R2544">
        <f>SUM(Tabla62[[#This Row],[1661]:[Entrearmadas]])</f>
        <v>600</v>
      </c>
    </row>
    <row r="2545" spans="1:18" x14ac:dyDescent="0.3">
      <c r="A2545">
        <v>2544</v>
      </c>
      <c r="B2545" t="str" cm="1">
        <f t="array" ref="B2545">INDEX([1]!Tabla1[#Data], A2545, 2)</f>
        <v>Rojas, Matías</v>
      </c>
      <c r="C2545">
        <f>SUMIF([1]!Tabla1661[Consignatario],B2545,[1]!Tabla1661[1661])</f>
        <v>4000</v>
      </c>
      <c r="D2545">
        <f>SUMIF([1]!Tabla11[Consignatario],B2545,[1]!Tabla11[1662])</f>
        <v>0</v>
      </c>
      <c r="E2545">
        <f>SUMIF([1]!Tabla12[Consignatario],B2545,[1]!Tabla12[1670])</f>
        <v>0</v>
      </c>
      <c r="F2545">
        <f>SUMIF([1]!Tabla10[Consignatario],B2545,[1]!Tabla10[1672])</f>
        <v>0</v>
      </c>
      <c r="G2545">
        <f>SUMIF([1]!Tabla9[Consignatarios],B2545,[1]!Tabla9[1675])</f>
        <v>0</v>
      </c>
      <c r="H2545">
        <f>SUMIF([1]!Tabla8[Consignatarios],B2545,[1]!Tabla8[1678])</f>
        <v>0</v>
      </c>
      <c r="I2545">
        <f>SUMIF([1]!Tabla4[Consignatario],B2545,[1]!Tabla4[Monto])</f>
        <v>0</v>
      </c>
      <c r="J2545">
        <f>SUMIF([1]!Tabla2[Consignatario],B2545, [1]!Tabla2[Monto])</f>
        <v>0</v>
      </c>
      <c r="K2545">
        <f>SUMIF([1]!Tabla3[Consignatario],B2545,[1]!Tabla3[Monto])</f>
        <v>0</v>
      </c>
      <c r="L2545">
        <f>SUMIF([1]!Tabla5[Consignatario],B2545,[1]!Tabla5[Monto])</f>
        <v>0</v>
      </c>
      <c r="M2545">
        <f>SUMIF([1]!Tabla1708[Consignatario],B2545,[1]!Tabla1708[Monto])</f>
        <v>0</v>
      </c>
      <c r="N2545">
        <f>SUMIF([1]!Tabla1726[Consignatario],B2545,[1]!Tabla1726[Monto])</f>
        <v>0</v>
      </c>
      <c r="O2545">
        <f>SUMIF([1]!Tabla1730[Consignatario],B2545,[1]!Tabla1730[1730])</f>
        <v>0</v>
      </c>
      <c r="P2545">
        <f>SUMIF([1]!Tabla1739[Consignatario],B2545,[1]!Tabla1739[1739])</f>
        <v>0</v>
      </c>
      <c r="Q2545">
        <f>SUMIF([1]!Tabla21[Consignatario],B2545,[1]!Tabla21[1664-1670])</f>
        <v>0</v>
      </c>
      <c r="R2545">
        <f>SUM(Tabla62[[#This Row],[1661]:[Entrearmadas]])</f>
        <v>4000</v>
      </c>
    </row>
    <row r="2546" spans="1:18" x14ac:dyDescent="0.3">
      <c r="A2546">
        <v>2545</v>
      </c>
      <c r="B2546" t="str" cm="1">
        <f t="array" ref="B2546">INDEX([1]!Tabla1[#Data], A2546, 2)</f>
        <v>Rojas, Miguel de</v>
      </c>
      <c r="C2546">
        <f>SUMIF([1]!Tabla1661[Consignatario],B2546,[1]!Tabla1661[1661])</f>
        <v>0</v>
      </c>
      <c r="D2546">
        <f>SUMIF([1]!Tabla11[Consignatario],B2546,[1]!Tabla11[1662])</f>
        <v>0</v>
      </c>
      <c r="E2546">
        <f>SUMIF([1]!Tabla12[Consignatario],B2546,[1]!Tabla12[1670])</f>
        <v>0</v>
      </c>
      <c r="F2546">
        <f>SUMIF([1]!Tabla10[Consignatario],B2546,[1]!Tabla10[1672])</f>
        <v>1700</v>
      </c>
      <c r="G2546">
        <f>SUMIF([1]!Tabla9[Consignatarios],B2546,[1]!Tabla9[1675])</f>
        <v>0</v>
      </c>
      <c r="H2546">
        <f>SUMIF([1]!Tabla8[Consignatarios],B2546,[1]!Tabla8[1678])</f>
        <v>0</v>
      </c>
      <c r="I2546">
        <f>SUMIF([1]!Tabla4[Consignatario],B2546,[1]!Tabla4[Monto])</f>
        <v>0</v>
      </c>
      <c r="J2546">
        <f>SUMIF([1]!Tabla2[Consignatario],B2546, [1]!Tabla2[Monto])</f>
        <v>0</v>
      </c>
      <c r="K2546">
        <f>SUMIF([1]!Tabla3[Consignatario],B2546,[1]!Tabla3[Monto])</f>
        <v>0</v>
      </c>
      <c r="L2546">
        <f>SUMIF([1]!Tabla5[Consignatario],B2546,[1]!Tabla5[Monto])</f>
        <v>0</v>
      </c>
      <c r="M2546">
        <f>SUMIF([1]!Tabla1708[Consignatario],B2546,[1]!Tabla1708[Monto])</f>
        <v>0</v>
      </c>
      <c r="N2546">
        <f>SUMIF([1]!Tabla1726[Consignatario],B2546,[1]!Tabla1726[Monto])</f>
        <v>0</v>
      </c>
      <c r="O2546">
        <f>SUMIF([1]!Tabla1730[Consignatario],B2546,[1]!Tabla1730[1730])</f>
        <v>0</v>
      </c>
      <c r="P2546">
        <f>SUMIF([1]!Tabla1739[Consignatario],B2546,[1]!Tabla1739[1739])</f>
        <v>0</v>
      </c>
      <c r="Q2546">
        <f>SUMIF([1]!Tabla21[Consignatario],B2546,[1]!Tabla21[1664-1670])</f>
        <v>0</v>
      </c>
      <c r="R2546">
        <f>SUM(Tabla62[[#This Row],[1661]:[Entrearmadas]])</f>
        <v>1700</v>
      </c>
    </row>
    <row r="2547" spans="1:18" x14ac:dyDescent="0.3">
      <c r="A2547">
        <v>2546</v>
      </c>
      <c r="B2547" t="str" cm="1">
        <f t="array" ref="B2547">INDEX([1]!Tabla1[#Data], A2547, 2)</f>
        <v>Rojo, Francisco Cristóbal</v>
      </c>
      <c r="C2547">
        <f>SUMIF([1]!Tabla1661[Consignatario],B2547,[1]!Tabla1661[1661])</f>
        <v>200</v>
      </c>
      <c r="D2547">
        <f>SUMIF([1]!Tabla11[Consignatario],B2547,[1]!Tabla11[1662])</f>
        <v>0</v>
      </c>
      <c r="E2547">
        <f>SUMIF([1]!Tabla12[Consignatario],B2547,[1]!Tabla12[1670])</f>
        <v>0</v>
      </c>
      <c r="F2547">
        <f>SUMIF([1]!Tabla10[Consignatario],B2547,[1]!Tabla10[1672])</f>
        <v>0</v>
      </c>
      <c r="G2547">
        <f>SUMIF([1]!Tabla9[Consignatarios],B2547,[1]!Tabla9[1675])</f>
        <v>0</v>
      </c>
      <c r="H2547">
        <f>SUMIF([1]!Tabla8[Consignatarios],B2547,[1]!Tabla8[1678])</f>
        <v>0</v>
      </c>
      <c r="I2547">
        <f>SUMIF([1]!Tabla4[Consignatario],B2547,[1]!Tabla4[Monto])</f>
        <v>0</v>
      </c>
      <c r="J2547">
        <f>SUMIF([1]!Tabla2[Consignatario],B2547, [1]!Tabla2[Monto])</f>
        <v>0</v>
      </c>
      <c r="K2547">
        <f>SUMIF([1]!Tabla3[Consignatario],B2547,[1]!Tabla3[Monto])</f>
        <v>0</v>
      </c>
      <c r="L2547">
        <f>SUMIF([1]!Tabla5[Consignatario],B2547,[1]!Tabla5[Monto])</f>
        <v>0</v>
      </c>
      <c r="M2547">
        <f>SUMIF([1]!Tabla1708[Consignatario],B2547,[1]!Tabla1708[Monto])</f>
        <v>0</v>
      </c>
      <c r="N2547">
        <f>SUMIF([1]!Tabla1726[Consignatario],B2547,[1]!Tabla1726[Monto])</f>
        <v>0</v>
      </c>
      <c r="O2547">
        <f>SUMIF([1]!Tabla1730[Consignatario],B2547,[1]!Tabla1730[1730])</f>
        <v>0</v>
      </c>
      <c r="P2547">
        <f>SUMIF([1]!Tabla1739[Consignatario],B2547,[1]!Tabla1739[1739])</f>
        <v>0</v>
      </c>
      <c r="Q2547">
        <f>SUMIF([1]!Tabla21[Consignatario],B2547,[1]!Tabla21[1664-1670])</f>
        <v>0</v>
      </c>
      <c r="R2547">
        <f>SUM(Tabla62[[#This Row],[1661]:[Entrearmadas]])</f>
        <v>200</v>
      </c>
    </row>
    <row r="2548" spans="1:18" x14ac:dyDescent="0.3">
      <c r="A2548">
        <v>2547</v>
      </c>
      <c r="B2548" t="str" cm="1">
        <f t="array" ref="B2548">INDEX([1]!Tabla1[#Data], A2548, 2)</f>
        <v>Roldán, Juan</v>
      </c>
      <c r="C2548">
        <f>SUMIF([1]!Tabla1661[Consignatario],B2548,[1]!Tabla1661[1661])</f>
        <v>0</v>
      </c>
      <c r="D2548">
        <f>SUMIF([1]!Tabla11[Consignatario],B2548,[1]!Tabla11[1662])</f>
        <v>0</v>
      </c>
      <c r="E2548">
        <f>SUMIF([1]!Tabla12[Consignatario],B2548,[1]!Tabla12[1670])</f>
        <v>0</v>
      </c>
      <c r="F2548">
        <f>SUMIF([1]!Tabla10[Consignatario],B2548,[1]!Tabla10[1672])</f>
        <v>0</v>
      </c>
      <c r="G2548">
        <f>SUMIF([1]!Tabla9[Consignatarios],B2548,[1]!Tabla9[1675])</f>
        <v>0</v>
      </c>
      <c r="H2548">
        <f>SUMIF([1]!Tabla8[Consignatarios],B2548,[1]!Tabla8[1678])</f>
        <v>0</v>
      </c>
      <c r="I2548">
        <f>SUMIF([1]!Tabla4[Consignatario],B2548,[1]!Tabla4[Monto])</f>
        <v>0</v>
      </c>
      <c r="J2548">
        <f>SUMIF([1]!Tabla2[Consignatario],B2548, [1]!Tabla2[Monto])</f>
        <v>0</v>
      </c>
      <c r="K2548">
        <f>SUMIF([1]!Tabla3[Consignatario],B2548,[1]!Tabla3[Monto])</f>
        <v>0</v>
      </c>
      <c r="L2548">
        <f>SUMIF([1]!Tabla5[Consignatario],B2548,[1]!Tabla5[Monto])</f>
        <v>0</v>
      </c>
      <c r="M2548">
        <f>SUMIF([1]!Tabla1708[Consignatario],B2548,[1]!Tabla1708[Monto])</f>
        <v>0</v>
      </c>
      <c r="N2548">
        <f>SUMIF([1]!Tabla1726[Consignatario],B2548,[1]!Tabla1726[Monto])</f>
        <v>0</v>
      </c>
      <c r="O2548">
        <f>SUMIF([1]!Tabla1730[Consignatario],B2548,[1]!Tabla1730[1730])</f>
        <v>0</v>
      </c>
      <c r="P2548">
        <f>SUMIF([1]!Tabla1739[Consignatario],B2548,[1]!Tabla1739[1739])</f>
        <v>0</v>
      </c>
      <c r="Q2548">
        <f>SUMIF([1]!Tabla21[Consignatario],B2548,[1]!Tabla21[1664-1670])</f>
        <v>0</v>
      </c>
      <c r="R2548">
        <f>SUM(Tabla62[[#This Row],[1661]:[Entrearmadas]])</f>
        <v>0</v>
      </c>
    </row>
    <row r="2549" spans="1:18" x14ac:dyDescent="0.3">
      <c r="A2549">
        <v>2548</v>
      </c>
      <c r="B2549" t="str" cm="1">
        <f t="array" ref="B2549">INDEX([1]!Tabla1[#Data], A2549, 2)</f>
        <v>Román Lozano, Juan</v>
      </c>
      <c r="C2549">
        <f>SUMIF([1]!Tabla1661[Consignatario],B2549,[1]!Tabla1661[1661])</f>
        <v>0</v>
      </c>
      <c r="D2549">
        <f>SUMIF([1]!Tabla11[Consignatario],B2549,[1]!Tabla11[1662])</f>
        <v>0</v>
      </c>
      <c r="E2549">
        <f>SUMIF([1]!Tabla12[Consignatario],B2549,[1]!Tabla12[1670])</f>
        <v>0</v>
      </c>
      <c r="F2549">
        <f>SUMIF([1]!Tabla10[Consignatario],B2549,[1]!Tabla10[1672])</f>
        <v>76276</v>
      </c>
      <c r="G2549">
        <f>SUMIF([1]!Tabla9[Consignatarios],B2549,[1]!Tabla9[1675])</f>
        <v>0</v>
      </c>
      <c r="H2549">
        <f>SUMIF([1]!Tabla8[Consignatarios],B2549,[1]!Tabla8[1678])</f>
        <v>36468</v>
      </c>
      <c r="I2549">
        <f>SUMIF([1]!Tabla4[Consignatario],B2549,[1]!Tabla4[Monto])</f>
        <v>1312</v>
      </c>
      <c r="J2549">
        <f>SUMIF([1]!Tabla2[Consignatario],B2549, [1]!Tabla2[Monto])</f>
        <v>64000</v>
      </c>
      <c r="K2549">
        <f>SUMIF([1]!Tabla3[Consignatario],B2549,[1]!Tabla3[Monto])</f>
        <v>24000</v>
      </c>
      <c r="L2549">
        <f>SUMIF([1]!Tabla5[Consignatario],B2549,[1]!Tabla5[Monto])</f>
        <v>0</v>
      </c>
      <c r="M2549">
        <f>SUMIF([1]!Tabla1708[Consignatario],B2549,[1]!Tabla1708[Monto])</f>
        <v>0</v>
      </c>
      <c r="N2549">
        <f>SUMIF([1]!Tabla1726[Consignatario],B2549,[1]!Tabla1726[Monto])</f>
        <v>0</v>
      </c>
      <c r="O2549">
        <f>SUMIF([1]!Tabla1730[Consignatario],B2549,[1]!Tabla1730[1730])</f>
        <v>0</v>
      </c>
      <c r="P2549">
        <f>SUMIF([1]!Tabla1739[Consignatario],B2549,[1]!Tabla1739[1739])</f>
        <v>0</v>
      </c>
      <c r="Q2549">
        <f>SUMIF([1]!Tabla21[Consignatario],B2549,[1]!Tabla21[1664-1670])</f>
        <v>0</v>
      </c>
      <c r="R2549">
        <f>SUM(Tabla62[[#This Row],[1661]:[Entrearmadas]])</f>
        <v>202056</v>
      </c>
    </row>
    <row r="2550" spans="1:18" x14ac:dyDescent="0.3">
      <c r="A2550">
        <v>2549</v>
      </c>
      <c r="B2550" t="str" cm="1">
        <f t="array" ref="B2550">INDEX([1]!Tabla1[#Data], A2550, 2)</f>
        <v>Román, Antonio</v>
      </c>
      <c r="C2550">
        <f>SUMIF([1]!Tabla1661[Consignatario],B2550,[1]!Tabla1661[1661])</f>
        <v>9664</v>
      </c>
      <c r="D2550">
        <f>SUMIF([1]!Tabla11[Consignatario],B2550,[1]!Tabla11[1662])</f>
        <v>0</v>
      </c>
      <c r="E2550">
        <f>SUMIF([1]!Tabla12[Consignatario],B2550,[1]!Tabla12[1670])</f>
        <v>0</v>
      </c>
      <c r="F2550">
        <f>SUMIF([1]!Tabla10[Consignatario],B2550,[1]!Tabla10[1672])</f>
        <v>0</v>
      </c>
      <c r="G2550">
        <f>SUMIF([1]!Tabla9[Consignatarios],B2550,[1]!Tabla9[1675])</f>
        <v>0</v>
      </c>
      <c r="H2550">
        <f>SUMIF([1]!Tabla8[Consignatarios],B2550,[1]!Tabla8[1678])</f>
        <v>0</v>
      </c>
      <c r="I2550">
        <f>SUMIF([1]!Tabla4[Consignatario],B2550,[1]!Tabla4[Monto])</f>
        <v>0</v>
      </c>
      <c r="J2550">
        <f>SUMIF([1]!Tabla2[Consignatario],B2550, [1]!Tabla2[Monto])</f>
        <v>0</v>
      </c>
      <c r="K2550">
        <f>SUMIF([1]!Tabla3[Consignatario],B2550,[1]!Tabla3[Monto])</f>
        <v>0</v>
      </c>
      <c r="L2550">
        <f>SUMIF([1]!Tabla5[Consignatario],B2550,[1]!Tabla5[Monto])</f>
        <v>0</v>
      </c>
      <c r="M2550">
        <f>SUMIF([1]!Tabla1708[Consignatario],B2550,[1]!Tabla1708[Monto])</f>
        <v>0</v>
      </c>
      <c r="N2550">
        <f>SUMIF([1]!Tabla1726[Consignatario],B2550,[1]!Tabla1726[Monto])</f>
        <v>0</v>
      </c>
      <c r="O2550">
        <f>SUMIF([1]!Tabla1730[Consignatario],B2550,[1]!Tabla1730[1730])</f>
        <v>0</v>
      </c>
      <c r="P2550">
        <f>SUMIF([1]!Tabla1739[Consignatario],B2550,[1]!Tabla1739[1739])</f>
        <v>0</v>
      </c>
      <c r="Q2550">
        <f>SUMIF([1]!Tabla21[Consignatario],B2550,[1]!Tabla21[1664-1670])</f>
        <v>0</v>
      </c>
      <c r="R2550">
        <f>SUM(Tabla62[[#This Row],[1661]:[Entrearmadas]])</f>
        <v>9664</v>
      </c>
    </row>
    <row r="2551" spans="1:18" x14ac:dyDescent="0.3">
      <c r="A2551">
        <v>2550</v>
      </c>
      <c r="B2551" t="str" cm="1">
        <f t="array" ref="B2551">INDEX([1]!Tabla1[#Data], A2551, 2)</f>
        <v>Román, Bernabé</v>
      </c>
      <c r="C2551">
        <f>SUMIF([1]!Tabla1661[Consignatario],B2551,[1]!Tabla1661[1661])</f>
        <v>0</v>
      </c>
      <c r="D2551">
        <f>SUMIF([1]!Tabla11[Consignatario],B2551,[1]!Tabla11[1662])</f>
        <v>0</v>
      </c>
      <c r="E2551">
        <f>SUMIF([1]!Tabla12[Consignatario],B2551,[1]!Tabla12[1670])</f>
        <v>0</v>
      </c>
      <c r="F2551">
        <f>SUMIF([1]!Tabla10[Consignatario],B2551,[1]!Tabla10[1672])</f>
        <v>0</v>
      </c>
      <c r="G2551">
        <f>SUMIF([1]!Tabla9[Consignatarios],B2551,[1]!Tabla9[1675])</f>
        <v>0</v>
      </c>
      <c r="H2551">
        <f>SUMIF([1]!Tabla8[Consignatarios],B2551,[1]!Tabla8[1678])</f>
        <v>0</v>
      </c>
      <c r="I2551">
        <f>SUMIF([1]!Tabla4[Consignatario],B2551,[1]!Tabla4[Monto])</f>
        <v>0</v>
      </c>
      <c r="J2551">
        <f>SUMIF([1]!Tabla2[Consignatario],B2551, [1]!Tabla2[Monto])</f>
        <v>0</v>
      </c>
      <c r="K2551">
        <f>SUMIF([1]!Tabla3[Consignatario],B2551,[1]!Tabla3[Monto])</f>
        <v>0</v>
      </c>
      <c r="L2551">
        <f>SUMIF([1]!Tabla5[Consignatario],B2551,[1]!Tabla5[Monto])</f>
        <v>0</v>
      </c>
      <c r="M2551">
        <f>SUMIF([1]!Tabla1708[Consignatario],B2551,[1]!Tabla1708[Monto])</f>
        <v>888</v>
      </c>
      <c r="N2551">
        <f>SUMIF([1]!Tabla1726[Consignatario],B2551,[1]!Tabla1726[Monto])</f>
        <v>0</v>
      </c>
      <c r="O2551">
        <f>SUMIF([1]!Tabla1730[Consignatario],B2551,[1]!Tabla1730[1730])</f>
        <v>0</v>
      </c>
      <c r="P2551">
        <f>SUMIF([1]!Tabla1739[Consignatario],B2551,[1]!Tabla1739[1739])</f>
        <v>0</v>
      </c>
      <c r="Q2551">
        <f>SUMIF([1]!Tabla21[Consignatario],B2551,[1]!Tabla21[1664-1670])</f>
        <v>0</v>
      </c>
      <c r="R2551">
        <f>SUM(Tabla62[[#This Row],[1661]:[Entrearmadas]])</f>
        <v>888</v>
      </c>
    </row>
    <row r="2552" spans="1:18" x14ac:dyDescent="0.3">
      <c r="A2552">
        <v>2551</v>
      </c>
      <c r="B2552" t="str" cm="1">
        <f t="array" ref="B2552">INDEX([1]!Tabla1[#Data], A2552, 2)</f>
        <v>Román, Diego</v>
      </c>
      <c r="C2552">
        <f>SUMIF([1]!Tabla1661[Consignatario],B2552,[1]!Tabla1661[1661])</f>
        <v>0</v>
      </c>
      <c r="D2552">
        <f>SUMIF([1]!Tabla11[Consignatario],B2552,[1]!Tabla11[1662])</f>
        <v>0</v>
      </c>
      <c r="E2552">
        <f>SUMIF([1]!Tabla12[Consignatario],B2552,[1]!Tabla12[1670])</f>
        <v>0</v>
      </c>
      <c r="F2552">
        <f>SUMIF([1]!Tabla10[Consignatario],B2552,[1]!Tabla10[1672])</f>
        <v>0</v>
      </c>
      <c r="G2552">
        <f>SUMIF([1]!Tabla9[Consignatarios],B2552,[1]!Tabla9[1675])</f>
        <v>0</v>
      </c>
      <c r="H2552">
        <f>SUMIF([1]!Tabla8[Consignatarios],B2552,[1]!Tabla8[1678])</f>
        <v>0</v>
      </c>
      <c r="I2552">
        <f>SUMIF([1]!Tabla4[Consignatario],B2552,[1]!Tabla4[Monto])</f>
        <v>0</v>
      </c>
      <c r="J2552">
        <f>SUMIF([1]!Tabla2[Consignatario],B2552, [1]!Tabla2[Monto])</f>
        <v>0</v>
      </c>
      <c r="K2552">
        <f>SUMIF([1]!Tabla3[Consignatario],B2552,[1]!Tabla3[Monto])</f>
        <v>0</v>
      </c>
      <c r="L2552">
        <f>SUMIF([1]!Tabla5[Consignatario],B2552,[1]!Tabla5[Monto])</f>
        <v>0</v>
      </c>
      <c r="M2552">
        <f>SUMIF([1]!Tabla1708[Consignatario],B2552,[1]!Tabla1708[Monto])</f>
        <v>0</v>
      </c>
      <c r="N2552">
        <f>SUMIF([1]!Tabla1726[Consignatario],B2552,[1]!Tabla1726[Monto])</f>
        <v>0</v>
      </c>
      <c r="O2552">
        <f>SUMIF([1]!Tabla1730[Consignatario],B2552,[1]!Tabla1730[1730])</f>
        <v>0</v>
      </c>
      <c r="P2552">
        <f>SUMIF([1]!Tabla1739[Consignatario],B2552,[1]!Tabla1739[1739])</f>
        <v>248</v>
      </c>
      <c r="Q2552">
        <f>SUMIF([1]!Tabla21[Consignatario],B2552,[1]!Tabla21[1664-1670])</f>
        <v>0</v>
      </c>
      <c r="R2552">
        <f>SUM(Tabla62[[#This Row],[1661]:[Entrearmadas]])</f>
        <v>248</v>
      </c>
    </row>
    <row r="2553" spans="1:18" x14ac:dyDescent="0.3">
      <c r="A2553">
        <v>2552</v>
      </c>
      <c r="B2553" t="str" cm="1">
        <f t="array" ref="B2553">INDEX([1]!Tabla1[#Data], A2553, 2)</f>
        <v>Román, Diego de</v>
      </c>
      <c r="C2553">
        <f>SUMIF([1]!Tabla1661[Consignatario],B2553,[1]!Tabla1661[1661])</f>
        <v>0</v>
      </c>
      <c r="D2553">
        <f>SUMIF([1]!Tabla11[Consignatario],B2553,[1]!Tabla11[1662])</f>
        <v>0</v>
      </c>
      <c r="E2553">
        <f>SUMIF([1]!Tabla12[Consignatario],B2553,[1]!Tabla12[1670])</f>
        <v>0</v>
      </c>
      <c r="F2553">
        <f>SUMIF([1]!Tabla10[Consignatario],B2553,[1]!Tabla10[1672])</f>
        <v>0</v>
      </c>
      <c r="G2553">
        <f>SUMIF([1]!Tabla9[Consignatarios],B2553,[1]!Tabla9[1675])</f>
        <v>0</v>
      </c>
      <c r="H2553">
        <f>SUMIF([1]!Tabla8[Consignatarios],B2553,[1]!Tabla8[1678])</f>
        <v>0</v>
      </c>
      <c r="I2553">
        <f>SUMIF([1]!Tabla4[Consignatario],B2553,[1]!Tabla4[Monto])</f>
        <v>9300</v>
      </c>
      <c r="J2553">
        <f>SUMIF([1]!Tabla2[Consignatario],B2553, [1]!Tabla2[Monto])</f>
        <v>0</v>
      </c>
      <c r="K2553">
        <f>SUMIF([1]!Tabla3[Consignatario],B2553,[1]!Tabla3[Monto])</f>
        <v>0</v>
      </c>
      <c r="L2553">
        <f>SUMIF([1]!Tabla5[Consignatario],B2553,[1]!Tabla5[Monto])</f>
        <v>0</v>
      </c>
      <c r="M2553">
        <f>SUMIF([1]!Tabla1708[Consignatario],B2553,[1]!Tabla1708[Monto])</f>
        <v>0</v>
      </c>
      <c r="N2553">
        <f>SUMIF([1]!Tabla1726[Consignatario],B2553,[1]!Tabla1726[Monto])</f>
        <v>0</v>
      </c>
      <c r="O2553">
        <f>SUMIF([1]!Tabla1730[Consignatario],B2553,[1]!Tabla1730[1730])</f>
        <v>0</v>
      </c>
      <c r="P2553">
        <f>SUMIF([1]!Tabla1739[Consignatario],B2553,[1]!Tabla1739[1739])</f>
        <v>0</v>
      </c>
      <c r="Q2553">
        <f>SUMIF([1]!Tabla21[Consignatario],B2553,[1]!Tabla21[1664-1670])</f>
        <v>0</v>
      </c>
      <c r="R2553">
        <f>SUM(Tabla62[[#This Row],[1661]:[Entrearmadas]])</f>
        <v>9300</v>
      </c>
    </row>
    <row r="2554" spans="1:18" x14ac:dyDescent="0.3">
      <c r="A2554">
        <v>2553</v>
      </c>
      <c r="B2554" t="str" cm="1">
        <f t="array" ref="B2554">INDEX([1]!Tabla1[#Data], A2554, 2)</f>
        <v>Román, Francisco</v>
      </c>
      <c r="C2554">
        <f>SUMIF([1]!Tabla1661[Consignatario],B2554,[1]!Tabla1661[1661])</f>
        <v>0</v>
      </c>
      <c r="D2554">
        <f>SUMIF([1]!Tabla11[Consignatario],B2554,[1]!Tabla11[1662])</f>
        <v>0</v>
      </c>
      <c r="E2554">
        <f>SUMIF([1]!Tabla12[Consignatario],B2554,[1]!Tabla12[1670])</f>
        <v>0</v>
      </c>
      <c r="F2554">
        <f>SUMIF([1]!Tabla10[Consignatario],B2554,[1]!Tabla10[1672])</f>
        <v>0</v>
      </c>
      <c r="G2554">
        <f>SUMIF([1]!Tabla9[Consignatarios],B2554,[1]!Tabla9[1675])</f>
        <v>0</v>
      </c>
      <c r="H2554">
        <f>SUMIF([1]!Tabla8[Consignatarios],B2554,[1]!Tabla8[1678])</f>
        <v>0</v>
      </c>
      <c r="I2554">
        <f>SUMIF([1]!Tabla4[Consignatario],B2554,[1]!Tabla4[Monto])</f>
        <v>0</v>
      </c>
      <c r="J2554">
        <f>SUMIF([1]!Tabla2[Consignatario],B2554, [1]!Tabla2[Monto])</f>
        <v>0</v>
      </c>
      <c r="K2554">
        <f>SUMIF([1]!Tabla3[Consignatario],B2554,[1]!Tabla3[Monto])</f>
        <v>1750</v>
      </c>
      <c r="L2554">
        <f>SUMIF([1]!Tabla5[Consignatario],B2554,[1]!Tabla5[Monto])</f>
        <v>0</v>
      </c>
      <c r="M2554">
        <f>SUMIF([1]!Tabla1708[Consignatario],B2554,[1]!Tabla1708[Monto])</f>
        <v>0</v>
      </c>
      <c r="N2554">
        <f>SUMIF([1]!Tabla1726[Consignatario],B2554,[1]!Tabla1726[Monto])</f>
        <v>0</v>
      </c>
      <c r="O2554">
        <f>SUMIF([1]!Tabla1730[Consignatario],B2554,[1]!Tabla1730[1730])</f>
        <v>0</v>
      </c>
      <c r="P2554">
        <f>SUMIF([1]!Tabla1739[Consignatario],B2554,[1]!Tabla1739[1739])</f>
        <v>0</v>
      </c>
      <c r="Q2554">
        <f>SUMIF([1]!Tabla21[Consignatario],B2554,[1]!Tabla21[1664-1670])</f>
        <v>0</v>
      </c>
      <c r="R2554">
        <f>SUM(Tabla62[[#This Row],[1661]:[Entrearmadas]])</f>
        <v>1750</v>
      </c>
    </row>
    <row r="2555" spans="1:18" x14ac:dyDescent="0.3">
      <c r="A2555">
        <v>2554</v>
      </c>
      <c r="B2555" t="str" cm="1">
        <f t="array" ref="B2555">INDEX([1]!Tabla1[#Data], A2555, 2)</f>
        <v>Román, Manuel</v>
      </c>
      <c r="C2555">
        <f>SUMIF([1]!Tabla1661[Consignatario],B2555,[1]!Tabla1661[1661])</f>
        <v>0</v>
      </c>
      <c r="D2555">
        <f>SUMIF([1]!Tabla11[Consignatario],B2555,[1]!Tabla11[1662])</f>
        <v>0</v>
      </c>
      <c r="E2555">
        <f>SUMIF([1]!Tabla12[Consignatario],B2555,[1]!Tabla12[1670])</f>
        <v>0</v>
      </c>
      <c r="F2555">
        <f>SUMIF([1]!Tabla10[Consignatario],B2555,[1]!Tabla10[1672])</f>
        <v>0</v>
      </c>
      <c r="G2555">
        <f>SUMIF([1]!Tabla9[Consignatarios],B2555,[1]!Tabla9[1675])</f>
        <v>0</v>
      </c>
      <c r="H2555">
        <f>SUMIF([1]!Tabla8[Consignatarios],B2555,[1]!Tabla8[1678])</f>
        <v>0</v>
      </c>
      <c r="I2555">
        <f>SUMIF([1]!Tabla4[Consignatario],B2555,[1]!Tabla4[Monto])</f>
        <v>0</v>
      </c>
      <c r="J2555">
        <f>SUMIF([1]!Tabla2[Consignatario],B2555, [1]!Tabla2[Monto])</f>
        <v>0</v>
      </c>
      <c r="K2555">
        <f>SUMIF([1]!Tabla3[Consignatario],B2555,[1]!Tabla3[Monto])</f>
        <v>0</v>
      </c>
      <c r="L2555">
        <f>SUMIF([1]!Tabla5[Consignatario],B2555,[1]!Tabla5[Monto])</f>
        <v>0</v>
      </c>
      <c r="M2555">
        <f>SUMIF([1]!Tabla1708[Consignatario],B2555,[1]!Tabla1708[Monto])</f>
        <v>0</v>
      </c>
      <c r="N2555">
        <f>SUMIF([1]!Tabla1726[Consignatario],B2555,[1]!Tabla1726[Monto])</f>
        <v>0</v>
      </c>
      <c r="O2555">
        <f>SUMIF([1]!Tabla1730[Consignatario],B2555,[1]!Tabla1730[1730])</f>
        <v>0</v>
      </c>
      <c r="P2555">
        <f>SUMIF([1]!Tabla1739[Consignatario],B2555,[1]!Tabla1739[1739])</f>
        <v>983</v>
      </c>
      <c r="Q2555">
        <f>SUMIF([1]!Tabla21[Consignatario],B2555,[1]!Tabla21[1664-1670])</f>
        <v>0</v>
      </c>
      <c r="R2555">
        <f>SUM(Tabla62[[#This Row],[1661]:[Entrearmadas]])</f>
        <v>983</v>
      </c>
    </row>
    <row r="2556" spans="1:18" x14ac:dyDescent="0.3">
      <c r="A2556">
        <v>2555</v>
      </c>
      <c r="B2556" t="str" cm="1">
        <f t="array" ref="B2556">INDEX([1]!Tabla1[#Data], A2556, 2)</f>
        <v>Romero de Recabarren, Lorenzo</v>
      </c>
      <c r="C2556">
        <f>SUMIF([1]!Tabla1661[Consignatario],B2556,[1]!Tabla1661[1661])</f>
        <v>0</v>
      </c>
      <c r="D2556">
        <f>SUMIF([1]!Tabla11[Consignatario],B2556,[1]!Tabla11[1662])</f>
        <v>0</v>
      </c>
      <c r="E2556">
        <f>SUMIF([1]!Tabla12[Consignatario],B2556,[1]!Tabla12[1670])</f>
        <v>0</v>
      </c>
      <c r="F2556">
        <f>SUMIF([1]!Tabla10[Consignatario],B2556,[1]!Tabla10[1672])</f>
        <v>0</v>
      </c>
      <c r="G2556">
        <f>SUMIF([1]!Tabla9[Consignatarios],B2556,[1]!Tabla9[1675])</f>
        <v>0</v>
      </c>
      <c r="H2556">
        <f>SUMIF([1]!Tabla8[Consignatarios],B2556,[1]!Tabla8[1678])</f>
        <v>0</v>
      </c>
      <c r="I2556">
        <f>SUMIF([1]!Tabla4[Consignatario],B2556,[1]!Tabla4[Monto])</f>
        <v>0</v>
      </c>
      <c r="J2556">
        <f>SUMIF([1]!Tabla2[Consignatario],B2556, [1]!Tabla2[Monto])</f>
        <v>0</v>
      </c>
      <c r="K2556">
        <f>SUMIF([1]!Tabla3[Consignatario],B2556,[1]!Tabla3[Monto])</f>
        <v>85106</v>
      </c>
      <c r="L2556">
        <f>SUMIF([1]!Tabla5[Consignatario],B2556,[1]!Tabla5[Monto])</f>
        <v>0</v>
      </c>
      <c r="M2556">
        <f>SUMIF([1]!Tabla1708[Consignatario],B2556,[1]!Tabla1708[Monto])</f>
        <v>0</v>
      </c>
      <c r="N2556">
        <f>SUMIF([1]!Tabla1726[Consignatario],B2556,[1]!Tabla1726[Monto])</f>
        <v>0</v>
      </c>
      <c r="O2556">
        <f>SUMIF([1]!Tabla1730[Consignatario],B2556,[1]!Tabla1730[1730])</f>
        <v>0</v>
      </c>
      <c r="P2556">
        <f>SUMIF([1]!Tabla1739[Consignatario],B2556,[1]!Tabla1739[1739])</f>
        <v>0</v>
      </c>
      <c r="Q2556">
        <f>SUMIF([1]!Tabla21[Consignatario],B2556,[1]!Tabla21[1664-1670])</f>
        <v>0</v>
      </c>
      <c r="R2556">
        <f>SUM(Tabla62[[#This Row],[1661]:[Entrearmadas]])</f>
        <v>85106</v>
      </c>
    </row>
    <row r="2557" spans="1:18" x14ac:dyDescent="0.3">
      <c r="A2557">
        <v>2556</v>
      </c>
      <c r="B2557" t="str" cm="1">
        <f t="array" ref="B2557">INDEX([1]!Tabla1[#Data], A2557, 2)</f>
        <v>Romero de Ysunza, Blas</v>
      </c>
      <c r="C2557">
        <f>SUMIF([1]!Tabla1661[Consignatario],B2557,[1]!Tabla1661[1661])</f>
        <v>0</v>
      </c>
      <c r="D2557">
        <f>SUMIF([1]!Tabla11[Consignatario],B2557,[1]!Tabla11[1662])</f>
        <v>0</v>
      </c>
      <c r="E2557">
        <f>SUMIF([1]!Tabla12[Consignatario],B2557,[1]!Tabla12[1670])</f>
        <v>0</v>
      </c>
      <c r="F2557">
        <f>SUMIF([1]!Tabla10[Consignatario],B2557,[1]!Tabla10[1672])</f>
        <v>200</v>
      </c>
      <c r="G2557">
        <f>SUMIF([1]!Tabla9[Consignatarios],B2557,[1]!Tabla9[1675])</f>
        <v>0</v>
      </c>
      <c r="H2557">
        <f>SUMIF([1]!Tabla8[Consignatarios],B2557,[1]!Tabla8[1678])</f>
        <v>46202</v>
      </c>
      <c r="I2557">
        <f>SUMIF([1]!Tabla4[Consignatario],B2557,[1]!Tabla4[Monto])</f>
        <v>9499</v>
      </c>
      <c r="J2557">
        <f>SUMIF([1]!Tabla2[Consignatario],B2557, [1]!Tabla2[Monto])</f>
        <v>0</v>
      </c>
      <c r="K2557">
        <f>SUMIF([1]!Tabla3[Consignatario],B2557,[1]!Tabla3[Monto])</f>
        <v>0</v>
      </c>
      <c r="L2557">
        <f>SUMIF([1]!Tabla5[Consignatario],B2557,[1]!Tabla5[Monto])</f>
        <v>0</v>
      </c>
      <c r="M2557">
        <f>SUMIF([1]!Tabla1708[Consignatario],B2557,[1]!Tabla1708[Monto])</f>
        <v>0</v>
      </c>
      <c r="N2557">
        <f>SUMIF([1]!Tabla1726[Consignatario],B2557,[1]!Tabla1726[Monto])</f>
        <v>0</v>
      </c>
      <c r="O2557">
        <f>SUMIF([1]!Tabla1730[Consignatario],B2557,[1]!Tabla1730[1730])</f>
        <v>0</v>
      </c>
      <c r="P2557">
        <f>SUMIF([1]!Tabla1739[Consignatario],B2557,[1]!Tabla1739[1739])</f>
        <v>0</v>
      </c>
      <c r="Q2557">
        <f>SUMIF([1]!Tabla21[Consignatario],B2557,[1]!Tabla21[1664-1670])</f>
        <v>7600</v>
      </c>
      <c r="R2557">
        <f>SUM(Tabla62[[#This Row],[1661]:[Entrearmadas]])</f>
        <v>63501</v>
      </c>
    </row>
    <row r="2558" spans="1:18" x14ac:dyDescent="0.3">
      <c r="A2558">
        <v>2557</v>
      </c>
      <c r="B2558" t="str" cm="1">
        <f t="array" ref="B2558">INDEX([1]!Tabla1[#Data], A2558, 2)</f>
        <v>Romero de Zamora, Gabriel</v>
      </c>
      <c r="C2558">
        <f>SUMIF([1]!Tabla1661[Consignatario],B2558,[1]!Tabla1661[1661])</f>
        <v>0</v>
      </c>
      <c r="D2558">
        <f>SUMIF([1]!Tabla11[Consignatario],B2558,[1]!Tabla11[1662])</f>
        <v>0</v>
      </c>
      <c r="E2558">
        <f>SUMIF([1]!Tabla12[Consignatario],B2558,[1]!Tabla12[1670])</f>
        <v>0</v>
      </c>
      <c r="F2558">
        <f>SUMIF([1]!Tabla10[Consignatario],B2558,[1]!Tabla10[1672])</f>
        <v>0</v>
      </c>
      <c r="G2558">
        <f>SUMIF([1]!Tabla9[Consignatarios],B2558,[1]!Tabla9[1675])</f>
        <v>0</v>
      </c>
      <c r="H2558">
        <f>SUMIF([1]!Tabla8[Consignatarios],B2558,[1]!Tabla8[1678])</f>
        <v>90713</v>
      </c>
      <c r="I2558">
        <f>SUMIF([1]!Tabla4[Consignatario],B2558,[1]!Tabla4[Monto])</f>
        <v>0</v>
      </c>
      <c r="J2558">
        <f>SUMIF([1]!Tabla2[Consignatario],B2558, [1]!Tabla2[Monto])</f>
        <v>0</v>
      </c>
      <c r="K2558">
        <f>SUMIF([1]!Tabla3[Consignatario],B2558,[1]!Tabla3[Monto])</f>
        <v>0</v>
      </c>
      <c r="L2558">
        <f>SUMIF([1]!Tabla5[Consignatario],B2558,[1]!Tabla5[Monto])</f>
        <v>0</v>
      </c>
      <c r="M2558">
        <f>SUMIF([1]!Tabla1708[Consignatario],B2558,[1]!Tabla1708[Monto])</f>
        <v>0</v>
      </c>
      <c r="N2558">
        <f>SUMIF([1]!Tabla1726[Consignatario],B2558,[1]!Tabla1726[Monto])</f>
        <v>0</v>
      </c>
      <c r="O2558">
        <f>SUMIF([1]!Tabla1730[Consignatario],B2558,[1]!Tabla1730[1730])</f>
        <v>0</v>
      </c>
      <c r="P2558">
        <f>SUMIF([1]!Tabla1739[Consignatario],B2558,[1]!Tabla1739[1739])</f>
        <v>0</v>
      </c>
      <c r="Q2558">
        <f>SUMIF([1]!Tabla21[Consignatario],B2558,[1]!Tabla21[1664-1670])</f>
        <v>0</v>
      </c>
      <c r="R2558">
        <f>SUM(Tabla62[[#This Row],[1661]:[Entrearmadas]])</f>
        <v>90713</v>
      </c>
    </row>
    <row r="2559" spans="1:18" x14ac:dyDescent="0.3">
      <c r="A2559">
        <v>2558</v>
      </c>
      <c r="B2559" t="str" cm="1">
        <f t="array" ref="B2559">INDEX([1]!Tabla1[#Data], A2559, 2)</f>
        <v>Romero García, Pedro</v>
      </c>
      <c r="C2559">
        <f>SUMIF([1]!Tabla1661[Consignatario],B2559,[1]!Tabla1661[1661])</f>
        <v>0</v>
      </c>
      <c r="D2559">
        <f>SUMIF([1]!Tabla11[Consignatario],B2559,[1]!Tabla11[1662])</f>
        <v>0</v>
      </c>
      <c r="E2559">
        <f>SUMIF([1]!Tabla12[Consignatario],B2559,[1]!Tabla12[1670])</f>
        <v>0</v>
      </c>
      <c r="F2559">
        <f>SUMIF([1]!Tabla10[Consignatario],B2559,[1]!Tabla10[1672])</f>
        <v>0</v>
      </c>
      <c r="G2559">
        <f>SUMIF([1]!Tabla9[Consignatarios],B2559,[1]!Tabla9[1675])</f>
        <v>0</v>
      </c>
      <c r="H2559">
        <f>SUMIF([1]!Tabla8[Consignatarios],B2559,[1]!Tabla8[1678])</f>
        <v>0</v>
      </c>
      <c r="I2559">
        <f>SUMIF([1]!Tabla4[Consignatario],B2559,[1]!Tabla4[Monto])</f>
        <v>0</v>
      </c>
      <c r="J2559">
        <f>SUMIF([1]!Tabla2[Consignatario],B2559, [1]!Tabla2[Monto])</f>
        <v>18416</v>
      </c>
      <c r="K2559">
        <f>SUMIF([1]!Tabla3[Consignatario],B2559,[1]!Tabla3[Monto])</f>
        <v>0</v>
      </c>
      <c r="L2559">
        <f>SUMIF([1]!Tabla5[Consignatario],B2559,[1]!Tabla5[Monto])</f>
        <v>0</v>
      </c>
      <c r="M2559">
        <f>SUMIF([1]!Tabla1708[Consignatario],B2559,[1]!Tabla1708[Monto])</f>
        <v>0</v>
      </c>
      <c r="N2559">
        <f>SUMIF([1]!Tabla1726[Consignatario],B2559,[1]!Tabla1726[Monto])</f>
        <v>0</v>
      </c>
      <c r="O2559">
        <f>SUMIF([1]!Tabla1730[Consignatario],B2559,[1]!Tabla1730[1730])</f>
        <v>0</v>
      </c>
      <c r="P2559">
        <f>SUMIF([1]!Tabla1739[Consignatario],B2559,[1]!Tabla1739[1739])</f>
        <v>0</v>
      </c>
      <c r="Q2559">
        <f>SUMIF([1]!Tabla21[Consignatario],B2559,[1]!Tabla21[1664-1670])</f>
        <v>0</v>
      </c>
      <c r="R2559">
        <f>SUM(Tabla62[[#This Row],[1661]:[Entrearmadas]])</f>
        <v>18416</v>
      </c>
    </row>
    <row r="2560" spans="1:18" x14ac:dyDescent="0.3">
      <c r="A2560">
        <v>2559</v>
      </c>
      <c r="B2560" t="str" cm="1">
        <f t="array" ref="B2560">INDEX([1]!Tabla1[#Data], A2560, 2)</f>
        <v>Romero Medeo, Juan Isidoro</v>
      </c>
      <c r="C2560">
        <f>SUMIF([1]!Tabla1661[Consignatario],B2560,[1]!Tabla1661[1661])</f>
        <v>0</v>
      </c>
      <c r="D2560">
        <f>SUMIF([1]!Tabla11[Consignatario],B2560,[1]!Tabla11[1662])</f>
        <v>0</v>
      </c>
      <c r="E2560">
        <f>SUMIF([1]!Tabla12[Consignatario],B2560,[1]!Tabla12[1670])</f>
        <v>0</v>
      </c>
      <c r="F2560">
        <f>SUMIF([1]!Tabla10[Consignatario],B2560,[1]!Tabla10[1672])</f>
        <v>0</v>
      </c>
      <c r="G2560">
        <f>SUMIF([1]!Tabla9[Consignatarios],B2560,[1]!Tabla9[1675])</f>
        <v>0</v>
      </c>
      <c r="H2560">
        <f>SUMIF([1]!Tabla8[Consignatarios],B2560,[1]!Tabla8[1678])</f>
        <v>0</v>
      </c>
      <c r="I2560">
        <f>SUMIF([1]!Tabla4[Consignatario],B2560,[1]!Tabla4[Monto])</f>
        <v>0</v>
      </c>
      <c r="J2560">
        <f>SUMIF([1]!Tabla2[Consignatario],B2560, [1]!Tabla2[Monto])</f>
        <v>12813</v>
      </c>
      <c r="K2560">
        <f>SUMIF([1]!Tabla3[Consignatario],B2560,[1]!Tabla3[Monto])</f>
        <v>0</v>
      </c>
      <c r="L2560">
        <f>SUMIF([1]!Tabla5[Consignatario],B2560,[1]!Tabla5[Monto])</f>
        <v>0</v>
      </c>
      <c r="M2560">
        <f>SUMIF([1]!Tabla1708[Consignatario],B2560,[1]!Tabla1708[Monto])</f>
        <v>0</v>
      </c>
      <c r="N2560">
        <f>SUMIF([1]!Tabla1726[Consignatario],B2560,[1]!Tabla1726[Monto])</f>
        <v>0</v>
      </c>
      <c r="O2560">
        <f>SUMIF([1]!Tabla1730[Consignatario],B2560,[1]!Tabla1730[1730])</f>
        <v>0</v>
      </c>
      <c r="P2560">
        <f>SUMIF([1]!Tabla1739[Consignatario],B2560,[1]!Tabla1739[1739])</f>
        <v>0</v>
      </c>
      <c r="Q2560">
        <f>SUMIF([1]!Tabla21[Consignatario],B2560,[1]!Tabla21[1664-1670])</f>
        <v>0</v>
      </c>
      <c r="R2560">
        <f>SUM(Tabla62[[#This Row],[1661]:[Entrearmadas]])</f>
        <v>12813</v>
      </c>
    </row>
    <row r="2561" spans="1:18" x14ac:dyDescent="0.3">
      <c r="A2561">
        <v>2560</v>
      </c>
      <c r="B2561" t="str" cm="1">
        <f t="array" ref="B2561">INDEX([1]!Tabla1[#Data], A2561, 2)</f>
        <v>Romero Parrilla, Lucas</v>
      </c>
      <c r="C2561">
        <f>SUMIF([1]!Tabla1661[Consignatario],B2561,[1]!Tabla1661[1661])</f>
        <v>0</v>
      </c>
      <c r="D2561">
        <f>SUMIF([1]!Tabla11[Consignatario],B2561,[1]!Tabla11[1662])</f>
        <v>0</v>
      </c>
      <c r="E2561">
        <f>SUMIF([1]!Tabla12[Consignatario],B2561,[1]!Tabla12[1670])</f>
        <v>0</v>
      </c>
      <c r="F2561">
        <f>SUMIF([1]!Tabla10[Consignatario],B2561,[1]!Tabla10[1672])</f>
        <v>0</v>
      </c>
      <c r="G2561">
        <f>SUMIF([1]!Tabla9[Consignatarios],B2561,[1]!Tabla9[1675])</f>
        <v>0</v>
      </c>
      <c r="H2561">
        <f>SUMIF([1]!Tabla8[Consignatarios],B2561,[1]!Tabla8[1678])</f>
        <v>0</v>
      </c>
      <c r="I2561">
        <f>SUMIF([1]!Tabla4[Consignatario],B2561,[1]!Tabla4[Monto])</f>
        <v>200</v>
      </c>
      <c r="J2561">
        <f>SUMIF([1]!Tabla2[Consignatario],B2561, [1]!Tabla2[Monto])</f>
        <v>0</v>
      </c>
      <c r="K2561">
        <f>SUMIF([1]!Tabla3[Consignatario],B2561,[1]!Tabla3[Monto])</f>
        <v>1244</v>
      </c>
      <c r="L2561">
        <f>SUMIF([1]!Tabla5[Consignatario],B2561,[1]!Tabla5[Monto])</f>
        <v>0</v>
      </c>
      <c r="M2561">
        <f>SUMIF([1]!Tabla1708[Consignatario],B2561,[1]!Tabla1708[Monto])</f>
        <v>0</v>
      </c>
      <c r="N2561">
        <f>SUMIF([1]!Tabla1726[Consignatario],B2561,[1]!Tabla1726[Monto])</f>
        <v>0</v>
      </c>
      <c r="O2561">
        <f>SUMIF([1]!Tabla1730[Consignatario],B2561,[1]!Tabla1730[1730])</f>
        <v>0</v>
      </c>
      <c r="P2561">
        <f>SUMIF([1]!Tabla1739[Consignatario],B2561,[1]!Tabla1739[1739])</f>
        <v>0</v>
      </c>
      <c r="Q2561">
        <f>SUMIF([1]!Tabla21[Consignatario],B2561,[1]!Tabla21[1664-1670])</f>
        <v>0</v>
      </c>
      <c r="R2561">
        <f>SUM(Tabla62[[#This Row],[1661]:[Entrearmadas]])</f>
        <v>1444</v>
      </c>
    </row>
    <row r="2562" spans="1:18" x14ac:dyDescent="0.3">
      <c r="A2562">
        <v>2561</v>
      </c>
      <c r="B2562" t="str" cm="1">
        <f t="array" ref="B2562">INDEX([1]!Tabla1[#Data], A2562, 2)</f>
        <v>Romero Soriano, Domingo</v>
      </c>
      <c r="C2562">
        <f>SUMIF([1]!Tabla1661[Consignatario],B2562,[1]!Tabla1661[1661])</f>
        <v>0</v>
      </c>
      <c r="D2562">
        <f>SUMIF([1]!Tabla11[Consignatario],B2562,[1]!Tabla11[1662])</f>
        <v>0</v>
      </c>
      <c r="E2562">
        <f>SUMIF([1]!Tabla12[Consignatario],B2562,[1]!Tabla12[1670])</f>
        <v>0</v>
      </c>
      <c r="F2562">
        <f>SUMIF([1]!Tabla10[Consignatario],B2562,[1]!Tabla10[1672])</f>
        <v>0</v>
      </c>
      <c r="G2562">
        <f>SUMIF([1]!Tabla9[Consignatarios],B2562,[1]!Tabla9[1675])</f>
        <v>24500</v>
      </c>
      <c r="H2562">
        <f>SUMIF([1]!Tabla8[Consignatarios],B2562,[1]!Tabla8[1678])</f>
        <v>43367</v>
      </c>
      <c r="I2562">
        <f>SUMIF([1]!Tabla4[Consignatario],B2562,[1]!Tabla4[Monto])</f>
        <v>94201</v>
      </c>
      <c r="J2562">
        <f>SUMIF([1]!Tabla2[Consignatario],B2562, [1]!Tabla2[Monto])</f>
        <v>0</v>
      </c>
      <c r="K2562">
        <f>SUMIF([1]!Tabla3[Consignatario],B2562,[1]!Tabla3[Monto])</f>
        <v>0</v>
      </c>
      <c r="L2562">
        <f>SUMIF([1]!Tabla5[Consignatario],B2562,[1]!Tabla5[Monto])</f>
        <v>0</v>
      </c>
      <c r="M2562">
        <f>SUMIF([1]!Tabla1708[Consignatario],B2562,[1]!Tabla1708[Monto])</f>
        <v>0</v>
      </c>
      <c r="N2562">
        <f>SUMIF([1]!Tabla1726[Consignatario],B2562,[1]!Tabla1726[Monto])</f>
        <v>0</v>
      </c>
      <c r="O2562">
        <f>SUMIF([1]!Tabla1730[Consignatario],B2562,[1]!Tabla1730[1730])</f>
        <v>0</v>
      </c>
      <c r="P2562">
        <f>SUMIF([1]!Tabla1739[Consignatario],B2562,[1]!Tabla1739[1739])</f>
        <v>0</v>
      </c>
      <c r="Q2562">
        <f>SUMIF([1]!Tabla21[Consignatario],B2562,[1]!Tabla21[1664-1670])</f>
        <v>0</v>
      </c>
      <c r="R2562">
        <f>SUM(Tabla62[[#This Row],[1661]:[Entrearmadas]])</f>
        <v>162068</v>
      </c>
    </row>
    <row r="2563" spans="1:18" x14ac:dyDescent="0.3">
      <c r="A2563">
        <v>2562</v>
      </c>
      <c r="B2563" t="str" cm="1">
        <f t="array" ref="B2563">INDEX([1]!Tabla1[#Data], A2563, 2)</f>
        <v>Romero Zamora, Gabriel</v>
      </c>
      <c r="C2563">
        <f>SUMIF([1]!Tabla1661[Consignatario],B2563,[1]!Tabla1661[1661])</f>
        <v>0</v>
      </c>
      <c r="D2563">
        <f>SUMIF([1]!Tabla11[Consignatario],B2563,[1]!Tabla11[1662])</f>
        <v>0</v>
      </c>
      <c r="E2563">
        <f>SUMIF([1]!Tabla12[Consignatario],B2563,[1]!Tabla12[1670])</f>
        <v>17500</v>
      </c>
      <c r="F2563">
        <f>SUMIF([1]!Tabla10[Consignatario],B2563,[1]!Tabla10[1672])</f>
        <v>0</v>
      </c>
      <c r="G2563">
        <f>SUMIF([1]!Tabla9[Consignatarios],B2563,[1]!Tabla9[1675])</f>
        <v>0</v>
      </c>
      <c r="H2563">
        <f>SUMIF([1]!Tabla8[Consignatarios],B2563,[1]!Tabla8[1678])</f>
        <v>0</v>
      </c>
      <c r="I2563">
        <f>SUMIF([1]!Tabla4[Consignatario],B2563,[1]!Tabla4[Monto])</f>
        <v>0</v>
      </c>
      <c r="J2563">
        <f>SUMIF([1]!Tabla2[Consignatario],B2563, [1]!Tabla2[Monto])</f>
        <v>0</v>
      </c>
      <c r="K2563">
        <f>SUMIF([1]!Tabla3[Consignatario],B2563,[1]!Tabla3[Monto])</f>
        <v>0</v>
      </c>
      <c r="L2563">
        <f>SUMIF([1]!Tabla5[Consignatario],B2563,[1]!Tabla5[Monto])</f>
        <v>0</v>
      </c>
      <c r="M2563">
        <f>SUMIF([1]!Tabla1708[Consignatario],B2563,[1]!Tabla1708[Monto])</f>
        <v>0</v>
      </c>
      <c r="N2563">
        <f>SUMIF([1]!Tabla1726[Consignatario],B2563,[1]!Tabla1726[Monto])</f>
        <v>0</v>
      </c>
      <c r="O2563">
        <f>SUMIF([1]!Tabla1730[Consignatario],B2563,[1]!Tabla1730[1730])</f>
        <v>0</v>
      </c>
      <c r="P2563">
        <f>SUMIF([1]!Tabla1739[Consignatario],B2563,[1]!Tabla1739[1739])</f>
        <v>0</v>
      </c>
      <c r="Q2563">
        <f>SUMIF([1]!Tabla21[Consignatario],B2563,[1]!Tabla21[1664-1670])</f>
        <v>0</v>
      </c>
      <c r="R2563">
        <f>SUM(Tabla62[[#This Row],[1661]:[Entrearmadas]])</f>
        <v>17500</v>
      </c>
    </row>
    <row r="2564" spans="1:18" x14ac:dyDescent="0.3">
      <c r="A2564">
        <v>2563</v>
      </c>
      <c r="B2564" t="str" cm="1">
        <f t="array" ref="B2564">INDEX([1]!Tabla1[#Data], A2564, 2)</f>
        <v>Romero, Domingo</v>
      </c>
      <c r="C2564">
        <f>SUMIF([1]!Tabla1661[Consignatario],B2564,[1]!Tabla1661[1661])</f>
        <v>0</v>
      </c>
      <c r="D2564">
        <f>SUMIF([1]!Tabla11[Consignatario],B2564,[1]!Tabla11[1662])</f>
        <v>0</v>
      </c>
      <c r="E2564">
        <f>SUMIF([1]!Tabla12[Consignatario],B2564,[1]!Tabla12[1670])</f>
        <v>0</v>
      </c>
      <c r="F2564">
        <f>SUMIF([1]!Tabla10[Consignatario],B2564,[1]!Tabla10[1672])</f>
        <v>7820</v>
      </c>
      <c r="G2564">
        <f>SUMIF([1]!Tabla9[Consignatarios],B2564,[1]!Tabla9[1675])</f>
        <v>0</v>
      </c>
      <c r="H2564">
        <f>SUMIF([1]!Tabla8[Consignatarios],B2564,[1]!Tabla8[1678])</f>
        <v>0</v>
      </c>
      <c r="I2564">
        <f>SUMIF([1]!Tabla4[Consignatario],B2564,[1]!Tabla4[Monto])</f>
        <v>0</v>
      </c>
      <c r="J2564">
        <f>SUMIF([1]!Tabla2[Consignatario],B2564, [1]!Tabla2[Monto])</f>
        <v>0</v>
      </c>
      <c r="K2564">
        <f>SUMIF([1]!Tabla3[Consignatario],B2564,[1]!Tabla3[Monto])</f>
        <v>0</v>
      </c>
      <c r="L2564">
        <f>SUMIF([1]!Tabla5[Consignatario],B2564,[1]!Tabla5[Monto])</f>
        <v>0</v>
      </c>
      <c r="M2564">
        <f>SUMIF([1]!Tabla1708[Consignatario],B2564,[1]!Tabla1708[Monto])</f>
        <v>0</v>
      </c>
      <c r="N2564">
        <f>SUMIF([1]!Tabla1726[Consignatario],B2564,[1]!Tabla1726[Monto])</f>
        <v>0</v>
      </c>
      <c r="O2564">
        <f>SUMIF([1]!Tabla1730[Consignatario],B2564,[1]!Tabla1730[1730])</f>
        <v>0</v>
      </c>
      <c r="P2564">
        <f>SUMIF([1]!Tabla1739[Consignatario],B2564,[1]!Tabla1739[1739])</f>
        <v>0</v>
      </c>
      <c r="Q2564">
        <f>SUMIF([1]!Tabla21[Consignatario],B2564,[1]!Tabla21[1664-1670])</f>
        <v>0</v>
      </c>
      <c r="R2564">
        <f>SUM(Tabla62[[#This Row],[1661]:[Entrearmadas]])</f>
        <v>7820</v>
      </c>
    </row>
    <row r="2565" spans="1:18" x14ac:dyDescent="0.3">
      <c r="A2565">
        <v>2564</v>
      </c>
      <c r="B2565" t="str" cm="1">
        <f t="array" ref="B2565">INDEX([1]!Tabla1[#Data], A2565, 2)</f>
        <v>Romero, Eugenio</v>
      </c>
      <c r="C2565">
        <f>SUMIF([1]!Tabla1661[Consignatario],B2565,[1]!Tabla1661[1661])</f>
        <v>0</v>
      </c>
      <c r="D2565">
        <f>SUMIF([1]!Tabla11[Consignatario],B2565,[1]!Tabla11[1662])</f>
        <v>0</v>
      </c>
      <c r="E2565">
        <f>SUMIF([1]!Tabla12[Consignatario],B2565,[1]!Tabla12[1670])</f>
        <v>0</v>
      </c>
      <c r="F2565">
        <f>SUMIF([1]!Tabla10[Consignatario],B2565,[1]!Tabla10[1672])</f>
        <v>0</v>
      </c>
      <c r="G2565">
        <f>SUMIF([1]!Tabla9[Consignatarios],B2565,[1]!Tabla9[1675])</f>
        <v>0</v>
      </c>
      <c r="H2565">
        <f>SUMIF([1]!Tabla8[Consignatarios],B2565,[1]!Tabla8[1678])</f>
        <v>0</v>
      </c>
      <c r="I2565">
        <f>SUMIF([1]!Tabla4[Consignatario],B2565,[1]!Tabla4[Monto])</f>
        <v>0</v>
      </c>
      <c r="J2565">
        <f>SUMIF([1]!Tabla2[Consignatario],B2565, [1]!Tabla2[Monto])</f>
        <v>0</v>
      </c>
      <c r="K2565">
        <f>SUMIF([1]!Tabla3[Consignatario],B2565,[1]!Tabla3[Monto])</f>
        <v>0</v>
      </c>
      <c r="L2565">
        <f>SUMIF([1]!Tabla5[Consignatario],B2565,[1]!Tabla5[Monto])</f>
        <v>747</v>
      </c>
      <c r="M2565">
        <f>SUMIF([1]!Tabla1708[Consignatario],B2565,[1]!Tabla1708[Monto])</f>
        <v>0</v>
      </c>
      <c r="N2565">
        <f>SUMIF([1]!Tabla1726[Consignatario],B2565,[1]!Tabla1726[Monto])</f>
        <v>0</v>
      </c>
      <c r="O2565">
        <f>SUMIF([1]!Tabla1730[Consignatario],B2565,[1]!Tabla1730[1730])</f>
        <v>0</v>
      </c>
      <c r="P2565">
        <f>SUMIF([1]!Tabla1739[Consignatario],B2565,[1]!Tabla1739[1739])</f>
        <v>0</v>
      </c>
      <c r="Q2565">
        <f>SUMIF([1]!Tabla21[Consignatario],B2565,[1]!Tabla21[1664-1670])</f>
        <v>0</v>
      </c>
      <c r="R2565">
        <f>SUM(Tabla62[[#This Row],[1661]:[Entrearmadas]])</f>
        <v>747</v>
      </c>
    </row>
    <row r="2566" spans="1:18" x14ac:dyDescent="0.3">
      <c r="A2566">
        <v>2565</v>
      </c>
      <c r="B2566" t="str" cm="1">
        <f t="array" ref="B2566">INDEX([1]!Tabla1[#Data], A2566, 2)</f>
        <v>Romero, Francisco Joseph</v>
      </c>
      <c r="C2566">
        <f>SUMIF([1]!Tabla1661[Consignatario],B2566,[1]!Tabla1661[1661])</f>
        <v>0</v>
      </c>
      <c r="D2566">
        <f>SUMIF([1]!Tabla11[Consignatario],B2566,[1]!Tabla11[1662])</f>
        <v>0</v>
      </c>
      <c r="E2566">
        <f>SUMIF([1]!Tabla12[Consignatario],B2566,[1]!Tabla12[1670])</f>
        <v>0</v>
      </c>
      <c r="F2566">
        <f>SUMIF([1]!Tabla10[Consignatario],B2566,[1]!Tabla10[1672])</f>
        <v>0</v>
      </c>
      <c r="G2566">
        <f>SUMIF([1]!Tabla9[Consignatarios],B2566,[1]!Tabla9[1675])</f>
        <v>0</v>
      </c>
      <c r="H2566">
        <f>SUMIF([1]!Tabla8[Consignatarios],B2566,[1]!Tabla8[1678])</f>
        <v>0</v>
      </c>
      <c r="I2566">
        <f>SUMIF([1]!Tabla4[Consignatario],B2566,[1]!Tabla4[Monto])</f>
        <v>0</v>
      </c>
      <c r="J2566">
        <f>SUMIF([1]!Tabla2[Consignatario],B2566, [1]!Tabla2[Monto])</f>
        <v>12000</v>
      </c>
      <c r="K2566">
        <f>SUMIF([1]!Tabla3[Consignatario],B2566,[1]!Tabla3[Monto])</f>
        <v>0</v>
      </c>
      <c r="L2566">
        <f>SUMIF([1]!Tabla5[Consignatario],B2566,[1]!Tabla5[Monto])</f>
        <v>0</v>
      </c>
      <c r="M2566">
        <f>SUMIF([1]!Tabla1708[Consignatario],B2566,[1]!Tabla1708[Monto])</f>
        <v>0</v>
      </c>
      <c r="N2566">
        <f>SUMIF([1]!Tabla1726[Consignatario],B2566,[1]!Tabla1726[Monto])</f>
        <v>0</v>
      </c>
      <c r="O2566">
        <f>SUMIF([1]!Tabla1730[Consignatario],B2566,[1]!Tabla1730[1730])</f>
        <v>0</v>
      </c>
      <c r="P2566">
        <f>SUMIF([1]!Tabla1739[Consignatario],B2566,[1]!Tabla1739[1739])</f>
        <v>0</v>
      </c>
      <c r="Q2566">
        <f>SUMIF([1]!Tabla21[Consignatario],B2566,[1]!Tabla21[1664-1670])</f>
        <v>0</v>
      </c>
      <c r="R2566">
        <f>SUM(Tabla62[[#This Row],[1661]:[Entrearmadas]])</f>
        <v>12000</v>
      </c>
    </row>
    <row r="2567" spans="1:18" x14ac:dyDescent="0.3">
      <c r="A2567">
        <v>2566</v>
      </c>
      <c r="B2567" t="str" cm="1">
        <f t="array" ref="B2567">INDEX([1]!Tabla1[#Data], A2567, 2)</f>
        <v>Romero, Gabriel</v>
      </c>
      <c r="C2567">
        <f>SUMIF([1]!Tabla1661[Consignatario],B2567,[1]!Tabla1661[1661])</f>
        <v>0</v>
      </c>
      <c r="D2567">
        <f>SUMIF([1]!Tabla11[Consignatario],B2567,[1]!Tabla11[1662])</f>
        <v>0</v>
      </c>
      <c r="E2567">
        <f>SUMIF([1]!Tabla12[Consignatario],B2567,[1]!Tabla12[1670])</f>
        <v>0</v>
      </c>
      <c r="F2567">
        <f>SUMIF([1]!Tabla10[Consignatario],B2567,[1]!Tabla10[1672])</f>
        <v>44815</v>
      </c>
      <c r="G2567">
        <f>SUMIF([1]!Tabla9[Consignatarios],B2567,[1]!Tabla9[1675])</f>
        <v>64500</v>
      </c>
      <c r="H2567">
        <f>SUMIF([1]!Tabla8[Consignatarios],B2567,[1]!Tabla8[1678])</f>
        <v>0</v>
      </c>
      <c r="I2567">
        <f>SUMIF([1]!Tabla4[Consignatario],B2567,[1]!Tabla4[Monto])</f>
        <v>67914</v>
      </c>
      <c r="J2567">
        <f>SUMIF([1]!Tabla2[Consignatario],B2567, [1]!Tabla2[Monto])</f>
        <v>6900</v>
      </c>
      <c r="K2567">
        <f>SUMIF([1]!Tabla3[Consignatario],B2567,[1]!Tabla3[Monto])</f>
        <v>0</v>
      </c>
      <c r="L2567">
        <f>SUMIF([1]!Tabla5[Consignatario],B2567,[1]!Tabla5[Monto])</f>
        <v>0</v>
      </c>
      <c r="M2567">
        <f>SUMIF([1]!Tabla1708[Consignatario],B2567,[1]!Tabla1708[Monto])</f>
        <v>0</v>
      </c>
      <c r="N2567">
        <f>SUMIF([1]!Tabla1726[Consignatario],B2567,[1]!Tabla1726[Monto])</f>
        <v>0</v>
      </c>
      <c r="O2567">
        <f>SUMIF([1]!Tabla1730[Consignatario],B2567,[1]!Tabla1730[1730])</f>
        <v>0</v>
      </c>
      <c r="P2567">
        <f>SUMIF([1]!Tabla1739[Consignatario],B2567,[1]!Tabla1739[1739])</f>
        <v>0</v>
      </c>
      <c r="Q2567">
        <f>SUMIF([1]!Tabla21[Consignatario],B2567,[1]!Tabla21[1664-1670])</f>
        <v>0</v>
      </c>
      <c r="R2567">
        <f>SUM(Tabla62[[#This Row],[1661]:[Entrearmadas]])</f>
        <v>184129</v>
      </c>
    </row>
    <row r="2568" spans="1:18" x14ac:dyDescent="0.3">
      <c r="A2568">
        <v>2567</v>
      </c>
      <c r="B2568" t="str" cm="1">
        <f t="array" ref="B2568">INDEX([1]!Tabla1[#Data], A2568, 2)</f>
        <v>Romero, Juan</v>
      </c>
      <c r="C2568">
        <f>SUMIF([1]!Tabla1661[Consignatario],B2568,[1]!Tabla1661[1661])</f>
        <v>0</v>
      </c>
      <c r="D2568">
        <f>SUMIF([1]!Tabla11[Consignatario],B2568,[1]!Tabla11[1662])</f>
        <v>0</v>
      </c>
      <c r="E2568">
        <f>SUMIF([1]!Tabla12[Consignatario],B2568,[1]!Tabla12[1670])</f>
        <v>0</v>
      </c>
      <c r="F2568">
        <f>SUMIF([1]!Tabla10[Consignatario],B2568,[1]!Tabla10[1672])</f>
        <v>0</v>
      </c>
      <c r="G2568">
        <f>SUMIF([1]!Tabla9[Consignatarios],B2568,[1]!Tabla9[1675])</f>
        <v>0</v>
      </c>
      <c r="H2568">
        <f>SUMIF([1]!Tabla8[Consignatarios],B2568,[1]!Tabla8[1678])</f>
        <v>0</v>
      </c>
      <c r="I2568">
        <f>SUMIF([1]!Tabla4[Consignatario],B2568,[1]!Tabla4[Monto])</f>
        <v>0</v>
      </c>
      <c r="J2568">
        <f>SUMIF([1]!Tabla2[Consignatario],B2568, [1]!Tabla2[Monto])</f>
        <v>0</v>
      </c>
      <c r="K2568">
        <f>SUMIF([1]!Tabla3[Consignatario],B2568,[1]!Tabla3[Monto])</f>
        <v>0</v>
      </c>
      <c r="L2568">
        <f>SUMIF([1]!Tabla5[Consignatario],B2568,[1]!Tabla5[Monto])</f>
        <v>0</v>
      </c>
      <c r="M2568">
        <f>SUMIF([1]!Tabla1708[Consignatario],B2568,[1]!Tabla1708[Monto])</f>
        <v>0</v>
      </c>
      <c r="N2568">
        <f>SUMIF([1]!Tabla1726[Consignatario],B2568,[1]!Tabla1726[Monto])</f>
        <v>0</v>
      </c>
      <c r="O2568">
        <f>SUMIF([1]!Tabla1730[Consignatario],B2568,[1]!Tabla1730[1730])</f>
        <v>0</v>
      </c>
      <c r="P2568">
        <f>SUMIF([1]!Tabla1739[Consignatario],B2568,[1]!Tabla1739[1739])</f>
        <v>0</v>
      </c>
      <c r="Q2568">
        <f>SUMIF([1]!Tabla21[Consignatario],B2568,[1]!Tabla21[1664-1670])</f>
        <v>12500</v>
      </c>
      <c r="R2568">
        <f>SUM(Tabla62[[#This Row],[1661]:[Entrearmadas]])</f>
        <v>12500</v>
      </c>
    </row>
    <row r="2569" spans="1:18" x14ac:dyDescent="0.3">
      <c r="A2569">
        <v>2568</v>
      </c>
      <c r="B2569" t="str" cm="1">
        <f t="array" ref="B2569">INDEX([1]!Tabla1[#Data], A2569, 2)</f>
        <v>Romero, Juan Antonio</v>
      </c>
      <c r="C2569">
        <f>SUMIF([1]!Tabla1661[Consignatario],B2569,[1]!Tabla1661[1661])</f>
        <v>122034</v>
      </c>
      <c r="D2569">
        <f>SUMIF([1]!Tabla11[Consignatario],B2569,[1]!Tabla11[1662])</f>
        <v>0</v>
      </c>
      <c r="E2569">
        <f>SUMIF([1]!Tabla12[Consignatario],B2569,[1]!Tabla12[1670])</f>
        <v>0</v>
      </c>
      <c r="F2569">
        <f>SUMIF([1]!Tabla10[Consignatario],B2569,[1]!Tabla10[1672])</f>
        <v>0</v>
      </c>
      <c r="G2569">
        <f>SUMIF([1]!Tabla9[Consignatarios],B2569,[1]!Tabla9[1675])</f>
        <v>0</v>
      </c>
      <c r="H2569">
        <f>SUMIF([1]!Tabla8[Consignatarios],B2569,[1]!Tabla8[1678])</f>
        <v>0</v>
      </c>
      <c r="I2569">
        <f>SUMIF([1]!Tabla4[Consignatario],B2569,[1]!Tabla4[Monto])</f>
        <v>0</v>
      </c>
      <c r="J2569">
        <f>SUMIF([1]!Tabla2[Consignatario],B2569, [1]!Tabla2[Monto])</f>
        <v>0</v>
      </c>
      <c r="K2569">
        <f>SUMIF([1]!Tabla3[Consignatario],B2569,[1]!Tabla3[Monto])</f>
        <v>0</v>
      </c>
      <c r="L2569">
        <f>SUMIF([1]!Tabla5[Consignatario],B2569,[1]!Tabla5[Monto])</f>
        <v>0</v>
      </c>
      <c r="M2569">
        <f>SUMIF([1]!Tabla1708[Consignatario],B2569,[1]!Tabla1708[Monto])</f>
        <v>0</v>
      </c>
      <c r="N2569">
        <f>SUMIF([1]!Tabla1726[Consignatario],B2569,[1]!Tabla1726[Monto])</f>
        <v>0</v>
      </c>
      <c r="O2569">
        <f>SUMIF([1]!Tabla1730[Consignatario],B2569,[1]!Tabla1730[1730])</f>
        <v>0</v>
      </c>
      <c r="P2569">
        <f>SUMIF([1]!Tabla1739[Consignatario],B2569,[1]!Tabla1739[1739])</f>
        <v>0</v>
      </c>
      <c r="Q2569">
        <f>SUMIF([1]!Tabla21[Consignatario],B2569,[1]!Tabla21[1664-1670])</f>
        <v>0</v>
      </c>
      <c r="R2569">
        <f>SUM(Tabla62[[#This Row],[1661]:[Entrearmadas]])</f>
        <v>122034</v>
      </c>
    </row>
    <row r="2570" spans="1:18" x14ac:dyDescent="0.3">
      <c r="A2570">
        <v>2569</v>
      </c>
      <c r="B2570" t="str" cm="1">
        <f t="array" ref="B2570">INDEX([1]!Tabla1[#Data], A2570, 2)</f>
        <v>Romero, Juan Claudio</v>
      </c>
      <c r="C2570">
        <f>SUMIF([1]!Tabla1661[Consignatario],B2570,[1]!Tabla1661[1661])</f>
        <v>0</v>
      </c>
      <c r="D2570">
        <f>SUMIF([1]!Tabla11[Consignatario],B2570,[1]!Tabla11[1662])</f>
        <v>0</v>
      </c>
      <c r="E2570">
        <f>SUMIF([1]!Tabla12[Consignatario],B2570,[1]!Tabla12[1670])</f>
        <v>0</v>
      </c>
      <c r="F2570">
        <f>SUMIF([1]!Tabla10[Consignatario],B2570,[1]!Tabla10[1672])</f>
        <v>0</v>
      </c>
      <c r="G2570">
        <f>SUMIF([1]!Tabla9[Consignatarios],B2570,[1]!Tabla9[1675])</f>
        <v>8700</v>
      </c>
      <c r="H2570">
        <f>SUMIF([1]!Tabla8[Consignatarios],B2570,[1]!Tabla8[1678])</f>
        <v>0</v>
      </c>
      <c r="I2570">
        <f>SUMIF([1]!Tabla4[Consignatario],B2570,[1]!Tabla4[Monto])</f>
        <v>0</v>
      </c>
      <c r="J2570">
        <f>SUMIF([1]!Tabla2[Consignatario],B2570, [1]!Tabla2[Monto])</f>
        <v>0</v>
      </c>
      <c r="K2570">
        <f>SUMIF([1]!Tabla3[Consignatario],B2570,[1]!Tabla3[Monto])</f>
        <v>0</v>
      </c>
      <c r="L2570">
        <f>SUMIF([1]!Tabla5[Consignatario],B2570,[1]!Tabla5[Monto])</f>
        <v>0</v>
      </c>
      <c r="M2570">
        <f>SUMIF([1]!Tabla1708[Consignatario],B2570,[1]!Tabla1708[Monto])</f>
        <v>0</v>
      </c>
      <c r="N2570">
        <f>SUMIF([1]!Tabla1726[Consignatario],B2570,[1]!Tabla1726[Monto])</f>
        <v>0</v>
      </c>
      <c r="O2570">
        <f>SUMIF([1]!Tabla1730[Consignatario],B2570,[1]!Tabla1730[1730])</f>
        <v>0</v>
      </c>
      <c r="P2570">
        <f>SUMIF([1]!Tabla1739[Consignatario],B2570,[1]!Tabla1739[1739])</f>
        <v>0</v>
      </c>
      <c r="Q2570">
        <f>SUMIF([1]!Tabla21[Consignatario],B2570,[1]!Tabla21[1664-1670])</f>
        <v>0</v>
      </c>
      <c r="R2570">
        <f>SUM(Tabla62[[#This Row],[1661]:[Entrearmadas]])</f>
        <v>8700</v>
      </c>
    </row>
    <row r="2571" spans="1:18" x14ac:dyDescent="0.3">
      <c r="A2571">
        <v>2570</v>
      </c>
      <c r="B2571" t="str" cm="1">
        <f t="array" ref="B2571">INDEX([1]!Tabla1[#Data], A2571, 2)</f>
        <v>Romero, Juan Isidoro</v>
      </c>
      <c r="C2571">
        <f>SUMIF([1]!Tabla1661[Consignatario],B2571,[1]!Tabla1661[1661])</f>
        <v>0</v>
      </c>
      <c r="D2571">
        <f>SUMIF([1]!Tabla11[Consignatario],B2571,[1]!Tabla11[1662])</f>
        <v>0</v>
      </c>
      <c r="E2571">
        <f>SUMIF([1]!Tabla12[Consignatario],B2571,[1]!Tabla12[1670])</f>
        <v>0</v>
      </c>
      <c r="F2571">
        <f>SUMIF([1]!Tabla10[Consignatario],B2571,[1]!Tabla10[1672])</f>
        <v>0</v>
      </c>
      <c r="G2571">
        <f>SUMIF([1]!Tabla9[Consignatarios],B2571,[1]!Tabla9[1675])</f>
        <v>0</v>
      </c>
      <c r="H2571">
        <f>SUMIF([1]!Tabla8[Consignatarios],B2571,[1]!Tabla8[1678])</f>
        <v>0</v>
      </c>
      <c r="I2571">
        <f>SUMIF([1]!Tabla4[Consignatario],B2571,[1]!Tabla4[Monto])</f>
        <v>0</v>
      </c>
      <c r="J2571">
        <f>SUMIF([1]!Tabla2[Consignatario],B2571, [1]!Tabla2[Monto])</f>
        <v>8400</v>
      </c>
      <c r="K2571">
        <f>SUMIF([1]!Tabla3[Consignatario],B2571,[1]!Tabla3[Monto])</f>
        <v>0</v>
      </c>
      <c r="L2571">
        <f>SUMIF([1]!Tabla5[Consignatario],B2571,[1]!Tabla5[Monto])</f>
        <v>0</v>
      </c>
      <c r="M2571">
        <f>SUMIF([1]!Tabla1708[Consignatario],B2571,[1]!Tabla1708[Monto])</f>
        <v>0</v>
      </c>
      <c r="N2571">
        <f>SUMIF([1]!Tabla1726[Consignatario],B2571,[1]!Tabla1726[Monto])</f>
        <v>0</v>
      </c>
      <c r="O2571">
        <f>SUMIF([1]!Tabla1730[Consignatario],B2571,[1]!Tabla1730[1730])</f>
        <v>0</v>
      </c>
      <c r="P2571">
        <f>SUMIF([1]!Tabla1739[Consignatario],B2571,[1]!Tabla1739[1739])</f>
        <v>0</v>
      </c>
      <c r="Q2571">
        <f>SUMIF([1]!Tabla21[Consignatario],B2571,[1]!Tabla21[1664-1670])</f>
        <v>0</v>
      </c>
      <c r="R2571">
        <f>SUM(Tabla62[[#This Row],[1661]:[Entrearmadas]])</f>
        <v>8400</v>
      </c>
    </row>
    <row r="2572" spans="1:18" x14ac:dyDescent="0.3">
      <c r="A2572">
        <v>2571</v>
      </c>
      <c r="B2572" t="str" cm="1">
        <f t="array" ref="B2572">INDEX([1]!Tabla1[#Data], A2572, 2)</f>
        <v>Romero, Julián</v>
      </c>
      <c r="C2572">
        <f>SUMIF([1]!Tabla1661[Consignatario],B2572,[1]!Tabla1661[1661])</f>
        <v>0</v>
      </c>
      <c r="D2572">
        <f>SUMIF([1]!Tabla11[Consignatario],B2572,[1]!Tabla11[1662])</f>
        <v>0</v>
      </c>
      <c r="E2572">
        <f>SUMIF([1]!Tabla12[Consignatario],B2572,[1]!Tabla12[1670])</f>
        <v>0</v>
      </c>
      <c r="F2572">
        <f>SUMIF([1]!Tabla10[Consignatario],B2572,[1]!Tabla10[1672])</f>
        <v>0</v>
      </c>
      <c r="G2572">
        <f>SUMIF([1]!Tabla9[Consignatarios],B2572,[1]!Tabla9[1675])</f>
        <v>0</v>
      </c>
      <c r="H2572">
        <f>SUMIF([1]!Tabla8[Consignatarios],B2572,[1]!Tabla8[1678])</f>
        <v>0</v>
      </c>
      <c r="I2572">
        <f>SUMIF([1]!Tabla4[Consignatario],B2572,[1]!Tabla4[Monto])</f>
        <v>2100</v>
      </c>
      <c r="J2572">
        <f>SUMIF([1]!Tabla2[Consignatario],B2572, [1]!Tabla2[Monto])</f>
        <v>2955</v>
      </c>
      <c r="K2572">
        <f>SUMIF([1]!Tabla3[Consignatario],B2572,[1]!Tabla3[Monto])</f>
        <v>10000</v>
      </c>
      <c r="L2572">
        <f>SUMIF([1]!Tabla5[Consignatario],B2572,[1]!Tabla5[Monto])</f>
        <v>6000</v>
      </c>
      <c r="M2572">
        <f>SUMIF([1]!Tabla1708[Consignatario],B2572,[1]!Tabla1708[Monto])</f>
        <v>0</v>
      </c>
      <c r="N2572">
        <f>SUMIF([1]!Tabla1726[Consignatario],B2572,[1]!Tabla1726[Monto])</f>
        <v>0</v>
      </c>
      <c r="O2572">
        <f>SUMIF([1]!Tabla1730[Consignatario],B2572,[1]!Tabla1730[1730])</f>
        <v>0</v>
      </c>
      <c r="P2572">
        <f>SUMIF([1]!Tabla1739[Consignatario],B2572,[1]!Tabla1739[1739])</f>
        <v>0</v>
      </c>
      <c r="Q2572">
        <f>SUMIF([1]!Tabla21[Consignatario],B2572,[1]!Tabla21[1664-1670])</f>
        <v>0</v>
      </c>
      <c r="R2572">
        <f>SUM(Tabla62[[#This Row],[1661]:[Entrearmadas]])</f>
        <v>21055</v>
      </c>
    </row>
    <row r="2573" spans="1:18" x14ac:dyDescent="0.3">
      <c r="A2573">
        <v>2572</v>
      </c>
      <c r="B2573" t="str" cm="1">
        <f t="array" ref="B2573">INDEX([1]!Tabla1[#Data], A2573, 2)</f>
        <v>Romero, Manuel</v>
      </c>
      <c r="C2573">
        <f>SUMIF([1]!Tabla1661[Consignatario],B2573,[1]!Tabla1661[1661])</f>
        <v>0</v>
      </c>
      <c r="D2573">
        <f>SUMIF([1]!Tabla11[Consignatario],B2573,[1]!Tabla11[1662])</f>
        <v>0</v>
      </c>
      <c r="E2573">
        <f>SUMIF([1]!Tabla12[Consignatario],B2573,[1]!Tabla12[1670])</f>
        <v>0</v>
      </c>
      <c r="F2573">
        <f>SUMIF([1]!Tabla10[Consignatario],B2573,[1]!Tabla10[1672])</f>
        <v>0</v>
      </c>
      <c r="G2573">
        <f>SUMIF([1]!Tabla9[Consignatarios],B2573,[1]!Tabla9[1675])</f>
        <v>0</v>
      </c>
      <c r="H2573">
        <f>SUMIF([1]!Tabla8[Consignatarios],B2573,[1]!Tabla8[1678])</f>
        <v>0</v>
      </c>
      <c r="I2573">
        <f>SUMIF([1]!Tabla4[Consignatario],B2573,[1]!Tabla4[Monto])</f>
        <v>0</v>
      </c>
      <c r="J2573">
        <f>SUMIF([1]!Tabla2[Consignatario],B2573, [1]!Tabla2[Monto])</f>
        <v>0</v>
      </c>
      <c r="K2573">
        <f>SUMIF([1]!Tabla3[Consignatario],B2573,[1]!Tabla3[Monto])</f>
        <v>0</v>
      </c>
      <c r="L2573">
        <f>SUMIF([1]!Tabla5[Consignatario],B2573,[1]!Tabla5[Monto])</f>
        <v>0</v>
      </c>
      <c r="M2573">
        <f>SUMIF([1]!Tabla1708[Consignatario],B2573,[1]!Tabla1708[Monto])</f>
        <v>0</v>
      </c>
      <c r="N2573">
        <f>SUMIF([1]!Tabla1726[Consignatario],B2573,[1]!Tabla1726[Monto])</f>
        <v>42715</v>
      </c>
      <c r="O2573">
        <f>SUMIF([1]!Tabla1730[Consignatario],B2573,[1]!Tabla1730[1730])</f>
        <v>0</v>
      </c>
      <c r="P2573">
        <f>SUMIF([1]!Tabla1739[Consignatario],B2573,[1]!Tabla1739[1739])</f>
        <v>0</v>
      </c>
      <c r="Q2573">
        <f>SUMIF([1]!Tabla21[Consignatario],B2573,[1]!Tabla21[1664-1670])</f>
        <v>0</v>
      </c>
      <c r="R2573">
        <f>SUM(Tabla62[[#This Row],[1661]:[Entrearmadas]])</f>
        <v>42715</v>
      </c>
    </row>
    <row r="2574" spans="1:18" x14ac:dyDescent="0.3">
      <c r="A2574">
        <v>2573</v>
      </c>
      <c r="B2574" t="str" cm="1">
        <f t="array" ref="B2574">INDEX([1]!Tabla1[#Data], A2574, 2)</f>
        <v>Romero, Nicolás</v>
      </c>
      <c r="C2574">
        <f>SUMIF([1]!Tabla1661[Consignatario],B2574,[1]!Tabla1661[1661])</f>
        <v>0</v>
      </c>
      <c r="D2574">
        <f>SUMIF([1]!Tabla11[Consignatario],B2574,[1]!Tabla11[1662])</f>
        <v>0</v>
      </c>
      <c r="E2574">
        <f>SUMIF([1]!Tabla12[Consignatario],B2574,[1]!Tabla12[1670])</f>
        <v>0</v>
      </c>
      <c r="F2574">
        <f>SUMIF([1]!Tabla10[Consignatario],B2574,[1]!Tabla10[1672])</f>
        <v>0</v>
      </c>
      <c r="G2574">
        <f>SUMIF([1]!Tabla9[Consignatarios],B2574,[1]!Tabla9[1675])</f>
        <v>0</v>
      </c>
      <c r="H2574">
        <f>SUMIF([1]!Tabla8[Consignatarios],B2574,[1]!Tabla8[1678])</f>
        <v>0</v>
      </c>
      <c r="I2574">
        <f>SUMIF([1]!Tabla4[Consignatario],B2574,[1]!Tabla4[Monto])</f>
        <v>0</v>
      </c>
      <c r="J2574">
        <f>SUMIF([1]!Tabla2[Consignatario],B2574, [1]!Tabla2[Monto])</f>
        <v>0</v>
      </c>
      <c r="K2574">
        <f>SUMIF([1]!Tabla3[Consignatario],B2574,[1]!Tabla3[Monto])</f>
        <v>7000</v>
      </c>
      <c r="L2574">
        <f>SUMIF([1]!Tabla5[Consignatario],B2574,[1]!Tabla5[Monto])</f>
        <v>0</v>
      </c>
      <c r="M2574">
        <f>SUMIF([1]!Tabla1708[Consignatario],B2574,[1]!Tabla1708[Monto])</f>
        <v>0</v>
      </c>
      <c r="N2574">
        <f>SUMIF([1]!Tabla1726[Consignatario],B2574,[1]!Tabla1726[Monto])</f>
        <v>0</v>
      </c>
      <c r="O2574">
        <f>SUMIF([1]!Tabla1730[Consignatario],B2574,[1]!Tabla1730[1730])</f>
        <v>0</v>
      </c>
      <c r="P2574">
        <f>SUMIF([1]!Tabla1739[Consignatario],B2574,[1]!Tabla1739[1739])</f>
        <v>0</v>
      </c>
      <c r="Q2574">
        <f>SUMIF([1]!Tabla21[Consignatario],B2574,[1]!Tabla21[1664-1670])</f>
        <v>0</v>
      </c>
      <c r="R2574">
        <f>SUM(Tabla62[[#This Row],[1661]:[Entrearmadas]])</f>
        <v>7000</v>
      </c>
    </row>
    <row r="2575" spans="1:18" x14ac:dyDescent="0.3">
      <c r="A2575">
        <v>2574</v>
      </c>
      <c r="B2575" t="str" cm="1">
        <f t="array" ref="B2575">INDEX([1]!Tabla1[#Data], A2575, 2)</f>
        <v>Romero, Pedro</v>
      </c>
      <c r="C2575">
        <f>SUMIF([1]!Tabla1661[Consignatario],B2575,[1]!Tabla1661[1661])</f>
        <v>0</v>
      </c>
      <c r="D2575">
        <f>SUMIF([1]!Tabla11[Consignatario],B2575,[1]!Tabla11[1662])</f>
        <v>0</v>
      </c>
      <c r="E2575">
        <f>SUMIF([1]!Tabla12[Consignatario],B2575,[1]!Tabla12[1670])</f>
        <v>0</v>
      </c>
      <c r="F2575">
        <f>SUMIF([1]!Tabla10[Consignatario],B2575,[1]!Tabla10[1672])</f>
        <v>5170</v>
      </c>
      <c r="G2575">
        <f>SUMIF([1]!Tabla9[Consignatarios],B2575,[1]!Tabla9[1675])</f>
        <v>0</v>
      </c>
      <c r="H2575">
        <f>SUMIF([1]!Tabla8[Consignatarios],B2575,[1]!Tabla8[1678])</f>
        <v>0</v>
      </c>
      <c r="I2575">
        <f>SUMIF([1]!Tabla4[Consignatario],B2575,[1]!Tabla4[Monto])</f>
        <v>0</v>
      </c>
      <c r="J2575">
        <f>SUMIF([1]!Tabla2[Consignatario],B2575, [1]!Tabla2[Monto])</f>
        <v>0</v>
      </c>
      <c r="K2575">
        <f>SUMIF([1]!Tabla3[Consignatario],B2575,[1]!Tabla3[Monto])</f>
        <v>21100</v>
      </c>
      <c r="L2575">
        <f>SUMIF([1]!Tabla5[Consignatario],B2575,[1]!Tabla5[Monto])</f>
        <v>0</v>
      </c>
      <c r="M2575">
        <f>SUMIF([1]!Tabla1708[Consignatario],B2575,[1]!Tabla1708[Monto])</f>
        <v>0</v>
      </c>
      <c r="N2575">
        <f>SUMIF([1]!Tabla1726[Consignatario],B2575,[1]!Tabla1726[Monto])</f>
        <v>0</v>
      </c>
      <c r="O2575">
        <f>SUMIF([1]!Tabla1730[Consignatario],B2575,[1]!Tabla1730[1730])</f>
        <v>0</v>
      </c>
      <c r="P2575">
        <f>SUMIF([1]!Tabla1739[Consignatario],B2575,[1]!Tabla1739[1739])</f>
        <v>0</v>
      </c>
      <c r="Q2575">
        <f>SUMIF([1]!Tabla21[Consignatario],B2575,[1]!Tabla21[1664-1670])</f>
        <v>0</v>
      </c>
      <c r="R2575">
        <f>SUM(Tabla62[[#This Row],[1661]:[Entrearmadas]])</f>
        <v>26270</v>
      </c>
    </row>
    <row r="2576" spans="1:18" x14ac:dyDescent="0.3">
      <c r="A2576">
        <v>2575</v>
      </c>
      <c r="B2576" t="str" cm="1">
        <f t="array" ref="B2576">INDEX([1]!Tabla1[#Data], A2576, 2)</f>
        <v>Ronda, Juan de la</v>
      </c>
      <c r="C2576">
        <f>SUMIF([1]!Tabla1661[Consignatario],B2576,[1]!Tabla1661[1661])</f>
        <v>0</v>
      </c>
      <c r="D2576">
        <f>SUMIF([1]!Tabla11[Consignatario],B2576,[1]!Tabla11[1662])</f>
        <v>0</v>
      </c>
      <c r="E2576">
        <f>SUMIF([1]!Tabla12[Consignatario],B2576,[1]!Tabla12[1670])</f>
        <v>0</v>
      </c>
      <c r="F2576">
        <f>SUMIF([1]!Tabla10[Consignatario],B2576,[1]!Tabla10[1672])</f>
        <v>0</v>
      </c>
      <c r="G2576">
        <f>SUMIF([1]!Tabla9[Consignatarios],B2576,[1]!Tabla9[1675])</f>
        <v>6200</v>
      </c>
      <c r="H2576">
        <f>SUMIF([1]!Tabla8[Consignatarios],B2576,[1]!Tabla8[1678])</f>
        <v>0</v>
      </c>
      <c r="I2576">
        <f>SUMIF([1]!Tabla4[Consignatario],B2576,[1]!Tabla4[Monto])</f>
        <v>0</v>
      </c>
      <c r="J2576">
        <f>SUMIF([1]!Tabla2[Consignatario],B2576, [1]!Tabla2[Monto])</f>
        <v>0</v>
      </c>
      <c r="K2576">
        <f>SUMIF([1]!Tabla3[Consignatario],B2576,[1]!Tabla3[Monto])</f>
        <v>0</v>
      </c>
      <c r="L2576">
        <f>SUMIF([1]!Tabla5[Consignatario],B2576,[1]!Tabla5[Monto])</f>
        <v>0</v>
      </c>
      <c r="M2576">
        <f>SUMIF([1]!Tabla1708[Consignatario],B2576,[1]!Tabla1708[Monto])</f>
        <v>0</v>
      </c>
      <c r="N2576">
        <f>SUMIF([1]!Tabla1726[Consignatario],B2576,[1]!Tabla1726[Monto])</f>
        <v>0</v>
      </c>
      <c r="O2576">
        <f>SUMIF([1]!Tabla1730[Consignatario],B2576,[1]!Tabla1730[1730])</f>
        <v>0</v>
      </c>
      <c r="P2576">
        <f>SUMIF([1]!Tabla1739[Consignatario],B2576,[1]!Tabla1739[1739])</f>
        <v>0</v>
      </c>
      <c r="Q2576">
        <f>SUMIF([1]!Tabla21[Consignatario],B2576,[1]!Tabla21[1664-1670])</f>
        <v>0</v>
      </c>
      <c r="R2576">
        <f>SUM(Tabla62[[#This Row],[1661]:[Entrearmadas]])</f>
        <v>6200</v>
      </c>
    </row>
    <row r="2577" spans="1:18" x14ac:dyDescent="0.3">
      <c r="A2577">
        <v>2576</v>
      </c>
      <c r="B2577" t="str" cm="1">
        <f t="array" ref="B2577">INDEX([1]!Tabla1[#Data], A2577, 2)</f>
        <v>Rondo, Antonio de la</v>
      </c>
      <c r="C2577">
        <f>SUMIF([1]!Tabla1661[Consignatario],B2577,[1]!Tabla1661[1661])</f>
        <v>0</v>
      </c>
      <c r="D2577">
        <f>SUMIF([1]!Tabla11[Consignatario],B2577,[1]!Tabla11[1662])</f>
        <v>0</v>
      </c>
      <c r="E2577">
        <f>SUMIF([1]!Tabla12[Consignatario],B2577,[1]!Tabla12[1670])</f>
        <v>0</v>
      </c>
      <c r="F2577">
        <f>SUMIF([1]!Tabla10[Consignatario],B2577,[1]!Tabla10[1672])</f>
        <v>0</v>
      </c>
      <c r="G2577">
        <f>SUMIF([1]!Tabla9[Consignatarios],B2577,[1]!Tabla9[1675])</f>
        <v>0</v>
      </c>
      <c r="H2577">
        <f>SUMIF([1]!Tabla8[Consignatarios],B2577,[1]!Tabla8[1678])</f>
        <v>0</v>
      </c>
      <c r="I2577">
        <f>SUMIF([1]!Tabla4[Consignatario],B2577,[1]!Tabla4[Monto])</f>
        <v>0</v>
      </c>
      <c r="J2577">
        <f>SUMIF([1]!Tabla2[Consignatario],B2577, [1]!Tabla2[Monto])</f>
        <v>0</v>
      </c>
      <c r="K2577">
        <f>SUMIF([1]!Tabla3[Consignatario],B2577,[1]!Tabla3[Monto])</f>
        <v>0</v>
      </c>
      <c r="L2577">
        <f>SUMIF([1]!Tabla5[Consignatario],B2577,[1]!Tabla5[Monto])</f>
        <v>40616</v>
      </c>
      <c r="M2577">
        <f>SUMIF([1]!Tabla1708[Consignatario],B2577,[1]!Tabla1708[Monto])</f>
        <v>0</v>
      </c>
      <c r="N2577">
        <f>SUMIF([1]!Tabla1726[Consignatario],B2577,[1]!Tabla1726[Monto])</f>
        <v>0</v>
      </c>
      <c r="O2577">
        <f>SUMIF([1]!Tabla1730[Consignatario],B2577,[1]!Tabla1730[1730])</f>
        <v>0</v>
      </c>
      <c r="P2577">
        <f>SUMIF([1]!Tabla1739[Consignatario],B2577,[1]!Tabla1739[1739])</f>
        <v>0</v>
      </c>
      <c r="Q2577">
        <f>SUMIF([1]!Tabla21[Consignatario],B2577,[1]!Tabla21[1664-1670])</f>
        <v>0</v>
      </c>
      <c r="R2577">
        <f>SUM(Tabla62[[#This Row],[1661]:[Entrearmadas]])</f>
        <v>40616</v>
      </c>
    </row>
    <row r="2578" spans="1:18" x14ac:dyDescent="0.3">
      <c r="A2578">
        <v>2577</v>
      </c>
      <c r="B2578" t="str" cm="1">
        <f t="array" ref="B2578">INDEX([1]!Tabla1[#Data], A2578, 2)</f>
        <v>Rondon, Roque</v>
      </c>
      <c r="C2578">
        <f>SUMIF([1]!Tabla1661[Consignatario],B2578,[1]!Tabla1661[1661])</f>
        <v>0</v>
      </c>
      <c r="D2578">
        <f>SUMIF([1]!Tabla11[Consignatario],B2578,[1]!Tabla11[1662])</f>
        <v>0</v>
      </c>
      <c r="E2578">
        <f>SUMIF([1]!Tabla12[Consignatario],B2578,[1]!Tabla12[1670])</f>
        <v>0</v>
      </c>
      <c r="F2578">
        <f>SUMIF([1]!Tabla10[Consignatario],B2578,[1]!Tabla10[1672])</f>
        <v>0</v>
      </c>
      <c r="G2578">
        <f>SUMIF([1]!Tabla9[Consignatarios],B2578,[1]!Tabla9[1675])</f>
        <v>0</v>
      </c>
      <c r="H2578">
        <f>SUMIF([1]!Tabla8[Consignatarios],B2578,[1]!Tabla8[1678])</f>
        <v>0</v>
      </c>
      <c r="I2578">
        <f>SUMIF([1]!Tabla4[Consignatario],B2578,[1]!Tabla4[Monto])</f>
        <v>12780</v>
      </c>
      <c r="J2578">
        <f>SUMIF([1]!Tabla2[Consignatario],B2578, [1]!Tabla2[Monto])</f>
        <v>0</v>
      </c>
      <c r="K2578">
        <f>SUMIF([1]!Tabla3[Consignatario],B2578,[1]!Tabla3[Monto])</f>
        <v>0</v>
      </c>
      <c r="L2578">
        <f>SUMIF([1]!Tabla5[Consignatario],B2578,[1]!Tabla5[Monto])</f>
        <v>0</v>
      </c>
      <c r="M2578">
        <f>SUMIF([1]!Tabla1708[Consignatario],B2578,[1]!Tabla1708[Monto])</f>
        <v>0</v>
      </c>
      <c r="N2578">
        <f>SUMIF([1]!Tabla1726[Consignatario],B2578,[1]!Tabla1726[Monto])</f>
        <v>0</v>
      </c>
      <c r="O2578">
        <f>SUMIF([1]!Tabla1730[Consignatario],B2578,[1]!Tabla1730[1730])</f>
        <v>0</v>
      </c>
      <c r="P2578">
        <f>SUMIF([1]!Tabla1739[Consignatario],B2578,[1]!Tabla1739[1739])</f>
        <v>0</v>
      </c>
      <c r="Q2578">
        <f>SUMIF([1]!Tabla21[Consignatario],B2578,[1]!Tabla21[1664-1670])</f>
        <v>0</v>
      </c>
      <c r="R2578">
        <f>SUM(Tabla62[[#This Row],[1661]:[Entrearmadas]])</f>
        <v>12780</v>
      </c>
    </row>
    <row r="2579" spans="1:18" x14ac:dyDescent="0.3">
      <c r="A2579">
        <v>2578</v>
      </c>
      <c r="B2579" t="str" cm="1">
        <f t="array" ref="B2579">INDEX([1]!Tabla1[#Data], A2579, 2)</f>
        <v>Roque Romero, Diego</v>
      </c>
      <c r="C2579">
        <f>SUMIF([1]!Tabla1661[Consignatario],B2579,[1]!Tabla1661[1661])</f>
        <v>0</v>
      </c>
      <c r="D2579">
        <f>SUMIF([1]!Tabla11[Consignatario],B2579,[1]!Tabla11[1662])</f>
        <v>0</v>
      </c>
      <c r="E2579">
        <f>SUMIF([1]!Tabla12[Consignatario],B2579,[1]!Tabla12[1670])</f>
        <v>0</v>
      </c>
      <c r="F2579">
        <f>SUMIF([1]!Tabla10[Consignatario],B2579,[1]!Tabla10[1672])</f>
        <v>0</v>
      </c>
      <c r="G2579">
        <f>SUMIF([1]!Tabla9[Consignatarios],B2579,[1]!Tabla9[1675])</f>
        <v>15000</v>
      </c>
      <c r="H2579">
        <f>SUMIF([1]!Tabla8[Consignatarios],B2579,[1]!Tabla8[1678])</f>
        <v>0</v>
      </c>
      <c r="I2579">
        <f>SUMIF([1]!Tabla4[Consignatario],B2579,[1]!Tabla4[Monto])</f>
        <v>0</v>
      </c>
      <c r="J2579">
        <f>SUMIF([1]!Tabla2[Consignatario],B2579, [1]!Tabla2[Monto])</f>
        <v>0</v>
      </c>
      <c r="K2579">
        <f>SUMIF([1]!Tabla3[Consignatario],B2579,[1]!Tabla3[Monto])</f>
        <v>0</v>
      </c>
      <c r="L2579">
        <f>SUMIF([1]!Tabla5[Consignatario],B2579,[1]!Tabla5[Monto])</f>
        <v>0</v>
      </c>
      <c r="M2579">
        <f>SUMIF([1]!Tabla1708[Consignatario],B2579,[1]!Tabla1708[Monto])</f>
        <v>0</v>
      </c>
      <c r="N2579">
        <f>SUMIF([1]!Tabla1726[Consignatario],B2579,[1]!Tabla1726[Monto])</f>
        <v>0</v>
      </c>
      <c r="O2579">
        <f>SUMIF([1]!Tabla1730[Consignatario],B2579,[1]!Tabla1730[1730])</f>
        <v>0</v>
      </c>
      <c r="P2579">
        <f>SUMIF([1]!Tabla1739[Consignatario],B2579,[1]!Tabla1739[1739])</f>
        <v>0</v>
      </c>
      <c r="Q2579">
        <f>SUMIF([1]!Tabla21[Consignatario],B2579,[1]!Tabla21[1664-1670])</f>
        <v>0</v>
      </c>
      <c r="R2579">
        <f>SUM(Tabla62[[#This Row],[1661]:[Entrearmadas]])</f>
        <v>15000</v>
      </c>
    </row>
    <row r="2580" spans="1:18" x14ac:dyDescent="0.3">
      <c r="A2580">
        <v>2579</v>
      </c>
      <c r="B2580" t="str" cm="1">
        <f t="array" ref="B2580">INDEX([1]!Tabla1[#Data], A2580, 2)</f>
        <v>Rosa, Francisco de</v>
      </c>
      <c r="C2580">
        <f>SUMIF([1]!Tabla1661[Consignatario],B2580,[1]!Tabla1661[1661])</f>
        <v>400</v>
      </c>
      <c r="D2580">
        <f>SUMIF([1]!Tabla11[Consignatario],B2580,[1]!Tabla11[1662])</f>
        <v>0</v>
      </c>
      <c r="E2580">
        <f>SUMIF([1]!Tabla12[Consignatario],B2580,[1]!Tabla12[1670])</f>
        <v>0</v>
      </c>
      <c r="F2580">
        <f>SUMIF([1]!Tabla10[Consignatario],B2580,[1]!Tabla10[1672])</f>
        <v>0</v>
      </c>
      <c r="G2580">
        <f>SUMIF([1]!Tabla9[Consignatarios],B2580,[1]!Tabla9[1675])</f>
        <v>0</v>
      </c>
      <c r="H2580">
        <f>SUMIF([1]!Tabla8[Consignatarios],B2580,[1]!Tabla8[1678])</f>
        <v>0</v>
      </c>
      <c r="I2580">
        <f>SUMIF([1]!Tabla4[Consignatario],B2580,[1]!Tabla4[Monto])</f>
        <v>37179</v>
      </c>
      <c r="J2580">
        <f>SUMIF([1]!Tabla2[Consignatario],B2580, [1]!Tabla2[Monto])</f>
        <v>0</v>
      </c>
      <c r="K2580">
        <f>SUMIF([1]!Tabla3[Consignatario],B2580,[1]!Tabla3[Monto])</f>
        <v>0</v>
      </c>
      <c r="L2580">
        <f>SUMIF([1]!Tabla5[Consignatario],B2580,[1]!Tabla5[Monto])</f>
        <v>0</v>
      </c>
      <c r="M2580">
        <f>SUMIF([1]!Tabla1708[Consignatario],B2580,[1]!Tabla1708[Monto])</f>
        <v>0</v>
      </c>
      <c r="N2580">
        <f>SUMIF([1]!Tabla1726[Consignatario],B2580,[1]!Tabla1726[Monto])</f>
        <v>0</v>
      </c>
      <c r="O2580">
        <f>SUMIF([1]!Tabla1730[Consignatario],B2580,[1]!Tabla1730[1730])</f>
        <v>0</v>
      </c>
      <c r="P2580">
        <f>SUMIF([1]!Tabla1739[Consignatario],B2580,[1]!Tabla1739[1739])</f>
        <v>0</v>
      </c>
      <c r="Q2580">
        <f>SUMIF([1]!Tabla21[Consignatario],B2580,[1]!Tabla21[1664-1670])</f>
        <v>0</v>
      </c>
      <c r="R2580">
        <f>SUM(Tabla62[[#This Row],[1661]:[Entrearmadas]])</f>
        <v>37579</v>
      </c>
    </row>
    <row r="2581" spans="1:18" x14ac:dyDescent="0.3">
      <c r="A2581">
        <v>2580</v>
      </c>
      <c r="B2581" t="str" cm="1">
        <f t="array" ref="B2581">INDEX([1]!Tabla1[#Data], A2581, 2)</f>
        <v>Rosales Vallejo, Diego</v>
      </c>
      <c r="C2581">
        <f>SUMIF([1]!Tabla1661[Consignatario],B2581,[1]!Tabla1661[1661])</f>
        <v>0</v>
      </c>
      <c r="D2581">
        <f>SUMIF([1]!Tabla11[Consignatario],B2581,[1]!Tabla11[1662])</f>
        <v>0</v>
      </c>
      <c r="E2581">
        <f>SUMIF([1]!Tabla12[Consignatario],B2581,[1]!Tabla12[1670])</f>
        <v>0</v>
      </c>
      <c r="F2581">
        <f>SUMIF([1]!Tabla10[Consignatario],B2581,[1]!Tabla10[1672])</f>
        <v>0</v>
      </c>
      <c r="G2581">
        <f>SUMIF([1]!Tabla9[Consignatarios],B2581,[1]!Tabla9[1675])</f>
        <v>0</v>
      </c>
      <c r="H2581">
        <f>SUMIF([1]!Tabla8[Consignatarios],B2581,[1]!Tabla8[1678])</f>
        <v>102160</v>
      </c>
      <c r="I2581">
        <f>SUMIF([1]!Tabla4[Consignatario],B2581,[1]!Tabla4[Monto])</f>
        <v>0</v>
      </c>
      <c r="J2581">
        <f>SUMIF([1]!Tabla2[Consignatario],B2581, [1]!Tabla2[Monto])</f>
        <v>0</v>
      </c>
      <c r="K2581">
        <f>SUMIF([1]!Tabla3[Consignatario],B2581,[1]!Tabla3[Monto])</f>
        <v>0</v>
      </c>
      <c r="L2581">
        <f>SUMIF([1]!Tabla5[Consignatario],B2581,[1]!Tabla5[Monto])</f>
        <v>0</v>
      </c>
      <c r="M2581">
        <f>SUMIF([1]!Tabla1708[Consignatario],B2581,[1]!Tabla1708[Monto])</f>
        <v>0</v>
      </c>
      <c r="N2581">
        <f>SUMIF([1]!Tabla1726[Consignatario],B2581,[1]!Tabla1726[Monto])</f>
        <v>0</v>
      </c>
      <c r="O2581">
        <f>SUMIF([1]!Tabla1730[Consignatario],B2581,[1]!Tabla1730[1730])</f>
        <v>0</v>
      </c>
      <c r="P2581">
        <f>SUMIF([1]!Tabla1739[Consignatario],B2581,[1]!Tabla1739[1739])</f>
        <v>0</v>
      </c>
      <c r="Q2581">
        <f>SUMIF([1]!Tabla21[Consignatario],B2581,[1]!Tabla21[1664-1670])</f>
        <v>0</v>
      </c>
      <c r="R2581">
        <f>SUM(Tabla62[[#This Row],[1661]:[Entrearmadas]])</f>
        <v>102160</v>
      </c>
    </row>
    <row r="2582" spans="1:18" x14ac:dyDescent="0.3">
      <c r="A2582">
        <v>2581</v>
      </c>
      <c r="B2582" t="str" cm="1">
        <f t="array" ref="B2582">INDEX([1]!Tabla1[#Data], A2582, 2)</f>
        <v>Rosas, Agustín de</v>
      </c>
      <c r="C2582">
        <f>SUMIF([1]!Tabla1661[Consignatario],B2582,[1]!Tabla1661[1661])</f>
        <v>0</v>
      </c>
      <c r="D2582">
        <f>SUMIF([1]!Tabla11[Consignatario],B2582,[1]!Tabla11[1662])</f>
        <v>0</v>
      </c>
      <c r="E2582">
        <f>SUMIF([1]!Tabla12[Consignatario],B2582,[1]!Tabla12[1670])</f>
        <v>0</v>
      </c>
      <c r="F2582">
        <f>SUMIF([1]!Tabla10[Consignatario],B2582,[1]!Tabla10[1672])</f>
        <v>0</v>
      </c>
      <c r="G2582">
        <f>SUMIF([1]!Tabla9[Consignatarios],B2582,[1]!Tabla9[1675])</f>
        <v>0</v>
      </c>
      <c r="H2582">
        <f>SUMIF([1]!Tabla8[Consignatarios],B2582,[1]!Tabla8[1678])</f>
        <v>0</v>
      </c>
      <c r="I2582">
        <f>SUMIF([1]!Tabla4[Consignatario],B2582,[1]!Tabla4[Monto])</f>
        <v>0</v>
      </c>
      <c r="J2582">
        <f>SUMIF([1]!Tabla2[Consignatario],B2582, [1]!Tabla2[Monto])</f>
        <v>0</v>
      </c>
      <c r="K2582">
        <f>SUMIF([1]!Tabla3[Consignatario],B2582,[1]!Tabla3[Monto])</f>
        <v>0</v>
      </c>
      <c r="L2582">
        <f>SUMIF([1]!Tabla5[Consignatario],B2582,[1]!Tabla5[Monto])</f>
        <v>8400</v>
      </c>
      <c r="M2582">
        <f>SUMIF([1]!Tabla1708[Consignatario],B2582,[1]!Tabla1708[Monto])</f>
        <v>0</v>
      </c>
      <c r="N2582">
        <f>SUMIF([1]!Tabla1726[Consignatario],B2582,[1]!Tabla1726[Monto])</f>
        <v>0</v>
      </c>
      <c r="O2582">
        <f>SUMIF([1]!Tabla1730[Consignatario],B2582,[1]!Tabla1730[1730])</f>
        <v>0</v>
      </c>
      <c r="P2582">
        <f>SUMIF([1]!Tabla1739[Consignatario],B2582,[1]!Tabla1739[1739])</f>
        <v>0</v>
      </c>
      <c r="Q2582">
        <f>SUMIF([1]!Tabla21[Consignatario],B2582,[1]!Tabla21[1664-1670])</f>
        <v>0</v>
      </c>
      <c r="R2582">
        <f>SUM(Tabla62[[#This Row],[1661]:[Entrearmadas]])</f>
        <v>8400</v>
      </c>
    </row>
    <row r="2583" spans="1:18" x14ac:dyDescent="0.3">
      <c r="A2583">
        <v>2582</v>
      </c>
      <c r="B2583" t="str" cm="1">
        <f t="array" ref="B2583">INDEX([1]!Tabla1[#Data], A2583, 2)</f>
        <v>Rosas, Juan Antonio de</v>
      </c>
      <c r="C2583">
        <f>SUMIF([1]!Tabla1661[Consignatario],B2583,[1]!Tabla1661[1661])</f>
        <v>0</v>
      </c>
      <c r="D2583">
        <f>SUMIF([1]!Tabla11[Consignatario],B2583,[1]!Tabla11[1662])</f>
        <v>0</v>
      </c>
      <c r="E2583">
        <f>SUMIF([1]!Tabla12[Consignatario],B2583,[1]!Tabla12[1670])</f>
        <v>0</v>
      </c>
      <c r="F2583">
        <f>SUMIF([1]!Tabla10[Consignatario],B2583,[1]!Tabla10[1672])</f>
        <v>0</v>
      </c>
      <c r="G2583">
        <f>SUMIF([1]!Tabla9[Consignatarios],B2583,[1]!Tabla9[1675])</f>
        <v>0</v>
      </c>
      <c r="H2583">
        <f>SUMIF([1]!Tabla8[Consignatarios],B2583,[1]!Tabla8[1678])</f>
        <v>0</v>
      </c>
      <c r="I2583">
        <f>SUMIF([1]!Tabla4[Consignatario],B2583,[1]!Tabla4[Monto])</f>
        <v>0</v>
      </c>
      <c r="J2583">
        <f>SUMIF([1]!Tabla2[Consignatario],B2583, [1]!Tabla2[Monto])</f>
        <v>0</v>
      </c>
      <c r="K2583">
        <f>SUMIF([1]!Tabla3[Consignatario],B2583,[1]!Tabla3[Monto])</f>
        <v>0</v>
      </c>
      <c r="L2583">
        <f>SUMIF([1]!Tabla5[Consignatario],B2583,[1]!Tabla5[Monto])</f>
        <v>64000</v>
      </c>
      <c r="M2583">
        <f>SUMIF([1]!Tabla1708[Consignatario],B2583,[1]!Tabla1708[Monto])</f>
        <v>0</v>
      </c>
      <c r="N2583">
        <f>SUMIF([1]!Tabla1726[Consignatario],B2583,[1]!Tabla1726[Monto])</f>
        <v>0</v>
      </c>
      <c r="O2583">
        <f>SUMIF([1]!Tabla1730[Consignatario],B2583,[1]!Tabla1730[1730])</f>
        <v>0</v>
      </c>
      <c r="P2583">
        <f>SUMIF([1]!Tabla1739[Consignatario],B2583,[1]!Tabla1739[1739])</f>
        <v>0</v>
      </c>
      <c r="Q2583">
        <f>SUMIF([1]!Tabla21[Consignatario],B2583,[1]!Tabla21[1664-1670])</f>
        <v>0</v>
      </c>
      <c r="R2583">
        <f>SUM(Tabla62[[#This Row],[1661]:[Entrearmadas]])</f>
        <v>64000</v>
      </c>
    </row>
    <row r="2584" spans="1:18" x14ac:dyDescent="0.3">
      <c r="A2584">
        <v>2583</v>
      </c>
      <c r="B2584" t="str" cm="1">
        <f t="array" ref="B2584">INDEX([1]!Tabla1[#Data], A2584, 2)</f>
        <v>Rosete, Agustín</v>
      </c>
      <c r="C2584">
        <f>SUMIF([1]!Tabla1661[Consignatario],B2584,[1]!Tabla1661[1661])</f>
        <v>0</v>
      </c>
      <c r="D2584">
        <f>SUMIF([1]!Tabla11[Consignatario],B2584,[1]!Tabla11[1662])</f>
        <v>0</v>
      </c>
      <c r="E2584">
        <f>SUMIF([1]!Tabla12[Consignatario],B2584,[1]!Tabla12[1670])</f>
        <v>0</v>
      </c>
      <c r="F2584">
        <f>SUMIF([1]!Tabla10[Consignatario],B2584,[1]!Tabla10[1672])</f>
        <v>3600</v>
      </c>
      <c r="G2584">
        <f>SUMIF([1]!Tabla9[Consignatarios],B2584,[1]!Tabla9[1675])</f>
        <v>0</v>
      </c>
      <c r="H2584">
        <f>SUMIF([1]!Tabla8[Consignatarios],B2584,[1]!Tabla8[1678])</f>
        <v>0</v>
      </c>
      <c r="I2584">
        <f>SUMIF([1]!Tabla4[Consignatario],B2584,[1]!Tabla4[Monto])</f>
        <v>0</v>
      </c>
      <c r="J2584">
        <f>SUMIF([1]!Tabla2[Consignatario],B2584, [1]!Tabla2[Monto])</f>
        <v>0</v>
      </c>
      <c r="K2584">
        <f>SUMIF([1]!Tabla3[Consignatario],B2584,[1]!Tabla3[Monto])</f>
        <v>0</v>
      </c>
      <c r="L2584">
        <f>SUMIF([1]!Tabla5[Consignatario],B2584,[1]!Tabla5[Monto])</f>
        <v>0</v>
      </c>
      <c r="M2584">
        <f>SUMIF([1]!Tabla1708[Consignatario],B2584,[1]!Tabla1708[Monto])</f>
        <v>0</v>
      </c>
      <c r="N2584">
        <f>SUMIF([1]!Tabla1726[Consignatario],B2584,[1]!Tabla1726[Monto])</f>
        <v>0</v>
      </c>
      <c r="O2584">
        <f>SUMIF([1]!Tabla1730[Consignatario],B2584,[1]!Tabla1730[1730])</f>
        <v>0</v>
      </c>
      <c r="P2584">
        <f>SUMIF([1]!Tabla1739[Consignatario],B2584,[1]!Tabla1739[1739])</f>
        <v>0</v>
      </c>
      <c r="Q2584">
        <f>SUMIF([1]!Tabla21[Consignatario],B2584,[1]!Tabla21[1664-1670])</f>
        <v>0</v>
      </c>
      <c r="R2584">
        <f>SUM(Tabla62[[#This Row],[1661]:[Entrearmadas]])</f>
        <v>3600</v>
      </c>
    </row>
    <row r="2585" spans="1:18" x14ac:dyDescent="0.3">
      <c r="A2585">
        <v>2584</v>
      </c>
      <c r="B2585" t="str" cm="1">
        <f t="array" ref="B2585">INDEX([1]!Tabla1[#Data], A2585, 2)</f>
        <v>Rosillo Palacio, Domingo</v>
      </c>
      <c r="C2585">
        <f>SUMIF([1]!Tabla1661[Consignatario],B2585,[1]!Tabla1661[1661])</f>
        <v>0</v>
      </c>
      <c r="D2585">
        <f>SUMIF([1]!Tabla11[Consignatario],B2585,[1]!Tabla11[1662])</f>
        <v>0</v>
      </c>
      <c r="E2585">
        <f>SUMIF([1]!Tabla12[Consignatario],B2585,[1]!Tabla12[1670])</f>
        <v>0</v>
      </c>
      <c r="F2585">
        <f>SUMIF([1]!Tabla10[Consignatario],B2585,[1]!Tabla10[1672])</f>
        <v>0</v>
      </c>
      <c r="G2585">
        <f>SUMIF([1]!Tabla9[Consignatarios],B2585,[1]!Tabla9[1675])</f>
        <v>0</v>
      </c>
      <c r="H2585">
        <f>SUMIF([1]!Tabla8[Consignatarios],B2585,[1]!Tabla8[1678])</f>
        <v>0</v>
      </c>
      <c r="I2585">
        <f>SUMIF([1]!Tabla4[Consignatario],B2585,[1]!Tabla4[Monto])</f>
        <v>0</v>
      </c>
      <c r="J2585">
        <f>SUMIF([1]!Tabla2[Consignatario],B2585, [1]!Tabla2[Monto])</f>
        <v>0</v>
      </c>
      <c r="K2585">
        <f>SUMIF([1]!Tabla3[Consignatario],B2585,[1]!Tabla3[Monto])</f>
        <v>88812</v>
      </c>
      <c r="L2585">
        <f>SUMIF([1]!Tabla5[Consignatario],B2585,[1]!Tabla5[Monto])</f>
        <v>0</v>
      </c>
      <c r="M2585">
        <f>SUMIF([1]!Tabla1708[Consignatario],B2585,[1]!Tabla1708[Monto])</f>
        <v>0</v>
      </c>
      <c r="N2585">
        <f>SUMIF([1]!Tabla1726[Consignatario],B2585,[1]!Tabla1726[Monto])</f>
        <v>0</v>
      </c>
      <c r="O2585">
        <f>SUMIF([1]!Tabla1730[Consignatario],B2585,[1]!Tabla1730[1730])</f>
        <v>0</v>
      </c>
      <c r="P2585">
        <f>SUMIF([1]!Tabla1739[Consignatario],B2585,[1]!Tabla1739[1739])</f>
        <v>0</v>
      </c>
      <c r="Q2585">
        <f>SUMIF([1]!Tabla21[Consignatario],B2585,[1]!Tabla21[1664-1670])</f>
        <v>0</v>
      </c>
      <c r="R2585">
        <f>SUM(Tabla62[[#This Row],[1661]:[Entrearmadas]])</f>
        <v>88812</v>
      </c>
    </row>
    <row r="2586" spans="1:18" x14ac:dyDescent="0.3">
      <c r="A2586">
        <v>2585</v>
      </c>
      <c r="B2586" t="str" cm="1">
        <f t="array" ref="B2586">INDEX([1]!Tabla1[#Data], A2586, 2)</f>
        <v>Rotalde, Domingo de</v>
      </c>
      <c r="C2586">
        <f>SUMIF([1]!Tabla1661[Consignatario],B2586,[1]!Tabla1661[1661])</f>
        <v>0</v>
      </c>
      <c r="D2586">
        <f>SUMIF([1]!Tabla11[Consignatario],B2586,[1]!Tabla11[1662])</f>
        <v>0</v>
      </c>
      <c r="E2586">
        <f>SUMIF([1]!Tabla12[Consignatario],B2586,[1]!Tabla12[1670])</f>
        <v>11000</v>
      </c>
      <c r="F2586">
        <f>SUMIF([1]!Tabla10[Consignatario],B2586,[1]!Tabla10[1672])</f>
        <v>47805</v>
      </c>
      <c r="G2586">
        <f>SUMIF([1]!Tabla9[Consignatarios],B2586,[1]!Tabla9[1675])</f>
        <v>61500</v>
      </c>
      <c r="H2586">
        <f>SUMIF([1]!Tabla8[Consignatarios],B2586,[1]!Tabla8[1678])</f>
        <v>61194</v>
      </c>
      <c r="I2586">
        <f>SUMIF([1]!Tabla4[Consignatario],B2586,[1]!Tabla4[Monto])</f>
        <v>64705</v>
      </c>
      <c r="J2586">
        <f>SUMIF([1]!Tabla2[Consignatario],B2586, [1]!Tabla2[Monto])</f>
        <v>0</v>
      </c>
      <c r="K2586">
        <f>SUMIF([1]!Tabla3[Consignatario],B2586,[1]!Tabla3[Monto])</f>
        <v>0</v>
      </c>
      <c r="L2586">
        <f>SUMIF([1]!Tabla5[Consignatario],B2586,[1]!Tabla5[Monto])</f>
        <v>0</v>
      </c>
      <c r="M2586">
        <f>SUMIF([1]!Tabla1708[Consignatario],B2586,[1]!Tabla1708[Monto])</f>
        <v>0</v>
      </c>
      <c r="N2586">
        <f>SUMIF([1]!Tabla1726[Consignatario],B2586,[1]!Tabla1726[Monto])</f>
        <v>0</v>
      </c>
      <c r="O2586">
        <f>SUMIF([1]!Tabla1730[Consignatario],B2586,[1]!Tabla1730[1730])</f>
        <v>0</v>
      </c>
      <c r="P2586">
        <f>SUMIF([1]!Tabla1739[Consignatario],B2586,[1]!Tabla1739[1739])</f>
        <v>0</v>
      </c>
      <c r="Q2586">
        <f>SUMIF([1]!Tabla21[Consignatario],B2586,[1]!Tabla21[1664-1670])</f>
        <v>0</v>
      </c>
      <c r="R2586">
        <f>SUM(Tabla62[[#This Row],[1661]:[Entrearmadas]])</f>
        <v>246204</v>
      </c>
    </row>
    <row r="2587" spans="1:18" x14ac:dyDescent="0.3">
      <c r="A2587">
        <v>2586</v>
      </c>
      <c r="B2587" t="str" cm="1">
        <f t="array" ref="B2587">INDEX([1]!Tabla1[#Data], A2587, 2)</f>
        <v>Rotalde, Miguel de</v>
      </c>
      <c r="C2587">
        <f>SUMIF([1]!Tabla1661[Consignatario],B2587,[1]!Tabla1661[1661])</f>
        <v>0</v>
      </c>
      <c r="D2587">
        <f>SUMIF([1]!Tabla11[Consignatario],B2587,[1]!Tabla11[1662])</f>
        <v>0</v>
      </c>
      <c r="E2587">
        <f>SUMIF([1]!Tabla12[Consignatario],B2587,[1]!Tabla12[1670])</f>
        <v>0</v>
      </c>
      <c r="F2587">
        <f>SUMIF([1]!Tabla10[Consignatario],B2587,[1]!Tabla10[1672])</f>
        <v>0</v>
      </c>
      <c r="G2587">
        <f>SUMIF([1]!Tabla9[Consignatarios],B2587,[1]!Tabla9[1675])</f>
        <v>0</v>
      </c>
      <c r="H2587">
        <f>SUMIF([1]!Tabla8[Consignatarios],B2587,[1]!Tabla8[1678])</f>
        <v>0</v>
      </c>
      <c r="I2587">
        <f>SUMIF([1]!Tabla4[Consignatario],B2587,[1]!Tabla4[Monto])</f>
        <v>0</v>
      </c>
      <c r="J2587">
        <f>SUMIF([1]!Tabla2[Consignatario],B2587, [1]!Tabla2[Monto])</f>
        <v>0</v>
      </c>
      <c r="K2587">
        <f>SUMIF([1]!Tabla3[Consignatario],B2587,[1]!Tabla3[Monto])</f>
        <v>0</v>
      </c>
      <c r="L2587">
        <f>SUMIF([1]!Tabla5[Consignatario],B2587,[1]!Tabla5[Monto])</f>
        <v>498</v>
      </c>
      <c r="M2587">
        <f>SUMIF([1]!Tabla1708[Consignatario],B2587,[1]!Tabla1708[Monto])</f>
        <v>0</v>
      </c>
      <c r="N2587">
        <f>SUMIF([1]!Tabla1726[Consignatario],B2587,[1]!Tabla1726[Monto])</f>
        <v>42740</v>
      </c>
      <c r="O2587">
        <f>SUMIF([1]!Tabla1730[Consignatario],B2587,[1]!Tabla1730[1730])</f>
        <v>10400</v>
      </c>
      <c r="P2587">
        <f>SUMIF([1]!Tabla1739[Consignatario],B2587,[1]!Tabla1739[1739])</f>
        <v>58600</v>
      </c>
      <c r="Q2587">
        <f>SUMIF([1]!Tabla21[Consignatario],B2587,[1]!Tabla21[1664-1670])</f>
        <v>0</v>
      </c>
      <c r="R2587">
        <f>SUM(Tabla62[[#This Row],[1661]:[Entrearmadas]])</f>
        <v>112238</v>
      </c>
    </row>
    <row r="2588" spans="1:18" x14ac:dyDescent="0.3">
      <c r="A2588">
        <v>2587</v>
      </c>
      <c r="B2588" t="str" cm="1">
        <f t="array" ref="B2588">INDEX([1]!Tabla1[#Data], A2588, 2)</f>
        <v>Rox del Castillo, Isidro</v>
      </c>
      <c r="C2588">
        <f>SUMIF([1]!Tabla1661[Consignatario],B2588,[1]!Tabla1661[1661])</f>
        <v>0</v>
      </c>
      <c r="D2588">
        <f>SUMIF([1]!Tabla11[Consignatario],B2588,[1]!Tabla11[1662])</f>
        <v>0</v>
      </c>
      <c r="E2588">
        <f>SUMIF([1]!Tabla12[Consignatario],B2588,[1]!Tabla12[1670])</f>
        <v>0</v>
      </c>
      <c r="F2588">
        <f>SUMIF([1]!Tabla10[Consignatario],B2588,[1]!Tabla10[1672])</f>
        <v>0</v>
      </c>
      <c r="G2588">
        <f>SUMIF([1]!Tabla9[Consignatarios],B2588,[1]!Tabla9[1675])</f>
        <v>0</v>
      </c>
      <c r="H2588">
        <f>SUMIF([1]!Tabla8[Consignatarios],B2588,[1]!Tabla8[1678])</f>
        <v>0</v>
      </c>
      <c r="I2588">
        <f>SUMIF([1]!Tabla4[Consignatario],B2588,[1]!Tabla4[Monto])</f>
        <v>2000</v>
      </c>
      <c r="J2588">
        <f>SUMIF([1]!Tabla2[Consignatario],B2588, [1]!Tabla2[Monto])</f>
        <v>2000</v>
      </c>
      <c r="K2588">
        <f>SUMIF([1]!Tabla3[Consignatario],B2588,[1]!Tabla3[Monto])</f>
        <v>0</v>
      </c>
      <c r="L2588">
        <f>SUMIF([1]!Tabla5[Consignatario],B2588,[1]!Tabla5[Monto])</f>
        <v>0</v>
      </c>
      <c r="M2588">
        <f>SUMIF([1]!Tabla1708[Consignatario],B2588,[1]!Tabla1708[Monto])</f>
        <v>0</v>
      </c>
      <c r="N2588">
        <f>SUMIF([1]!Tabla1726[Consignatario],B2588,[1]!Tabla1726[Monto])</f>
        <v>0</v>
      </c>
      <c r="O2588">
        <f>SUMIF([1]!Tabla1730[Consignatario],B2588,[1]!Tabla1730[1730])</f>
        <v>0</v>
      </c>
      <c r="P2588">
        <f>SUMIF([1]!Tabla1739[Consignatario],B2588,[1]!Tabla1739[1739])</f>
        <v>0</v>
      </c>
      <c r="Q2588">
        <f>SUMIF([1]!Tabla21[Consignatario],B2588,[1]!Tabla21[1664-1670])</f>
        <v>0</v>
      </c>
      <c r="R2588">
        <f>SUM(Tabla62[[#This Row],[1661]:[Entrearmadas]])</f>
        <v>4000</v>
      </c>
    </row>
    <row r="2589" spans="1:18" x14ac:dyDescent="0.3">
      <c r="A2589">
        <v>2588</v>
      </c>
      <c r="B2589" t="str" cm="1">
        <f t="array" ref="B2589">INDEX([1]!Tabla1[#Data], A2589, 2)</f>
        <v>Royo, Joseph de</v>
      </c>
      <c r="C2589">
        <f>SUMIF([1]!Tabla1661[Consignatario],B2589,[1]!Tabla1661[1661])</f>
        <v>0</v>
      </c>
      <c r="D2589">
        <f>SUMIF([1]!Tabla11[Consignatario],B2589,[1]!Tabla11[1662])</f>
        <v>0</v>
      </c>
      <c r="E2589">
        <f>SUMIF([1]!Tabla12[Consignatario],B2589,[1]!Tabla12[1670])</f>
        <v>0</v>
      </c>
      <c r="F2589">
        <f>SUMIF([1]!Tabla10[Consignatario],B2589,[1]!Tabla10[1672])</f>
        <v>0</v>
      </c>
      <c r="G2589">
        <f>SUMIF([1]!Tabla9[Consignatarios],B2589,[1]!Tabla9[1675])</f>
        <v>11400</v>
      </c>
      <c r="H2589">
        <f>SUMIF([1]!Tabla8[Consignatarios],B2589,[1]!Tabla8[1678])</f>
        <v>32507</v>
      </c>
      <c r="I2589">
        <f>SUMIF([1]!Tabla4[Consignatario],B2589,[1]!Tabla4[Monto])</f>
        <v>5893</v>
      </c>
      <c r="J2589">
        <f>SUMIF([1]!Tabla2[Consignatario],B2589, [1]!Tabla2[Monto])</f>
        <v>0</v>
      </c>
      <c r="K2589">
        <f>SUMIF([1]!Tabla3[Consignatario],B2589,[1]!Tabla3[Monto])</f>
        <v>0</v>
      </c>
      <c r="L2589">
        <f>SUMIF([1]!Tabla5[Consignatario],B2589,[1]!Tabla5[Monto])</f>
        <v>0</v>
      </c>
      <c r="M2589">
        <f>SUMIF([1]!Tabla1708[Consignatario],B2589,[1]!Tabla1708[Monto])</f>
        <v>44100</v>
      </c>
      <c r="N2589">
        <f>SUMIF([1]!Tabla1726[Consignatario],B2589,[1]!Tabla1726[Monto])</f>
        <v>0</v>
      </c>
      <c r="O2589">
        <f>SUMIF([1]!Tabla1730[Consignatario],B2589,[1]!Tabla1730[1730])</f>
        <v>0</v>
      </c>
      <c r="P2589">
        <f>SUMIF([1]!Tabla1739[Consignatario],B2589,[1]!Tabla1739[1739])</f>
        <v>0</v>
      </c>
      <c r="Q2589">
        <f>SUMIF([1]!Tabla21[Consignatario],B2589,[1]!Tabla21[1664-1670])</f>
        <v>0</v>
      </c>
      <c r="R2589">
        <f>SUM(Tabla62[[#This Row],[1661]:[Entrearmadas]])</f>
        <v>93900</v>
      </c>
    </row>
    <row r="2590" spans="1:18" x14ac:dyDescent="0.3">
      <c r="A2590">
        <v>2589</v>
      </c>
      <c r="B2590" t="str" cm="1">
        <f t="array" ref="B2590">INDEX([1]!Tabla1[#Data], A2590, 2)</f>
        <v>Ruben de Celis, Francisco de</v>
      </c>
      <c r="C2590">
        <f>SUMIF([1]!Tabla1661[Consignatario],B2590,[1]!Tabla1661[1661])</f>
        <v>0</v>
      </c>
      <c r="D2590">
        <f>SUMIF([1]!Tabla11[Consignatario],B2590,[1]!Tabla11[1662])</f>
        <v>0</v>
      </c>
      <c r="E2590">
        <f>SUMIF([1]!Tabla12[Consignatario],B2590,[1]!Tabla12[1670])</f>
        <v>0</v>
      </c>
      <c r="F2590">
        <f>SUMIF([1]!Tabla10[Consignatario],B2590,[1]!Tabla10[1672])</f>
        <v>0</v>
      </c>
      <c r="G2590">
        <f>SUMIF([1]!Tabla9[Consignatarios],B2590,[1]!Tabla9[1675])</f>
        <v>0</v>
      </c>
      <c r="H2590">
        <f>SUMIF([1]!Tabla8[Consignatarios],B2590,[1]!Tabla8[1678])</f>
        <v>0</v>
      </c>
      <c r="I2590">
        <f>SUMIF([1]!Tabla4[Consignatario],B2590,[1]!Tabla4[Monto])</f>
        <v>0</v>
      </c>
      <c r="J2590">
        <f>SUMIF([1]!Tabla2[Consignatario],B2590, [1]!Tabla2[Monto])</f>
        <v>0</v>
      </c>
      <c r="K2590">
        <f>SUMIF([1]!Tabla3[Consignatario],B2590,[1]!Tabla3[Monto])</f>
        <v>8280</v>
      </c>
      <c r="L2590">
        <f>SUMIF([1]!Tabla5[Consignatario],B2590,[1]!Tabla5[Monto])</f>
        <v>0</v>
      </c>
      <c r="M2590">
        <f>SUMIF([1]!Tabla1708[Consignatario],B2590,[1]!Tabla1708[Monto])</f>
        <v>0</v>
      </c>
      <c r="N2590">
        <f>SUMIF([1]!Tabla1726[Consignatario],B2590,[1]!Tabla1726[Monto])</f>
        <v>0</v>
      </c>
      <c r="O2590">
        <f>SUMIF([1]!Tabla1730[Consignatario],B2590,[1]!Tabla1730[1730])</f>
        <v>10200</v>
      </c>
      <c r="P2590">
        <f>SUMIF([1]!Tabla1739[Consignatario],B2590,[1]!Tabla1739[1739])</f>
        <v>0</v>
      </c>
      <c r="Q2590">
        <f>SUMIF([1]!Tabla21[Consignatario],B2590,[1]!Tabla21[1664-1670])</f>
        <v>0</v>
      </c>
      <c r="R2590">
        <f>SUM(Tabla62[[#This Row],[1661]:[Entrearmadas]])</f>
        <v>18480</v>
      </c>
    </row>
    <row r="2591" spans="1:18" x14ac:dyDescent="0.3">
      <c r="A2591">
        <v>2590</v>
      </c>
      <c r="B2591" t="str" cm="1">
        <f t="array" ref="B2591">INDEX([1]!Tabla1[#Data], A2591, 2)</f>
        <v>Ruben de Celis, Manuel de</v>
      </c>
      <c r="C2591">
        <f>SUMIF([1]!Tabla1661[Consignatario],B2591,[1]!Tabla1661[1661])</f>
        <v>0</v>
      </c>
      <c r="D2591">
        <f>SUMIF([1]!Tabla11[Consignatario],B2591,[1]!Tabla11[1662])</f>
        <v>0</v>
      </c>
      <c r="E2591">
        <f>SUMIF([1]!Tabla12[Consignatario],B2591,[1]!Tabla12[1670])</f>
        <v>0</v>
      </c>
      <c r="F2591">
        <f>SUMIF([1]!Tabla10[Consignatario],B2591,[1]!Tabla10[1672])</f>
        <v>0</v>
      </c>
      <c r="G2591">
        <f>SUMIF([1]!Tabla9[Consignatarios],B2591,[1]!Tabla9[1675])</f>
        <v>0</v>
      </c>
      <c r="H2591">
        <f>SUMIF([1]!Tabla8[Consignatarios],B2591,[1]!Tabla8[1678])</f>
        <v>21460</v>
      </c>
      <c r="I2591">
        <f>SUMIF([1]!Tabla4[Consignatario],B2591,[1]!Tabla4[Monto])</f>
        <v>0</v>
      </c>
      <c r="J2591">
        <f>SUMIF([1]!Tabla2[Consignatario],B2591, [1]!Tabla2[Monto])</f>
        <v>0</v>
      </c>
      <c r="K2591">
        <f>SUMIF([1]!Tabla3[Consignatario],B2591,[1]!Tabla3[Monto])</f>
        <v>0</v>
      </c>
      <c r="L2591">
        <f>SUMIF([1]!Tabla5[Consignatario],B2591,[1]!Tabla5[Monto])</f>
        <v>0</v>
      </c>
      <c r="M2591">
        <f>SUMIF([1]!Tabla1708[Consignatario],B2591,[1]!Tabla1708[Monto])</f>
        <v>0</v>
      </c>
      <c r="N2591">
        <f>SUMIF([1]!Tabla1726[Consignatario],B2591,[1]!Tabla1726[Monto])</f>
        <v>0</v>
      </c>
      <c r="O2591">
        <f>SUMIF([1]!Tabla1730[Consignatario],B2591,[1]!Tabla1730[1730])</f>
        <v>0</v>
      </c>
      <c r="P2591">
        <f>SUMIF([1]!Tabla1739[Consignatario],B2591,[1]!Tabla1739[1739])</f>
        <v>0</v>
      </c>
      <c r="Q2591">
        <f>SUMIF([1]!Tabla21[Consignatario],B2591,[1]!Tabla21[1664-1670])</f>
        <v>0</v>
      </c>
      <c r="R2591">
        <f>SUM(Tabla62[[#This Row],[1661]:[Entrearmadas]])</f>
        <v>21460</v>
      </c>
    </row>
    <row r="2592" spans="1:18" x14ac:dyDescent="0.3">
      <c r="A2592">
        <v>2591</v>
      </c>
      <c r="B2592" t="str" cm="1">
        <f t="array" ref="B2592">INDEX([1]!Tabla1[#Data], A2592, 2)</f>
        <v>Rubin, Diego</v>
      </c>
      <c r="C2592">
        <f>SUMIF([1]!Tabla1661[Consignatario],B2592,[1]!Tabla1661[1661])</f>
        <v>0</v>
      </c>
      <c r="D2592">
        <f>SUMIF([1]!Tabla11[Consignatario],B2592,[1]!Tabla11[1662])</f>
        <v>0</v>
      </c>
      <c r="E2592">
        <f>SUMIF([1]!Tabla12[Consignatario],B2592,[1]!Tabla12[1670])</f>
        <v>0</v>
      </c>
      <c r="F2592">
        <f>SUMIF([1]!Tabla10[Consignatario],B2592,[1]!Tabla10[1672])</f>
        <v>0</v>
      </c>
      <c r="G2592">
        <f>SUMIF([1]!Tabla9[Consignatarios],B2592,[1]!Tabla9[1675])</f>
        <v>0</v>
      </c>
      <c r="H2592">
        <f>SUMIF([1]!Tabla8[Consignatarios],B2592,[1]!Tabla8[1678])</f>
        <v>0</v>
      </c>
      <c r="I2592">
        <f>SUMIF([1]!Tabla4[Consignatario],B2592,[1]!Tabla4[Monto])</f>
        <v>0</v>
      </c>
      <c r="J2592">
        <f>SUMIF([1]!Tabla2[Consignatario],B2592, [1]!Tabla2[Monto])</f>
        <v>2000</v>
      </c>
      <c r="K2592">
        <f>SUMIF([1]!Tabla3[Consignatario],B2592,[1]!Tabla3[Monto])</f>
        <v>0</v>
      </c>
      <c r="L2592">
        <f>SUMIF([1]!Tabla5[Consignatario],B2592,[1]!Tabla5[Monto])</f>
        <v>0</v>
      </c>
      <c r="M2592">
        <f>SUMIF([1]!Tabla1708[Consignatario],B2592,[1]!Tabla1708[Monto])</f>
        <v>0</v>
      </c>
      <c r="N2592">
        <f>SUMIF([1]!Tabla1726[Consignatario],B2592,[1]!Tabla1726[Monto])</f>
        <v>0</v>
      </c>
      <c r="O2592">
        <f>SUMIF([1]!Tabla1730[Consignatario],B2592,[1]!Tabla1730[1730])</f>
        <v>0</v>
      </c>
      <c r="P2592">
        <f>SUMIF([1]!Tabla1739[Consignatario],B2592,[1]!Tabla1739[1739])</f>
        <v>0</v>
      </c>
      <c r="Q2592">
        <f>SUMIF([1]!Tabla21[Consignatario],B2592,[1]!Tabla21[1664-1670])</f>
        <v>0</v>
      </c>
      <c r="R2592">
        <f>SUM(Tabla62[[#This Row],[1661]:[Entrearmadas]])</f>
        <v>2000</v>
      </c>
    </row>
    <row r="2593" spans="1:18" x14ac:dyDescent="0.3">
      <c r="A2593">
        <v>2592</v>
      </c>
      <c r="B2593" t="str" cm="1">
        <f t="array" ref="B2593">INDEX([1]!Tabla1[#Data], A2593, 2)</f>
        <v>Rubin, Manuel</v>
      </c>
      <c r="C2593">
        <f>SUMIF([1]!Tabla1661[Consignatario],B2593,[1]!Tabla1661[1661])</f>
        <v>0</v>
      </c>
      <c r="D2593">
        <f>SUMIF([1]!Tabla11[Consignatario],B2593,[1]!Tabla11[1662])</f>
        <v>0</v>
      </c>
      <c r="E2593">
        <f>SUMIF([1]!Tabla12[Consignatario],B2593,[1]!Tabla12[1670])</f>
        <v>0</v>
      </c>
      <c r="F2593">
        <f>SUMIF([1]!Tabla10[Consignatario],B2593,[1]!Tabla10[1672])</f>
        <v>0</v>
      </c>
      <c r="G2593">
        <f>SUMIF([1]!Tabla9[Consignatarios],B2593,[1]!Tabla9[1675])</f>
        <v>7500</v>
      </c>
      <c r="H2593">
        <f>SUMIF([1]!Tabla8[Consignatarios],B2593,[1]!Tabla8[1678])</f>
        <v>0</v>
      </c>
      <c r="I2593">
        <f>SUMIF([1]!Tabla4[Consignatario],B2593,[1]!Tabla4[Monto])</f>
        <v>0</v>
      </c>
      <c r="J2593">
        <f>SUMIF([1]!Tabla2[Consignatario],B2593, [1]!Tabla2[Monto])</f>
        <v>0</v>
      </c>
      <c r="K2593">
        <f>SUMIF([1]!Tabla3[Consignatario],B2593,[1]!Tabla3[Monto])</f>
        <v>0</v>
      </c>
      <c r="L2593">
        <f>SUMIF([1]!Tabla5[Consignatario],B2593,[1]!Tabla5[Monto])</f>
        <v>0</v>
      </c>
      <c r="M2593">
        <f>SUMIF([1]!Tabla1708[Consignatario],B2593,[1]!Tabla1708[Monto])</f>
        <v>0</v>
      </c>
      <c r="N2593">
        <f>SUMIF([1]!Tabla1726[Consignatario],B2593,[1]!Tabla1726[Monto])</f>
        <v>0</v>
      </c>
      <c r="O2593">
        <f>SUMIF([1]!Tabla1730[Consignatario],B2593,[1]!Tabla1730[1730])</f>
        <v>0</v>
      </c>
      <c r="P2593">
        <f>SUMIF([1]!Tabla1739[Consignatario],B2593,[1]!Tabla1739[1739])</f>
        <v>0</v>
      </c>
      <c r="Q2593">
        <f>SUMIF([1]!Tabla21[Consignatario],B2593,[1]!Tabla21[1664-1670])</f>
        <v>0</v>
      </c>
      <c r="R2593">
        <f>SUM(Tabla62[[#This Row],[1661]:[Entrearmadas]])</f>
        <v>7500</v>
      </c>
    </row>
    <row r="2594" spans="1:18" x14ac:dyDescent="0.3">
      <c r="A2594">
        <v>2593</v>
      </c>
      <c r="B2594" t="str" cm="1">
        <f t="array" ref="B2594">INDEX([1]!Tabla1[#Data], A2594, 2)</f>
        <v>Rubin, Tomás</v>
      </c>
      <c r="C2594">
        <f>SUMIF([1]!Tabla1661[Consignatario],B2594,[1]!Tabla1661[1661])</f>
        <v>12500</v>
      </c>
      <c r="D2594">
        <f>SUMIF([1]!Tabla11[Consignatario],B2594,[1]!Tabla11[1662])</f>
        <v>0</v>
      </c>
      <c r="E2594">
        <f>SUMIF([1]!Tabla12[Consignatario],B2594,[1]!Tabla12[1670])</f>
        <v>0</v>
      </c>
      <c r="F2594">
        <f>SUMIF([1]!Tabla10[Consignatario],B2594,[1]!Tabla10[1672])</f>
        <v>0</v>
      </c>
      <c r="G2594">
        <f>SUMIF([1]!Tabla9[Consignatarios],B2594,[1]!Tabla9[1675])</f>
        <v>0</v>
      </c>
      <c r="H2594">
        <f>SUMIF([1]!Tabla8[Consignatarios],B2594,[1]!Tabla8[1678])</f>
        <v>0</v>
      </c>
      <c r="I2594">
        <f>SUMIF([1]!Tabla4[Consignatario],B2594,[1]!Tabla4[Monto])</f>
        <v>0</v>
      </c>
      <c r="J2594">
        <f>SUMIF([1]!Tabla2[Consignatario],B2594, [1]!Tabla2[Monto])</f>
        <v>0</v>
      </c>
      <c r="K2594">
        <f>SUMIF([1]!Tabla3[Consignatario],B2594,[1]!Tabla3[Monto])</f>
        <v>0</v>
      </c>
      <c r="L2594">
        <f>SUMIF([1]!Tabla5[Consignatario],B2594,[1]!Tabla5[Monto])</f>
        <v>0</v>
      </c>
      <c r="M2594">
        <f>SUMIF([1]!Tabla1708[Consignatario],B2594,[1]!Tabla1708[Monto])</f>
        <v>0</v>
      </c>
      <c r="N2594">
        <f>SUMIF([1]!Tabla1726[Consignatario],B2594,[1]!Tabla1726[Monto])</f>
        <v>0</v>
      </c>
      <c r="O2594">
        <f>SUMIF([1]!Tabla1730[Consignatario],B2594,[1]!Tabla1730[1730])</f>
        <v>0</v>
      </c>
      <c r="P2594">
        <f>SUMIF([1]!Tabla1739[Consignatario],B2594,[1]!Tabla1739[1739])</f>
        <v>0</v>
      </c>
      <c r="Q2594">
        <f>SUMIF([1]!Tabla21[Consignatario],B2594,[1]!Tabla21[1664-1670])</f>
        <v>0</v>
      </c>
      <c r="R2594">
        <f>SUM(Tabla62[[#This Row],[1661]:[Entrearmadas]])</f>
        <v>12500</v>
      </c>
    </row>
    <row r="2595" spans="1:18" x14ac:dyDescent="0.3">
      <c r="A2595">
        <v>2594</v>
      </c>
      <c r="B2595" t="str" cm="1">
        <f t="array" ref="B2595">INDEX([1]!Tabla1[#Data], A2595, 2)</f>
        <v>Rubín, Tomás</v>
      </c>
      <c r="C2595">
        <f>SUMIF([1]!Tabla1661[Consignatario],B2595,[1]!Tabla1661[1661])</f>
        <v>0</v>
      </c>
      <c r="D2595">
        <f>SUMIF([1]!Tabla11[Consignatario],B2595,[1]!Tabla11[1662])</f>
        <v>52500</v>
      </c>
      <c r="E2595">
        <f>SUMIF([1]!Tabla12[Consignatario],B2595,[1]!Tabla12[1670])</f>
        <v>0</v>
      </c>
      <c r="F2595">
        <f>SUMIF([1]!Tabla10[Consignatario],B2595,[1]!Tabla10[1672])</f>
        <v>0</v>
      </c>
      <c r="G2595">
        <f>SUMIF([1]!Tabla9[Consignatarios],B2595,[1]!Tabla9[1675])</f>
        <v>0</v>
      </c>
      <c r="H2595">
        <f>SUMIF([1]!Tabla8[Consignatarios],B2595,[1]!Tabla8[1678])</f>
        <v>0</v>
      </c>
      <c r="I2595">
        <f>SUMIF([1]!Tabla4[Consignatario],B2595,[1]!Tabla4[Monto])</f>
        <v>0</v>
      </c>
      <c r="J2595">
        <f>SUMIF([1]!Tabla2[Consignatario],B2595, [1]!Tabla2[Monto])</f>
        <v>0</v>
      </c>
      <c r="K2595">
        <f>SUMIF([1]!Tabla3[Consignatario],B2595,[1]!Tabla3[Monto])</f>
        <v>0</v>
      </c>
      <c r="L2595">
        <f>SUMIF([1]!Tabla5[Consignatario],B2595,[1]!Tabla5[Monto])</f>
        <v>0</v>
      </c>
      <c r="M2595">
        <f>SUMIF([1]!Tabla1708[Consignatario],B2595,[1]!Tabla1708[Monto])</f>
        <v>0</v>
      </c>
      <c r="N2595">
        <f>SUMIF([1]!Tabla1726[Consignatario],B2595,[1]!Tabla1726[Monto])</f>
        <v>0</v>
      </c>
      <c r="O2595">
        <f>SUMIF([1]!Tabla1730[Consignatario],B2595,[1]!Tabla1730[1730])</f>
        <v>0</v>
      </c>
      <c r="P2595">
        <f>SUMIF([1]!Tabla1739[Consignatario],B2595,[1]!Tabla1739[1739])</f>
        <v>0</v>
      </c>
      <c r="Q2595">
        <f>SUMIF([1]!Tabla21[Consignatario],B2595,[1]!Tabla21[1664-1670])</f>
        <v>0</v>
      </c>
      <c r="R2595">
        <f>SUM(Tabla62[[#This Row],[1661]:[Entrearmadas]])</f>
        <v>52500</v>
      </c>
    </row>
    <row r="2596" spans="1:18" x14ac:dyDescent="0.3">
      <c r="A2596">
        <v>2595</v>
      </c>
      <c r="B2596" t="str" cm="1">
        <f t="array" ref="B2596">INDEX([1]!Tabla1[#Data], A2596, 2)</f>
        <v>Rubio de Amuzio, Juan</v>
      </c>
      <c r="C2596">
        <f>SUMIF([1]!Tabla1661[Consignatario],B2596,[1]!Tabla1661[1661])</f>
        <v>0</v>
      </c>
      <c r="D2596">
        <f>SUMIF([1]!Tabla11[Consignatario],B2596,[1]!Tabla11[1662])</f>
        <v>0</v>
      </c>
      <c r="E2596">
        <f>SUMIF([1]!Tabla12[Consignatario],B2596,[1]!Tabla12[1670])</f>
        <v>0</v>
      </c>
      <c r="F2596">
        <f>SUMIF([1]!Tabla10[Consignatario],B2596,[1]!Tabla10[1672])</f>
        <v>0</v>
      </c>
      <c r="G2596">
        <f>SUMIF([1]!Tabla9[Consignatarios],B2596,[1]!Tabla9[1675])</f>
        <v>0</v>
      </c>
      <c r="H2596">
        <f>SUMIF([1]!Tabla8[Consignatarios],B2596,[1]!Tabla8[1678])</f>
        <v>0</v>
      </c>
      <c r="I2596">
        <f>SUMIF([1]!Tabla4[Consignatario],B2596,[1]!Tabla4[Monto])</f>
        <v>2000</v>
      </c>
      <c r="J2596">
        <f>SUMIF([1]!Tabla2[Consignatario],B2596, [1]!Tabla2[Monto])</f>
        <v>59200</v>
      </c>
      <c r="K2596">
        <f>SUMIF([1]!Tabla3[Consignatario],B2596,[1]!Tabla3[Monto])</f>
        <v>0</v>
      </c>
      <c r="L2596">
        <f>SUMIF([1]!Tabla5[Consignatario],B2596,[1]!Tabla5[Monto])</f>
        <v>0</v>
      </c>
      <c r="M2596">
        <f>SUMIF([1]!Tabla1708[Consignatario],B2596,[1]!Tabla1708[Monto])</f>
        <v>0</v>
      </c>
      <c r="N2596">
        <f>SUMIF([1]!Tabla1726[Consignatario],B2596,[1]!Tabla1726[Monto])</f>
        <v>0</v>
      </c>
      <c r="O2596">
        <f>SUMIF([1]!Tabla1730[Consignatario],B2596,[1]!Tabla1730[1730])</f>
        <v>0</v>
      </c>
      <c r="P2596">
        <f>SUMIF([1]!Tabla1739[Consignatario],B2596,[1]!Tabla1739[1739])</f>
        <v>0</v>
      </c>
      <c r="Q2596">
        <f>SUMIF([1]!Tabla21[Consignatario],B2596,[1]!Tabla21[1664-1670])</f>
        <v>0</v>
      </c>
      <c r="R2596">
        <f>SUM(Tabla62[[#This Row],[1661]:[Entrearmadas]])</f>
        <v>61200</v>
      </c>
    </row>
    <row r="2597" spans="1:18" x14ac:dyDescent="0.3">
      <c r="A2597">
        <v>2596</v>
      </c>
      <c r="B2597" t="str" cm="1">
        <f t="array" ref="B2597">INDEX([1]!Tabla1[#Data], A2597, 2)</f>
        <v>Rubio Martínez, Andrés</v>
      </c>
      <c r="C2597">
        <f>SUMIF([1]!Tabla1661[Consignatario],B2597,[1]!Tabla1661[1661])</f>
        <v>0</v>
      </c>
      <c r="D2597">
        <f>SUMIF([1]!Tabla11[Consignatario],B2597,[1]!Tabla11[1662])</f>
        <v>0</v>
      </c>
      <c r="E2597">
        <f>SUMIF([1]!Tabla12[Consignatario],B2597,[1]!Tabla12[1670])</f>
        <v>0</v>
      </c>
      <c r="F2597">
        <f>SUMIF([1]!Tabla10[Consignatario],B2597,[1]!Tabla10[1672])</f>
        <v>0</v>
      </c>
      <c r="G2597">
        <f>SUMIF([1]!Tabla9[Consignatarios],B2597,[1]!Tabla9[1675])</f>
        <v>0</v>
      </c>
      <c r="H2597">
        <f>SUMIF([1]!Tabla8[Consignatarios],B2597,[1]!Tabla8[1678])</f>
        <v>13680</v>
      </c>
      <c r="I2597">
        <f>SUMIF([1]!Tabla4[Consignatario],B2597,[1]!Tabla4[Monto])</f>
        <v>0</v>
      </c>
      <c r="J2597">
        <f>SUMIF([1]!Tabla2[Consignatario],B2597, [1]!Tabla2[Monto])</f>
        <v>0</v>
      </c>
      <c r="K2597">
        <f>SUMIF([1]!Tabla3[Consignatario],B2597,[1]!Tabla3[Monto])</f>
        <v>0</v>
      </c>
      <c r="L2597">
        <f>SUMIF([1]!Tabla5[Consignatario],B2597,[1]!Tabla5[Monto])</f>
        <v>0</v>
      </c>
      <c r="M2597">
        <f>SUMIF([1]!Tabla1708[Consignatario],B2597,[1]!Tabla1708[Monto])</f>
        <v>0</v>
      </c>
      <c r="N2597">
        <f>SUMIF([1]!Tabla1726[Consignatario],B2597,[1]!Tabla1726[Monto])</f>
        <v>0</v>
      </c>
      <c r="O2597">
        <f>SUMIF([1]!Tabla1730[Consignatario],B2597,[1]!Tabla1730[1730])</f>
        <v>0</v>
      </c>
      <c r="P2597">
        <f>SUMIF([1]!Tabla1739[Consignatario],B2597,[1]!Tabla1739[1739])</f>
        <v>0</v>
      </c>
      <c r="Q2597">
        <f>SUMIF([1]!Tabla21[Consignatario],B2597,[1]!Tabla21[1664-1670])</f>
        <v>0</v>
      </c>
      <c r="R2597">
        <f>SUM(Tabla62[[#This Row],[1661]:[Entrearmadas]])</f>
        <v>13680</v>
      </c>
    </row>
    <row r="2598" spans="1:18" x14ac:dyDescent="0.3">
      <c r="A2598">
        <v>2597</v>
      </c>
      <c r="B2598" t="str" cm="1">
        <f t="array" ref="B2598">INDEX([1]!Tabla1[#Data], A2598, 2)</f>
        <v>Rubio Martínez, Joseph</v>
      </c>
      <c r="C2598">
        <f>SUMIF([1]!Tabla1661[Consignatario],B2598,[1]!Tabla1661[1661])</f>
        <v>0</v>
      </c>
      <c r="D2598">
        <f>SUMIF([1]!Tabla11[Consignatario],B2598,[1]!Tabla11[1662])</f>
        <v>0</v>
      </c>
      <c r="E2598">
        <f>SUMIF([1]!Tabla12[Consignatario],B2598,[1]!Tabla12[1670])</f>
        <v>0</v>
      </c>
      <c r="F2598">
        <f>SUMIF([1]!Tabla10[Consignatario],B2598,[1]!Tabla10[1672])</f>
        <v>0</v>
      </c>
      <c r="G2598">
        <f>SUMIF([1]!Tabla9[Consignatarios],B2598,[1]!Tabla9[1675])</f>
        <v>0</v>
      </c>
      <c r="H2598">
        <f>SUMIF([1]!Tabla8[Consignatarios],B2598,[1]!Tabla8[1678])</f>
        <v>8720</v>
      </c>
      <c r="I2598">
        <f>SUMIF([1]!Tabla4[Consignatario],B2598,[1]!Tabla4[Monto])</f>
        <v>0</v>
      </c>
      <c r="J2598">
        <f>SUMIF([1]!Tabla2[Consignatario],B2598, [1]!Tabla2[Monto])</f>
        <v>0</v>
      </c>
      <c r="K2598">
        <f>SUMIF([1]!Tabla3[Consignatario],B2598,[1]!Tabla3[Monto])</f>
        <v>0</v>
      </c>
      <c r="L2598">
        <f>SUMIF([1]!Tabla5[Consignatario],B2598,[1]!Tabla5[Monto])</f>
        <v>0</v>
      </c>
      <c r="M2598">
        <f>SUMIF([1]!Tabla1708[Consignatario],B2598,[1]!Tabla1708[Monto])</f>
        <v>0</v>
      </c>
      <c r="N2598">
        <f>SUMIF([1]!Tabla1726[Consignatario],B2598,[1]!Tabla1726[Monto])</f>
        <v>0</v>
      </c>
      <c r="O2598">
        <f>SUMIF([1]!Tabla1730[Consignatario],B2598,[1]!Tabla1730[1730])</f>
        <v>0</v>
      </c>
      <c r="P2598">
        <f>SUMIF([1]!Tabla1739[Consignatario],B2598,[1]!Tabla1739[1739])</f>
        <v>0</v>
      </c>
      <c r="Q2598">
        <f>SUMIF([1]!Tabla21[Consignatario],B2598,[1]!Tabla21[1664-1670])</f>
        <v>0</v>
      </c>
      <c r="R2598">
        <f>SUM(Tabla62[[#This Row],[1661]:[Entrearmadas]])</f>
        <v>8720</v>
      </c>
    </row>
    <row r="2599" spans="1:18" x14ac:dyDescent="0.3">
      <c r="A2599">
        <v>2598</v>
      </c>
      <c r="B2599" t="str" cm="1">
        <f t="array" ref="B2599">INDEX([1]!Tabla1[#Data], A2599, 2)</f>
        <v>Rubio, Joseph</v>
      </c>
      <c r="C2599">
        <f>SUMIF([1]!Tabla1661[Consignatario],B2599,[1]!Tabla1661[1661])</f>
        <v>0</v>
      </c>
      <c r="D2599">
        <f>SUMIF([1]!Tabla11[Consignatario],B2599,[1]!Tabla11[1662])</f>
        <v>0</v>
      </c>
      <c r="E2599">
        <f>SUMIF([1]!Tabla12[Consignatario],B2599,[1]!Tabla12[1670])</f>
        <v>0</v>
      </c>
      <c r="F2599">
        <f>SUMIF([1]!Tabla10[Consignatario],B2599,[1]!Tabla10[1672])</f>
        <v>0</v>
      </c>
      <c r="G2599">
        <f>SUMIF([1]!Tabla9[Consignatarios],B2599,[1]!Tabla9[1675])</f>
        <v>0</v>
      </c>
      <c r="H2599">
        <f>SUMIF([1]!Tabla8[Consignatarios],B2599,[1]!Tabla8[1678])</f>
        <v>0</v>
      </c>
      <c r="I2599">
        <f>SUMIF([1]!Tabla4[Consignatario],B2599,[1]!Tabla4[Monto])</f>
        <v>10961</v>
      </c>
      <c r="J2599">
        <f>SUMIF([1]!Tabla2[Consignatario],B2599, [1]!Tabla2[Monto])</f>
        <v>0</v>
      </c>
      <c r="K2599">
        <f>SUMIF([1]!Tabla3[Consignatario],B2599,[1]!Tabla3[Monto])</f>
        <v>0</v>
      </c>
      <c r="L2599">
        <f>SUMIF([1]!Tabla5[Consignatario],B2599,[1]!Tabla5[Monto])</f>
        <v>0</v>
      </c>
      <c r="M2599">
        <f>SUMIF([1]!Tabla1708[Consignatario],B2599,[1]!Tabla1708[Monto])</f>
        <v>0</v>
      </c>
      <c r="N2599">
        <f>SUMIF([1]!Tabla1726[Consignatario],B2599,[1]!Tabla1726[Monto])</f>
        <v>0</v>
      </c>
      <c r="O2599">
        <f>SUMIF([1]!Tabla1730[Consignatario],B2599,[1]!Tabla1730[1730])</f>
        <v>0</v>
      </c>
      <c r="P2599">
        <f>SUMIF([1]!Tabla1739[Consignatario],B2599,[1]!Tabla1739[1739])</f>
        <v>0</v>
      </c>
      <c r="Q2599">
        <f>SUMIF([1]!Tabla21[Consignatario],B2599,[1]!Tabla21[1664-1670])</f>
        <v>0</v>
      </c>
      <c r="R2599">
        <f>SUM(Tabla62[[#This Row],[1661]:[Entrearmadas]])</f>
        <v>10961</v>
      </c>
    </row>
    <row r="2600" spans="1:18" x14ac:dyDescent="0.3">
      <c r="A2600">
        <v>2599</v>
      </c>
      <c r="B2600" t="str" cm="1">
        <f t="array" ref="B2600">INDEX([1]!Tabla1[#Data], A2600, 2)</f>
        <v>Rucoba, Agustín de</v>
      </c>
      <c r="C2600">
        <f>SUMIF([1]!Tabla1661[Consignatario],B2600,[1]!Tabla1661[1661])</f>
        <v>0</v>
      </c>
      <c r="D2600">
        <f>SUMIF([1]!Tabla11[Consignatario],B2600,[1]!Tabla11[1662])</f>
        <v>0</v>
      </c>
      <c r="E2600">
        <f>SUMIF([1]!Tabla12[Consignatario],B2600,[1]!Tabla12[1670])</f>
        <v>0</v>
      </c>
      <c r="F2600">
        <f>SUMIF([1]!Tabla10[Consignatario],B2600,[1]!Tabla10[1672])</f>
        <v>0</v>
      </c>
      <c r="G2600">
        <f>SUMIF([1]!Tabla9[Consignatarios],B2600,[1]!Tabla9[1675])</f>
        <v>0</v>
      </c>
      <c r="H2600">
        <f>SUMIF([1]!Tabla8[Consignatarios],B2600,[1]!Tabla8[1678])</f>
        <v>0</v>
      </c>
      <c r="I2600">
        <f>SUMIF([1]!Tabla4[Consignatario],B2600,[1]!Tabla4[Monto])</f>
        <v>0</v>
      </c>
      <c r="J2600">
        <f>SUMIF([1]!Tabla2[Consignatario],B2600, [1]!Tabla2[Monto])</f>
        <v>0</v>
      </c>
      <c r="K2600">
        <f>SUMIF([1]!Tabla3[Consignatario],B2600,[1]!Tabla3[Monto])</f>
        <v>0</v>
      </c>
      <c r="L2600">
        <f>SUMIF([1]!Tabla5[Consignatario],B2600,[1]!Tabla5[Monto])</f>
        <v>0</v>
      </c>
      <c r="M2600">
        <f>SUMIF([1]!Tabla1708[Consignatario],B2600,[1]!Tabla1708[Monto])</f>
        <v>0</v>
      </c>
      <c r="N2600">
        <f>SUMIF([1]!Tabla1726[Consignatario],B2600,[1]!Tabla1726[Monto])</f>
        <v>17292</v>
      </c>
      <c r="O2600">
        <f>SUMIF([1]!Tabla1730[Consignatario],B2600,[1]!Tabla1730[1730])</f>
        <v>0</v>
      </c>
      <c r="P2600">
        <f>SUMIF([1]!Tabla1739[Consignatario],B2600,[1]!Tabla1739[1739])</f>
        <v>0</v>
      </c>
      <c r="Q2600">
        <f>SUMIF([1]!Tabla21[Consignatario],B2600,[1]!Tabla21[1664-1670])</f>
        <v>0</v>
      </c>
      <c r="R2600">
        <f>SUM(Tabla62[[#This Row],[1661]:[Entrearmadas]])</f>
        <v>17292</v>
      </c>
    </row>
    <row r="2601" spans="1:18" x14ac:dyDescent="0.3">
      <c r="A2601">
        <v>2600</v>
      </c>
      <c r="B2601" t="str" cm="1">
        <f t="array" ref="B2601">INDEX([1]!Tabla1[#Data], A2601, 2)</f>
        <v>Rucoba, Esteban de</v>
      </c>
      <c r="C2601">
        <f>SUMIF([1]!Tabla1661[Consignatario],B2601,[1]!Tabla1661[1661])</f>
        <v>0</v>
      </c>
      <c r="D2601">
        <f>SUMIF([1]!Tabla11[Consignatario],B2601,[1]!Tabla11[1662])</f>
        <v>0</v>
      </c>
      <c r="E2601">
        <f>SUMIF([1]!Tabla12[Consignatario],B2601,[1]!Tabla12[1670])</f>
        <v>0</v>
      </c>
      <c r="F2601">
        <f>SUMIF([1]!Tabla10[Consignatario],B2601,[1]!Tabla10[1672])</f>
        <v>0</v>
      </c>
      <c r="G2601">
        <f>SUMIF([1]!Tabla9[Consignatarios],B2601,[1]!Tabla9[1675])</f>
        <v>0</v>
      </c>
      <c r="H2601">
        <f>SUMIF([1]!Tabla8[Consignatarios],B2601,[1]!Tabla8[1678])</f>
        <v>0</v>
      </c>
      <c r="I2601">
        <f>SUMIF([1]!Tabla4[Consignatario],B2601,[1]!Tabla4[Monto])</f>
        <v>0</v>
      </c>
      <c r="J2601">
        <f>SUMIF([1]!Tabla2[Consignatario],B2601, [1]!Tabla2[Monto])</f>
        <v>0</v>
      </c>
      <c r="K2601">
        <f>SUMIF([1]!Tabla3[Consignatario],B2601,[1]!Tabla3[Monto])</f>
        <v>0</v>
      </c>
      <c r="L2601">
        <f>SUMIF([1]!Tabla5[Consignatario],B2601,[1]!Tabla5[Monto])</f>
        <v>0</v>
      </c>
      <c r="M2601">
        <f>SUMIF([1]!Tabla1708[Consignatario],B2601,[1]!Tabla1708[Monto])</f>
        <v>6000</v>
      </c>
      <c r="N2601">
        <f>SUMIF([1]!Tabla1726[Consignatario],B2601,[1]!Tabla1726[Monto])</f>
        <v>124880</v>
      </c>
      <c r="O2601">
        <f>SUMIF([1]!Tabla1730[Consignatario],B2601,[1]!Tabla1730[1730])</f>
        <v>0</v>
      </c>
      <c r="P2601">
        <f>SUMIF([1]!Tabla1739[Consignatario],B2601,[1]!Tabla1739[1739])</f>
        <v>0</v>
      </c>
      <c r="Q2601">
        <f>SUMIF([1]!Tabla21[Consignatario],B2601,[1]!Tabla21[1664-1670])</f>
        <v>0</v>
      </c>
      <c r="R2601">
        <f>SUM(Tabla62[[#This Row],[1661]:[Entrearmadas]])</f>
        <v>130880</v>
      </c>
    </row>
    <row r="2602" spans="1:18" x14ac:dyDescent="0.3">
      <c r="A2602">
        <v>2601</v>
      </c>
      <c r="B2602" t="str" cm="1">
        <f t="array" ref="B2602">INDEX([1]!Tabla1[#Data], A2602, 2)</f>
        <v>Rueda, Bartolomé de</v>
      </c>
      <c r="C2602">
        <f>SUMIF([1]!Tabla1661[Consignatario],B2602,[1]!Tabla1661[1661])</f>
        <v>0</v>
      </c>
      <c r="D2602">
        <f>SUMIF([1]!Tabla11[Consignatario],B2602,[1]!Tabla11[1662])</f>
        <v>0</v>
      </c>
      <c r="E2602">
        <f>SUMIF([1]!Tabla12[Consignatario],B2602,[1]!Tabla12[1670])</f>
        <v>0</v>
      </c>
      <c r="F2602">
        <f>SUMIF([1]!Tabla10[Consignatario],B2602,[1]!Tabla10[1672])</f>
        <v>0</v>
      </c>
      <c r="G2602">
        <f>SUMIF([1]!Tabla9[Consignatarios],B2602,[1]!Tabla9[1675])</f>
        <v>0</v>
      </c>
      <c r="H2602">
        <f>SUMIF([1]!Tabla8[Consignatarios],B2602,[1]!Tabla8[1678])</f>
        <v>0</v>
      </c>
      <c r="I2602">
        <f>SUMIF([1]!Tabla4[Consignatario],B2602,[1]!Tabla4[Monto])</f>
        <v>4320</v>
      </c>
      <c r="J2602">
        <f>SUMIF([1]!Tabla2[Consignatario],B2602, [1]!Tabla2[Monto])</f>
        <v>0</v>
      </c>
      <c r="K2602">
        <f>SUMIF([1]!Tabla3[Consignatario],B2602,[1]!Tabla3[Monto])</f>
        <v>0</v>
      </c>
      <c r="L2602">
        <f>SUMIF([1]!Tabla5[Consignatario],B2602,[1]!Tabla5[Monto])</f>
        <v>0</v>
      </c>
      <c r="M2602">
        <f>SUMIF([1]!Tabla1708[Consignatario],B2602,[1]!Tabla1708[Monto])</f>
        <v>0</v>
      </c>
      <c r="N2602">
        <f>SUMIF([1]!Tabla1726[Consignatario],B2602,[1]!Tabla1726[Monto])</f>
        <v>0</v>
      </c>
      <c r="O2602">
        <f>SUMIF([1]!Tabla1730[Consignatario],B2602,[1]!Tabla1730[1730])</f>
        <v>0</v>
      </c>
      <c r="P2602">
        <f>SUMIF([1]!Tabla1739[Consignatario],B2602,[1]!Tabla1739[1739])</f>
        <v>0</v>
      </c>
      <c r="Q2602">
        <f>SUMIF([1]!Tabla21[Consignatario],B2602,[1]!Tabla21[1664-1670])</f>
        <v>0</v>
      </c>
      <c r="R2602">
        <f>SUM(Tabla62[[#This Row],[1661]:[Entrearmadas]])</f>
        <v>4320</v>
      </c>
    </row>
    <row r="2603" spans="1:18" x14ac:dyDescent="0.3">
      <c r="A2603">
        <v>2602</v>
      </c>
      <c r="B2603" t="str" cm="1">
        <f t="array" ref="B2603">INDEX([1]!Tabla1[#Data], A2603, 2)</f>
        <v>Rueda, Domingo de</v>
      </c>
      <c r="C2603">
        <f>SUMIF([1]!Tabla1661[Consignatario],B2603,[1]!Tabla1661[1661])</f>
        <v>0</v>
      </c>
      <c r="D2603">
        <f>SUMIF([1]!Tabla11[Consignatario],B2603,[1]!Tabla11[1662])</f>
        <v>0</v>
      </c>
      <c r="E2603">
        <f>SUMIF([1]!Tabla12[Consignatario],B2603,[1]!Tabla12[1670])</f>
        <v>0</v>
      </c>
      <c r="F2603">
        <f>SUMIF([1]!Tabla10[Consignatario],B2603,[1]!Tabla10[1672])</f>
        <v>0</v>
      </c>
      <c r="G2603">
        <f>SUMIF([1]!Tabla9[Consignatarios],B2603,[1]!Tabla9[1675])</f>
        <v>320</v>
      </c>
      <c r="H2603">
        <f>SUMIF([1]!Tabla8[Consignatarios],B2603,[1]!Tabla8[1678])</f>
        <v>94698</v>
      </c>
      <c r="I2603">
        <f>SUMIF([1]!Tabla4[Consignatario],B2603,[1]!Tabla4[Monto])</f>
        <v>18875</v>
      </c>
      <c r="J2603">
        <f>SUMIF([1]!Tabla2[Consignatario],B2603, [1]!Tabla2[Monto])</f>
        <v>18000</v>
      </c>
      <c r="K2603">
        <f>SUMIF([1]!Tabla3[Consignatario],B2603,[1]!Tabla3[Monto])</f>
        <v>117440</v>
      </c>
      <c r="L2603">
        <f>SUMIF([1]!Tabla5[Consignatario],B2603,[1]!Tabla5[Monto])</f>
        <v>0</v>
      </c>
      <c r="M2603">
        <f>SUMIF([1]!Tabla1708[Consignatario],B2603,[1]!Tabla1708[Monto])</f>
        <v>0</v>
      </c>
      <c r="N2603">
        <f>SUMIF([1]!Tabla1726[Consignatario],B2603,[1]!Tabla1726[Monto])</f>
        <v>0</v>
      </c>
      <c r="O2603">
        <f>SUMIF([1]!Tabla1730[Consignatario],B2603,[1]!Tabla1730[1730])</f>
        <v>0</v>
      </c>
      <c r="P2603">
        <f>SUMIF([1]!Tabla1739[Consignatario],B2603,[1]!Tabla1739[1739])</f>
        <v>0</v>
      </c>
      <c r="Q2603">
        <f>SUMIF([1]!Tabla21[Consignatario],B2603,[1]!Tabla21[1664-1670])</f>
        <v>0</v>
      </c>
      <c r="R2603">
        <f>SUM(Tabla62[[#This Row],[1661]:[Entrearmadas]])</f>
        <v>249333</v>
      </c>
    </row>
    <row r="2604" spans="1:18" x14ac:dyDescent="0.3">
      <c r="A2604">
        <v>2603</v>
      </c>
      <c r="B2604" t="str" cm="1">
        <f t="array" ref="B2604">INDEX([1]!Tabla1[#Data], A2604, 2)</f>
        <v>Rueda, Juan de</v>
      </c>
      <c r="C2604">
        <f>SUMIF([1]!Tabla1661[Consignatario],B2604,[1]!Tabla1661[1661])</f>
        <v>0</v>
      </c>
      <c r="D2604">
        <f>SUMIF([1]!Tabla11[Consignatario],B2604,[1]!Tabla11[1662])</f>
        <v>0</v>
      </c>
      <c r="E2604">
        <f>SUMIF([1]!Tabla12[Consignatario],B2604,[1]!Tabla12[1670])</f>
        <v>0</v>
      </c>
      <c r="F2604">
        <f>SUMIF([1]!Tabla10[Consignatario],B2604,[1]!Tabla10[1672])</f>
        <v>0</v>
      </c>
      <c r="G2604">
        <f>SUMIF([1]!Tabla9[Consignatarios],B2604,[1]!Tabla9[1675])</f>
        <v>0</v>
      </c>
      <c r="H2604">
        <f>SUMIF([1]!Tabla8[Consignatarios],B2604,[1]!Tabla8[1678])</f>
        <v>16284</v>
      </c>
      <c r="I2604">
        <f>SUMIF([1]!Tabla4[Consignatario],B2604,[1]!Tabla4[Monto])</f>
        <v>0</v>
      </c>
      <c r="J2604">
        <f>SUMIF([1]!Tabla2[Consignatario],B2604, [1]!Tabla2[Monto])</f>
        <v>0</v>
      </c>
      <c r="K2604">
        <f>SUMIF([1]!Tabla3[Consignatario],B2604,[1]!Tabla3[Monto])</f>
        <v>0</v>
      </c>
      <c r="L2604">
        <f>SUMIF([1]!Tabla5[Consignatario],B2604,[1]!Tabla5[Monto])</f>
        <v>0</v>
      </c>
      <c r="M2604">
        <f>SUMIF([1]!Tabla1708[Consignatario],B2604,[1]!Tabla1708[Monto])</f>
        <v>0</v>
      </c>
      <c r="N2604">
        <f>SUMIF([1]!Tabla1726[Consignatario],B2604,[1]!Tabla1726[Monto])</f>
        <v>0</v>
      </c>
      <c r="O2604">
        <f>SUMIF([1]!Tabla1730[Consignatario],B2604,[1]!Tabla1730[1730])</f>
        <v>0</v>
      </c>
      <c r="P2604">
        <f>SUMIF([1]!Tabla1739[Consignatario],B2604,[1]!Tabla1739[1739])</f>
        <v>0</v>
      </c>
      <c r="Q2604">
        <f>SUMIF([1]!Tabla21[Consignatario],B2604,[1]!Tabla21[1664-1670])</f>
        <v>0</v>
      </c>
      <c r="R2604">
        <f>SUM(Tabla62[[#This Row],[1661]:[Entrearmadas]])</f>
        <v>16284</v>
      </c>
    </row>
    <row r="2605" spans="1:18" x14ac:dyDescent="0.3">
      <c r="A2605">
        <v>2604</v>
      </c>
      <c r="B2605" t="str" cm="1">
        <f t="array" ref="B2605">INDEX([1]!Tabla1[#Data], A2605, 2)</f>
        <v>Rueda, Matías de</v>
      </c>
      <c r="C2605">
        <f>SUMIF([1]!Tabla1661[Consignatario],B2605,[1]!Tabla1661[1661])</f>
        <v>0</v>
      </c>
      <c r="D2605">
        <f>SUMIF([1]!Tabla11[Consignatario],B2605,[1]!Tabla11[1662])</f>
        <v>0</v>
      </c>
      <c r="E2605">
        <f>SUMIF([1]!Tabla12[Consignatario],B2605,[1]!Tabla12[1670])</f>
        <v>0</v>
      </c>
      <c r="F2605">
        <f>SUMIF([1]!Tabla10[Consignatario],B2605,[1]!Tabla10[1672])</f>
        <v>0</v>
      </c>
      <c r="G2605">
        <f>SUMIF([1]!Tabla9[Consignatarios],B2605,[1]!Tabla9[1675])</f>
        <v>0</v>
      </c>
      <c r="H2605">
        <f>SUMIF([1]!Tabla8[Consignatarios],B2605,[1]!Tabla8[1678])</f>
        <v>0</v>
      </c>
      <c r="I2605">
        <f>SUMIF([1]!Tabla4[Consignatario],B2605,[1]!Tabla4[Monto])</f>
        <v>0</v>
      </c>
      <c r="J2605">
        <f>SUMIF([1]!Tabla2[Consignatario],B2605, [1]!Tabla2[Monto])</f>
        <v>0</v>
      </c>
      <c r="K2605">
        <f>SUMIF([1]!Tabla3[Consignatario],B2605,[1]!Tabla3[Monto])</f>
        <v>1024</v>
      </c>
      <c r="L2605">
        <f>SUMIF([1]!Tabla5[Consignatario],B2605,[1]!Tabla5[Monto])</f>
        <v>39724</v>
      </c>
      <c r="M2605">
        <f>SUMIF([1]!Tabla1708[Consignatario],B2605,[1]!Tabla1708[Monto])</f>
        <v>0</v>
      </c>
      <c r="N2605">
        <f>SUMIF([1]!Tabla1726[Consignatario],B2605,[1]!Tabla1726[Monto])</f>
        <v>0</v>
      </c>
      <c r="O2605">
        <f>SUMIF([1]!Tabla1730[Consignatario],B2605,[1]!Tabla1730[1730])</f>
        <v>0</v>
      </c>
      <c r="P2605">
        <f>SUMIF([1]!Tabla1739[Consignatario],B2605,[1]!Tabla1739[1739])</f>
        <v>0</v>
      </c>
      <c r="Q2605">
        <f>SUMIF([1]!Tabla21[Consignatario],B2605,[1]!Tabla21[1664-1670])</f>
        <v>0</v>
      </c>
      <c r="R2605">
        <f>SUM(Tabla62[[#This Row],[1661]:[Entrearmadas]])</f>
        <v>40748</v>
      </c>
    </row>
    <row r="2606" spans="1:18" x14ac:dyDescent="0.3">
      <c r="A2606">
        <v>2605</v>
      </c>
      <c r="B2606" t="str" cm="1">
        <f t="array" ref="B2606">INDEX([1]!Tabla1[#Data], A2606, 2)</f>
        <v>Ruidíaz, Simón</v>
      </c>
      <c r="C2606">
        <f>SUMIF([1]!Tabla1661[Consignatario],B2606,[1]!Tabla1661[1661])</f>
        <v>0</v>
      </c>
      <c r="D2606">
        <f>SUMIF([1]!Tabla11[Consignatario],B2606,[1]!Tabla11[1662])</f>
        <v>0</v>
      </c>
      <c r="E2606">
        <f>SUMIF([1]!Tabla12[Consignatario],B2606,[1]!Tabla12[1670])</f>
        <v>0</v>
      </c>
      <c r="F2606">
        <f>SUMIF([1]!Tabla10[Consignatario],B2606,[1]!Tabla10[1672])</f>
        <v>0</v>
      </c>
      <c r="G2606">
        <f>SUMIF([1]!Tabla9[Consignatarios],B2606,[1]!Tabla9[1675])</f>
        <v>0</v>
      </c>
      <c r="H2606">
        <f>SUMIF([1]!Tabla8[Consignatarios],B2606,[1]!Tabla8[1678])</f>
        <v>0</v>
      </c>
      <c r="I2606">
        <f>SUMIF([1]!Tabla4[Consignatario],B2606,[1]!Tabla4[Monto])</f>
        <v>0</v>
      </c>
      <c r="J2606">
        <f>SUMIF([1]!Tabla2[Consignatario],B2606, [1]!Tabla2[Monto])</f>
        <v>0</v>
      </c>
      <c r="K2606">
        <f>SUMIF([1]!Tabla3[Consignatario],B2606,[1]!Tabla3[Monto])</f>
        <v>0</v>
      </c>
      <c r="L2606">
        <f>SUMIF([1]!Tabla5[Consignatario],B2606,[1]!Tabla5[Monto])</f>
        <v>0</v>
      </c>
      <c r="M2606">
        <f>SUMIF([1]!Tabla1708[Consignatario],B2606,[1]!Tabla1708[Monto])</f>
        <v>0</v>
      </c>
      <c r="N2606">
        <f>SUMIF([1]!Tabla1726[Consignatario],B2606,[1]!Tabla1726[Monto])</f>
        <v>85240</v>
      </c>
      <c r="O2606">
        <f>SUMIF([1]!Tabla1730[Consignatario],B2606,[1]!Tabla1730[1730])</f>
        <v>0</v>
      </c>
      <c r="P2606">
        <f>SUMIF([1]!Tabla1739[Consignatario],B2606,[1]!Tabla1739[1739])</f>
        <v>147100</v>
      </c>
      <c r="Q2606">
        <f>SUMIF([1]!Tabla21[Consignatario],B2606,[1]!Tabla21[1664-1670])</f>
        <v>0</v>
      </c>
      <c r="R2606">
        <f>SUM(Tabla62[[#This Row],[1661]:[Entrearmadas]])</f>
        <v>232340</v>
      </c>
    </row>
    <row r="2607" spans="1:18" x14ac:dyDescent="0.3">
      <c r="A2607">
        <v>2606</v>
      </c>
      <c r="B2607" t="str" cm="1">
        <f t="array" ref="B2607">INDEX([1]!Tabla1[#Data], A2607, 2)</f>
        <v>Ruidíaz, Simón de</v>
      </c>
      <c r="C2607">
        <f>SUMIF([1]!Tabla1661[Consignatario],B2607,[1]!Tabla1661[1661])</f>
        <v>0</v>
      </c>
      <c r="D2607">
        <f>SUMIF([1]!Tabla11[Consignatario],B2607,[1]!Tabla11[1662])</f>
        <v>0</v>
      </c>
      <c r="E2607">
        <f>SUMIF([1]!Tabla12[Consignatario],B2607,[1]!Tabla12[1670])</f>
        <v>0</v>
      </c>
      <c r="F2607">
        <f>SUMIF([1]!Tabla10[Consignatario],B2607,[1]!Tabla10[1672])</f>
        <v>0</v>
      </c>
      <c r="G2607">
        <f>SUMIF([1]!Tabla9[Consignatarios],B2607,[1]!Tabla9[1675])</f>
        <v>0</v>
      </c>
      <c r="H2607">
        <f>SUMIF([1]!Tabla8[Consignatarios],B2607,[1]!Tabla8[1678])</f>
        <v>0</v>
      </c>
      <c r="I2607">
        <f>SUMIF([1]!Tabla4[Consignatario],B2607,[1]!Tabla4[Monto])</f>
        <v>0</v>
      </c>
      <c r="J2607">
        <f>SUMIF([1]!Tabla2[Consignatario],B2607, [1]!Tabla2[Monto])</f>
        <v>0</v>
      </c>
      <c r="K2607">
        <f>SUMIF([1]!Tabla3[Consignatario],B2607,[1]!Tabla3[Monto])</f>
        <v>0</v>
      </c>
      <c r="L2607">
        <f>SUMIF([1]!Tabla5[Consignatario],B2607,[1]!Tabla5[Monto])</f>
        <v>0</v>
      </c>
      <c r="M2607">
        <f>SUMIF([1]!Tabla1708[Consignatario],B2607,[1]!Tabla1708[Monto])</f>
        <v>0</v>
      </c>
      <c r="N2607">
        <f>SUMIF([1]!Tabla1726[Consignatario],B2607,[1]!Tabla1726[Monto])</f>
        <v>0</v>
      </c>
      <c r="O2607">
        <f>SUMIF([1]!Tabla1730[Consignatario],B2607,[1]!Tabla1730[1730])</f>
        <v>129164</v>
      </c>
      <c r="P2607">
        <f>SUMIF([1]!Tabla1739[Consignatario],B2607,[1]!Tabla1739[1739])</f>
        <v>0</v>
      </c>
      <c r="Q2607">
        <f>SUMIF([1]!Tabla21[Consignatario],B2607,[1]!Tabla21[1664-1670])</f>
        <v>0</v>
      </c>
      <c r="R2607">
        <f>SUM(Tabla62[[#This Row],[1661]:[Entrearmadas]])</f>
        <v>129164</v>
      </c>
    </row>
    <row r="2608" spans="1:18" x14ac:dyDescent="0.3">
      <c r="A2608">
        <v>2607</v>
      </c>
      <c r="B2608" t="str" cm="1">
        <f t="array" ref="B2608">INDEX([1]!Tabla1[#Data], A2608, 2)</f>
        <v>Ruiz Barranco, Fernando</v>
      </c>
      <c r="C2608">
        <f>SUMIF([1]!Tabla1661[Consignatario],B2608,[1]!Tabla1661[1661])</f>
        <v>0</v>
      </c>
      <c r="D2608">
        <f>SUMIF([1]!Tabla11[Consignatario],B2608,[1]!Tabla11[1662])</f>
        <v>0</v>
      </c>
      <c r="E2608">
        <f>SUMIF([1]!Tabla12[Consignatario],B2608,[1]!Tabla12[1670])</f>
        <v>0</v>
      </c>
      <c r="F2608">
        <f>SUMIF([1]!Tabla10[Consignatario],B2608,[1]!Tabla10[1672])</f>
        <v>0</v>
      </c>
      <c r="G2608">
        <f>SUMIF([1]!Tabla9[Consignatarios],B2608,[1]!Tabla9[1675])</f>
        <v>0</v>
      </c>
      <c r="H2608">
        <f>SUMIF([1]!Tabla8[Consignatarios],B2608,[1]!Tabla8[1678])</f>
        <v>23788</v>
      </c>
      <c r="I2608">
        <f>SUMIF([1]!Tabla4[Consignatario],B2608,[1]!Tabla4[Monto])</f>
        <v>0</v>
      </c>
      <c r="J2608">
        <f>SUMIF([1]!Tabla2[Consignatario],B2608, [1]!Tabla2[Monto])</f>
        <v>0</v>
      </c>
      <c r="K2608">
        <f>SUMIF([1]!Tabla3[Consignatario],B2608,[1]!Tabla3[Monto])</f>
        <v>0</v>
      </c>
      <c r="L2608">
        <f>SUMIF([1]!Tabla5[Consignatario],B2608,[1]!Tabla5[Monto])</f>
        <v>0</v>
      </c>
      <c r="M2608">
        <f>SUMIF([1]!Tabla1708[Consignatario],B2608,[1]!Tabla1708[Monto])</f>
        <v>0</v>
      </c>
      <c r="N2608">
        <f>SUMIF([1]!Tabla1726[Consignatario],B2608,[1]!Tabla1726[Monto])</f>
        <v>0</v>
      </c>
      <c r="O2608">
        <f>SUMIF([1]!Tabla1730[Consignatario],B2608,[1]!Tabla1730[1730])</f>
        <v>0</v>
      </c>
      <c r="P2608">
        <f>SUMIF([1]!Tabla1739[Consignatario],B2608,[1]!Tabla1739[1739])</f>
        <v>0</v>
      </c>
      <c r="Q2608">
        <f>SUMIF([1]!Tabla21[Consignatario],B2608,[1]!Tabla21[1664-1670])</f>
        <v>0</v>
      </c>
      <c r="R2608">
        <f>SUM(Tabla62[[#This Row],[1661]:[Entrearmadas]])</f>
        <v>23788</v>
      </c>
    </row>
    <row r="2609" spans="1:18" x14ac:dyDescent="0.3">
      <c r="A2609">
        <v>2608</v>
      </c>
      <c r="B2609" t="str" cm="1">
        <f t="array" ref="B2609">INDEX([1]!Tabla1[#Data], A2609, 2)</f>
        <v>Ruiz Barrancos, Fernando</v>
      </c>
      <c r="C2609">
        <f>SUMIF([1]!Tabla1661[Consignatario],B2609,[1]!Tabla1661[1661])</f>
        <v>0</v>
      </c>
      <c r="D2609">
        <f>SUMIF([1]!Tabla11[Consignatario],B2609,[1]!Tabla11[1662])</f>
        <v>0</v>
      </c>
      <c r="E2609">
        <f>SUMIF([1]!Tabla12[Consignatario],B2609,[1]!Tabla12[1670])</f>
        <v>0</v>
      </c>
      <c r="F2609">
        <f>SUMIF([1]!Tabla10[Consignatario],B2609,[1]!Tabla10[1672])</f>
        <v>13800</v>
      </c>
      <c r="G2609">
        <f>SUMIF([1]!Tabla9[Consignatarios],B2609,[1]!Tabla9[1675])</f>
        <v>0</v>
      </c>
      <c r="H2609">
        <f>SUMIF([1]!Tabla8[Consignatarios],B2609,[1]!Tabla8[1678])</f>
        <v>0</v>
      </c>
      <c r="I2609">
        <f>SUMIF([1]!Tabla4[Consignatario],B2609,[1]!Tabla4[Monto])</f>
        <v>0</v>
      </c>
      <c r="J2609">
        <f>SUMIF([1]!Tabla2[Consignatario],B2609, [1]!Tabla2[Monto])</f>
        <v>0</v>
      </c>
      <c r="K2609">
        <f>SUMIF([1]!Tabla3[Consignatario],B2609,[1]!Tabla3[Monto])</f>
        <v>0</v>
      </c>
      <c r="L2609">
        <f>SUMIF([1]!Tabla5[Consignatario],B2609,[1]!Tabla5[Monto])</f>
        <v>0</v>
      </c>
      <c r="M2609">
        <f>SUMIF([1]!Tabla1708[Consignatario],B2609,[1]!Tabla1708[Monto])</f>
        <v>0</v>
      </c>
      <c r="N2609">
        <f>SUMIF([1]!Tabla1726[Consignatario],B2609,[1]!Tabla1726[Monto])</f>
        <v>0</v>
      </c>
      <c r="O2609">
        <f>SUMIF([1]!Tabla1730[Consignatario],B2609,[1]!Tabla1730[1730])</f>
        <v>0</v>
      </c>
      <c r="P2609">
        <f>SUMIF([1]!Tabla1739[Consignatario],B2609,[1]!Tabla1739[1739])</f>
        <v>0</v>
      </c>
      <c r="Q2609">
        <f>SUMIF([1]!Tabla21[Consignatario],B2609,[1]!Tabla21[1664-1670])</f>
        <v>0</v>
      </c>
      <c r="R2609">
        <f>SUM(Tabla62[[#This Row],[1661]:[Entrearmadas]])</f>
        <v>13800</v>
      </c>
    </row>
    <row r="2610" spans="1:18" x14ac:dyDescent="0.3">
      <c r="A2610">
        <v>2609</v>
      </c>
      <c r="B2610" t="str" cm="1">
        <f t="array" ref="B2610">INDEX([1]!Tabla1[#Data], A2610, 2)</f>
        <v>Ruiz Canduelas, Francisco</v>
      </c>
      <c r="C2610">
        <f>SUMIF([1]!Tabla1661[Consignatario],B2610,[1]!Tabla1661[1661])</f>
        <v>0</v>
      </c>
      <c r="D2610">
        <f>SUMIF([1]!Tabla11[Consignatario],B2610,[1]!Tabla11[1662])</f>
        <v>0</v>
      </c>
      <c r="E2610">
        <f>SUMIF([1]!Tabla12[Consignatario],B2610,[1]!Tabla12[1670])</f>
        <v>0</v>
      </c>
      <c r="F2610">
        <f>SUMIF([1]!Tabla10[Consignatario],B2610,[1]!Tabla10[1672])</f>
        <v>0</v>
      </c>
      <c r="G2610">
        <f>SUMIF([1]!Tabla9[Consignatarios],B2610,[1]!Tabla9[1675])</f>
        <v>0</v>
      </c>
      <c r="H2610">
        <f>SUMIF([1]!Tabla8[Consignatarios],B2610,[1]!Tabla8[1678])</f>
        <v>20000</v>
      </c>
      <c r="I2610">
        <f>SUMIF([1]!Tabla4[Consignatario],B2610,[1]!Tabla4[Monto])</f>
        <v>0</v>
      </c>
      <c r="J2610">
        <f>SUMIF([1]!Tabla2[Consignatario],B2610, [1]!Tabla2[Monto])</f>
        <v>86000</v>
      </c>
      <c r="K2610">
        <f>SUMIF([1]!Tabla3[Consignatario],B2610,[1]!Tabla3[Monto])</f>
        <v>0</v>
      </c>
      <c r="L2610">
        <f>SUMIF([1]!Tabla5[Consignatario],B2610,[1]!Tabla5[Monto])</f>
        <v>0</v>
      </c>
      <c r="M2610">
        <f>SUMIF([1]!Tabla1708[Consignatario],B2610,[1]!Tabla1708[Monto])</f>
        <v>0</v>
      </c>
      <c r="N2610">
        <f>SUMIF([1]!Tabla1726[Consignatario],B2610,[1]!Tabla1726[Monto])</f>
        <v>0</v>
      </c>
      <c r="O2610">
        <f>SUMIF([1]!Tabla1730[Consignatario],B2610,[1]!Tabla1730[1730])</f>
        <v>0</v>
      </c>
      <c r="P2610">
        <f>SUMIF([1]!Tabla1739[Consignatario],B2610,[1]!Tabla1739[1739])</f>
        <v>0</v>
      </c>
      <c r="Q2610">
        <f>SUMIF([1]!Tabla21[Consignatario],B2610,[1]!Tabla21[1664-1670])</f>
        <v>0</v>
      </c>
      <c r="R2610">
        <f>SUM(Tabla62[[#This Row],[1661]:[Entrearmadas]])</f>
        <v>106000</v>
      </c>
    </row>
    <row r="2611" spans="1:18" x14ac:dyDescent="0.3">
      <c r="A2611">
        <v>2610</v>
      </c>
      <c r="B2611" t="str" cm="1">
        <f t="array" ref="B2611">INDEX([1]!Tabla1[#Data], A2611, 2)</f>
        <v>Ruiz de Aranda, Martín</v>
      </c>
      <c r="C2611">
        <f>SUMIF([1]!Tabla1661[Consignatario],B2611,[1]!Tabla1661[1661])</f>
        <v>0</v>
      </c>
      <c r="D2611">
        <f>SUMIF([1]!Tabla11[Consignatario],B2611,[1]!Tabla11[1662])</f>
        <v>0</v>
      </c>
      <c r="E2611">
        <f>SUMIF([1]!Tabla12[Consignatario],B2611,[1]!Tabla12[1670])</f>
        <v>0</v>
      </c>
      <c r="F2611">
        <f>SUMIF([1]!Tabla10[Consignatario],B2611,[1]!Tabla10[1672])</f>
        <v>0</v>
      </c>
      <c r="G2611">
        <f>SUMIF([1]!Tabla9[Consignatarios],B2611,[1]!Tabla9[1675])</f>
        <v>0</v>
      </c>
      <c r="H2611">
        <f>SUMIF([1]!Tabla8[Consignatarios],B2611,[1]!Tabla8[1678])</f>
        <v>0</v>
      </c>
      <c r="I2611">
        <f>SUMIF([1]!Tabla4[Consignatario],B2611,[1]!Tabla4[Monto])</f>
        <v>0</v>
      </c>
      <c r="J2611">
        <f>SUMIF([1]!Tabla2[Consignatario],B2611, [1]!Tabla2[Monto])</f>
        <v>0</v>
      </c>
      <c r="K2611">
        <f>SUMIF([1]!Tabla3[Consignatario],B2611,[1]!Tabla3[Monto])</f>
        <v>1664</v>
      </c>
      <c r="L2611">
        <f>SUMIF([1]!Tabla5[Consignatario],B2611,[1]!Tabla5[Monto])</f>
        <v>0</v>
      </c>
      <c r="M2611">
        <f>SUMIF([1]!Tabla1708[Consignatario],B2611,[1]!Tabla1708[Monto])</f>
        <v>116</v>
      </c>
      <c r="N2611">
        <f>SUMIF([1]!Tabla1726[Consignatario],B2611,[1]!Tabla1726[Monto])</f>
        <v>0</v>
      </c>
      <c r="O2611">
        <f>SUMIF([1]!Tabla1730[Consignatario],B2611,[1]!Tabla1730[1730])</f>
        <v>0</v>
      </c>
      <c r="P2611">
        <f>SUMIF([1]!Tabla1739[Consignatario],B2611,[1]!Tabla1739[1739])</f>
        <v>0</v>
      </c>
      <c r="Q2611">
        <f>SUMIF([1]!Tabla21[Consignatario],B2611,[1]!Tabla21[1664-1670])</f>
        <v>0</v>
      </c>
      <c r="R2611">
        <f>SUM(Tabla62[[#This Row],[1661]:[Entrearmadas]])</f>
        <v>1780</v>
      </c>
    </row>
    <row r="2612" spans="1:18" x14ac:dyDescent="0.3">
      <c r="A2612">
        <v>2611</v>
      </c>
      <c r="B2612" t="str" cm="1">
        <f t="array" ref="B2612">INDEX([1]!Tabla1[#Data], A2612, 2)</f>
        <v>Ruiz de Arriola, Pedro</v>
      </c>
      <c r="C2612">
        <f>SUMIF([1]!Tabla1661[Consignatario],B2612,[1]!Tabla1661[1661])</f>
        <v>0</v>
      </c>
      <c r="D2612">
        <f>SUMIF([1]!Tabla11[Consignatario],B2612,[1]!Tabla11[1662])</f>
        <v>0</v>
      </c>
      <c r="E2612">
        <f>SUMIF([1]!Tabla12[Consignatario],B2612,[1]!Tabla12[1670])</f>
        <v>0</v>
      </c>
      <c r="F2612">
        <f>SUMIF([1]!Tabla10[Consignatario],B2612,[1]!Tabla10[1672])</f>
        <v>0</v>
      </c>
      <c r="G2612">
        <f>SUMIF([1]!Tabla9[Consignatarios],B2612,[1]!Tabla9[1675])</f>
        <v>13500</v>
      </c>
      <c r="H2612">
        <f>SUMIF([1]!Tabla8[Consignatarios],B2612,[1]!Tabla8[1678])</f>
        <v>0</v>
      </c>
      <c r="I2612">
        <f>SUMIF([1]!Tabla4[Consignatario],B2612,[1]!Tabla4[Monto])</f>
        <v>0</v>
      </c>
      <c r="J2612">
        <f>SUMIF([1]!Tabla2[Consignatario],B2612, [1]!Tabla2[Monto])</f>
        <v>0</v>
      </c>
      <c r="K2612">
        <f>SUMIF([1]!Tabla3[Consignatario],B2612,[1]!Tabla3[Monto])</f>
        <v>0</v>
      </c>
      <c r="L2612">
        <f>SUMIF([1]!Tabla5[Consignatario],B2612,[1]!Tabla5[Monto])</f>
        <v>0</v>
      </c>
      <c r="M2612">
        <f>SUMIF([1]!Tabla1708[Consignatario],B2612,[1]!Tabla1708[Monto])</f>
        <v>0</v>
      </c>
      <c r="N2612">
        <f>SUMIF([1]!Tabla1726[Consignatario],B2612,[1]!Tabla1726[Monto])</f>
        <v>0</v>
      </c>
      <c r="O2612">
        <f>SUMIF([1]!Tabla1730[Consignatario],B2612,[1]!Tabla1730[1730])</f>
        <v>0</v>
      </c>
      <c r="P2612">
        <f>SUMIF([1]!Tabla1739[Consignatario],B2612,[1]!Tabla1739[1739])</f>
        <v>0</v>
      </c>
      <c r="Q2612">
        <f>SUMIF([1]!Tabla21[Consignatario],B2612,[1]!Tabla21[1664-1670])</f>
        <v>0</v>
      </c>
      <c r="R2612">
        <f>SUM(Tabla62[[#This Row],[1661]:[Entrearmadas]])</f>
        <v>13500</v>
      </c>
    </row>
    <row r="2613" spans="1:18" x14ac:dyDescent="0.3">
      <c r="A2613">
        <v>2612</v>
      </c>
      <c r="B2613" t="str" cm="1">
        <f t="array" ref="B2613">INDEX([1]!Tabla1[#Data], A2613, 2)</f>
        <v>Ruiz de Ávila, Juan</v>
      </c>
      <c r="C2613">
        <f>SUMIF([1]!Tabla1661[Consignatario],B2613,[1]!Tabla1661[1661])</f>
        <v>0</v>
      </c>
      <c r="D2613">
        <f>SUMIF([1]!Tabla11[Consignatario],B2613,[1]!Tabla11[1662])</f>
        <v>0</v>
      </c>
      <c r="E2613">
        <f>SUMIF([1]!Tabla12[Consignatario],B2613,[1]!Tabla12[1670])</f>
        <v>0</v>
      </c>
      <c r="F2613">
        <f>SUMIF([1]!Tabla10[Consignatario],B2613,[1]!Tabla10[1672])</f>
        <v>0</v>
      </c>
      <c r="G2613">
        <f>SUMIF([1]!Tabla9[Consignatarios],B2613,[1]!Tabla9[1675])</f>
        <v>0</v>
      </c>
      <c r="H2613">
        <f>SUMIF([1]!Tabla8[Consignatarios],B2613,[1]!Tabla8[1678])</f>
        <v>0</v>
      </c>
      <c r="I2613">
        <f>SUMIF([1]!Tabla4[Consignatario],B2613,[1]!Tabla4[Monto])</f>
        <v>0</v>
      </c>
      <c r="J2613">
        <f>SUMIF([1]!Tabla2[Consignatario],B2613, [1]!Tabla2[Monto])</f>
        <v>11590</v>
      </c>
      <c r="K2613">
        <f>SUMIF([1]!Tabla3[Consignatario],B2613,[1]!Tabla3[Monto])</f>
        <v>0</v>
      </c>
      <c r="L2613">
        <f>SUMIF([1]!Tabla5[Consignatario],B2613,[1]!Tabla5[Monto])</f>
        <v>0</v>
      </c>
      <c r="M2613">
        <f>SUMIF([1]!Tabla1708[Consignatario],B2613,[1]!Tabla1708[Monto])</f>
        <v>0</v>
      </c>
      <c r="N2613">
        <f>SUMIF([1]!Tabla1726[Consignatario],B2613,[1]!Tabla1726[Monto])</f>
        <v>0</v>
      </c>
      <c r="O2613">
        <f>SUMIF([1]!Tabla1730[Consignatario],B2613,[1]!Tabla1730[1730])</f>
        <v>0</v>
      </c>
      <c r="P2613">
        <f>SUMIF([1]!Tabla1739[Consignatario],B2613,[1]!Tabla1739[1739])</f>
        <v>0</v>
      </c>
      <c r="Q2613">
        <f>SUMIF([1]!Tabla21[Consignatario],B2613,[1]!Tabla21[1664-1670])</f>
        <v>0</v>
      </c>
      <c r="R2613">
        <f>SUM(Tabla62[[#This Row],[1661]:[Entrearmadas]])</f>
        <v>11590</v>
      </c>
    </row>
    <row r="2614" spans="1:18" x14ac:dyDescent="0.3">
      <c r="A2614">
        <v>2613</v>
      </c>
      <c r="B2614" t="str" cm="1">
        <f t="array" ref="B2614">INDEX([1]!Tabla1[#Data], A2614, 2)</f>
        <v>Ruiz de Campos, Pedro</v>
      </c>
      <c r="C2614">
        <f>SUMIF([1]!Tabla1661[Consignatario],B2614,[1]!Tabla1661[1661])</f>
        <v>0</v>
      </c>
      <c r="D2614">
        <f>SUMIF([1]!Tabla11[Consignatario],B2614,[1]!Tabla11[1662])</f>
        <v>0</v>
      </c>
      <c r="E2614">
        <f>SUMIF([1]!Tabla12[Consignatario],B2614,[1]!Tabla12[1670])</f>
        <v>25000</v>
      </c>
      <c r="F2614">
        <f>SUMIF([1]!Tabla10[Consignatario],B2614,[1]!Tabla10[1672])</f>
        <v>0</v>
      </c>
      <c r="G2614">
        <f>SUMIF([1]!Tabla9[Consignatarios],B2614,[1]!Tabla9[1675])</f>
        <v>0</v>
      </c>
      <c r="H2614">
        <f>SUMIF([1]!Tabla8[Consignatarios],B2614,[1]!Tabla8[1678])</f>
        <v>0</v>
      </c>
      <c r="I2614">
        <f>SUMIF([1]!Tabla4[Consignatario],B2614,[1]!Tabla4[Monto])</f>
        <v>0</v>
      </c>
      <c r="J2614">
        <f>SUMIF([1]!Tabla2[Consignatario],B2614, [1]!Tabla2[Monto])</f>
        <v>0</v>
      </c>
      <c r="K2614">
        <f>SUMIF([1]!Tabla3[Consignatario],B2614,[1]!Tabla3[Monto])</f>
        <v>0</v>
      </c>
      <c r="L2614">
        <f>SUMIF([1]!Tabla5[Consignatario],B2614,[1]!Tabla5[Monto])</f>
        <v>0</v>
      </c>
      <c r="M2614">
        <f>SUMIF([1]!Tabla1708[Consignatario],B2614,[1]!Tabla1708[Monto])</f>
        <v>0</v>
      </c>
      <c r="N2614">
        <f>SUMIF([1]!Tabla1726[Consignatario],B2614,[1]!Tabla1726[Monto])</f>
        <v>0</v>
      </c>
      <c r="O2614">
        <f>SUMIF([1]!Tabla1730[Consignatario],B2614,[1]!Tabla1730[1730])</f>
        <v>0</v>
      </c>
      <c r="P2614">
        <f>SUMIF([1]!Tabla1739[Consignatario],B2614,[1]!Tabla1739[1739])</f>
        <v>0</v>
      </c>
      <c r="Q2614">
        <f>SUMIF([1]!Tabla21[Consignatario],B2614,[1]!Tabla21[1664-1670])</f>
        <v>0</v>
      </c>
      <c r="R2614">
        <f>SUM(Tabla62[[#This Row],[1661]:[Entrearmadas]])</f>
        <v>25000</v>
      </c>
    </row>
    <row r="2615" spans="1:18" x14ac:dyDescent="0.3">
      <c r="A2615">
        <v>2614</v>
      </c>
      <c r="B2615" t="str" cm="1">
        <f t="array" ref="B2615">INDEX([1]!Tabla1[#Data], A2615, 2)</f>
        <v>Ruiz de Cevallos, Francisco</v>
      </c>
      <c r="C2615">
        <f>SUMIF([1]!Tabla1661[Consignatario],B2615,[1]!Tabla1661[1661])</f>
        <v>0</v>
      </c>
      <c r="D2615">
        <f>SUMIF([1]!Tabla11[Consignatario],B2615,[1]!Tabla11[1662])</f>
        <v>0</v>
      </c>
      <c r="E2615">
        <f>SUMIF([1]!Tabla12[Consignatario],B2615,[1]!Tabla12[1670])</f>
        <v>0</v>
      </c>
      <c r="F2615">
        <f>SUMIF([1]!Tabla10[Consignatario],B2615,[1]!Tabla10[1672])</f>
        <v>0</v>
      </c>
      <c r="G2615">
        <f>SUMIF([1]!Tabla9[Consignatarios],B2615,[1]!Tabla9[1675])</f>
        <v>0</v>
      </c>
      <c r="H2615">
        <f>SUMIF([1]!Tabla8[Consignatarios],B2615,[1]!Tabla8[1678])</f>
        <v>0</v>
      </c>
      <c r="I2615">
        <f>SUMIF([1]!Tabla4[Consignatario],B2615,[1]!Tabla4[Monto])</f>
        <v>0</v>
      </c>
      <c r="J2615">
        <f>SUMIF([1]!Tabla2[Consignatario],B2615, [1]!Tabla2[Monto])</f>
        <v>0</v>
      </c>
      <c r="K2615">
        <f>SUMIF([1]!Tabla3[Consignatario],B2615,[1]!Tabla3[Monto])</f>
        <v>0</v>
      </c>
      <c r="L2615">
        <f>SUMIF([1]!Tabla5[Consignatario],B2615,[1]!Tabla5[Monto])</f>
        <v>0</v>
      </c>
      <c r="M2615">
        <f>SUMIF([1]!Tabla1708[Consignatario],B2615,[1]!Tabla1708[Monto])</f>
        <v>0</v>
      </c>
      <c r="N2615">
        <f>SUMIF([1]!Tabla1726[Consignatario],B2615,[1]!Tabla1726[Monto])</f>
        <v>0</v>
      </c>
      <c r="O2615">
        <f>SUMIF([1]!Tabla1730[Consignatario],B2615,[1]!Tabla1730[1730])</f>
        <v>812</v>
      </c>
      <c r="P2615">
        <f>SUMIF([1]!Tabla1739[Consignatario],B2615,[1]!Tabla1739[1739])</f>
        <v>0</v>
      </c>
      <c r="Q2615">
        <f>SUMIF([1]!Tabla21[Consignatario],B2615,[1]!Tabla21[1664-1670])</f>
        <v>0</v>
      </c>
      <c r="R2615">
        <f>SUM(Tabla62[[#This Row],[1661]:[Entrearmadas]])</f>
        <v>812</v>
      </c>
    </row>
    <row r="2616" spans="1:18" x14ac:dyDescent="0.3">
      <c r="A2616">
        <v>2615</v>
      </c>
      <c r="B2616" t="str" cm="1">
        <f t="array" ref="B2616">INDEX([1]!Tabla1[#Data], A2616, 2)</f>
        <v>Ruiz de Entrenas, Pedro</v>
      </c>
      <c r="C2616">
        <f>SUMIF([1]!Tabla1661[Consignatario],B2616,[1]!Tabla1661[1661])</f>
        <v>0</v>
      </c>
      <c r="D2616">
        <f>SUMIF([1]!Tabla11[Consignatario],B2616,[1]!Tabla11[1662])</f>
        <v>0</v>
      </c>
      <c r="E2616">
        <f>SUMIF([1]!Tabla12[Consignatario],B2616,[1]!Tabla12[1670])</f>
        <v>0</v>
      </c>
      <c r="F2616">
        <f>SUMIF([1]!Tabla10[Consignatario],B2616,[1]!Tabla10[1672])</f>
        <v>0</v>
      </c>
      <c r="G2616">
        <f>SUMIF([1]!Tabla9[Consignatarios],B2616,[1]!Tabla9[1675])</f>
        <v>0</v>
      </c>
      <c r="H2616">
        <f>SUMIF([1]!Tabla8[Consignatarios],B2616,[1]!Tabla8[1678])</f>
        <v>0</v>
      </c>
      <c r="I2616">
        <f>SUMIF([1]!Tabla4[Consignatario],B2616,[1]!Tabla4[Monto])</f>
        <v>0</v>
      </c>
      <c r="J2616">
        <f>SUMIF([1]!Tabla2[Consignatario],B2616, [1]!Tabla2[Monto])</f>
        <v>0</v>
      </c>
      <c r="K2616">
        <f>SUMIF([1]!Tabla3[Consignatario],B2616,[1]!Tabla3[Monto])</f>
        <v>0</v>
      </c>
      <c r="L2616">
        <f>SUMIF([1]!Tabla5[Consignatario],B2616,[1]!Tabla5[Monto])</f>
        <v>0</v>
      </c>
      <c r="M2616">
        <f>SUMIF([1]!Tabla1708[Consignatario],B2616,[1]!Tabla1708[Monto])</f>
        <v>0</v>
      </c>
      <c r="N2616">
        <f>SUMIF([1]!Tabla1726[Consignatario],B2616,[1]!Tabla1726[Monto])</f>
        <v>21573</v>
      </c>
      <c r="O2616">
        <f>SUMIF([1]!Tabla1730[Consignatario],B2616,[1]!Tabla1730[1730])</f>
        <v>18000</v>
      </c>
      <c r="P2616">
        <f>SUMIF([1]!Tabla1739[Consignatario],B2616,[1]!Tabla1739[1739])</f>
        <v>0</v>
      </c>
      <c r="Q2616">
        <f>SUMIF([1]!Tabla21[Consignatario],B2616,[1]!Tabla21[1664-1670])</f>
        <v>0</v>
      </c>
      <c r="R2616">
        <f>SUM(Tabla62[[#This Row],[1661]:[Entrearmadas]])</f>
        <v>39573</v>
      </c>
    </row>
    <row r="2617" spans="1:18" x14ac:dyDescent="0.3">
      <c r="A2617">
        <v>2616</v>
      </c>
      <c r="B2617" t="str" cm="1">
        <f t="array" ref="B2617">INDEX([1]!Tabla1[#Data], A2617, 2)</f>
        <v>Ruiz de Felices, Blas</v>
      </c>
      <c r="C2617">
        <f>SUMIF([1]!Tabla1661[Consignatario],B2617,[1]!Tabla1661[1661])</f>
        <v>0</v>
      </c>
      <c r="D2617">
        <f>SUMIF([1]!Tabla11[Consignatario],B2617,[1]!Tabla11[1662])</f>
        <v>0</v>
      </c>
      <c r="E2617">
        <f>SUMIF([1]!Tabla12[Consignatario],B2617,[1]!Tabla12[1670])</f>
        <v>0</v>
      </c>
      <c r="F2617">
        <f>SUMIF([1]!Tabla10[Consignatario],B2617,[1]!Tabla10[1672])</f>
        <v>0</v>
      </c>
      <c r="G2617">
        <f>SUMIF([1]!Tabla9[Consignatarios],B2617,[1]!Tabla9[1675])</f>
        <v>0</v>
      </c>
      <c r="H2617">
        <f>SUMIF([1]!Tabla8[Consignatarios],B2617,[1]!Tabla8[1678])</f>
        <v>800</v>
      </c>
      <c r="I2617">
        <f>SUMIF([1]!Tabla4[Consignatario],B2617,[1]!Tabla4[Monto])</f>
        <v>0</v>
      </c>
      <c r="J2617">
        <f>SUMIF([1]!Tabla2[Consignatario],B2617, [1]!Tabla2[Monto])</f>
        <v>0</v>
      </c>
      <c r="K2617">
        <f>SUMIF([1]!Tabla3[Consignatario],B2617,[1]!Tabla3[Monto])</f>
        <v>0</v>
      </c>
      <c r="L2617">
        <f>SUMIF([1]!Tabla5[Consignatario],B2617,[1]!Tabla5[Monto])</f>
        <v>0</v>
      </c>
      <c r="M2617">
        <f>SUMIF([1]!Tabla1708[Consignatario],B2617,[1]!Tabla1708[Monto])</f>
        <v>0</v>
      </c>
      <c r="N2617">
        <f>SUMIF([1]!Tabla1726[Consignatario],B2617,[1]!Tabla1726[Monto])</f>
        <v>0</v>
      </c>
      <c r="O2617">
        <f>SUMIF([1]!Tabla1730[Consignatario],B2617,[1]!Tabla1730[1730])</f>
        <v>0</v>
      </c>
      <c r="P2617">
        <f>SUMIF([1]!Tabla1739[Consignatario],B2617,[1]!Tabla1739[1739])</f>
        <v>0</v>
      </c>
      <c r="Q2617">
        <f>SUMIF([1]!Tabla21[Consignatario],B2617,[1]!Tabla21[1664-1670])</f>
        <v>0</v>
      </c>
      <c r="R2617">
        <f>SUM(Tabla62[[#This Row],[1661]:[Entrearmadas]])</f>
        <v>800</v>
      </c>
    </row>
    <row r="2618" spans="1:18" x14ac:dyDescent="0.3">
      <c r="A2618">
        <v>2617</v>
      </c>
      <c r="B2618" t="str" cm="1">
        <f t="array" ref="B2618">INDEX([1]!Tabla1[#Data], A2618, 2)</f>
        <v>Ruiz de Gauna, Andrés</v>
      </c>
      <c r="C2618">
        <f>SUMIF([1]!Tabla1661[Consignatario],B2618,[1]!Tabla1661[1661])</f>
        <v>0</v>
      </c>
      <c r="D2618">
        <f>SUMIF([1]!Tabla11[Consignatario],B2618,[1]!Tabla11[1662])</f>
        <v>0</v>
      </c>
      <c r="E2618">
        <f>SUMIF([1]!Tabla12[Consignatario],B2618,[1]!Tabla12[1670])</f>
        <v>0</v>
      </c>
      <c r="F2618">
        <f>SUMIF([1]!Tabla10[Consignatario],B2618,[1]!Tabla10[1672])</f>
        <v>0</v>
      </c>
      <c r="G2618">
        <f>SUMIF([1]!Tabla9[Consignatarios],B2618,[1]!Tabla9[1675])</f>
        <v>0</v>
      </c>
      <c r="H2618">
        <f>SUMIF([1]!Tabla8[Consignatarios],B2618,[1]!Tabla8[1678])</f>
        <v>0</v>
      </c>
      <c r="I2618">
        <f>SUMIF([1]!Tabla4[Consignatario],B2618,[1]!Tabla4[Monto])</f>
        <v>8060</v>
      </c>
      <c r="J2618">
        <f>SUMIF([1]!Tabla2[Consignatario],B2618, [1]!Tabla2[Monto])</f>
        <v>32760</v>
      </c>
      <c r="K2618">
        <f>SUMIF([1]!Tabla3[Consignatario],B2618,[1]!Tabla3[Monto])</f>
        <v>0</v>
      </c>
      <c r="L2618">
        <f>SUMIF([1]!Tabla5[Consignatario],B2618,[1]!Tabla5[Monto])</f>
        <v>0</v>
      </c>
      <c r="M2618">
        <f>SUMIF([1]!Tabla1708[Consignatario],B2618,[1]!Tabla1708[Monto])</f>
        <v>0</v>
      </c>
      <c r="N2618">
        <f>SUMIF([1]!Tabla1726[Consignatario],B2618,[1]!Tabla1726[Monto])</f>
        <v>0</v>
      </c>
      <c r="O2618">
        <f>SUMIF([1]!Tabla1730[Consignatario],B2618,[1]!Tabla1730[1730])</f>
        <v>0</v>
      </c>
      <c r="P2618">
        <f>SUMIF([1]!Tabla1739[Consignatario],B2618,[1]!Tabla1739[1739])</f>
        <v>0</v>
      </c>
      <c r="Q2618">
        <f>SUMIF([1]!Tabla21[Consignatario],B2618,[1]!Tabla21[1664-1670])</f>
        <v>0</v>
      </c>
      <c r="R2618">
        <f>SUM(Tabla62[[#This Row],[1661]:[Entrearmadas]])</f>
        <v>40820</v>
      </c>
    </row>
    <row r="2619" spans="1:18" x14ac:dyDescent="0.3">
      <c r="A2619">
        <v>2618</v>
      </c>
      <c r="B2619" t="str" cm="1">
        <f t="array" ref="B2619">INDEX([1]!Tabla1[#Data], A2619, 2)</f>
        <v>Ruiz de la Escalera, Antonio</v>
      </c>
      <c r="C2619">
        <f>SUMIF([1]!Tabla1661[Consignatario],B2619,[1]!Tabla1661[1661])</f>
        <v>0</v>
      </c>
      <c r="D2619">
        <f>SUMIF([1]!Tabla11[Consignatario],B2619,[1]!Tabla11[1662])</f>
        <v>0</v>
      </c>
      <c r="E2619">
        <f>SUMIF([1]!Tabla12[Consignatario],B2619,[1]!Tabla12[1670])</f>
        <v>0</v>
      </c>
      <c r="F2619">
        <f>SUMIF([1]!Tabla10[Consignatario],B2619,[1]!Tabla10[1672])</f>
        <v>0</v>
      </c>
      <c r="G2619">
        <f>SUMIF([1]!Tabla9[Consignatarios],B2619,[1]!Tabla9[1675])</f>
        <v>0</v>
      </c>
      <c r="H2619">
        <f>SUMIF([1]!Tabla8[Consignatarios],B2619,[1]!Tabla8[1678])</f>
        <v>0</v>
      </c>
      <c r="I2619">
        <f>SUMIF([1]!Tabla4[Consignatario],B2619,[1]!Tabla4[Monto])</f>
        <v>0</v>
      </c>
      <c r="J2619">
        <f>SUMIF([1]!Tabla2[Consignatario],B2619, [1]!Tabla2[Monto])</f>
        <v>43776</v>
      </c>
      <c r="K2619">
        <f>SUMIF([1]!Tabla3[Consignatario],B2619,[1]!Tabla3[Monto])</f>
        <v>56000</v>
      </c>
      <c r="L2619">
        <f>SUMIF([1]!Tabla5[Consignatario],B2619,[1]!Tabla5[Monto])</f>
        <v>0</v>
      </c>
      <c r="M2619">
        <f>SUMIF([1]!Tabla1708[Consignatario],B2619,[1]!Tabla1708[Monto])</f>
        <v>0</v>
      </c>
      <c r="N2619">
        <f>SUMIF([1]!Tabla1726[Consignatario],B2619,[1]!Tabla1726[Monto])</f>
        <v>0</v>
      </c>
      <c r="O2619">
        <f>SUMIF([1]!Tabla1730[Consignatario],B2619,[1]!Tabla1730[1730])</f>
        <v>0</v>
      </c>
      <c r="P2619">
        <f>SUMIF([1]!Tabla1739[Consignatario],B2619,[1]!Tabla1739[1739])</f>
        <v>0</v>
      </c>
      <c r="Q2619">
        <f>SUMIF([1]!Tabla21[Consignatario],B2619,[1]!Tabla21[1664-1670])</f>
        <v>0</v>
      </c>
      <c r="R2619">
        <f>SUM(Tabla62[[#This Row],[1661]:[Entrearmadas]])</f>
        <v>99776</v>
      </c>
    </row>
    <row r="2620" spans="1:18" x14ac:dyDescent="0.3">
      <c r="A2620">
        <v>2619</v>
      </c>
      <c r="B2620" t="str" cm="1">
        <f t="array" ref="B2620">INDEX([1]!Tabla1[#Data], A2620, 2)</f>
        <v>Ruiz de la Llana Alvarado, Juan</v>
      </c>
      <c r="C2620">
        <f>SUMIF([1]!Tabla1661[Consignatario],B2620,[1]!Tabla1661[1661])</f>
        <v>3664</v>
      </c>
      <c r="D2620">
        <f>SUMIF([1]!Tabla11[Consignatario],B2620,[1]!Tabla11[1662])</f>
        <v>0</v>
      </c>
      <c r="E2620">
        <f>SUMIF([1]!Tabla12[Consignatario],B2620,[1]!Tabla12[1670])</f>
        <v>0</v>
      </c>
      <c r="F2620">
        <f>SUMIF([1]!Tabla10[Consignatario],B2620,[1]!Tabla10[1672])</f>
        <v>0</v>
      </c>
      <c r="G2620">
        <f>SUMIF([1]!Tabla9[Consignatarios],B2620,[1]!Tabla9[1675])</f>
        <v>0</v>
      </c>
      <c r="H2620">
        <f>SUMIF([1]!Tabla8[Consignatarios],B2620,[1]!Tabla8[1678])</f>
        <v>0</v>
      </c>
      <c r="I2620">
        <f>SUMIF([1]!Tabla4[Consignatario],B2620,[1]!Tabla4[Monto])</f>
        <v>0</v>
      </c>
      <c r="J2620">
        <f>SUMIF([1]!Tabla2[Consignatario],B2620, [1]!Tabla2[Monto])</f>
        <v>0</v>
      </c>
      <c r="K2620">
        <f>SUMIF([1]!Tabla3[Consignatario],B2620,[1]!Tabla3[Monto])</f>
        <v>0</v>
      </c>
      <c r="L2620">
        <f>SUMIF([1]!Tabla5[Consignatario],B2620,[1]!Tabla5[Monto])</f>
        <v>0</v>
      </c>
      <c r="M2620">
        <f>SUMIF([1]!Tabla1708[Consignatario],B2620,[1]!Tabla1708[Monto])</f>
        <v>0</v>
      </c>
      <c r="N2620">
        <f>SUMIF([1]!Tabla1726[Consignatario],B2620,[1]!Tabla1726[Monto])</f>
        <v>0</v>
      </c>
      <c r="O2620">
        <f>SUMIF([1]!Tabla1730[Consignatario],B2620,[1]!Tabla1730[1730])</f>
        <v>0</v>
      </c>
      <c r="P2620">
        <f>SUMIF([1]!Tabla1739[Consignatario],B2620,[1]!Tabla1739[1739])</f>
        <v>0</v>
      </c>
      <c r="Q2620">
        <f>SUMIF([1]!Tabla21[Consignatario],B2620,[1]!Tabla21[1664-1670])</f>
        <v>0</v>
      </c>
      <c r="R2620">
        <f>SUM(Tabla62[[#This Row],[1661]:[Entrearmadas]])</f>
        <v>3664</v>
      </c>
    </row>
    <row r="2621" spans="1:18" x14ac:dyDescent="0.3">
      <c r="A2621">
        <v>2620</v>
      </c>
      <c r="B2621" t="str" cm="1">
        <f t="array" ref="B2621">INDEX([1]!Tabla1[#Data], A2621, 2)</f>
        <v>Ruiz de la Vega, Antonio</v>
      </c>
      <c r="C2621">
        <f>SUMIF([1]!Tabla1661[Consignatario],B2621,[1]!Tabla1661[1661])</f>
        <v>0</v>
      </c>
      <c r="D2621">
        <f>SUMIF([1]!Tabla11[Consignatario],B2621,[1]!Tabla11[1662])</f>
        <v>0</v>
      </c>
      <c r="E2621">
        <f>SUMIF([1]!Tabla12[Consignatario],B2621,[1]!Tabla12[1670])</f>
        <v>0</v>
      </c>
      <c r="F2621">
        <f>SUMIF([1]!Tabla10[Consignatario],B2621,[1]!Tabla10[1672])</f>
        <v>0</v>
      </c>
      <c r="G2621">
        <f>SUMIF([1]!Tabla9[Consignatarios],B2621,[1]!Tabla9[1675])</f>
        <v>0</v>
      </c>
      <c r="H2621">
        <f>SUMIF([1]!Tabla8[Consignatarios],B2621,[1]!Tabla8[1678])</f>
        <v>0</v>
      </c>
      <c r="I2621">
        <f>SUMIF([1]!Tabla4[Consignatario],B2621,[1]!Tabla4[Monto])</f>
        <v>0</v>
      </c>
      <c r="J2621">
        <f>SUMIF([1]!Tabla2[Consignatario],B2621, [1]!Tabla2[Monto])</f>
        <v>0</v>
      </c>
      <c r="K2621">
        <f>SUMIF([1]!Tabla3[Consignatario],B2621,[1]!Tabla3[Monto])</f>
        <v>0</v>
      </c>
      <c r="L2621">
        <f>SUMIF([1]!Tabla5[Consignatario],B2621,[1]!Tabla5[Monto])</f>
        <v>0</v>
      </c>
      <c r="M2621">
        <f>SUMIF([1]!Tabla1708[Consignatario],B2621,[1]!Tabla1708[Monto])</f>
        <v>0</v>
      </c>
      <c r="N2621">
        <f>SUMIF([1]!Tabla1726[Consignatario],B2621,[1]!Tabla1726[Monto])</f>
        <v>0</v>
      </c>
      <c r="O2621">
        <f>SUMIF([1]!Tabla1730[Consignatario],B2621,[1]!Tabla1730[1730])</f>
        <v>35860</v>
      </c>
      <c r="P2621">
        <f>SUMIF([1]!Tabla1739[Consignatario],B2621,[1]!Tabla1739[1739])</f>
        <v>29200</v>
      </c>
      <c r="Q2621">
        <f>SUMIF([1]!Tabla21[Consignatario],B2621,[1]!Tabla21[1664-1670])</f>
        <v>0</v>
      </c>
      <c r="R2621">
        <f>SUM(Tabla62[[#This Row],[1661]:[Entrearmadas]])</f>
        <v>65060</v>
      </c>
    </row>
    <row r="2622" spans="1:18" x14ac:dyDescent="0.3">
      <c r="A2622">
        <v>2621</v>
      </c>
      <c r="B2622" t="str" cm="1">
        <f t="array" ref="B2622">INDEX([1]!Tabla1[#Data], A2622, 2)</f>
        <v>Ruiz de Llantada, Joseph</v>
      </c>
      <c r="C2622">
        <f>SUMIF([1]!Tabla1661[Consignatario],B2622,[1]!Tabla1661[1661])</f>
        <v>0</v>
      </c>
      <c r="D2622">
        <f>SUMIF([1]!Tabla11[Consignatario],B2622,[1]!Tabla11[1662])</f>
        <v>0</v>
      </c>
      <c r="E2622">
        <f>SUMIF([1]!Tabla12[Consignatario],B2622,[1]!Tabla12[1670])</f>
        <v>0</v>
      </c>
      <c r="F2622">
        <f>SUMIF([1]!Tabla10[Consignatario],B2622,[1]!Tabla10[1672])</f>
        <v>0</v>
      </c>
      <c r="G2622">
        <f>SUMIF([1]!Tabla9[Consignatarios],B2622,[1]!Tabla9[1675])</f>
        <v>0</v>
      </c>
      <c r="H2622">
        <f>SUMIF([1]!Tabla8[Consignatarios],B2622,[1]!Tabla8[1678])</f>
        <v>31455</v>
      </c>
      <c r="I2622">
        <f>SUMIF([1]!Tabla4[Consignatario],B2622,[1]!Tabla4[Monto])</f>
        <v>0</v>
      </c>
      <c r="J2622">
        <f>SUMIF([1]!Tabla2[Consignatario],B2622, [1]!Tabla2[Monto])</f>
        <v>0</v>
      </c>
      <c r="K2622">
        <f>SUMIF([1]!Tabla3[Consignatario],B2622,[1]!Tabla3[Monto])</f>
        <v>0</v>
      </c>
      <c r="L2622">
        <f>SUMIF([1]!Tabla5[Consignatario],B2622,[1]!Tabla5[Monto])</f>
        <v>0</v>
      </c>
      <c r="M2622">
        <f>SUMIF([1]!Tabla1708[Consignatario],B2622,[1]!Tabla1708[Monto])</f>
        <v>0</v>
      </c>
      <c r="N2622">
        <f>SUMIF([1]!Tabla1726[Consignatario],B2622,[1]!Tabla1726[Monto])</f>
        <v>0</v>
      </c>
      <c r="O2622">
        <f>SUMIF([1]!Tabla1730[Consignatario],B2622,[1]!Tabla1730[1730])</f>
        <v>0</v>
      </c>
      <c r="P2622">
        <f>SUMIF([1]!Tabla1739[Consignatario],B2622,[1]!Tabla1739[1739])</f>
        <v>0</v>
      </c>
      <c r="Q2622">
        <f>SUMIF([1]!Tabla21[Consignatario],B2622,[1]!Tabla21[1664-1670])</f>
        <v>0</v>
      </c>
      <c r="R2622">
        <f>SUM(Tabla62[[#This Row],[1661]:[Entrearmadas]])</f>
        <v>31455</v>
      </c>
    </row>
    <row r="2623" spans="1:18" x14ac:dyDescent="0.3">
      <c r="A2623">
        <v>2622</v>
      </c>
      <c r="B2623" t="str" cm="1">
        <f t="array" ref="B2623">INDEX([1]!Tabla1[#Data], A2623, 2)</f>
        <v>Ruiz de los Cobos, Antonio</v>
      </c>
      <c r="C2623">
        <f>SUMIF([1]!Tabla1661[Consignatario],B2623,[1]!Tabla1661[1661])</f>
        <v>0</v>
      </c>
      <c r="D2623">
        <f>SUMIF([1]!Tabla11[Consignatario],B2623,[1]!Tabla11[1662])</f>
        <v>0</v>
      </c>
      <c r="E2623">
        <f>SUMIF([1]!Tabla12[Consignatario],B2623,[1]!Tabla12[1670])</f>
        <v>0</v>
      </c>
      <c r="F2623">
        <f>SUMIF([1]!Tabla10[Consignatario],B2623,[1]!Tabla10[1672])</f>
        <v>0</v>
      </c>
      <c r="G2623">
        <f>SUMIF([1]!Tabla9[Consignatarios],B2623,[1]!Tabla9[1675])</f>
        <v>0</v>
      </c>
      <c r="H2623">
        <f>SUMIF([1]!Tabla8[Consignatarios],B2623,[1]!Tabla8[1678])</f>
        <v>0</v>
      </c>
      <c r="I2623">
        <f>SUMIF([1]!Tabla4[Consignatario],B2623,[1]!Tabla4[Monto])</f>
        <v>30611</v>
      </c>
      <c r="J2623">
        <f>SUMIF([1]!Tabla2[Consignatario],B2623, [1]!Tabla2[Monto])</f>
        <v>14672</v>
      </c>
      <c r="K2623">
        <f>SUMIF([1]!Tabla3[Consignatario],B2623,[1]!Tabla3[Monto])</f>
        <v>0</v>
      </c>
      <c r="L2623">
        <f>SUMIF([1]!Tabla5[Consignatario],B2623,[1]!Tabla5[Monto])</f>
        <v>21820</v>
      </c>
      <c r="M2623">
        <f>SUMIF([1]!Tabla1708[Consignatario],B2623,[1]!Tabla1708[Monto])</f>
        <v>0</v>
      </c>
      <c r="N2623">
        <f>SUMIF([1]!Tabla1726[Consignatario],B2623,[1]!Tabla1726[Monto])</f>
        <v>0</v>
      </c>
      <c r="O2623">
        <f>SUMIF([1]!Tabla1730[Consignatario],B2623,[1]!Tabla1730[1730])</f>
        <v>0</v>
      </c>
      <c r="P2623">
        <f>SUMIF([1]!Tabla1739[Consignatario],B2623,[1]!Tabla1739[1739])</f>
        <v>0</v>
      </c>
      <c r="Q2623">
        <f>SUMIF([1]!Tabla21[Consignatario],B2623,[1]!Tabla21[1664-1670])</f>
        <v>0</v>
      </c>
      <c r="R2623">
        <f>SUM(Tabla62[[#This Row],[1661]:[Entrearmadas]])</f>
        <v>67103</v>
      </c>
    </row>
    <row r="2624" spans="1:18" x14ac:dyDescent="0.3">
      <c r="A2624">
        <v>2623</v>
      </c>
      <c r="B2624" t="str" cm="1">
        <f t="array" ref="B2624">INDEX([1]!Tabla1[#Data], A2624, 2)</f>
        <v>Ruiz de Mármol, Alonso</v>
      </c>
      <c r="C2624">
        <f>SUMIF([1]!Tabla1661[Consignatario],B2624,[1]!Tabla1661[1661])</f>
        <v>0</v>
      </c>
      <c r="D2624">
        <f>SUMIF([1]!Tabla11[Consignatario],B2624,[1]!Tabla11[1662])</f>
        <v>0</v>
      </c>
      <c r="E2624">
        <f>SUMIF([1]!Tabla12[Consignatario],B2624,[1]!Tabla12[1670])</f>
        <v>0</v>
      </c>
      <c r="F2624">
        <f>SUMIF([1]!Tabla10[Consignatario],B2624,[1]!Tabla10[1672])</f>
        <v>0</v>
      </c>
      <c r="G2624">
        <f>SUMIF([1]!Tabla9[Consignatarios],B2624,[1]!Tabla9[1675])</f>
        <v>0</v>
      </c>
      <c r="H2624">
        <f>SUMIF([1]!Tabla8[Consignatarios],B2624,[1]!Tabla8[1678])</f>
        <v>0</v>
      </c>
      <c r="I2624">
        <f>SUMIF([1]!Tabla4[Consignatario],B2624,[1]!Tabla4[Monto])</f>
        <v>0</v>
      </c>
      <c r="J2624">
        <f>SUMIF([1]!Tabla2[Consignatario],B2624, [1]!Tabla2[Monto])</f>
        <v>0</v>
      </c>
      <c r="K2624">
        <f>SUMIF([1]!Tabla3[Consignatario],B2624,[1]!Tabla3[Monto])</f>
        <v>0</v>
      </c>
      <c r="L2624">
        <f>SUMIF([1]!Tabla5[Consignatario],B2624,[1]!Tabla5[Monto])</f>
        <v>0</v>
      </c>
      <c r="M2624">
        <f>SUMIF([1]!Tabla1708[Consignatario],B2624,[1]!Tabla1708[Monto])</f>
        <v>0</v>
      </c>
      <c r="N2624">
        <f>SUMIF([1]!Tabla1726[Consignatario],B2624,[1]!Tabla1726[Monto])</f>
        <v>0</v>
      </c>
      <c r="O2624">
        <f>SUMIF([1]!Tabla1730[Consignatario],B2624,[1]!Tabla1730[1730])</f>
        <v>0</v>
      </c>
      <c r="P2624">
        <f>SUMIF([1]!Tabla1739[Consignatario],B2624,[1]!Tabla1739[1739])</f>
        <v>0</v>
      </c>
      <c r="Q2624">
        <f>SUMIF([1]!Tabla21[Consignatario],B2624,[1]!Tabla21[1664-1670])</f>
        <v>0</v>
      </c>
      <c r="R2624">
        <f>SUM(Tabla62[[#This Row],[1661]:[Entrearmadas]])</f>
        <v>0</v>
      </c>
    </row>
    <row r="2625" spans="1:18" x14ac:dyDescent="0.3">
      <c r="A2625">
        <v>2624</v>
      </c>
      <c r="B2625" t="str" cm="1">
        <f t="array" ref="B2625">INDEX([1]!Tabla1[#Data], A2625, 2)</f>
        <v>Ruiz de Mendoza, Francisco</v>
      </c>
      <c r="C2625">
        <f>SUMIF([1]!Tabla1661[Consignatario],B2625,[1]!Tabla1661[1661])</f>
        <v>0</v>
      </c>
      <c r="D2625">
        <f>SUMIF([1]!Tabla11[Consignatario],B2625,[1]!Tabla11[1662])</f>
        <v>0</v>
      </c>
      <c r="E2625">
        <f>SUMIF([1]!Tabla12[Consignatario],B2625,[1]!Tabla12[1670])</f>
        <v>0</v>
      </c>
      <c r="F2625">
        <f>SUMIF([1]!Tabla10[Consignatario],B2625,[1]!Tabla10[1672])</f>
        <v>0</v>
      </c>
      <c r="G2625">
        <f>SUMIF([1]!Tabla9[Consignatarios],B2625,[1]!Tabla9[1675])</f>
        <v>12500</v>
      </c>
      <c r="H2625">
        <f>SUMIF([1]!Tabla8[Consignatarios],B2625,[1]!Tabla8[1678])</f>
        <v>0</v>
      </c>
      <c r="I2625">
        <f>SUMIF([1]!Tabla4[Consignatario],B2625,[1]!Tabla4[Monto])</f>
        <v>0</v>
      </c>
      <c r="J2625">
        <f>SUMIF([1]!Tabla2[Consignatario],B2625, [1]!Tabla2[Monto])</f>
        <v>0</v>
      </c>
      <c r="K2625">
        <f>SUMIF([1]!Tabla3[Consignatario],B2625,[1]!Tabla3[Monto])</f>
        <v>0</v>
      </c>
      <c r="L2625">
        <f>SUMIF([1]!Tabla5[Consignatario],B2625,[1]!Tabla5[Monto])</f>
        <v>0</v>
      </c>
      <c r="M2625">
        <f>SUMIF([1]!Tabla1708[Consignatario],B2625,[1]!Tabla1708[Monto])</f>
        <v>0</v>
      </c>
      <c r="N2625">
        <f>SUMIF([1]!Tabla1726[Consignatario],B2625,[1]!Tabla1726[Monto])</f>
        <v>0</v>
      </c>
      <c r="O2625">
        <f>SUMIF([1]!Tabla1730[Consignatario],B2625,[1]!Tabla1730[1730])</f>
        <v>0</v>
      </c>
      <c r="P2625">
        <f>SUMIF([1]!Tabla1739[Consignatario],B2625,[1]!Tabla1739[1739])</f>
        <v>0</v>
      </c>
      <c r="Q2625">
        <f>SUMIF([1]!Tabla21[Consignatario],B2625,[1]!Tabla21[1664-1670])</f>
        <v>0</v>
      </c>
      <c r="R2625">
        <f>SUM(Tabla62[[#This Row],[1661]:[Entrearmadas]])</f>
        <v>12500</v>
      </c>
    </row>
    <row r="2626" spans="1:18" x14ac:dyDescent="0.3">
      <c r="A2626">
        <v>2625</v>
      </c>
      <c r="B2626" t="str" cm="1">
        <f t="array" ref="B2626">INDEX([1]!Tabla1[#Data], A2626, 2)</f>
        <v>Ruiz de Ocaña, Juan</v>
      </c>
      <c r="C2626">
        <f>SUMIF([1]!Tabla1661[Consignatario],B2626,[1]!Tabla1661[1661])</f>
        <v>0</v>
      </c>
      <c r="D2626">
        <f>SUMIF([1]!Tabla11[Consignatario],B2626,[1]!Tabla11[1662])</f>
        <v>0</v>
      </c>
      <c r="E2626">
        <f>SUMIF([1]!Tabla12[Consignatario],B2626,[1]!Tabla12[1670])</f>
        <v>0</v>
      </c>
      <c r="F2626">
        <f>SUMIF([1]!Tabla10[Consignatario],B2626,[1]!Tabla10[1672])</f>
        <v>0</v>
      </c>
      <c r="G2626">
        <f>SUMIF([1]!Tabla9[Consignatarios],B2626,[1]!Tabla9[1675])</f>
        <v>0</v>
      </c>
      <c r="H2626">
        <f>SUMIF([1]!Tabla8[Consignatarios],B2626,[1]!Tabla8[1678])</f>
        <v>0</v>
      </c>
      <c r="I2626">
        <f>SUMIF([1]!Tabla4[Consignatario],B2626,[1]!Tabla4[Monto])</f>
        <v>0</v>
      </c>
      <c r="J2626">
        <f>SUMIF([1]!Tabla2[Consignatario],B2626, [1]!Tabla2[Monto])</f>
        <v>0</v>
      </c>
      <c r="K2626">
        <f>SUMIF([1]!Tabla3[Consignatario],B2626,[1]!Tabla3[Monto])</f>
        <v>0</v>
      </c>
      <c r="L2626">
        <f>SUMIF([1]!Tabla5[Consignatario],B2626,[1]!Tabla5[Monto])</f>
        <v>300</v>
      </c>
      <c r="M2626">
        <f>SUMIF([1]!Tabla1708[Consignatario],B2626,[1]!Tabla1708[Monto])</f>
        <v>0</v>
      </c>
      <c r="N2626">
        <f>SUMIF([1]!Tabla1726[Consignatario],B2626,[1]!Tabla1726[Monto])</f>
        <v>0</v>
      </c>
      <c r="O2626">
        <f>SUMIF([1]!Tabla1730[Consignatario],B2626,[1]!Tabla1730[1730])</f>
        <v>0</v>
      </c>
      <c r="P2626">
        <f>SUMIF([1]!Tabla1739[Consignatario],B2626,[1]!Tabla1739[1739])</f>
        <v>0</v>
      </c>
      <c r="Q2626">
        <f>SUMIF([1]!Tabla21[Consignatario],B2626,[1]!Tabla21[1664-1670])</f>
        <v>0</v>
      </c>
      <c r="R2626">
        <f>SUM(Tabla62[[#This Row],[1661]:[Entrearmadas]])</f>
        <v>300</v>
      </c>
    </row>
    <row r="2627" spans="1:18" x14ac:dyDescent="0.3">
      <c r="A2627">
        <v>2626</v>
      </c>
      <c r="B2627" t="str" cm="1">
        <f t="array" ref="B2627">INDEX([1]!Tabla1[#Data], A2627, 2)</f>
        <v>Ruiz de Padilla, Jacinto</v>
      </c>
      <c r="C2627">
        <f>SUMIF([1]!Tabla1661[Consignatario],B2627,[1]!Tabla1661[1661])</f>
        <v>0</v>
      </c>
      <c r="D2627">
        <f>SUMIF([1]!Tabla11[Consignatario],B2627,[1]!Tabla11[1662])</f>
        <v>0</v>
      </c>
      <c r="E2627">
        <f>SUMIF([1]!Tabla12[Consignatario],B2627,[1]!Tabla12[1670])</f>
        <v>0</v>
      </c>
      <c r="F2627">
        <f>SUMIF([1]!Tabla10[Consignatario],B2627,[1]!Tabla10[1672])</f>
        <v>0</v>
      </c>
      <c r="G2627">
        <f>SUMIF([1]!Tabla9[Consignatarios],B2627,[1]!Tabla9[1675])</f>
        <v>0</v>
      </c>
      <c r="H2627">
        <f>SUMIF([1]!Tabla8[Consignatarios],B2627,[1]!Tabla8[1678])</f>
        <v>0</v>
      </c>
      <c r="I2627">
        <f>SUMIF([1]!Tabla4[Consignatario],B2627,[1]!Tabla4[Monto])</f>
        <v>0</v>
      </c>
      <c r="J2627">
        <f>SUMIF([1]!Tabla2[Consignatario],B2627, [1]!Tabla2[Monto])</f>
        <v>0</v>
      </c>
      <c r="K2627">
        <f>SUMIF([1]!Tabla3[Consignatario],B2627,[1]!Tabla3[Monto])</f>
        <v>8540</v>
      </c>
      <c r="L2627">
        <f>SUMIF([1]!Tabla5[Consignatario],B2627,[1]!Tabla5[Monto])</f>
        <v>0</v>
      </c>
      <c r="M2627">
        <f>SUMIF([1]!Tabla1708[Consignatario],B2627,[1]!Tabla1708[Monto])</f>
        <v>0</v>
      </c>
      <c r="N2627">
        <f>SUMIF([1]!Tabla1726[Consignatario],B2627,[1]!Tabla1726[Monto])</f>
        <v>0</v>
      </c>
      <c r="O2627">
        <f>SUMIF([1]!Tabla1730[Consignatario],B2627,[1]!Tabla1730[1730])</f>
        <v>0</v>
      </c>
      <c r="P2627">
        <f>SUMIF([1]!Tabla1739[Consignatario],B2627,[1]!Tabla1739[1739])</f>
        <v>0</v>
      </c>
      <c r="Q2627">
        <f>SUMIF([1]!Tabla21[Consignatario],B2627,[1]!Tabla21[1664-1670])</f>
        <v>0</v>
      </c>
      <c r="R2627">
        <f>SUM(Tabla62[[#This Row],[1661]:[Entrearmadas]])</f>
        <v>8540</v>
      </c>
    </row>
    <row r="2628" spans="1:18" x14ac:dyDescent="0.3">
      <c r="A2628">
        <v>2627</v>
      </c>
      <c r="B2628" t="str" cm="1">
        <f t="array" ref="B2628">INDEX([1]!Tabla1[#Data], A2628, 2)</f>
        <v>Ruiz de Valdivieso, Juan</v>
      </c>
      <c r="C2628">
        <f>SUMIF([1]!Tabla1661[Consignatario],B2628,[1]!Tabla1661[1661])</f>
        <v>0</v>
      </c>
      <c r="D2628">
        <f>SUMIF([1]!Tabla11[Consignatario],B2628,[1]!Tabla11[1662])</f>
        <v>0</v>
      </c>
      <c r="E2628">
        <f>SUMIF([1]!Tabla12[Consignatario],B2628,[1]!Tabla12[1670])</f>
        <v>0</v>
      </c>
      <c r="F2628">
        <f>SUMIF([1]!Tabla10[Consignatario],B2628,[1]!Tabla10[1672])</f>
        <v>0</v>
      </c>
      <c r="G2628">
        <f>SUMIF([1]!Tabla9[Consignatarios],B2628,[1]!Tabla9[1675])</f>
        <v>0</v>
      </c>
      <c r="H2628">
        <f>SUMIF([1]!Tabla8[Consignatarios],B2628,[1]!Tabla8[1678])</f>
        <v>0</v>
      </c>
      <c r="I2628">
        <f>SUMIF([1]!Tabla4[Consignatario],B2628,[1]!Tabla4[Monto])</f>
        <v>0</v>
      </c>
      <c r="J2628">
        <f>SUMIF([1]!Tabla2[Consignatario],B2628, [1]!Tabla2[Monto])</f>
        <v>0</v>
      </c>
      <c r="K2628">
        <f>SUMIF([1]!Tabla3[Consignatario],B2628,[1]!Tabla3[Monto])</f>
        <v>0</v>
      </c>
      <c r="L2628">
        <f>SUMIF([1]!Tabla5[Consignatario],B2628,[1]!Tabla5[Monto])</f>
        <v>0</v>
      </c>
      <c r="M2628">
        <f>SUMIF([1]!Tabla1708[Consignatario],B2628,[1]!Tabla1708[Monto])</f>
        <v>0</v>
      </c>
      <c r="N2628">
        <f>SUMIF([1]!Tabla1726[Consignatario],B2628,[1]!Tabla1726[Monto])</f>
        <v>0</v>
      </c>
      <c r="O2628">
        <f>SUMIF([1]!Tabla1730[Consignatario],B2628,[1]!Tabla1730[1730])</f>
        <v>8800</v>
      </c>
      <c r="P2628">
        <f>SUMIF([1]!Tabla1739[Consignatario],B2628,[1]!Tabla1739[1739])</f>
        <v>0</v>
      </c>
      <c r="Q2628">
        <f>SUMIF([1]!Tabla21[Consignatario],B2628,[1]!Tabla21[1664-1670])</f>
        <v>0</v>
      </c>
      <c r="R2628">
        <f>SUM(Tabla62[[#This Row],[1661]:[Entrearmadas]])</f>
        <v>8800</v>
      </c>
    </row>
    <row r="2629" spans="1:18" x14ac:dyDescent="0.3">
      <c r="A2629">
        <v>2628</v>
      </c>
      <c r="B2629" t="str" cm="1">
        <f t="array" ref="B2629">INDEX([1]!Tabla1[#Data], A2629, 2)</f>
        <v>Ruiz de Velasco, Fernando</v>
      </c>
      <c r="C2629">
        <f>SUMIF([1]!Tabla1661[Consignatario],B2629,[1]!Tabla1661[1661])</f>
        <v>0</v>
      </c>
      <c r="D2629">
        <f>SUMIF([1]!Tabla11[Consignatario],B2629,[1]!Tabla11[1662])</f>
        <v>0</v>
      </c>
      <c r="E2629">
        <f>SUMIF([1]!Tabla12[Consignatario],B2629,[1]!Tabla12[1670])</f>
        <v>0</v>
      </c>
      <c r="F2629">
        <f>SUMIF([1]!Tabla10[Consignatario],B2629,[1]!Tabla10[1672])</f>
        <v>0</v>
      </c>
      <c r="G2629">
        <f>SUMIF([1]!Tabla9[Consignatarios],B2629,[1]!Tabla9[1675])</f>
        <v>0</v>
      </c>
      <c r="H2629">
        <f>SUMIF([1]!Tabla8[Consignatarios],B2629,[1]!Tabla8[1678])</f>
        <v>0</v>
      </c>
      <c r="I2629">
        <f>SUMIF([1]!Tabla4[Consignatario],B2629,[1]!Tabla4[Monto])</f>
        <v>672</v>
      </c>
      <c r="J2629">
        <f>SUMIF([1]!Tabla2[Consignatario],B2629, [1]!Tabla2[Monto])</f>
        <v>0</v>
      </c>
      <c r="K2629">
        <f>SUMIF([1]!Tabla3[Consignatario],B2629,[1]!Tabla3[Monto])</f>
        <v>0</v>
      </c>
      <c r="L2629">
        <f>SUMIF([1]!Tabla5[Consignatario],B2629,[1]!Tabla5[Monto])</f>
        <v>0</v>
      </c>
      <c r="M2629">
        <f>SUMIF([1]!Tabla1708[Consignatario],B2629,[1]!Tabla1708[Monto])</f>
        <v>0</v>
      </c>
      <c r="N2629">
        <f>SUMIF([1]!Tabla1726[Consignatario],B2629,[1]!Tabla1726[Monto])</f>
        <v>0</v>
      </c>
      <c r="O2629">
        <f>SUMIF([1]!Tabla1730[Consignatario],B2629,[1]!Tabla1730[1730])</f>
        <v>0</v>
      </c>
      <c r="P2629">
        <f>SUMIF([1]!Tabla1739[Consignatario],B2629,[1]!Tabla1739[1739])</f>
        <v>0</v>
      </c>
      <c r="Q2629">
        <f>SUMIF([1]!Tabla21[Consignatario],B2629,[1]!Tabla21[1664-1670])</f>
        <v>0</v>
      </c>
      <c r="R2629">
        <f>SUM(Tabla62[[#This Row],[1661]:[Entrearmadas]])</f>
        <v>672</v>
      </c>
    </row>
    <row r="2630" spans="1:18" x14ac:dyDescent="0.3">
      <c r="A2630">
        <v>2629</v>
      </c>
      <c r="B2630" t="str" cm="1">
        <f t="array" ref="B2630">INDEX([1]!Tabla1[#Data], A2630, 2)</f>
        <v>Ruiz de Velásquez, Juan</v>
      </c>
      <c r="C2630">
        <f>SUMIF([1]!Tabla1661[Consignatario],B2630,[1]!Tabla1661[1661])</f>
        <v>57449</v>
      </c>
      <c r="D2630">
        <f>SUMIF([1]!Tabla11[Consignatario],B2630,[1]!Tabla11[1662])</f>
        <v>0</v>
      </c>
      <c r="E2630">
        <f>SUMIF([1]!Tabla12[Consignatario],B2630,[1]!Tabla12[1670])</f>
        <v>0</v>
      </c>
      <c r="F2630">
        <f>SUMIF([1]!Tabla10[Consignatario],B2630,[1]!Tabla10[1672])</f>
        <v>0</v>
      </c>
      <c r="G2630">
        <f>SUMIF([1]!Tabla9[Consignatarios],B2630,[1]!Tabla9[1675])</f>
        <v>0</v>
      </c>
      <c r="H2630">
        <f>SUMIF([1]!Tabla8[Consignatarios],B2630,[1]!Tabla8[1678])</f>
        <v>0</v>
      </c>
      <c r="I2630">
        <f>SUMIF([1]!Tabla4[Consignatario],B2630,[1]!Tabla4[Monto])</f>
        <v>0</v>
      </c>
      <c r="J2630">
        <f>SUMIF([1]!Tabla2[Consignatario],B2630, [1]!Tabla2[Monto])</f>
        <v>0</v>
      </c>
      <c r="K2630">
        <f>SUMIF([1]!Tabla3[Consignatario],B2630,[1]!Tabla3[Monto])</f>
        <v>0</v>
      </c>
      <c r="L2630">
        <f>SUMIF([1]!Tabla5[Consignatario],B2630,[1]!Tabla5[Monto])</f>
        <v>0</v>
      </c>
      <c r="M2630">
        <f>SUMIF([1]!Tabla1708[Consignatario],B2630,[1]!Tabla1708[Monto])</f>
        <v>0</v>
      </c>
      <c r="N2630">
        <f>SUMIF([1]!Tabla1726[Consignatario],B2630,[1]!Tabla1726[Monto])</f>
        <v>0</v>
      </c>
      <c r="O2630">
        <f>SUMIF([1]!Tabla1730[Consignatario],B2630,[1]!Tabla1730[1730])</f>
        <v>0</v>
      </c>
      <c r="P2630">
        <f>SUMIF([1]!Tabla1739[Consignatario],B2630,[1]!Tabla1739[1739])</f>
        <v>0</v>
      </c>
      <c r="Q2630">
        <f>SUMIF([1]!Tabla21[Consignatario],B2630,[1]!Tabla21[1664-1670])</f>
        <v>0</v>
      </c>
      <c r="R2630">
        <f>SUM(Tabla62[[#This Row],[1661]:[Entrearmadas]])</f>
        <v>57449</v>
      </c>
    </row>
    <row r="2631" spans="1:18" x14ac:dyDescent="0.3">
      <c r="A2631">
        <v>2630</v>
      </c>
      <c r="B2631" t="str" cm="1">
        <f t="array" ref="B2631">INDEX([1]!Tabla1[#Data], A2631, 2)</f>
        <v>Ruiz de Vera, Rodrigo</v>
      </c>
      <c r="C2631">
        <f>SUMIF([1]!Tabla1661[Consignatario],B2631,[1]!Tabla1661[1661])</f>
        <v>0</v>
      </c>
      <c r="D2631">
        <f>SUMIF([1]!Tabla11[Consignatario],B2631,[1]!Tabla11[1662])</f>
        <v>0</v>
      </c>
      <c r="E2631">
        <f>SUMIF([1]!Tabla12[Consignatario],B2631,[1]!Tabla12[1670])</f>
        <v>25000</v>
      </c>
      <c r="F2631">
        <f>SUMIF([1]!Tabla10[Consignatario],B2631,[1]!Tabla10[1672])</f>
        <v>0</v>
      </c>
      <c r="G2631">
        <f>SUMIF([1]!Tabla9[Consignatarios],B2631,[1]!Tabla9[1675])</f>
        <v>0</v>
      </c>
      <c r="H2631">
        <f>SUMIF([1]!Tabla8[Consignatarios],B2631,[1]!Tabla8[1678])</f>
        <v>0</v>
      </c>
      <c r="I2631">
        <f>SUMIF([1]!Tabla4[Consignatario],B2631,[1]!Tabla4[Monto])</f>
        <v>0</v>
      </c>
      <c r="J2631">
        <f>SUMIF([1]!Tabla2[Consignatario],B2631, [1]!Tabla2[Monto])</f>
        <v>0</v>
      </c>
      <c r="K2631">
        <f>SUMIF([1]!Tabla3[Consignatario],B2631,[1]!Tabla3[Monto])</f>
        <v>0</v>
      </c>
      <c r="L2631">
        <f>SUMIF([1]!Tabla5[Consignatario],B2631,[1]!Tabla5[Monto])</f>
        <v>0</v>
      </c>
      <c r="M2631">
        <f>SUMIF([1]!Tabla1708[Consignatario],B2631,[1]!Tabla1708[Monto])</f>
        <v>0</v>
      </c>
      <c r="N2631">
        <f>SUMIF([1]!Tabla1726[Consignatario],B2631,[1]!Tabla1726[Monto])</f>
        <v>0</v>
      </c>
      <c r="O2631">
        <f>SUMIF([1]!Tabla1730[Consignatario],B2631,[1]!Tabla1730[1730])</f>
        <v>0</v>
      </c>
      <c r="P2631">
        <f>SUMIF([1]!Tabla1739[Consignatario],B2631,[1]!Tabla1739[1739])</f>
        <v>0</v>
      </c>
      <c r="Q2631">
        <f>SUMIF([1]!Tabla21[Consignatario],B2631,[1]!Tabla21[1664-1670])</f>
        <v>0</v>
      </c>
      <c r="R2631">
        <f>SUM(Tabla62[[#This Row],[1661]:[Entrearmadas]])</f>
        <v>25000</v>
      </c>
    </row>
    <row r="2632" spans="1:18" x14ac:dyDescent="0.3">
      <c r="A2632">
        <v>2631</v>
      </c>
      <c r="B2632" t="str" cm="1">
        <f t="array" ref="B2632">INDEX([1]!Tabla1[#Data], A2632, 2)</f>
        <v>Ruiz de Zárate, Martín</v>
      </c>
      <c r="C2632">
        <f>SUMIF([1]!Tabla1661[Consignatario],B2632,[1]!Tabla1661[1661])</f>
        <v>0</v>
      </c>
      <c r="D2632">
        <f>SUMIF([1]!Tabla11[Consignatario],B2632,[1]!Tabla11[1662])</f>
        <v>0</v>
      </c>
      <c r="E2632">
        <f>SUMIF([1]!Tabla12[Consignatario],B2632,[1]!Tabla12[1670])</f>
        <v>0</v>
      </c>
      <c r="F2632">
        <f>SUMIF([1]!Tabla10[Consignatario],B2632,[1]!Tabla10[1672])</f>
        <v>0</v>
      </c>
      <c r="G2632">
        <f>SUMIF([1]!Tabla9[Consignatarios],B2632,[1]!Tabla9[1675])</f>
        <v>0</v>
      </c>
      <c r="H2632">
        <f>SUMIF([1]!Tabla8[Consignatarios],B2632,[1]!Tabla8[1678])</f>
        <v>0</v>
      </c>
      <c r="I2632">
        <f>SUMIF([1]!Tabla4[Consignatario],B2632,[1]!Tabla4[Monto])</f>
        <v>3000</v>
      </c>
      <c r="J2632">
        <f>SUMIF([1]!Tabla2[Consignatario],B2632, [1]!Tabla2[Monto])</f>
        <v>0</v>
      </c>
      <c r="K2632">
        <f>SUMIF([1]!Tabla3[Consignatario],B2632,[1]!Tabla3[Monto])</f>
        <v>0</v>
      </c>
      <c r="L2632">
        <f>SUMIF([1]!Tabla5[Consignatario],B2632,[1]!Tabla5[Monto])</f>
        <v>0</v>
      </c>
      <c r="M2632">
        <f>SUMIF([1]!Tabla1708[Consignatario],B2632,[1]!Tabla1708[Monto])</f>
        <v>0</v>
      </c>
      <c r="N2632">
        <f>SUMIF([1]!Tabla1726[Consignatario],B2632,[1]!Tabla1726[Monto])</f>
        <v>0</v>
      </c>
      <c r="O2632">
        <f>SUMIF([1]!Tabla1730[Consignatario],B2632,[1]!Tabla1730[1730])</f>
        <v>0</v>
      </c>
      <c r="P2632">
        <f>SUMIF([1]!Tabla1739[Consignatario],B2632,[1]!Tabla1739[1739])</f>
        <v>0</v>
      </c>
      <c r="Q2632">
        <f>SUMIF([1]!Tabla21[Consignatario],B2632,[1]!Tabla21[1664-1670])</f>
        <v>0</v>
      </c>
      <c r="R2632">
        <f>SUM(Tabla62[[#This Row],[1661]:[Entrearmadas]])</f>
        <v>3000</v>
      </c>
    </row>
    <row r="2633" spans="1:18" x14ac:dyDescent="0.3">
      <c r="A2633">
        <v>2632</v>
      </c>
      <c r="B2633" t="str" cm="1">
        <f t="array" ref="B2633">INDEX([1]!Tabla1[#Data], A2633, 2)</f>
        <v>Ruiz Lozano, Francisco</v>
      </c>
      <c r="C2633">
        <f>SUMIF([1]!Tabla1661[Consignatario],B2633,[1]!Tabla1661[1661])</f>
        <v>539650</v>
      </c>
      <c r="D2633">
        <f>SUMIF([1]!Tabla11[Consignatario],B2633,[1]!Tabla11[1662])</f>
        <v>0</v>
      </c>
      <c r="E2633">
        <f>SUMIF([1]!Tabla12[Consignatario],B2633,[1]!Tabla12[1670])</f>
        <v>0</v>
      </c>
      <c r="F2633">
        <f>SUMIF([1]!Tabla10[Consignatario],B2633,[1]!Tabla10[1672])</f>
        <v>0</v>
      </c>
      <c r="G2633">
        <f>SUMIF([1]!Tabla9[Consignatarios],B2633,[1]!Tabla9[1675])</f>
        <v>0</v>
      </c>
      <c r="H2633">
        <f>SUMIF([1]!Tabla8[Consignatarios],B2633,[1]!Tabla8[1678])</f>
        <v>0</v>
      </c>
      <c r="I2633">
        <f>SUMIF([1]!Tabla4[Consignatario],B2633,[1]!Tabla4[Monto])</f>
        <v>0</v>
      </c>
      <c r="J2633">
        <f>SUMIF([1]!Tabla2[Consignatario],B2633, [1]!Tabla2[Monto])</f>
        <v>0</v>
      </c>
      <c r="K2633">
        <f>SUMIF([1]!Tabla3[Consignatario],B2633,[1]!Tabla3[Monto])</f>
        <v>0</v>
      </c>
      <c r="L2633">
        <f>SUMIF([1]!Tabla5[Consignatario],B2633,[1]!Tabla5[Monto])</f>
        <v>0</v>
      </c>
      <c r="M2633">
        <f>SUMIF([1]!Tabla1708[Consignatario],B2633,[1]!Tabla1708[Monto])</f>
        <v>0</v>
      </c>
      <c r="N2633">
        <f>SUMIF([1]!Tabla1726[Consignatario],B2633,[1]!Tabla1726[Monto])</f>
        <v>0</v>
      </c>
      <c r="O2633">
        <f>SUMIF([1]!Tabla1730[Consignatario],B2633,[1]!Tabla1730[1730])</f>
        <v>0</v>
      </c>
      <c r="P2633">
        <f>SUMIF([1]!Tabla1739[Consignatario],B2633,[1]!Tabla1739[1739])</f>
        <v>0</v>
      </c>
      <c r="Q2633">
        <f>SUMIF([1]!Tabla21[Consignatario],B2633,[1]!Tabla21[1664-1670])</f>
        <v>0</v>
      </c>
      <c r="R2633">
        <f>SUM(Tabla62[[#This Row],[1661]:[Entrearmadas]])</f>
        <v>539650</v>
      </c>
    </row>
    <row r="2634" spans="1:18" x14ac:dyDescent="0.3">
      <c r="A2634">
        <v>2633</v>
      </c>
      <c r="B2634" t="str" cm="1">
        <f t="array" ref="B2634">INDEX([1]!Tabla1[#Data], A2634, 2)</f>
        <v>Ruíz Pacheco, Ascencio</v>
      </c>
      <c r="C2634">
        <f>SUMIF([1]!Tabla1661[Consignatario],B2634,[1]!Tabla1661[1661])</f>
        <v>22500</v>
      </c>
      <c r="D2634">
        <f>SUMIF([1]!Tabla11[Consignatario],B2634,[1]!Tabla11[1662])</f>
        <v>0</v>
      </c>
      <c r="E2634">
        <f>SUMIF([1]!Tabla12[Consignatario],B2634,[1]!Tabla12[1670])</f>
        <v>0</v>
      </c>
      <c r="F2634">
        <f>SUMIF([1]!Tabla10[Consignatario],B2634,[1]!Tabla10[1672])</f>
        <v>0</v>
      </c>
      <c r="G2634">
        <f>SUMIF([1]!Tabla9[Consignatarios],B2634,[1]!Tabla9[1675])</f>
        <v>0</v>
      </c>
      <c r="H2634">
        <f>SUMIF([1]!Tabla8[Consignatarios],B2634,[1]!Tabla8[1678])</f>
        <v>0</v>
      </c>
      <c r="I2634">
        <f>SUMIF([1]!Tabla4[Consignatario],B2634,[1]!Tabla4[Monto])</f>
        <v>0</v>
      </c>
      <c r="J2634">
        <f>SUMIF([1]!Tabla2[Consignatario],B2634, [1]!Tabla2[Monto])</f>
        <v>0</v>
      </c>
      <c r="K2634">
        <f>SUMIF([1]!Tabla3[Consignatario],B2634,[1]!Tabla3[Monto])</f>
        <v>0</v>
      </c>
      <c r="L2634">
        <f>SUMIF([1]!Tabla5[Consignatario],B2634,[1]!Tabla5[Monto])</f>
        <v>0</v>
      </c>
      <c r="M2634">
        <f>SUMIF([1]!Tabla1708[Consignatario],B2634,[1]!Tabla1708[Monto])</f>
        <v>0</v>
      </c>
      <c r="N2634">
        <f>SUMIF([1]!Tabla1726[Consignatario],B2634,[1]!Tabla1726[Monto])</f>
        <v>0</v>
      </c>
      <c r="O2634">
        <f>SUMIF([1]!Tabla1730[Consignatario],B2634,[1]!Tabla1730[1730])</f>
        <v>0</v>
      </c>
      <c r="P2634">
        <f>SUMIF([1]!Tabla1739[Consignatario],B2634,[1]!Tabla1739[1739])</f>
        <v>0</v>
      </c>
      <c r="Q2634">
        <f>SUMIF([1]!Tabla21[Consignatario],B2634,[1]!Tabla21[1664-1670])</f>
        <v>0</v>
      </c>
      <c r="R2634">
        <f>SUM(Tabla62[[#This Row],[1661]:[Entrearmadas]])</f>
        <v>22500</v>
      </c>
    </row>
    <row r="2635" spans="1:18" x14ac:dyDescent="0.3">
      <c r="A2635">
        <v>2634</v>
      </c>
      <c r="B2635" t="str" cm="1">
        <f t="array" ref="B2635">INDEX([1]!Tabla1[#Data], A2635, 2)</f>
        <v>Ruiz Pacheco, Bartolomé</v>
      </c>
      <c r="C2635">
        <f>SUMIF([1]!Tabla1661[Consignatario],B2635,[1]!Tabla1661[1661])</f>
        <v>0</v>
      </c>
      <c r="D2635">
        <f>SUMIF([1]!Tabla11[Consignatario],B2635,[1]!Tabla11[1662])</f>
        <v>0</v>
      </c>
      <c r="E2635">
        <f>SUMIF([1]!Tabla12[Consignatario],B2635,[1]!Tabla12[1670])</f>
        <v>0</v>
      </c>
      <c r="F2635">
        <f>SUMIF([1]!Tabla10[Consignatario],B2635,[1]!Tabla10[1672])</f>
        <v>0</v>
      </c>
      <c r="G2635">
        <f>SUMIF([1]!Tabla9[Consignatarios],B2635,[1]!Tabla9[1675])</f>
        <v>400</v>
      </c>
      <c r="H2635">
        <f>SUMIF([1]!Tabla8[Consignatarios],B2635,[1]!Tabla8[1678])</f>
        <v>0</v>
      </c>
      <c r="I2635">
        <f>SUMIF([1]!Tabla4[Consignatario],B2635,[1]!Tabla4[Monto])</f>
        <v>0</v>
      </c>
      <c r="J2635">
        <f>SUMIF([1]!Tabla2[Consignatario],B2635, [1]!Tabla2[Monto])</f>
        <v>0</v>
      </c>
      <c r="K2635">
        <f>SUMIF([1]!Tabla3[Consignatario],B2635,[1]!Tabla3[Monto])</f>
        <v>0</v>
      </c>
      <c r="L2635">
        <f>SUMIF([1]!Tabla5[Consignatario],B2635,[1]!Tabla5[Monto])</f>
        <v>0</v>
      </c>
      <c r="M2635">
        <f>SUMIF([1]!Tabla1708[Consignatario],B2635,[1]!Tabla1708[Monto])</f>
        <v>0</v>
      </c>
      <c r="N2635">
        <f>SUMIF([1]!Tabla1726[Consignatario],B2635,[1]!Tabla1726[Monto])</f>
        <v>0</v>
      </c>
      <c r="O2635">
        <f>SUMIF([1]!Tabla1730[Consignatario],B2635,[1]!Tabla1730[1730])</f>
        <v>0</v>
      </c>
      <c r="P2635">
        <f>SUMIF([1]!Tabla1739[Consignatario],B2635,[1]!Tabla1739[1739])</f>
        <v>0</v>
      </c>
      <c r="Q2635">
        <f>SUMIF([1]!Tabla21[Consignatario],B2635,[1]!Tabla21[1664-1670])</f>
        <v>3872</v>
      </c>
      <c r="R2635">
        <f>SUM(Tabla62[[#This Row],[1661]:[Entrearmadas]])</f>
        <v>4272</v>
      </c>
    </row>
    <row r="2636" spans="1:18" x14ac:dyDescent="0.3">
      <c r="A2636">
        <v>2635</v>
      </c>
      <c r="B2636" t="str" cm="1">
        <f t="array" ref="B2636">INDEX([1]!Tabla1[#Data], A2636, 2)</f>
        <v>Ruiz Parra, Diego</v>
      </c>
      <c r="C2636">
        <f>SUMIF([1]!Tabla1661[Consignatario],B2636,[1]!Tabla1661[1661])</f>
        <v>0</v>
      </c>
      <c r="D2636">
        <f>SUMIF([1]!Tabla11[Consignatario],B2636,[1]!Tabla11[1662])</f>
        <v>0</v>
      </c>
      <c r="E2636">
        <f>SUMIF([1]!Tabla12[Consignatario],B2636,[1]!Tabla12[1670])</f>
        <v>0</v>
      </c>
      <c r="F2636">
        <f>SUMIF([1]!Tabla10[Consignatario],B2636,[1]!Tabla10[1672])</f>
        <v>0</v>
      </c>
      <c r="G2636">
        <f>SUMIF([1]!Tabla9[Consignatarios],B2636,[1]!Tabla9[1675])</f>
        <v>0</v>
      </c>
      <c r="H2636">
        <f>SUMIF([1]!Tabla8[Consignatarios],B2636,[1]!Tabla8[1678])</f>
        <v>0</v>
      </c>
      <c r="I2636">
        <f>SUMIF([1]!Tabla4[Consignatario],B2636,[1]!Tabla4[Monto])</f>
        <v>0</v>
      </c>
      <c r="J2636">
        <f>SUMIF([1]!Tabla2[Consignatario],B2636, [1]!Tabla2[Monto])</f>
        <v>27360</v>
      </c>
      <c r="K2636">
        <f>SUMIF([1]!Tabla3[Consignatario],B2636,[1]!Tabla3[Monto])</f>
        <v>0</v>
      </c>
      <c r="L2636">
        <f>SUMIF([1]!Tabla5[Consignatario],B2636,[1]!Tabla5[Monto])</f>
        <v>0</v>
      </c>
      <c r="M2636">
        <f>SUMIF([1]!Tabla1708[Consignatario],B2636,[1]!Tabla1708[Monto])</f>
        <v>0</v>
      </c>
      <c r="N2636">
        <f>SUMIF([1]!Tabla1726[Consignatario],B2636,[1]!Tabla1726[Monto])</f>
        <v>0</v>
      </c>
      <c r="O2636">
        <f>SUMIF([1]!Tabla1730[Consignatario],B2636,[1]!Tabla1730[1730])</f>
        <v>0</v>
      </c>
      <c r="P2636">
        <f>SUMIF([1]!Tabla1739[Consignatario],B2636,[1]!Tabla1739[1739])</f>
        <v>0</v>
      </c>
      <c r="Q2636">
        <f>SUMIF([1]!Tabla21[Consignatario],B2636,[1]!Tabla21[1664-1670])</f>
        <v>0</v>
      </c>
      <c r="R2636">
        <f>SUM(Tabla62[[#This Row],[1661]:[Entrearmadas]])</f>
        <v>27360</v>
      </c>
    </row>
    <row r="2637" spans="1:18" x14ac:dyDescent="0.3">
      <c r="A2637">
        <v>2636</v>
      </c>
      <c r="B2637" t="str" cm="1">
        <f t="array" ref="B2637">INDEX([1]!Tabla1[#Data], A2637, 2)</f>
        <v>Ruiz Sánchez, Francisco</v>
      </c>
      <c r="C2637">
        <f>SUMIF([1]!Tabla1661[Consignatario],B2637,[1]!Tabla1661[1661])</f>
        <v>0</v>
      </c>
      <c r="D2637">
        <f>SUMIF([1]!Tabla11[Consignatario],B2637,[1]!Tabla11[1662])</f>
        <v>0</v>
      </c>
      <c r="E2637">
        <f>SUMIF([1]!Tabla12[Consignatario],B2637,[1]!Tabla12[1670])</f>
        <v>0</v>
      </c>
      <c r="F2637">
        <f>SUMIF([1]!Tabla10[Consignatario],B2637,[1]!Tabla10[1672])</f>
        <v>0</v>
      </c>
      <c r="G2637">
        <f>SUMIF([1]!Tabla9[Consignatarios],B2637,[1]!Tabla9[1675])</f>
        <v>0</v>
      </c>
      <c r="H2637">
        <f>SUMIF([1]!Tabla8[Consignatarios],B2637,[1]!Tabla8[1678])</f>
        <v>0</v>
      </c>
      <c r="I2637">
        <f>SUMIF([1]!Tabla4[Consignatario],B2637,[1]!Tabla4[Monto])</f>
        <v>0</v>
      </c>
      <c r="J2637">
        <f>SUMIF([1]!Tabla2[Consignatario],B2637, [1]!Tabla2[Monto])</f>
        <v>0</v>
      </c>
      <c r="K2637">
        <f>SUMIF([1]!Tabla3[Consignatario],B2637,[1]!Tabla3[Monto])</f>
        <v>2199</v>
      </c>
      <c r="L2637">
        <f>SUMIF([1]!Tabla5[Consignatario],B2637,[1]!Tabla5[Monto])</f>
        <v>0</v>
      </c>
      <c r="M2637">
        <f>SUMIF([1]!Tabla1708[Consignatario],B2637,[1]!Tabla1708[Monto])</f>
        <v>0</v>
      </c>
      <c r="N2637">
        <f>SUMIF([1]!Tabla1726[Consignatario],B2637,[1]!Tabla1726[Monto])</f>
        <v>0</v>
      </c>
      <c r="O2637">
        <f>SUMIF([1]!Tabla1730[Consignatario],B2637,[1]!Tabla1730[1730])</f>
        <v>0</v>
      </c>
      <c r="P2637">
        <f>SUMIF([1]!Tabla1739[Consignatario],B2637,[1]!Tabla1739[1739])</f>
        <v>0</v>
      </c>
      <c r="Q2637">
        <f>SUMIF([1]!Tabla21[Consignatario],B2637,[1]!Tabla21[1664-1670])</f>
        <v>0</v>
      </c>
      <c r="R2637">
        <f>SUM(Tabla62[[#This Row],[1661]:[Entrearmadas]])</f>
        <v>2199</v>
      </c>
    </row>
    <row r="2638" spans="1:18" x14ac:dyDescent="0.3">
      <c r="A2638">
        <v>2637</v>
      </c>
      <c r="B2638" t="str" cm="1">
        <f t="array" ref="B2638">INDEX([1]!Tabla1[#Data], A2638, 2)</f>
        <v>Ruiz Velásquez, Juan</v>
      </c>
      <c r="C2638">
        <f>SUMIF([1]!Tabla1661[Consignatario],B2638,[1]!Tabla1661[1661])</f>
        <v>0</v>
      </c>
      <c r="D2638">
        <f>SUMIF([1]!Tabla11[Consignatario],B2638,[1]!Tabla11[1662])</f>
        <v>47200</v>
      </c>
      <c r="E2638">
        <f>SUMIF([1]!Tabla12[Consignatario],B2638,[1]!Tabla12[1670])</f>
        <v>0</v>
      </c>
      <c r="F2638">
        <f>SUMIF([1]!Tabla10[Consignatario],B2638,[1]!Tabla10[1672])</f>
        <v>0</v>
      </c>
      <c r="G2638">
        <f>SUMIF([1]!Tabla9[Consignatarios],B2638,[1]!Tabla9[1675])</f>
        <v>0</v>
      </c>
      <c r="H2638">
        <f>SUMIF([1]!Tabla8[Consignatarios],B2638,[1]!Tabla8[1678])</f>
        <v>0</v>
      </c>
      <c r="I2638">
        <f>SUMIF([1]!Tabla4[Consignatario],B2638,[1]!Tabla4[Monto])</f>
        <v>0</v>
      </c>
      <c r="J2638">
        <f>SUMIF([1]!Tabla2[Consignatario],B2638, [1]!Tabla2[Monto])</f>
        <v>0</v>
      </c>
      <c r="K2638">
        <f>SUMIF([1]!Tabla3[Consignatario],B2638,[1]!Tabla3[Monto])</f>
        <v>0</v>
      </c>
      <c r="L2638">
        <f>SUMIF([1]!Tabla5[Consignatario],B2638,[1]!Tabla5[Monto])</f>
        <v>0</v>
      </c>
      <c r="M2638">
        <f>SUMIF([1]!Tabla1708[Consignatario],B2638,[1]!Tabla1708[Monto])</f>
        <v>0</v>
      </c>
      <c r="N2638">
        <f>SUMIF([1]!Tabla1726[Consignatario],B2638,[1]!Tabla1726[Monto])</f>
        <v>0</v>
      </c>
      <c r="O2638">
        <f>SUMIF([1]!Tabla1730[Consignatario],B2638,[1]!Tabla1730[1730])</f>
        <v>0</v>
      </c>
      <c r="P2638">
        <f>SUMIF([1]!Tabla1739[Consignatario],B2638,[1]!Tabla1739[1739])</f>
        <v>0</v>
      </c>
      <c r="Q2638">
        <f>SUMIF([1]!Tabla21[Consignatario],B2638,[1]!Tabla21[1664-1670])</f>
        <v>0</v>
      </c>
      <c r="R2638">
        <f>SUM(Tabla62[[#This Row],[1661]:[Entrearmadas]])</f>
        <v>47200</v>
      </c>
    </row>
    <row r="2639" spans="1:18" x14ac:dyDescent="0.3">
      <c r="A2639">
        <v>2638</v>
      </c>
      <c r="B2639" t="str" cm="1">
        <f t="array" ref="B2639">INDEX([1]!Tabla1[#Data], A2639, 2)</f>
        <v>Ruiz, Ambrosio</v>
      </c>
      <c r="C2639">
        <f>SUMIF([1]!Tabla1661[Consignatario],B2639,[1]!Tabla1661[1661])</f>
        <v>0</v>
      </c>
      <c r="D2639">
        <f>SUMIF([1]!Tabla11[Consignatario],B2639,[1]!Tabla11[1662])</f>
        <v>0</v>
      </c>
      <c r="E2639">
        <f>SUMIF([1]!Tabla12[Consignatario],B2639,[1]!Tabla12[1670])</f>
        <v>0</v>
      </c>
      <c r="F2639">
        <f>SUMIF([1]!Tabla10[Consignatario],B2639,[1]!Tabla10[1672])</f>
        <v>0</v>
      </c>
      <c r="G2639">
        <f>SUMIF([1]!Tabla9[Consignatarios],B2639,[1]!Tabla9[1675])</f>
        <v>0</v>
      </c>
      <c r="H2639">
        <f>SUMIF([1]!Tabla8[Consignatarios],B2639,[1]!Tabla8[1678])</f>
        <v>6450</v>
      </c>
      <c r="I2639">
        <f>SUMIF([1]!Tabla4[Consignatario],B2639,[1]!Tabla4[Monto])</f>
        <v>0</v>
      </c>
      <c r="J2639">
        <f>SUMIF([1]!Tabla2[Consignatario],B2639, [1]!Tabla2[Monto])</f>
        <v>0</v>
      </c>
      <c r="K2639">
        <f>SUMIF([1]!Tabla3[Consignatario],B2639,[1]!Tabla3[Monto])</f>
        <v>0</v>
      </c>
      <c r="L2639">
        <f>SUMIF([1]!Tabla5[Consignatario],B2639,[1]!Tabla5[Monto])</f>
        <v>0</v>
      </c>
      <c r="M2639">
        <f>SUMIF([1]!Tabla1708[Consignatario],B2639,[1]!Tabla1708[Monto])</f>
        <v>0</v>
      </c>
      <c r="N2639">
        <f>SUMIF([1]!Tabla1726[Consignatario],B2639,[1]!Tabla1726[Monto])</f>
        <v>0</v>
      </c>
      <c r="O2639">
        <f>SUMIF([1]!Tabla1730[Consignatario],B2639,[1]!Tabla1730[1730])</f>
        <v>0</v>
      </c>
      <c r="P2639">
        <f>SUMIF([1]!Tabla1739[Consignatario],B2639,[1]!Tabla1739[1739])</f>
        <v>0</v>
      </c>
      <c r="Q2639">
        <f>SUMIF([1]!Tabla21[Consignatario],B2639,[1]!Tabla21[1664-1670])</f>
        <v>0</v>
      </c>
      <c r="R2639">
        <f>SUM(Tabla62[[#This Row],[1661]:[Entrearmadas]])</f>
        <v>6450</v>
      </c>
    </row>
    <row r="2640" spans="1:18" x14ac:dyDescent="0.3">
      <c r="A2640">
        <v>2639</v>
      </c>
      <c r="B2640" t="str" cm="1">
        <f t="array" ref="B2640">INDEX([1]!Tabla1[#Data], A2640, 2)</f>
        <v>Ruiz, Gregorio</v>
      </c>
      <c r="C2640">
        <f>SUMIF([1]!Tabla1661[Consignatario],B2640,[1]!Tabla1661[1661])</f>
        <v>0</v>
      </c>
      <c r="D2640">
        <f>SUMIF([1]!Tabla11[Consignatario],B2640,[1]!Tabla11[1662])</f>
        <v>0</v>
      </c>
      <c r="E2640">
        <f>SUMIF([1]!Tabla12[Consignatario],B2640,[1]!Tabla12[1670])</f>
        <v>0</v>
      </c>
      <c r="F2640">
        <f>SUMIF([1]!Tabla10[Consignatario],B2640,[1]!Tabla10[1672])</f>
        <v>0</v>
      </c>
      <c r="G2640">
        <f>SUMIF([1]!Tabla9[Consignatarios],B2640,[1]!Tabla9[1675])</f>
        <v>0</v>
      </c>
      <c r="H2640">
        <f>SUMIF([1]!Tabla8[Consignatarios],B2640,[1]!Tabla8[1678])</f>
        <v>0</v>
      </c>
      <c r="I2640">
        <f>SUMIF([1]!Tabla4[Consignatario],B2640,[1]!Tabla4[Monto])</f>
        <v>0</v>
      </c>
      <c r="J2640">
        <f>SUMIF([1]!Tabla2[Consignatario],B2640, [1]!Tabla2[Monto])</f>
        <v>0</v>
      </c>
      <c r="K2640">
        <f>SUMIF([1]!Tabla3[Consignatario],B2640,[1]!Tabla3[Monto])</f>
        <v>0</v>
      </c>
      <c r="L2640">
        <f>SUMIF([1]!Tabla5[Consignatario],B2640,[1]!Tabla5[Monto])</f>
        <v>500</v>
      </c>
      <c r="M2640">
        <f>SUMIF([1]!Tabla1708[Consignatario],B2640,[1]!Tabla1708[Monto])</f>
        <v>0</v>
      </c>
      <c r="N2640">
        <f>SUMIF([1]!Tabla1726[Consignatario],B2640,[1]!Tabla1726[Monto])</f>
        <v>0</v>
      </c>
      <c r="O2640">
        <f>SUMIF([1]!Tabla1730[Consignatario],B2640,[1]!Tabla1730[1730])</f>
        <v>0</v>
      </c>
      <c r="P2640">
        <f>SUMIF([1]!Tabla1739[Consignatario],B2640,[1]!Tabla1739[1739])</f>
        <v>0</v>
      </c>
      <c r="Q2640">
        <f>SUMIF([1]!Tabla21[Consignatario],B2640,[1]!Tabla21[1664-1670])</f>
        <v>0</v>
      </c>
      <c r="R2640">
        <f>SUM(Tabla62[[#This Row],[1661]:[Entrearmadas]])</f>
        <v>500</v>
      </c>
    </row>
    <row r="2641" spans="1:18" x14ac:dyDescent="0.3">
      <c r="A2641">
        <v>2640</v>
      </c>
      <c r="B2641" t="str" cm="1">
        <f t="array" ref="B2641">INDEX([1]!Tabla1[#Data], A2641, 2)</f>
        <v>Ruiz, Joseph</v>
      </c>
      <c r="C2641">
        <f>SUMIF([1]!Tabla1661[Consignatario],B2641,[1]!Tabla1661[1661])</f>
        <v>0</v>
      </c>
      <c r="D2641">
        <f>SUMIF([1]!Tabla11[Consignatario],B2641,[1]!Tabla11[1662])</f>
        <v>0</v>
      </c>
      <c r="E2641">
        <f>SUMIF([1]!Tabla12[Consignatario],B2641,[1]!Tabla12[1670])</f>
        <v>0</v>
      </c>
      <c r="F2641">
        <f>SUMIF([1]!Tabla10[Consignatario],B2641,[1]!Tabla10[1672])</f>
        <v>0</v>
      </c>
      <c r="G2641">
        <f>SUMIF([1]!Tabla9[Consignatarios],B2641,[1]!Tabla9[1675])</f>
        <v>0</v>
      </c>
      <c r="H2641">
        <f>SUMIF([1]!Tabla8[Consignatarios],B2641,[1]!Tabla8[1678])</f>
        <v>0</v>
      </c>
      <c r="I2641">
        <f>SUMIF([1]!Tabla4[Consignatario],B2641,[1]!Tabla4[Monto])</f>
        <v>0</v>
      </c>
      <c r="J2641">
        <f>SUMIF([1]!Tabla2[Consignatario],B2641, [1]!Tabla2[Monto])</f>
        <v>0</v>
      </c>
      <c r="K2641">
        <f>SUMIF([1]!Tabla3[Consignatario],B2641,[1]!Tabla3[Monto])</f>
        <v>0</v>
      </c>
      <c r="L2641">
        <f>SUMIF([1]!Tabla5[Consignatario],B2641,[1]!Tabla5[Monto])</f>
        <v>0</v>
      </c>
      <c r="M2641">
        <f>SUMIF([1]!Tabla1708[Consignatario],B2641,[1]!Tabla1708[Monto])</f>
        <v>0</v>
      </c>
      <c r="N2641">
        <f>SUMIF([1]!Tabla1726[Consignatario],B2641,[1]!Tabla1726[Monto])</f>
        <v>0</v>
      </c>
      <c r="O2641">
        <f>SUMIF([1]!Tabla1730[Consignatario],B2641,[1]!Tabla1730[1730])</f>
        <v>8440</v>
      </c>
      <c r="P2641">
        <f>SUMIF([1]!Tabla1739[Consignatario],B2641,[1]!Tabla1739[1739])</f>
        <v>0</v>
      </c>
      <c r="Q2641">
        <f>SUMIF([1]!Tabla21[Consignatario],B2641,[1]!Tabla21[1664-1670])</f>
        <v>0</v>
      </c>
      <c r="R2641">
        <f>SUM(Tabla62[[#This Row],[1661]:[Entrearmadas]])</f>
        <v>8440</v>
      </c>
    </row>
    <row r="2642" spans="1:18" x14ac:dyDescent="0.3">
      <c r="A2642">
        <v>2641</v>
      </c>
      <c r="B2642" t="str" cm="1">
        <f t="array" ref="B2642">INDEX([1]!Tabla1[#Data], A2642, 2)</f>
        <v>Ruiz, Pedro</v>
      </c>
      <c r="C2642">
        <f>SUMIF([1]!Tabla1661[Consignatario],B2642,[1]!Tabla1661[1661])</f>
        <v>0</v>
      </c>
      <c r="D2642">
        <f>SUMIF([1]!Tabla11[Consignatario],B2642,[1]!Tabla11[1662])</f>
        <v>0</v>
      </c>
      <c r="E2642">
        <f>SUMIF([1]!Tabla12[Consignatario],B2642,[1]!Tabla12[1670])</f>
        <v>0</v>
      </c>
      <c r="F2642">
        <f>SUMIF([1]!Tabla10[Consignatario],B2642,[1]!Tabla10[1672])</f>
        <v>0</v>
      </c>
      <c r="G2642">
        <f>SUMIF([1]!Tabla9[Consignatarios],B2642,[1]!Tabla9[1675])</f>
        <v>0</v>
      </c>
      <c r="H2642">
        <f>SUMIF([1]!Tabla8[Consignatarios],B2642,[1]!Tabla8[1678])</f>
        <v>0</v>
      </c>
      <c r="I2642">
        <f>SUMIF([1]!Tabla4[Consignatario],B2642,[1]!Tabla4[Monto])</f>
        <v>0</v>
      </c>
      <c r="J2642">
        <f>SUMIF([1]!Tabla2[Consignatario],B2642, [1]!Tabla2[Monto])</f>
        <v>0</v>
      </c>
      <c r="K2642">
        <f>SUMIF([1]!Tabla3[Consignatario],B2642,[1]!Tabla3[Monto])</f>
        <v>0</v>
      </c>
      <c r="L2642">
        <f>SUMIF([1]!Tabla5[Consignatario],B2642,[1]!Tabla5[Monto])</f>
        <v>0</v>
      </c>
      <c r="M2642">
        <f>SUMIF([1]!Tabla1708[Consignatario],B2642,[1]!Tabla1708[Monto])</f>
        <v>0</v>
      </c>
      <c r="N2642">
        <f>SUMIF([1]!Tabla1726[Consignatario],B2642,[1]!Tabla1726[Monto])</f>
        <v>3052</v>
      </c>
      <c r="O2642">
        <f>SUMIF([1]!Tabla1730[Consignatario],B2642,[1]!Tabla1730[1730])</f>
        <v>0</v>
      </c>
      <c r="P2642">
        <f>SUMIF([1]!Tabla1739[Consignatario],B2642,[1]!Tabla1739[1739])</f>
        <v>0</v>
      </c>
      <c r="Q2642">
        <f>SUMIF([1]!Tabla21[Consignatario],B2642,[1]!Tabla21[1664-1670])</f>
        <v>0</v>
      </c>
      <c r="R2642">
        <f>SUM(Tabla62[[#This Row],[1661]:[Entrearmadas]])</f>
        <v>3052</v>
      </c>
    </row>
    <row r="2643" spans="1:18" x14ac:dyDescent="0.3">
      <c r="A2643">
        <v>2642</v>
      </c>
      <c r="B2643" t="str" cm="1">
        <f t="array" ref="B2643">INDEX([1]!Tabla1[#Data], A2643, 2)</f>
        <v>Ruiz, Tomás</v>
      </c>
      <c r="C2643">
        <f>SUMIF([1]!Tabla1661[Consignatario],B2643,[1]!Tabla1661[1661])</f>
        <v>0</v>
      </c>
      <c r="D2643">
        <f>SUMIF([1]!Tabla11[Consignatario],B2643,[1]!Tabla11[1662])</f>
        <v>0</v>
      </c>
      <c r="E2643">
        <f>SUMIF([1]!Tabla12[Consignatario],B2643,[1]!Tabla12[1670])</f>
        <v>0</v>
      </c>
      <c r="F2643">
        <f>SUMIF([1]!Tabla10[Consignatario],B2643,[1]!Tabla10[1672])</f>
        <v>0</v>
      </c>
      <c r="G2643">
        <f>SUMIF([1]!Tabla9[Consignatarios],B2643,[1]!Tabla9[1675])</f>
        <v>0</v>
      </c>
      <c r="H2643">
        <f>SUMIF([1]!Tabla8[Consignatarios],B2643,[1]!Tabla8[1678])</f>
        <v>0</v>
      </c>
      <c r="I2643">
        <f>SUMIF([1]!Tabla4[Consignatario],B2643,[1]!Tabla4[Monto])</f>
        <v>0</v>
      </c>
      <c r="J2643">
        <f>SUMIF([1]!Tabla2[Consignatario],B2643, [1]!Tabla2[Monto])</f>
        <v>0</v>
      </c>
      <c r="K2643">
        <f>SUMIF([1]!Tabla3[Consignatario],B2643,[1]!Tabla3[Monto])</f>
        <v>120</v>
      </c>
      <c r="L2643">
        <f>SUMIF([1]!Tabla5[Consignatario],B2643,[1]!Tabla5[Monto])</f>
        <v>0</v>
      </c>
      <c r="M2643">
        <f>SUMIF([1]!Tabla1708[Consignatario],B2643,[1]!Tabla1708[Monto])</f>
        <v>0</v>
      </c>
      <c r="N2643">
        <f>SUMIF([1]!Tabla1726[Consignatario],B2643,[1]!Tabla1726[Monto])</f>
        <v>0</v>
      </c>
      <c r="O2643">
        <f>SUMIF([1]!Tabla1730[Consignatario],B2643,[1]!Tabla1730[1730])</f>
        <v>0</v>
      </c>
      <c r="P2643">
        <f>SUMIF([1]!Tabla1739[Consignatario],B2643,[1]!Tabla1739[1739])</f>
        <v>0</v>
      </c>
      <c r="Q2643">
        <f>SUMIF([1]!Tabla21[Consignatario],B2643,[1]!Tabla21[1664-1670])</f>
        <v>0</v>
      </c>
      <c r="R2643">
        <f>SUM(Tabla62[[#This Row],[1661]:[Entrearmadas]])</f>
        <v>120</v>
      </c>
    </row>
    <row r="2644" spans="1:18" x14ac:dyDescent="0.3">
      <c r="A2644">
        <v>2643</v>
      </c>
      <c r="B2644" t="str" cm="1">
        <f t="array" ref="B2644">INDEX([1]!Tabla1[#Data], A2644, 2)</f>
        <v>Rumia, Laureano de la</v>
      </c>
      <c r="C2644">
        <f>SUMIF([1]!Tabla1661[Consignatario],B2644,[1]!Tabla1661[1661])</f>
        <v>0</v>
      </c>
      <c r="D2644">
        <f>SUMIF([1]!Tabla11[Consignatario],B2644,[1]!Tabla11[1662])</f>
        <v>0</v>
      </c>
      <c r="E2644">
        <f>SUMIF([1]!Tabla12[Consignatario],B2644,[1]!Tabla12[1670])</f>
        <v>0</v>
      </c>
      <c r="F2644">
        <f>SUMIF([1]!Tabla10[Consignatario],B2644,[1]!Tabla10[1672])</f>
        <v>6000</v>
      </c>
      <c r="G2644">
        <f>SUMIF([1]!Tabla9[Consignatarios],B2644,[1]!Tabla9[1675])</f>
        <v>0</v>
      </c>
      <c r="H2644">
        <f>SUMIF([1]!Tabla8[Consignatarios],B2644,[1]!Tabla8[1678])</f>
        <v>0</v>
      </c>
      <c r="I2644">
        <f>SUMIF([1]!Tabla4[Consignatario],B2644,[1]!Tabla4[Monto])</f>
        <v>0</v>
      </c>
      <c r="J2644">
        <f>SUMIF([1]!Tabla2[Consignatario],B2644, [1]!Tabla2[Monto])</f>
        <v>0</v>
      </c>
      <c r="K2644">
        <f>SUMIF([1]!Tabla3[Consignatario],B2644,[1]!Tabla3[Monto])</f>
        <v>0</v>
      </c>
      <c r="L2644">
        <f>SUMIF([1]!Tabla5[Consignatario],B2644,[1]!Tabla5[Monto])</f>
        <v>0</v>
      </c>
      <c r="M2644">
        <f>SUMIF([1]!Tabla1708[Consignatario],B2644,[1]!Tabla1708[Monto])</f>
        <v>0</v>
      </c>
      <c r="N2644">
        <f>SUMIF([1]!Tabla1726[Consignatario],B2644,[1]!Tabla1726[Monto])</f>
        <v>0</v>
      </c>
      <c r="O2644">
        <f>SUMIF([1]!Tabla1730[Consignatario],B2644,[1]!Tabla1730[1730])</f>
        <v>0</v>
      </c>
      <c r="P2644">
        <f>SUMIF([1]!Tabla1739[Consignatario],B2644,[1]!Tabla1739[1739])</f>
        <v>0</v>
      </c>
      <c r="Q2644">
        <f>SUMIF([1]!Tabla21[Consignatario],B2644,[1]!Tabla21[1664-1670])</f>
        <v>0</v>
      </c>
      <c r="R2644">
        <f>SUM(Tabla62[[#This Row],[1661]:[Entrearmadas]])</f>
        <v>6000</v>
      </c>
    </row>
    <row r="2645" spans="1:18" x14ac:dyDescent="0.3">
      <c r="A2645">
        <v>2644</v>
      </c>
      <c r="B2645" t="str" cm="1">
        <f t="array" ref="B2645">INDEX([1]!Tabla1[#Data], A2645, 2)</f>
        <v>Ruso, Martín de</v>
      </c>
      <c r="C2645">
        <f>SUMIF([1]!Tabla1661[Consignatario],B2645,[1]!Tabla1661[1661])</f>
        <v>0</v>
      </c>
      <c r="D2645">
        <f>SUMIF([1]!Tabla11[Consignatario],B2645,[1]!Tabla11[1662])</f>
        <v>0</v>
      </c>
      <c r="E2645">
        <f>SUMIF([1]!Tabla12[Consignatario],B2645,[1]!Tabla12[1670])</f>
        <v>0</v>
      </c>
      <c r="F2645">
        <f>SUMIF([1]!Tabla10[Consignatario],B2645,[1]!Tabla10[1672])</f>
        <v>0</v>
      </c>
      <c r="G2645">
        <f>SUMIF([1]!Tabla9[Consignatarios],B2645,[1]!Tabla9[1675])</f>
        <v>0</v>
      </c>
      <c r="H2645">
        <f>SUMIF([1]!Tabla8[Consignatarios],B2645,[1]!Tabla8[1678])</f>
        <v>0</v>
      </c>
      <c r="I2645">
        <f>SUMIF([1]!Tabla4[Consignatario],B2645,[1]!Tabla4[Monto])</f>
        <v>0</v>
      </c>
      <c r="J2645">
        <f>SUMIF([1]!Tabla2[Consignatario],B2645, [1]!Tabla2[Monto])</f>
        <v>300</v>
      </c>
      <c r="K2645">
        <f>SUMIF([1]!Tabla3[Consignatario],B2645,[1]!Tabla3[Monto])</f>
        <v>0</v>
      </c>
      <c r="L2645">
        <f>SUMIF([1]!Tabla5[Consignatario],B2645,[1]!Tabla5[Monto])</f>
        <v>0</v>
      </c>
      <c r="M2645">
        <f>SUMIF([1]!Tabla1708[Consignatario],B2645,[1]!Tabla1708[Monto])</f>
        <v>0</v>
      </c>
      <c r="N2645">
        <f>SUMIF([1]!Tabla1726[Consignatario],B2645,[1]!Tabla1726[Monto])</f>
        <v>0</v>
      </c>
      <c r="O2645">
        <f>SUMIF([1]!Tabla1730[Consignatario],B2645,[1]!Tabla1730[1730])</f>
        <v>0</v>
      </c>
      <c r="P2645">
        <f>SUMIF([1]!Tabla1739[Consignatario],B2645,[1]!Tabla1739[1739])</f>
        <v>0</v>
      </c>
      <c r="Q2645">
        <f>SUMIF([1]!Tabla21[Consignatario],B2645,[1]!Tabla21[1664-1670])</f>
        <v>0</v>
      </c>
      <c r="R2645">
        <f>SUM(Tabla62[[#This Row],[1661]:[Entrearmadas]])</f>
        <v>300</v>
      </c>
    </row>
    <row r="2646" spans="1:18" x14ac:dyDescent="0.3">
      <c r="A2646">
        <v>2645</v>
      </c>
      <c r="B2646" t="str" cm="1">
        <f t="array" ref="B2646">INDEX([1]!Tabla1[#Data], A2646, 2)</f>
        <v>S/N</v>
      </c>
      <c r="C2646">
        <f>SUMIF([1]!Tabla1661[Consignatario],B2646,[1]!Tabla1661[1661])</f>
        <v>0</v>
      </c>
      <c r="D2646">
        <f>SUMIF([1]!Tabla11[Consignatario],B2646,[1]!Tabla11[1662])</f>
        <v>0</v>
      </c>
      <c r="E2646">
        <f>SUMIF([1]!Tabla12[Consignatario],B2646,[1]!Tabla12[1670])</f>
        <v>0</v>
      </c>
      <c r="F2646">
        <f>SUMIF([1]!Tabla10[Consignatario],B2646,[1]!Tabla10[1672])</f>
        <v>0</v>
      </c>
      <c r="G2646">
        <f>SUMIF([1]!Tabla9[Consignatarios],B2646,[1]!Tabla9[1675])</f>
        <v>0</v>
      </c>
      <c r="H2646">
        <f>SUMIF([1]!Tabla8[Consignatarios],B2646,[1]!Tabla8[1678])</f>
        <v>0</v>
      </c>
      <c r="I2646">
        <f>SUMIF([1]!Tabla4[Consignatario],B2646,[1]!Tabla4[Monto])</f>
        <v>0</v>
      </c>
      <c r="J2646">
        <f>SUMIF([1]!Tabla2[Consignatario],B2646, [1]!Tabla2[Monto])</f>
        <v>0</v>
      </c>
      <c r="K2646">
        <f>SUMIF([1]!Tabla3[Consignatario],B2646,[1]!Tabla3[Monto])</f>
        <v>2000</v>
      </c>
      <c r="L2646">
        <f>SUMIF([1]!Tabla5[Consignatario],B2646,[1]!Tabla5[Monto])</f>
        <v>61386</v>
      </c>
      <c r="M2646">
        <f>SUMIF([1]!Tabla1708[Consignatario],B2646,[1]!Tabla1708[Monto])</f>
        <v>0</v>
      </c>
      <c r="N2646">
        <f>SUMIF([1]!Tabla1726[Consignatario],B2646,[1]!Tabla1726[Monto])</f>
        <v>20000</v>
      </c>
      <c r="O2646">
        <f>SUMIF([1]!Tabla1730[Consignatario],B2646,[1]!Tabla1730[1730])</f>
        <v>20150</v>
      </c>
      <c r="P2646">
        <f>SUMIF([1]!Tabla1739[Consignatario],B2646,[1]!Tabla1739[1739])</f>
        <v>16000</v>
      </c>
      <c r="Q2646">
        <f>SUMIF([1]!Tabla21[Consignatario],B2646,[1]!Tabla21[1664-1670])</f>
        <v>0</v>
      </c>
      <c r="R2646">
        <f>SUM(Tabla62[[#This Row],[1661]:[Entrearmadas]])</f>
        <v>119536</v>
      </c>
    </row>
    <row r="2647" spans="1:18" x14ac:dyDescent="0.3">
      <c r="A2647">
        <v>2646</v>
      </c>
      <c r="B2647" t="str" cm="1">
        <f t="array" ref="B2647">INDEX([1]!Tabla1[#Data], A2647, 2)</f>
        <v>Saavedra, Gerónimo de</v>
      </c>
      <c r="C2647">
        <f>SUMIF([1]!Tabla1661[Consignatario],B2647,[1]!Tabla1661[1661])</f>
        <v>67563</v>
      </c>
      <c r="D2647">
        <f>SUMIF([1]!Tabla11[Consignatario],B2647,[1]!Tabla11[1662])</f>
        <v>0</v>
      </c>
      <c r="E2647">
        <f>SUMIF([1]!Tabla12[Consignatario],B2647,[1]!Tabla12[1670])</f>
        <v>0</v>
      </c>
      <c r="F2647">
        <f>SUMIF([1]!Tabla10[Consignatario],B2647,[1]!Tabla10[1672])</f>
        <v>0</v>
      </c>
      <c r="G2647">
        <f>SUMIF([1]!Tabla9[Consignatarios],B2647,[1]!Tabla9[1675])</f>
        <v>0</v>
      </c>
      <c r="H2647">
        <f>SUMIF([1]!Tabla8[Consignatarios],B2647,[1]!Tabla8[1678])</f>
        <v>0</v>
      </c>
      <c r="I2647">
        <f>SUMIF([1]!Tabla4[Consignatario],B2647,[1]!Tabla4[Monto])</f>
        <v>0</v>
      </c>
      <c r="J2647">
        <f>SUMIF([1]!Tabla2[Consignatario],B2647, [1]!Tabla2[Monto])</f>
        <v>0</v>
      </c>
      <c r="K2647">
        <f>SUMIF([1]!Tabla3[Consignatario],B2647,[1]!Tabla3[Monto])</f>
        <v>0</v>
      </c>
      <c r="L2647">
        <f>SUMIF([1]!Tabla5[Consignatario],B2647,[1]!Tabla5[Monto])</f>
        <v>0</v>
      </c>
      <c r="M2647">
        <f>SUMIF([1]!Tabla1708[Consignatario],B2647,[1]!Tabla1708[Monto])</f>
        <v>0</v>
      </c>
      <c r="N2647">
        <f>SUMIF([1]!Tabla1726[Consignatario],B2647,[1]!Tabla1726[Monto])</f>
        <v>0</v>
      </c>
      <c r="O2647">
        <f>SUMIF([1]!Tabla1730[Consignatario],B2647,[1]!Tabla1730[1730])</f>
        <v>0</v>
      </c>
      <c r="P2647">
        <f>SUMIF([1]!Tabla1739[Consignatario],B2647,[1]!Tabla1739[1739])</f>
        <v>0</v>
      </c>
      <c r="Q2647">
        <f>SUMIF([1]!Tabla21[Consignatario],B2647,[1]!Tabla21[1664-1670])</f>
        <v>0</v>
      </c>
      <c r="R2647">
        <f>SUM(Tabla62[[#This Row],[1661]:[Entrearmadas]])</f>
        <v>67563</v>
      </c>
    </row>
    <row r="2648" spans="1:18" x14ac:dyDescent="0.3">
      <c r="A2648">
        <v>2647</v>
      </c>
      <c r="B2648" t="str" cm="1">
        <f t="array" ref="B2648">INDEX([1]!Tabla1[#Data], A2648, 2)</f>
        <v>Saavedra, Juan de</v>
      </c>
      <c r="C2648">
        <f>SUMIF([1]!Tabla1661[Consignatario],B2648,[1]!Tabla1661[1661])</f>
        <v>0</v>
      </c>
      <c r="D2648">
        <f>SUMIF([1]!Tabla11[Consignatario],B2648,[1]!Tabla11[1662])</f>
        <v>0</v>
      </c>
      <c r="E2648">
        <f>SUMIF([1]!Tabla12[Consignatario],B2648,[1]!Tabla12[1670])</f>
        <v>0</v>
      </c>
      <c r="F2648">
        <f>SUMIF([1]!Tabla10[Consignatario],B2648,[1]!Tabla10[1672])</f>
        <v>0</v>
      </c>
      <c r="G2648">
        <f>SUMIF([1]!Tabla9[Consignatarios],B2648,[1]!Tabla9[1675])</f>
        <v>21000</v>
      </c>
      <c r="H2648">
        <f>SUMIF([1]!Tabla8[Consignatarios],B2648,[1]!Tabla8[1678])</f>
        <v>0</v>
      </c>
      <c r="I2648">
        <f>SUMIF([1]!Tabla4[Consignatario],B2648,[1]!Tabla4[Monto])</f>
        <v>0</v>
      </c>
      <c r="J2648">
        <f>SUMIF([1]!Tabla2[Consignatario],B2648, [1]!Tabla2[Monto])</f>
        <v>0</v>
      </c>
      <c r="K2648">
        <f>SUMIF([1]!Tabla3[Consignatario],B2648,[1]!Tabla3[Monto])</f>
        <v>0</v>
      </c>
      <c r="L2648">
        <f>SUMIF([1]!Tabla5[Consignatario],B2648,[1]!Tabla5[Monto])</f>
        <v>0</v>
      </c>
      <c r="M2648">
        <f>SUMIF([1]!Tabla1708[Consignatario],B2648,[1]!Tabla1708[Monto])</f>
        <v>0</v>
      </c>
      <c r="N2648">
        <f>SUMIF([1]!Tabla1726[Consignatario],B2648,[1]!Tabla1726[Monto])</f>
        <v>0</v>
      </c>
      <c r="O2648">
        <f>SUMIF([1]!Tabla1730[Consignatario],B2648,[1]!Tabla1730[1730])</f>
        <v>0</v>
      </c>
      <c r="P2648">
        <f>SUMIF([1]!Tabla1739[Consignatario],B2648,[1]!Tabla1739[1739])</f>
        <v>0</v>
      </c>
      <c r="Q2648">
        <f>SUMIF([1]!Tabla21[Consignatario],B2648,[1]!Tabla21[1664-1670])</f>
        <v>0</v>
      </c>
      <c r="R2648">
        <f>SUM(Tabla62[[#This Row],[1661]:[Entrearmadas]])</f>
        <v>21000</v>
      </c>
    </row>
    <row r="2649" spans="1:18" x14ac:dyDescent="0.3">
      <c r="A2649">
        <v>2648</v>
      </c>
      <c r="B2649" t="str" cm="1">
        <f t="array" ref="B2649">INDEX([1]!Tabla1[#Data], A2649, 2)</f>
        <v>Saavedra, Sebastián de</v>
      </c>
      <c r="C2649">
        <f>SUMIF([1]!Tabla1661[Consignatario],B2649,[1]!Tabla1661[1661])</f>
        <v>0</v>
      </c>
      <c r="D2649">
        <f>SUMIF([1]!Tabla11[Consignatario],B2649,[1]!Tabla11[1662])</f>
        <v>0</v>
      </c>
      <c r="E2649">
        <f>SUMIF([1]!Tabla12[Consignatario],B2649,[1]!Tabla12[1670])</f>
        <v>0</v>
      </c>
      <c r="F2649">
        <f>SUMIF([1]!Tabla10[Consignatario],B2649,[1]!Tabla10[1672])</f>
        <v>0</v>
      </c>
      <c r="G2649">
        <f>SUMIF([1]!Tabla9[Consignatarios],B2649,[1]!Tabla9[1675])</f>
        <v>0</v>
      </c>
      <c r="H2649">
        <f>SUMIF([1]!Tabla8[Consignatarios],B2649,[1]!Tabla8[1678])</f>
        <v>0</v>
      </c>
      <c r="I2649">
        <f>SUMIF([1]!Tabla4[Consignatario],B2649,[1]!Tabla4[Monto])</f>
        <v>2386</v>
      </c>
      <c r="J2649">
        <f>SUMIF([1]!Tabla2[Consignatario],B2649, [1]!Tabla2[Monto])</f>
        <v>0</v>
      </c>
      <c r="K2649">
        <f>SUMIF([1]!Tabla3[Consignatario],B2649,[1]!Tabla3[Monto])</f>
        <v>0</v>
      </c>
      <c r="L2649">
        <f>SUMIF([1]!Tabla5[Consignatario],B2649,[1]!Tabla5[Monto])</f>
        <v>0</v>
      </c>
      <c r="M2649">
        <f>SUMIF([1]!Tabla1708[Consignatario],B2649,[1]!Tabla1708[Monto])</f>
        <v>0</v>
      </c>
      <c r="N2649">
        <f>SUMIF([1]!Tabla1726[Consignatario],B2649,[1]!Tabla1726[Monto])</f>
        <v>0</v>
      </c>
      <c r="O2649">
        <f>SUMIF([1]!Tabla1730[Consignatario],B2649,[1]!Tabla1730[1730])</f>
        <v>0</v>
      </c>
      <c r="P2649">
        <f>SUMIF([1]!Tabla1739[Consignatario],B2649,[1]!Tabla1739[1739])</f>
        <v>0</v>
      </c>
      <c r="Q2649">
        <f>SUMIF([1]!Tabla21[Consignatario],B2649,[1]!Tabla21[1664-1670])</f>
        <v>0</v>
      </c>
      <c r="R2649">
        <f>SUM(Tabla62[[#This Row],[1661]:[Entrearmadas]])</f>
        <v>2386</v>
      </c>
    </row>
    <row r="2650" spans="1:18" x14ac:dyDescent="0.3">
      <c r="A2650">
        <v>2649</v>
      </c>
      <c r="B2650" t="str" cm="1">
        <f t="array" ref="B2650">INDEX([1]!Tabla1[#Data], A2650, 2)</f>
        <v>Sabater, Joseph de</v>
      </c>
      <c r="C2650">
        <f>SUMIF([1]!Tabla1661[Consignatario],B2650,[1]!Tabla1661[1661])</f>
        <v>0</v>
      </c>
      <c r="D2650">
        <f>SUMIF([1]!Tabla11[Consignatario],B2650,[1]!Tabla11[1662])</f>
        <v>0</v>
      </c>
      <c r="E2650">
        <f>SUMIF([1]!Tabla12[Consignatario],B2650,[1]!Tabla12[1670])</f>
        <v>0</v>
      </c>
      <c r="F2650">
        <f>SUMIF([1]!Tabla10[Consignatario],B2650,[1]!Tabla10[1672])</f>
        <v>0</v>
      </c>
      <c r="G2650">
        <f>SUMIF([1]!Tabla9[Consignatarios],B2650,[1]!Tabla9[1675])</f>
        <v>0</v>
      </c>
      <c r="H2650">
        <f>SUMIF([1]!Tabla8[Consignatarios],B2650,[1]!Tabla8[1678])</f>
        <v>0</v>
      </c>
      <c r="I2650">
        <f>SUMIF([1]!Tabla4[Consignatario],B2650,[1]!Tabla4[Monto])</f>
        <v>0</v>
      </c>
      <c r="J2650">
        <f>SUMIF([1]!Tabla2[Consignatario],B2650, [1]!Tabla2[Monto])</f>
        <v>0</v>
      </c>
      <c r="K2650">
        <f>SUMIF([1]!Tabla3[Consignatario],B2650,[1]!Tabla3[Monto])</f>
        <v>0</v>
      </c>
      <c r="L2650">
        <f>SUMIF([1]!Tabla5[Consignatario],B2650,[1]!Tabla5[Monto])</f>
        <v>80878</v>
      </c>
      <c r="M2650">
        <f>SUMIF([1]!Tabla1708[Consignatario],B2650,[1]!Tabla1708[Monto])</f>
        <v>0</v>
      </c>
      <c r="N2650">
        <f>SUMIF([1]!Tabla1726[Consignatario],B2650,[1]!Tabla1726[Monto])</f>
        <v>0</v>
      </c>
      <c r="O2650">
        <f>SUMIF([1]!Tabla1730[Consignatario],B2650,[1]!Tabla1730[1730])</f>
        <v>0</v>
      </c>
      <c r="P2650">
        <f>SUMIF([1]!Tabla1739[Consignatario],B2650,[1]!Tabla1739[1739])</f>
        <v>0</v>
      </c>
      <c r="Q2650">
        <f>SUMIF([1]!Tabla21[Consignatario],B2650,[1]!Tabla21[1664-1670])</f>
        <v>0</v>
      </c>
      <c r="R2650">
        <f>SUM(Tabla62[[#This Row],[1661]:[Entrearmadas]])</f>
        <v>80878</v>
      </c>
    </row>
    <row r="2651" spans="1:18" x14ac:dyDescent="0.3">
      <c r="A2651">
        <v>2650</v>
      </c>
      <c r="B2651" t="str" cm="1">
        <f t="array" ref="B2651">INDEX([1]!Tabla1[#Data], A2651, 2)</f>
        <v>Sabogal, Bartolomé de</v>
      </c>
      <c r="C2651">
        <f>SUMIF([1]!Tabla1661[Consignatario],B2651,[1]!Tabla1661[1661])</f>
        <v>0</v>
      </c>
      <c r="D2651">
        <f>SUMIF([1]!Tabla11[Consignatario],B2651,[1]!Tabla11[1662])</f>
        <v>0</v>
      </c>
      <c r="E2651">
        <f>SUMIF([1]!Tabla12[Consignatario],B2651,[1]!Tabla12[1670])</f>
        <v>24000</v>
      </c>
      <c r="F2651">
        <f>SUMIF([1]!Tabla10[Consignatario],B2651,[1]!Tabla10[1672])</f>
        <v>45204</v>
      </c>
      <c r="G2651">
        <f>SUMIF([1]!Tabla9[Consignatarios],B2651,[1]!Tabla9[1675])</f>
        <v>63500</v>
      </c>
      <c r="H2651">
        <f>SUMIF([1]!Tabla8[Consignatarios],B2651,[1]!Tabla8[1678])</f>
        <v>56151</v>
      </c>
      <c r="I2651">
        <f>SUMIF([1]!Tabla4[Consignatario],B2651,[1]!Tabla4[Monto])</f>
        <v>60348</v>
      </c>
      <c r="J2651">
        <f>SUMIF([1]!Tabla2[Consignatario],B2651, [1]!Tabla2[Monto])</f>
        <v>114007</v>
      </c>
      <c r="K2651">
        <f>SUMIF([1]!Tabla3[Consignatario],B2651,[1]!Tabla3[Monto])</f>
        <v>0</v>
      </c>
      <c r="L2651">
        <f>SUMIF([1]!Tabla5[Consignatario],B2651,[1]!Tabla5[Monto])</f>
        <v>0</v>
      </c>
      <c r="M2651">
        <f>SUMIF([1]!Tabla1708[Consignatario],B2651,[1]!Tabla1708[Monto])</f>
        <v>0</v>
      </c>
      <c r="N2651">
        <f>SUMIF([1]!Tabla1726[Consignatario],B2651,[1]!Tabla1726[Monto])</f>
        <v>0</v>
      </c>
      <c r="O2651">
        <f>SUMIF([1]!Tabla1730[Consignatario],B2651,[1]!Tabla1730[1730])</f>
        <v>0</v>
      </c>
      <c r="P2651">
        <f>SUMIF([1]!Tabla1739[Consignatario],B2651,[1]!Tabla1739[1739])</f>
        <v>0</v>
      </c>
      <c r="Q2651">
        <f>SUMIF([1]!Tabla21[Consignatario],B2651,[1]!Tabla21[1664-1670])</f>
        <v>0</v>
      </c>
      <c r="R2651">
        <f>SUM(Tabla62[[#This Row],[1661]:[Entrearmadas]])</f>
        <v>363210</v>
      </c>
    </row>
    <row r="2652" spans="1:18" x14ac:dyDescent="0.3">
      <c r="A2652">
        <v>2651</v>
      </c>
      <c r="B2652" t="str" cm="1">
        <f t="array" ref="B2652">INDEX([1]!Tabla1[#Data], A2652, 2)</f>
        <v>Sabogal, Tomás de</v>
      </c>
      <c r="C2652">
        <f>SUMIF([1]!Tabla1661[Consignatario],B2652,[1]!Tabla1661[1661])</f>
        <v>0</v>
      </c>
      <c r="D2652">
        <f>SUMIF([1]!Tabla11[Consignatario],B2652,[1]!Tabla11[1662])</f>
        <v>0</v>
      </c>
      <c r="E2652">
        <f>SUMIF([1]!Tabla12[Consignatario],B2652,[1]!Tabla12[1670])</f>
        <v>0</v>
      </c>
      <c r="F2652">
        <f>SUMIF([1]!Tabla10[Consignatario],B2652,[1]!Tabla10[1672])</f>
        <v>57155</v>
      </c>
      <c r="G2652">
        <f>SUMIF([1]!Tabla9[Consignatarios],B2652,[1]!Tabla9[1675])</f>
        <v>52500</v>
      </c>
      <c r="H2652">
        <f>SUMIF([1]!Tabla8[Consignatarios],B2652,[1]!Tabla8[1678])</f>
        <v>93005</v>
      </c>
      <c r="I2652">
        <f>SUMIF([1]!Tabla4[Consignatario],B2652,[1]!Tabla4[Monto])</f>
        <v>57885</v>
      </c>
      <c r="J2652">
        <f>SUMIF([1]!Tabla2[Consignatario],B2652, [1]!Tabla2[Monto])</f>
        <v>0</v>
      </c>
      <c r="K2652">
        <f>SUMIF([1]!Tabla3[Consignatario],B2652,[1]!Tabla3[Monto])</f>
        <v>0</v>
      </c>
      <c r="L2652">
        <f>SUMIF([1]!Tabla5[Consignatario],B2652,[1]!Tabla5[Monto])</f>
        <v>0</v>
      </c>
      <c r="M2652">
        <f>SUMIF([1]!Tabla1708[Consignatario],B2652,[1]!Tabla1708[Monto])</f>
        <v>0</v>
      </c>
      <c r="N2652">
        <f>SUMIF([1]!Tabla1726[Consignatario],B2652,[1]!Tabla1726[Monto])</f>
        <v>0</v>
      </c>
      <c r="O2652">
        <f>SUMIF([1]!Tabla1730[Consignatario],B2652,[1]!Tabla1730[1730])</f>
        <v>0</v>
      </c>
      <c r="P2652">
        <f>SUMIF([1]!Tabla1739[Consignatario],B2652,[1]!Tabla1739[1739])</f>
        <v>0</v>
      </c>
      <c r="Q2652">
        <f>SUMIF([1]!Tabla21[Consignatario],B2652,[1]!Tabla21[1664-1670])</f>
        <v>0</v>
      </c>
      <c r="R2652">
        <f>SUM(Tabla62[[#This Row],[1661]:[Entrearmadas]])</f>
        <v>260545</v>
      </c>
    </row>
    <row r="2653" spans="1:18" x14ac:dyDescent="0.3">
      <c r="A2653">
        <v>2652</v>
      </c>
      <c r="B2653" t="str" cm="1">
        <f t="array" ref="B2653">INDEX([1]!Tabla1[#Data], A2653, 2)</f>
        <v>Sacomani, Jacobo</v>
      </c>
      <c r="C2653">
        <f>SUMIF([1]!Tabla1661[Consignatario],B2653,[1]!Tabla1661[1661])</f>
        <v>0</v>
      </c>
      <c r="D2653">
        <f>SUMIF([1]!Tabla11[Consignatario],B2653,[1]!Tabla11[1662])</f>
        <v>0</v>
      </c>
      <c r="E2653">
        <f>SUMIF([1]!Tabla12[Consignatario],B2653,[1]!Tabla12[1670])</f>
        <v>0</v>
      </c>
      <c r="F2653">
        <f>SUMIF([1]!Tabla10[Consignatario],B2653,[1]!Tabla10[1672])</f>
        <v>0</v>
      </c>
      <c r="G2653">
        <f>SUMIF([1]!Tabla9[Consignatarios],B2653,[1]!Tabla9[1675])</f>
        <v>0</v>
      </c>
      <c r="H2653">
        <f>SUMIF([1]!Tabla8[Consignatarios],B2653,[1]!Tabla8[1678])</f>
        <v>0</v>
      </c>
      <c r="I2653">
        <f>SUMIF([1]!Tabla4[Consignatario],B2653,[1]!Tabla4[Monto])</f>
        <v>0</v>
      </c>
      <c r="J2653">
        <f>SUMIF([1]!Tabla2[Consignatario],B2653, [1]!Tabla2[Monto])</f>
        <v>0</v>
      </c>
      <c r="K2653">
        <f>SUMIF([1]!Tabla3[Consignatario],B2653,[1]!Tabla3[Monto])</f>
        <v>0</v>
      </c>
      <c r="L2653">
        <f>SUMIF([1]!Tabla5[Consignatario],B2653,[1]!Tabla5[Monto])</f>
        <v>0</v>
      </c>
      <c r="M2653">
        <f>SUMIF([1]!Tabla1708[Consignatario],B2653,[1]!Tabla1708[Monto])</f>
        <v>0</v>
      </c>
      <c r="N2653">
        <f>SUMIF([1]!Tabla1726[Consignatario],B2653,[1]!Tabla1726[Monto])</f>
        <v>0</v>
      </c>
      <c r="O2653">
        <f>SUMIF([1]!Tabla1730[Consignatario],B2653,[1]!Tabla1730[1730])</f>
        <v>0</v>
      </c>
      <c r="P2653">
        <f>SUMIF([1]!Tabla1739[Consignatario],B2653,[1]!Tabla1739[1739])</f>
        <v>34000</v>
      </c>
      <c r="Q2653">
        <f>SUMIF([1]!Tabla21[Consignatario],B2653,[1]!Tabla21[1664-1670])</f>
        <v>0</v>
      </c>
      <c r="R2653">
        <f>SUM(Tabla62[[#This Row],[1661]:[Entrearmadas]])</f>
        <v>34000</v>
      </c>
    </row>
    <row r="2654" spans="1:18" x14ac:dyDescent="0.3">
      <c r="A2654">
        <v>2653</v>
      </c>
      <c r="B2654" t="str" cm="1">
        <f t="array" ref="B2654">INDEX([1]!Tabla1[#Data], A2654, 2)</f>
        <v>Sáenz de la Vega, Nicolás</v>
      </c>
      <c r="C2654">
        <f>SUMIF([1]!Tabla1661[Consignatario],B2654,[1]!Tabla1661[1661])</f>
        <v>0</v>
      </c>
      <c r="D2654">
        <f>SUMIF([1]!Tabla11[Consignatario],B2654,[1]!Tabla11[1662])</f>
        <v>0</v>
      </c>
      <c r="E2654">
        <f>SUMIF([1]!Tabla12[Consignatario],B2654,[1]!Tabla12[1670])</f>
        <v>0</v>
      </c>
      <c r="F2654">
        <f>SUMIF([1]!Tabla10[Consignatario],B2654,[1]!Tabla10[1672])</f>
        <v>0</v>
      </c>
      <c r="G2654">
        <f>SUMIF([1]!Tabla9[Consignatarios],B2654,[1]!Tabla9[1675])</f>
        <v>0</v>
      </c>
      <c r="H2654">
        <f>SUMIF([1]!Tabla8[Consignatarios],B2654,[1]!Tabla8[1678])</f>
        <v>0</v>
      </c>
      <c r="I2654">
        <f>SUMIF([1]!Tabla4[Consignatario],B2654,[1]!Tabla4[Monto])</f>
        <v>0</v>
      </c>
      <c r="J2654">
        <f>SUMIF([1]!Tabla2[Consignatario],B2654, [1]!Tabla2[Monto])</f>
        <v>0</v>
      </c>
      <c r="K2654">
        <f>SUMIF([1]!Tabla3[Consignatario],B2654,[1]!Tabla3[Monto])</f>
        <v>600</v>
      </c>
      <c r="L2654">
        <f>SUMIF([1]!Tabla5[Consignatario],B2654,[1]!Tabla5[Monto])</f>
        <v>0</v>
      </c>
      <c r="M2654">
        <f>SUMIF([1]!Tabla1708[Consignatario],B2654,[1]!Tabla1708[Monto])</f>
        <v>0</v>
      </c>
      <c r="N2654">
        <f>SUMIF([1]!Tabla1726[Consignatario],B2654,[1]!Tabla1726[Monto])</f>
        <v>0</v>
      </c>
      <c r="O2654">
        <f>SUMIF([1]!Tabla1730[Consignatario],B2654,[1]!Tabla1730[1730])</f>
        <v>0</v>
      </c>
      <c r="P2654">
        <f>SUMIF([1]!Tabla1739[Consignatario],B2654,[1]!Tabla1739[1739])</f>
        <v>0</v>
      </c>
      <c r="Q2654">
        <f>SUMIF([1]!Tabla21[Consignatario],B2654,[1]!Tabla21[1664-1670])</f>
        <v>0</v>
      </c>
      <c r="R2654">
        <f>SUM(Tabla62[[#This Row],[1661]:[Entrearmadas]])</f>
        <v>600</v>
      </c>
    </row>
    <row r="2655" spans="1:18" x14ac:dyDescent="0.3">
      <c r="A2655">
        <v>2654</v>
      </c>
      <c r="B2655" t="str" cm="1">
        <f t="array" ref="B2655">INDEX([1]!Tabla1[#Data], A2655, 2)</f>
        <v>Sáenz de Santa Cecilia, Juan</v>
      </c>
      <c r="C2655">
        <f>SUMIF([1]!Tabla1661[Consignatario],B2655,[1]!Tabla1661[1661])</f>
        <v>0</v>
      </c>
      <c r="D2655">
        <f>SUMIF([1]!Tabla11[Consignatario],B2655,[1]!Tabla11[1662])</f>
        <v>0</v>
      </c>
      <c r="E2655">
        <f>SUMIF([1]!Tabla12[Consignatario],B2655,[1]!Tabla12[1670])</f>
        <v>0</v>
      </c>
      <c r="F2655">
        <f>SUMIF([1]!Tabla10[Consignatario],B2655,[1]!Tabla10[1672])</f>
        <v>0</v>
      </c>
      <c r="G2655">
        <f>SUMIF([1]!Tabla9[Consignatarios],B2655,[1]!Tabla9[1675])</f>
        <v>0</v>
      </c>
      <c r="H2655">
        <f>SUMIF([1]!Tabla8[Consignatarios],B2655,[1]!Tabla8[1678])</f>
        <v>0</v>
      </c>
      <c r="I2655">
        <f>SUMIF([1]!Tabla4[Consignatario],B2655,[1]!Tabla4[Monto])</f>
        <v>0</v>
      </c>
      <c r="J2655">
        <f>SUMIF([1]!Tabla2[Consignatario],B2655, [1]!Tabla2[Monto])</f>
        <v>0</v>
      </c>
      <c r="K2655">
        <f>SUMIF([1]!Tabla3[Consignatario],B2655,[1]!Tabla3[Monto])</f>
        <v>0</v>
      </c>
      <c r="L2655">
        <f>SUMIF([1]!Tabla5[Consignatario],B2655,[1]!Tabla5[Monto])</f>
        <v>39100</v>
      </c>
      <c r="M2655">
        <f>SUMIF([1]!Tabla1708[Consignatario],B2655,[1]!Tabla1708[Monto])</f>
        <v>0</v>
      </c>
      <c r="N2655">
        <f>SUMIF([1]!Tabla1726[Consignatario],B2655,[1]!Tabla1726[Monto])</f>
        <v>0</v>
      </c>
      <c r="O2655">
        <f>SUMIF([1]!Tabla1730[Consignatario],B2655,[1]!Tabla1730[1730])</f>
        <v>0</v>
      </c>
      <c r="P2655">
        <f>SUMIF([1]!Tabla1739[Consignatario],B2655,[1]!Tabla1739[1739])</f>
        <v>0</v>
      </c>
      <c r="Q2655">
        <f>SUMIF([1]!Tabla21[Consignatario],B2655,[1]!Tabla21[1664-1670])</f>
        <v>0</v>
      </c>
      <c r="R2655">
        <f>SUM(Tabla62[[#This Row],[1661]:[Entrearmadas]])</f>
        <v>39100</v>
      </c>
    </row>
    <row r="2656" spans="1:18" x14ac:dyDescent="0.3">
      <c r="A2656">
        <v>2655</v>
      </c>
      <c r="B2656" t="str" cm="1">
        <f t="array" ref="B2656">INDEX([1]!Tabla1[#Data], A2656, 2)</f>
        <v>Sáenz de Vitoria, Andrés</v>
      </c>
      <c r="C2656">
        <f>SUMIF([1]!Tabla1661[Consignatario],B2656,[1]!Tabla1661[1661])</f>
        <v>0</v>
      </c>
      <c r="D2656">
        <f>SUMIF([1]!Tabla11[Consignatario],B2656,[1]!Tabla11[1662])</f>
        <v>0</v>
      </c>
      <c r="E2656">
        <f>SUMIF([1]!Tabla12[Consignatario],B2656,[1]!Tabla12[1670])</f>
        <v>0</v>
      </c>
      <c r="F2656">
        <f>SUMIF([1]!Tabla10[Consignatario],B2656,[1]!Tabla10[1672])</f>
        <v>0</v>
      </c>
      <c r="G2656">
        <f>SUMIF([1]!Tabla9[Consignatarios],B2656,[1]!Tabla9[1675])</f>
        <v>0</v>
      </c>
      <c r="H2656">
        <f>SUMIF([1]!Tabla8[Consignatarios],B2656,[1]!Tabla8[1678])</f>
        <v>0</v>
      </c>
      <c r="I2656">
        <f>SUMIF([1]!Tabla4[Consignatario],B2656,[1]!Tabla4[Monto])</f>
        <v>0</v>
      </c>
      <c r="J2656">
        <f>SUMIF([1]!Tabla2[Consignatario],B2656, [1]!Tabla2[Monto])</f>
        <v>0</v>
      </c>
      <c r="K2656">
        <f>SUMIF([1]!Tabla3[Consignatario],B2656,[1]!Tabla3[Monto])</f>
        <v>61300</v>
      </c>
      <c r="L2656">
        <f>SUMIF([1]!Tabla5[Consignatario],B2656,[1]!Tabla5[Monto])</f>
        <v>145066</v>
      </c>
      <c r="M2656">
        <f>SUMIF([1]!Tabla1708[Consignatario],B2656,[1]!Tabla1708[Monto])</f>
        <v>0</v>
      </c>
      <c r="N2656">
        <f>SUMIF([1]!Tabla1726[Consignatario],B2656,[1]!Tabla1726[Monto])</f>
        <v>0</v>
      </c>
      <c r="O2656">
        <f>SUMIF([1]!Tabla1730[Consignatario],B2656,[1]!Tabla1730[1730])</f>
        <v>0</v>
      </c>
      <c r="P2656">
        <f>SUMIF([1]!Tabla1739[Consignatario],B2656,[1]!Tabla1739[1739])</f>
        <v>0</v>
      </c>
      <c r="Q2656">
        <f>SUMIF([1]!Tabla21[Consignatario],B2656,[1]!Tabla21[1664-1670])</f>
        <v>0</v>
      </c>
      <c r="R2656">
        <f>SUM(Tabla62[[#This Row],[1661]:[Entrearmadas]])</f>
        <v>206366</v>
      </c>
    </row>
    <row r="2657" spans="1:18" x14ac:dyDescent="0.3">
      <c r="A2657">
        <v>2656</v>
      </c>
      <c r="B2657" t="str" cm="1">
        <f t="array" ref="B2657">INDEX([1]!Tabla1[#Data], A2657, 2)</f>
        <v>Sáenz Rámila, Andrés</v>
      </c>
      <c r="C2657">
        <f>SUMIF([1]!Tabla1661[Consignatario],B2657,[1]!Tabla1661[1661])</f>
        <v>0</v>
      </c>
      <c r="D2657">
        <f>SUMIF([1]!Tabla11[Consignatario],B2657,[1]!Tabla11[1662])</f>
        <v>0</v>
      </c>
      <c r="E2657">
        <f>SUMIF([1]!Tabla12[Consignatario],B2657,[1]!Tabla12[1670])</f>
        <v>25000</v>
      </c>
      <c r="F2657">
        <f>SUMIF([1]!Tabla10[Consignatario],B2657,[1]!Tabla10[1672])</f>
        <v>0</v>
      </c>
      <c r="G2657">
        <f>SUMIF([1]!Tabla9[Consignatarios],B2657,[1]!Tabla9[1675])</f>
        <v>0</v>
      </c>
      <c r="H2657">
        <f>SUMIF([1]!Tabla8[Consignatarios],B2657,[1]!Tabla8[1678])</f>
        <v>0</v>
      </c>
      <c r="I2657">
        <f>SUMIF([1]!Tabla4[Consignatario],B2657,[1]!Tabla4[Monto])</f>
        <v>0</v>
      </c>
      <c r="J2657">
        <f>SUMIF([1]!Tabla2[Consignatario],B2657, [1]!Tabla2[Monto])</f>
        <v>0</v>
      </c>
      <c r="K2657">
        <f>SUMIF([1]!Tabla3[Consignatario],B2657,[1]!Tabla3[Monto])</f>
        <v>0</v>
      </c>
      <c r="L2657">
        <f>SUMIF([1]!Tabla5[Consignatario],B2657,[1]!Tabla5[Monto])</f>
        <v>0</v>
      </c>
      <c r="M2657">
        <f>SUMIF([1]!Tabla1708[Consignatario],B2657,[1]!Tabla1708[Monto])</f>
        <v>0</v>
      </c>
      <c r="N2657">
        <f>SUMIF([1]!Tabla1726[Consignatario],B2657,[1]!Tabla1726[Monto])</f>
        <v>0</v>
      </c>
      <c r="O2657">
        <f>SUMIF([1]!Tabla1730[Consignatario],B2657,[1]!Tabla1730[1730])</f>
        <v>0</v>
      </c>
      <c r="P2657">
        <f>SUMIF([1]!Tabla1739[Consignatario],B2657,[1]!Tabla1739[1739])</f>
        <v>0</v>
      </c>
      <c r="Q2657">
        <f>SUMIF([1]!Tabla21[Consignatario],B2657,[1]!Tabla21[1664-1670])</f>
        <v>0</v>
      </c>
      <c r="R2657">
        <f>SUM(Tabla62[[#This Row],[1661]:[Entrearmadas]])</f>
        <v>25000</v>
      </c>
    </row>
    <row r="2658" spans="1:18" x14ac:dyDescent="0.3">
      <c r="A2658">
        <v>2657</v>
      </c>
      <c r="B2658" t="str" cm="1">
        <f t="array" ref="B2658">INDEX([1]!Tabla1[#Data], A2658, 2)</f>
        <v>Saenz Tenorio, Francisco</v>
      </c>
      <c r="C2658">
        <f>SUMIF([1]!Tabla1661[Consignatario],B2658,[1]!Tabla1661[1661])</f>
        <v>100838</v>
      </c>
      <c r="D2658">
        <f>SUMIF([1]!Tabla11[Consignatario],B2658,[1]!Tabla11[1662])</f>
        <v>0</v>
      </c>
      <c r="E2658">
        <f>SUMIF([1]!Tabla12[Consignatario],B2658,[1]!Tabla12[1670])</f>
        <v>0</v>
      </c>
      <c r="F2658">
        <f>SUMIF([1]!Tabla10[Consignatario],B2658,[1]!Tabla10[1672])</f>
        <v>0</v>
      </c>
      <c r="G2658">
        <f>SUMIF([1]!Tabla9[Consignatarios],B2658,[1]!Tabla9[1675])</f>
        <v>0</v>
      </c>
      <c r="H2658">
        <f>SUMIF([1]!Tabla8[Consignatarios],B2658,[1]!Tabla8[1678])</f>
        <v>0</v>
      </c>
      <c r="I2658">
        <f>SUMIF([1]!Tabla4[Consignatario],B2658,[1]!Tabla4[Monto])</f>
        <v>0</v>
      </c>
      <c r="J2658">
        <f>SUMIF([1]!Tabla2[Consignatario],B2658, [1]!Tabla2[Monto])</f>
        <v>0</v>
      </c>
      <c r="K2658">
        <f>SUMIF([1]!Tabla3[Consignatario],B2658,[1]!Tabla3[Monto])</f>
        <v>0</v>
      </c>
      <c r="L2658">
        <f>SUMIF([1]!Tabla5[Consignatario],B2658,[1]!Tabla5[Monto])</f>
        <v>0</v>
      </c>
      <c r="M2658">
        <f>SUMIF([1]!Tabla1708[Consignatario],B2658,[1]!Tabla1708[Monto])</f>
        <v>0</v>
      </c>
      <c r="N2658">
        <f>SUMIF([1]!Tabla1726[Consignatario],B2658,[1]!Tabla1726[Monto])</f>
        <v>0</v>
      </c>
      <c r="O2658">
        <f>SUMIF([1]!Tabla1730[Consignatario],B2658,[1]!Tabla1730[1730])</f>
        <v>0</v>
      </c>
      <c r="P2658">
        <f>SUMIF([1]!Tabla1739[Consignatario],B2658,[1]!Tabla1739[1739])</f>
        <v>0</v>
      </c>
      <c r="Q2658">
        <f>SUMIF([1]!Tabla21[Consignatario],B2658,[1]!Tabla21[1664-1670])</f>
        <v>0</v>
      </c>
      <c r="R2658">
        <f>SUM(Tabla62[[#This Row],[1661]:[Entrearmadas]])</f>
        <v>100838</v>
      </c>
    </row>
    <row r="2659" spans="1:18" x14ac:dyDescent="0.3">
      <c r="A2659">
        <v>2658</v>
      </c>
      <c r="B2659" t="str" cm="1">
        <f t="array" ref="B2659">INDEX([1]!Tabla1[#Data], A2659, 2)</f>
        <v>Sáenz, Juan</v>
      </c>
      <c r="C2659">
        <f>SUMIF([1]!Tabla1661[Consignatario],B2659,[1]!Tabla1661[1661])</f>
        <v>0</v>
      </c>
      <c r="D2659">
        <f>SUMIF([1]!Tabla11[Consignatario],B2659,[1]!Tabla11[1662])</f>
        <v>0</v>
      </c>
      <c r="E2659">
        <f>SUMIF([1]!Tabla12[Consignatario],B2659,[1]!Tabla12[1670])</f>
        <v>0</v>
      </c>
      <c r="F2659">
        <f>SUMIF([1]!Tabla10[Consignatario],B2659,[1]!Tabla10[1672])</f>
        <v>0</v>
      </c>
      <c r="G2659">
        <f>SUMIF([1]!Tabla9[Consignatarios],B2659,[1]!Tabla9[1675])</f>
        <v>0</v>
      </c>
      <c r="H2659">
        <f>SUMIF([1]!Tabla8[Consignatarios],B2659,[1]!Tabla8[1678])</f>
        <v>0</v>
      </c>
      <c r="I2659">
        <f>SUMIF([1]!Tabla4[Consignatario],B2659,[1]!Tabla4[Monto])</f>
        <v>0</v>
      </c>
      <c r="J2659">
        <f>SUMIF([1]!Tabla2[Consignatario],B2659, [1]!Tabla2[Monto])</f>
        <v>0</v>
      </c>
      <c r="K2659">
        <f>SUMIF([1]!Tabla3[Consignatario],B2659,[1]!Tabla3[Monto])</f>
        <v>40450</v>
      </c>
      <c r="L2659">
        <f>SUMIF([1]!Tabla5[Consignatario],B2659,[1]!Tabla5[Monto])</f>
        <v>0</v>
      </c>
      <c r="M2659">
        <f>SUMIF([1]!Tabla1708[Consignatario],B2659,[1]!Tabla1708[Monto])</f>
        <v>0</v>
      </c>
      <c r="N2659">
        <f>SUMIF([1]!Tabla1726[Consignatario],B2659,[1]!Tabla1726[Monto])</f>
        <v>0</v>
      </c>
      <c r="O2659">
        <f>SUMIF([1]!Tabla1730[Consignatario],B2659,[1]!Tabla1730[1730])</f>
        <v>0</v>
      </c>
      <c r="P2659">
        <f>SUMIF([1]!Tabla1739[Consignatario],B2659,[1]!Tabla1739[1739])</f>
        <v>0</v>
      </c>
      <c r="Q2659">
        <f>SUMIF([1]!Tabla21[Consignatario],B2659,[1]!Tabla21[1664-1670])</f>
        <v>0</v>
      </c>
      <c r="R2659">
        <f>SUM(Tabla62[[#This Row],[1661]:[Entrearmadas]])</f>
        <v>40450</v>
      </c>
    </row>
    <row r="2660" spans="1:18" x14ac:dyDescent="0.3">
      <c r="A2660">
        <v>2659</v>
      </c>
      <c r="B2660" t="str" cm="1">
        <f t="array" ref="B2660">INDEX([1]!Tabla1[#Data], A2660, 2)</f>
        <v>Saga, Ambrosio de la</v>
      </c>
      <c r="C2660">
        <f>SUMIF([1]!Tabla1661[Consignatario],B2660,[1]!Tabla1661[1661])</f>
        <v>0</v>
      </c>
      <c r="D2660">
        <f>SUMIF([1]!Tabla11[Consignatario],B2660,[1]!Tabla11[1662])</f>
        <v>0</v>
      </c>
      <c r="E2660">
        <f>SUMIF([1]!Tabla12[Consignatario],B2660,[1]!Tabla12[1670])</f>
        <v>0</v>
      </c>
      <c r="F2660">
        <f>SUMIF([1]!Tabla10[Consignatario],B2660,[1]!Tabla10[1672])</f>
        <v>0</v>
      </c>
      <c r="G2660">
        <f>SUMIF([1]!Tabla9[Consignatarios],B2660,[1]!Tabla9[1675])</f>
        <v>0</v>
      </c>
      <c r="H2660">
        <f>SUMIF([1]!Tabla8[Consignatarios],B2660,[1]!Tabla8[1678])</f>
        <v>0</v>
      </c>
      <c r="I2660">
        <f>SUMIF([1]!Tabla4[Consignatario],B2660,[1]!Tabla4[Monto])</f>
        <v>0</v>
      </c>
      <c r="J2660">
        <f>SUMIF([1]!Tabla2[Consignatario],B2660, [1]!Tabla2[Monto])</f>
        <v>1608</v>
      </c>
      <c r="K2660">
        <f>SUMIF([1]!Tabla3[Consignatario],B2660,[1]!Tabla3[Monto])</f>
        <v>750</v>
      </c>
      <c r="L2660">
        <f>SUMIF([1]!Tabla5[Consignatario],B2660,[1]!Tabla5[Monto])</f>
        <v>0</v>
      </c>
      <c r="M2660">
        <f>SUMIF([1]!Tabla1708[Consignatario],B2660,[1]!Tabla1708[Monto])</f>
        <v>0</v>
      </c>
      <c r="N2660">
        <f>SUMIF([1]!Tabla1726[Consignatario],B2660,[1]!Tabla1726[Monto])</f>
        <v>0</v>
      </c>
      <c r="O2660">
        <f>SUMIF([1]!Tabla1730[Consignatario],B2660,[1]!Tabla1730[1730])</f>
        <v>0</v>
      </c>
      <c r="P2660">
        <f>SUMIF([1]!Tabla1739[Consignatario],B2660,[1]!Tabla1739[1739])</f>
        <v>0</v>
      </c>
      <c r="Q2660">
        <f>SUMIF([1]!Tabla21[Consignatario],B2660,[1]!Tabla21[1664-1670])</f>
        <v>0</v>
      </c>
      <c r="R2660">
        <f>SUM(Tabla62[[#This Row],[1661]:[Entrearmadas]])</f>
        <v>2358</v>
      </c>
    </row>
    <row r="2661" spans="1:18" x14ac:dyDescent="0.3">
      <c r="A2661">
        <v>2660</v>
      </c>
      <c r="B2661" t="str" cm="1">
        <f t="array" ref="B2661">INDEX([1]!Tabla1[#Data], A2661, 2)</f>
        <v>Saga, Martín de la</v>
      </c>
      <c r="C2661">
        <f>SUMIF([1]!Tabla1661[Consignatario],B2661,[1]!Tabla1661[1661])</f>
        <v>3000</v>
      </c>
      <c r="D2661">
        <f>SUMIF([1]!Tabla11[Consignatario],B2661,[1]!Tabla11[1662])</f>
        <v>0</v>
      </c>
      <c r="E2661">
        <f>SUMIF([1]!Tabla12[Consignatario],B2661,[1]!Tabla12[1670])</f>
        <v>0</v>
      </c>
      <c r="F2661">
        <f>SUMIF([1]!Tabla10[Consignatario],B2661,[1]!Tabla10[1672])</f>
        <v>0</v>
      </c>
      <c r="G2661">
        <f>SUMIF([1]!Tabla9[Consignatarios],B2661,[1]!Tabla9[1675])</f>
        <v>0</v>
      </c>
      <c r="H2661">
        <f>SUMIF([1]!Tabla8[Consignatarios],B2661,[1]!Tabla8[1678])</f>
        <v>0</v>
      </c>
      <c r="I2661">
        <f>SUMIF([1]!Tabla4[Consignatario],B2661,[1]!Tabla4[Monto])</f>
        <v>0</v>
      </c>
      <c r="J2661">
        <f>SUMIF([1]!Tabla2[Consignatario],B2661, [1]!Tabla2[Monto])</f>
        <v>0</v>
      </c>
      <c r="K2661">
        <f>SUMIF([1]!Tabla3[Consignatario],B2661,[1]!Tabla3[Monto])</f>
        <v>0</v>
      </c>
      <c r="L2661">
        <f>SUMIF([1]!Tabla5[Consignatario],B2661,[1]!Tabla5[Monto])</f>
        <v>0</v>
      </c>
      <c r="M2661">
        <f>SUMIF([1]!Tabla1708[Consignatario],B2661,[1]!Tabla1708[Monto])</f>
        <v>0</v>
      </c>
      <c r="N2661">
        <f>SUMIF([1]!Tabla1726[Consignatario],B2661,[1]!Tabla1726[Monto])</f>
        <v>0</v>
      </c>
      <c r="O2661">
        <f>SUMIF([1]!Tabla1730[Consignatario],B2661,[1]!Tabla1730[1730])</f>
        <v>0</v>
      </c>
      <c r="P2661">
        <f>SUMIF([1]!Tabla1739[Consignatario],B2661,[1]!Tabla1739[1739])</f>
        <v>0</v>
      </c>
      <c r="Q2661">
        <f>SUMIF([1]!Tabla21[Consignatario],B2661,[1]!Tabla21[1664-1670])</f>
        <v>0</v>
      </c>
      <c r="R2661">
        <f>SUM(Tabla62[[#This Row],[1661]:[Entrearmadas]])</f>
        <v>3000</v>
      </c>
    </row>
    <row r="2662" spans="1:18" x14ac:dyDescent="0.3">
      <c r="A2662">
        <v>2661</v>
      </c>
      <c r="B2662" t="str" cm="1">
        <f t="array" ref="B2662">INDEX([1]!Tabla1[#Data], A2662, 2)</f>
        <v>Sagardia, Martín</v>
      </c>
      <c r="C2662">
        <f>SUMIF([1]!Tabla1661[Consignatario],B2662,[1]!Tabla1661[1661])</f>
        <v>0</v>
      </c>
      <c r="D2662">
        <f>SUMIF([1]!Tabla11[Consignatario],B2662,[1]!Tabla11[1662])</f>
        <v>0</v>
      </c>
      <c r="E2662">
        <f>SUMIF([1]!Tabla12[Consignatario],B2662,[1]!Tabla12[1670])</f>
        <v>0</v>
      </c>
      <c r="F2662">
        <f>SUMIF([1]!Tabla10[Consignatario],B2662,[1]!Tabla10[1672])</f>
        <v>0</v>
      </c>
      <c r="G2662">
        <f>SUMIF([1]!Tabla9[Consignatarios],B2662,[1]!Tabla9[1675])</f>
        <v>0</v>
      </c>
      <c r="H2662">
        <f>SUMIF([1]!Tabla8[Consignatarios],B2662,[1]!Tabla8[1678])</f>
        <v>0</v>
      </c>
      <c r="I2662">
        <f>SUMIF([1]!Tabla4[Consignatario],B2662,[1]!Tabla4[Monto])</f>
        <v>0</v>
      </c>
      <c r="J2662">
        <f>SUMIF([1]!Tabla2[Consignatario],B2662, [1]!Tabla2[Monto])</f>
        <v>7090</v>
      </c>
      <c r="K2662">
        <f>SUMIF([1]!Tabla3[Consignatario],B2662,[1]!Tabla3[Monto])</f>
        <v>16000</v>
      </c>
      <c r="L2662">
        <f>SUMIF([1]!Tabla5[Consignatario],B2662,[1]!Tabla5[Monto])</f>
        <v>0</v>
      </c>
      <c r="M2662">
        <f>SUMIF([1]!Tabla1708[Consignatario],B2662,[1]!Tabla1708[Monto])</f>
        <v>0</v>
      </c>
      <c r="N2662">
        <f>SUMIF([1]!Tabla1726[Consignatario],B2662,[1]!Tabla1726[Monto])</f>
        <v>0</v>
      </c>
      <c r="O2662">
        <f>SUMIF([1]!Tabla1730[Consignatario],B2662,[1]!Tabla1730[1730])</f>
        <v>0</v>
      </c>
      <c r="P2662">
        <f>SUMIF([1]!Tabla1739[Consignatario],B2662,[1]!Tabla1739[1739])</f>
        <v>0</v>
      </c>
      <c r="Q2662">
        <f>SUMIF([1]!Tabla21[Consignatario],B2662,[1]!Tabla21[1664-1670])</f>
        <v>0</v>
      </c>
      <c r="R2662">
        <f>SUM(Tabla62[[#This Row],[1661]:[Entrearmadas]])</f>
        <v>23090</v>
      </c>
    </row>
    <row r="2663" spans="1:18" x14ac:dyDescent="0.3">
      <c r="A2663">
        <v>2662</v>
      </c>
      <c r="B2663" t="str" cm="1">
        <f t="array" ref="B2663">INDEX([1]!Tabla1[#Data], A2663, 2)</f>
        <v>Sagástegui y Gastelu, Martín de</v>
      </c>
      <c r="C2663">
        <f>SUMIF([1]!Tabla1661[Consignatario],B2663,[1]!Tabla1661[1661])</f>
        <v>0</v>
      </c>
      <c r="D2663">
        <f>SUMIF([1]!Tabla11[Consignatario],B2663,[1]!Tabla11[1662])</f>
        <v>0</v>
      </c>
      <c r="E2663">
        <f>SUMIF([1]!Tabla12[Consignatario],B2663,[1]!Tabla12[1670])</f>
        <v>0</v>
      </c>
      <c r="F2663">
        <f>SUMIF([1]!Tabla10[Consignatario],B2663,[1]!Tabla10[1672])</f>
        <v>0</v>
      </c>
      <c r="G2663">
        <f>SUMIF([1]!Tabla9[Consignatarios],B2663,[1]!Tabla9[1675])</f>
        <v>0</v>
      </c>
      <c r="H2663">
        <f>SUMIF([1]!Tabla8[Consignatarios],B2663,[1]!Tabla8[1678])</f>
        <v>0</v>
      </c>
      <c r="I2663">
        <f>SUMIF([1]!Tabla4[Consignatario],B2663,[1]!Tabla4[Monto])</f>
        <v>0</v>
      </c>
      <c r="J2663">
        <f>SUMIF([1]!Tabla2[Consignatario],B2663, [1]!Tabla2[Monto])</f>
        <v>0</v>
      </c>
      <c r="K2663">
        <f>SUMIF([1]!Tabla3[Consignatario],B2663,[1]!Tabla3[Monto])</f>
        <v>0</v>
      </c>
      <c r="L2663">
        <f>SUMIF([1]!Tabla5[Consignatario],B2663,[1]!Tabla5[Monto])</f>
        <v>0</v>
      </c>
      <c r="M2663">
        <f>SUMIF([1]!Tabla1708[Consignatario],B2663,[1]!Tabla1708[Monto])</f>
        <v>0</v>
      </c>
      <c r="N2663">
        <f>SUMIF([1]!Tabla1726[Consignatario],B2663,[1]!Tabla1726[Monto])</f>
        <v>0</v>
      </c>
      <c r="O2663">
        <f>SUMIF([1]!Tabla1730[Consignatario],B2663,[1]!Tabla1730[1730])</f>
        <v>0</v>
      </c>
      <c r="P2663">
        <f>SUMIF([1]!Tabla1739[Consignatario],B2663,[1]!Tabla1739[1739])</f>
        <v>0</v>
      </c>
      <c r="Q2663">
        <f>SUMIF([1]!Tabla21[Consignatario],B2663,[1]!Tabla21[1664-1670])</f>
        <v>0</v>
      </c>
      <c r="R2663">
        <f>SUM(Tabla62[[#This Row],[1661]:[Entrearmadas]])</f>
        <v>0</v>
      </c>
    </row>
    <row r="2664" spans="1:18" x14ac:dyDescent="0.3">
      <c r="A2664">
        <v>2663</v>
      </c>
      <c r="B2664" t="str" cm="1">
        <f t="array" ref="B2664">INDEX([1]!Tabla1[#Data], A2664, 2)</f>
        <v>Sagastizábal, Juan de</v>
      </c>
      <c r="C2664">
        <f>SUMIF([1]!Tabla1661[Consignatario],B2664,[1]!Tabla1661[1661])</f>
        <v>0</v>
      </c>
      <c r="D2664">
        <f>SUMIF([1]!Tabla11[Consignatario],B2664,[1]!Tabla11[1662])</f>
        <v>0</v>
      </c>
      <c r="E2664">
        <f>SUMIF([1]!Tabla12[Consignatario],B2664,[1]!Tabla12[1670])</f>
        <v>0</v>
      </c>
      <c r="F2664">
        <f>SUMIF([1]!Tabla10[Consignatario],B2664,[1]!Tabla10[1672])</f>
        <v>8971</v>
      </c>
      <c r="G2664">
        <f>SUMIF([1]!Tabla9[Consignatarios],B2664,[1]!Tabla9[1675])</f>
        <v>0</v>
      </c>
      <c r="H2664">
        <f>SUMIF([1]!Tabla8[Consignatarios],B2664,[1]!Tabla8[1678])</f>
        <v>0</v>
      </c>
      <c r="I2664">
        <f>SUMIF([1]!Tabla4[Consignatario],B2664,[1]!Tabla4[Monto])</f>
        <v>0</v>
      </c>
      <c r="J2664">
        <f>SUMIF([1]!Tabla2[Consignatario],B2664, [1]!Tabla2[Monto])</f>
        <v>0</v>
      </c>
      <c r="K2664">
        <f>SUMIF([1]!Tabla3[Consignatario],B2664,[1]!Tabla3[Monto])</f>
        <v>0</v>
      </c>
      <c r="L2664">
        <f>SUMIF([1]!Tabla5[Consignatario],B2664,[1]!Tabla5[Monto])</f>
        <v>0</v>
      </c>
      <c r="M2664">
        <f>SUMIF([1]!Tabla1708[Consignatario],B2664,[1]!Tabla1708[Monto])</f>
        <v>0</v>
      </c>
      <c r="N2664">
        <f>SUMIF([1]!Tabla1726[Consignatario],B2664,[1]!Tabla1726[Monto])</f>
        <v>0</v>
      </c>
      <c r="O2664">
        <f>SUMIF([1]!Tabla1730[Consignatario],B2664,[1]!Tabla1730[1730])</f>
        <v>0</v>
      </c>
      <c r="P2664">
        <f>SUMIF([1]!Tabla1739[Consignatario],B2664,[1]!Tabla1739[1739])</f>
        <v>0</v>
      </c>
      <c r="Q2664">
        <f>SUMIF([1]!Tabla21[Consignatario],B2664,[1]!Tabla21[1664-1670])</f>
        <v>0</v>
      </c>
      <c r="R2664">
        <f>SUM(Tabla62[[#This Row],[1661]:[Entrearmadas]])</f>
        <v>8971</v>
      </c>
    </row>
    <row r="2665" spans="1:18" x14ac:dyDescent="0.3">
      <c r="A2665">
        <v>2664</v>
      </c>
      <c r="B2665" t="str" cm="1">
        <f t="array" ref="B2665">INDEX([1]!Tabla1[#Data], A2665, 2)</f>
        <v>Sagastizabal, Pascual de</v>
      </c>
      <c r="C2665">
        <f>SUMIF([1]!Tabla1661[Consignatario],B2665,[1]!Tabla1661[1661])</f>
        <v>0</v>
      </c>
      <c r="D2665">
        <f>SUMIF([1]!Tabla11[Consignatario],B2665,[1]!Tabla11[1662])</f>
        <v>0</v>
      </c>
      <c r="E2665">
        <f>SUMIF([1]!Tabla12[Consignatario],B2665,[1]!Tabla12[1670])</f>
        <v>0</v>
      </c>
      <c r="F2665">
        <f>SUMIF([1]!Tabla10[Consignatario],B2665,[1]!Tabla10[1672])</f>
        <v>0</v>
      </c>
      <c r="G2665">
        <f>SUMIF([1]!Tabla9[Consignatarios],B2665,[1]!Tabla9[1675])</f>
        <v>0</v>
      </c>
      <c r="H2665">
        <f>SUMIF([1]!Tabla8[Consignatarios],B2665,[1]!Tabla8[1678])</f>
        <v>123484</v>
      </c>
      <c r="I2665">
        <f>SUMIF([1]!Tabla4[Consignatario],B2665,[1]!Tabla4[Monto])</f>
        <v>68493</v>
      </c>
      <c r="J2665">
        <f>SUMIF([1]!Tabla2[Consignatario],B2665, [1]!Tabla2[Monto])</f>
        <v>114197</v>
      </c>
      <c r="K2665">
        <f>SUMIF([1]!Tabla3[Consignatario],B2665,[1]!Tabla3[Monto])</f>
        <v>123615</v>
      </c>
      <c r="L2665">
        <f>SUMIF([1]!Tabla5[Consignatario],B2665,[1]!Tabla5[Monto])</f>
        <v>0</v>
      </c>
      <c r="M2665">
        <f>SUMIF([1]!Tabla1708[Consignatario],B2665,[1]!Tabla1708[Monto])</f>
        <v>0</v>
      </c>
      <c r="N2665">
        <f>SUMIF([1]!Tabla1726[Consignatario],B2665,[1]!Tabla1726[Monto])</f>
        <v>0</v>
      </c>
      <c r="O2665">
        <f>SUMIF([1]!Tabla1730[Consignatario],B2665,[1]!Tabla1730[1730])</f>
        <v>0</v>
      </c>
      <c r="P2665">
        <f>SUMIF([1]!Tabla1739[Consignatario],B2665,[1]!Tabla1739[1739])</f>
        <v>0</v>
      </c>
      <c r="Q2665">
        <f>SUMIF([1]!Tabla21[Consignatario],B2665,[1]!Tabla21[1664-1670])</f>
        <v>0</v>
      </c>
      <c r="R2665">
        <f>SUM(Tabla62[[#This Row],[1661]:[Entrearmadas]])</f>
        <v>429789</v>
      </c>
    </row>
    <row r="2666" spans="1:18" x14ac:dyDescent="0.3">
      <c r="A2666">
        <v>2665</v>
      </c>
      <c r="B2666" t="str" cm="1">
        <f t="array" ref="B2666">INDEX([1]!Tabla1[#Data], A2666, 2)</f>
        <v>Sagredo, Cristóbal</v>
      </c>
      <c r="C2666">
        <f>SUMIF([1]!Tabla1661[Consignatario],B2666,[1]!Tabla1661[1661])</f>
        <v>0</v>
      </c>
      <c r="D2666">
        <f>SUMIF([1]!Tabla11[Consignatario],B2666,[1]!Tabla11[1662])</f>
        <v>0</v>
      </c>
      <c r="E2666">
        <f>SUMIF([1]!Tabla12[Consignatario],B2666,[1]!Tabla12[1670])</f>
        <v>0</v>
      </c>
      <c r="F2666">
        <f>SUMIF([1]!Tabla10[Consignatario],B2666,[1]!Tabla10[1672])</f>
        <v>0</v>
      </c>
      <c r="G2666">
        <f>SUMIF([1]!Tabla9[Consignatarios],B2666,[1]!Tabla9[1675])</f>
        <v>0</v>
      </c>
      <c r="H2666">
        <f>SUMIF([1]!Tabla8[Consignatarios],B2666,[1]!Tabla8[1678])</f>
        <v>0</v>
      </c>
      <c r="I2666">
        <f>SUMIF([1]!Tabla4[Consignatario],B2666,[1]!Tabla4[Monto])</f>
        <v>0</v>
      </c>
      <c r="J2666">
        <f>SUMIF([1]!Tabla2[Consignatario],B2666, [1]!Tabla2[Monto])</f>
        <v>0</v>
      </c>
      <c r="K2666">
        <f>SUMIF([1]!Tabla3[Consignatario],B2666,[1]!Tabla3[Monto])</f>
        <v>1000</v>
      </c>
      <c r="L2666">
        <f>SUMIF([1]!Tabla5[Consignatario],B2666,[1]!Tabla5[Monto])</f>
        <v>0</v>
      </c>
      <c r="M2666">
        <f>SUMIF([1]!Tabla1708[Consignatario],B2666,[1]!Tabla1708[Monto])</f>
        <v>0</v>
      </c>
      <c r="N2666">
        <f>SUMIF([1]!Tabla1726[Consignatario],B2666,[1]!Tabla1726[Monto])</f>
        <v>0</v>
      </c>
      <c r="O2666">
        <f>SUMIF([1]!Tabla1730[Consignatario],B2666,[1]!Tabla1730[1730])</f>
        <v>0</v>
      </c>
      <c r="P2666">
        <f>SUMIF([1]!Tabla1739[Consignatario],B2666,[1]!Tabla1739[1739])</f>
        <v>0</v>
      </c>
      <c r="Q2666">
        <f>SUMIF([1]!Tabla21[Consignatario],B2666,[1]!Tabla21[1664-1670])</f>
        <v>0</v>
      </c>
      <c r="R2666">
        <f>SUM(Tabla62[[#This Row],[1661]:[Entrearmadas]])</f>
        <v>1000</v>
      </c>
    </row>
    <row r="2667" spans="1:18" x14ac:dyDescent="0.3">
      <c r="A2667">
        <v>2666</v>
      </c>
      <c r="B2667" t="str" cm="1">
        <f t="array" ref="B2667">INDEX([1]!Tabla1[#Data], A2667, 2)</f>
        <v>Salamanca y Robles, Gregorio de</v>
      </c>
      <c r="C2667">
        <f>SUMIF([1]!Tabla1661[Consignatario],B2667,[1]!Tabla1661[1661])</f>
        <v>0</v>
      </c>
      <c r="D2667">
        <f>SUMIF([1]!Tabla11[Consignatario],B2667,[1]!Tabla11[1662])</f>
        <v>0</v>
      </c>
      <c r="E2667">
        <f>SUMIF([1]!Tabla12[Consignatario],B2667,[1]!Tabla12[1670])</f>
        <v>0</v>
      </c>
      <c r="F2667">
        <f>SUMIF([1]!Tabla10[Consignatario],B2667,[1]!Tabla10[1672])</f>
        <v>0</v>
      </c>
      <c r="G2667">
        <f>SUMIF([1]!Tabla9[Consignatarios],B2667,[1]!Tabla9[1675])</f>
        <v>0</v>
      </c>
      <c r="H2667">
        <f>SUMIF([1]!Tabla8[Consignatarios],B2667,[1]!Tabla8[1678])</f>
        <v>0</v>
      </c>
      <c r="I2667">
        <f>SUMIF([1]!Tabla4[Consignatario],B2667,[1]!Tabla4[Monto])</f>
        <v>0</v>
      </c>
      <c r="J2667">
        <f>SUMIF([1]!Tabla2[Consignatario],B2667, [1]!Tabla2[Monto])</f>
        <v>0</v>
      </c>
      <c r="K2667">
        <f>SUMIF([1]!Tabla3[Consignatario],B2667,[1]!Tabla3[Monto])</f>
        <v>89456</v>
      </c>
      <c r="L2667">
        <f>SUMIF([1]!Tabla5[Consignatario],B2667,[1]!Tabla5[Monto])</f>
        <v>0</v>
      </c>
      <c r="M2667">
        <f>SUMIF([1]!Tabla1708[Consignatario],B2667,[1]!Tabla1708[Monto])</f>
        <v>0</v>
      </c>
      <c r="N2667">
        <f>SUMIF([1]!Tabla1726[Consignatario],B2667,[1]!Tabla1726[Monto])</f>
        <v>0</v>
      </c>
      <c r="O2667">
        <f>SUMIF([1]!Tabla1730[Consignatario],B2667,[1]!Tabla1730[1730])</f>
        <v>0</v>
      </c>
      <c r="P2667">
        <f>SUMIF([1]!Tabla1739[Consignatario],B2667,[1]!Tabla1739[1739])</f>
        <v>0</v>
      </c>
      <c r="Q2667">
        <f>SUMIF([1]!Tabla21[Consignatario],B2667,[1]!Tabla21[1664-1670])</f>
        <v>0</v>
      </c>
      <c r="R2667">
        <f>SUM(Tabla62[[#This Row],[1661]:[Entrearmadas]])</f>
        <v>89456</v>
      </c>
    </row>
    <row r="2668" spans="1:18" x14ac:dyDescent="0.3">
      <c r="A2668">
        <v>2667</v>
      </c>
      <c r="B2668" t="str" cm="1">
        <f t="array" ref="B2668">INDEX([1]!Tabla1[#Data], A2668, 2)</f>
        <v>Salas y Valdez, Alonso de</v>
      </c>
      <c r="C2668">
        <f>SUMIF([1]!Tabla1661[Consignatario],B2668,[1]!Tabla1661[1661])</f>
        <v>0</v>
      </c>
      <c r="D2668">
        <f>SUMIF([1]!Tabla11[Consignatario],B2668,[1]!Tabla11[1662])</f>
        <v>0</v>
      </c>
      <c r="E2668">
        <f>SUMIF([1]!Tabla12[Consignatario],B2668,[1]!Tabla12[1670])</f>
        <v>0</v>
      </c>
      <c r="F2668">
        <f>SUMIF([1]!Tabla10[Consignatario],B2668,[1]!Tabla10[1672])</f>
        <v>0</v>
      </c>
      <c r="G2668">
        <f>SUMIF([1]!Tabla9[Consignatarios],B2668,[1]!Tabla9[1675])</f>
        <v>0</v>
      </c>
      <c r="H2668">
        <f>SUMIF([1]!Tabla8[Consignatarios],B2668,[1]!Tabla8[1678])</f>
        <v>0</v>
      </c>
      <c r="I2668">
        <f>SUMIF([1]!Tabla4[Consignatario],B2668,[1]!Tabla4[Monto])</f>
        <v>0</v>
      </c>
      <c r="J2668">
        <f>SUMIF([1]!Tabla2[Consignatario],B2668, [1]!Tabla2[Monto])</f>
        <v>2260</v>
      </c>
      <c r="K2668">
        <f>SUMIF([1]!Tabla3[Consignatario],B2668,[1]!Tabla3[Monto])</f>
        <v>0</v>
      </c>
      <c r="L2668">
        <f>SUMIF([1]!Tabla5[Consignatario],B2668,[1]!Tabla5[Monto])</f>
        <v>0</v>
      </c>
      <c r="M2668">
        <f>SUMIF([1]!Tabla1708[Consignatario],B2668,[1]!Tabla1708[Monto])</f>
        <v>0</v>
      </c>
      <c r="N2668">
        <f>SUMIF([1]!Tabla1726[Consignatario],B2668,[1]!Tabla1726[Monto])</f>
        <v>0</v>
      </c>
      <c r="O2668">
        <f>SUMIF([1]!Tabla1730[Consignatario],B2668,[1]!Tabla1730[1730])</f>
        <v>0</v>
      </c>
      <c r="P2668">
        <f>SUMIF([1]!Tabla1739[Consignatario],B2668,[1]!Tabla1739[1739])</f>
        <v>0</v>
      </c>
      <c r="Q2668">
        <f>SUMIF([1]!Tabla21[Consignatario],B2668,[1]!Tabla21[1664-1670])</f>
        <v>0</v>
      </c>
      <c r="R2668">
        <f>SUM(Tabla62[[#This Row],[1661]:[Entrearmadas]])</f>
        <v>2260</v>
      </c>
    </row>
    <row r="2669" spans="1:18" x14ac:dyDescent="0.3">
      <c r="A2669">
        <v>2668</v>
      </c>
      <c r="B2669" t="str" cm="1">
        <f t="array" ref="B2669">INDEX([1]!Tabla1[#Data], A2669, 2)</f>
        <v>Salas, Juan de</v>
      </c>
      <c r="C2669">
        <f>SUMIF([1]!Tabla1661[Consignatario],B2669,[1]!Tabla1661[1661])</f>
        <v>0</v>
      </c>
      <c r="D2669">
        <f>SUMIF([1]!Tabla11[Consignatario],B2669,[1]!Tabla11[1662])</f>
        <v>0</v>
      </c>
      <c r="E2669">
        <f>SUMIF([1]!Tabla12[Consignatario],B2669,[1]!Tabla12[1670])</f>
        <v>0</v>
      </c>
      <c r="F2669">
        <f>SUMIF([1]!Tabla10[Consignatario],B2669,[1]!Tabla10[1672])</f>
        <v>0</v>
      </c>
      <c r="G2669">
        <f>SUMIF([1]!Tabla9[Consignatarios],B2669,[1]!Tabla9[1675])</f>
        <v>0</v>
      </c>
      <c r="H2669">
        <f>SUMIF([1]!Tabla8[Consignatarios],B2669,[1]!Tabla8[1678])</f>
        <v>0</v>
      </c>
      <c r="I2669">
        <f>SUMIF([1]!Tabla4[Consignatario],B2669,[1]!Tabla4[Monto])</f>
        <v>0</v>
      </c>
      <c r="J2669">
        <f>SUMIF([1]!Tabla2[Consignatario],B2669, [1]!Tabla2[Monto])</f>
        <v>600</v>
      </c>
      <c r="K2669">
        <f>SUMIF([1]!Tabla3[Consignatario],B2669,[1]!Tabla3[Monto])</f>
        <v>0</v>
      </c>
      <c r="L2669">
        <f>SUMIF([1]!Tabla5[Consignatario],B2669,[1]!Tabla5[Monto])</f>
        <v>0</v>
      </c>
      <c r="M2669">
        <f>SUMIF([1]!Tabla1708[Consignatario],B2669,[1]!Tabla1708[Monto])</f>
        <v>0</v>
      </c>
      <c r="N2669">
        <f>SUMIF([1]!Tabla1726[Consignatario],B2669,[1]!Tabla1726[Monto])</f>
        <v>0</v>
      </c>
      <c r="O2669">
        <f>SUMIF([1]!Tabla1730[Consignatario],B2669,[1]!Tabla1730[1730])</f>
        <v>0</v>
      </c>
      <c r="P2669">
        <f>SUMIF([1]!Tabla1739[Consignatario],B2669,[1]!Tabla1739[1739])</f>
        <v>0</v>
      </c>
      <c r="Q2669">
        <f>SUMIF([1]!Tabla21[Consignatario],B2669,[1]!Tabla21[1664-1670])</f>
        <v>0</v>
      </c>
      <c r="R2669">
        <f>SUM(Tabla62[[#This Row],[1661]:[Entrearmadas]])</f>
        <v>600</v>
      </c>
    </row>
    <row r="2670" spans="1:18" x14ac:dyDescent="0.3">
      <c r="A2670">
        <v>2669</v>
      </c>
      <c r="B2670" t="str" cm="1">
        <f t="array" ref="B2670">INDEX([1]!Tabla1[#Data], A2670, 2)</f>
        <v>Salazar, Andrés de</v>
      </c>
      <c r="C2670">
        <f>SUMIF([1]!Tabla1661[Consignatario],B2670,[1]!Tabla1661[1661])</f>
        <v>0</v>
      </c>
      <c r="D2670">
        <f>SUMIF([1]!Tabla11[Consignatario],B2670,[1]!Tabla11[1662])</f>
        <v>0</v>
      </c>
      <c r="E2670">
        <f>SUMIF([1]!Tabla12[Consignatario],B2670,[1]!Tabla12[1670])</f>
        <v>0</v>
      </c>
      <c r="F2670">
        <f>SUMIF([1]!Tabla10[Consignatario],B2670,[1]!Tabla10[1672])</f>
        <v>0</v>
      </c>
      <c r="G2670">
        <f>SUMIF([1]!Tabla9[Consignatarios],B2670,[1]!Tabla9[1675])</f>
        <v>0</v>
      </c>
      <c r="H2670">
        <f>SUMIF([1]!Tabla8[Consignatarios],B2670,[1]!Tabla8[1678])</f>
        <v>43642</v>
      </c>
      <c r="I2670">
        <f>SUMIF([1]!Tabla4[Consignatario],B2670,[1]!Tabla4[Monto])</f>
        <v>59077</v>
      </c>
      <c r="J2670">
        <f>SUMIF([1]!Tabla2[Consignatario],B2670, [1]!Tabla2[Monto])</f>
        <v>74200</v>
      </c>
      <c r="K2670">
        <f>SUMIF([1]!Tabla3[Consignatario],B2670,[1]!Tabla3[Monto])</f>
        <v>82970</v>
      </c>
      <c r="L2670">
        <f>SUMIF([1]!Tabla5[Consignatario],B2670,[1]!Tabla5[Monto])</f>
        <v>0</v>
      </c>
      <c r="M2670">
        <f>SUMIF([1]!Tabla1708[Consignatario],B2670,[1]!Tabla1708[Monto])</f>
        <v>0</v>
      </c>
      <c r="N2670">
        <f>SUMIF([1]!Tabla1726[Consignatario],B2670,[1]!Tabla1726[Monto])</f>
        <v>0</v>
      </c>
      <c r="O2670">
        <f>SUMIF([1]!Tabla1730[Consignatario],B2670,[1]!Tabla1730[1730])</f>
        <v>0</v>
      </c>
      <c r="P2670">
        <f>SUMIF([1]!Tabla1739[Consignatario],B2670,[1]!Tabla1739[1739])</f>
        <v>0</v>
      </c>
      <c r="Q2670">
        <f>SUMIF([1]!Tabla21[Consignatario],B2670,[1]!Tabla21[1664-1670])</f>
        <v>0</v>
      </c>
      <c r="R2670">
        <f>SUM(Tabla62[[#This Row],[1661]:[Entrearmadas]])</f>
        <v>259889</v>
      </c>
    </row>
    <row r="2671" spans="1:18" x14ac:dyDescent="0.3">
      <c r="A2671">
        <v>2670</v>
      </c>
      <c r="B2671" t="str" cm="1">
        <f t="array" ref="B2671">INDEX([1]!Tabla1[#Data], A2671, 2)</f>
        <v>Salazar, Diego de</v>
      </c>
      <c r="C2671">
        <f>SUMIF([1]!Tabla1661[Consignatario],B2671,[1]!Tabla1661[1661])</f>
        <v>23623</v>
      </c>
      <c r="D2671">
        <f>SUMIF([1]!Tabla11[Consignatario],B2671,[1]!Tabla11[1662])</f>
        <v>0</v>
      </c>
      <c r="E2671">
        <f>SUMIF([1]!Tabla12[Consignatario],B2671,[1]!Tabla12[1670])</f>
        <v>0</v>
      </c>
      <c r="F2671">
        <f>SUMIF([1]!Tabla10[Consignatario],B2671,[1]!Tabla10[1672])</f>
        <v>0</v>
      </c>
      <c r="G2671">
        <f>SUMIF([1]!Tabla9[Consignatarios],B2671,[1]!Tabla9[1675])</f>
        <v>0</v>
      </c>
      <c r="H2671">
        <f>SUMIF([1]!Tabla8[Consignatarios],B2671,[1]!Tabla8[1678])</f>
        <v>0</v>
      </c>
      <c r="I2671">
        <f>SUMIF([1]!Tabla4[Consignatario],B2671,[1]!Tabla4[Monto])</f>
        <v>0</v>
      </c>
      <c r="J2671">
        <f>SUMIF([1]!Tabla2[Consignatario],B2671, [1]!Tabla2[Monto])</f>
        <v>0</v>
      </c>
      <c r="K2671">
        <f>SUMIF([1]!Tabla3[Consignatario],B2671,[1]!Tabla3[Monto])</f>
        <v>0</v>
      </c>
      <c r="L2671">
        <f>SUMIF([1]!Tabla5[Consignatario],B2671,[1]!Tabla5[Monto])</f>
        <v>0</v>
      </c>
      <c r="M2671">
        <f>SUMIF([1]!Tabla1708[Consignatario],B2671,[1]!Tabla1708[Monto])</f>
        <v>0</v>
      </c>
      <c r="N2671">
        <f>SUMIF([1]!Tabla1726[Consignatario],B2671,[1]!Tabla1726[Monto])</f>
        <v>0</v>
      </c>
      <c r="O2671">
        <f>SUMIF([1]!Tabla1730[Consignatario],B2671,[1]!Tabla1730[1730])</f>
        <v>0</v>
      </c>
      <c r="P2671">
        <f>SUMIF([1]!Tabla1739[Consignatario],B2671,[1]!Tabla1739[1739])</f>
        <v>0</v>
      </c>
      <c r="Q2671">
        <f>SUMIF([1]!Tabla21[Consignatario],B2671,[1]!Tabla21[1664-1670])</f>
        <v>0</v>
      </c>
      <c r="R2671">
        <f>SUM(Tabla62[[#This Row],[1661]:[Entrearmadas]])</f>
        <v>23623</v>
      </c>
    </row>
    <row r="2672" spans="1:18" x14ac:dyDescent="0.3">
      <c r="A2672">
        <v>2671</v>
      </c>
      <c r="B2672" t="str" cm="1">
        <f t="array" ref="B2672">INDEX([1]!Tabla1[#Data], A2672, 2)</f>
        <v>Salazar, Esteban de</v>
      </c>
      <c r="C2672">
        <f>SUMIF([1]!Tabla1661[Consignatario],B2672,[1]!Tabla1661[1661])</f>
        <v>0</v>
      </c>
      <c r="D2672">
        <f>SUMIF([1]!Tabla11[Consignatario],B2672,[1]!Tabla11[1662])</f>
        <v>0</v>
      </c>
      <c r="E2672">
        <f>SUMIF([1]!Tabla12[Consignatario],B2672,[1]!Tabla12[1670])</f>
        <v>0</v>
      </c>
      <c r="F2672">
        <f>SUMIF([1]!Tabla10[Consignatario],B2672,[1]!Tabla10[1672])</f>
        <v>10960</v>
      </c>
      <c r="G2672">
        <f>SUMIF([1]!Tabla9[Consignatarios],B2672,[1]!Tabla9[1675])</f>
        <v>0</v>
      </c>
      <c r="H2672">
        <f>SUMIF([1]!Tabla8[Consignatarios],B2672,[1]!Tabla8[1678])</f>
        <v>28187</v>
      </c>
      <c r="I2672">
        <f>SUMIF([1]!Tabla4[Consignatario],B2672,[1]!Tabla4[Monto])</f>
        <v>0</v>
      </c>
      <c r="J2672">
        <f>SUMIF([1]!Tabla2[Consignatario],B2672, [1]!Tabla2[Monto])</f>
        <v>0</v>
      </c>
      <c r="K2672">
        <f>SUMIF([1]!Tabla3[Consignatario],B2672,[1]!Tabla3[Monto])</f>
        <v>0</v>
      </c>
      <c r="L2672">
        <f>SUMIF([1]!Tabla5[Consignatario],B2672,[1]!Tabla5[Monto])</f>
        <v>0</v>
      </c>
      <c r="M2672">
        <f>SUMIF([1]!Tabla1708[Consignatario],B2672,[1]!Tabla1708[Monto])</f>
        <v>0</v>
      </c>
      <c r="N2672">
        <f>SUMIF([1]!Tabla1726[Consignatario],B2672,[1]!Tabla1726[Monto])</f>
        <v>0</v>
      </c>
      <c r="O2672">
        <f>SUMIF([1]!Tabla1730[Consignatario],B2672,[1]!Tabla1730[1730])</f>
        <v>0</v>
      </c>
      <c r="P2672">
        <f>SUMIF([1]!Tabla1739[Consignatario],B2672,[1]!Tabla1739[1739])</f>
        <v>0</v>
      </c>
      <c r="Q2672">
        <f>SUMIF([1]!Tabla21[Consignatario],B2672,[1]!Tabla21[1664-1670])</f>
        <v>0</v>
      </c>
      <c r="R2672">
        <f>SUM(Tabla62[[#This Row],[1661]:[Entrearmadas]])</f>
        <v>39147</v>
      </c>
    </row>
    <row r="2673" spans="1:18" x14ac:dyDescent="0.3">
      <c r="A2673">
        <v>2672</v>
      </c>
      <c r="B2673" t="str" cm="1">
        <f t="array" ref="B2673">INDEX([1]!Tabla1[#Data], A2673, 2)</f>
        <v>Salazar, Francisco Javier de</v>
      </c>
      <c r="C2673">
        <f>SUMIF([1]!Tabla1661[Consignatario],B2673,[1]!Tabla1661[1661])</f>
        <v>0</v>
      </c>
      <c r="D2673">
        <f>SUMIF([1]!Tabla11[Consignatario],B2673,[1]!Tabla11[1662])</f>
        <v>0</v>
      </c>
      <c r="E2673">
        <f>SUMIF([1]!Tabla12[Consignatario],B2673,[1]!Tabla12[1670])</f>
        <v>0</v>
      </c>
      <c r="F2673">
        <f>SUMIF([1]!Tabla10[Consignatario],B2673,[1]!Tabla10[1672])</f>
        <v>0</v>
      </c>
      <c r="G2673">
        <f>SUMIF([1]!Tabla9[Consignatarios],B2673,[1]!Tabla9[1675])</f>
        <v>0</v>
      </c>
      <c r="H2673">
        <f>SUMIF([1]!Tabla8[Consignatarios],B2673,[1]!Tabla8[1678])</f>
        <v>0</v>
      </c>
      <c r="I2673">
        <f>SUMIF([1]!Tabla4[Consignatario],B2673,[1]!Tabla4[Monto])</f>
        <v>0</v>
      </c>
      <c r="J2673">
        <f>SUMIF([1]!Tabla2[Consignatario],B2673, [1]!Tabla2[Monto])</f>
        <v>0</v>
      </c>
      <c r="K2673">
        <f>SUMIF([1]!Tabla3[Consignatario],B2673,[1]!Tabla3[Monto])</f>
        <v>0</v>
      </c>
      <c r="L2673">
        <f>SUMIF([1]!Tabla5[Consignatario],B2673,[1]!Tabla5[Monto])</f>
        <v>0</v>
      </c>
      <c r="M2673">
        <f>SUMIF([1]!Tabla1708[Consignatario],B2673,[1]!Tabla1708[Monto])</f>
        <v>0</v>
      </c>
      <c r="N2673">
        <f>SUMIF([1]!Tabla1726[Consignatario],B2673,[1]!Tabla1726[Monto])</f>
        <v>0</v>
      </c>
      <c r="O2673">
        <f>SUMIF([1]!Tabla1730[Consignatario],B2673,[1]!Tabla1730[1730])</f>
        <v>24366</v>
      </c>
      <c r="P2673">
        <f>SUMIF([1]!Tabla1739[Consignatario],B2673,[1]!Tabla1739[1739])</f>
        <v>0</v>
      </c>
      <c r="Q2673">
        <f>SUMIF([1]!Tabla21[Consignatario],B2673,[1]!Tabla21[1664-1670])</f>
        <v>0</v>
      </c>
      <c r="R2673">
        <f>SUM(Tabla62[[#This Row],[1661]:[Entrearmadas]])</f>
        <v>24366</v>
      </c>
    </row>
    <row r="2674" spans="1:18" x14ac:dyDescent="0.3">
      <c r="A2674">
        <v>2673</v>
      </c>
      <c r="B2674" t="str" cm="1">
        <f t="array" ref="B2674">INDEX([1]!Tabla1[#Data], A2674, 2)</f>
        <v>Salazar, Joseph de</v>
      </c>
      <c r="C2674">
        <f>SUMIF([1]!Tabla1661[Consignatario],B2674,[1]!Tabla1661[1661])</f>
        <v>0</v>
      </c>
      <c r="D2674">
        <f>SUMIF([1]!Tabla11[Consignatario],B2674,[1]!Tabla11[1662])</f>
        <v>0</v>
      </c>
      <c r="E2674">
        <f>SUMIF([1]!Tabla12[Consignatario],B2674,[1]!Tabla12[1670])</f>
        <v>0</v>
      </c>
      <c r="F2674">
        <f>SUMIF([1]!Tabla10[Consignatario],B2674,[1]!Tabla10[1672])</f>
        <v>0</v>
      </c>
      <c r="G2674">
        <f>SUMIF([1]!Tabla9[Consignatarios],B2674,[1]!Tabla9[1675])</f>
        <v>4000</v>
      </c>
      <c r="H2674">
        <f>SUMIF([1]!Tabla8[Consignatarios],B2674,[1]!Tabla8[1678])</f>
        <v>0</v>
      </c>
      <c r="I2674">
        <f>SUMIF([1]!Tabla4[Consignatario],B2674,[1]!Tabla4[Monto])</f>
        <v>0</v>
      </c>
      <c r="J2674">
        <f>SUMIF([1]!Tabla2[Consignatario],B2674, [1]!Tabla2[Monto])</f>
        <v>0</v>
      </c>
      <c r="K2674">
        <f>SUMIF([1]!Tabla3[Consignatario],B2674,[1]!Tabla3[Monto])</f>
        <v>0</v>
      </c>
      <c r="L2674">
        <f>SUMIF([1]!Tabla5[Consignatario],B2674,[1]!Tabla5[Monto])</f>
        <v>0</v>
      </c>
      <c r="M2674">
        <f>SUMIF([1]!Tabla1708[Consignatario],B2674,[1]!Tabla1708[Monto])</f>
        <v>0</v>
      </c>
      <c r="N2674">
        <f>SUMIF([1]!Tabla1726[Consignatario],B2674,[1]!Tabla1726[Monto])</f>
        <v>0</v>
      </c>
      <c r="O2674">
        <f>SUMIF([1]!Tabla1730[Consignatario],B2674,[1]!Tabla1730[1730])</f>
        <v>0</v>
      </c>
      <c r="P2674">
        <f>SUMIF([1]!Tabla1739[Consignatario],B2674,[1]!Tabla1739[1739])</f>
        <v>0</v>
      </c>
      <c r="Q2674">
        <f>SUMIF([1]!Tabla21[Consignatario],B2674,[1]!Tabla21[1664-1670])</f>
        <v>0</v>
      </c>
      <c r="R2674">
        <f>SUM(Tabla62[[#This Row],[1661]:[Entrearmadas]])</f>
        <v>4000</v>
      </c>
    </row>
    <row r="2675" spans="1:18" x14ac:dyDescent="0.3">
      <c r="A2675">
        <v>2674</v>
      </c>
      <c r="B2675" t="str" cm="1">
        <f t="array" ref="B2675">INDEX([1]!Tabla1[#Data], A2675, 2)</f>
        <v>Salazar, Juan Bautista de</v>
      </c>
      <c r="C2675">
        <f>SUMIF([1]!Tabla1661[Consignatario],B2675,[1]!Tabla1661[1661])</f>
        <v>0</v>
      </c>
      <c r="D2675">
        <f>SUMIF([1]!Tabla11[Consignatario],B2675,[1]!Tabla11[1662])</f>
        <v>0</v>
      </c>
      <c r="E2675">
        <f>SUMIF([1]!Tabla12[Consignatario],B2675,[1]!Tabla12[1670])</f>
        <v>0</v>
      </c>
      <c r="F2675">
        <f>SUMIF([1]!Tabla10[Consignatario],B2675,[1]!Tabla10[1672])</f>
        <v>0</v>
      </c>
      <c r="G2675">
        <f>SUMIF([1]!Tabla9[Consignatarios],B2675,[1]!Tabla9[1675])</f>
        <v>0</v>
      </c>
      <c r="H2675">
        <f>SUMIF([1]!Tabla8[Consignatarios],B2675,[1]!Tabla8[1678])</f>
        <v>0</v>
      </c>
      <c r="I2675">
        <f>SUMIF([1]!Tabla4[Consignatario],B2675,[1]!Tabla4[Monto])</f>
        <v>0</v>
      </c>
      <c r="J2675">
        <f>SUMIF([1]!Tabla2[Consignatario],B2675, [1]!Tabla2[Monto])</f>
        <v>0</v>
      </c>
      <c r="K2675">
        <f>SUMIF([1]!Tabla3[Consignatario],B2675,[1]!Tabla3[Monto])</f>
        <v>0</v>
      </c>
      <c r="L2675">
        <f>SUMIF([1]!Tabla5[Consignatario],B2675,[1]!Tabla5[Monto])</f>
        <v>13658</v>
      </c>
      <c r="M2675">
        <f>SUMIF([1]!Tabla1708[Consignatario],B2675,[1]!Tabla1708[Monto])</f>
        <v>0</v>
      </c>
      <c r="N2675">
        <f>SUMIF([1]!Tabla1726[Consignatario],B2675,[1]!Tabla1726[Monto])</f>
        <v>0</v>
      </c>
      <c r="O2675">
        <f>SUMIF([1]!Tabla1730[Consignatario],B2675,[1]!Tabla1730[1730])</f>
        <v>0</v>
      </c>
      <c r="P2675">
        <f>SUMIF([1]!Tabla1739[Consignatario],B2675,[1]!Tabla1739[1739])</f>
        <v>0</v>
      </c>
      <c r="Q2675">
        <f>SUMIF([1]!Tabla21[Consignatario],B2675,[1]!Tabla21[1664-1670])</f>
        <v>0</v>
      </c>
      <c r="R2675">
        <f>SUM(Tabla62[[#This Row],[1661]:[Entrearmadas]])</f>
        <v>13658</v>
      </c>
    </row>
    <row r="2676" spans="1:18" x14ac:dyDescent="0.3">
      <c r="A2676">
        <v>2675</v>
      </c>
      <c r="B2676" t="str" cm="1">
        <f t="array" ref="B2676">INDEX([1]!Tabla1[#Data], A2676, 2)</f>
        <v>Salazar, Manuel de</v>
      </c>
      <c r="C2676">
        <f>SUMIF([1]!Tabla1661[Consignatario],B2676,[1]!Tabla1661[1661])</f>
        <v>0</v>
      </c>
      <c r="D2676">
        <f>SUMIF([1]!Tabla11[Consignatario],B2676,[1]!Tabla11[1662])</f>
        <v>0</v>
      </c>
      <c r="E2676">
        <f>SUMIF([1]!Tabla12[Consignatario],B2676,[1]!Tabla12[1670])</f>
        <v>5000</v>
      </c>
      <c r="F2676">
        <f>SUMIF([1]!Tabla10[Consignatario],B2676,[1]!Tabla10[1672])</f>
        <v>0</v>
      </c>
      <c r="G2676">
        <f>SUMIF([1]!Tabla9[Consignatarios],B2676,[1]!Tabla9[1675])</f>
        <v>0</v>
      </c>
      <c r="H2676">
        <f>SUMIF([1]!Tabla8[Consignatarios],B2676,[1]!Tabla8[1678])</f>
        <v>45198</v>
      </c>
      <c r="I2676">
        <f>SUMIF([1]!Tabla4[Consignatario],B2676,[1]!Tabla4[Monto])</f>
        <v>19143</v>
      </c>
      <c r="J2676">
        <f>SUMIF([1]!Tabla2[Consignatario],B2676, [1]!Tabla2[Monto])</f>
        <v>0</v>
      </c>
      <c r="K2676">
        <f>SUMIF([1]!Tabla3[Consignatario],B2676,[1]!Tabla3[Monto])</f>
        <v>0</v>
      </c>
      <c r="L2676">
        <f>SUMIF([1]!Tabla5[Consignatario],B2676,[1]!Tabla5[Monto])</f>
        <v>0</v>
      </c>
      <c r="M2676">
        <f>SUMIF([1]!Tabla1708[Consignatario],B2676,[1]!Tabla1708[Monto])</f>
        <v>0</v>
      </c>
      <c r="N2676">
        <f>SUMIF([1]!Tabla1726[Consignatario],B2676,[1]!Tabla1726[Monto])</f>
        <v>0</v>
      </c>
      <c r="O2676">
        <f>SUMIF([1]!Tabla1730[Consignatario],B2676,[1]!Tabla1730[1730])</f>
        <v>0</v>
      </c>
      <c r="P2676">
        <f>SUMIF([1]!Tabla1739[Consignatario],B2676,[1]!Tabla1739[1739])</f>
        <v>0</v>
      </c>
      <c r="Q2676">
        <f>SUMIF([1]!Tabla21[Consignatario],B2676,[1]!Tabla21[1664-1670])</f>
        <v>0</v>
      </c>
      <c r="R2676">
        <f>SUM(Tabla62[[#This Row],[1661]:[Entrearmadas]])</f>
        <v>69341</v>
      </c>
    </row>
    <row r="2677" spans="1:18" x14ac:dyDescent="0.3">
      <c r="A2677">
        <v>2676</v>
      </c>
      <c r="B2677" t="str" cm="1">
        <f t="array" ref="B2677">INDEX([1]!Tabla1[#Data], A2677, 2)</f>
        <v>Salcedo, Diego de</v>
      </c>
      <c r="C2677">
        <f>SUMIF([1]!Tabla1661[Consignatario],B2677,[1]!Tabla1661[1661])</f>
        <v>20777</v>
      </c>
      <c r="D2677">
        <f>SUMIF([1]!Tabla11[Consignatario],B2677,[1]!Tabla11[1662])</f>
        <v>0</v>
      </c>
      <c r="E2677">
        <f>SUMIF([1]!Tabla12[Consignatario],B2677,[1]!Tabla12[1670])</f>
        <v>0</v>
      </c>
      <c r="F2677">
        <f>SUMIF([1]!Tabla10[Consignatario],B2677,[1]!Tabla10[1672])</f>
        <v>0</v>
      </c>
      <c r="G2677">
        <f>SUMIF([1]!Tabla9[Consignatarios],B2677,[1]!Tabla9[1675])</f>
        <v>0</v>
      </c>
      <c r="H2677">
        <f>SUMIF([1]!Tabla8[Consignatarios],B2677,[1]!Tabla8[1678])</f>
        <v>0</v>
      </c>
      <c r="I2677">
        <f>SUMIF([1]!Tabla4[Consignatario],B2677,[1]!Tabla4[Monto])</f>
        <v>0</v>
      </c>
      <c r="J2677">
        <f>SUMIF([1]!Tabla2[Consignatario],B2677, [1]!Tabla2[Monto])</f>
        <v>0</v>
      </c>
      <c r="K2677">
        <f>SUMIF([1]!Tabla3[Consignatario],B2677,[1]!Tabla3[Monto])</f>
        <v>0</v>
      </c>
      <c r="L2677">
        <f>SUMIF([1]!Tabla5[Consignatario],B2677,[1]!Tabla5[Monto])</f>
        <v>0</v>
      </c>
      <c r="M2677">
        <f>SUMIF([1]!Tabla1708[Consignatario],B2677,[1]!Tabla1708[Monto])</f>
        <v>0</v>
      </c>
      <c r="N2677">
        <f>SUMIF([1]!Tabla1726[Consignatario],B2677,[1]!Tabla1726[Monto])</f>
        <v>0</v>
      </c>
      <c r="O2677">
        <f>SUMIF([1]!Tabla1730[Consignatario],B2677,[1]!Tabla1730[1730])</f>
        <v>0</v>
      </c>
      <c r="P2677">
        <f>SUMIF([1]!Tabla1739[Consignatario],B2677,[1]!Tabla1739[1739])</f>
        <v>0</v>
      </c>
      <c r="Q2677">
        <f>SUMIF([1]!Tabla21[Consignatario],B2677,[1]!Tabla21[1664-1670])</f>
        <v>0</v>
      </c>
      <c r="R2677">
        <f>SUM(Tabla62[[#This Row],[1661]:[Entrearmadas]])</f>
        <v>20777</v>
      </c>
    </row>
    <row r="2678" spans="1:18" x14ac:dyDescent="0.3">
      <c r="A2678">
        <v>2677</v>
      </c>
      <c r="B2678" t="str" cm="1">
        <f t="array" ref="B2678">INDEX([1]!Tabla1[#Data], A2678, 2)</f>
        <v>Salcedo, Sebastián de</v>
      </c>
      <c r="C2678">
        <f>SUMIF([1]!Tabla1661[Consignatario],B2678,[1]!Tabla1661[1661])</f>
        <v>0</v>
      </c>
      <c r="D2678">
        <f>SUMIF([1]!Tabla11[Consignatario],B2678,[1]!Tabla11[1662])</f>
        <v>0</v>
      </c>
      <c r="E2678">
        <f>SUMIF([1]!Tabla12[Consignatario],B2678,[1]!Tabla12[1670])</f>
        <v>0</v>
      </c>
      <c r="F2678">
        <f>SUMIF([1]!Tabla10[Consignatario],B2678,[1]!Tabla10[1672])</f>
        <v>875</v>
      </c>
      <c r="G2678">
        <f>SUMIF([1]!Tabla9[Consignatarios],B2678,[1]!Tabla9[1675])</f>
        <v>0</v>
      </c>
      <c r="H2678">
        <f>SUMIF([1]!Tabla8[Consignatarios],B2678,[1]!Tabla8[1678])</f>
        <v>0</v>
      </c>
      <c r="I2678">
        <f>SUMIF([1]!Tabla4[Consignatario],B2678,[1]!Tabla4[Monto])</f>
        <v>0</v>
      </c>
      <c r="J2678">
        <f>SUMIF([1]!Tabla2[Consignatario],B2678, [1]!Tabla2[Monto])</f>
        <v>0</v>
      </c>
      <c r="K2678">
        <f>SUMIF([1]!Tabla3[Consignatario],B2678,[1]!Tabla3[Monto])</f>
        <v>0</v>
      </c>
      <c r="L2678">
        <f>SUMIF([1]!Tabla5[Consignatario],B2678,[1]!Tabla5[Monto])</f>
        <v>0</v>
      </c>
      <c r="M2678">
        <f>SUMIF([1]!Tabla1708[Consignatario],B2678,[1]!Tabla1708[Monto])</f>
        <v>0</v>
      </c>
      <c r="N2678">
        <f>SUMIF([1]!Tabla1726[Consignatario],B2678,[1]!Tabla1726[Monto])</f>
        <v>0</v>
      </c>
      <c r="O2678">
        <f>SUMIF([1]!Tabla1730[Consignatario],B2678,[1]!Tabla1730[1730])</f>
        <v>0</v>
      </c>
      <c r="P2678">
        <f>SUMIF([1]!Tabla1739[Consignatario],B2678,[1]!Tabla1739[1739])</f>
        <v>0</v>
      </c>
      <c r="Q2678">
        <f>SUMIF([1]!Tabla21[Consignatario],B2678,[1]!Tabla21[1664-1670])</f>
        <v>0</v>
      </c>
      <c r="R2678">
        <f>SUM(Tabla62[[#This Row],[1661]:[Entrearmadas]])</f>
        <v>875</v>
      </c>
    </row>
    <row r="2679" spans="1:18" x14ac:dyDescent="0.3">
      <c r="A2679">
        <v>2678</v>
      </c>
      <c r="B2679" t="str" cm="1">
        <f t="array" ref="B2679">INDEX([1]!Tabla1[#Data], A2679, 2)</f>
        <v>Saldivar, Domingo</v>
      </c>
      <c r="C2679">
        <f>SUMIF([1]!Tabla1661[Consignatario],B2679,[1]!Tabla1661[1661])</f>
        <v>0</v>
      </c>
      <c r="D2679">
        <f>SUMIF([1]!Tabla11[Consignatario],B2679,[1]!Tabla11[1662])</f>
        <v>0</v>
      </c>
      <c r="E2679">
        <f>SUMIF([1]!Tabla12[Consignatario],B2679,[1]!Tabla12[1670])</f>
        <v>0</v>
      </c>
      <c r="F2679">
        <f>SUMIF([1]!Tabla10[Consignatario],B2679,[1]!Tabla10[1672])</f>
        <v>0</v>
      </c>
      <c r="G2679">
        <f>SUMIF([1]!Tabla9[Consignatarios],B2679,[1]!Tabla9[1675])</f>
        <v>0</v>
      </c>
      <c r="H2679">
        <f>SUMIF([1]!Tabla8[Consignatarios],B2679,[1]!Tabla8[1678])</f>
        <v>0</v>
      </c>
      <c r="I2679">
        <f>SUMIF([1]!Tabla4[Consignatario],B2679,[1]!Tabla4[Monto])</f>
        <v>0</v>
      </c>
      <c r="J2679">
        <f>SUMIF([1]!Tabla2[Consignatario],B2679, [1]!Tabla2[Monto])</f>
        <v>0</v>
      </c>
      <c r="K2679">
        <f>SUMIF([1]!Tabla3[Consignatario],B2679,[1]!Tabla3[Monto])</f>
        <v>0</v>
      </c>
      <c r="L2679">
        <f>SUMIF([1]!Tabla5[Consignatario],B2679,[1]!Tabla5[Monto])</f>
        <v>0</v>
      </c>
      <c r="M2679">
        <f>SUMIF([1]!Tabla1708[Consignatario],B2679,[1]!Tabla1708[Monto])</f>
        <v>0</v>
      </c>
      <c r="N2679">
        <f>SUMIF([1]!Tabla1726[Consignatario],B2679,[1]!Tabla1726[Monto])</f>
        <v>94107</v>
      </c>
      <c r="O2679">
        <f>SUMIF([1]!Tabla1730[Consignatario],B2679,[1]!Tabla1730[1730])</f>
        <v>0</v>
      </c>
      <c r="P2679">
        <f>SUMIF([1]!Tabla1739[Consignatario],B2679,[1]!Tabla1739[1739])</f>
        <v>0</v>
      </c>
      <c r="Q2679">
        <f>SUMIF([1]!Tabla21[Consignatario],B2679,[1]!Tabla21[1664-1670])</f>
        <v>0</v>
      </c>
      <c r="R2679">
        <f>SUM(Tabla62[[#This Row],[1661]:[Entrearmadas]])</f>
        <v>94107</v>
      </c>
    </row>
    <row r="2680" spans="1:18" x14ac:dyDescent="0.3">
      <c r="A2680">
        <v>2679</v>
      </c>
      <c r="B2680" t="str" cm="1">
        <f t="array" ref="B2680">INDEX([1]!Tabla1[#Data], A2680, 2)</f>
        <v>Saldivar, Domingo de</v>
      </c>
      <c r="C2680">
        <f>SUMIF([1]!Tabla1661[Consignatario],B2680,[1]!Tabla1661[1661])</f>
        <v>0</v>
      </c>
      <c r="D2680">
        <f>SUMIF([1]!Tabla11[Consignatario],B2680,[1]!Tabla11[1662])</f>
        <v>0</v>
      </c>
      <c r="E2680">
        <f>SUMIF([1]!Tabla12[Consignatario],B2680,[1]!Tabla12[1670])</f>
        <v>0</v>
      </c>
      <c r="F2680">
        <f>SUMIF([1]!Tabla10[Consignatario],B2680,[1]!Tabla10[1672])</f>
        <v>0</v>
      </c>
      <c r="G2680">
        <f>SUMIF([1]!Tabla9[Consignatarios],B2680,[1]!Tabla9[1675])</f>
        <v>0</v>
      </c>
      <c r="H2680">
        <f>SUMIF([1]!Tabla8[Consignatarios],B2680,[1]!Tabla8[1678])</f>
        <v>0</v>
      </c>
      <c r="I2680">
        <f>SUMIF([1]!Tabla4[Consignatario],B2680,[1]!Tabla4[Monto])</f>
        <v>0</v>
      </c>
      <c r="J2680">
        <f>SUMIF([1]!Tabla2[Consignatario],B2680, [1]!Tabla2[Monto])</f>
        <v>0</v>
      </c>
      <c r="K2680">
        <f>SUMIF([1]!Tabla3[Consignatario],B2680,[1]!Tabla3[Monto])</f>
        <v>0</v>
      </c>
      <c r="L2680">
        <f>SUMIF([1]!Tabla5[Consignatario],B2680,[1]!Tabla5[Monto])</f>
        <v>0</v>
      </c>
      <c r="M2680">
        <f>SUMIF([1]!Tabla1708[Consignatario],B2680,[1]!Tabla1708[Monto])</f>
        <v>0</v>
      </c>
      <c r="N2680">
        <f>SUMIF([1]!Tabla1726[Consignatario],B2680,[1]!Tabla1726[Monto])</f>
        <v>0</v>
      </c>
      <c r="O2680">
        <f>SUMIF([1]!Tabla1730[Consignatario],B2680,[1]!Tabla1730[1730])</f>
        <v>48690</v>
      </c>
      <c r="P2680">
        <f>SUMIF([1]!Tabla1739[Consignatario],B2680,[1]!Tabla1739[1739])</f>
        <v>139764</v>
      </c>
      <c r="Q2680">
        <f>SUMIF([1]!Tabla21[Consignatario],B2680,[1]!Tabla21[1664-1670])</f>
        <v>0</v>
      </c>
      <c r="R2680">
        <f>SUM(Tabla62[[#This Row],[1661]:[Entrearmadas]])</f>
        <v>188454</v>
      </c>
    </row>
    <row r="2681" spans="1:18" x14ac:dyDescent="0.3">
      <c r="A2681">
        <v>2680</v>
      </c>
      <c r="B2681" t="str" cm="1">
        <f t="array" ref="B2681">INDEX([1]!Tabla1[#Data], A2681, 2)</f>
        <v>Saldumbide, Fernando</v>
      </c>
      <c r="C2681">
        <f>SUMIF([1]!Tabla1661[Consignatario],B2681,[1]!Tabla1661[1661])</f>
        <v>0</v>
      </c>
      <c r="D2681">
        <f>SUMIF([1]!Tabla11[Consignatario],B2681,[1]!Tabla11[1662])</f>
        <v>0</v>
      </c>
      <c r="E2681">
        <f>SUMIF([1]!Tabla12[Consignatario],B2681,[1]!Tabla12[1670])</f>
        <v>0</v>
      </c>
      <c r="F2681">
        <f>SUMIF([1]!Tabla10[Consignatario],B2681,[1]!Tabla10[1672])</f>
        <v>0</v>
      </c>
      <c r="G2681">
        <f>SUMIF([1]!Tabla9[Consignatarios],B2681,[1]!Tabla9[1675])</f>
        <v>0</v>
      </c>
      <c r="H2681">
        <f>SUMIF([1]!Tabla8[Consignatarios],B2681,[1]!Tabla8[1678])</f>
        <v>0</v>
      </c>
      <c r="I2681">
        <f>SUMIF([1]!Tabla4[Consignatario],B2681,[1]!Tabla4[Monto])</f>
        <v>0</v>
      </c>
      <c r="J2681">
        <f>SUMIF([1]!Tabla2[Consignatario],B2681, [1]!Tabla2[Monto])</f>
        <v>0</v>
      </c>
      <c r="K2681">
        <f>SUMIF([1]!Tabla3[Consignatario],B2681,[1]!Tabla3[Monto])</f>
        <v>0</v>
      </c>
      <c r="L2681">
        <f>SUMIF([1]!Tabla5[Consignatario],B2681,[1]!Tabla5[Monto])</f>
        <v>0</v>
      </c>
      <c r="M2681">
        <f>SUMIF([1]!Tabla1708[Consignatario],B2681,[1]!Tabla1708[Monto])</f>
        <v>0</v>
      </c>
      <c r="N2681">
        <f>SUMIF([1]!Tabla1726[Consignatario],B2681,[1]!Tabla1726[Monto])</f>
        <v>0</v>
      </c>
      <c r="O2681">
        <f>SUMIF([1]!Tabla1730[Consignatario],B2681,[1]!Tabla1730[1730])</f>
        <v>2192</v>
      </c>
      <c r="P2681">
        <f>SUMIF([1]!Tabla1739[Consignatario],B2681,[1]!Tabla1739[1739])</f>
        <v>0</v>
      </c>
      <c r="Q2681">
        <f>SUMIF([1]!Tabla21[Consignatario],B2681,[1]!Tabla21[1664-1670])</f>
        <v>0</v>
      </c>
      <c r="R2681">
        <f>SUM(Tabla62[[#This Row],[1661]:[Entrearmadas]])</f>
        <v>2192</v>
      </c>
    </row>
    <row r="2682" spans="1:18" x14ac:dyDescent="0.3">
      <c r="A2682">
        <v>2681</v>
      </c>
      <c r="B2682" t="str" cm="1">
        <f t="array" ref="B2682">INDEX([1]!Tabla1[#Data], A2682, 2)</f>
        <v>Salgado, Francisco</v>
      </c>
      <c r="C2682">
        <f>SUMIF([1]!Tabla1661[Consignatario],B2682,[1]!Tabla1661[1661])</f>
        <v>15160</v>
      </c>
      <c r="D2682">
        <f>SUMIF([1]!Tabla11[Consignatario],B2682,[1]!Tabla11[1662])</f>
        <v>0</v>
      </c>
      <c r="E2682">
        <f>SUMIF([1]!Tabla12[Consignatario],B2682,[1]!Tabla12[1670])</f>
        <v>0</v>
      </c>
      <c r="F2682">
        <f>SUMIF([1]!Tabla10[Consignatario],B2682,[1]!Tabla10[1672])</f>
        <v>0</v>
      </c>
      <c r="G2682">
        <f>SUMIF([1]!Tabla9[Consignatarios],B2682,[1]!Tabla9[1675])</f>
        <v>0</v>
      </c>
      <c r="H2682">
        <f>SUMIF([1]!Tabla8[Consignatarios],B2682,[1]!Tabla8[1678])</f>
        <v>0</v>
      </c>
      <c r="I2682">
        <f>SUMIF([1]!Tabla4[Consignatario],B2682,[1]!Tabla4[Monto])</f>
        <v>0</v>
      </c>
      <c r="J2682">
        <f>SUMIF([1]!Tabla2[Consignatario],B2682, [1]!Tabla2[Monto])</f>
        <v>0</v>
      </c>
      <c r="K2682">
        <f>SUMIF([1]!Tabla3[Consignatario],B2682,[1]!Tabla3[Monto])</f>
        <v>3600</v>
      </c>
      <c r="L2682">
        <f>SUMIF([1]!Tabla5[Consignatario],B2682,[1]!Tabla5[Monto])</f>
        <v>0</v>
      </c>
      <c r="M2682">
        <f>SUMIF([1]!Tabla1708[Consignatario],B2682,[1]!Tabla1708[Monto])</f>
        <v>0</v>
      </c>
      <c r="N2682">
        <f>SUMIF([1]!Tabla1726[Consignatario],B2682,[1]!Tabla1726[Monto])</f>
        <v>0</v>
      </c>
      <c r="O2682">
        <f>SUMIF([1]!Tabla1730[Consignatario],B2682,[1]!Tabla1730[1730])</f>
        <v>0</v>
      </c>
      <c r="P2682">
        <f>SUMIF([1]!Tabla1739[Consignatario],B2682,[1]!Tabla1739[1739])</f>
        <v>0</v>
      </c>
      <c r="Q2682">
        <f>SUMIF([1]!Tabla21[Consignatario],B2682,[1]!Tabla21[1664-1670])</f>
        <v>0</v>
      </c>
      <c r="R2682">
        <f>SUM(Tabla62[[#This Row],[1661]:[Entrearmadas]])</f>
        <v>18760</v>
      </c>
    </row>
    <row r="2683" spans="1:18" x14ac:dyDescent="0.3">
      <c r="A2683">
        <v>2682</v>
      </c>
      <c r="B2683" t="str" cm="1">
        <f t="array" ref="B2683">INDEX([1]!Tabla1[#Data], A2683, 2)</f>
        <v>Salguero, Antonio</v>
      </c>
      <c r="C2683">
        <f>SUMIF([1]!Tabla1661[Consignatario],B2683,[1]!Tabla1661[1661])</f>
        <v>0</v>
      </c>
      <c r="D2683">
        <f>SUMIF([1]!Tabla11[Consignatario],B2683,[1]!Tabla11[1662])</f>
        <v>0</v>
      </c>
      <c r="E2683">
        <f>SUMIF([1]!Tabla12[Consignatario],B2683,[1]!Tabla12[1670])</f>
        <v>0</v>
      </c>
      <c r="F2683">
        <f>SUMIF([1]!Tabla10[Consignatario],B2683,[1]!Tabla10[1672])</f>
        <v>0</v>
      </c>
      <c r="G2683">
        <f>SUMIF([1]!Tabla9[Consignatarios],B2683,[1]!Tabla9[1675])</f>
        <v>0</v>
      </c>
      <c r="H2683">
        <f>SUMIF([1]!Tabla8[Consignatarios],B2683,[1]!Tabla8[1678])</f>
        <v>0</v>
      </c>
      <c r="I2683">
        <f>SUMIF([1]!Tabla4[Consignatario],B2683,[1]!Tabla4[Monto])</f>
        <v>0</v>
      </c>
      <c r="J2683">
        <f>SUMIF([1]!Tabla2[Consignatario],B2683, [1]!Tabla2[Monto])</f>
        <v>30000</v>
      </c>
      <c r="K2683">
        <f>SUMIF([1]!Tabla3[Consignatario],B2683,[1]!Tabla3[Monto])</f>
        <v>22000</v>
      </c>
      <c r="L2683">
        <f>SUMIF([1]!Tabla5[Consignatario],B2683,[1]!Tabla5[Monto])</f>
        <v>0</v>
      </c>
      <c r="M2683">
        <f>SUMIF([1]!Tabla1708[Consignatario],B2683,[1]!Tabla1708[Monto])</f>
        <v>0</v>
      </c>
      <c r="N2683">
        <f>SUMIF([1]!Tabla1726[Consignatario],B2683,[1]!Tabla1726[Monto])</f>
        <v>0</v>
      </c>
      <c r="O2683">
        <f>SUMIF([1]!Tabla1730[Consignatario],B2683,[1]!Tabla1730[1730])</f>
        <v>0</v>
      </c>
      <c r="P2683">
        <f>SUMIF([1]!Tabla1739[Consignatario],B2683,[1]!Tabla1739[1739])</f>
        <v>0</v>
      </c>
      <c r="Q2683">
        <f>SUMIF([1]!Tabla21[Consignatario],B2683,[1]!Tabla21[1664-1670])</f>
        <v>0</v>
      </c>
      <c r="R2683">
        <f>SUM(Tabla62[[#This Row],[1661]:[Entrearmadas]])</f>
        <v>52000</v>
      </c>
    </row>
    <row r="2684" spans="1:18" x14ac:dyDescent="0.3">
      <c r="A2684">
        <v>2683</v>
      </c>
      <c r="B2684" t="str" cm="1">
        <f t="array" ref="B2684">INDEX([1]!Tabla1[#Data], A2684, 2)</f>
        <v>Salinas, Juan de</v>
      </c>
      <c r="C2684">
        <f>SUMIF([1]!Tabla1661[Consignatario],B2684,[1]!Tabla1661[1661])</f>
        <v>0</v>
      </c>
      <c r="D2684">
        <f>SUMIF([1]!Tabla11[Consignatario],B2684,[1]!Tabla11[1662])</f>
        <v>0</v>
      </c>
      <c r="E2684">
        <f>SUMIF([1]!Tabla12[Consignatario],B2684,[1]!Tabla12[1670])</f>
        <v>138600</v>
      </c>
      <c r="F2684">
        <f>SUMIF([1]!Tabla10[Consignatario],B2684,[1]!Tabla10[1672])</f>
        <v>0</v>
      </c>
      <c r="G2684">
        <f>SUMIF([1]!Tabla9[Consignatarios],B2684,[1]!Tabla9[1675])</f>
        <v>0</v>
      </c>
      <c r="H2684">
        <f>SUMIF([1]!Tabla8[Consignatarios],B2684,[1]!Tabla8[1678])</f>
        <v>0</v>
      </c>
      <c r="I2684">
        <f>SUMIF([1]!Tabla4[Consignatario],B2684,[1]!Tabla4[Monto])</f>
        <v>0</v>
      </c>
      <c r="J2684">
        <f>SUMIF([1]!Tabla2[Consignatario],B2684, [1]!Tabla2[Monto])</f>
        <v>0</v>
      </c>
      <c r="K2684">
        <f>SUMIF([1]!Tabla3[Consignatario],B2684,[1]!Tabla3[Monto])</f>
        <v>0</v>
      </c>
      <c r="L2684">
        <f>SUMIF([1]!Tabla5[Consignatario],B2684,[1]!Tabla5[Monto])</f>
        <v>0</v>
      </c>
      <c r="M2684">
        <f>SUMIF([1]!Tabla1708[Consignatario],B2684,[1]!Tabla1708[Monto])</f>
        <v>0</v>
      </c>
      <c r="N2684">
        <f>SUMIF([1]!Tabla1726[Consignatario],B2684,[1]!Tabla1726[Monto])</f>
        <v>0</v>
      </c>
      <c r="O2684">
        <f>SUMIF([1]!Tabla1730[Consignatario],B2684,[1]!Tabla1730[1730])</f>
        <v>0</v>
      </c>
      <c r="P2684">
        <f>SUMIF([1]!Tabla1739[Consignatario],B2684,[1]!Tabla1739[1739])</f>
        <v>0</v>
      </c>
      <c r="Q2684">
        <f>SUMIF([1]!Tabla21[Consignatario],B2684,[1]!Tabla21[1664-1670])</f>
        <v>0</v>
      </c>
      <c r="R2684">
        <f>SUM(Tabla62[[#This Row],[1661]:[Entrearmadas]])</f>
        <v>138600</v>
      </c>
    </row>
    <row r="2685" spans="1:18" x14ac:dyDescent="0.3">
      <c r="A2685">
        <v>2684</v>
      </c>
      <c r="B2685" t="str" cm="1">
        <f t="array" ref="B2685">INDEX([1]!Tabla1[#Data], A2685, 2)</f>
        <v>Salinas, Pedro de</v>
      </c>
      <c r="C2685">
        <f>SUMIF([1]!Tabla1661[Consignatario],B2685,[1]!Tabla1661[1661])</f>
        <v>0</v>
      </c>
      <c r="D2685">
        <f>SUMIF([1]!Tabla11[Consignatario],B2685,[1]!Tabla11[1662])</f>
        <v>0</v>
      </c>
      <c r="E2685">
        <f>SUMIF([1]!Tabla12[Consignatario],B2685,[1]!Tabla12[1670])</f>
        <v>0</v>
      </c>
      <c r="F2685">
        <f>SUMIF([1]!Tabla10[Consignatario],B2685,[1]!Tabla10[1672])</f>
        <v>0</v>
      </c>
      <c r="G2685">
        <f>SUMIF([1]!Tabla9[Consignatarios],B2685,[1]!Tabla9[1675])</f>
        <v>0</v>
      </c>
      <c r="H2685">
        <f>SUMIF([1]!Tabla8[Consignatarios],B2685,[1]!Tabla8[1678])</f>
        <v>0</v>
      </c>
      <c r="I2685">
        <f>SUMIF([1]!Tabla4[Consignatario],B2685,[1]!Tabla4[Monto])</f>
        <v>0</v>
      </c>
      <c r="J2685">
        <f>SUMIF([1]!Tabla2[Consignatario],B2685, [1]!Tabla2[Monto])</f>
        <v>8000</v>
      </c>
      <c r="K2685">
        <f>SUMIF([1]!Tabla3[Consignatario],B2685,[1]!Tabla3[Monto])</f>
        <v>0</v>
      </c>
      <c r="L2685">
        <f>SUMIF([1]!Tabla5[Consignatario],B2685,[1]!Tabla5[Monto])</f>
        <v>0</v>
      </c>
      <c r="M2685">
        <f>SUMIF([1]!Tabla1708[Consignatario],B2685,[1]!Tabla1708[Monto])</f>
        <v>0</v>
      </c>
      <c r="N2685">
        <f>SUMIF([1]!Tabla1726[Consignatario],B2685,[1]!Tabla1726[Monto])</f>
        <v>0</v>
      </c>
      <c r="O2685">
        <f>SUMIF([1]!Tabla1730[Consignatario],B2685,[1]!Tabla1730[1730])</f>
        <v>0</v>
      </c>
      <c r="P2685">
        <f>SUMIF([1]!Tabla1739[Consignatario],B2685,[1]!Tabla1739[1739])</f>
        <v>0</v>
      </c>
      <c r="Q2685">
        <f>SUMIF([1]!Tabla21[Consignatario],B2685,[1]!Tabla21[1664-1670])</f>
        <v>0</v>
      </c>
      <c r="R2685">
        <f>SUM(Tabla62[[#This Row],[1661]:[Entrearmadas]])</f>
        <v>8000</v>
      </c>
    </row>
    <row r="2686" spans="1:18" x14ac:dyDescent="0.3">
      <c r="A2686">
        <v>2685</v>
      </c>
      <c r="B2686" t="str" cm="1">
        <f t="array" ref="B2686">INDEX([1]!Tabla1[#Data], A2686, 2)</f>
        <v>Salmon y de la Torre, Ignacio</v>
      </c>
      <c r="C2686">
        <f>SUMIF([1]!Tabla1661[Consignatario],B2686,[1]!Tabla1661[1661])</f>
        <v>0</v>
      </c>
      <c r="D2686">
        <f>SUMIF([1]!Tabla11[Consignatario],B2686,[1]!Tabla11[1662])</f>
        <v>0</v>
      </c>
      <c r="E2686">
        <f>SUMIF([1]!Tabla12[Consignatario],B2686,[1]!Tabla12[1670])</f>
        <v>0</v>
      </c>
      <c r="F2686">
        <f>SUMIF([1]!Tabla10[Consignatario],B2686,[1]!Tabla10[1672])</f>
        <v>0</v>
      </c>
      <c r="G2686">
        <f>SUMIF([1]!Tabla9[Consignatarios],B2686,[1]!Tabla9[1675])</f>
        <v>0</v>
      </c>
      <c r="H2686">
        <f>SUMIF([1]!Tabla8[Consignatarios],B2686,[1]!Tabla8[1678])</f>
        <v>0</v>
      </c>
      <c r="I2686">
        <f>SUMIF([1]!Tabla4[Consignatario],B2686,[1]!Tabla4[Monto])</f>
        <v>190173</v>
      </c>
      <c r="J2686">
        <f>SUMIF([1]!Tabla2[Consignatario],B2686, [1]!Tabla2[Monto])</f>
        <v>0</v>
      </c>
      <c r="K2686">
        <f>SUMIF([1]!Tabla3[Consignatario],B2686,[1]!Tabla3[Monto])</f>
        <v>62054</v>
      </c>
      <c r="L2686">
        <f>SUMIF([1]!Tabla5[Consignatario],B2686,[1]!Tabla5[Monto])</f>
        <v>0</v>
      </c>
      <c r="M2686">
        <f>SUMIF([1]!Tabla1708[Consignatario],B2686,[1]!Tabla1708[Monto])</f>
        <v>0</v>
      </c>
      <c r="N2686">
        <f>SUMIF([1]!Tabla1726[Consignatario],B2686,[1]!Tabla1726[Monto])</f>
        <v>0</v>
      </c>
      <c r="O2686">
        <f>SUMIF([1]!Tabla1730[Consignatario],B2686,[1]!Tabla1730[1730])</f>
        <v>0</v>
      </c>
      <c r="P2686">
        <f>SUMIF([1]!Tabla1739[Consignatario],B2686,[1]!Tabla1739[1739])</f>
        <v>0</v>
      </c>
      <c r="Q2686">
        <f>SUMIF([1]!Tabla21[Consignatario],B2686,[1]!Tabla21[1664-1670])</f>
        <v>0</v>
      </c>
      <c r="R2686">
        <f>SUM(Tabla62[[#This Row],[1661]:[Entrearmadas]])</f>
        <v>252227</v>
      </c>
    </row>
    <row r="2687" spans="1:18" x14ac:dyDescent="0.3">
      <c r="A2687">
        <v>2686</v>
      </c>
      <c r="B2687" t="str" cm="1">
        <f t="array" ref="B2687">INDEX([1]!Tabla1[#Data], A2687, 2)</f>
        <v>Salvaterra, Juan Gregorio de</v>
      </c>
      <c r="C2687">
        <f>SUMIF([1]!Tabla1661[Consignatario],B2687,[1]!Tabla1661[1661])</f>
        <v>0</v>
      </c>
      <c r="D2687">
        <f>SUMIF([1]!Tabla11[Consignatario],B2687,[1]!Tabla11[1662])</f>
        <v>0</v>
      </c>
      <c r="E2687">
        <f>SUMIF([1]!Tabla12[Consignatario],B2687,[1]!Tabla12[1670])</f>
        <v>0</v>
      </c>
      <c r="F2687">
        <f>SUMIF([1]!Tabla10[Consignatario],B2687,[1]!Tabla10[1672])</f>
        <v>0</v>
      </c>
      <c r="G2687">
        <f>SUMIF([1]!Tabla9[Consignatarios],B2687,[1]!Tabla9[1675])</f>
        <v>0</v>
      </c>
      <c r="H2687">
        <f>SUMIF([1]!Tabla8[Consignatarios],B2687,[1]!Tabla8[1678])</f>
        <v>0</v>
      </c>
      <c r="I2687">
        <f>SUMIF([1]!Tabla4[Consignatario],B2687,[1]!Tabla4[Monto])</f>
        <v>62204</v>
      </c>
      <c r="J2687">
        <f>SUMIF([1]!Tabla2[Consignatario],B2687, [1]!Tabla2[Monto])</f>
        <v>0</v>
      </c>
      <c r="K2687">
        <f>SUMIF([1]!Tabla3[Consignatario],B2687,[1]!Tabla3[Monto])</f>
        <v>0</v>
      </c>
      <c r="L2687">
        <f>SUMIF([1]!Tabla5[Consignatario],B2687,[1]!Tabla5[Monto])</f>
        <v>0</v>
      </c>
      <c r="M2687">
        <f>SUMIF([1]!Tabla1708[Consignatario],B2687,[1]!Tabla1708[Monto])</f>
        <v>0</v>
      </c>
      <c r="N2687">
        <f>SUMIF([1]!Tabla1726[Consignatario],B2687,[1]!Tabla1726[Monto])</f>
        <v>0</v>
      </c>
      <c r="O2687">
        <f>SUMIF([1]!Tabla1730[Consignatario],B2687,[1]!Tabla1730[1730])</f>
        <v>0</v>
      </c>
      <c r="P2687">
        <f>SUMIF([1]!Tabla1739[Consignatario],B2687,[1]!Tabla1739[1739])</f>
        <v>0</v>
      </c>
      <c r="Q2687">
        <f>SUMIF([1]!Tabla21[Consignatario],B2687,[1]!Tabla21[1664-1670])</f>
        <v>0</v>
      </c>
      <c r="R2687">
        <f>SUM(Tabla62[[#This Row],[1661]:[Entrearmadas]])</f>
        <v>62204</v>
      </c>
    </row>
    <row r="2688" spans="1:18" x14ac:dyDescent="0.3">
      <c r="A2688">
        <v>2687</v>
      </c>
      <c r="B2688" t="str" cm="1">
        <f t="array" ref="B2688">INDEX([1]!Tabla1[#Data], A2688, 2)</f>
        <v>Salvatiera, Gregorio de</v>
      </c>
      <c r="C2688">
        <f>SUMIF([1]!Tabla1661[Consignatario],B2688,[1]!Tabla1661[1661])</f>
        <v>0</v>
      </c>
      <c r="D2688">
        <f>SUMIF([1]!Tabla11[Consignatario],B2688,[1]!Tabla11[1662])</f>
        <v>0</v>
      </c>
      <c r="E2688">
        <f>SUMIF([1]!Tabla12[Consignatario],B2688,[1]!Tabla12[1670])</f>
        <v>46800</v>
      </c>
      <c r="F2688">
        <f>SUMIF([1]!Tabla10[Consignatario],B2688,[1]!Tabla10[1672])</f>
        <v>0</v>
      </c>
      <c r="G2688">
        <f>SUMIF([1]!Tabla9[Consignatarios],B2688,[1]!Tabla9[1675])</f>
        <v>0</v>
      </c>
      <c r="H2688">
        <f>SUMIF([1]!Tabla8[Consignatarios],B2688,[1]!Tabla8[1678])</f>
        <v>0</v>
      </c>
      <c r="I2688">
        <f>SUMIF([1]!Tabla4[Consignatario],B2688,[1]!Tabla4[Monto])</f>
        <v>0</v>
      </c>
      <c r="J2688">
        <f>SUMIF([1]!Tabla2[Consignatario],B2688, [1]!Tabla2[Monto])</f>
        <v>0</v>
      </c>
      <c r="K2688">
        <f>SUMIF([1]!Tabla3[Consignatario],B2688,[1]!Tabla3[Monto])</f>
        <v>0</v>
      </c>
      <c r="L2688">
        <f>SUMIF([1]!Tabla5[Consignatario],B2688,[1]!Tabla5[Monto])</f>
        <v>0</v>
      </c>
      <c r="M2688">
        <f>SUMIF([1]!Tabla1708[Consignatario],B2688,[1]!Tabla1708[Monto])</f>
        <v>0</v>
      </c>
      <c r="N2688">
        <f>SUMIF([1]!Tabla1726[Consignatario],B2688,[1]!Tabla1726[Monto])</f>
        <v>0</v>
      </c>
      <c r="O2688">
        <f>SUMIF([1]!Tabla1730[Consignatario],B2688,[1]!Tabla1730[1730])</f>
        <v>0</v>
      </c>
      <c r="P2688">
        <f>SUMIF([1]!Tabla1739[Consignatario],B2688,[1]!Tabla1739[1739])</f>
        <v>0</v>
      </c>
      <c r="Q2688">
        <f>SUMIF([1]!Tabla21[Consignatario],B2688,[1]!Tabla21[1664-1670])</f>
        <v>0</v>
      </c>
      <c r="R2688">
        <f>SUM(Tabla62[[#This Row],[1661]:[Entrearmadas]])</f>
        <v>46800</v>
      </c>
    </row>
    <row r="2689" spans="1:18" x14ac:dyDescent="0.3">
      <c r="A2689">
        <v>2688</v>
      </c>
      <c r="B2689" t="str" cm="1">
        <f t="array" ref="B2689">INDEX([1]!Tabla1[#Data], A2689, 2)</f>
        <v>Salvatierra, Alonso de</v>
      </c>
      <c r="C2689">
        <f>SUMIF([1]!Tabla1661[Consignatario],B2689,[1]!Tabla1661[1661])</f>
        <v>35579</v>
      </c>
      <c r="D2689">
        <f>SUMIF([1]!Tabla11[Consignatario],B2689,[1]!Tabla11[1662])</f>
        <v>0</v>
      </c>
      <c r="E2689">
        <f>SUMIF([1]!Tabla12[Consignatario],B2689,[1]!Tabla12[1670])</f>
        <v>0</v>
      </c>
      <c r="F2689">
        <f>SUMIF([1]!Tabla10[Consignatario],B2689,[1]!Tabla10[1672])</f>
        <v>0</v>
      </c>
      <c r="G2689">
        <f>SUMIF([1]!Tabla9[Consignatarios],B2689,[1]!Tabla9[1675])</f>
        <v>0</v>
      </c>
      <c r="H2689">
        <f>SUMIF([1]!Tabla8[Consignatarios],B2689,[1]!Tabla8[1678])</f>
        <v>0</v>
      </c>
      <c r="I2689">
        <f>SUMIF([1]!Tabla4[Consignatario],B2689,[1]!Tabla4[Monto])</f>
        <v>0</v>
      </c>
      <c r="J2689">
        <f>SUMIF([1]!Tabla2[Consignatario],B2689, [1]!Tabla2[Monto])</f>
        <v>0</v>
      </c>
      <c r="K2689">
        <f>SUMIF([1]!Tabla3[Consignatario],B2689,[1]!Tabla3[Monto])</f>
        <v>0</v>
      </c>
      <c r="L2689">
        <f>SUMIF([1]!Tabla5[Consignatario],B2689,[1]!Tabla5[Monto])</f>
        <v>0</v>
      </c>
      <c r="M2689">
        <f>SUMIF([1]!Tabla1708[Consignatario],B2689,[1]!Tabla1708[Monto])</f>
        <v>0</v>
      </c>
      <c r="N2689">
        <f>SUMIF([1]!Tabla1726[Consignatario],B2689,[1]!Tabla1726[Monto])</f>
        <v>0</v>
      </c>
      <c r="O2689">
        <f>SUMIF([1]!Tabla1730[Consignatario],B2689,[1]!Tabla1730[1730])</f>
        <v>0</v>
      </c>
      <c r="P2689">
        <f>SUMIF([1]!Tabla1739[Consignatario],B2689,[1]!Tabla1739[1739])</f>
        <v>0</v>
      </c>
      <c r="Q2689">
        <f>SUMIF([1]!Tabla21[Consignatario],B2689,[1]!Tabla21[1664-1670])</f>
        <v>0</v>
      </c>
      <c r="R2689">
        <f>SUM(Tabla62[[#This Row],[1661]:[Entrearmadas]])</f>
        <v>35579</v>
      </c>
    </row>
    <row r="2690" spans="1:18" x14ac:dyDescent="0.3">
      <c r="A2690">
        <v>2689</v>
      </c>
      <c r="B2690" t="str" cm="1">
        <f t="array" ref="B2690">INDEX([1]!Tabla1[#Data], A2690, 2)</f>
        <v>Salvatierra, Gregorio de</v>
      </c>
      <c r="C2690">
        <f>SUMIF([1]!Tabla1661[Consignatario],B2690,[1]!Tabla1661[1661])</f>
        <v>56591</v>
      </c>
      <c r="D2690">
        <f>SUMIF([1]!Tabla11[Consignatario],B2690,[1]!Tabla11[1662])</f>
        <v>0</v>
      </c>
      <c r="E2690">
        <f>SUMIF([1]!Tabla12[Consignatario],B2690,[1]!Tabla12[1670])</f>
        <v>0</v>
      </c>
      <c r="F2690">
        <f>SUMIF([1]!Tabla10[Consignatario],B2690,[1]!Tabla10[1672])</f>
        <v>0</v>
      </c>
      <c r="G2690">
        <f>SUMIF([1]!Tabla9[Consignatarios],B2690,[1]!Tabla9[1675])</f>
        <v>0</v>
      </c>
      <c r="H2690">
        <f>SUMIF([1]!Tabla8[Consignatarios],B2690,[1]!Tabla8[1678])</f>
        <v>0</v>
      </c>
      <c r="I2690">
        <f>SUMIF([1]!Tabla4[Consignatario],B2690,[1]!Tabla4[Monto])</f>
        <v>0</v>
      </c>
      <c r="J2690">
        <f>SUMIF([1]!Tabla2[Consignatario],B2690, [1]!Tabla2[Monto])</f>
        <v>0</v>
      </c>
      <c r="K2690">
        <f>SUMIF([1]!Tabla3[Consignatario],B2690,[1]!Tabla3[Monto])</f>
        <v>0</v>
      </c>
      <c r="L2690">
        <f>SUMIF([1]!Tabla5[Consignatario],B2690,[1]!Tabla5[Monto])</f>
        <v>0</v>
      </c>
      <c r="M2690">
        <f>SUMIF([1]!Tabla1708[Consignatario],B2690,[1]!Tabla1708[Monto])</f>
        <v>0</v>
      </c>
      <c r="N2690">
        <f>SUMIF([1]!Tabla1726[Consignatario],B2690,[1]!Tabla1726[Monto])</f>
        <v>0</v>
      </c>
      <c r="O2690">
        <f>SUMIF([1]!Tabla1730[Consignatario],B2690,[1]!Tabla1730[1730])</f>
        <v>0</v>
      </c>
      <c r="P2690">
        <f>SUMIF([1]!Tabla1739[Consignatario],B2690,[1]!Tabla1739[1739])</f>
        <v>0</v>
      </c>
      <c r="Q2690">
        <f>SUMIF([1]!Tabla21[Consignatario],B2690,[1]!Tabla21[1664-1670])</f>
        <v>0</v>
      </c>
      <c r="R2690">
        <f>SUM(Tabla62[[#This Row],[1661]:[Entrearmadas]])</f>
        <v>56591</v>
      </c>
    </row>
    <row r="2691" spans="1:18" x14ac:dyDescent="0.3">
      <c r="A2691">
        <v>2690</v>
      </c>
      <c r="B2691" t="str" cm="1">
        <f t="array" ref="B2691">INDEX([1]!Tabla1[#Data], A2691, 2)</f>
        <v>San Cristóbal, Simón de</v>
      </c>
      <c r="C2691">
        <f>SUMIF([1]!Tabla1661[Consignatario],B2691,[1]!Tabla1661[1661])</f>
        <v>600</v>
      </c>
      <c r="D2691">
        <f>SUMIF([1]!Tabla11[Consignatario],B2691,[1]!Tabla11[1662])</f>
        <v>0</v>
      </c>
      <c r="E2691">
        <f>SUMIF([1]!Tabla12[Consignatario],B2691,[1]!Tabla12[1670])</f>
        <v>0</v>
      </c>
      <c r="F2691">
        <f>SUMIF([1]!Tabla10[Consignatario],B2691,[1]!Tabla10[1672])</f>
        <v>0</v>
      </c>
      <c r="G2691">
        <f>SUMIF([1]!Tabla9[Consignatarios],B2691,[1]!Tabla9[1675])</f>
        <v>0</v>
      </c>
      <c r="H2691">
        <f>SUMIF([1]!Tabla8[Consignatarios],B2691,[1]!Tabla8[1678])</f>
        <v>0</v>
      </c>
      <c r="I2691">
        <f>SUMIF([1]!Tabla4[Consignatario],B2691,[1]!Tabla4[Monto])</f>
        <v>0</v>
      </c>
      <c r="J2691">
        <f>SUMIF([1]!Tabla2[Consignatario],B2691, [1]!Tabla2[Monto])</f>
        <v>0</v>
      </c>
      <c r="K2691">
        <f>SUMIF([1]!Tabla3[Consignatario],B2691,[1]!Tabla3[Monto])</f>
        <v>0</v>
      </c>
      <c r="L2691">
        <f>SUMIF([1]!Tabla5[Consignatario],B2691,[1]!Tabla5[Monto])</f>
        <v>0</v>
      </c>
      <c r="M2691">
        <f>SUMIF([1]!Tabla1708[Consignatario],B2691,[1]!Tabla1708[Monto])</f>
        <v>0</v>
      </c>
      <c r="N2691">
        <f>SUMIF([1]!Tabla1726[Consignatario],B2691,[1]!Tabla1726[Monto])</f>
        <v>0</v>
      </c>
      <c r="O2691">
        <f>SUMIF([1]!Tabla1730[Consignatario],B2691,[1]!Tabla1730[1730])</f>
        <v>0</v>
      </c>
      <c r="P2691">
        <f>SUMIF([1]!Tabla1739[Consignatario],B2691,[1]!Tabla1739[1739])</f>
        <v>0</v>
      </c>
      <c r="Q2691">
        <f>SUMIF([1]!Tabla21[Consignatario],B2691,[1]!Tabla21[1664-1670])</f>
        <v>0</v>
      </c>
      <c r="R2691">
        <f>SUM(Tabla62[[#This Row],[1661]:[Entrearmadas]])</f>
        <v>600</v>
      </c>
    </row>
    <row r="2692" spans="1:18" x14ac:dyDescent="0.3">
      <c r="A2692">
        <v>2691</v>
      </c>
      <c r="B2692" t="str" cm="1">
        <f t="array" ref="B2692">INDEX([1]!Tabla1[#Data], A2692, 2)</f>
        <v>San Joseph, Francisco de</v>
      </c>
      <c r="C2692">
        <f>SUMIF([1]!Tabla1661[Consignatario],B2692,[1]!Tabla1661[1661])</f>
        <v>1268</v>
      </c>
      <c r="D2692">
        <f>SUMIF([1]!Tabla11[Consignatario],B2692,[1]!Tabla11[1662])</f>
        <v>0</v>
      </c>
      <c r="E2692">
        <f>SUMIF([1]!Tabla12[Consignatario],B2692,[1]!Tabla12[1670])</f>
        <v>0</v>
      </c>
      <c r="F2692">
        <f>SUMIF([1]!Tabla10[Consignatario],B2692,[1]!Tabla10[1672])</f>
        <v>0</v>
      </c>
      <c r="G2692">
        <f>SUMIF([1]!Tabla9[Consignatarios],B2692,[1]!Tabla9[1675])</f>
        <v>0</v>
      </c>
      <c r="H2692">
        <f>SUMIF([1]!Tabla8[Consignatarios],B2692,[1]!Tabla8[1678])</f>
        <v>0</v>
      </c>
      <c r="I2692">
        <f>SUMIF([1]!Tabla4[Consignatario],B2692,[1]!Tabla4[Monto])</f>
        <v>0</v>
      </c>
      <c r="J2692">
        <f>SUMIF([1]!Tabla2[Consignatario],B2692, [1]!Tabla2[Monto])</f>
        <v>0</v>
      </c>
      <c r="K2692">
        <f>SUMIF([1]!Tabla3[Consignatario],B2692,[1]!Tabla3[Monto])</f>
        <v>0</v>
      </c>
      <c r="L2692">
        <f>SUMIF([1]!Tabla5[Consignatario],B2692,[1]!Tabla5[Monto])</f>
        <v>0</v>
      </c>
      <c r="M2692">
        <f>SUMIF([1]!Tabla1708[Consignatario],B2692,[1]!Tabla1708[Monto])</f>
        <v>0</v>
      </c>
      <c r="N2692">
        <f>SUMIF([1]!Tabla1726[Consignatario],B2692,[1]!Tabla1726[Monto])</f>
        <v>0</v>
      </c>
      <c r="O2692">
        <f>SUMIF([1]!Tabla1730[Consignatario],B2692,[1]!Tabla1730[1730])</f>
        <v>0</v>
      </c>
      <c r="P2692">
        <f>SUMIF([1]!Tabla1739[Consignatario],B2692,[1]!Tabla1739[1739])</f>
        <v>0</v>
      </c>
      <c r="Q2692">
        <f>SUMIF([1]!Tabla21[Consignatario],B2692,[1]!Tabla21[1664-1670])</f>
        <v>0</v>
      </c>
      <c r="R2692">
        <f>SUM(Tabla62[[#This Row],[1661]:[Entrearmadas]])</f>
        <v>1268</v>
      </c>
    </row>
    <row r="2693" spans="1:18" x14ac:dyDescent="0.3">
      <c r="A2693">
        <v>2692</v>
      </c>
      <c r="B2693" t="str" cm="1">
        <f t="array" ref="B2693">INDEX([1]!Tabla1[#Data], A2693, 2)</f>
        <v>San Martín, Joseph de</v>
      </c>
      <c r="C2693">
        <f>SUMIF([1]!Tabla1661[Consignatario],B2693,[1]!Tabla1661[1661])</f>
        <v>0</v>
      </c>
      <c r="D2693">
        <f>SUMIF([1]!Tabla11[Consignatario],B2693,[1]!Tabla11[1662])</f>
        <v>0</v>
      </c>
      <c r="E2693">
        <f>SUMIF([1]!Tabla12[Consignatario],B2693,[1]!Tabla12[1670])</f>
        <v>95000</v>
      </c>
      <c r="F2693">
        <f>SUMIF([1]!Tabla10[Consignatario],B2693,[1]!Tabla10[1672])</f>
        <v>0</v>
      </c>
      <c r="G2693">
        <f>SUMIF([1]!Tabla9[Consignatarios],B2693,[1]!Tabla9[1675])</f>
        <v>0</v>
      </c>
      <c r="H2693">
        <f>SUMIF([1]!Tabla8[Consignatarios],B2693,[1]!Tabla8[1678])</f>
        <v>0</v>
      </c>
      <c r="I2693">
        <f>SUMIF([1]!Tabla4[Consignatario],B2693,[1]!Tabla4[Monto])</f>
        <v>0</v>
      </c>
      <c r="J2693">
        <f>SUMIF([1]!Tabla2[Consignatario],B2693, [1]!Tabla2[Monto])</f>
        <v>0</v>
      </c>
      <c r="K2693">
        <f>SUMIF([1]!Tabla3[Consignatario],B2693,[1]!Tabla3[Monto])</f>
        <v>0</v>
      </c>
      <c r="L2693">
        <f>SUMIF([1]!Tabla5[Consignatario],B2693,[1]!Tabla5[Monto])</f>
        <v>0</v>
      </c>
      <c r="M2693">
        <f>SUMIF([1]!Tabla1708[Consignatario],B2693,[1]!Tabla1708[Monto])</f>
        <v>0</v>
      </c>
      <c r="N2693">
        <f>SUMIF([1]!Tabla1726[Consignatario],B2693,[1]!Tabla1726[Monto])</f>
        <v>0</v>
      </c>
      <c r="O2693">
        <f>SUMIF([1]!Tabla1730[Consignatario],B2693,[1]!Tabla1730[1730])</f>
        <v>0</v>
      </c>
      <c r="P2693">
        <f>SUMIF([1]!Tabla1739[Consignatario],B2693,[1]!Tabla1739[1739])</f>
        <v>0</v>
      </c>
      <c r="Q2693">
        <f>SUMIF([1]!Tabla21[Consignatario],B2693,[1]!Tabla21[1664-1670])</f>
        <v>0</v>
      </c>
      <c r="R2693">
        <f>SUM(Tabla62[[#This Row],[1661]:[Entrearmadas]])</f>
        <v>95000</v>
      </c>
    </row>
    <row r="2694" spans="1:18" x14ac:dyDescent="0.3">
      <c r="A2694">
        <v>2693</v>
      </c>
      <c r="B2694" t="str" cm="1">
        <f t="array" ref="B2694">INDEX([1]!Tabla1[#Data], A2694, 2)</f>
        <v>San Martín, Miguel de</v>
      </c>
      <c r="C2694">
        <f>SUMIF([1]!Tabla1661[Consignatario],B2694,[1]!Tabla1661[1661])</f>
        <v>0</v>
      </c>
      <c r="D2694">
        <f>SUMIF([1]!Tabla11[Consignatario],B2694,[1]!Tabla11[1662])</f>
        <v>0</v>
      </c>
      <c r="E2694">
        <f>SUMIF([1]!Tabla12[Consignatario],B2694,[1]!Tabla12[1670])</f>
        <v>0</v>
      </c>
      <c r="F2694">
        <f>SUMIF([1]!Tabla10[Consignatario],B2694,[1]!Tabla10[1672])</f>
        <v>0</v>
      </c>
      <c r="G2694">
        <f>SUMIF([1]!Tabla9[Consignatarios],B2694,[1]!Tabla9[1675])</f>
        <v>0</v>
      </c>
      <c r="H2694">
        <f>SUMIF([1]!Tabla8[Consignatarios],B2694,[1]!Tabla8[1678])</f>
        <v>0</v>
      </c>
      <c r="I2694">
        <f>SUMIF([1]!Tabla4[Consignatario],B2694,[1]!Tabla4[Monto])</f>
        <v>0</v>
      </c>
      <c r="J2694">
        <f>SUMIF([1]!Tabla2[Consignatario],B2694, [1]!Tabla2[Monto])</f>
        <v>0</v>
      </c>
      <c r="K2694">
        <f>SUMIF([1]!Tabla3[Consignatario],B2694,[1]!Tabla3[Monto])</f>
        <v>0</v>
      </c>
      <c r="L2694">
        <f>SUMIF([1]!Tabla5[Consignatario],B2694,[1]!Tabla5[Monto])</f>
        <v>0</v>
      </c>
      <c r="M2694">
        <f>SUMIF([1]!Tabla1708[Consignatario],B2694,[1]!Tabla1708[Monto])</f>
        <v>0</v>
      </c>
      <c r="N2694">
        <f>SUMIF([1]!Tabla1726[Consignatario],B2694,[1]!Tabla1726[Monto])</f>
        <v>0</v>
      </c>
      <c r="O2694">
        <f>SUMIF([1]!Tabla1730[Consignatario],B2694,[1]!Tabla1730[1730])</f>
        <v>67000</v>
      </c>
      <c r="P2694">
        <f>SUMIF([1]!Tabla1739[Consignatario],B2694,[1]!Tabla1739[1739])</f>
        <v>0</v>
      </c>
      <c r="Q2694">
        <f>SUMIF([1]!Tabla21[Consignatario],B2694,[1]!Tabla21[1664-1670])</f>
        <v>0</v>
      </c>
      <c r="R2694">
        <f>SUM(Tabla62[[#This Row],[1661]:[Entrearmadas]])</f>
        <v>67000</v>
      </c>
    </row>
    <row r="2695" spans="1:18" x14ac:dyDescent="0.3">
      <c r="A2695">
        <v>2694</v>
      </c>
      <c r="B2695" t="str" cm="1">
        <f t="array" ref="B2695">INDEX([1]!Tabla1[#Data], A2695, 2)</f>
        <v>San Pelayo, Felip de</v>
      </c>
      <c r="C2695">
        <f>SUMIF([1]!Tabla1661[Consignatario],B2695,[1]!Tabla1661[1661])</f>
        <v>6597</v>
      </c>
      <c r="D2695">
        <f>SUMIF([1]!Tabla11[Consignatario],B2695,[1]!Tabla11[1662])</f>
        <v>0</v>
      </c>
      <c r="E2695">
        <f>SUMIF([1]!Tabla12[Consignatario],B2695,[1]!Tabla12[1670])</f>
        <v>0</v>
      </c>
      <c r="F2695">
        <f>SUMIF([1]!Tabla10[Consignatario],B2695,[1]!Tabla10[1672])</f>
        <v>0</v>
      </c>
      <c r="G2695">
        <f>SUMIF([1]!Tabla9[Consignatarios],B2695,[1]!Tabla9[1675])</f>
        <v>0</v>
      </c>
      <c r="H2695">
        <f>SUMIF([1]!Tabla8[Consignatarios],B2695,[1]!Tabla8[1678])</f>
        <v>0</v>
      </c>
      <c r="I2695">
        <f>SUMIF([1]!Tabla4[Consignatario],B2695,[1]!Tabla4[Monto])</f>
        <v>0</v>
      </c>
      <c r="J2695">
        <f>SUMIF([1]!Tabla2[Consignatario],B2695, [1]!Tabla2[Monto])</f>
        <v>0</v>
      </c>
      <c r="K2695">
        <f>SUMIF([1]!Tabla3[Consignatario],B2695,[1]!Tabla3[Monto])</f>
        <v>0</v>
      </c>
      <c r="L2695">
        <f>SUMIF([1]!Tabla5[Consignatario],B2695,[1]!Tabla5[Monto])</f>
        <v>0</v>
      </c>
      <c r="M2695">
        <f>SUMIF([1]!Tabla1708[Consignatario],B2695,[1]!Tabla1708[Monto])</f>
        <v>0</v>
      </c>
      <c r="N2695">
        <f>SUMIF([1]!Tabla1726[Consignatario],B2695,[1]!Tabla1726[Monto])</f>
        <v>0</v>
      </c>
      <c r="O2695">
        <f>SUMIF([1]!Tabla1730[Consignatario],B2695,[1]!Tabla1730[1730])</f>
        <v>0</v>
      </c>
      <c r="P2695">
        <f>SUMIF([1]!Tabla1739[Consignatario],B2695,[1]!Tabla1739[1739])</f>
        <v>0</v>
      </c>
      <c r="Q2695">
        <f>SUMIF([1]!Tabla21[Consignatario],B2695,[1]!Tabla21[1664-1670])</f>
        <v>0</v>
      </c>
      <c r="R2695">
        <f>SUM(Tabla62[[#This Row],[1661]:[Entrearmadas]])</f>
        <v>6597</v>
      </c>
    </row>
    <row r="2696" spans="1:18" x14ac:dyDescent="0.3">
      <c r="A2696">
        <v>2695</v>
      </c>
      <c r="B2696" t="str" cm="1">
        <f t="array" ref="B2696">INDEX([1]!Tabla1[#Data], A2696, 2)</f>
        <v>San Román, Diego de</v>
      </c>
      <c r="C2696">
        <f>SUMIF([1]!Tabla1661[Consignatario],B2696,[1]!Tabla1661[1661])</f>
        <v>0</v>
      </c>
      <c r="D2696">
        <f>SUMIF([1]!Tabla11[Consignatario],B2696,[1]!Tabla11[1662])</f>
        <v>0</v>
      </c>
      <c r="E2696">
        <f>SUMIF([1]!Tabla12[Consignatario],B2696,[1]!Tabla12[1670])</f>
        <v>0</v>
      </c>
      <c r="F2696">
        <f>SUMIF([1]!Tabla10[Consignatario],B2696,[1]!Tabla10[1672])</f>
        <v>0</v>
      </c>
      <c r="G2696">
        <f>SUMIF([1]!Tabla9[Consignatarios],B2696,[1]!Tabla9[1675])</f>
        <v>0</v>
      </c>
      <c r="H2696">
        <f>SUMIF([1]!Tabla8[Consignatarios],B2696,[1]!Tabla8[1678])</f>
        <v>5160</v>
      </c>
      <c r="I2696">
        <f>SUMIF([1]!Tabla4[Consignatario],B2696,[1]!Tabla4[Monto])</f>
        <v>0</v>
      </c>
      <c r="J2696">
        <f>SUMIF([1]!Tabla2[Consignatario],B2696, [1]!Tabla2[Monto])</f>
        <v>0</v>
      </c>
      <c r="K2696">
        <f>SUMIF([1]!Tabla3[Consignatario],B2696,[1]!Tabla3[Monto])</f>
        <v>0</v>
      </c>
      <c r="L2696">
        <f>SUMIF([1]!Tabla5[Consignatario],B2696,[1]!Tabla5[Monto])</f>
        <v>0</v>
      </c>
      <c r="M2696">
        <f>SUMIF([1]!Tabla1708[Consignatario],B2696,[1]!Tabla1708[Monto])</f>
        <v>0</v>
      </c>
      <c r="N2696">
        <f>SUMIF([1]!Tabla1726[Consignatario],B2696,[1]!Tabla1726[Monto])</f>
        <v>0</v>
      </c>
      <c r="O2696">
        <f>SUMIF([1]!Tabla1730[Consignatario],B2696,[1]!Tabla1730[1730])</f>
        <v>0</v>
      </c>
      <c r="P2696">
        <f>SUMIF([1]!Tabla1739[Consignatario],B2696,[1]!Tabla1739[1739])</f>
        <v>0</v>
      </c>
      <c r="Q2696">
        <f>SUMIF([1]!Tabla21[Consignatario],B2696,[1]!Tabla21[1664-1670])</f>
        <v>0</v>
      </c>
      <c r="R2696">
        <f>SUM(Tabla62[[#This Row],[1661]:[Entrearmadas]])</f>
        <v>5160</v>
      </c>
    </row>
    <row r="2697" spans="1:18" x14ac:dyDescent="0.3">
      <c r="A2697">
        <v>2696</v>
      </c>
      <c r="B2697" t="str" cm="1">
        <f t="array" ref="B2697">INDEX([1]!Tabla1[#Data], A2697, 2)</f>
        <v>San Román, Felipe de</v>
      </c>
      <c r="C2697">
        <f>SUMIF([1]!Tabla1661[Consignatario],B2697,[1]!Tabla1661[1661])</f>
        <v>0</v>
      </c>
      <c r="D2697">
        <f>SUMIF([1]!Tabla11[Consignatario],B2697,[1]!Tabla11[1662])</f>
        <v>0</v>
      </c>
      <c r="E2697">
        <f>SUMIF([1]!Tabla12[Consignatario],B2697,[1]!Tabla12[1670])</f>
        <v>0</v>
      </c>
      <c r="F2697">
        <f>SUMIF([1]!Tabla10[Consignatario],B2697,[1]!Tabla10[1672])</f>
        <v>0</v>
      </c>
      <c r="G2697">
        <f>SUMIF([1]!Tabla9[Consignatarios],B2697,[1]!Tabla9[1675])</f>
        <v>0</v>
      </c>
      <c r="H2697">
        <f>SUMIF([1]!Tabla8[Consignatarios],B2697,[1]!Tabla8[1678])</f>
        <v>0</v>
      </c>
      <c r="I2697">
        <f>SUMIF([1]!Tabla4[Consignatario],B2697,[1]!Tabla4[Monto])</f>
        <v>0</v>
      </c>
      <c r="J2697">
        <f>SUMIF([1]!Tabla2[Consignatario],B2697, [1]!Tabla2[Monto])</f>
        <v>4000</v>
      </c>
      <c r="K2697">
        <f>SUMIF([1]!Tabla3[Consignatario],B2697,[1]!Tabla3[Monto])</f>
        <v>0</v>
      </c>
      <c r="L2697">
        <f>SUMIF([1]!Tabla5[Consignatario],B2697,[1]!Tabla5[Monto])</f>
        <v>0</v>
      </c>
      <c r="M2697">
        <f>SUMIF([1]!Tabla1708[Consignatario],B2697,[1]!Tabla1708[Monto])</f>
        <v>0</v>
      </c>
      <c r="N2697">
        <f>SUMIF([1]!Tabla1726[Consignatario],B2697,[1]!Tabla1726[Monto])</f>
        <v>0</v>
      </c>
      <c r="O2697">
        <f>SUMIF([1]!Tabla1730[Consignatario],B2697,[1]!Tabla1730[1730])</f>
        <v>0</v>
      </c>
      <c r="P2697">
        <f>SUMIF([1]!Tabla1739[Consignatario],B2697,[1]!Tabla1739[1739])</f>
        <v>0</v>
      </c>
      <c r="Q2697">
        <f>SUMIF([1]!Tabla21[Consignatario],B2697,[1]!Tabla21[1664-1670])</f>
        <v>0</v>
      </c>
      <c r="R2697">
        <f>SUM(Tabla62[[#This Row],[1661]:[Entrearmadas]])</f>
        <v>4000</v>
      </c>
    </row>
    <row r="2698" spans="1:18" x14ac:dyDescent="0.3">
      <c r="A2698">
        <v>2697</v>
      </c>
      <c r="B2698" t="str" cm="1">
        <f t="array" ref="B2698">INDEX([1]!Tabla1[#Data], A2698, 2)</f>
        <v>Sánchez Albornoz, Diego</v>
      </c>
      <c r="C2698">
        <f>SUMIF([1]!Tabla1661[Consignatario],B2698,[1]!Tabla1661[1661])</f>
        <v>3400</v>
      </c>
      <c r="D2698">
        <f>SUMIF([1]!Tabla11[Consignatario],B2698,[1]!Tabla11[1662])</f>
        <v>0</v>
      </c>
      <c r="E2698">
        <f>SUMIF([1]!Tabla12[Consignatario],B2698,[1]!Tabla12[1670])</f>
        <v>0</v>
      </c>
      <c r="F2698">
        <f>SUMIF([1]!Tabla10[Consignatario],B2698,[1]!Tabla10[1672])</f>
        <v>0</v>
      </c>
      <c r="G2698">
        <f>SUMIF([1]!Tabla9[Consignatarios],B2698,[1]!Tabla9[1675])</f>
        <v>0</v>
      </c>
      <c r="H2698">
        <f>SUMIF([1]!Tabla8[Consignatarios],B2698,[1]!Tabla8[1678])</f>
        <v>0</v>
      </c>
      <c r="I2698">
        <f>SUMIF([1]!Tabla4[Consignatario],B2698,[1]!Tabla4[Monto])</f>
        <v>0</v>
      </c>
      <c r="J2698">
        <f>SUMIF([1]!Tabla2[Consignatario],B2698, [1]!Tabla2[Monto])</f>
        <v>0</v>
      </c>
      <c r="K2698">
        <f>SUMIF([1]!Tabla3[Consignatario],B2698,[1]!Tabla3[Monto])</f>
        <v>0</v>
      </c>
      <c r="L2698">
        <f>SUMIF([1]!Tabla5[Consignatario],B2698,[1]!Tabla5[Monto])</f>
        <v>0</v>
      </c>
      <c r="M2698">
        <f>SUMIF([1]!Tabla1708[Consignatario],B2698,[1]!Tabla1708[Monto])</f>
        <v>0</v>
      </c>
      <c r="N2698">
        <f>SUMIF([1]!Tabla1726[Consignatario],B2698,[1]!Tabla1726[Monto])</f>
        <v>0</v>
      </c>
      <c r="O2698">
        <f>SUMIF([1]!Tabla1730[Consignatario],B2698,[1]!Tabla1730[1730])</f>
        <v>0</v>
      </c>
      <c r="P2698">
        <f>SUMIF([1]!Tabla1739[Consignatario],B2698,[1]!Tabla1739[1739])</f>
        <v>0</v>
      </c>
      <c r="Q2698">
        <f>SUMIF([1]!Tabla21[Consignatario],B2698,[1]!Tabla21[1664-1670])</f>
        <v>0</v>
      </c>
      <c r="R2698">
        <f>SUM(Tabla62[[#This Row],[1661]:[Entrearmadas]])</f>
        <v>3400</v>
      </c>
    </row>
    <row r="2699" spans="1:18" x14ac:dyDescent="0.3">
      <c r="A2699">
        <v>2698</v>
      </c>
      <c r="B2699" t="str" cm="1">
        <f t="array" ref="B2699">INDEX([1]!Tabla1[#Data], A2699, 2)</f>
        <v>Sánchez Aragonés, Luis</v>
      </c>
      <c r="C2699">
        <f>SUMIF([1]!Tabla1661[Consignatario],B2699,[1]!Tabla1661[1661])</f>
        <v>0</v>
      </c>
      <c r="D2699">
        <f>SUMIF([1]!Tabla11[Consignatario],B2699,[1]!Tabla11[1662])</f>
        <v>0</v>
      </c>
      <c r="E2699">
        <f>SUMIF([1]!Tabla12[Consignatario],B2699,[1]!Tabla12[1670])</f>
        <v>105000</v>
      </c>
      <c r="F2699">
        <f>SUMIF([1]!Tabla10[Consignatario],B2699,[1]!Tabla10[1672])</f>
        <v>0</v>
      </c>
      <c r="G2699">
        <f>SUMIF([1]!Tabla9[Consignatarios],B2699,[1]!Tabla9[1675])</f>
        <v>0</v>
      </c>
      <c r="H2699">
        <f>SUMIF([1]!Tabla8[Consignatarios],B2699,[1]!Tabla8[1678])</f>
        <v>0</v>
      </c>
      <c r="I2699">
        <f>SUMIF([1]!Tabla4[Consignatario],B2699,[1]!Tabla4[Monto])</f>
        <v>0</v>
      </c>
      <c r="J2699">
        <f>SUMIF([1]!Tabla2[Consignatario],B2699, [1]!Tabla2[Monto])</f>
        <v>0</v>
      </c>
      <c r="K2699">
        <f>SUMIF([1]!Tabla3[Consignatario],B2699,[1]!Tabla3[Monto])</f>
        <v>0</v>
      </c>
      <c r="L2699">
        <f>SUMIF([1]!Tabla5[Consignatario],B2699,[1]!Tabla5[Monto])</f>
        <v>0</v>
      </c>
      <c r="M2699">
        <f>SUMIF([1]!Tabla1708[Consignatario],B2699,[1]!Tabla1708[Monto])</f>
        <v>0</v>
      </c>
      <c r="N2699">
        <f>SUMIF([1]!Tabla1726[Consignatario],B2699,[1]!Tabla1726[Monto])</f>
        <v>0</v>
      </c>
      <c r="O2699">
        <f>SUMIF([1]!Tabla1730[Consignatario],B2699,[1]!Tabla1730[1730])</f>
        <v>0</v>
      </c>
      <c r="P2699">
        <f>SUMIF([1]!Tabla1739[Consignatario],B2699,[1]!Tabla1739[1739])</f>
        <v>0</v>
      </c>
      <c r="Q2699">
        <f>SUMIF([1]!Tabla21[Consignatario],B2699,[1]!Tabla21[1664-1670])</f>
        <v>0</v>
      </c>
      <c r="R2699">
        <f>SUM(Tabla62[[#This Row],[1661]:[Entrearmadas]])</f>
        <v>105000</v>
      </c>
    </row>
    <row r="2700" spans="1:18" x14ac:dyDescent="0.3">
      <c r="A2700">
        <v>2699</v>
      </c>
      <c r="B2700" t="str" cm="1">
        <f t="array" ref="B2700">INDEX([1]!Tabla1[#Data], A2700, 2)</f>
        <v>Sánchez Barragan, Alonso</v>
      </c>
      <c r="C2700">
        <f>SUMIF([1]!Tabla1661[Consignatario],B2700,[1]!Tabla1661[1661])</f>
        <v>0</v>
      </c>
      <c r="D2700">
        <f>SUMIF([1]!Tabla11[Consignatario],B2700,[1]!Tabla11[1662])</f>
        <v>0</v>
      </c>
      <c r="E2700">
        <f>SUMIF([1]!Tabla12[Consignatario],B2700,[1]!Tabla12[1670])</f>
        <v>0</v>
      </c>
      <c r="F2700">
        <f>SUMIF([1]!Tabla10[Consignatario],B2700,[1]!Tabla10[1672])</f>
        <v>0</v>
      </c>
      <c r="G2700">
        <f>SUMIF([1]!Tabla9[Consignatarios],B2700,[1]!Tabla9[1675])</f>
        <v>55000</v>
      </c>
      <c r="H2700">
        <f>SUMIF([1]!Tabla8[Consignatarios],B2700,[1]!Tabla8[1678])</f>
        <v>113864</v>
      </c>
      <c r="I2700">
        <f>SUMIF([1]!Tabla4[Consignatario],B2700,[1]!Tabla4[Monto])</f>
        <v>61117</v>
      </c>
      <c r="J2700">
        <f>SUMIF([1]!Tabla2[Consignatario],B2700, [1]!Tabla2[Monto])</f>
        <v>0</v>
      </c>
      <c r="K2700">
        <f>SUMIF([1]!Tabla3[Consignatario],B2700,[1]!Tabla3[Monto])</f>
        <v>0</v>
      </c>
      <c r="L2700">
        <f>SUMIF([1]!Tabla5[Consignatario],B2700,[1]!Tabla5[Monto])</f>
        <v>0</v>
      </c>
      <c r="M2700">
        <f>SUMIF([1]!Tabla1708[Consignatario],B2700,[1]!Tabla1708[Monto])</f>
        <v>0</v>
      </c>
      <c r="N2700">
        <f>SUMIF([1]!Tabla1726[Consignatario],B2700,[1]!Tabla1726[Monto])</f>
        <v>0</v>
      </c>
      <c r="O2700">
        <f>SUMIF([1]!Tabla1730[Consignatario],B2700,[1]!Tabla1730[1730])</f>
        <v>0</v>
      </c>
      <c r="P2700">
        <f>SUMIF([1]!Tabla1739[Consignatario],B2700,[1]!Tabla1739[1739])</f>
        <v>0</v>
      </c>
      <c r="Q2700">
        <f>SUMIF([1]!Tabla21[Consignatario],B2700,[1]!Tabla21[1664-1670])</f>
        <v>0</v>
      </c>
      <c r="R2700">
        <f>SUM(Tabla62[[#This Row],[1661]:[Entrearmadas]])</f>
        <v>229981</v>
      </c>
    </row>
    <row r="2701" spans="1:18" x14ac:dyDescent="0.3">
      <c r="A2701">
        <v>2700</v>
      </c>
      <c r="B2701" t="str" cm="1">
        <f t="array" ref="B2701">INDEX([1]!Tabla1[#Data], A2701, 2)</f>
        <v>Sánchez Bravo, Domingo</v>
      </c>
      <c r="C2701">
        <f>SUMIF([1]!Tabla1661[Consignatario],B2701,[1]!Tabla1661[1661])</f>
        <v>0</v>
      </c>
      <c r="D2701">
        <f>SUMIF([1]!Tabla11[Consignatario],B2701,[1]!Tabla11[1662])</f>
        <v>0</v>
      </c>
      <c r="E2701">
        <f>SUMIF([1]!Tabla12[Consignatario],B2701,[1]!Tabla12[1670])</f>
        <v>0</v>
      </c>
      <c r="F2701">
        <f>SUMIF([1]!Tabla10[Consignatario],B2701,[1]!Tabla10[1672])</f>
        <v>400</v>
      </c>
      <c r="G2701">
        <f>SUMIF([1]!Tabla9[Consignatarios],B2701,[1]!Tabla9[1675])</f>
        <v>0</v>
      </c>
      <c r="H2701">
        <f>SUMIF([1]!Tabla8[Consignatarios],B2701,[1]!Tabla8[1678])</f>
        <v>0</v>
      </c>
      <c r="I2701">
        <f>SUMIF([1]!Tabla4[Consignatario],B2701,[1]!Tabla4[Monto])</f>
        <v>0</v>
      </c>
      <c r="J2701">
        <f>SUMIF([1]!Tabla2[Consignatario],B2701, [1]!Tabla2[Monto])</f>
        <v>0</v>
      </c>
      <c r="K2701">
        <f>SUMIF([1]!Tabla3[Consignatario],B2701,[1]!Tabla3[Monto])</f>
        <v>0</v>
      </c>
      <c r="L2701">
        <f>SUMIF([1]!Tabla5[Consignatario],B2701,[1]!Tabla5[Monto])</f>
        <v>0</v>
      </c>
      <c r="M2701">
        <f>SUMIF([1]!Tabla1708[Consignatario],B2701,[1]!Tabla1708[Monto])</f>
        <v>0</v>
      </c>
      <c r="N2701">
        <f>SUMIF([1]!Tabla1726[Consignatario],B2701,[1]!Tabla1726[Monto])</f>
        <v>0</v>
      </c>
      <c r="O2701">
        <f>SUMIF([1]!Tabla1730[Consignatario],B2701,[1]!Tabla1730[1730])</f>
        <v>0</v>
      </c>
      <c r="P2701">
        <f>SUMIF([1]!Tabla1739[Consignatario],B2701,[1]!Tabla1739[1739])</f>
        <v>0</v>
      </c>
      <c r="Q2701">
        <f>SUMIF([1]!Tabla21[Consignatario],B2701,[1]!Tabla21[1664-1670])</f>
        <v>0</v>
      </c>
      <c r="R2701">
        <f>SUM(Tabla62[[#This Row],[1661]:[Entrearmadas]])</f>
        <v>400</v>
      </c>
    </row>
    <row r="2702" spans="1:18" x14ac:dyDescent="0.3">
      <c r="A2702">
        <v>2701</v>
      </c>
      <c r="B2702" t="str" cm="1">
        <f t="array" ref="B2702">INDEX([1]!Tabla1[#Data], A2702, 2)</f>
        <v>Sánchez Cabello, Mateo</v>
      </c>
      <c r="C2702">
        <f>SUMIF([1]!Tabla1661[Consignatario],B2702,[1]!Tabla1661[1661])</f>
        <v>0</v>
      </c>
      <c r="D2702">
        <f>SUMIF([1]!Tabla11[Consignatario],B2702,[1]!Tabla11[1662])</f>
        <v>0</v>
      </c>
      <c r="E2702">
        <f>SUMIF([1]!Tabla12[Consignatario],B2702,[1]!Tabla12[1670])</f>
        <v>0</v>
      </c>
      <c r="F2702">
        <f>SUMIF([1]!Tabla10[Consignatario],B2702,[1]!Tabla10[1672])</f>
        <v>0</v>
      </c>
      <c r="G2702">
        <f>SUMIF([1]!Tabla9[Consignatarios],B2702,[1]!Tabla9[1675])</f>
        <v>0</v>
      </c>
      <c r="H2702">
        <f>SUMIF([1]!Tabla8[Consignatarios],B2702,[1]!Tabla8[1678])</f>
        <v>84</v>
      </c>
      <c r="I2702">
        <f>SUMIF([1]!Tabla4[Consignatario],B2702,[1]!Tabla4[Monto])</f>
        <v>0</v>
      </c>
      <c r="J2702">
        <f>SUMIF([1]!Tabla2[Consignatario],B2702, [1]!Tabla2[Monto])</f>
        <v>0</v>
      </c>
      <c r="K2702">
        <f>SUMIF([1]!Tabla3[Consignatario],B2702,[1]!Tabla3[Monto])</f>
        <v>0</v>
      </c>
      <c r="L2702">
        <f>SUMIF([1]!Tabla5[Consignatario],B2702,[1]!Tabla5[Monto])</f>
        <v>0</v>
      </c>
      <c r="M2702">
        <f>SUMIF([1]!Tabla1708[Consignatario],B2702,[1]!Tabla1708[Monto])</f>
        <v>0</v>
      </c>
      <c r="N2702">
        <f>SUMIF([1]!Tabla1726[Consignatario],B2702,[1]!Tabla1726[Monto])</f>
        <v>0</v>
      </c>
      <c r="O2702">
        <f>SUMIF([1]!Tabla1730[Consignatario],B2702,[1]!Tabla1730[1730])</f>
        <v>0</v>
      </c>
      <c r="P2702">
        <f>SUMIF([1]!Tabla1739[Consignatario],B2702,[1]!Tabla1739[1739])</f>
        <v>0</v>
      </c>
      <c r="Q2702">
        <f>SUMIF([1]!Tabla21[Consignatario],B2702,[1]!Tabla21[1664-1670])</f>
        <v>0</v>
      </c>
      <c r="R2702">
        <f>SUM(Tabla62[[#This Row],[1661]:[Entrearmadas]])</f>
        <v>84</v>
      </c>
    </row>
    <row r="2703" spans="1:18" x14ac:dyDescent="0.3">
      <c r="A2703">
        <v>2702</v>
      </c>
      <c r="B2703" t="str" cm="1">
        <f t="array" ref="B2703">INDEX([1]!Tabla1[#Data], A2703, 2)</f>
        <v>Sánchez Carrasco, Francisco</v>
      </c>
      <c r="C2703">
        <f>SUMIF([1]!Tabla1661[Consignatario],B2703,[1]!Tabla1661[1661])</f>
        <v>0</v>
      </c>
      <c r="D2703">
        <f>SUMIF([1]!Tabla11[Consignatario],B2703,[1]!Tabla11[1662])</f>
        <v>0</v>
      </c>
      <c r="E2703">
        <f>SUMIF([1]!Tabla12[Consignatario],B2703,[1]!Tabla12[1670])</f>
        <v>0</v>
      </c>
      <c r="F2703">
        <f>SUMIF([1]!Tabla10[Consignatario],B2703,[1]!Tabla10[1672])</f>
        <v>0</v>
      </c>
      <c r="G2703">
        <f>SUMIF([1]!Tabla9[Consignatarios],B2703,[1]!Tabla9[1675])</f>
        <v>0</v>
      </c>
      <c r="H2703">
        <f>SUMIF([1]!Tabla8[Consignatarios],B2703,[1]!Tabla8[1678])</f>
        <v>0</v>
      </c>
      <c r="I2703">
        <f>SUMIF([1]!Tabla4[Consignatario],B2703,[1]!Tabla4[Monto])</f>
        <v>0</v>
      </c>
      <c r="J2703">
        <f>SUMIF([1]!Tabla2[Consignatario],B2703, [1]!Tabla2[Monto])</f>
        <v>0</v>
      </c>
      <c r="K2703">
        <f>SUMIF([1]!Tabla3[Consignatario],B2703,[1]!Tabla3[Monto])</f>
        <v>4500</v>
      </c>
      <c r="L2703">
        <f>SUMIF([1]!Tabla5[Consignatario],B2703,[1]!Tabla5[Monto])</f>
        <v>0</v>
      </c>
      <c r="M2703">
        <f>SUMIF([1]!Tabla1708[Consignatario],B2703,[1]!Tabla1708[Monto])</f>
        <v>0</v>
      </c>
      <c r="N2703">
        <f>SUMIF([1]!Tabla1726[Consignatario],B2703,[1]!Tabla1726[Monto])</f>
        <v>0</v>
      </c>
      <c r="O2703">
        <f>SUMIF([1]!Tabla1730[Consignatario],B2703,[1]!Tabla1730[1730])</f>
        <v>0</v>
      </c>
      <c r="P2703">
        <f>SUMIF([1]!Tabla1739[Consignatario],B2703,[1]!Tabla1739[1739])</f>
        <v>0</v>
      </c>
      <c r="Q2703">
        <f>SUMIF([1]!Tabla21[Consignatario],B2703,[1]!Tabla21[1664-1670])</f>
        <v>0</v>
      </c>
      <c r="R2703">
        <f>SUM(Tabla62[[#This Row],[1661]:[Entrearmadas]])</f>
        <v>4500</v>
      </c>
    </row>
    <row r="2704" spans="1:18" x14ac:dyDescent="0.3">
      <c r="A2704">
        <v>2703</v>
      </c>
      <c r="B2704" t="str" cm="1">
        <f t="array" ref="B2704">INDEX([1]!Tabla1[#Data], A2704, 2)</f>
        <v>Sánchez Carreño, Francisco</v>
      </c>
      <c r="C2704">
        <f>SUMIF([1]!Tabla1661[Consignatario],B2704,[1]!Tabla1661[1661])</f>
        <v>0</v>
      </c>
      <c r="D2704">
        <f>SUMIF([1]!Tabla11[Consignatario],B2704,[1]!Tabla11[1662])</f>
        <v>0</v>
      </c>
      <c r="E2704">
        <f>SUMIF([1]!Tabla12[Consignatario],B2704,[1]!Tabla12[1670])</f>
        <v>0</v>
      </c>
      <c r="F2704">
        <f>SUMIF([1]!Tabla10[Consignatario],B2704,[1]!Tabla10[1672])</f>
        <v>0</v>
      </c>
      <c r="G2704">
        <f>SUMIF([1]!Tabla9[Consignatarios],B2704,[1]!Tabla9[1675])</f>
        <v>0</v>
      </c>
      <c r="H2704">
        <f>SUMIF([1]!Tabla8[Consignatarios],B2704,[1]!Tabla8[1678])</f>
        <v>500</v>
      </c>
      <c r="I2704">
        <f>SUMIF([1]!Tabla4[Consignatario],B2704,[1]!Tabla4[Monto])</f>
        <v>0</v>
      </c>
      <c r="J2704">
        <f>SUMIF([1]!Tabla2[Consignatario],B2704, [1]!Tabla2[Monto])</f>
        <v>0</v>
      </c>
      <c r="K2704">
        <f>SUMIF([1]!Tabla3[Consignatario],B2704,[1]!Tabla3[Monto])</f>
        <v>0</v>
      </c>
      <c r="L2704">
        <f>SUMIF([1]!Tabla5[Consignatario],B2704,[1]!Tabla5[Monto])</f>
        <v>0</v>
      </c>
      <c r="M2704">
        <f>SUMIF([1]!Tabla1708[Consignatario],B2704,[1]!Tabla1708[Monto])</f>
        <v>0</v>
      </c>
      <c r="N2704">
        <f>SUMIF([1]!Tabla1726[Consignatario],B2704,[1]!Tabla1726[Monto])</f>
        <v>0</v>
      </c>
      <c r="O2704">
        <f>SUMIF([1]!Tabla1730[Consignatario],B2704,[1]!Tabla1730[1730])</f>
        <v>0</v>
      </c>
      <c r="P2704">
        <f>SUMIF([1]!Tabla1739[Consignatario],B2704,[1]!Tabla1739[1739])</f>
        <v>0</v>
      </c>
      <c r="Q2704">
        <f>SUMIF([1]!Tabla21[Consignatario],B2704,[1]!Tabla21[1664-1670])</f>
        <v>0</v>
      </c>
      <c r="R2704">
        <f>SUM(Tabla62[[#This Row],[1661]:[Entrearmadas]])</f>
        <v>500</v>
      </c>
    </row>
    <row r="2705" spans="1:18" x14ac:dyDescent="0.3">
      <c r="A2705">
        <v>2704</v>
      </c>
      <c r="B2705" t="str" cm="1">
        <f t="array" ref="B2705">INDEX([1]!Tabla1[#Data], A2705, 2)</f>
        <v>Sánchez Corbacho, Tomás</v>
      </c>
      <c r="C2705">
        <f>SUMIF([1]!Tabla1661[Consignatario],B2705,[1]!Tabla1661[1661])</f>
        <v>0</v>
      </c>
      <c r="D2705">
        <f>SUMIF([1]!Tabla11[Consignatario],B2705,[1]!Tabla11[1662])</f>
        <v>0</v>
      </c>
      <c r="E2705">
        <f>SUMIF([1]!Tabla12[Consignatario],B2705,[1]!Tabla12[1670])</f>
        <v>0</v>
      </c>
      <c r="F2705">
        <f>SUMIF([1]!Tabla10[Consignatario],B2705,[1]!Tabla10[1672])</f>
        <v>0</v>
      </c>
      <c r="G2705">
        <f>SUMIF([1]!Tabla9[Consignatarios],B2705,[1]!Tabla9[1675])</f>
        <v>0</v>
      </c>
      <c r="H2705">
        <f>SUMIF([1]!Tabla8[Consignatarios],B2705,[1]!Tabla8[1678])</f>
        <v>0</v>
      </c>
      <c r="I2705">
        <f>SUMIF([1]!Tabla4[Consignatario],B2705,[1]!Tabla4[Monto])</f>
        <v>0</v>
      </c>
      <c r="J2705">
        <f>SUMIF([1]!Tabla2[Consignatario],B2705, [1]!Tabla2[Monto])</f>
        <v>0</v>
      </c>
      <c r="K2705">
        <f>SUMIF([1]!Tabla3[Consignatario],B2705,[1]!Tabla3[Monto])</f>
        <v>10056</v>
      </c>
      <c r="L2705">
        <f>SUMIF([1]!Tabla5[Consignatario],B2705,[1]!Tabla5[Monto])</f>
        <v>0</v>
      </c>
      <c r="M2705">
        <f>SUMIF([1]!Tabla1708[Consignatario],B2705,[1]!Tabla1708[Monto])</f>
        <v>0</v>
      </c>
      <c r="N2705">
        <f>SUMIF([1]!Tabla1726[Consignatario],B2705,[1]!Tabla1726[Monto])</f>
        <v>0</v>
      </c>
      <c r="O2705">
        <f>SUMIF([1]!Tabla1730[Consignatario],B2705,[1]!Tabla1730[1730])</f>
        <v>0</v>
      </c>
      <c r="P2705">
        <f>SUMIF([1]!Tabla1739[Consignatario],B2705,[1]!Tabla1739[1739])</f>
        <v>0</v>
      </c>
      <c r="Q2705">
        <f>SUMIF([1]!Tabla21[Consignatario],B2705,[1]!Tabla21[1664-1670])</f>
        <v>0</v>
      </c>
      <c r="R2705">
        <f>SUM(Tabla62[[#This Row],[1661]:[Entrearmadas]])</f>
        <v>10056</v>
      </c>
    </row>
    <row r="2706" spans="1:18" x14ac:dyDescent="0.3">
      <c r="A2706">
        <v>2705</v>
      </c>
      <c r="B2706" t="str" cm="1">
        <f t="array" ref="B2706">INDEX([1]!Tabla1[#Data], A2706, 2)</f>
        <v>Sánchez de Avilés, Juan</v>
      </c>
      <c r="C2706">
        <f>SUMIF([1]!Tabla1661[Consignatario],B2706,[1]!Tabla1661[1661])</f>
        <v>0</v>
      </c>
      <c r="D2706">
        <f>SUMIF([1]!Tabla11[Consignatario],B2706,[1]!Tabla11[1662])</f>
        <v>0</v>
      </c>
      <c r="E2706">
        <f>SUMIF([1]!Tabla12[Consignatario],B2706,[1]!Tabla12[1670])</f>
        <v>0</v>
      </c>
      <c r="F2706">
        <f>SUMIF([1]!Tabla10[Consignatario],B2706,[1]!Tabla10[1672])</f>
        <v>900</v>
      </c>
      <c r="G2706">
        <f>SUMIF([1]!Tabla9[Consignatarios],B2706,[1]!Tabla9[1675])</f>
        <v>0</v>
      </c>
      <c r="H2706">
        <f>SUMIF([1]!Tabla8[Consignatarios],B2706,[1]!Tabla8[1678])</f>
        <v>0</v>
      </c>
      <c r="I2706">
        <f>SUMIF([1]!Tabla4[Consignatario],B2706,[1]!Tabla4[Monto])</f>
        <v>0</v>
      </c>
      <c r="J2706">
        <f>SUMIF([1]!Tabla2[Consignatario],B2706, [1]!Tabla2[Monto])</f>
        <v>0</v>
      </c>
      <c r="K2706">
        <f>SUMIF([1]!Tabla3[Consignatario],B2706,[1]!Tabla3[Monto])</f>
        <v>0</v>
      </c>
      <c r="L2706">
        <f>SUMIF([1]!Tabla5[Consignatario],B2706,[1]!Tabla5[Monto])</f>
        <v>0</v>
      </c>
      <c r="M2706">
        <f>SUMIF([1]!Tabla1708[Consignatario],B2706,[1]!Tabla1708[Monto])</f>
        <v>0</v>
      </c>
      <c r="N2706">
        <f>SUMIF([1]!Tabla1726[Consignatario],B2706,[1]!Tabla1726[Monto])</f>
        <v>0</v>
      </c>
      <c r="O2706">
        <f>SUMIF([1]!Tabla1730[Consignatario],B2706,[1]!Tabla1730[1730])</f>
        <v>0</v>
      </c>
      <c r="P2706">
        <f>SUMIF([1]!Tabla1739[Consignatario],B2706,[1]!Tabla1739[1739])</f>
        <v>0</v>
      </c>
      <c r="Q2706">
        <f>SUMIF([1]!Tabla21[Consignatario],B2706,[1]!Tabla21[1664-1670])</f>
        <v>0</v>
      </c>
      <c r="R2706">
        <f>SUM(Tabla62[[#This Row],[1661]:[Entrearmadas]])</f>
        <v>900</v>
      </c>
    </row>
    <row r="2707" spans="1:18" x14ac:dyDescent="0.3">
      <c r="A2707">
        <v>2706</v>
      </c>
      <c r="B2707" t="str" cm="1">
        <f t="array" ref="B2707">INDEX([1]!Tabla1[#Data], A2707, 2)</f>
        <v>Sánchez de Aznar, Miguel</v>
      </c>
      <c r="C2707">
        <f>SUMIF([1]!Tabla1661[Consignatario],B2707,[1]!Tabla1661[1661])</f>
        <v>0</v>
      </c>
      <c r="D2707">
        <f>SUMIF([1]!Tabla11[Consignatario],B2707,[1]!Tabla11[1662])</f>
        <v>0</v>
      </c>
      <c r="E2707">
        <f>SUMIF([1]!Tabla12[Consignatario],B2707,[1]!Tabla12[1670])</f>
        <v>0</v>
      </c>
      <c r="F2707">
        <f>SUMIF([1]!Tabla10[Consignatario],B2707,[1]!Tabla10[1672])</f>
        <v>0</v>
      </c>
      <c r="G2707">
        <f>SUMIF([1]!Tabla9[Consignatarios],B2707,[1]!Tabla9[1675])</f>
        <v>0</v>
      </c>
      <c r="H2707">
        <f>SUMIF([1]!Tabla8[Consignatarios],B2707,[1]!Tabla8[1678])</f>
        <v>0</v>
      </c>
      <c r="I2707">
        <f>SUMIF([1]!Tabla4[Consignatario],B2707,[1]!Tabla4[Monto])</f>
        <v>0</v>
      </c>
      <c r="J2707">
        <f>SUMIF([1]!Tabla2[Consignatario],B2707, [1]!Tabla2[Monto])</f>
        <v>0</v>
      </c>
      <c r="K2707">
        <f>SUMIF([1]!Tabla3[Consignatario],B2707,[1]!Tabla3[Monto])</f>
        <v>53804</v>
      </c>
      <c r="L2707">
        <f>SUMIF([1]!Tabla5[Consignatario],B2707,[1]!Tabla5[Monto])</f>
        <v>110383</v>
      </c>
      <c r="M2707">
        <f>SUMIF([1]!Tabla1708[Consignatario],B2707,[1]!Tabla1708[Monto])</f>
        <v>0</v>
      </c>
      <c r="N2707">
        <f>SUMIF([1]!Tabla1726[Consignatario],B2707,[1]!Tabla1726[Monto])</f>
        <v>0</v>
      </c>
      <c r="O2707">
        <f>SUMIF([1]!Tabla1730[Consignatario],B2707,[1]!Tabla1730[1730])</f>
        <v>0</v>
      </c>
      <c r="P2707">
        <f>SUMIF([1]!Tabla1739[Consignatario],B2707,[1]!Tabla1739[1739])</f>
        <v>0</v>
      </c>
      <c r="Q2707">
        <f>SUMIF([1]!Tabla21[Consignatario],B2707,[1]!Tabla21[1664-1670])</f>
        <v>0</v>
      </c>
      <c r="R2707">
        <f>SUM(Tabla62[[#This Row],[1661]:[Entrearmadas]])</f>
        <v>164187</v>
      </c>
    </row>
    <row r="2708" spans="1:18" x14ac:dyDescent="0.3">
      <c r="A2708">
        <v>2707</v>
      </c>
      <c r="B2708" t="str" cm="1">
        <f t="array" ref="B2708">INDEX([1]!Tabla1[#Data], A2708, 2)</f>
        <v>Sánchez de Bada, Francisco</v>
      </c>
      <c r="C2708">
        <f>SUMIF([1]!Tabla1661[Consignatario],B2708,[1]!Tabla1661[1661])</f>
        <v>0</v>
      </c>
      <c r="D2708">
        <f>SUMIF([1]!Tabla11[Consignatario],B2708,[1]!Tabla11[1662])</f>
        <v>0</v>
      </c>
      <c r="E2708">
        <f>SUMIF([1]!Tabla12[Consignatario],B2708,[1]!Tabla12[1670])</f>
        <v>0</v>
      </c>
      <c r="F2708">
        <f>SUMIF([1]!Tabla10[Consignatario],B2708,[1]!Tabla10[1672])</f>
        <v>24648</v>
      </c>
      <c r="G2708">
        <f>SUMIF([1]!Tabla9[Consignatarios],B2708,[1]!Tabla9[1675])</f>
        <v>33500</v>
      </c>
      <c r="H2708">
        <f>SUMIF([1]!Tabla8[Consignatarios],B2708,[1]!Tabla8[1678])</f>
        <v>0</v>
      </c>
      <c r="I2708">
        <f>SUMIF([1]!Tabla4[Consignatario],B2708,[1]!Tabla4[Monto])</f>
        <v>0</v>
      </c>
      <c r="J2708">
        <f>SUMIF([1]!Tabla2[Consignatario],B2708, [1]!Tabla2[Monto])</f>
        <v>0</v>
      </c>
      <c r="K2708">
        <f>SUMIF([1]!Tabla3[Consignatario],B2708,[1]!Tabla3[Monto])</f>
        <v>0</v>
      </c>
      <c r="L2708">
        <f>SUMIF([1]!Tabla5[Consignatario],B2708,[1]!Tabla5[Monto])</f>
        <v>11480</v>
      </c>
      <c r="M2708">
        <f>SUMIF([1]!Tabla1708[Consignatario],B2708,[1]!Tabla1708[Monto])</f>
        <v>0</v>
      </c>
      <c r="N2708">
        <f>SUMIF([1]!Tabla1726[Consignatario],B2708,[1]!Tabla1726[Monto])</f>
        <v>0</v>
      </c>
      <c r="O2708">
        <f>SUMIF([1]!Tabla1730[Consignatario],B2708,[1]!Tabla1730[1730])</f>
        <v>0</v>
      </c>
      <c r="P2708">
        <f>SUMIF([1]!Tabla1739[Consignatario],B2708,[1]!Tabla1739[1739])</f>
        <v>0</v>
      </c>
      <c r="Q2708">
        <f>SUMIF([1]!Tabla21[Consignatario],B2708,[1]!Tabla21[1664-1670])</f>
        <v>0</v>
      </c>
      <c r="R2708">
        <f>SUM(Tabla62[[#This Row],[1661]:[Entrearmadas]])</f>
        <v>69628</v>
      </c>
    </row>
    <row r="2709" spans="1:18" x14ac:dyDescent="0.3">
      <c r="A2709">
        <v>2708</v>
      </c>
      <c r="B2709" t="str" cm="1">
        <f t="array" ref="B2709">INDEX([1]!Tabla1[#Data], A2709, 2)</f>
        <v>Sánchez de Bustamante, Joseph</v>
      </c>
      <c r="C2709">
        <f>SUMIF([1]!Tabla1661[Consignatario],B2709,[1]!Tabla1661[1661])</f>
        <v>0</v>
      </c>
      <c r="D2709">
        <f>SUMIF([1]!Tabla11[Consignatario],B2709,[1]!Tabla11[1662])</f>
        <v>0</v>
      </c>
      <c r="E2709">
        <f>SUMIF([1]!Tabla12[Consignatario],B2709,[1]!Tabla12[1670])</f>
        <v>0</v>
      </c>
      <c r="F2709">
        <f>SUMIF([1]!Tabla10[Consignatario],B2709,[1]!Tabla10[1672])</f>
        <v>0</v>
      </c>
      <c r="G2709">
        <f>SUMIF([1]!Tabla9[Consignatarios],B2709,[1]!Tabla9[1675])</f>
        <v>0</v>
      </c>
      <c r="H2709">
        <f>SUMIF([1]!Tabla8[Consignatarios],B2709,[1]!Tabla8[1678])</f>
        <v>0</v>
      </c>
      <c r="I2709">
        <f>SUMIF([1]!Tabla4[Consignatario],B2709,[1]!Tabla4[Monto])</f>
        <v>0</v>
      </c>
      <c r="J2709">
        <f>SUMIF([1]!Tabla2[Consignatario],B2709, [1]!Tabla2[Monto])</f>
        <v>0</v>
      </c>
      <c r="K2709">
        <f>SUMIF([1]!Tabla3[Consignatario],B2709,[1]!Tabla3[Monto])</f>
        <v>500</v>
      </c>
      <c r="L2709">
        <f>SUMIF([1]!Tabla5[Consignatario],B2709,[1]!Tabla5[Monto])</f>
        <v>0</v>
      </c>
      <c r="M2709">
        <f>SUMIF([1]!Tabla1708[Consignatario],B2709,[1]!Tabla1708[Monto])</f>
        <v>0</v>
      </c>
      <c r="N2709">
        <f>SUMIF([1]!Tabla1726[Consignatario],B2709,[1]!Tabla1726[Monto])</f>
        <v>0</v>
      </c>
      <c r="O2709">
        <f>SUMIF([1]!Tabla1730[Consignatario],B2709,[1]!Tabla1730[1730])</f>
        <v>0</v>
      </c>
      <c r="P2709">
        <f>SUMIF([1]!Tabla1739[Consignatario],B2709,[1]!Tabla1739[1739])</f>
        <v>0</v>
      </c>
      <c r="Q2709">
        <f>SUMIF([1]!Tabla21[Consignatario],B2709,[1]!Tabla21[1664-1670])</f>
        <v>0</v>
      </c>
      <c r="R2709">
        <f>SUM(Tabla62[[#This Row],[1661]:[Entrearmadas]])</f>
        <v>500</v>
      </c>
    </row>
    <row r="2710" spans="1:18" x14ac:dyDescent="0.3">
      <c r="A2710">
        <v>2709</v>
      </c>
      <c r="B2710" t="str" cm="1">
        <f t="array" ref="B2710">INDEX([1]!Tabla1[#Data], A2710, 2)</f>
        <v>Sánchez de Orellana, Nicolás</v>
      </c>
      <c r="C2710">
        <f>SUMIF([1]!Tabla1661[Consignatario],B2710,[1]!Tabla1661[1661])</f>
        <v>0</v>
      </c>
      <c r="D2710">
        <f>SUMIF([1]!Tabla11[Consignatario],B2710,[1]!Tabla11[1662])</f>
        <v>0</v>
      </c>
      <c r="E2710">
        <f>SUMIF([1]!Tabla12[Consignatario],B2710,[1]!Tabla12[1670])</f>
        <v>0</v>
      </c>
      <c r="F2710">
        <f>SUMIF([1]!Tabla10[Consignatario],B2710,[1]!Tabla10[1672])</f>
        <v>0</v>
      </c>
      <c r="G2710">
        <f>SUMIF([1]!Tabla9[Consignatarios],B2710,[1]!Tabla9[1675])</f>
        <v>0</v>
      </c>
      <c r="H2710">
        <f>SUMIF([1]!Tabla8[Consignatarios],B2710,[1]!Tabla8[1678])</f>
        <v>0</v>
      </c>
      <c r="I2710">
        <f>SUMIF([1]!Tabla4[Consignatario],B2710,[1]!Tabla4[Monto])</f>
        <v>0</v>
      </c>
      <c r="J2710">
        <f>SUMIF([1]!Tabla2[Consignatario],B2710, [1]!Tabla2[Monto])</f>
        <v>0</v>
      </c>
      <c r="K2710">
        <f>SUMIF([1]!Tabla3[Consignatario],B2710,[1]!Tabla3[Monto])</f>
        <v>0</v>
      </c>
      <c r="L2710">
        <f>SUMIF([1]!Tabla5[Consignatario],B2710,[1]!Tabla5[Monto])</f>
        <v>0</v>
      </c>
      <c r="M2710">
        <f>SUMIF([1]!Tabla1708[Consignatario],B2710,[1]!Tabla1708[Monto])</f>
        <v>0</v>
      </c>
      <c r="N2710">
        <f>SUMIF([1]!Tabla1726[Consignatario],B2710,[1]!Tabla1726[Monto])</f>
        <v>40020</v>
      </c>
      <c r="O2710">
        <f>SUMIF([1]!Tabla1730[Consignatario],B2710,[1]!Tabla1730[1730])</f>
        <v>0</v>
      </c>
      <c r="P2710">
        <f>SUMIF([1]!Tabla1739[Consignatario],B2710,[1]!Tabla1739[1739])</f>
        <v>0</v>
      </c>
      <c r="Q2710">
        <f>SUMIF([1]!Tabla21[Consignatario],B2710,[1]!Tabla21[1664-1670])</f>
        <v>0</v>
      </c>
      <c r="R2710">
        <f>SUM(Tabla62[[#This Row],[1661]:[Entrearmadas]])</f>
        <v>40020</v>
      </c>
    </row>
    <row r="2711" spans="1:18" x14ac:dyDescent="0.3">
      <c r="A2711">
        <v>2710</v>
      </c>
      <c r="B2711" t="str" cm="1">
        <f t="array" ref="B2711">INDEX([1]!Tabla1[#Data], A2711, 2)</f>
        <v>Sánchez de Quiroga y Ganoza, Antonio</v>
      </c>
      <c r="C2711">
        <f>SUMIF([1]!Tabla1661[Consignatario],B2711,[1]!Tabla1661[1661])</f>
        <v>0</v>
      </c>
      <c r="D2711">
        <f>SUMIF([1]!Tabla11[Consignatario],B2711,[1]!Tabla11[1662])</f>
        <v>0</v>
      </c>
      <c r="E2711">
        <f>SUMIF([1]!Tabla12[Consignatario],B2711,[1]!Tabla12[1670])</f>
        <v>0</v>
      </c>
      <c r="F2711">
        <f>SUMIF([1]!Tabla10[Consignatario],B2711,[1]!Tabla10[1672])</f>
        <v>0</v>
      </c>
      <c r="G2711">
        <f>SUMIF([1]!Tabla9[Consignatarios],B2711,[1]!Tabla9[1675])</f>
        <v>0</v>
      </c>
      <c r="H2711">
        <f>SUMIF([1]!Tabla8[Consignatarios],B2711,[1]!Tabla8[1678])</f>
        <v>0</v>
      </c>
      <c r="I2711">
        <f>SUMIF([1]!Tabla4[Consignatario],B2711,[1]!Tabla4[Monto])</f>
        <v>0</v>
      </c>
      <c r="J2711">
        <f>SUMIF([1]!Tabla2[Consignatario],B2711, [1]!Tabla2[Monto])</f>
        <v>0</v>
      </c>
      <c r="K2711">
        <f>SUMIF([1]!Tabla3[Consignatario],B2711,[1]!Tabla3[Monto])</f>
        <v>525</v>
      </c>
      <c r="L2711">
        <f>SUMIF([1]!Tabla5[Consignatario],B2711,[1]!Tabla5[Monto])</f>
        <v>0</v>
      </c>
      <c r="M2711">
        <f>SUMIF([1]!Tabla1708[Consignatario],B2711,[1]!Tabla1708[Monto])</f>
        <v>0</v>
      </c>
      <c r="N2711">
        <f>SUMIF([1]!Tabla1726[Consignatario],B2711,[1]!Tabla1726[Monto])</f>
        <v>0</v>
      </c>
      <c r="O2711">
        <f>SUMIF([1]!Tabla1730[Consignatario],B2711,[1]!Tabla1730[1730])</f>
        <v>0</v>
      </c>
      <c r="P2711">
        <f>SUMIF([1]!Tabla1739[Consignatario],B2711,[1]!Tabla1739[1739])</f>
        <v>0</v>
      </c>
      <c r="Q2711">
        <f>SUMIF([1]!Tabla21[Consignatario],B2711,[1]!Tabla21[1664-1670])</f>
        <v>0</v>
      </c>
      <c r="R2711">
        <f>SUM(Tabla62[[#This Row],[1661]:[Entrearmadas]])</f>
        <v>525</v>
      </c>
    </row>
    <row r="2712" spans="1:18" x14ac:dyDescent="0.3">
      <c r="A2712">
        <v>2711</v>
      </c>
      <c r="B2712" t="str" cm="1">
        <f t="array" ref="B2712">INDEX([1]!Tabla1[#Data], A2712, 2)</f>
        <v>Sánchez de Tena, Miguel</v>
      </c>
      <c r="C2712">
        <f>SUMIF([1]!Tabla1661[Consignatario],B2712,[1]!Tabla1661[1661])</f>
        <v>0</v>
      </c>
      <c r="D2712">
        <f>SUMIF([1]!Tabla11[Consignatario],B2712,[1]!Tabla11[1662])</f>
        <v>0</v>
      </c>
      <c r="E2712">
        <f>SUMIF([1]!Tabla12[Consignatario],B2712,[1]!Tabla12[1670])</f>
        <v>0</v>
      </c>
      <c r="F2712">
        <f>SUMIF([1]!Tabla10[Consignatario],B2712,[1]!Tabla10[1672])</f>
        <v>0</v>
      </c>
      <c r="G2712">
        <f>SUMIF([1]!Tabla9[Consignatarios],B2712,[1]!Tabla9[1675])</f>
        <v>0</v>
      </c>
      <c r="H2712">
        <f>SUMIF([1]!Tabla8[Consignatarios],B2712,[1]!Tabla8[1678])</f>
        <v>11999</v>
      </c>
      <c r="I2712">
        <f>SUMIF([1]!Tabla4[Consignatario],B2712,[1]!Tabla4[Monto])</f>
        <v>0</v>
      </c>
      <c r="J2712">
        <f>SUMIF([1]!Tabla2[Consignatario],B2712, [1]!Tabla2[Monto])</f>
        <v>14156</v>
      </c>
      <c r="K2712">
        <f>SUMIF([1]!Tabla3[Consignatario],B2712,[1]!Tabla3[Monto])</f>
        <v>23120</v>
      </c>
      <c r="L2712">
        <f>SUMIF([1]!Tabla5[Consignatario],B2712,[1]!Tabla5[Monto])</f>
        <v>0</v>
      </c>
      <c r="M2712">
        <f>SUMIF([1]!Tabla1708[Consignatario],B2712,[1]!Tabla1708[Monto])</f>
        <v>0</v>
      </c>
      <c r="N2712">
        <f>SUMIF([1]!Tabla1726[Consignatario],B2712,[1]!Tabla1726[Monto])</f>
        <v>0</v>
      </c>
      <c r="O2712">
        <f>SUMIF([1]!Tabla1730[Consignatario],B2712,[1]!Tabla1730[1730])</f>
        <v>0</v>
      </c>
      <c r="P2712">
        <f>SUMIF([1]!Tabla1739[Consignatario],B2712,[1]!Tabla1739[1739])</f>
        <v>0</v>
      </c>
      <c r="Q2712">
        <f>SUMIF([1]!Tabla21[Consignatario],B2712,[1]!Tabla21[1664-1670])</f>
        <v>0</v>
      </c>
      <c r="R2712">
        <f>SUM(Tabla62[[#This Row],[1661]:[Entrearmadas]])</f>
        <v>49275</v>
      </c>
    </row>
    <row r="2713" spans="1:18" x14ac:dyDescent="0.3">
      <c r="A2713">
        <v>2712</v>
      </c>
      <c r="B2713" t="str" cm="1">
        <f t="array" ref="B2713">INDEX([1]!Tabla1[#Data], A2713, 2)</f>
        <v>Sánchez de Urízar, Tomás</v>
      </c>
      <c r="C2713">
        <f>SUMIF([1]!Tabla1661[Consignatario],B2713,[1]!Tabla1661[1661])</f>
        <v>0</v>
      </c>
      <c r="D2713">
        <f>SUMIF([1]!Tabla11[Consignatario],B2713,[1]!Tabla11[1662])</f>
        <v>85500</v>
      </c>
      <c r="E2713">
        <f>SUMIF([1]!Tabla12[Consignatario],B2713,[1]!Tabla12[1670])</f>
        <v>0</v>
      </c>
      <c r="F2713">
        <f>SUMIF([1]!Tabla10[Consignatario],B2713,[1]!Tabla10[1672])</f>
        <v>0</v>
      </c>
      <c r="G2713">
        <f>SUMIF([1]!Tabla9[Consignatarios],B2713,[1]!Tabla9[1675])</f>
        <v>0</v>
      </c>
      <c r="H2713">
        <f>SUMIF([1]!Tabla8[Consignatarios],B2713,[1]!Tabla8[1678])</f>
        <v>0</v>
      </c>
      <c r="I2713">
        <f>SUMIF([1]!Tabla4[Consignatario],B2713,[1]!Tabla4[Monto])</f>
        <v>0</v>
      </c>
      <c r="J2713">
        <f>SUMIF([1]!Tabla2[Consignatario],B2713, [1]!Tabla2[Monto])</f>
        <v>0</v>
      </c>
      <c r="K2713">
        <f>SUMIF([1]!Tabla3[Consignatario],B2713,[1]!Tabla3[Monto])</f>
        <v>0</v>
      </c>
      <c r="L2713">
        <f>SUMIF([1]!Tabla5[Consignatario],B2713,[1]!Tabla5[Monto])</f>
        <v>0</v>
      </c>
      <c r="M2713">
        <f>SUMIF([1]!Tabla1708[Consignatario],B2713,[1]!Tabla1708[Monto])</f>
        <v>0</v>
      </c>
      <c r="N2713">
        <f>SUMIF([1]!Tabla1726[Consignatario],B2713,[1]!Tabla1726[Monto])</f>
        <v>0</v>
      </c>
      <c r="O2713">
        <f>SUMIF([1]!Tabla1730[Consignatario],B2713,[1]!Tabla1730[1730])</f>
        <v>0</v>
      </c>
      <c r="P2713">
        <f>SUMIF([1]!Tabla1739[Consignatario],B2713,[1]!Tabla1739[1739])</f>
        <v>0</v>
      </c>
      <c r="Q2713">
        <f>SUMIF([1]!Tabla21[Consignatario],B2713,[1]!Tabla21[1664-1670])</f>
        <v>0</v>
      </c>
      <c r="R2713">
        <f>SUM(Tabla62[[#This Row],[1661]:[Entrearmadas]])</f>
        <v>85500</v>
      </c>
    </row>
    <row r="2714" spans="1:18" x14ac:dyDescent="0.3">
      <c r="A2714">
        <v>2713</v>
      </c>
      <c r="B2714" t="str" cm="1">
        <f t="array" ref="B2714">INDEX([1]!Tabla1[#Data], A2714, 2)</f>
        <v>Sánchez de Valdivieso, Juan</v>
      </c>
      <c r="C2714">
        <f>SUMIF([1]!Tabla1661[Consignatario],B2714,[1]!Tabla1661[1661])</f>
        <v>0</v>
      </c>
      <c r="D2714">
        <f>SUMIF([1]!Tabla11[Consignatario],B2714,[1]!Tabla11[1662])</f>
        <v>0</v>
      </c>
      <c r="E2714">
        <f>SUMIF([1]!Tabla12[Consignatario],B2714,[1]!Tabla12[1670])</f>
        <v>0</v>
      </c>
      <c r="F2714">
        <f>SUMIF([1]!Tabla10[Consignatario],B2714,[1]!Tabla10[1672])</f>
        <v>0</v>
      </c>
      <c r="G2714">
        <f>SUMIF([1]!Tabla9[Consignatarios],B2714,[1]!Tabla9[1675])</f>
        <v>0</v>
      </c>
      <c r="H2714">
        <f>SUMIF([1]!Tabla8[Consignatarios],B2714,[1]!Tabla8[1678])</f>
        <v>0</v>
      </c>
      <c r="I2714">
        <f>SUMIF([1]!Tabla4[Consignatario],B2714,[1]!Tabla4[Monto])</f>
        <v>0</v>
      </c>
      <c r="J2714">
        <f>SUMIF([1]!Tabla2[Consignatario],B2714, [1]!Tabla2[Monto])</f>
        <v>0</v>
      </c>
      <c r="K2714">
        <f>SUMIF([1]!Tabla3[Consignatario],B2714,[1]!Tabla3[Monto])</f>
        <v>6375</v>
      </c>
      <c r="L2714">
        <f>SUMIF([1]!Tabla5[Consignatario],B2714,[1]!Tabla5[Monto])</f>
        <v>0</v>
      </c>
      <c r="M2714">
        <f>SUMIF([1]!Tabla1708[Consignatario],B2714,[1]!Tabla1708[Monto])</f>
        <v>0</v>
      </c>
      <c r="N2714">
        <f>SUMIF([1]!Tabla1726[Consignatario],B2714,[1]!Tabla1726[Monto])</f>
        <v>0</v>
      </c>
      <c r="O2714">
        <f>SUMIF([1]!Tabla1730[Consignatario],B2714,[1]!Tabla1730[1730])</f>
        <v>0</v>
      </c>
      <c r="P2714">
        <f>SUMIF([1]!Tabla1739[Consignatario],B2714,[1]!Tabla1739[1739])</f>
        <v>0</v>
      </c>
      <c r="Q2714">
        <f>SUMIF([1]!Tabla21[Consignatario],B2714,[1]!Tabla21[1664-1670])</f>
        <v>0</v>
      </c>
      <c r="R2714">
        <f>SUM(Tabla62[[#This Row],[1661]:[Entrearmadas]])</f>
        <v>6375</v>
      </c>
    </row>
    <row r="2715" spans="1:18" x14ac:dyDescent="0.3">
      <c r="A2715">
        <v>2714</v>
      </c>
      <c r="B2715" t="str" cm="1">
        <f t="array" ref="B2715">INDEX([1]!Tabla1[#Data], A2715, 2)</f>
        <v>Sánchez de Villalba, Pedro</v>
      </c>
      <c r="C2715">
        <f>SUMIF([1]!Tabla1661[Consignatario],B2715,[1]!Tabla1661[1661])</f>
        <v>0</v>
      </c>
      <c r="D2715">
        <f>SUMIF([1]!Tabla11[Consignatario],B2715,[1]!Tabla11[1662])</f>
        <v>0</v>
      </c>
      <c r="E2715">
        <f>SUMIF([1]!Tabla12[Consignatario],B2715,[1]!Tabla12[1670])</f>
        <v>0</v>
      </c>
      <c r="F2715">
        <f>SUMIF([1]!Tabla10[Consignatario],B2715,[1]!Tabla10[1672])</f>
        <v>0</v>
      </c>
      <c r="G2715">
        <f>SUMIF([1]!Tabla9[Consignatarios],B2715,[1]!Tabla9[1675])</f>
        <v>0</v>
      </c>
      <c r="H2715">
        <f>SUMIF([1]!Tabla8[Consignatarios],B2715,[1]!Tabla8[1678])</f>
        <v>0</v>
      </c>
      <c r="I2715">
        <f>SUMIF([1]!Tabla4[Consignatario],B2715,[1]!Tabla4[Monto])</f>
        <v>0</v>
      </c>
      <c r="J2715">
        <f>SUMIF([1]!Tabla2[Consignatario],B2715, [1]!Tabla2[Monto])</f>
        <v>0</v>
      </c>
      <c r="K2715">
        <f>SUMIF([1]!Tabla3[Consignatario],B2715,[1]!Tabla3[Monto])</f>
        <v>0</v>
      </c>
      <c r="L2715">
        <f>SUMIF([1]!Tabla5[Consignatario],B2715,[1]!Tabla5[Monto])</f>
        <v>0</v>
      </c>
      <c r="M2715">
        <f>SUMIF([1]!Tabla1708[Consignatario],B2715,[1]!Tabla1708[Monto])</f>
        <v>0</v>
      </c>
      <c r="N2715">
        <f>SUMIF([1]!Tabla1726[Consignatario],B2715,[1]!Tabla1726[Monto])</f>
        <v>0</v>
      </c>
      <c r="O2715">
        <f>SUMIF([1]!Tabla1730[Consignatario],B2715,[1]!Tabla1730[1730])</f>
        <v>0</v>
      </c>
      <c r="P2715">
        <f>SUMIF([1]!Tabla1739[Consignatario],B2715,[1]!Tabla1739[1739])</f>
        <v>36660</v>
      </c>
      <c r="Q2715">
        <f>SUMIF([1]!Tabla21[Consignatario],B2715,[1]!Tabla21[1664-1670])</f>
        <v>0</v>
      </c>
      <c r="R2715">
        <f>SUM(Tabla62[[#This Row],[1661]:[Entrearmadas]])</f>
        <v>36660</v>
      </c>
    </row>
    <row r="2716" spans="1:18" x14ac:dyDescent="0.3">
      <c r="A2716">
        <v>2715</v>
      </c>
      <c r="B2716" t="str" cm="1">
        <f t="array" ref="B2716">INDEX([1]!Tabla1[#Data], A2716, 2)</f>
        <v>Sanchez de Villalva, Pedro</v>
      </c>
      <c r="C2716">
        <f>SUMIF([1]!Tabla1661[Consignatario],B2716,[1]!Tabla1661[1661])</f>
        <v>0</v>
      </c>
      <c r="D2716">
        <f>SUMIF([1]!Tabla11[Consignatario],B2716,[1]!Tabla11[1662])</f>
        <v>0</v>
      </c>
      <c r="E2716">
        <f>SUMIF([1]!Tabla12[Consignatario],B2716,[1]!Tabla12[1670])</f>
        <v>0</v>
      </c>
      <c r="F2716">
        <f>SUMIF([1]!Tabla10[Consignatario],B2716,[1]!Tabla10[1672])</f>
        <v>0</v>
      </c>
      <c r="G2716">
        <f>SUMIF([1]!Tabla9[Consignatarios],B2716,[1]!Tabla9[1675])</f>
        <v>0</v>
      </c>
      <c r="H2716">
        <f>SUMIF([1]!Tabla8[Consignatarios],B2716,[1]!Tabla8[1678])</f>
        <v>0</v>
      </c>
      <c r="I2716">
        <f>SUMIF([1]!Tabla4[Consignatario],B2716,[1]!Tabla4[Monto])</f>
        <v>0</v>
      </c>
      <c r="J2716">
        <f>SUMIF([1]!Tabla2[Consignatario],B2716, [1]!Tabla2[Monto])</f>
        <v>0</v>
      </c>
      <c r="K2716">
        <f>SUMIF([1]!Tabla3[Consignatario],B2716,[1]!Tabla3[Monto])</f>
        <v>0</v>
      </c>
      <c r="L2716">
        <f>SUMIF([1]!Tabla5[Consignatario],B2716,[1]!Tabla5[Monto])</f>
        <v>0</v>
      </c>
      <c r="M2716">
        <f>SUMIF([1]!Tabla1708[Consignatario],B2716,[1]!Tabla1708[Monto])</f>
        <v>0</v>
      </c>
      <c r="N2716">
        <f>SUMIF([1]!Tabla1726[Consignatario],B2716,[1]!Tabla1726[Monto])</f>
        <v>19800</v>
      </c>
      <c r="O2716">
        <f>SUMIF([1]!Tabla1730[Consignatario],B2716,[1]!Tabla1730[1730])</f>
        <v>0</v>
      </c>
      <c r="P2716">
        <f>SUMIF([1]!Tabla1739[Consignatario],B2716,[1]!Tabla1739[1739])</f>
        <v>0</v>
      </c>
      <c r="Q2716">
        <f>SUMIF([1]!Tabla21[Consignatario],B2716,[1]!Tabla21[1664-1670])</f>
        <v>0</v>
      </c>
      <c r="R2716">
        <f>SUM(Tabla62[[#This Row],[1661]:[Entrearmadas]])</f>
        <v>19800</v>
      </c>
    </row>
    <row r="2717" spans="1:18" x14ac:dyDescent="0.3">
      <c r="A2717">
        <v>2716</v>
      </c>
      <c r="B2717" t="str" cm="1">
        <f t="array" ref="B2717">INDEX([1]!Tabla1[#Data], A2717, 2)</f>
        <v>Sánchez Grande, Martín</v>
      </c>
      <c r="C2717">
        <f>SUMIF([1]!Tabla1661[Consignatario],B2717,[1]!Tabla1661[1661])</f>
        <v>0</v>
      </c>
      <c r="D2717">
        <f>SUMIF([1]!Tabla11[Consignatario],B2717,[1]!Tabla11[1662])</f>
        <v>0</v>
      </c>
      <c r="E2717">
        <f>SUMIF([1]!Tabla12[Consignatario],B2717,[1]!Tabla12[1670])</f>
        <v>0</v>
      </c>
      <c r="F2717">
        <f>SUMIF([1]!Tabla10[Consignatario],B2717,[1]!Tabla10[1672])</f>
        <v>0</v>
      </c>
      <c r="G2717">
        <f>SUMIF([1]!Tabla9[Consignatarios],B2717,[1]!Tabla9[1675])</f>
        <v>0</v>
      </c>
      <c r="H2717">
        <f>SUMIF([1]!Tabla8[Consignatarios],B2717,[1]!Tabla8[1678])</f>
        <v>4450</v>
      </c>
      <c r="I2717">
        <f>SUMIF([1]!Tabla4[Consignatario],B2717,[1]!Tabla4[Monto])</f>
        <v>9720</v>
      </c>
      <c r="J2717">
        <f>SUMIF([1]!Tabla2[Consignatario],B2717, [1]!Tabla2[Monto])</f>
        <v>0</v>
      </c>
      <c r="K2717">
        <f>SUMIF([1]!Tabla3[Consignatario],B2717,[1]!Tabla3[Monto])</f>
        <v>36003</v>
      </c>
      <c r="L2717">
        <f>SUMIF([1]!Tabla5[Consignatario],B2717,[1]!Tabla5[Monto])</f>
        <v>0</v>
      </c>
      <c r="M2717">
        <f>SUMIF([1]!Tabla1708[Consignatario],B2717,[1]!Tabla1708[Monto])</f>
        <v>0</v>
      </c>
      <c r="N2717">
        <f>SUMIF([1]!Tabla1726[Consignatario],B2717,[1]!Tabla1726[Monto])</f>
        <v>0</v>
      </c>
      <c r="O2717">
        <f>SUMIF([1]!Tabla1730[Consignatario],B2717,[1]!Tabla1730[1730])</f>
        <v>0</v>
      </c>
      <c r="P2717">
        <f>SUMIF([1]!Tabla1739[Consignatario],B2717,[1]!Tabla1739[1739])</f>
        <v>0</v>
      </c>
      <c r="Q2717">
        <f>SUMIF([1]!Tabla21[Consignatario],B2717,[1]!Tabla21[1664-1670])</f>
        <v>0</v>
      </c>
      <c r="R2717">
        <f>SUM(Tabla62[[#This Row],[1661]:[Entrearmadas]])</f>
        <v>50173</v>
      </c>
    </row>
    <row r="2718" spans="1:18" x14ac:dyDescent="0.3">
      <c r="A2718">
        <v>2717</v>
      </c>
      <c r="B2718" t="str" cm="1">
        <f t="array" ref="B2718">INDEX([1]!Tabla1[#Data], A2718, 2)</f>
        <v>Sánchez Hidalgo, Juan</v>
      </c>
      <c r="C2718">
        <f>SUMIF([1]!Tabla1661[Consignatario],B2718,[1]!Tabla1661[1661])</f>
        <v>0</v>
      </c>
      <c r="D2718">
        <f>SUMIF([1]!Tabla11[Consignatario],B2718,[1]!Tabla11[1662])</f>
        <v>0</v>
      </c>
      <c r="E2718">
        <f>SUMIF([1]!Tabla12[Consignatario],B2718,[1]!Tabla12[1670])</f>
        <v>0</v>
      </c>
      <c r="F2718">
        <f>SUMIF([1]!Tabla10[Consignatario],B2718,[1]!Tabla10[1672])</f>
        <v>0</v>
      </c>
      <c r="G2718">
        <f>SUMIF([1]!Tabla9[Consignatarios],B2718,[1]!Tabla9[1675])</f>
        <v>0</v>
      </c>
      <c r="H2718">
        <f>SUMIF([1]!Tabla8[Consignatarios],B2718,[1]!Tabla8[1678])</f>
        <v>0</v>
      </c>
      <c r="I2718">
        <f>SUMIF([1]!Tabla4[Consignatario],B2718,[1]!Tabla4[Monto])</f>
        <v>0</v>
      </c>
      <c r="J2718">
        <f>SUMIF([1]!Tabla2[Consignatario],B2718, [1]!Tabla2[Monto])</f>
        <v>4000</v>
      </c>
      <c r="K2718">
        <f>SUMIF([1]!Tabla3[Consignatario],B2718,[1]!Tabla3[Monto])</f>
        <v>1000</v>
      </c>
      <c r="L2718">
        <f>SUMIF([1]!Tabla5[Consignatario],B2718,[1]!Tabla5[Monto])</f>
        <v>0</v>
      </c>
      <c r="M2718">
        <f>SUMIF([1]!Tabla1708[Consignatario],B2718,[1]!Tabla1708[Monto])</f>
        <v>0</v>
      </c>
      <c r="N2718">
        <f>SUMIF([1]!Tabla1726[Consignatario],B2718,[1]!Tabla1726[Monto])</f>
        <v>0</v>
      </c>
      <c r="O2718">
        <f>SUMIF([1]!Tabla1730[Consignatario],B2718,[1]!Tabla1730[1730])</f>
        <v>0</v>
      </c>
      <c r="P2718">
        <f>SUMIF([1]!Tabla1739[Consignatario],B2718,[1]!Tabla1739[1739])</f>
        <v>0</v>
      </c>
      <c r="Q2718">
        <f>SUMIF([1]!Tabla21[Consignatario],B2718,[1]!Tabla21[1664-1670])</f>
        <v>0</v>
      </c>
      <c r="R2718">
        <f>SUM(Tabla62[[#This Row],[1661]:[Entrearmadas]])</f>
        <v>5000</v>
      </c>
    </row>
    <row r="2719" spans="1:18" x14ac:dyDescent="0.3">
      <c r="A2719">
        <v>2718</v>
      </c>
      <c r="B2719" t="str" cm="1">
        <f t="array" ref="B2719">INDEX([1]!Tabla1[#Data], A2719, 2)</f>
        <v>Sánchez Maldonado, Alonso</v>
      </c>
      <c r="C2719">
        <f>SUMIF([1]!Tabla1661[Consignatario],B2719,[1]!Tabla1661[1661])</f>
        <v>0</v>
      </c>
      <c r="D2719">
        <f>SUMIF([1]!Tabla11[Consignatario],B2719,[1]!Tabla11[1662])</f>
        <v>0</v>
      </c>
      <c r="E2719">
        <f>SUMIF([1]!Tabla12[Consignatario],B2719,[1]!Tabla12[1670])</f>
        <v>0</v>
      </c>
      <c r="F2719">
        <f>SUMIF([1]!Tabla10[Consignatario],B2719,[1]!Tabla10[1672])</f>
        <v>9800</v>
      </c>
      <c r="G2719">
        <f>SUMIF([1]!Tabla9[Consignatarios],B2719,[1]!Tabla9[1675])</f>
        <v>12500</v>
      </c>
      <c r="H2719">
        <f>SUMIF([1]!Tabla8[Consignatarios],B2719,[1]!Tabla8[1678])</f>
        <v>235547</v>
      </c>
      <c r="I2719">
        <f>SUMIF([1]!Tabla4[Consignatario],B2719,[1]!Tabla4[Monto])</f>
        <v>0</v>
      </c>
      <c r="J2719">
        <f>SUMIF([1]!Tabla2[Consignatario],B2719, [1]!Tabla2[Monto])</f>
        <v>532202</v>
      </c>
      <c r="K2719">
        <f>SUMIF([1]!Tabla3[Consignatario],B2719,[1]!Tabla3[Monto])</f>
        <v>0</v>
      </c>
      <c r="L2719">
        <f>SUMIF([1]!Tabla5[Consignatario],B2719,[1]!Tabla5[Monto])</f>
        <v>0</v>
      </c>
      <c r="M2719">
        <f>SUMIF([1]!Tabla1708[Consignatario],B2719,[1]!Tabla1708[Monto])</f>
        <v>0</v>
      </c>
      <c r="N2719">
        <f>SUMIF([1]!Tabla1726[Consignatario],B2719,[1]!Tabla1726[Monto])</f>
        <v>0</v>
      </c>
      <c r="O2719">
        <f>SUMIF([1]!Tabla1730[Consignatario],B2719,[1]!Tabla1730[1730])</f>
        <v>0</v>
      </c>
      <c r="P2719">
        <f>SUMIF([1]!Tabla1739[Consignatario],B2719,[1]!Tabla1739[1739])</f>
        <v>0</v>
      </c>
      <c r="Q2719">
        <f>SUMIF([1]!Tabla21[Consignatario],B2719,[1]!Tabla21[1664-1670])</f>
        <v>0</v>
      </c>
      <c r="R2719">
        <f>SUM(Tabla62[[#This Row],[1661]:[Entrearmadas]])</f>
        <v>790049</v>
      </c>
    </row>
    <row r="2720" spans="1:18" x14ac:dyDescent="0.3">
      <c r="A2720">
        <v>2719</v>
      </c>
      <c r="B2720" t="str" cm="1">
        <f t="array" ref="B2720">INDEX([1]!Tabla1[#Data], A2720, 2)</f>
        <v>Sánchez Montejo, Felipe</v>
      </c>
      <c r="C2720">
        <f>SUMIF([1]!Tabla1661[Consignatario],B2720,[1]!Tabla1661[1661])</f>
        <v>0</v>
      </c>
      <c r="D2720">
        <f>SUMIF([1]!Tabla11[Consignatario],B2720,[1]!Tabla11[1662])</f>
        <v>0</v>
      </c>
      <c r="E2720">
        <f>SUMIF([1]!Tabla12[Consignatario],B2720,[1]!Tabla12[1670])</f>
        <v>0</v>
      </c>
      <c r="F2720">
        <f>SUMIF([1]!Tabla10[Consignatario],B2720,[1]!Tabla10[1672])</f>
        <v>0</v>
      </c>
      <c r="G2720">
        <f>SUMIF([1]!Tabla9[Consignatarios],B2720,[1]!Tabla9[1675])</f>
        <v>0</v>
      </c>
      <c r="H2720">
        <f>SUMIF([1]!Tabla8[Consignatarios],B2720,[1]!Tabla8[1678])</f>
        <v>8025</v>
      </c>
      <c r="I2720">
        <f>SUMIF([1]!Tabla4[Consignatario],B2720,[1]!Tabla4[Monto])</f>
        <v>0</v>
      </c>
      <c r="J2720">
        <f>SUMIF([1]!Tabla2[Consignatario],B2720, [1]!Tabla2[Monto])</f>
        <v>0</v>
      </c>
      <c r="K2720">
        <f>SUMIF([1]!Tabla3[Consignatario],B2720,[1]!Tabla3[Monto])</f>
        <v>0</v>
      </c>
      <c r="L2720">
        <f>SUMIF([1]!Tabla5[Consignatario],B2720,[1]!Tabla5[Monto])</f>
        <v>0</v>
      </c>
      <c r="M2720">
        <f>SUMIF([1]!Tabla1708[Consignatario],B2720,[1]!Tabla1708[Monto])</f>
        <v>0</v>
      </c>
      <c r="N2720">
        <f>SUMIF([1]!Tabla1726[Consignatario],B2720,[1]!Tabla1726[Monto])</f>
        <v>0</v>
      </c>
      <c r="O2720">
        <f>SUMIF([1]!Tabla1730[Consignatario],B2720,[1]!Tabla1730[1730])</f>
        <v>0</v>
      </c>
      <c r="P2720">
        <f>SUMIF([1]!Tabla1739[Consignatario],B2720,[1]!Tabla1739[1739])</f>
        <v>0</v>
      </c>
      <c r="Q2720">
        <f>SUMIF([1]!Tabla21[Consignatario],B2720,[1]!Tabla21[1664-1670])</f>
        <v>0</v>
      </c>
      <c r="R2720">
        <f>SUM(Tabla62[[#This Row],[1661]:[Entrearmadas]])</f>
        <v>8025</v>
      </c>
    </row>
    <row r="2721" spans="1:18" x14ac:dyDescent="0.3">
      <c r="A2721">
        <v>2720</v>
      </c>
      <c r="B2721" t="str" cm="1">
        <f t="array" ref="B2721">INDEX([1]!Tabla1[#Data], A2721, 2)</f>
        <v>Sánchez Panizo, Alonso</v>
      </c>
      <c r="C2721">
        <f>SUMIF([1]!Tabla1661[Consignatario],B2721,[1]!Tabla1661[1661])</f>
        <v>0</v>
      </c>
      <c r="D2721">
        <f>SUMIF([1]!Tabla11[Consignatario],B2721,[1]!Tabla11[1662])</f>
        <v>0</v>
      </c>
      <c r="E2721">
        <f>SUMIF([1]!Tabla12[Consignatario],B2721,[1]!Tabla12[1670])</f>
        <v>0</v>
      </c>
      <c r="F2721">
        <f>SUMIF([1]!Tabla10[Consignatario],B2721,[1]!Tabla10[1672])</f>
        <v>0</v>
      </c>
      <c r="G2721">
        <f>SUMIF([1]!Tabla9[Consignatarios],B2721,[1]!Tabla9[1675])</f>
        <v>0</v>
      </c>
      <c r="H2721">
        <f>SUMIF([1]!Tabla8[Consignatarios],B2721,[1]!Tabla8[1678])</f>
        <v>0</v>
      </c>
      <c r="I2721">
        <f>SUMIF([1]!Tabla4[Consignatario],B2721,[1]!Tabla4[Monto])</f>
        <v>0</v>
      </c>
      <c r="J2721">
        <f>SUMIF([1]!Tabla2[Consignatario],B2721, [1]!Tabla2[Monto])</f>
        <v>0</v>
      </c>
      <c r="K2721">
        <f>SUMIF([1]!Tabla3[Consignatario],B2721,[1]!Tabla3[Monto])</f>
        <v>0</v>
      </c>
      <c r="L2721">
        <f>SUMIF([1]!Tabla5[Consignatario],B2721,[1]!Tabla5[Monto])</f>
        <v>0</v>
      </c>
      <c r="M2721">
        <f>SUMIF([1]!Tabla1708[Consignatario],B2721,[1]!Tabla1708[Monto])</f>
        <v>0</v>
      </c>
      <c r="N2721">
        <f>SUMIF([1]!Tabla1726[Consignatario],B2721,[1]!Tabla1726[Monto])</f>
        <v>0</v>
      </c>
      <c r="O2721">
        <f>SUMIF([1]!Tabla1730[Consignatario],B2721,[1]!Tabla1730[1730])</f>
        <v>11000</v>
      </c>
      <c r="P2721">
        <f>SUMIF([1]!Tabla1739[Consignatario],B2721,[1]!Tabla1739[1739])</f>
        <v>84200</v>
      </c>
      <c r="Q2721">
        <f>SUMIF([1]!Tabla21[Consignatario],B2721,[1]!Tabla21[1664-1670])</f>
        <v>0</v>
      </c>
      <c r="R2721">
        <f>SUM(Tabla62[[#This Row],[1661]:[Entrearmadas]])</f>
        <v>95200</v>
      </c>
    </row>
    <row r="2722" spans="1:18" x14ac:dyDescent="0.3">
      <c r="A2722">
        <v>2721</v>
      </c>
      <c r="B2722" t="str" cm="1">
        <f t="array" ref="B2722">INDEX([1]!Tabla1[#Data], A2722, 2)</f>
        <v>Sánchez Tagle, Francisco</v>
      </c>
      <c r="C2722">
        <f>SUMIF([1]!Tabla1661[Consignatario],B2722,[1]!Tabla1661[1661])</f>
        <v>0</v>
      </c>
      <c r="D2722">
        <f>SUMIF([1]!Tabla11[Consignatario],B2722,[1]!Tabla11[1662])</f>
        <v>0</v>
      </c>
      <c r="E2722">
        <f>SUMIF([1]!Tabla12[Consignatario],B2722,[1]!Tabla12[1670])</f>
        <v>0</v>
      </c>
      <c r="F2722">
        <f>SUMIF([1]!Tabla10[Consignatario],B2722,[1]!Tabla10[1672])</f>
        <v>0</v>
      </c>
      <c r="G2722">
        <f>SUMIF([1]!Tabla9[Consignatarios],B2722,[1]!Tabla9[1675])</f>
        <v>14500</v>
      </c>
      <c r="H2722">
        <f>SUMIF([1]!Tabla8[Consignatarios],B2722,[1]!Tabla8[1678])</f>
        <v>22286</v>
      </c>
      <c r="I2722">
        <f>SUMIF([1]!Tabla4[Consignatario],B2722,[1]!Tabla4[Monto])</f>
        <v>20018</v>
      </c>
      <c r="J2722">
        <f>SUMIF([1]!Tabla2[Consignatario],B2722, [1]!Tabla2[Monto])</f>
        <v>0</v>
      </c>
      <c r="K2722">
        <f>SUMIF([1]!Tabla3[Consignatario],B2722,[1]!Tabla3[Monto])</f>
        <v>0</v>
      </c>
      <c r="L2722">
        <f>SUMIF([1]!Tabla5[Consignatario],B2722,[1]!Tabla5[Monto])</f>
        <v>0</v>
      </c>
      <c r="M2722">
        <f>SUMIF([1]!Tabla1708[Consignatario],B2722,[1]!Tabla1708[Monto])</f>
        <v>0</v>
      </c>
      <c r="N2722">
        <f>SUMIF([1]!Tabla1726[Consignatario],B2722,[1]!Tabla1726[Monto])</f>
        <v>0</v>
      </c>
      <c r="O2722">
        <f>SUMIF([1]!Tabla1730[Consignatario],B2722,[1]!Tabla1730[1730])</f>
        <v>0</v>
      </c>
      <c r="P2722">
        <f>SUMIF([1]!Tabla1739[Consignatario],B2722,[1]!Tabla1739[1739])</f>
        <v>0</v>
      </c>
      <c r="Q2722">
        <f>SUMIF([1]!Tabla21[Consignatario],B2722,[1]!Tabla21[1664-1670])</f>
        <v>0</v>
      </c>
      <c r="R2722">
        <f>SUM(Tabla62[[#This Row],[1661]:[Entrearmadas]])</f>
        <v>56804</v>
      </c>
    </row>
    <row r="2723" spans="1:18" x14ac:dyDescent="0.3">
      <c r="A2723">
        <v>2722</v>
      </c>
      <c r="B2723" t="str" cm="1">
        <f t="array" ref="B2723">INDEX([1]!Tabla1[#Data], A2723, 2)</f>
        <v>Sánchez Villalba, Pedro</v>
      </c>
      <c r="C2723">
        <f>SUMIF([1]!Tabla1661[Consignatario],B2723,[1]!Tabla1661[1661])</f>
        <v>0</v>
      </c>
      <c r="D2723">
        <f>SUMIF([1]!Tabla11[Consignatario],B2723,[1]!Tabla11[1662])</f>
        <v>0</v>
      </c>
      <c r="E2723">
        <f>SUMIF([1]!Tabla12[Consignatario],B2723,[1]!Tabla12[1670])</f>
        <v>0</v>
      </c>
      <c r="F2723">
        <f>SUMIF([1]!Tabla10[Consignatario],B2723,[1]!Tabla10[1672])</f>
        <v>0</v>
      </c>
      <c r="G2723">
        <f>SUMIF([1]!Tabla9[Consignatarios],B2723,[1]!Tabla9[1675])</f>
        <v>0</v>
      </c>
      <c r="H2723">
        <f>SUMIF([1]!Tabla8[Consignatarios],B2723,[1]!Tabla8[1678])</f>
        <v>0</v>
      </c>
      <c r="I2723">
        <f>SUMIF([1]!Tabla4[Consignatario],B2723,[1]!Tabla4[Monto])</f>
        <v>0</v>
      </c>
      <c r="J2723">
        <f>SUMIF([1]!Tabla2[Consignatario],B2723, [1]!Tabla2[Monto])</f>
        <v>0</v>
      </c>
      <c r="K2723">
        <f>SUMIF([1]!Tabla3[Consignatario],B2723,[1]!Tabla3[Monto])</f>
        <v>0</v>
      </c>
      <c r="L2723">
        <f>SUMIF([1]!Tabla5[Consignatario],B2723,[1]!Tabla5[Monto])</f>
        <v>0</v>
      </c>
      <c r="M2723">
        <f>SUMIF([1]!Tabla1708[Consignatario],B2723,[1]!Tabla1708[Monto])</f>
        <v>0</v>
      </c>
      <c r="N2723">
        <f>SUMIF([1]!Tabla1726[Consignatario],B2723,[1]!Tabla1726[Monto])</f>
        <v>0</v>
      </c>
      <c r="O2723">
        <f>SUMIF([1]!Tabla1730[Consignatario],B2723,[1]!Tabla1730[1730])</f>
        <v>51560</v>
      </c>
      <c r="P2723">
        <f>SUMIF([1]!Tabla1739[Consignatario],B2723,[1]!Tabla1739[1739])</f>
        <v>0</v>
      </c>
      <c r="Q2723">
        <f>SUMIF([1]!Tabla21[Consignatario],B2723,[1]!Tabla21[1664-1670])</f>
        <v>0</v>
      </c>
      <c r="R2723">
        <f>SUM(Tabla62[[#This Row],[1661]:[Entrearmadas]])</f>
        <v>51560</v>
      </c>
    </row>
    <row r="2724" spans="1:18" x14ac:dyDescent="0.3">
      <c r="A2724">
        <v>2723</v>
      </c>
      <c r="B2724" t="str" cm="1">
        <f t="array" ref="B2724">INDEX([1]!Tabla1[#Data], A2724, 2)</f>
        <v>Sánchez Vivas, Alonso</v>
      </c>
      <c r="C2724">
        <f>SUMIF([1]!Tabla1661[Consignatario],B2724,[1]!Tabla1661[1661])</f>
        <v>0</v>
      </c>
      <c r="D2724">
        <f>SUMIF([1]!Tabla11[Consignatario],B2724,[1]!Tabla11[1662])</f>
        <v>0</v>
      </c>
      <c r="E2724">
        <f>SUMIF([1]!Tabla12[Consignatario],B2724,[1]!Tabla12[1670])</f>
        <v>0</v>
      </c>
      <c r="F2724">
        <f>SUMIF([1]!Tabla10[Consignatario],B2724,[1]!Tabla10[1672])</f>
        <v>0</v>
      </c>
      <c r="G2724">
        <f>SUMIF([1]!Tabla9[Consignatarios],B2724,[1]!Tabla9[1675])</f>
        <v>0</v>
      </c>
      <c r="H2724">
        <f>SUMIF([1]!Tabla8[Consignatarios],B2724,[1]!Tabla8[1678])</f>
        <v>0</v>
      </c>
      <c r="I2724">
        <f>SUMIF([1]!Tabla4[Consignatario],B2724,[1]!Tabla4[Monto])</f>
        <v>0</v>
      </c>
      <c r="J2724">
        <f>SUMIF([1]!Tabla2[Consignatario],B2724, [1]!Tabla2[Monto])</f>
        <v>0</v>
      </c>
      <c r="K2724">
        <f>SUMIF([1]!Tabla3[Consignatario],B2724,[1]!Tabla3[Monto])</f>
        <v>3800</v>
      </c>
      <c r="L2724">
        <f>SUMIF([1]!Tabla5[Consignatario],B2724,[1]!Tabla5[Monto])</f>
        <v>0</v>
      </c>
      <c r="M2724">
        <f>SUMIF([1]!Tabla1708[Consignatario],B2724,[1]!Tabla1708[Monto])</f>
        <v>0</v>
      </c>
      <c r="N2724">
        <f>SUMIF([1]!Tabla1726[Consignatario],B2724,[1]!Tabla1726[Monto])</f>
        <v>0</v>
      </c>
      <c r="O2724">
        <f>SUMIF([1]!Tabla1730[Consignatario],B2724,[1]!Tabla1730[1730])</f>
        <v>0</v>
      </c>
      <c r="P2724">
        <f>SUMIF([1]!Tabla1739[Consignatario],B2724,[1]!Tabla1739[1739])</f>
        <v>0</v>
      </c>
      <c r="Q2724">
        <f>SUMIF([1]!Tabla21[Consignatario],B2724,[1]!Tabla21[1664-1670])</f>
        <v>0</v>
      </c>
      <c r="R2724">
        <f>SUM(Tabla62[[#This Row],[1661]:[Entrearmadas]])</f>
        <v>3800</v>
      </c>
    </row>
    <row r="2725" spans="1:18" x14ac:dyDescent="0.3">
      <c r="A2725">
        <v>2724</v>
      </c>
      <c r="B2725" t="str" cm="1">
        <f t="array" ref="B2725">INDEX([1]!Tabla1[#Data], A2725, 2)</f>
        <v>Sánchez, Alfonso</v>
      </c>
      <c r="C2725">
        <f>SUMIF([1]!Tabla1661[Consignatario],B2725,[1]!Tabla1661[1661])</f>
        <v>0</v>
      </c>
      <c r="D2725">
        <f>SUMIF([1]!Tabla11[Consignatario],B2725,[1]!Tabla11[1662])</f>
        <v>0</v>
      </c>
      <c r="E2725">
        <f>SUMIF([1]!Tabla12[Consignatario],B2725,[1]!Tabla12[1670])</f>
        <v>0</v>
      </c>
      <c r="F2725">
        <f>SUMIF([1]!Tabla10[Consignatario],B2725,[1]!Tabla10[1672])</f>
        <v>0</v>
      </c>
      <c r="G2725">
        <f>SUMIF([1]!Tabla9[Consignatarios],B2725,[1]!Tabla9[1675])</f>
        <v>0</v>
      </c>
      <c r="H2725">
        <f>SUMIF([1]!Tabla8[Consignatarios],B2725,[1]!Tabla8[1678])</f>
        <v>0</v>
      </c>
      <c r="I2725">
        <f>SUMIF([1]!Tabla4[Consignatario],B2725,[1]!Tabla4[Monto])</f>
        <v>0</v>
      </c>
      <c r="J2725">
        <f>SUMIF([1]!Tabla2[Consignatario],B2725, [1]!Tabla2[Monto])</f>
        <v>0</v>
      </c>
      <c r="K2725">
        <f>SUMIF([1]!Tabla3[Consignatario],B2725,[1]!Tabla3[Monto])</f>
        <v>0</v>
      </c>
      <c r="L2725">
        <f>SUMIF([1]!Tabla5[Consignatario],B2725,[1]!Tabla5[Monto])</f>
        <v>0</v>
      </c>
      <c r="M2725">
        <f>SUMIF([1]!Tabla1708[Consignatario],B2725,[1]!Tabla1708[Monto])</f>
        <v>0</v>
      </c>
      <c r="N2725">
        <f>SUMIF([1]!Tabla1726[Consignatario],B2725,[1]!Tabla1726[Monto])</f>
        <v>0</v>
      </c>
      <c r="O2725">
        <f>SUMIF([1]!Tabla1730[Consignatario],B2725,[1]!Tabla1730[1730])</f>
        <v>0</v>
      </c>
      <c r="P2725">
        <f>SUMIF([1]!Tabla1739[Consignatario],B2725,[1]!Tabla1739[1739])</f>
        <v>5300</v>
      </c>
      <c r="Q2725">
        <f>SUMIF([1]!Tabla21[Consignatario],B2725,[1]!Tabla21[1664-1670])</f>
        <v>0</v>
      </c>
      <c r="R2725">
        <f>SUM(Tabla62[[#This Row],[1661]:[Entrearmadas]])</f>
        <v>5300</v>
      </c>
    </row>
    <row r="2726" spans="1:18" x14ac:dyDescent="0.3">
      <c r="A2726">
        <v>2725</v>
      </c>
      <c r="B2726" t="str" cm="1">
        <f t="array" ref="B2726">INDEX([1]!Tabla1[#Data], A2726, 2)</f>
        <v>Sánchez, Alonso</v>
      </c>
      <c r="C2726">
        <f>SUMIF([1]!Tabla1661[Consignatario],B2726,[1]!Tabla1661[1661])</f>
        <v>660</v>
      </c>
      <c r="D2726">
        <f>SUMIF([1]!Tabla11[Consignatario],B2726,[1]!Tabla11[1662])</f>
        <v>0</v>
      </c>
      <c r="E2726">
        <f>SUMIF([1]!Tabla12[Consignatario],B2726,[1]!Tabla12[1670])</f>
        <v>0</v>
      </c>
      <c r="F2726">
        <f>SUMIF([1]!Tabla10[Consignatario],B2726,[1]!Tabla10[1672])</f>
        <v>0</v>
      </c>
      <c r="G2726">
        <f>SUMIF([1]!Tabla9[Consignatarios],B2726,[1]!Tabla9[1675])</f>
        <v>0</v>
      </c>
      <c r="H2726">
        <f>SUMIF([1]!Tabla8[Consignatarios],B2726,[1]!Tabla8[1678])</f>
        <v>0</v>
      </c>
      <c r="I2726">
        <f>SUMIF([1]!Tabla4[Consignatario],B2726,[1]!Tabla4[Monto])</f>
        <v>0</v>
      </c>
      <c r="J2726">
        <f>SUMIF([1]!Tabla2[Consignatario],B2726, [1]!Tabla2[Monto])</f>
        <v>0</v>
      </c>
      <c r="K2726">
        <f>SUMIF([1]!Tabla3[Consignatario],B2726,[1]!Tabla3[Monto])</f>
        <v>0</v>
      </c>
      <c r="L2726">
        <f>SUMIF([1]!Tabla5[Consignatario],B2726,[1]!Tabla5[Monto])</f>
        <v>0</v>
      </c>
      <c r="M2726">
        <f>SUMIF([1]!Tabla1708[Consignatario],B2726,[1]!Tabla1708[Monto])</f>
        <v>0</v>
      </c>
      <c r="N2726">
        <f>SUMIF([1]!Tabla1726[Consignatario],B2726,[1]!Tabla1726[Monto])</f>
        <v>0</v>
      </c>
      <c r="O2726">
        <f>SUMIF([1]!Tabla1730[Consignatario],B2726,[1]!Tabla1730[1730])</f>
        <v>0</v>
      </c>
      <c r="P2726">
        <f>SUMIF([1]!Tabla1739[Consignatario],B2726,[1]!Tabla1739[1739])</f>
        <v>0</v>
      </c>
      <c r="Q2726">
        <f>SUMIF([1]!Tabla21[Consignatario],B2726,[1]!Tabla21[1664-1670])</f>
        <v>0</v>
      </c>
      <c r="R2726">
        <f>SUM(Tabla62[[#This Row],[1661]:[Entrearmadas]])</f>
        <v>660</v>
      </c>
    </row>
    <row r="2727" spans="1:18" x14ac:dyDescent="0.3">
      <c r="A2727">
        <v>2726</v>
      </c>
      <c r="B2727" t="str" cm="1">
        <f t="array" ref="B2727">INDEX([1]!Tabla1[#Data], A2727, 2)</f>
        <v>Sánchez, Ana</v>
      </c>
      <c r="C2727">
        <f>SUMIF([1]!Tabla1661[Consignatario],B2727,[1]!Tabla1661[1661])</f>
        <v>0</v>
      </c>
      <c r="D2727">
        <f>SUMIF([1]!Tabla11[Consignatario],B2727,[1]!Tabla11[1662])</f>
        <v>0</v>
      </c>
      <c r="E2727">
        <f>SUMIF([1]!Tabla12[Consignatario],B2727,[1]!Tabla12[1670])</f>
        <v>0</v>
      </c>
      <c r="F2727">
        <f>SUMIF([1]!Tabla10[Consignatario],B2727,[1]!Tabla10[1672])</f>
        <v>0</v>
      </c>
      <c r="G2727">
        <f>SUMIF([1]!Tabla9[Consignatarios],B2727,[1]!Tabla9[1675])</f>
        <v>0</v>
      </c>
      <c r="H2727">
        <f>SUMIF([1]!Tabla8[Consignatarios],B2727,[1]!Tabla8[1678])</f>
        <v>0</v>
      </c>
      <c r="I2727">
        <f>SUMIF([1]!Tabla4[Consignatario],B2727,[1]!Tabla4[Monto])</f>
        <v>0</v>
      </c>
      <c r="J2727">
        <f>SUMIF([1]!Tabla2[Consignatario],B2727, [1]!Tabla2[Monto])</f>
        <v>0</v>
      </c>
      <c r="K2727">
        <f>SUMIF([1]!Tabla3[Consignatario],B2727,[1]!Tabla3[Monto])</f>
        <v>0</v>
      </c>
      <c r="L2727">
        <f>SUMIF([1]!Tabla5[Consignatario],B2727,[1]!Tabla5[Monto])</f>
        <v>0</v>
      </c>
      <c r="M2727">
        <f>SUMIF([1]!Tabla1708[Consignatario],B2727,[1]!Tabla1708[Monto])</f>
        <v>0</v>
      </c>
      <c r="N2727">
        <f>SUMIF([1]!Tabla1726[Consignatario],B2727,[1]!Tabla1726[Monto])</f>
        <v>0</v>
      </c>
      <c r="O2727">
        <f>SUMIF([1]!Tabla1730[Consignatario],B2727,[1]!Tabla1730[1730])</f>
        <v>0</v>
      </c>
      <c r="P2727">
        <f>SUMIF([1]!Tabla1739[Consignatario],B2727,[1]!Tabla1739[1739])</f>
        <v>4000</v>
      </c>
      <c r="Q2727">
        <f>SUMIF([1]!Tabla21[Consignatario],B2727,[1]!Tabla21[1664-1670])</f>
        <v>0</v>
      </c>
      <c r="R2727">
        <f>SUM(Tabla62[[#This Row],[1661]:[Entrearmadas]])</f>
        <v>4000</v>
      </c>
    </row>
    <row r="2728" spans="1:18" x14ac:dyDescent="0.3">
      <c r="A2728">
        <v>2727</v>
      </c>
      <c r="B2728" t="str" cm="1">
        <f t="array" ref="B2728">INDEX([1]!Tabla1[#Data], A2728, 2)</f>
        <v>Sánchez, Francisco</v>
      </c>
      <c r="C2728">
        <f>SUMIF([1]!Tabla1661[Consignatario],B2728,[1]!Tabla1661[1661])</f>
        <v>0</v>
      </c>
      <c r="D2728">
        <f>SUMIF([1]!Tabla11[Consignatario],B2728,[1]!Tabla11[1662])</f>
        <v>0</v>
      </c>
      <c r="E2728">
        <f>SUMIF([1]!Tabla12[Consignatario],B2728,[1]!Tabla12[1670])</f>
        <v>0</v>
      </c>
      <c r="F2728">
        <f>SUMIF([1]!Tabla10[Consignatario],B2728,[1]!Tabla10[1672])</f>
        <v>0</v>
      </c>
      <c r="G2728">
        <f>SUMIF([1]!Tabla9[Consignatarios],B2728,[1]!Tabla9[1675])</f>
        <v>0</v>
      </c>
      <c r="H2728">
        <f>SUMIF([1]!Tabla8[Consignatarios],B2728,[1]!Tabla8[1678])</f>
        <v>200</v>
      </c>
      <c r="I2728">
        <f>SUMIF([1]!Tabla4[Consignatario],B2728,[1]!Tabla4[Monto])</f>
        <v>0</v>
      </c>
      <c r="J2728">
        <f>SUMIF([1]!Tabla2[Consignatario],B2728, [1]!Tabla2[Monto])</f>
        <v>0</v>
      </c>
      <c r="K2728">
        <f>SUMIF([1]!Tabla3[Consignatario],B2728,[1]!Tabla3[Monto])</f>
        <v>0</v>
      </c>
      <c r="L2728">
        <f>SUMIF([1]!Tabla5[Consignatario],B2728,[1]!Tabla5[Monto])</f>
        <v>0</v>
      </c>
      <c r="M2728">
        <f>SUMIF([1]!Tabla1708[Consignatario],B2728,[1]!Tabla1708[Monto])</f>
        <v>0</v>
      </c>
      <c r="N2728">
        <f>SUMIF([1]!Tabla1726[Consignatario],B2728,[1]!Tabla1726[Monto])</f>
        <v>0</v>
      </c>
      <c r="O2728">
        <f>SUMIF([1]!Tabla1730[Consignatario],B2728,[1]!Tabla1730[1730])</f>
        <v>0</v>
      </c>
      <c r="P2728">
        <f>SUMIF([1]!Tabla1739[Consignatario],B2728,[1]!Tabla1739[1739])</f>
        <v>0</v>
      </c>
      <c r="Q2728">
        <f>SUMIF([1]!Tabla21[Consignatario],B2728,[1]!Tabla21[1664-1670])</f>
        <v>0</v>
      </c>
      <c r="R2728">
        <f>SUM(Tabla62[[#This Row],[1661]:[Entrearmadas]])</f>
        <v>200</v>
      </c>
    </row>
    <row r="2729" spans="1:18" x14ac:dyDescent="0.3">
      <c r="A2729">
        <v>2728</v>
      </c>
      <c r="B2729" t="str" cm="1">
        <f t="array" ref="B2729">INDEX([1]!Tabla1[#Data], A2729, 2)</f>
        <v>Sanchez, Francisco Dionisio</v>
      </c>
      <c r="C2729">
        <f>SUMIF([1]!Tabla1661[Consignatario],B2729,[1]!Tabla1661[1661])</f>
        <v>0</v>
      </c>
      <c r="D2729">
        <f>SUMIF([1]!Tabla11[Consignatario],B2729,[1]!Tabla11[1662])</f>
        <v>0</v>
      </c>
      <c r="E2729">
        <f>SUMIF([1]!Tabla12[Consignatario],B2729,[1]!Tabla12[1670])</f>
        <v>0</v>
      </c>
      <c r="F2729">
        <f>SUMIF([1]!Tabla10[Consignatario],B2729,[1]!Tabla10[1672])</f>
        <v>0</v>
      </c>
      <c r="G2729">
        <f>SUMIF([1]!Tabla9[Consignatarios],B2729,[1]!Tabla9[1675])</f>
        <v>0</v>
      </c>
      <c r="H2729">
        <f>SUMIF([1]!Tabla8[Consignatarios],B2729,[1]!Tabla8[1678])</f>
        <v>0</v>
      </c>
      <c r="I2729">
        <f>SUMIF([1]!Tabla4[Consignatario],B2729,[1]!Tabla4[Monto])</f>
        <v>0</v>
      </c>
      <c r="J2729">
        <f>SUMIF([1]!Tabla2[Consignatario],B2729, [1]!Tabla2[Monto])</f>
        <v>0</v>
      </c>
      <c r="K2729">
        <f>SUMIF([1]!Tabla3[Consignatario],B2729,[1]!Tabla3[Monto])</f>
        <v>0</v>
      </c>
      <c r="L2729">
        <f>SUMIF([1]!Tabla5[Consignatario],B2729,[1]!Tabla5[Monto])</f>
        <v>0</v>
      </c>
      <c r="M2729">
        <f>SUMIF([1]!Tabla1708[Consignatario],B2729,[1]!Tabla1708[Monto])</f>
        <v>0</v>
      </c>
      <c r="N2729">
        <f>SUMIF([1]!Tabla1726[Consignatario],B2729,[1]!Tabla1726[Monto])</f>
        <v>962</v>
      </c>
      <c r="O2729">
        <f>SUMIF([1]!Tabla1730[Consignatario],B2729,[1]!Tabla1730[1730])</f>
        <v>0</v>
      </c>
      <c r="P2729">
        <f>SUMIF([1]!Tabla1739[Consignatario],B2729,[1]!Tabla1739[1739])</f>
        <v>0</v>
      </c>
      <c r="Q2729">
        <f>SUMIF([1]!Tabla21[Consignatario],B2729,[1]!Tabla21[1664-1670])</f>
        <v>0</v>
      </c>
      <c r="R2729">
        <f>SUM(Tabla62[[#This Row],[1661]:[Entrearmadas]])</f>
        <v>962</v>
      </c>
    </row>
    <row r="2730" spans="1:18" x14ac:dyDescent="0.3">
      <c r="A2730">
        <v>2729</v>
      </c>
      <c r="B2730" t="str" cm="1">
        <f t="array" ref="B2730">INDEX([1]!Tabla1[#Data], A2730, 2)</f>
        <v>Sánchez, Gregorio</v>
      </c>
      <c r="C2730">
        <f>SUMIF([1]!Tabla1661[Consignatario],B2730,[1]!Tabla1661[1661])</f>
        <v>0</v>
      </c>
      <c r="D2730">
        <f>SUMIF([1]!Tabla11[Consignatario],B2730,[1]!Tabla11[1662])</f>
        <v>0</v>
      </c>
      <c r="E2730">
        <f>SUMIF([1]!Tabla12[Consignatario],B2730,[1]!Tabla12[1670])</f>
        <v>0</v>
      </c>
      <c r="F2730">
        <f>SUMIF([1]!Tabla10[Consignatario],B2730,[1]!Tabla10[1672])</f>
        <v>0</v>
      </c>
      <c r="G2730">
        <f>SUMIF([1]!Tabla9[Consignatarios],B2730,[1]!Tabla9[1675])</f>
        <v>0</v>
      </c>
      <c r="H2730">
        <f>SUMIF([1]!Tabla8[Consignatarios],B2730,[1]!Tabla8[1678])</f>
        <v>0</v>
      </c>
      <c r="I2730">
        <f>SUMIF([1]!Tabla4[Consignatario],B2730,[1]!Tabla4[Monto])</f>
        <v>0</v>
      </c>
      <c r="J2730">
        <f>SUMIF([1]!Tabla2[Consignatario],B2730, [1]!Tabla2[Monto])</f>
        <v>0</v>
      </c>
      <c r="K2730">
        <f>SUMIF([1]!Tabla3[Consignatario],B2730,[1]!Tabla3[Monto])</f>
        <v>0</v>
      </c>
      <c r="L2730">
        <f>SUMIF([1]!Tabla5[Consignatario],B2730,[1]!Tabla5[Monto])</f>
        <v>6000</v>
      </c>
      <c r="M2730">
        <f>SUMIF([1]!Tabla1708[Consignatario],B2730,[1]!Tabla1708[Monto])</f>
        <v>0</v>
      </c>
      <c r="N2730">
        <f>SUMIF([1]!Tabla1726[Consignatario],B2730,[1]!Tabla1726[Monto])</f>
        <v>0</v>
      </c>
      <c r="O2730">
        <f>SUMIF([1]!Tabla1730[Consignatario],B2730,[1]!Tabla1730[1730])</f>
        <v>0</v>
      </c>
      <c r="P2730">
        <f>SUMIF([1]!Tabla1739[Consignatario],B2730,[1]!Tabla1739[1739])</f>
        <v>0</v>
      </c>
      <c r="Q2730">
        <f>SUMIF([1]!Tabla21[Consignatario],B2730,[1]!Tabla21[1664-1670])</f>
        <v>0</v>
      </c>
      <c r="R2730">
        <f>SUM(Tabla62[[#This Row],[1661]:[Entrearmadas]])</f>
        <v>6000</v>
      </c>
    </row>
    <row r="2731" spans="1:18" x14ac:dyDescent="0.3">
      <c r="A2731">
        <v>2730</v>
      </c>
      <c r="B2731" t="str" cm="1">
        <f t="array" ref="B2731">INDEX([1]!Tabla1[#Data], A2731, 2)</f>
        <v>Sánchez, Gregorio Benito</v>
      </c>
      <c r="C2731">
        <f>SUMIF([1]!Tabla1661[Consignatario],B2731,[1]!Tabla1661[1661])</f>
        <v>0</v>
      </c>
      <c r="D2731">
        <f>SUMIF([1]!Tabla11[Consignatario],B2731,[1]!Tabla11[1662])</f>
        <v>0</v>
      </c>
      <c r="E2731">
        <f>SUMIF([1]!Tabla12[Consignatario],B2731,[1]!Tabla12[1670])</f>
        <v>0</v>
      </c>
      <c r="F2731">
        <f>SUMIF([1]!Tabla10[Consignatario],B2731,[1]!Tabla10[1672])</f>
        <v>0</v>
      </c>
      <c r="G2731">
        <f>SUMIF([1]!Tabla9[Consignatarios],B2731,[1]!Tabla9[1675])</f>
        <v>0</v>
      </c>
      <c r="H2731">
        <f>SUMIF([1]!Tabla8[Consignatarios],B2731,[1]!Tabla8[1678])</f>
        <v>0</v>
      </c>
      <c r="I2731">
        <f>SUMIF([1]!Tabla4[Consignatario],B2731,[1]!Tabla4[Monto])</f>
        <v>0</v>
      </c>
      <c r="J2731">
        <f>SUMIF([1]!Tabla2[Consignatario],B2731, [1]!Tabla2[Monto])</f>
        <v>0</v>
      </c>
      <c r="K2731">
        <f>SUMIF([1]!Tabla3[Consignatario],B2731,[1]!Tabla3[Monto])</f>
        <v>0</v>
      </c>
      <c r="L2731">
        <f>SUMIF([1]!Tabla5[Consignatario],B2731,[1]!Tabla5[Monto])</f>
        <v>0</v>
      </c>
      <c r="M2731">
        <f>SUMIF([1]!Tabla1708[Consignatario],B2731,[1]!Tabla1708[Monto])</f>
        <v>0</v>
      </c>
      <c r="N2731">
        <f>SUMIF([1]!Tabla1726[Consignatario],B2731,[1]!Tabla1726[Monto])</f>
        <v>0</v>
      </c>
      <c r="O2731">
        <f>SUMIF([1]!Tabla1730[Consignatario],B2731,[1]!Tabla1730[1730])</f>
        <v>4028</v>
      </c>
      <c r="P2731">
        <f>SUMIF([1]!Tabla1739[Consignatario],B2731,[1]!Tabla1739[1739])</f>
        <v>0</v>
      </c>
      <c r="Q2731">
        <f>SUMIF([1]!Tabla21[Consignatario],B2731,[1]!Tabla21[1664-1670])</f>
        <v>0</v>
      </c>
      <c r="R2731">
        <f>SUM(Tabla62[[#This Row],[1661]:[Entrearmadas]])</f>
        <v>4028</v>
      </c>
    </row>
    <row r="2732" spans="1:18" x14ac:dyDescent="0.3">
      <c r="A2732">
        <v>2731</v>
      </c>
      <c r="B2732" t="str" cm="1">
        <f t="array" ref="B2732">INDEX([1]!Tabla1[#Data], A2732, 2)</f>
        <v>Sánchez, Juan</v>
      </c>
      <c r="C2732">
        <f>SUMIF([1]!Tabla1661[Consignatario],B2732,[1]!Tabla1661[1661])</f>
        <v>1400</v>
      </c>
      <c r="D2732">
        <f>SUMIF([1]!Tabla11[Consignatario],B2732,[1]!Tabla11[1662])</f>
        <v>0</v>
      </c>
      <c r="E2732">
        <f>SUMIF([1]!Tabla12[Consignatario],B2732,[1]!Tabla12[1670])</f>
        <v>0</v>
      </c>
      <c r="F2732">
        <f>SUMIF([1]!Tabla10[Consignatario],B2732,[1]!Tabla10[1672])</f>
        <v>0</v>
      </c>
      <c r="G2732">
        <f>SUMIF([1]!Tabla9[Consignatarios],B2732,[1]!Tabla9[1675])</f>
        <v>0</v>
      </c>
      <c r="H2732">
        <f>SUMIF([1]!Tabla8[Consignatarios],B2732,[1]!Tabla8[1678])</f>
        <v>0</v>
      </c>
      <c r="I2732">
        <f>SUMIF([1]!Tabla4[Consignatario],B2732,[1]!Tabla4[Monto])</f>
        <v>0</v>
      </c>
      <c r="J2732">
        <f>SUMIF([1]!Tabla2[Consignatario],B2732, [1]!Tabla2[Monto])</f>
        <v>0</v>
      </c>
      <c r="K2732">
        <f>SUMIF([1]!Tabla3[Consignatario],B2732,[1]!Tabla3[Monto])</f>
        <v>0</v>
      </c>
      <c r="L2732">
        <f>SUMIF([1]!Tabla5[Consignatario],B2732,[1]!Tabla5[Monto])</f>
        <v>0</v>
      </c>
      <c r="M2732">
        <f>SUMIF([1]!Tabla1708[Consignatario],B2732,[1]!Tabla1708[Monto])</f>
        <v>0</v>
      </c>
      <c r="N2732">
        <f>SUMIF([1]!Tabla1726[Consignatario],B2732,[1]!Tabla1726[Monto])</f>
        <v>0</v>
      </c>
      <c r="O2732">
        <f>SUMIF([1]!Tabla1730[Consignatario],B2732,[1]!Tabla1730[1730])</f>
        <v>0</v>
      </c>
      <c r="P2732">
        <f>SUMIF([1]!Tabla1739[Consignatario],B2732,[1]!Tabla1739[1739])</f>
        <v>0</v>
      </c>
      <c r="Q2732">
        <f>SUMIF([1]!Tabla21[Consignatario],B2732,[1]!Tabla21[1664-1670])</f>
        <v>0</v>
      </c>
      <c r="R2732">
        <f>SUM(Tabla62[[#This Row],[1661]:[Entrearmadas]])</f>
        <v>1400</v>
      </c>
    </row>
    <row r="2733" spans="1:18" x14ac:dyDescent="0.3">
      <c r="A2733">
        <v>2732</v>
      </c>
      <c r="B2733" t="str" cm="1">
        <f t="array" ref="B2733">INDEX([1]!Tabla1[#Data], A2733, 2)</f>
        <v>Sánchez, Pedro</v>
      </c>
      <c r="C2733">
        <f>SUMIF([1]!Tabla1661[Consignatario],B2733,[1]!Tabla1661[1661])</f>
        <v>0</v>
      </c>
      <c r="D2733">
        <f>SUMIF([1]!Tabla11[Consignatario],B2733,[1]!Tabla11[1662])</f>
        <v>0</v>
      </c>
      <c r="E2733">
        <f>SUMIF([1]!Tabla12[Consignatario],B2733,[1]!Tabla12[1670])</f>
        <v>0</v>
      </c>
      <c r="F2733">
        <f>SUMIF([1]!Tabla10[Consignatario],B2733,[1]!Tabla10[1672])</f>
        <v>100</v>
      </c>
      <c r="G2733">
        <f>SUMIF([1]!Tabla9[Consignatarios],B2733,[1]!Tabla9[1675])</f>
        <v>0</v>
      </c>
      <c r="H2733">
        <f>SUMIF([1]!Tabla8[Consignatarios],B2733,[1]!Tabla8[1678])</f>
        <v>0</v>
      </c>
      <c r="I2733">
        <f>SUMIF([1]!Tabla4[Consignatario],B2733,[1]!Tabla4[Monto])</f>
        <v>0</v>
      </c>
      <c r="J2733">
        <f>SUMIF([1]!Tabla2[Consignatario],B2733, [1]!Tabla2[Monto])</f>
        <v>0</v>
      </c>
      <c r="K2733">
        <f>SUMIF([1]!Tabla3[Consignatario],B2733,[1]!Tabla3[Monto])</f>
        <v>0</v>
      </c>
      <c r="L2733">
        <f>SUMIF([1]!Tabla5[Consignatario],B2733,[1]!Tabla5[Monto])</f>
        <v>0</v>
      </c>
      <c r="M2733">
        <f>SUMIF([1]!Tabla1708[Consignatario],B2733,[1]!Tabla1708[Monto])</f>
        <v>0</v>
      </c>
      <c r="N2733">
        <f>SUMIF([1]!Tabla1726[Consignatario],B2733,[1]!Tabla1726[Monto])</f>
        <v>0</v>
      </c>
      <c r="O2733">
        <f>SUMIF([1]!Tabla1730[Consignatario],B2733,[1]!Tabla1730[1730])</f>
        <v>0</v>
      </c>
      <c r="P2733">
        <f>SUMIF([1]!Tabla1739[Consignatario],B2733,[1]!Tabla1739[1739])</f>
        <v>0</v>
      </c>
      <c r="Q2733">
        <f>SUMIF([1]!Tabla21[Consignatario],B2733,[1]!Tabla21[1664-1670])</f>
        <v>0</v>
      </c>
      <c r="R2733">
        <f>SUM(Tabla62[[#This Row],[1661]:[Entrearmadas]])</f>
        <v>100</v>
      </c>
    </row>
    <row r="2734" spans="1:18" x14ac:dyDescent="0.3">
      <c r="A2734">
        <v>2733</v>
      </c>
      <c r="B2734" t="str" cm="1">
        <f t="array" ref="B2734">INDEX([1]!Tabla1[#Data], A2734, 2)</f>
        <v>Sánchez, Sebastián</v>
      </c>
      <c r="C2734">
        <f>SUMIF([1]!Tabla1661[Consignatario],B2734,[1]!Tabla1661[1661])</f>
        <v>0</v>
      </c>
      <c r="D2734">
        <f>SUMIF([1]!Tabla11[Consignatario],B2734,[1]!Tabla11[1662])</f>
        <v>0</v>
      </c>
      <c r="E2734">
        <f>SUMIF([1]!Tabla12[Consignatario],B2734,[1]!Tabla12[1670])</f>
        <v>0</v>
      </c>
      <c r="F2734">
        <f>SUMIF([1]!Tabla10[Consignatario],B2734,[1]!Tabla10[1672])</f>
        <v>0</v>
      </c>
      <c r="G2734">
        <f>SUMIF([1]!Tabla9[Consignatarios],B2734,[1]!Tabla9[1675])</f>
        <v>0</v>
      </c>
      <c r="H2734">
        <f>SUMIF([1]!Tabla8[Consignatarios],B2734,[1]!Tabla8[1678])</f>
        <v>22386</v>
      </c>
      <c r="I2734">
        <f>SUMIF([1]!Tabla4[Consignatario],B2734,[1]!Tabla4[Monto])</f>
        <v>19683</v>
      </c>
      <c r="J2734">
        <f>SUMIF([1]!Tabla2[Consignatario],B2734, [1]!Tabla2[Monto])</f>
        <v>0</v>
      </c>
      <c r="K2734">
        <f>SUMIF([1]!Tabla3[Consignatario],B2734,[1]!Tabla3[Monto])</f>
        <v>0</v>
      </c>
      <c r="L2734">
        <f>SUMIF([1]!Tabla5[Consignatario],B2734,[1]!Tabla5[Monto])</f>
        <v>0</v>
      </c>
      <c r="M2734">
        <f>SUMIF([1]!Tabla1708[Consignatario],B2734,[1]!Tabla1708[Monto])</f>
        <v>0</v>
      </c>
      <c r="N2734">
        <f>SUMIF([1]!Tabla1726[Consignatario],B2734,[1]!Tabla1726[Monto])</f>
        <v>0</v>
      </c>
      <c r="O2734">
        <f>SUMIF([1]!Tabla1730[Consignatario],B2734,[1]!Tabla1730[1730])</f>
        <v>0</v>
      </c>
      <c r="P2734">
        <f>SUMIF([1]!Tabla1739[Consignatario],B2734,[1]!Tabla1739[1739])</f>
        <v>0</v>
      </c>
      <c r="Q2734">
        <f>SUMIF([1]!Tabla21[Consignatario],B2734,[1]!Tabla21[1664-1670])</f>
        <v>0</v>
      </c>
      <c r="R2734">
        <f>SUM(Tabla62[[#This Row],[1661]:[Entrearmadas]])</f>
        <v>42069</v>
      </c>
    </row>
    <row r="2735" spans="1:18" x14ac:dyDescent="0.3">
      <c r="A2735">
        <v>2734</v>
      </c>
      <c r="B2735" t="str" cm="1">
        <f t="array" ref="B2735">INDEX([1]!Tabla1[#Data], A2735, 2)</f>
        <v>Sancho de Ávila, Antonio</v>
      </c>
      <c r="C2735">
        <f>SUMIF([1]!Tabla1661[Consignatario],B2735,[1]!Tabla1661[1661])</f>
        <v>0</v>
      </c>
      <c r="D2735">
        <f>SUMIF([1]!Tabla11[Consignatario],B2735,[1]!Tabla11[1662])</f>
        <v>0</v>
      </c>
      <c r="E2735">
        <f>SUMIF([1]!Tabla12[Consignatario],B2735,[1]!Tabla12[1670])</f>
        <v>0</v>
      </c>
      <c r="F2735">
        <f>SUMIF([1]!Tabla10[Consignatario],B2735,[1]!Tabla10[1672])</f>
        <v>0</v>
      </c>
      <c r="G2735">
        <f>SUMIF([1]!Tabla9[Consignatarios],B2735,[1]!Tabla9[1675])</f>
        <v>29060</v>
      </c>
      <c r="H2735">
        <f>SUMIF([1]!Tabla8[Consignatarios],B2735,[1]!Tabla8[1678])</f>
        <v>0</v>
      </c>
      <c r="I2735">
        <f>SUMIF([1]!Tabla4[Consignatario],B2735,[1]!Tabla4[Monto])</f>
        <v>0</v>
      </c>
      <c r="J2735">
        <f>SUMIF([1]!Tabla2[Consignatario],B2735, [1]!Tabla2[Monto])</f>
        <v>0</v>
      </c>
      <c r="K2735">
        <f>SUMIF([1]!Tabla3[Consignatario],B2735,[1]!Tabla3[Monto])</f>
        <v>0</v>
      </c>
      <c r="L2735">
        <f>SUMIF([1]!Tabla5[Consignatario],B2735,[1]!Tabla5[Monto])</f>
        <v>0</v>
      </c>
      <c r="M2735">
        <f>SUMIF([1]!Tabla1708[Consignatario],B2735,[1]!Tabla1708[Monto])</f>
        <v>0</v>
      </c>
      <c r="N2735">
        <f>SUMIF([1]!Tabla1726[Consignatario],B2735,[1]!Tabla1726[Monto])</f>
        <v>0</v>
      </c>
      <c r="O2735">
        <f>SUMIF([1]!Tabla1730[Consignatario],B2735,[1]!Tabla1730[1730])</f>
        <v>0</v>
      </c>
      <c r="P2735">
        <f>SUMIF([1]!Tabla1739[Consignatario],B2735,[1]!Tabla1739[1739])</f>
        <v>0</v>
      </c>
      <c r="Q2735">
        <f>SUMIF([1]!Tabla21[Consignatario],B2735,[1]!Tabla21[1664-1670])</f>
        <v>0</v>
      </c>
      <c r="R2735">
        <f>SUM(Tabla62[[#This Row],[1661]:[Entrearmadas]])</f>
        <v>29060</v>
      </c>
    </row>
    <row r="2736" spans="1:18" x14ac:dyDescent="0.3">
      <c r="A2736">
        <v>2735</v>
      </c>
      <c r="B2736" t="str" cm="1">
        <f t="array" ref="B2736">INDEX([1]!Tabla1[#Data], A2736, 2)</f>
        <v>Sancho, Pantaleón</v>
      </c>
      <c r="C2736">
        <f>SUMIF([1]!Tabla1661[Consignatario],B2736,[1]!Tabla1661[1661])</f>
        <v>160</v>
      </c>
      <c r="D2736">
        <f>SUMIF([1]!Tabla11[Consignatario],B2736,[1]!Tabla11[1662])</f>
        <v>0</v>
      </c>
      <c r="E2736">
        <f>SUMIF([1]!Tabla12[Consignatario],B2736,[1]!Tabla12[1670])</f>
        <v>0</v>
      </c>
      <c r="F2736">
        <f>SUMIF([1]!Tabla10[Consignatario],B2736,[1]!Tabla10[1672])</f>
        <v>0</v>
      </c>
      <c r="G2736">
        <f>SUMIF([1]!Tabla9[Consignatarios],B2736,[1]!Tabla9[1675])</f>
        <v>0</v>
      </c>
      <c r="H2736">
        <f>SUMIF([1]!Tabla8[Consignatarios],B2736,[1]!Tabla8[1678])</f>
        <v>0</v>
      </c>
      <c r="I2736">
        <f>SUMIF([1]!Tabla4[Consignatario],B2736,[1]!Tabla4[Monto])</f>
        <v>0</v>
      </c>
      <c r="J2736">
        <f>SUMIF([1]!Tabla2[Consignatario],B2736, [1]!Tabla2[Monto])</f>
        <v>0</v>
      </c>
      <c r="K2736">
        <f>SUMIF([1]!Tabla3[Consignatario],B2736,[1]!Tabla3[Monto])</f>
        <v>0</v>
      </c>
      <c r="L2736">
        <f>SUMIF([1]!Tabla5[Consignatario],B2736,[1]!Tabla5[Monto])</f>
        <v>0</v>
      </c>
      <c r="M2736">
        <f>SUMIF([1]!Tabla1708[Consignatario],B2736,[1]!Tabla1708[Monto])</f>
        <v>0</v>
      </c>
      <c r="N2736">
        <f>SUMIF([1]!Tabla1726[Consignatario],B2736,[1]!Tabla1726[Monto])</f>
        <v>0</v>
      </c>
      <c r="O2736">
        <f>SUMIF([1]!Tabla1730[Consignatario],B2736,[1]!Tabla1730[1730])</f>
        <v>0</v>
      </c>
      <c r="P2736">
        <f>SUMIF([1]!Tabla1739[Consignatario],B2736,[1]!Tabla1739[1739])</f>
        <v>0</v>
      </c>
      <c r="Q2736">
        <f>SUMIF([1]!Tabla21[Consignatario],B2736,[1]!Tabla21[1664-1670])</f>
        <v>0</v>
      </c>
      <c r="R2736">
        <f>SUM(Tabla62[[#This Row],[1661]:[Entrearmadas]])</f>
        <v>160</v>
      </c>
    </row>
    <row r="2737" spans="1:18" x14ac:dyDescent="0.3">
      <c r="A2737">
        <v>2736</v>
      </c>
      <c r="B2737" t="str" cm="1">
        <f t="array" ref="B2737">INDEX([1]!Tabla1[#Data], A2737, 2)</f>
        <v>Sandetegui, Joseph</v>
      </c>
      <c r="C2737">
        <f>SUMIF([1]!Tabla1661[Consignatario],B2737,[1]!Tabla1661[1661])</f>
        <v>0</v>
      </c>
      <c r="D2737">
        <f>SUMIF([1]!Tabla11[Consignatario],B2737,[1]!Tabla11[1662])</f>
        <v>0</v>
      </c>
      <c r="E2737">
        <f>SUMIF([1]!Tabla12[Consignatario],B2737,[1]!Tabla12[1670])</f>
        <v>0</v>
      </c>
      <c r="F2737">
        <f>SUMIF([1]!Tabla10[Consignatario],B2737,[1]!Tabla10[1672])</f>
        <v>0</v>
      </c>
      <c r="G2737">
        <f>SUMIF([1]!Tabla9[Consignatarios],B2737,[1]!Tabla9[1675])</f>
        <v>0</v>
      </c>
      <c r="H2737">
        <f>SUMIF([1]!Tabla8[Consignatarios],B2737,[1]!Tabla8[1678])</f>
        <v>0</v>
      </c>
      <c r="I2737">
        <f>SUMIF([1]!Tabla4[Consignatario],B2737,[1]!Tabla4[Monto])</f>
        <v>0</v>
      </c>
      <c r="J2737">
        <f>SUMIF([1]!Tabla2[Consignatario],B2737, [1]!Tabla2[Monto])</f>
        <v>0</v>
      </c>
      <c r="K2737">
        <f>SUMIF([1]!Tabla3[Consignatario],B2737,[1]!Tabla3[Monto])</f>
        <v>0</v>
      </c>
      <c r="L2737">
        <f>SUMIF([1]!Tabla5[Consignatario],B2737,[1]!Tabla5[Monto])</f>
        <v>0</v>
      </c>
      <c r="M2737">
        <f>SUMIF([1]!Tabla1708[Consignatario],B2737,[1]!Tabla1708[Monto])</f>
        <v>0</v>
      </c>
      <c r="N2737">
        <f>SUMIF([1]!Tabla1726[Consignatario],B2737,[1]!Tabla1726[Monto])</f>
        <v>52640</v>
      </c>
      <c r="O2737">
        <f>SUMIF([1]!Tabla1730[Consignatario],B2737,[1]!Tabla1730[1730])</f>
        <v>0</v>
      </c>
      <c r="P2737">
        <f>SUMIF([1]!Tabla1739[Consignatario],B2737,[1]!Tabla1739[1739])</f>
        <v>0</v>
      </c>
      <c r="Q2737">
        <f>SUMIF([1]!Tabla21[Consignatario],B2737,[1]!Tabla21[1664-1670])</f>
        <v>0</v>
      </c>
      <c r="R2737">
        <f>SUM(Tabla62[[#This Row],[1661]:[Entrearmadas]])</f>
        <v>52640</v>
      </c>
    </row>
    <row r="2738" spans="1:18" x14ac:dyDescent="0.3">
      <c r="A2738">
        <v>2737</v>
      </c>
      <c r="B2738" t="str" cm="1">
        <f t="array" ref="B2738">INDEX([1]!Tabla1[#Data], A2738, 2)</f>
        <v>Sandoval y Puga, Antonio de</v>
      </c>
      <c r="C2738">
        <f>SUMIF([1]!Tabla1661[Consignatario],B2738,[1]!Tabla1661[1661])</f>
        <v>0</v>
      </c>
      <c r="D2738">
        <f>SUMIF([1]!Tabla11[Consignatario],B2738,[1]!Tabla11[1662])</f>
        <v>0</v>
      </c>
      <c r="E2738">
        <f>SUMIF([1]!Tabla12[Consignatario],B2738,[1]!Tabla12[1670])</f>
        <v>0</v>
      </c>
      <c r="F2738">
        <f>SUMIF([1]!Tabla10[Consignatario],B2738,[1]!Tabla10[1672])</f>
        <v>45000</v>
      </c>
      <c r="G2738">
        <f>SUMIF([1]!Tabla9[Consignatarios],B2738,[1]!Tabla9[1675])</f>
        <v>0</v>
      </c>
      <c r="H2738">
        <f>SUMIF([1]!Tabla8[Consignatarios],B2738,[1]!Tabla8[1678])</f>
        <v>0</v>
      </c>
      <c r="I2738">
        <f>SUMIF([1]!Tabla4[Consignatario],B2738,[1]!Tabla4[Monto])</f>
        <v>0</v>
      </c>
      <c r="J2738">
        <f>SUMIF([1]!Tabla2[Consignatario],B2738, [1]!Tabla2[Monto])</f>
        <v>0</v>
      </c>
      <c r="K2738">
        <f>SUMIF([1]!Tabla3[Consignatario],B2738,[1]!Tabla3[Monto])</f>
        <v>0</v>
      </c>
      <c r="L2738">
        <f>SUMIF([1]!Tabla5[Consignatario],B2738,[1]!Tabla5[Monto])</f>
        <v>0</v>
      </c>
      <c r="M2738">
        <f>SUMIF([1]!Tabla1708[Consignatario],B2738,[1]!Tabla1708[Monto])</f>
        <v>0</v>
      </c>
      <c r="N2738">
        <f>SUMIF([1]!Tabla1726[Consignatario],B2738,[1]!Tabla1726[Monto])</f>
        <v>0</v>
      </c>
      <c r="O2738">
        <f>SUMIF([1]!Tabla1730[Consignatario],B2738,[1]!Tabla1730[1730])</f>
        <v>0</v>
      </c>
      <c r="P2738">
        <f>SUMIF([1]!Tabla1739[Consignatario],B2738,[1]!Tabla1739[1739])</f>
        <v>0</v>
      </c>
      <c r="Q2738">
        <f>SUMIF([1]!Tabla21[Consignatario],B2738,[1]!Tabla21[1664-1670])</f>
        <v>0</v>
      </c>
      <c r="R2738">
        <f>SUM(Tabla62[[#This Row],[1661]:[Entrearmadas]])</f>
        <v>45000</v>
      </c>
    </row>
    <row r="2739" spans="1:18" x14ac:dyDescent="0.3">
      <c r="A2739">
        <v>2738</v>
      </c>
      <c r="B2739" t="str" cm="1">
        <f t="array" ref="B2739">INDEX([1]!Tabla1[#Data], A2739, 2)</f>
        <v>Sandoval, Diego de</v>
      </c>
      <c r="C2739">
        <f>SUMIF([1]!Tabla1661[Consignatario],B2739,[1]!Tabla1661[1661])</f>
        <v>0</v>
      </c>
      <c r="D2739">
        <f>SUMIF([1]!Tabla11[Consignatario],B2739,[1]!Tabla11[1662])</f>
        <v>0</v>
      </c>
      <c r="E2739">
        <f>SUMIF([1]!Tabla12[Consignatario],B2739,[1]!Tabla12[1670])</f>
        <v>0</v>
      </c>
      <c r="F2739">
        <f>SUMIF([1]!Tabla10[Consignatario],B2739,[1]!Tabla10[1672])</f>
        <v>0</v>
      </c>
      <c r="G2739">
        <f>SUMIF([1]!Tabla9[Consignatarios],B2739,[1]!Tabla9[1675])</f>
        <v>0</v>
      </c>
      <c r="H2739">
        <f>SUMIF([1]!Tabla8[Consignatarios],B2739,[1]!Tabla8[1678])</f>
        <v>0</v>
      </c>
      <c r="I2739">
        <f>SUMIF([1]!Tabla4[Consignatario],B2739,[1]!Tabla4[Monto])</f>
        <v>0</v>
      </c>
      <c r="J2739">
        <f>SUMIF([1]!Tabla2[Consignatario],B2739, [1]!Tabla2[Monto])</f>
        <v>0</v>
      </c>
      <c r="K2739">
        <f>SUMIF([1]!Tabla3[Consignatario],B2739,[1]!Tabla3[Monto])</f>
        <v>48</v>
      </c>
      <c r="L2739">
        <f>SUMIF([1]!Tabla5[Consignatario],B2739,[1]!Tabla5[Monto])</f>
        <v>0</v>
      </c>
      <c r="M2739">
        <f>SUMIF([1]!Tabla1708[Consignatario],B2739,[1]!Tabla1708[Monto])</f>
        <v>0</v>
      </c>
      <c r="N2739">
        <f>SUMIF([1]!Tabla1726[Consignatario],B2739,[1]!Tabla1726[Monto])</f>
        <v>0</v>
      </c>
      <c r="O2739">
        <f>SUMIF([1]!Tabla1730[Consignatario],B2739,[1]!Tabla1730[1730])</f>
        <v>0</v>
      </c>
      <c r="P2739">
        <f>SUMIF([1]!Tabla1739[Consignatario],B2739,[1]!Tabla1739[1739])</f>
        <v>0</v>
      </c>
      <c r="Q2739">
        <f>SUMIF([1]!Tabla21[Consignatario],B2739,[1]!Tabla21[1664-1670])</f>
        <v>0</v>
      </c>
      <c r="R2739">
        <f>SUM(Tabla62[[#This Row],[1661]:[Entrearmadas]])</f>
        <v>48</v>
      </c>
    </row>
    <row r="2740" spans="1:18" x14ac:dyDescent="0.3">
      <c r="A2740">
        <v>2739</v>
      </c>
      <c r="B2740" t="str" cm="1">
        <f t="array" ref="B2740">INDEX([1]!Tabla1[#Data], A2740, 2)</f>
        <v>Santa Ana, Pedro de</v>
      </c>
      <c r="C2740">
        <f>SUMIF([1]!Tabla1661[Consignatario],B2740,[1]!Tabla1661[1661])</f>
        <v>0</v>
      </c>
      <c r="D2740">
        <f>SUMIF([1]!Tabla11[Consignatario],B2740,[1]!Tabla11[1662])</f>
        <v>0</v>
      </c>
      <c r="E2740">
        <f>SUMIF([1]!Tabla12[Consignatario],B2740,[1]!Tabla12[1670])</f>
        <v>0</v>
      </c>
      <c r="F2740">
        <f>SUMIF([1]!Tabla10[Consignatario],B2740,[1]!Tabla10[1672])</f>
        <v>0</v>
      </c>
      <c r="G2740">
        <f>SUMIF([1]!Tabla9[Consignatarios],B2740,[1]!Tabla9[1675])</f>
        <v>0</v>
      </c>
      <c r="H2740">
        <f>SUMIF([1]!Tabla8[Consignatarios],B2740,[1]!Tabla8[1678])</f>
        <v>0</v>
      </c>
      <c r="I2740">
        <f>SUMIF([1]!Tabla4[Consignatario],B2740,[1]!Tabla4[Monto])</f>
        <v>0</v>
      </c>
      <c r="J2740">
        <f>SUMIF([1]!Tabla2[Consignatario],B2740, [1]!Tabla2[Monto])</f>
        <v>0</v>
      </c>
      <c r="K2740">
        <f>SUMIF([1]!Tabla3[Consignatario],B2740,[1]!Tabla3[Monto])</f>
        <v>0</v>
      </c>
      <c r="L2740">
        <f>SUMIF([1]!Tabla5[Consignatario],B2740,[1]!Tabla5[Monto])</f>
        <v>72165</v>
      </c>
      <c r="M2740">
        <f>SUMIF([1]!Tabla1708[Consignatario],B2740,[1]!Tabla1708[Monto])</f>
        <v>0</v>
      </c>
      <c r="N2740">
        <f>SUMIF([1]!Tabla1726[Consignatario],B2740,[1]!Tabla1726[Monto])</f>
        <v>0</v>
      </c>
      <c r="O2740">
        <f>SUMIF([1]!Tabla1730[Consignatario],B2740,[1]!Tabla1730[1730])</f>
        <v>0</v>
      </c>
      <c r="P2740">
        <f>SUMIF([1]!Tabla1739[Consignatario],B2740,[1]!Tabla1739[1739])</f>
        <v>0</v>
      </c>
      <c r="Q2740">
        <f>SUMIF([1]!Tabla21[Consignatario],B2740,[1]!Tabla21[1664-1670])</f>
        <v>0</v>
      </c>
      <c r="R2740">
        <f>SUM(Tabla62[[#This Row],[1661]:[Entrearmadas]])</f>
        <v>72165</v>
      </c>
    </row>
    <row r="2741" spans="1:18" x14ac:dyDescent="0.3">
      <c r="A2741">
        <v>2740</v>
      </c>
      <c r="B2741" t="str" cm="1">
        <f t="array" ref="B2741">INDEX([1]!Tabla1[#Data], A2741, 2)</f>
        <v>Santa Cruz, Andrés de</v>
      </c>
      <c r="C2741">
        <f>SUMIF([1]!Tabla1661[Consignatario],B2741,[1]!Tabla1661[1661])</f>
        <v>17952</v>
      </c>
      <c r="D2741">
        <f>SUMIF([1]!Tabla11[Consignatario],B2741,[1]!Tabla11[1662])</f>
        <v>0</v>
      </c>
      <c r="E2741">
        <f>SUMIF([1]!Tabla12[Consignatario],B2741,[1]!Tabla12[1670])</f>
        <v>0</v>
      </c>
      <c r="F2741">
        <f>SUMIF([1]!Tabla10[Consignatario],B2741,[1]!Tabla10[1672])</f>
        <v>0</v>
      </c>
      <c r="G2741">
        <f>SUMIF([1]!Tabla9[Consignatarios],B2741,[1]!Tabla9[1675])</f>
        <v>0</v>
      </c>
      <c r="H2741">
        <f>SUMIF([1]!Tabla8[Consignatarios],B2741,[1]!Tabla8[1678])</f>
        <v>0</v>
      </c>
      <c r="I2741">
        <f>SUMIF([1]!Tabla4[Consignatario],B2741,[1]!Tabla4[Monto])</f>
        <v>0</v>
      </c>
      <c r="J2741">
        <f>SUMIF([1]!Tabla2[Consignatario],B2741, [1]!Tabla2[Monto])</f>
        <v>0</v>
      </c>
      <c r="K2741">
        <f>SUMIF([1]!Tabla3[Consignatario],B2741,[1]!Tabla3[Monto])</f>
        <v>0</v>
      </c>
      <c r="L2741">
        <f>SUMIF([1]!Tabla5[Consignatario],B2741,[1]!Tabla5[Monto])</f>
        <v>0</v>
      </c>
      <c r="M2741">
        <f>SUMIF([1]!Tabla1708[Consignatario],B2741,[1]!Tabla1708[Monto])</f>
        <v>0</v>
      </c>
      <c r="N2741">
        <f>SUMIF([1]!Tabla1726[Consignatario],B2741,[1]!Tabla1726[Monto])</f>
        <v>0</v>
      </c>
      <c r="O2741">
        <f>SUMIF([1]!Tabla1730[Consignatario],B2741,[1]!Tabla1730[1730])</f>
        <v>0</v>
      </c>
      <c r="P2741">
        <f>SUMIF([1]!Tabla1739[Consignatario],B2741,[1]!Tabla1739[1739])</f>
        <v>0</v>
      </c>
      <c r="Q2741">
        <f>SUMIF([1]!Tabla21[Consignatario],B2741,[1]!Tabla21[1664-1670])</f>
        <v>0</v>
      </c>
      <c r="R2741">
        <f>SUM(Tabla62[[#This Row],[1661]:[Entrearmadas]])</f>
        <v>17952</v>
      </c>
    </row>
    <row r="2742" spans="1:18" x14ac:dyDescent="0.3">
      <c r="A2742">
        <v>2741</v>
      </c>
      <c r="B2742" t="str" cm="1">
        <f t="array" ref="B2742">INDEX([1]!Tabla1[#Data], A2742, 2)</f>
        <v>Santa Cruz, Diego de</v>
      </c>
      <c r="C2742">
        <f>SUMIF([1]!Tabla1661[Consignatario],B2742,[1]!Tabla1661[1661])</f>
        <v>0</v>
      </c>
      <c r="D2742">
        <f>SUMIF([1]!Tabla11[Consignatario],B2742,[1]!Tabla11[1662])</f>
        <v>0</v>
      </c>
      <c r="E2742">
        <f>SUMIF([1]!Tabla12[Consignatario],B2742,[1]!Tabla12[1670])</f>
        <v>0</v>
      </c>
      <c r="F2742">
        <f>SUMIF([1]!Tabla10[Consignatario],B2742,[1]!Tabla10[1672])</f>
        <v>0</v>
      </c>
      <c r="G2742">
        <f>SUMIF([1]!Tabla9[Consignatarios],B2742,[1]!Tabla9[1675])</f>
        <v>0</v>
      </c>
      <c r="H2742">
        <f>SUMIF([1]!Tabla8[Consignatarios],B2742,[1]!Tabla8[1678])</f>
        <v>0</v>
      </c>
      <c r="I2742">
        <f>SUMIF([1]!Tabla4[Consignatario],B2742,[1]!Tabla4[Monto])</f>
        <v>0</v>
      </c>
      <c r="J2742">
        <f>SUMIF([1]!Tabla2[Consignatario],B2742, [1]!Tabla2[Monto])</f>
        <v>0</v>
      </c>
      <c r="K2742">
        <f>SUMIF([1]!Tabla3[Consignatario],B2742,[1]!Tabla3[Monto])</f>
        <v>54443</v>
      </c>
      <c r="L2742">
        <f>SUMIF([1]!Tabla5[Consignatario],B2742,[1]!Tabla5[Monto])</f>
        <v>0</v>
      </c>
      <c r="M2742">
        <f>SUMIF([1]!Tabla1708[Consignatario],B2742,[1]!Tabla1708[Monto])</f>
        <v>0</v>
      </c>
      <c r="N2742">
        <f>SUMIF([1]!Tabla1726[Consignatario],B2742,[1]!Tabla1726[Monto])</f>
        <v>0</v>
      </c>
      <c r="O2742">
        <f>SUMIF([1]!Tabla1730[Consignatario],B2742,[1]!Tabla1730[1730])</f>
        <v>0</v>
      </c>
      <c r="P2742">
        <f>SUMIF([1]!Tabla1739[Consignatario],B2742,[1]!Tabla1739[1739])</f>
        <v>0</v>
      </c>
      <c r="Q2742">
        <f>SUMIF([1]!Tabla21[Consignatario],B2742,[1]!Tabla21[1664-1670])</f>
        <v>0</v>
      </c>
      <c r="R2742">
        <f>SUM(Tabla62[[#This Row],[1661]:[Entrearmadas]])</f>
        <v>54443</v>
      </c>
    </row>
    <row r="2743" spans="1:18" x14ac:dyDescent="0.3">
      <c r="A2743">
        <v>2742</v>
      </c>
      <c r="B2743" t="str" cm="1">
        <f t="array" ref="B2743">INDEX([1]!Tabla1[#Data], A2743, 2)</f>
        <v>Santa Cruz, Tomas de</v>
      </c>
      <c r="C2743">
        <f>SUMIF([1]!Tabla1661[Consignatario],B2743,[1]!Tabla1661[1661])</f>
        <v>0</v>
      </c>
      <c r="D2743">
        <f>SUMIF([1]!Tabla11[Consignatario],B2743,[1]!Tabla11[1662])</f>
        <v>0</v>
      </c>
      <c r="E2743">
        <f>SUMIF([1]!Tabla12[Consignatario],B2743,[1]!Tabla12[1670])</f>
        <v>0</v>
      </c>
      <c r="F2743">
        <f>SUMIF([1]!Tabla10[Consignatario],B2743,[1]!Tabla10[1672])</f>
        <v>0</v>
      </c>
      <c r="G2743">
        <f>SUMIF([1]!Tabla9[Consignatarios],B2743,[1]!Tabla9[1675])</f>
        <v>0</v>
      </c>
      <c r="H2743">
        <f>SUMIF([1]!Tabla8[Consignatarios],B2743,[1]!Tabla8[1678])</f>
        <v>0</v>
      </c>
      <c r="I2743">
        <f>SUMIF([1]!Tabla4[Consignatario],B2743,[1]!Tabla4[Monto])</f>
        <v>0</v>
      </c>
      <c r="J2743">
        <f>SUMIF([1]!Tabla2[Consignatario],B2743, [1]!Tabla2[Monto])</f>
        <v>1400</v>
      </c>
      <c r="K2743">
        <f>SUMIF([1]!Tabla3[Consignatario],B2743,[1]!Tabla3[Monto])</f>
        <v>0</v>
      </c>
      <c r="L2743">
        <f>SUMIF([1]!Tabla5[Consignatario],B2743,[1]!Tabla5[Monto])</f>
        <v>0</v>
      </c>
      <c r="M2743">
        <f>SUMIF([1]!Tabla1708[Consignatario],B2743,[1]!Tabla1708[Monto])</f>
        <v>0</v>
      </c>
      <c r="N2743">
        <f>SUMIF([1]!Tabla1726[Consignatario],B2743,[1]!Tabla1726[Monto])</f>
        <v>0</v>
      </c>
      <c r="O2743">
        <f>SUMIF([1]!Tabla1730[Consignatario],B2743,[1]!Tabla1730[1730])</f>
        <v>0</v>
      </c>
      <c r="P2743">
        <f>SUMIF([1]!Tabla1739[Consignatario],B2743,[1]!Tabla1739[1739])</f>
        <v>0</v>
      </c>
      <c r="Q2743">
        <f>SUMIF([1]!Tabla21[Consignatario],B2743,[1]!Tabla21[1664-1670])</f>
        <v>0</v>
      </c>
      <c r="R2743">
        <f>SUM(Tabla62[[#This Row],[1661]:[Entrearmadas]])</f>
        <v>1400</v>
      </c>
    </row>
    <row r="2744" spans="1:18" x14ac:dyDescent="0.3">
      <c r="A2744">
        <v>2743</v>
      </c>
      <c r="B2744" t="str" cm="1">
        <f t="array" ref="B2744">INDEX([1]!Tabla1[#Data], A2744, 2)</f>
        <v>Santa Maria Jaramillo, Juan</v>
      </c>
      <c r="C2744">
        <f>SUMIF([1]!Tabla1661[Consignatario],B2744,[1]!Tabla1661[1661])</f>
        <v>0</v>
      </c>
      <c r="D2744">
        <f>SUMIF([1]!Tabla11[Consignatario],B2744,[1]!Tabla11[1662])</f>
        <v>0</v>
      </c>
      <c r="E2744">
        <f>SUMIF([1]!Tabla12[Consignatario],B2744,[1]!Tabla12[1670])</f>
        <v>0</v>
      </c>
      <c r="F2744">
        <f>SUMIF([1]!Tabla10[Consignatario],B2744,[1]!Tabla10[1672])</f>
        <v>0</v>
      </c>
      <c r="G2744">
        <f>SUMIF([1]!Tabla9[Consignatarios],B2744,[1]!Tabla9[1675])</f>
        <v>0</v>
      </c>
      <c r="H2744">
        <f>SUMIF([1]!Tabla8[Consignatarios],B2744,[1]!Tabla8[1678])</f>
        <v>0</v>
      </c>
      <c r="I2744">
        <f>SUMIF([1]!Tabla4[Consignatario],B2744,[1]!Tabla4[Monto])</f>
        <v>0</v>
      </c>
      <c r="J2744">
        <f>SUMIF([1]!Tabla2[Consignatario],B2744, [1]!Tabla2[Monto])</f>
        <v>0</v>
      </c>
      <c r="K2744">
        <f>SUMIF([1]!Tabla3[Consignatario],B2744,[1]!Tabla3[Monto])</f>
        <v>0</v>
      </c>
      <c r="L2744">
        <f>SUMIF([1]!Tabla5[Consignatario],B2744,[1]!Tabla5[Monto])</f>
        <v>0</v>
      </c>
      <c r="M2744">
        <f>SUMIF([1]!Tabla1708[Consignatario],B2744,[1]!Tabla1708[Monto])</f>
        <v>0</v>
      </c>
      <c r="N2744">
        <f>SUMIF([1]!Tabla1726[Consignatario],B2744,[1]!Tabla1726[Monto])</f>
        <v>0</v>
      </c>
      <c r="O2744">
        <f>SUMIF([1]!Tabla1730[Consignatario],B2744,[1]!Tabla1730[1730])</f>
        <v>0</v>
      </c>
      <c r="P2744">
        <f>SUMIF([1]!Tabla1739[Consignatario],B2744,[1]!Tabla1739[1739])</f>
        <v>0</v>
      </c>
      <c r="Q2744">
        <f>SUMIF([1]!Tabla21[Consignatario],B2744,[1]!Tabla21[1664-1670])</f>
        <v>0</v>
      </c>
      <c r="R2744">
        <f>SUM(Tabla62[[#This Row],[1661]:[Entrearmadas]])</f>
        <v>0</v>
      </c>
    </row>
    <row r="2745" spans="1:18" x14ac:dyDescent="0.3">
      <c r="A2745">
        <v>2744</v>
      </c>
      <c r="B2745" t="str" cm="1">
        <f t="array" ref="B2745">INDEX([1]!Tabla1[#Data], A2745, 2)</f>
        <v>Santa María, Domingo de</v>
      </c>
      <c r="C2745">
        <f>SUMIF([1]!Tabla1661[Consignatario],B2745,[1]!Tabla1661[1661])</f>
        <v>0</v>
      </c>
      <c r="D2745">
        <f>SUMIF([1]!Tabla11[Consignatario],B2745,[1]!Tabla11[1662])</f>
        <v>0</v>
      </c>
      <c r="E2745">
        <f>SUMIF([1]!Tabla12[Consignatario],B2745,[1]!Tabla12[1670])</f>
        <v>0</v>
      </c>
      <c r="F2745">
        <f>SUMIF([1]!Tabla10[Consignatario],B2745,[1]!Tabla10[1672])</f>
        <v>0</v>
      </c>
      <c r="G2745">
        <f>SUMIF([1]!Tabla9[Consignatarios],B2745,[1]!Tabla9[1675])</f>
        <v>0</v>
      </c>
      <c r="H2745">
        <f>SUMIF([1]!Tabla8[Consignatarios],B2745,[1]!Tabla8[1678])</f>
        <v>0</v>
      </c>
      <c r="I2745">
        <f>SUMIF([1]!Tabla4[Consignatario],B2745,[1]!Tabla4[Monto])</f>
        <v>0</v>
      </c>
      <c r="J2745">
        <f>SUMIF([1]!Tabla2[Consignatario],B2745, [1]!Tabla2[Monto])</f>
        <v>0</v>
      </c>
      <c r="K2745">
        <f>SUMIF([1]!Tabla3[Consignatario],B2745,[1]!Tabla3[Monto])</f>
        <v>0</v>
      </c>
      <c r="L2745">
        <f>SUMIF([1]!Tabla5[Consignatario],B2745,[1]!Tabla5[Monto])</f>
        <v>0</v>
      </c>
      <c r="M2745">
        <f>SUMIF([1]!Tabla1708[Consignatario],B2745,[1]!Tabla1708[Monto])</f>
        <v>0</v>
      </c>
      <c r="N2745">
        <f>SUMIF([1]!Tabla1726[Consignatario],B2745,[1]!Tabla1726[Monto])</f>
        <v>0</v>
      </c>
      <c r="O2745">
        <f>SUMIF([1]!Tabla1730[Consignatario],B2745,[1]!Tabla1730[1730])</f>
        <v>0</v>
      </c>
      <c r="P2745">
        <f>SUMIF([1]!Tabla1739[Consignatario],B2745,[1]!Tabla1739[1739])</f>
        <v>0</v>
      </c>
      <c r="Q2745">
        <f>SUMIF([1]!Tabla21[Consignatario],B2745,[1]!Tabla21[1664-1670])</f>
        <v>0</v>
      </c>
      <c r="R2745">
        <f>SUM(Tabla62[[#This Row],[1661]:[Entrearmadas]])</f>
        <v>0</v>
      </c>
    </row>
    <row r="2746" spans="1:18" x14ac:dyDescent="0.3">
      <c r="A2746">
        <v>2745</v>
      </c>
      <c r="B2746" t="str" cm="1">
        <f t="array" ref="B2746">INDEX([1]!Tabla1[#Data], A2746, 2)</f>
        <v>Santa María, Manuel de</v>
      </c>
      <c r="C2746">
        <f>SUMIF([1]!Tabla1661[Consignatario],B2746,[1]!Tabla1661[1661])</f>
        <v>0</v>
      </c>
      <c r="D2746">
        <f>SUMIF([1]!Tabla11[Consignatario],B2746,[1]!Tabla11[1662])</f>
        <v>0</v>
      </c>
      <c r="E2746">
        <f>SUMIF([1]!Tabla12[Consignatario],B2746,[1]!Tabla12[1670])</f>
        <v>0</v>
      </c>
      <c r="F2746">
        <f>SUMIF([1]!Tabla10[Consignatario],B2746,[1]!Tabla10[1672])</f>
        <v>0</v>
      </c>
      <c r="G2746">
        <f>SUMIF([1]!Tabla9[Consignatarios],B2746,[1]!Tabla9[1675])</f>
        <v>0</v>
      </c>
      <c r="H2746">
        <f>SUMIF([1]!Tabla8[Consignatarios],B2746,[1]!Tabla8[1678])</f>
        <v>500</v>
      </c>
      <c r="I2746">
        <f>SUMIF([1]!Tabla4[Consignatario],B2746,[1]!Tabla4[Monto])</f>
        <v>0</v>
      </c>
      <c r="J2746">
        <f>SUMIF([1]!Tabla2[Consignatario],B2746, [1]!Tabla2[Monto])</f>
        <v>0</v>
      </c>
      <c r="K2746">
        <f>SUMIF([1]!Tabla3[Consignatario],B2746,[1]!Tabla3[Monto])</f>
        <v>0</v>
      </c>
      <c r="L2746">
        <f>SUMIF([1]!Tabla5[Consignatario],B2746,[1]!Tabla5[Monto])</f>
        <v>0</v>
      </c>
      <c r="M2746">
        <f>SUMIF([1]!Tabla1708[Consignatario],B2746,[1]!Tabla1708[Monto])</f>
        <v>0</v>
      </c>
      <c r="N2746">
        <f>SUMIF([1]!Tabla1726[Consignatario],B2746,[1]!Tabla1726[Monto])</f>
        <v>0</v>
      </c>
      <c r="O2746">
        <f>SUMIF([1]!Tabla1730[Consignatario],B2746,[1]!Tabla1730[1730])</f>
        <v>0</v>
      </c>
      <c r="P2746">
        <f>SUMIF([1]!Tabla1739[Consignatario],B2746,[1]!Tabla1739[1739])</f>
        <v>0</v>
      </c>
      <c r="Q2746">
        <f>SUMIF([1]!Tabla21[Consignatario],B2746,[1]!Tabla21[1664-1670])</f>
        <v>0</v>
      </c>
      <c r="R2746">
        <f>SUM(Tabla62[[#This Row],[1661]:[Entrearmadas]])</f>
        <v>500</v>
      </c>
    </row>
    <row r="2747" spans="1:18" x14ac:dyDescent="0.3">
      <c r="A2747">
        <v>2746</v>
      </c>
      <c r="B2747" t="str" cm="1">
        <f t="array" ref="B2747">INDEX([1]!Tabla1[#Data], A2747, 2)</f>
        <v>Santander, Joseph de</v>
      </c>
      <c r="C2747">
        <f>SUMIF([1]!Tabla1661[Consignatario],B2747,[1]!Tabla1661[1661])</f>
        <v>0</v>
      </c>
      <c r="D2747">
        <f>SUMIF([1]!Tabla11[Consignatario],B2747,[1]!Tabla11[1662])</f>
        <v>0</v>
      </c>
      <c r="E2747">
        <f>SUMIF([1]!Tabla12[Consignatario],B2747,[1]!Tabla12[1670])</f>
        <v>0</v>
      </c>
      <c r="F2747">
        <f>SUMIF([1]!Tabla10[Consignatario],B2747,[1]!Tabla10[1672])</f>
        <v>0</v>
      </c>
      <c r="G2747">
        <f>SUMIF([1]!Tabla9[Consignatarios],B2747,[1]!Tabla9[1675])</f>
        <v>0</v>
      </c>
      <c r="H2747">
        <f>SUMIF([1]!Tabla8[Consignatarios],B2747,[1]!Tabla8[1678])</f>
        <v>0</v>
      </c>
      <c r="I2747">
        <f>SUMIF([1]!Tabla4[Consignatario],B2747,[1]!Tabla4[Monto])</f>
        <v>0</v>
      </c>
      <c r="J2747">
        <f>SUMIF([1]!Tabla2[Consignatario],B2747, [1]!Tabla2[Monto])</f>
        <v>0</v>
      </c>
      <c r="K2747">
        <f>SUMIF([1]!Tabla3[Consignatario],B2747,[1]!Tabla3[Monto])</f>
        <v>0</v>
      </c>
      <c r="L2747">
        <f>SUMIF([1]!Tabla5[Consignatario],B2747,[1]!Tabla5[Monto])</f>
        <v>0</v>
      </c>
      <c r="M2747">
        <f>SUMIF([1]!Tabla1708[Consignatario],B2747,[1]!Tabla1708[Monto])</f>
        <v>0</v>
      </c>
      <c r="N2747">
        <f>SUMIF([1]!Tabla1726[Consignatario],B2747,[1]!Tabla1726[Monto])</f>
        <v>10965</v>
      </c>
      <c r="O2747">
        <f>SUMIF([1]!Tabla1730[Consignatario],B2747,[1]!Tabla1730[1730])</f>
        <v>0</v>
      </c>
      <c r="P2747">
        <f>SUMIF([1]!Tabla1739[Consignatario],B2747,[1]!Tabla1739[1739])</f>
        <v>0</v>
      </c>
      <c r="Q2747">
        <f>SUMIF([1]!Tabla21[Consignatario],B2747,[1]!Tabla21[1664-1670])</f>
        <v>0</v>
      </c>
      <c r="R2747">
        <f>SUM(Tabla62[[#This Row],[1661]:[Entrearmadas]])</f>
        <v>10965</v>
      </c>
    </row>
    <row r="2748" spans="1:18" x14ac:dyDescent="0.3">
      <c r="A2748">
        <v>2747</v>
      </c>
      <c r="B2748" t="str" cm="1">
        <f t="array" ref="B2748">INDEX([1]!Tabla1[#Data], A2748, 2)</f>
        <v>Santiago Concha, Diego de</v>
      </c>
      <c r="C2748">
        <f>SUMIF([1]!Tabla1661[Consignatario],B2748,[1]!Tabla1661[1661])</f>
        <v>57412</v>
      </c>
      <c r="D2748">
        <f>SUMIF([1]!Tabla11[Consignatario],B2748,[1]!Tabla11[1662])</f>
        <v>0</v>
      </c>
      <c r="E2748">
        <f>SUMIF([1]!Tabla12[Consignatario],B2748,[1]!Tabla12[1670])</f>
        <v>0</v>
      </c>
      <c r="F2748">
        <f>SUMIF([1]!Tabla10[Consignatario],B2748,[1]!Tabla10[1672])</f>
        <v>0</v>
      </c>
      <c r="G2748">
        <f>SUMIF([1]!Tabla9[Consignatarios],B2748,[1]!Tabla9[1675])</f>
        <v>0</v>
      </c>
      <c r="H2748">
        <f>SUMIF([1]!Tabla8[Consignatarios],B2748,[1]!Tabla8[1678])</f>
        <v>0</v>
      </c>
      <c r="I2748">
        <f>SUMIF([1]!Tabla4[Consignatario],B2748,[1]!Tabla4[Monto])</f>
        <v>0</v>
      </c>
      <c r="J2748">
        <f>SUMIF([1]!Tabla2[Consignatario],B2748, [1]!Tabla2[Monto])</f>
        <v>0</v>
      </c>
      <c r="K2748">
        <f>SUMIF([1]!Tabla3[Consignatario],B2748,[1]!Tabla3[Monto])</f>
        <v>0</v>
      </c>
      <c r="L2748">
        <f>SUMIF([1]!Tabla5[Consignatario],B2748,[1]!Tabla5[Monto])</f>
        <v>0</v>
      </c>
      <c r="M2748">
        <f>SUMIF([1]!Tabla1708[Consignatario],B2748,[1]!Tabla1708[Monto])</f>
        <v>0</v>
      </c>
      <c r="N2748">
        <f>SUMIF([1]!Tabla1726[Consignatario],B2748,[1]!Tabla1726[Monto])</f>
        <v>0</v>
      </c>
      <c r="O2748">
        <f>SUMIF([1]!Tabla1730[Consignatario],B2748,[1]!Tabla1730[1730])</f>
        <v>0</v>
      </c>
      <c r="P2748">
        <f>SUMIF([1]!Tabla1739[Consignatario],B2748,[1]!Tabla1739[1739])</f>
        <v>0</v>
      </c>
      <c r="Q2748">
        <f>SUMIF([1]!Tabla21[Consignatario],B2748,[1]!Tabla21[1664-1670])</f>
        <v>0</v>
      </c>
      <c r="R2748">
        <f>SUM(Tabla62[[#This Row],[1661]:[Entrearmadas]])</f>
        <v>57412</v>
      </c>
    </row>
    <row r="2749" spans="1:18" x14ac:dyDescent="0.3">
      <c r="A2749">
        <v>2748</v>
      </c>
      <c r="B2749" t="str" cm="1">
        <f t="array" ref="B2749">INDEX([1]!Tabla1[#Data], A2749, 2)</f>
        <v>Santiago Concha, Joseph de</v>
      </c>
      <c r="C2749">
        <f>SUMIF([1]!Tabla1661[Consignatario],B2749,[1]!Tabla1661[1661])</f>
        <v>0</v>
      </c>
      <c r="D2749">
        <f>SUMIF([1]!Tabla11[Consignatario],B2749,[1]!Tabla11[1662])</f>
        <v>0</v>
      </c>
      <c r="E2749">
        <f>SUMIF([1]!Tabla12[Consignatario],B2749,[1]!Tabla12[1670])</f>
        <v>0</v>
      </c>
      <c r="F2749">
        <f>SUMIF([1]!Tabla10[Consignatario],B2749,[1]!Tabla10[1672])</f>
        <v>0</v>
      </c>
      <c r="G2749">
        <f>SUMIF([1]!Tabla9[Consignatarios],B2749,[1]!Tabla9[1675])</f>
        <v>0</v>
      </c>
      <c r="H2749">
        <f>SUMIF([1]!Tabla8[Consignatarios],B2749,[1]!Tabla8[1678])</f>
        <v>0</v>
      </c>
      <c r="I2749">
        <f>SUMIF([1]!Tabla4[Consignatario],B2749,[1]!Tabla4[Monto])</f>
        <v>0</v>
      </c>
      <c r="J2749">
        <f>SUMIF([1]!Tabla2[Consignatario],B2749, [1]!Tabla2[Monto])</f>
        <v>0</v>
      </c>
      <c r="K2749">
        <f>SUMIF([1]!Tabla3[Consignatario],B2749,[1]!Tabla3[Monto])</f>
        <v>72660</v>
      </c>
      <c r="L2749">
        <f>SUMIF([1]!Tabla5[Consignatario],B2749,[1]!Tabla5[Monto])</f>
        <v>0</v>
      </c>
      <c r="M2749">
        <f>SUMIF([1]!Tabla1708[Consignatario],B2749,[1]!Tabla1708[Monto])</f>
        <v>0</v>
      </c>
      <c r="N2749">
        <f>SUMIF([1]!Tabla1726[Consignatario],B2749,[1]!Tabla1726[Monto])</f>
        <v>0</v>
      </c>
      <c r="O2749">
        <f>SUMIF([1]!Tabla1730[Consignatario],B2749,[1]!Tabla1730[1730])</f>
        <v>0</v>
      </c>
      <c r="P2749">
        <f>SUMIF([1]!Tabla1739[Consignatario],B2749,[1]!Tabla1739[1739])</f>
        <v>0</v>
      </c>
      <c r="Q2749">
        <f>SUMIF([1]!Tabla21[Consignatario],B2749,[1]!Tabla21[1664-1670])</f>
        <v>0</v>
      </c>
      <c r="R2749">
        <f>SUM(Tabla62[[#This Row],[1661]:[Entrearmadas]])</f>
        <v>72660</v>
      </c>
    </row>
    <row r="2750" spans="1:18" x14ac:dyDescent="0.3">
      <c r="A2750">
        <v>2749</v>
      </c>
      <c r="B2750" t="str" cm="1">
        <f t="array" ref="B2750">INDEX([1]!Tabla1[#Data], A2750, 2)</f>
        <v>Santiago Concha, Pablo de</v>
      </c>
      <c r="C2750">
        <f>SUMIF([1]!Tabla1661[Consignatario],B2750,[1]!Tabla1661[1661])</f>
        <v>0</v>
      </c>
      <c r="D2750">
        <f>SUMIF([1]!Tabla11[Consignatario],B2750,[1]!Tabla11[1662])</f>
        <v>0</v>
      </c>
      <c r="E2750">
        <f>SUMIF([1]!Tabla12[Consignatario],B2750,[1]!Tabla12[1670])</f>
        <v>0</v>
      </c>
      <c r="F2750">
        <f>SUMIF([1]!Tabla10[Consignatario],B2750,[1]!Tabla10[1672])</f>
        <v>0</v>
      </c>
      <c r="G2750">
        <f>SUMIF([1]!Tabla9[Consignatarios],B2750,[1]!Tabla9[1675])</f>
        <v>0</v>
      </c>
      <c r="H2750">
        <f>SUMIF([1]!Tabla8[Consignatarios],B2750,[1]!Tabla8[1678])</f>
        <v>0</v>
      </c>
      <c r="I2750">
        <f>SUMIF([1]!Tabla4[Consignatario],B2750,[1]!Tabla4[Monto])</f>
        <v>0</v>
      </c>
      <c r="J2750">
        <f>SUMIF([1]!Tabla2[Consignatario],B2750, [1]!Tabla2[Monto])</f>
        <v>0</v>
      </c>
      <c r="K2750">
        <f>SUMIF([1]!Tabla3[Consignatario],B2750,[1]!Tabla3[Monto])</f>
        <v>5496</v>
      </c>
      <c r="L2750">
        <f>SUMIF([1]!Tabla5[Consignatario],B2750,[1]!Tabla5[Monto])</f>
        <v>0</v>
      </c>
      <c r="M2750">
        <f>SUMIF([1]!Tabla1708[Consignatario],B2750,[1]!Tabla1708[Monto])</f>
        <v>0</v>
      </c>
      <c r="N2750">
        <f>SUMIF([1]!Tabla1726[Consignatario],B2750,[1]!Tabla1726[Monto])</f>
        <v>0</v>
      </c>
      <c r="O2750">
        <f>SUMIF([1]!Tabla1730[Consignatario],B2750,[1]!Tabla1730[1730])</f>
        <v>0</v>
      </c>
      <c r="P2750">
        <f>SUMIF([1]!Tabla1739[Consignatario],B2750,[1]!Tabla1739[1739])</f>
        <v>0</v>
      </c>
      <c r="Q2750">
        <f>SUMIF([1]!Tabla21[Consignatario],B2750,[1]!Tabla21[1664-1670])</f>
        <v>0</v>
      </c>
      <c r="R2750">
        <f>SUM(Tabla62[[#This Row],[1661]:[Entrearmadas]])</f>
        <v>5496</v>
      </c>
    </row>
    <row r="2751" spans="1:18" x14ac:dyDescent="0.3">
      <c r="A2751">
        <v>2750</v>
      </c>
      <c r="B2751" t="str" cm="1">
        <f t="array" ref="B2751">INDEX([1]!Tabla1[#Data], A2751, 2)</f>
        <v>Santiago Concha, Pedro</v>
      </c>
      <c r="C2751">
        <f>SUMIF([1]!Tabla1661[Consignatario],B2751,[1]!Tabla1661[1661])</f>
        <v>0</v>
      </c>
      <c r="D2751">
        <f>SUMIF([1]!Tabla11[Consignatario],B2751,[1]!Tabla11[1662])</f>
        <v>0</v>
      </c>
      <c r="E2751">
        <f>SUMIF([1]!Tabla12[Consignatario],B2751,[1]!Tabla12[1670])</f>
        <v>0</v>
      </c>
      <c r="F2751">
        <f>SUMIF([1]!Tabla10[Consignatario],B2751,[1]!Tabla10[1672])</f>
        <v>0</v>
      </c>
      <c r="G2751">
        <f>SUMIF([1]!Tabla9[Consignatarios],B2751,[1]!Tabla9[1675])</f>
        <v>0</v>
      </c>
      <c r="H2751">
        <f>SUMIF([1]!Tabla8[Consignatarios],B2751,[1]!Tabla8[1678])</f>
        <v>0</v>
      </c>
      <c r="I2751">
        <f>SUMIF([1]!Tabla4[Consignatario],B2751,[1]!Tabla4[Monto])</f>
        <v>0</v>
      </c>
      <c r="J2751">
        <f>SUMIF([1]!Tabla2[Consignatario],B2751, [1]!Tabla2[Monto])</f>
        <v>35836</v>
      </c>
      <c r="K2751">
        <f>SUMIF([1]!Tabla3[Consignatario],B2751,[1]!Tabla3[Monto])</f>
        <v>0</v>
      </c>
      <c r="L2751">
        <f>SUMIF([1]!Tabla5[Consignatario],B2751,[1]!Tabla5[Monto])</f>
        <v>0</v>
      </c>
      <c r="M2751">
        <f>SUMIF([1]!Tabla1708[Consignatario],B2751,[1]!Tabla1708[Monto])</f>
        <v>0</v>
      </c>
      <c r="N2751">
        <f>SUMIF([1]!Tabla1726[Consignatario],B2751,[1]!Tabla1726[Monto])</f>
        <v>0</v>
      </c>
      <c r="O2751">
        <f>SUMIF([1]!Tabla1730[Consignatario],B2751,[1]!Tabla1730[1730])</f>
        <v>0</v>
      </c>
      <c r="P2751">
        <f>SUMIF([1]!Tabla1739[Consignatario],B2751,[1]!Tabla1739[1739])</f>
        <v>0</v>
      </c>
      <c r="Q2751">
        <f>SUMIF([1]!Tabla21[Consignatario],B2751,[1]!Tabla21[1664-1670])</f>
        <v>0</v>
      </c>
      <c r="R2751">
        <f>SUM(Tabla62[[#This Row],[1661]:[Entrearmadas]])</f>
        <v>35836</v>
      </c>
    </row>
    <row r="2752" spans="1:18" x14ac:dyDescent="0.3">
      <c r="A2752">
        <v>2751</v>
      </c>
      <c r="B2752" t="str" cm="1">
        <f t="array" ref="B2752">INDEX([1]!Tabla1[#Data], A2752, 2)</f>
        <v>Santidueñas y Carrillo, Manuel de</v>
      </c>
      <c r="C2752">
        <f>SUMIF([1]!Tabla1661[Consignatario],B2752,[1]!Tabla1661[1661])</f>
        <v>0</v>
      </c>
      <c r="D2752">
        <f>SUMIF([1]!Tabla11[Consignatario],B2752,[1]!Tabla11[1662])</f>
        <v>0</v>
      </c>
      <c r="E2752">
        <f>SUMIF([1]!Tabla12[Consignatario],B2752,[1]!Tabla12[1670])</f>
        <v>0</v>
      </c>
      <c r="F2752">
        <f>SUMIF([1]!Tabla10[Consignatario],B2752,[1]!Tabla10[1672])</f>
        <v>0</v>
      </c>
      <c r="G2752">
        <f>SUMIF([1]!Tabla9[Consignatarios],B2752,[1]!Tabla9[1675])</f>
        <v>0</v>
      </c>
      <c r="H2752">
        <f>SUMIF([1]!Tabla8[Consignatarios],B2752,[1]!Tabla8[1678])</f>
        <v>0</v>
      </c>
      <c r="I2752">
        <f>SUMIF([1]!Tabla4[Consignatario],B2752,[1]!Tabla4[Monto])</f>
        <v>7303</v>
      </c>
      <c r="J2752">
        <f>SUMIF([1]!Tabla2[Consignatario],B2752, [1]!Tabla2[Monto])</f>
        <v>0</v>
      </c>
      <c r="K2752">
        <f>SUMIF([1]!Tabla3[Consignatario],B2752,[1]!Tabla3[Monto])</f>
        <v>0</v>
      </c>
      <c r="L2752">
        <f>SUMIF([1]!Tabla5[Consignatario],B2752,[1]!Tabla5[Monto])</f>
        <v>0</v>
      </c>
      <c r="M2752">
        <f>SUMIF([1]!Tabla1708[Consignatario],B2752,[1]!Tabla1708[Monto])</f>
        <v>0</v>
      </c>
      <c r="N2752">
        <f>SUMIF([1]!Tabla1726[Consignatario],B2752,[1]!Tabla1726[Monto])</f>
        <v>0</v>
      </c>
      <c r="O2752">
        <f>SUMIF([1]!Tabla1730[Consignatario],B2752,[1]!Tabla1730[1730])</f>
        <v>0</v>
      </c>
      <c r="P2752">
        <f>SUMIF([1]!Tabla1739[Consignatario],B2752,[1]!Tabla1739[1739])</f>
        <v>0</v>
      </c>
      <c r="Q2752">
        <f>SUMIF([1]!Tabla21[Consignatario],B2752,[1]!Tabla21[1664-1670])</f>
        <v>0</v>
      </c>
      <c r="R2752">
        <f>SUM(Tabla62[[#This Row],[1661]:[Entrearmadas]])</f>
        <v>7303</v>
      </c>
    </row>
    <row r="2753" spans="1:18" x14ac:dyDescent="0.3">
      <c r="A2753">
        <v>2752</v>
      </c>
      <c r="B2753" t="str" cm="1">
        <f t="array" ref="B2753">INDEX([1]!Tabla1[#Data], A2753, 2)</f>
        <v>Santillana, Alonso de</v>
      </c>
      <c r="C2753">
        <f>SUMIF([1]!Tabla1661[Consignatario],B2753,[1]!Tabla1661[1661])</f>
        <v>0</v>
      </c>
      <c r="D2753">
        <f>SUMIF([1]!Tabla11[Consignatario],B2753,[1]!Tabla11[1662])</f>
        <v>0</v>
      </c>
      <c r="E2753">
        <f>SUMIF([1]!Tabla12[Consignatario],B2753,[1]!Tabla12[1670])</f>
        <v>0</v>
      </c>
      <c r="F2753">
        <f>SUMIF([1]!Tabla10[Consignatario],B2753,[1]!Tabla10[1672])</f>
        <v>0</v>
      </c>
      <c r="G2753">
        <f>SUMIF([1]!Tabla9[Consignatarios],B2753,[1]!Tabla9[1675])</f>
        <v>0</v>
      </c>
      <c r="H2753">
        <f>SUMIF([1]!Tabla8[Consignatarios],B2753,[1]!Tabla8[1678])</f>
        <v>0</v>
      </c>
      <c r="I2753">
        <f>SUMIF([1]!Tabla4[Consignatario],B2753,[1]!Tabla4[Monto])</f>
        <v>0</v>
      </c>
      <c r="J2753">
        <f>SUMIF([1]!Tabla2[Consignatario],B2753, [1]!Tabla2[Monto])</f>
        <v>0</v>
      </c>
      <c r="K2753">
        <f>SUMIF([1]!Tabla3[Consignatario],B2753,[1]!Tabla3[Monto])</f>
        <v>1050</v>
      </c>
      <c r="L2753">
        <f>SUMIF([1]!Tabla5[Consignatario],B2753,[1]!Tabla5[Monto])</f>
        <v>0</v>
      </c>
      <c r="M2753">
        <f>SUMIF([1]!Tabla1708[Consignatario],B2753,[1]!Tabla1708[Monto])</f>
        <v>0</v>
      </c>
      <c r="N2753">
        <f>SUMIF([1]!Tabla1726[Consignatario],B2753,[1]!Tabla1726[Monto])</f>
        <v>0</v>
      </c>
      <c r="O2753">
        <f>SUMIF([1]!Tabla1730[Consignatario],B2753,[1]!Tabla1730[1730])</f>
        <v>0</v>
      </c>
      <c r="P2753">
        <f>SUMIF([1]!Tabla1739[Consignatario],B2753,[1]!Tabla1739[1739])</f>
        <v>0</v>
      </c>
      <c r="Q2753">
        <f>SUMIF([1]!Tabla21[Consignatario],B2753,[1]!Tabla21[1664-1670])</f>
        <v>0</v>
      </c>
      <c r="R2753">
        <f>SUM(Tabla62[[#This Row],[1661]:[Entrearmadas]])</f>
        <v>1050</v>
      </c>
    </row>
    <row r="2754" spans="1:18" x14ac:dyDescent="0.3">
      <c r="A2754">
        <v>2753</v>
      </c>
      <c r="B2754" t="str" cm="1">
        <f t="array" ref="B2754">INDEX([1]!Tabla1[#Data], A2754, 2)</f>
        <v>Santillana, Rodrigo de</v>
      </c>
      <c r="C2754">
        <f>SUMIF([1]!Tabla1661[Consignatario],B2754,[1]!Tabla1661[1661])</f>
        <v>0</v>
      </c>
      <c r="D2754">
        <f>SUMIF([1]!Tabla11[Consignatario],B2754,[1]!Tabla11[1662])</f>
        <v>29000</v>
      </c>
      <c r="E2754">
        <f>SUMIF([1]!Tabla12[Consignatario],B2754,[1]!Tabla12[1670])</f>
        <v>0</v>
      </c>
      <c r="F2754">
        <f>SUMIF([1]!Tabla10[Consignatario],B2754,[1]!Tabla10[1672])</f>
        <v>0</v>
      </c>
      <c r="G2754">
        <f>SUMIF([1]!Tabla9[Consignatarios],B2754,[1]!Tabla9[1675])</f>
        <v>0</v>
      </c>
      <c r="H2754">
        <f>SUMIF([1]!Tabla8[Consignatarios],B2754,[1]!Tabla8[1678])</f>
        <v>0</v>
      </c>
      <c r="I2754">
        <f>SUMIF([1]!Tabla4[Consignatario],B2754,[1]!Tabla4[Monto])</f>
        <v>0</v>
      </c>
      <c r="J2754">
        <f>SUMIF([1]!Tabla2[Consignatario],B2754, [1]!Tabla2[Monto])</f>
        <v>0</v>
      </c>
      <c r="K2754">
        <f>SUMIF([1]!Tabla3[Consignatario],B2754,[1]!Tabla3[Monto])</f>
        <v>0</v>
      </c>
      <c r="L2754">
        <f>SUMIF([1]!Tabla5[Consignatario],B2754,[1]!Tabla5[Monto])</f>
        <v>0</v>
      </c>
      <c r="M2754">
        <f>SUMIF([1]!Tabla1708[Consignatario],B2754,[1]!Tabla1708[Monto])</f>
        <v>0</v>
      </c>
      <c r="N2754">
        <f>SUMIF([1]!Tabla1726[Consignatario],B2754,[1]!Tabla1726[Monto])</f>
        <v>0</v>
      </c>
      <c r="O2754">
        <f>SUMIF([1]!Tabla1730[Consignatario],B2754,[1]!Tabla1730[1730])</f>
        <v>0</v>
      </c>
      <c r="P2754">
        <f>SUMIF([1]!Tabla1739[Consignatario],B2754,[1]!Tabla1739[1739])</f>
        <v>0</v>
      </c>
      <c r="Q2754">
        <f>SUMIF([1]!Tabla21[Consignatario],B2754,[1]!Tabla21[1664-1670])</f>
        <v>0</v>
      </c>
      <c r="R2754">
        <f>SUM(Tabla62[[#This Row],[1661]:[Entrearmadas]])</f>
        <v>29000</v>
      </c>
    </row>
    <row r="2755" spans="1:18" x14ac:dyDescent="0.3">
      <c r="A2755">
        <v>2754</v>
      </c>
      <c r="B2755" t="str" cm="1">
        <f t="array" ref="B2755">INDEX([1]!Tabla1[#Data], A2755, 2)</f>
        <v>Santisteban, Diego de</v>
      </c>
      <c r="C2755">
        <f>SUMIF([1]!Tabla1661[Consignatario],B2755,[1]!Tabla1661[1661])</f>
        <v>0</v>
      </c>
      <c r="D2755">
        <f>SUMIF([1]!Tabla11[Consignatario],B2755,[1]!Tabla11[1662])</f>
        <v>0</v>
      </c>
      <c r="E2755">
        <f>SUMIF([1]!Tabla12[Consignatario],B2755,[1]!Tabla12[1670])</f>
        <v>0</v>
      </c>
      <c r="F2755">
        <f>SUMIF([1]!Tabla10[Consignatario],B2755,[1]!Tabla10[1672])</f>
        <v>0</v>
      </c>
      <c r="G2755">
        <f>SUMIF([1]!Tabla9[Consignatarios],B2755,[1]!Tabla9[1675])</f>
        <v>0</v>
      </c>
      <c r="H2755">
        <f>SUMIF([1]!Tabla8[Consignatarios],B2755,[1]!Tabla8[1678])</f>
        <v>0</v>
      </c>
      <c r="I2755">
        <f>SUMIF([1]!Tabla4[Consignatario],B2755,[1]!Tabla4[Monto])</f>
        <v>0</v>
      </c>
      <c r="J2755">
        <f>SUMIF([1]!Tabla2[Consignatario],B2755, [1]!Tabla2[Monto])</f>
        <v>0</v>
      </c>
      <c r="K2755">
        <f>SUMIF([1]!Tabla3[Consignatario],B2755,[1]!Tabla3[Monto])</f>
        <v>32</v>
      </c>
      <c r="L2755">
        <f>SUMIF([1]!Tabla5[Consignatario],B2755,[1]!Tabla5[Monto])</f>
        <v>0</v>
      </c>
      <c r="M2755">
        <f>SUMIF([1]!Tabla1708[Consignatario],B2755,[1]!Tabla1708[Monto])</f>
        <v>2835</v>
      </c>
      <c r="N2755">
        <f>SUMIF([1]!Tabla1726[Consignatario],B2755,[1]!Tabla1726[Monto])</f>
        <v>0</v>
      </c>
      <c r="O2755">
        <f>SUMIF([1]!Tabla1730[Consignatario],B2755,[1]!Tabla1730[1730])</f>
        <v>0</v>
      </c>
      <c r="P2755">
        <f>SUMIF([1]!Tabla1739[Consignatario],B2755,[1]!Tabla1739[1739])</f>
        <v>0</v>
      </c>
      <c r="Q2755">
        <f>SUMIF([1]!Tabla21[Consignatario],B2755,[1]!Tabla21[1664-1670])</f>
        <v>0</v>
      </c>
      <c r="R2755">
        <f>SUM(Tabla62[[#This Row],[1661]:[Entrearmadas]])</f>
        <v>2867</v>
      </c>
    </row>
    <row r="2756" spans="1:18" x14ac:dyDescent="0.3">
      <c r="A2756">
        <v>2755</v>
      </c>
      <c r="B2756" t="str" cm="1">
        <f t="array" ref="B2756">INDEX([1]!Tabla1[#Data], A2756, 2)</f>
        <v>Santisteban, Gabriel de</v>
      </c>
      <c r="C2756">
        <f>SUMIF([1]!Tabla1661[Consignatario],B2756,[1]!Tabla1661[1661])</f>
        <v>0</v>
      </c>
      <c r="D2756">
        <f>SUMIF([1]!Tabla11[Consignatario],B2756,[1]!Tabla11[1662])</f>
        <v>0</v>
      </c>
      <c r="E2756">
        <f>SUMIF([1]!Tabla12[Consignatario],B2756,[1]!Tabla12[1670])</f>
        <v>0</v>
      </c>
      <c r="F2756">
        <f>SUMIF([1]!Tabla10[Consignatario],B2756,[1]!Tabla10[1672])</f>
        <v>0</v>
      </c>
      <c r="G2756">
        <f>SUMIF([1]!Tabla9[Consignatarios],B2756,[1]!Tabla9[1675])</f>
        <v>0</v>
      </c>
      <c r="H2756">
        <f>SUMIF([1]!Tabla8[Consignatarios],B2756,[1]!Tabla8[1678])</f>
        <v>0</v>
      </c>
      <c r="I2756">
        <f>SUMIF([1]!Tabla4[Consignatario],B2756,[1]!Tabla4[Monto])</f>
        <v>0</v>
      </c>
      <c r="J2756">
        <f>SUMIF([1]!Tabla2[Consignatario],B2756, [1]!Tabla2[Monto])</f>
        <v>0</v>
      </c>
      <c r="K2756">
        <f>SUMIF([1]!Tabla3[Consignatario],B2756,[1]!Tabla3[Monto])</f>
        <v>4900</v>
      </c>
      <c r="L2756">
        <f>SUMIF([1]!Tabla5[Consignatario],B2756,[1]!Tabla5[Monto])</f>
        <v>0</v>
      </c>
      <c r="M2756">
        <f>SUMIF([1]!Tabla1708[Consignatario],B2756,[1]!Tabla1708[Monto])</f>
        <v>0</v>
      </c>
      <c r="N2756">
        <f>SUMIF([1]!Tabla1726[Consignatario],B2756,[1]!Tabla1726[Monto])</f>
        <v>0</v>
      </c>
      <c r="O2756">
        <f>SUMIF([1]!Tabla1730[Consignatario],B2756,[1]!Tabla1730[1730])</f>
        <v>0</v>
      </c>
      <c r="P2756">
        <f>SUMIF([1]!Tabla1739[Consignatario],B2756,[1]!Tabla1739[1739])</f>
        <v>0</v>
      </c>
      <c r="Q2756">
        <f>SUMIF([1]!Tabla21[Consignatario],B2756,[1]!Tabla21[1664-1670])</f>
        <v>0</v>
      </c>
      <c r="R2756">
        <f>SUM(Tabla62[[#This Row],[1661]:[Entrearmadas]])</f>
        <v>4900</v>
      </c>
    </row>
    <row r="2757" spans="1:18" x14ac:dyDescent="0.3">
      <c r="A2757">
        <v>2756</v>
      </c>
      <c r="B2757" t="str" cm="1">
        <f t="array" ref="B2757">INDEX([1]!Tabla1[#Data], A2757, 2)</f>
        <v>Santisteban, Miguel</v>
      </c>
      <c r="C2757">
        <f>SUMIF([1]!Tabla1661[Consignatario],B2757,[1]!Tabla1661[1661])</f>
        <v>0</v>
      </c>
      <c r="D2757">
        <f>SUMIF([1]!Tabla11[Consignatario],B2757,[1]!Tabla11[1662])</f>
        <v>0</v>
      </c>
      <c r="E2757">
        <f>SUMIF([1]!Tabla12[Consignatario],B2757,[1]!Tabla12[1670])</f>
        <v>0</v>
      </c>
      <c r="F2757">
        <f>SUMIF([1]!Tabla10[Consignatario],B2757,[1]!Tabla10[1672])</f>
        <v>0</v>
      </c>
      <c r="G2757">
        <f>SUMIF([1]!Tabla9[Consignatarios],B2757,[1]!Tabla9[1675])</f>
        <v>0</v>
      </c>
      <c r="H2757">
        <f>SUMIF([1]!Tabla8[Consignatarios],B2757,[1]!Tabla8[1678])</f>
        <v>8620</v>
      </c>
      <c r="I2757">
        <f>SUMIF([1]!Tabla4[Consignatario],B2757,[1]!Tabla4[Monto])</f>
        <v>16200</v>
      </c>
      <c r="J2757">
        <f>SUMIF([1]!Tabla2[Consignatario],B2757, [1]!Tabla2[Monto])</f>
        <v>0</v>
      </c>
      <c r="K2757">
        <f>SUMIF([1]!Tabla3[Consignatario],B2757,[1]!Tabla3[Monto])</f>
        <v>0</v>
      </c>
      <c r="L2757">
        <f>SUMIF([1]!Tabla5[Consignatario],B2757,[1]!Tabla5[Monto])</f>
        <v>0</v>
      </c>
      <c r="M2757">
        <f>SUMIF([1]!Tabla1708[Consignatario],B2757,[1]!Tabla1708[Monto])</f>
        <v>0</v>
      </c>
      <c r="N2757">
        <f>SUMIF([1]!Tabla1726[Consignatario],B2757,[1]!Tabla1726[Monto])</f>
        <v>0</v>
      </c>
      <c r="O2757">
        <f>SUMIF([1]!Tabla1730[Consignatario],B2757,[1]!Tabla1730[1730])</f>
        <v>0</v>
      </c>
      <c r="P2757">
        <f>SUMIF([1]!Tabla1739[Consignatario],B2757,[1]!Tabla1739[1739])</f>
        <v>0</v>
      </c>
      <c r="Q2757">
        <f>SUMIF([1]!Tabla21[Consignatario],B2757,[1]!Tabla21[1664-1670])</f>
        <v>0</v>
      </c>
      <c r="R2757">
        <f>SUM(Tabla62[[#This Row],[1661]:[Entrearmadas]])</f>
        <v>24820</v>
      </c>
    </row>
    <row r="2758" spans="1:18" x14ac:dyDescent="0.3">
      <c r="A2758">
        <v>2757</v>
      </c>
      <c r="B2758" t="str" cm="1">
        <f t="array" ref="B2758">INDEX([1]!Tabla1[#Data], A2758, 2)</f>
        <v>Santo, Juan de</v>
      </c>
      <c r="C2758">
        <f>SUMIF([1]!Tabla1661[Consignatario],B2758,[1]!Tabla1661[1661])</f>
        <v>0</v>
      </c>
      <c r="D2758">
        <f>SUMIF([1]!Tabla11[Consignatario],B2758,[1]!Tabla11[1662])</f>
        <v>0</v>
      </c>
      <c r="E2758">
        <f>SUMIF([1]!Tabla12[Consignatario],B2758,[1]!Tabla12[1670])</f>
        <v>0</v>
      </c>
      <c r="F2758">
        <f>SUMIF([1]!Tabla10[Consignatario],B2758,[1]!Tabla10[1672])</f>
        <v>0</v>
      </c>
      <c r="G2758">
        <f>SUMIF([1]!Tabla9[Consignatarios],B2758,[1]!Tabla9[1675])</f>
        <v>0</v>
      </c>
      <c r="H2758">
        <f>SUMIF([1]!Tabla8[Consignatarios],B2758,[1]!Tabla8[1678])</f>
        <v>0</v>
      </c>
      <c r="I2758">
        <f>SUMIF([1]!Tabla4[Consignatario],B2758,[1]!Tabla4[Monto])</f>
        <v>0</v>
      </c>
      <c r="J2758">
        <f>SUMIF([1]!Tabla2[Consignatario],B2758, [1]!Tabla2[Monto])</f>
        <v>0</v>
      </c>
      <c r="K2758">
        <f>SUMIF([1]!Tabla3[Consignatario],B2758,[1]!Tabla3[Monto])</f>
        <v>2000</v>
      </c>
      <c r="L2758">
        <f>SUMIF([1]!Tabla5[Consignatario],B2758,[1]!Tabla5[Monto])</f>
        <v>0</v>
      </c>
      <c r="M2758">
        <f>SUMIF([1]!Tabla1708[Consignatario],B2758,[1]!Tabla1708[Monto])</f>
        <v>0</v>
      </c>
      <c r="N2758">
        <f>SUMIF([1]!Tabla1726[Consignatario],B2758,[1]!Tabla1726[Monto])</f>
        <v>0</v>
      </c>
      <c r="O2758">
        <f>SUMIF([1]!Tabla1730[Consignatario],B2758,[1]!Tabla1730[1730])</f>
        <v>0</v>
      </c>
      <c r="P2758">
        <f>SUMIF([1]!Tabla1739[Consignatario],B2758,[1]!Tabla1739[1739])</f>
        <v>0</v>
      </c>
      <c r="Q2758">
        <f>SUMIF([1]!Tabla21[Consignatario],B2758,[1]!Tabla21[1664-1670])</f>
        <v>0</v>
      </c>
      <c r="R2758">
        <f>SUM(Tabla62[[#This Row],[1661]:[Entrearmadas]])</f>
        <v>2000</v>
      </c>
    </row>
    <row r="2759" spans="1:18" x14ac:dyDescent="0.3">
      <c r="A2759">
        <v>2758</v>
      </c>
      <c r="B2759" t="str" cm="1">
        <f t="array" ref="B2759">INDEX([1]!Tabla1[#Data], A2759, 2)</f>
        <v>Santos de Gresala, Juan</v>
      </c>
      <c r="C2759">
        <f>SUMIF([1]!Tabla1661[Consignatario],B2759,[1]!Tabla1661[1661])</f>
        <v>0</v>
      </c>
      <c r="D2759">
        <f>SUMIF([1]!Tabla11[Consignatario],B2759,[1]!Tabla11[1662])</f>
        <v>79000</v>
      </c>
      <c r="E2759">
        <f>SUMIF([1]!Tabla12[Consignatario],B2759,[1]!Tabla12[1670])</f>
        <v>0</v>
      </c>
      <c r="F2759">
        <f>SUMIF([1]!Tabla10[Consignatario],B2759,[1]!Tabla10[1672])</f>
        <v>0</v>
      </c>
      <c r="G2759">
        <f>SUMIF([1]!Tabla9[Consignatarios],B2759,[1]!Tabla9[1675])</f>
        <v>0</v>
      </c>
      <c r="H2759">
        <f>SUMIF([1]!Tabla8[Consignatarios],B2759,[1]!Tabla8[1678])</f>
        <v>0</v>
      </c>
      <c r="I2759">
        <f>SUMIF([1]!Tabla4[Consignatario],B2759,[1]!Tabla4[Monto])</f>
        <v>0</v>
      </c>
      <c r="J2759">
        <f>SUMIF([1]!Tabla2[Consignatario],B2759, [1]!Tabla2[Monto])</f>
        <v>0</v>
      </c>
      <c r="K2759">
        <f>SUMIF([1]!Tabla3[Consignatario],B2759,[1]!Tabla3[Monto])</f>
        <v>0</v>
      </c>
      <c r="L2759">
        <f>SUMIF([1]!Tabla5[Consignatario],B2759,[1]!Tabla5[Monto])</f>
        <v>0</v>
      </c>
      <c r="M2759">
        <f>SUMIF([1]!Tabla1708[Consignatario],B2759,[1]!Tabla1708[Monto])</f>
        <v>0</v>
      </c>
      <c r="N2759">
        <f>SUMIF([1]!Tabla1726[Consignatario],B2759,[1]!Tabla1726[Monto])</f>
        <v>0</v>
      </c>
      <c r="O2759">
        <f>SUMIF([1]!Tabla1730[Consignatario],B2759,[1]!Tabla1730[1730])</f>
        <v>0</v>
      </c>
      <c r="P2759">
        <f>SUMIF([1]!Tabla1739[Consignatario],B2759,[1]!Tabla1739[1739])</f>
        <v>0</v>
      </c>
      <c r="Q2759">
        <f>SUMIF([1]!Tabla21[Consignatario],B2759,[1]!Tabla21[1664-1670])</f>
        <v>0</v>
      </c>
      <c r="R2759">
        <f>SUM(Tabla62[[#This Row],[1661]:[Entrearmadas]])</f>
        <v>79000</v>
      </c>
    </row>
    <row r="2760" spans="1:18" x14ac:dyDescent="0.3">
      <c r="A2760">
        <v>2759</v>
      </c>
      <c r="B2760" t="str" cm="1">
        <f t="array" ref="B2760">INDEX([1]!Tabla1[#Data], A2760, 2)</f>
        <v>Santos de Grezala, Juan</v>
      </c>
      <c r="C2760">
        <f>SUMIF([1]!Tabla1661[Consignatario],B2760,[1]!Tabla1661[1661])</f>
        <v>0</v>
      </c>
      <c r="D2760">
        <f>SUMIF([1]!Tabla11[Consignatario],B2760,[1]!Tabla11[1662])</f>
        <v>0</v>
      </c>
      <c r="E2760">
        <f>SUMIF([1]!Tabla12[Consignatario],B2760,[1]!Tabla12[1670])</f>
        <v>112000</v>
      </c>
      <c r="F2760">
        <f>SUMIF([1]!Tabla10[Consignatario],B2760,[1]!Tabla10[1672])</f>
        <v>0</v>
      </c>
      <c r="G2760">
        <f>SUMIF([1]!Tabla9[Consignatarios],B2760,[1]!Tabla9[1675])</f>
        <v>0</v>
      </c>
      <c r="H2760">
        <f>SUMIF([1]!Tabla8[Consignatarios],B2760,[1]!Tabla8[1678])</f>
        <v>0</v>
      </c>
      <c r="I2760">
        <f>SUMIF([1]!Tabla4[Consignatario],B2760,[1]!Tabla4[Monto])</f>
        <v>0</v>
      </c>
      <c r="J2760">
        <f>SUMIF([1]!Tabla2[Consignatario],B2760, [1]!Tabla2[Monto])</f>
        <v>0</v>
      </c>
      <c r="K2760">
        <f>SUMIF([1]!Tabla3[Consignatario],B2760,[1]!Tabla3[Monto])</f>
        <v>0</v>
      </c>
      <c r="L2760">
        <f>SUMIF([1]!Tabla5[Consignatario],B2760,[1]!Tabla5[Monto])</f>
        <v>0</v>
      </c>
      <c r="M2760">
        <f>SUMIF([1]!Tabla1708[Consignatario],B2760,[1]!Tabla1708[Monto])</f>
        <v>0</v>
      </c>
      <c r="N2760">
        <f>SUMIF([1]!Tabla1726[Consignatario],B2760,[1]!Tabla1726[Monto])</f>
        <v>0</v>
      </c>
      <c r="O2760">
        <f>SUMIF([1]!Tabla1730[Consignatario],B2760,[1]!Tabla1730[1730])</f>
        <v>0</v>
      </c>
      <c r="P2760">
        <f>SUMIF([1]!Tabla1739[Consignatario],B2760,[1]!Tabla1739[1739])</f>
        <v>0</v>
      </c>
      <c r="Q2760">
        <f>SUMIF([1]!Tabla21[Consignatario],B2760,[1]!Tabla21[1664-1670])</f>
        <v>0</v>
      </c>
      <c r="R2760">
        <f>SUM(Tabla62[[#This Row],[1661]:[Entrearmadas]])</f>
        <v>112000</v>
      </c>
    </row>
    <row r="2761" spans="1:18" x14ac:dyDescent="0.3">
      <c r="A2761">
        <v>2760</v>
      </c>
      <c r="B2761" t="str" cm="1">
        <f t="array" ref="B2761">INDEX([1]!Tabla1[#Data], A2761, 2)</f>
        <v>Santos de Lamadrid, Pedro</v>
      </c>
      <c r="C2761">
        <f>SUMIF([1]!Tabla1661[Consignatario],B2761,[1]!Tabla1661[1661])</f>
        <v>0</v>
      </c>
      <c r="D2761">
        <f>SUMIF([1]!Tabla11[Consignatario],B2761,[1]!Tabla11[1662])</f>
        <v>0</v>
      </c>
      <c r="E2761">
        <f>SUMIF([1]!Tabla12[Consignatario],B2761,[1]!Tabla12[1670])</f>
        <v>0</v>
      </c>
      <c r="F2761">
        <f>SUMIF([1]!Tabla10[Consignatario],B2761,[1]!Tabla10[1672])</f>
        <v>0</v>
      </c>
      <c r="G2761">
        <f>SUMIF([1]!Tabla9[Consignatarios],B2761,[1]!Tabla9[1675])</f>
        <v>0</v>
      </c>
      <c r="H2761">
        <f>SUMIF([1]!Tabla8[Consignatarios],B2761,[1]!Tabla8[1678])</f>
        <v>846</v>
      </c>
      <c r="I2761">
        <f>SUMIF([1]!Tabla4[Consignatario],B2761,[1]!Tabla4[Monto])</f>
        <v>400</v>
      </c>
      <c r="J2761">
        <f>SUMIF([1]!Tabla2[Consignatario],B2761, [1]!Tabla2[Monto])</f>
        <v>1961</v>
      </c>
      <c r="K2761">
        <f>SUMIF([1]!Tabla3[Consignatario],B2761,[1]!Tabla3[Monto])</f>
        <v>0</v>
      </c>
      <c r="L2761">
        <f>SUMIF([1]!Tabla5[Consignatario],B2761,[1]!Tabla5[Monto])</f>
        <v>12000</v>
      </c>
      <c r="M2761">
        <f>SUMIF([1]!Tabla1708[Consignatario],B2761,[1]!Tabla1708[Monto])</f>
        <v>0</v>
      </c>
      <c r="N2761">
        <f>SUMIF([1]!Tabla1726[Consignatario],B2761,[1]!Tabla1726[Monto])</f>
        <v>0</v>
      </c>
      <c r="O2761">
        <f>SUMIF([1]!Tabla1730[Consignatario],B2761,[1]!Tabla1730[1730])</f>
        <v>0</v>
      </c>
      <c r="P2761">
        <f>SUMIF([1]!Tabla1739[Consignatario],B2761,[1]!Tabla1739[1739])</f>
        <v>0</v>
      </c>
      <c r="Q2761">
        <f>SUMIF([1]!Tabla21[Consignatario],B2761,[1]!Tabla21[1664-1670])</f>
        <v>0</v>
      </c>
      <c r="R2761">
        <f>SUM(Tabla62[[#This Row],[1661]:[Entrearmadas]])</f>
        <v>15207</v>
      </c>
    </row>
    <row r="2762" spans="1:18" x14ac:dyDescent="0.3">
      <c r="A2762">
        <v>2761</v>
      </c>
      <c r="B2762" t="str" cm="1">
        <f t="array" ref="B2762">INDEX([1]!Tabla1[#Data], A2762, 2)</f>
        <v>Santos, Francisco</v>
      </c>
      <c r="C2762">
        <f>SUMIF([1]!Tabla1661[Consignatario],B2762,[1]!Tabla1661[1661])</f>
        <v>0</v>
      </c>
      <c r="D2762">
        <f>SUMIF([1]!Tabla11[Consignatario],B2762,[1]!Tabla11[1662])</f>
        <v>0</v>
      </c>
      <c r="E2762">
        <f>SUMIF([1]!Tabla12[Consignatario],B2762,[1]!Tabla12[1670])</f>
        <v>0</v>
      </c>
      <c r="F2762">
        <f>SUMIF([1]!Tabla10[Consignatario],B2762,[1]!Tabla10[1672])</f>
        <v>0</v>
      </c>
      <c r="G2762">
        <f>SUMIF([1]!Tabla9[Consignatarios],B2762,[1]!Tabla9[1675])</f>
        <v>0</v>
      </c>
      <c r="H2762">
        <f>SUMIF([1]!Tabla8[Consignatarios],B2762,[1]!Tabla8[1678])</f>
        <v>0</v>
      </c>
      <c r="I2762">
        <f>SUMIF([1]!Tabla4[Consignatario],B2762,[1]!Tabla4[Monto])</f>
        <v>0</v>
      </c>
      <c r="J2762">
        <f>SUMIF([1]!Tabla2[Consignatario],B2762, [1]!Tabla2[Monto])</f>
        <v>0</v>
      </c>
      <c r="K2762">
        <f>SUMIF([1]!Tabla3[Consignatario],B2762,[1]!Tabla3[Monto])</f>
        <v>0</v>
      </c>
      <c r="L2762">
        <f>SUMIF([1]!Tabla5[Consignatario],B2762,[1]!Tabla5[Monto])</f>
        <v>0</v>
      </c>
      <c r="M2762">
        <f>SUMIF([1]!Tabla1708[Consignatario],B2762,[1]!Tabla1708[Monto])</f>
        <v>0</v>
      </c>
      <c r="N2762">
        <f>SUMIF([1]!Tabla1726[Consignatario],B2762,[1]!Tabla1726[Monto])</f>
        <v>0</v>
      </c>
      <c r="O2762">
        <f>SUMIF([1]!Tabla1730[Consignatario],B2762,[1]!Tabla1730[1730])</f>
        <v>0</v>
      </c>
      <c r="P2762">
        <f>SUMIF([1]!Tabla1739[Consignatario],B2762,[1]!Tabla1739[1739])</f>
        <v>0</v>
      </c>
      <c r="Q2762">
        <f>SUMIF([1]!Tabla21[Consignatario],B2762,[1]!Tabla21[1664-1670])</f>
        <v>0</v>
      </c>
      <c r="R2762">
        <f>SUM(Tabla62[[#This Row],[1661]:[Entrearmadas]])</f>
        <v>0</v>
      </c>
    </row>
    <row r="2763" spans="1:18" x14ac:dyDescent="0.3">
      <c r="A2763">
        <v>2762</v>
      </c>
      <c r="B2763" t="str" cm="1">
        <f t="array" ref="B2763">INDEX([1]!Tabla1[#Data], A2763, 2)</f>
        <v>Santos, Francisco de los</v>
      </c>
      <c r="C2763">
        <f>SUMIF([1]!Tabla1661[Consignatario],B2763,[1]!Tabla1661[1661])</f>
        <v>0</v>
      </c>
      <c r="D2763">
        <f>SUMIF([1]!Tabla11[Consignatario],B2763,[1]!Tabla11[1662])</f>
        <v>0</v>
      </c>
      <c r="E2763">
        <f>SUMIF([1]!Tabla12[Consignatario],B2763,[1]!Tabla12[1670])</f>
        <v>0</v>
      </c>
      <c r="F2763">
        <f>SUMIF([1]!Tabla10[Consignatario],B2763,[1]!Tabla10[1672])</f>
        <v>0</v>
      </c>
      <c r="G2763">
        <f>SUMIF([1]!Tabla9[Consignatarios],B2763,[1]!Tabla9[1675])</f>
        <v>0</v>
      </c>
      <c r="H2763">
        <f>SUMIF([1]!Tabla8[Consignatarios],B2763,[1]!Tabla8[1678])</f>
        <v>7043</v>
      </c>
      <c r="I2763">
        <f>SUMIF([1]!Tabla4[Consignatario],B2763,[1]!Tabla4[Monto])</f>
        <v>0</v>
      </c>
      <c r="J2763">
        <f>SUMIF([1]!Tabla2[Consignatario],B2763, [1]!Tabla2[Monto])</f>
        <v>0</v>
      </c>
      <c r="K2763">
        <f>SUMIF([1]!Tabla3[Consignatario],B2763,[1]!Tabla3[Monto])</f>
        <v>0</v>
      </c>
      <c r="L2763">
        <f>SUMIF([1]!Tabla5[Consignatario],B2763,[1]!Tabla5[Monto])</f>
        <v>0</v>
      </c>
      <c r="M2763">
        <f>SUMIF([1]!Tabla1708[Consignatario],B2763,[1]!Tabla1708[Monto])</f>
        <v>0</v>
      </c>
      <c r="N2763">
        <f>SUMIF([1]!Tabla1726[Consignatario],B2763,[1]!Tabla1726[Monto])</f>
        <v>0</v>
      </c>
      <c r="O2763">
        <f>SUMIF([1]!Tabla1730[Consignatario],B2763,[1]!Tabla1730[1730])</f>
        <v>0</v>
      </c>
      <c r="P2763">
        <f>SUMIF([1]!Tabla1739[Consignatario],B2763,[1]!Tabla1739[1739])</f>
        <v>0</v>
      </c>
      <c r="Q2763">
        <f>SUMIF([1]!Tabla21[Consignatario],B2763,[1]!Tabla21[1664-1670])</f>
        <v>0</v>
      </c>
      <c r="R2763">
        <f>SUM(Tabla62[[#This Row],[1661]:[Entrearmadas]])</f>
        <v>7043</v>
      </c>
    </row>
    <row r="2764" spans="1:18" x14ac:dyDescent="0.3">
      <c r="A2764">
        <v>2763</v>
      </c>
      <c r="B2764" t="str" cm="1">
        <f t="array" ref="B2764">INDEX([1]!Tabla1[#Data], A2764, 2)</f>
        <v>Santos, Manuel de los</v>
      </c>
      <c r="C2764">
        <f>SUMIF([1]!Tabla1661[Consignatario],B2764,[1]!Tabla1661[1661])</f>
        <v>0</v>
      </c>
      <c r="D2764">
        <f>SUMIF([1]!Tabla11[Consignatario],B2764,[1]!Tabla11[1662])</f>
        <v>0</v>
      </c>
      <c r="E2764">
        <f>SUMIF([1]!Tabla12[Consignatario],B2764,[1]!Tabla12[1670])</f>
        <v>0</v>
      </c>
      <c r="F2764">
        <f>SUMIF([1]!Tabla10[Consignatario],B2764,[1]!Tabla10[1672])</f>
        <v>7800</v>
      </c>
      <c r="G2764">
        <f>SUMIF([1]!Tabla9[Consignatarios],B2764,[1]!Tabla9[1675])</f>
        <v>0</v>
      </c>
      <c r="H2764">
        <f>SUMIF([1]!Tabla8[Consignatarios],B2764,[1]!Tabla8[1678])</f>
        <v>0</v>
      </c>
      <c r="I2764">
        <f>SUMIF([1]!Tabla4[Consignatario],B2764,[1]!Tabla4[Monto])</f>
        <v>0</v>
      </c>
      <c r="J2764">
        <f>SUMIF([1]!Tabla2[Consignatario],B2764, [1]!Tabla2[Monto])</f>
        <v>0</v>
      </c>
      <c r="K2764">
        <f>SUMIF([1]!Tabla3[Consignatario],B2764,[1]!Tabla3[Monto])</f>
        <v>0</v>
      </c>
      <c r="L2764">
        <f>SUMIF([1]!Tabla5[Consignatario],B2764,[1]!Tabla5[Monto])</f>
        <v>0</v>
      </c>
      <c r="M2764">
        <f>SUMIF([1]!Tabla1708[Consignatario],B2764,[1]!Tabla1708[Monto])</f>
        <v>0</v>
      </c>
      <c r="N2764">
        <f>SUMIF([1]!Tabla1726[Consignatario],B2764,[1]!Tabla1726[Monto])</f>
        <v>0</v>
      </c>
      <c r="O2764">
        <f>SUMIF([1]!Tabla1730[Consignatario],B2764,[1]!Tabla1730[1730])</f>
        <v>0</v>
      </c>
      <c r="P2764">
        <f>SUMIF([1]!Tabla1739[Consignatario],B2764,[1]!Tabla1739[1739])</f>
        <v>0</v>
      </c>
      <c r="Q2764">
        <f>SUMIF([1]!Tabla21[Consignatario],B2764,[1]!Tabla21[1664-1670])</f>
        <v>0</v>
      </c>
      <c r="R2764">
        <f>SUM(Tabla62[[#This Row],[1661]:[Entrearmadas]])</f>
        <v>7800</v>
      </c>
    </row>
    <row r="2765" spans="1:18" x14ac:dyDescent="0.3">
      <c r="A2765">
        <v>2764</v>
      </c>
      <c r="B2765" t="str" cm="1">
        <f t="array" ref="B2765">INDEX([1]!Tabla1[#Data], A2765, 2)</f>
        <v>Santoyo, Joseph de</v>
      </c>
      <c r="C2765">
        <f>SUMIF([1]!Tabla1661[Consignatario],B2765,[1]!Tabla1661[1661])</f>
        <v>0</v>
      </c>
      <c r="D2765">
        <f>SUMIF([1]!Tabla11[Consignatario],B2765,[1]!Tabla11[1662])</f>
        <v>0</v>
      </c>
      <c r="E2765">
        <f>SUMIF([1]!Tabla12[Consignatario],B2765,[1]!Tabla12[1670])</f>
        <v>0</v>
      </c>
      <c r="F2765">
        <f>SUMIF([1]!Tabla10[Consignatario],B2765,[1]!Tabla10[1672])</f>
        <v>0</v>
      </c>
      <c r="G2765">
        <f>SUMIF([1]!Tabla9[Consignatarios],B2765,[1]!Tabla9[1675])</f>
        <v>0</v>
      </c>
      <c r="H2765">
        <f>SUMIF([1]!Tabla8[Consignatarios],B2765,[1]!Tabla8[1678])</f>
        <v>0</v>
      </c>
      <c r="I2765">
        <f>SUMIF([1]!Tabla4[Consignatario],B2765,[1]!Tabla4[Monto])</f>
        <v>0</v>
      </c>
      <c r="J2765">
        <f>SUMIF([1]!Tabla2[Consignatario],B2765, [1]!Tabla2[Monto])</f>
        <v>0</v>
      </c>
      <c r="K2765">
        <f>SUMIF([1]!Tabla3[Consignatario],B2765,[1]!Tabla3[Monto])</f>
        <v>0</v>
      </c>
      <c r="L2765">
        <f>SUMIF([1]!Tabla5[Consignatario],B2765,[1]!Tabla5[Monto])</f>
        <v>1000</v>
      </c>
      <c r="M2765">
        <f>SUMIF([1]!Tabla1708[Consignatario],B2765,[1]!Tabla1708[Monto])</f>
        <v>0</v>
      </c>
      <c r="N2765">
        <f>SUMIF([1]!Tabla1726[Consignatario],B2765,[1]!Tabla1726[Monto])</f>
        <v>0</v>
      </c>
      <c r="O2765">
        <f>SUMIF([1]!Tabla1730[Consignatario],B2765,[1]!Tabla1730[1730])</f>
        <v>0</v>
      </c>
      <c r="P2765">
        <f>SUMIF([1]!Tabla1739[Consignatario],B2765,[1]!Tabla1739[1739])</f>
        <v>0</v>
      </c>
      <c r="Q2765">
        <f>SUMIF([1]!Tabla21[Consignatario],B2765,[1]!Tabla21[1664-1670])</f>
        <v>0</v>
      </c>
      <c r="R2765">
        <f>SUM(Tabla62[[#This Row],[1661]:[Entrearmadas]])</f>
        <v>1000</v>
      </c>
    </row>
    <row r="2766" spans="1:18" x14ac:dyDescent="0.3">
      <c r="A2766">
        <v>2765</v>
      </c>
      <c r="B2766" t="str" cm="1">
        <f t="array" ref="B2766">INDEX([1]!Tabla1[#Data], A2766, 2)</f>
        <v>Sanud, Pedro</v>
      </c>
      <c r="C2766">
        <f>SUMIF([1]!Tabla1661[Consignatario],B2766,[1]!Tabla1661[1661])</f>
        <v>0</v>
      </c>
      <c r="D2766">
        <f>SUMIF([1]!Tabla11[Consignatario],B2766,[1]!Tabla11[1662])</f>
        <v>0</v>
      </c>
      <c r="E2766">
        <f>SUMIF([1]!Tabla12[Consignatario],B2766,[1]!Tabla12[1670])</f>
        <v>0</v>
      </c>
      <c r="F2766">
        <f>SUMIF([1]!Tabla10[Consignatario],B2766,[1]!Tabla10[1672])</f>
        <v>0</v>
      </c>
      <c r="G2766">
        <f>SUMIF([1]!Tabla9[Consignatarios],B2766,[1]!Tabla9[1675])</f>
        <v>0</v>
      </c>
      <c r="H2766">
        <f>SUMIF([1]!Tabla8[Consignatarios],B2766,[1]!Tabla8[1678])</f>
        <v>0</v>
      </c>
      <c r="I2766">
        <f>SUMIF([1]!Tabla4[Consignatario],B2766,[1]!Tabla4[Monto])</f>
        <v>0</v>
      </c>
      <c r="J2766">
        <f>SUMIF([1]!Tabla2[Consignatario],B2766, [1]!Tabla2[Monto])</f>
        <v>0</v>
      </c>
      <c r="K2766">
        <f>SUMIF([1]!Tabla3[Consignatario],B2766,[1]!Tabla3[Monto])</f>
        <v>38000</v>
      </c>
      <c r="L2766">
        <f>SUMIF([1]!Tabla5[Consignatario],B2766,[1]!Tabla5[Monto])</f>
        <v>0</v>
      </c>
      <c r="M2766">
        <f>SUMIF([1]!Tabla1708[Consignatario],B2766,[1]!Tabla1708[Monto])</f>
        <v>0</v>
      </c>
      <c r="N2766">
        <f>SUMIF([1]!Tabla1726[Consignatario],B2766,[1]!Tabla1726[Monto])</f>
        <v>0</v>
      </c>
      <c r="O2766">
        <f>SUMIF([1]!Tabla1730[Consignatario],B2766,[1]!Tabla1730[1730])</f>
        <v>0</v>
      </c>
      <c r="P2766">
        <f>SUMIF([1]!Tabla1739[Consignatario],B2766,[1]!Tabla1739[1739])</f>
        <v>0</v>
      </c>
      <c r="Q2766">
        <f>SUMIF([1]!Tabla21[Consignatario],B2766,[1]!Tabla21[1664-1670])</f>
        <v>0</v>
      </c>
      <c r="R2766">
        <f>SUM(Tabla62[[#This Row],[1661]:[Entrearmadas]])</f>
        <v>38000</v>
      </c>
    </row>
    <row r="2767" spans="1:18" x14ac:dyDescent="0.3">
      <c r="A2767">
        <v>2766</v>
      </c>
      <c r="B2767" t="str" cm="1">
        <f t="array" ref="B2767">INDEX([1]!Tabla1[#Data], A2767, 2)</f>
        <v>Sanz de Ayala, Manuel</v>
      </c>
      <c r="C2767">
        <f>SUMIF([1]!Tabla1661[Consignatario],B2767,[1]!Tabla1661[1661])</f>
        <v>0</v>
      </c>
      <c r="D2767">
        <f>SUMIF([1]!Tabla11[Consignatario],B2767,[1]!Tabla11[1662])</f>
        <v>0</v>
      </c>
      <c r="E2767">
        <f>SUMIF([1]!Tabla12[Consignatario],B2767,[1]!Tabla12[1670])</f>
        <v>0</v>
      </c>
      <c r="F2767">
        <f>SUMIF([1]!Tabla10[Consignatario],B2767,[1]!Tabla10[1672])</f>
        <v>0</v>
      </c>
      <c r="G2767">
        <f>SUMIF([1]!Tabla9[Consignatarios],B2767,[1]!Tabla9[1675])</f>
        <v>0</v>
      </c>
      <c r="H2767">
        <f>SUMIF([1]!Tabla8[Consignatarios],B2767,[1]!Tabla8[1678])</f>
        <v>0</v>
      </c>
      <c r="I2767">
        <f>SUMIF([1]!Tabla4[Consignatario],B2767,[1]!Tabla4[Monto])</f>
        <v>0</v>
      </c>
      <c r="J2767">
        <f>SUMIF([1]!Tabla2[Consignatario],B2767, [1]!Tabla2[Monto])</f>
        <v>0</v>
      </c>
      <c r="K2767">
        <f>SUMIF([1]!Tabla3[Consignatario],B2767,[1]!Tabla3[Monto])</f>
        <v>0</v>
      </c>
      <c r="L2767">
        <f>SUMIF([1]!Tabla5[Consignatario],B2767,[1]!Tabla5[Monto])</f>
        <v>0</v>
      </c>
      <c r="M2767">
        <f>SUMIF([1]!Tabla1708[Consignatario],B2767,[1]!Tabla1708[Monto])</f>
        <v>0</v>
      </c>
      <c r="N2767">
        <f>SUMIF([1]!Tabla1726[Consignatario],B2767,[1]!Tabla1726[Monto])</f>
        <v>0</v>
      </c>
      <c r="O2767">
        <f>SUMIF([1]!Tabla1730[Consignatario],B2767,[1]!Tabla1730[1730])</f>
        <v>151782</v>
      </c>
      <c r="P2767">
        <f>SUMIF([1]!Tabla1739[Consignatario],B2767,[1]!Tabla1739[1739])</f>
        <v>41640</v>
      </c>
      <c r="Q2767">
        <f>SUMIF([1]!Tabla21[Consignatario],B2767,[1]!Tabla21[1664-1670])</f>
        <v>0</v>
      </c>
      <c r="R2767">
        <f>SUM(Tabla62[[#This Row],[1661]:[Entrearmadas]])</f>
        <v>193422</v>
      </c>
    </row>
    <row r="2768" spans="1:18" x14ac:dyDescent="0.3">
      <c r="A2768">
        <v>2767</v>
      </c>
      <c r="B2768" t="str" cm="1">
        <f t="array" ref="B2768">INDEX([1]!Tabla1[#Data], A2768, 2)</f>
        <v>Sanz de Miranda, Antonio</v>
      </c>
      <c r="C2768">
        <f>SUMIF([1]!Tabla1661[Consignatario],B2768,[1]!Tabla1661[1661])</f>
        <v>0</v>
      </c>
      <c r="D2768">
        <f>SUMIF([1]!Tabla11[Consignatario],B2768,[1]!Tabla11[1662])</f>
        <v>0</v>
      </c>
      <c r="E2768">
        <f>SUMIF([1]!Tabla12[Consignatario],B2768,[1]!Tabla12[1670])</f>
        <v>0</v>
      </c>
      <c r="F2768">
        <f>SUMIF([1]!Tabla10[Consignatario],B2768,[1]!Tabla10[1672])</f>
        <v>0</v>
      </c>
      <c r="G2768">
        <f>SUMIF([1]!Tabla9[Consignatarios],B2768,[1]!Tabla9[1675])</f>
        <v>0</v>
      </c>
      <c r="H2768">
        <f>SUMIF([1]!Tabla8[Consignatarios],B2768,[1]!Tabla8[1678])</f>
        <v>4100</v>
      </c>
      <c r="I2768">
        <f>SUMIF([1]!Tabla4[Consignatario],B2768,[1]!Tabla4[Monto])</f>
        <v>0</v>
      </c>
      <c r="J2768">
        <f>SUMIF([1]!Tabla2[Consignatario],B2768, [1]!Tabla2[Monto])</f>
        <v>0</v>
      </c>
      <c r="K2768">
        <f>SUMIF([1]!Tabla3[Consignatario],B2768,[1]!Tabla3[Monto])</f>
        <v>0</v>
      </c>
      <c r="L2768">
        <f>SUMIF([1]!Tabla5[Consignatario],B2768,[1]!Tabla5[Monto])</f>
        <v>0</v>
      </c>
      <c r="M2768">
        <f>SUMIF([1]!Tabla1708[Consignatario],B2768,[1]!Tabla1708[Monto])</f>
        <v>0</v>
      </c>
      <c r="N2768">
        <f>SUMIF([1]!Tabla1726[Consignatario],B2768,[1]!Tabla1726[Monto])</f>
        <v>0</v>
      </c>
      <c r="O2768">
        <f>SUMIF([1]!Tabla1730[Consignatario],B2768,[1]!Tabla1730[1730])</f>
        <v>0</v>
      </c>
      <c r="P2768">
        <f>SUMIF([1]!Tabla1739[Consignatario],B2768,[1]!Tabla1739[1739])</f>
        <v>0</v>
      </c>
      <c r="Q2768">
        <f>SUMIF([1]!Tabla21[Consignatario],B2768,[1]!Tabla21[1664-1670])</f>
        <v>0</v>
      </c>
      <c r="R2768">
        <f>SUM(Tabla62[[#This Row],[1661]:[Entrearmadas]])</f>
        <v>4100</v>
      </c>
    </row>
    <row r="2769" spans="1:18" x14ac:dyDescent="0.3">
      <c r="A2769">
        <v>2768</v>
      </c>
      <c r="B2769" t="str" cm="1">
        <f t="array" ref="B2769">INDEX([1]!Tabla1[#Data], A2769, 2)</f>
        <v>Sanz de Salamanca, Urban</v>
      </c>
      <c r="C2769">
        <f>SUMIF([1]!Tabla1661[Consignatario],B2769,[1]!Tabla1661[1661])</f>
        <v>0</v>
      </c>
      <c r="D2769">
        <f>SUMIF([1]!Tabla11[Consignatario],B2769,[1]!Tabla11[1662])</f>
        <v>0</v>
      </c>
      <c r="E2769">
        <f>SUMIF([1]!Tabla12[Consignatario],B2769,[1]!Tabla12[1670])</f>
        <v>0</v>
      </c>
      <c r="F2769">
        <f>SUMIF([1]!Tabla10[Consignatario],B2769,[1]!Tabla10[1672])</f>
        <v>0</v>
      </c>
      <c r="G2769">
        <f>SUMIF([1]!Tabla9[Consignatarios],B2769,[1]!Tabla9[1675])</f>
        <v>0</v>
      </c>
      <c r="H2769">
        <f>SUMIF([1]!Tabla8[Consignatarios],B2769,[1]!Tabla8[1678])</f>
        <v>0</v>
      </c>
      <c r="I2769">
        <f>SUMIF([1]!Tabla4[Consignatario],B2769,[1]!Tabla4[Monto])</f>
        <v>8000</v>
      </c>
      <c r="J2769">
        <f>SUMIF([1]!Tabla2[Consignatario],B2769, [1]!Tabla2[Monto])</f>
        <v>0</v>
      </c>
      <c r="K2769">
        <f>SUMIF([1]!Tabla3[Consignatario],B2769,[1]!Tabla3[Monto])</f>
        <v>0</v>
      </c>
      <c r="L2769">
        <f>SUMIF([1]!Tabla5[Consignatario],B2769,[1]!Tabla5[Monto])</f>
        <v>0</v>
      </c>
      <c r="M2769">
        <f>SUMIF([1]!Tabla1708[Consignatario],B2769,[1]!Tabla1708[Monto])</f>
        <v>0</v>
      </c>
      <c r="N2769">
        <f>SUMIF([1]!Tabla1726[Consignatario],B2769,[1]!Tabla1726[Monto])</f>
        <v>0</v>
      </c>
      <c r="O2769">
        <f>SUMIF([1]!Tabla1730[Consignatario],B2769,[1]!Tabla1730[1730])</f>
        <v>0</v>
      </c>
      <c r="P2769">
        <f>SUMIF([1]!Tabla1739[Consignatario],B2769,[1]!Tabla1739[1739])</f>
        <v>0</v>
      </c>
      <c r="Q2769">
        <f>SUMIF([1]!Tabla21[Consignatario],B2769,[1]!Tabla21[1664-1670])</f>
        <v>0</v>
      </c>
      <c r="R2769">
        <f>SUM(Tabla62[[#This Row],[1661]:[Entrearmadas]])</f>
        <v>8000</v>
      </c>
    </row>
    <row r="2770" spans="1:18" x14ac:dyDescent="0.3">
      <c r="A2770">
        <v>2769</v>
      </c>
      <c r="B2770" t="str" cm="1">
        <f t="array" ref="B2770">INDEX([1]!Tabla1[#Data], A2770, 2)</f>
        <v>Sanz de Salas, Bartolomé</v>
      </c>
      <c r="C2770">
        <f>SUMIF([1]!Tabla1661[Consignatario],B2770,[1]!Tabla1661[1661])</f>
        <v>0</v>
      </c>
      <c r="D2770">
        <f>SUMIF([1]!Tabla11[Consignatario],B2770,[1]!Tabla11[1662])</f>
        <v>0</v>
      </c>
      <c r="E2770">
        <f>SUMIF([1]!Tabla12[Consignatario],B2770,[1]!Tabla12[1670])</f>
        <v>0</v>
      </c>
      <c r="F2770">
        <f>SUMIF([1]!Tabla10[Consignatario],B2770,[1]!Tabla10[1672])</f>
        <v>0</v>
      </c>
      <c r="G2770">
        <f>SUMIF([1]!Tabla9[Consignatarios],B2770,[1]!Tabla9[1675])</f>
        <v>0</v>
      </c>
      <c r="H2770">
        <f>SUMIF([1]!Tabla8[Consignatarios],B2770,[1]!Tabla8[1678])</f>
        <v>12965</v>
      </c>
      <c r="I2770">
        <f>SUMIF([1]!Tabla4[Consignatario],B2770,[1]!Tabla4[Monto])</f>
        <v>0</v>
      </c>
      <c r="J2770">
        <f>SUMIF([1]!Tabla2[Consignatario],B2770, [1]!Tabla2[Monto])</f>
        <v>0</v>
      </c>
      <c r="K2770">
        <f>SUMIF([1]!Tabla3[Consignatario],B2770,[1]!Tabla3[Monto])</f>
        <v>0</v>
      </c>
      <c r="L2770">
        <f>SUMIF([1]!Tabla5[Consignatario],B2770,[1]!Tabla5[Monto])</f>
        <v>0</v>
      </c>
      <c r="M2770">
        <f>SUMIF([1]!Tabla1708[Consignatario],B2770,[1]!Tabla1708[Monto])</f>
        <v>0</v>
      </c>
      <c r="N2770">
        <f>SUMIF([1]!Tabla1726[Consignatario],B2770,[1]!Tabla1726[Monto])</f>
        <v>0</v>
      </c>
      <c r="O2770">
        <f>SUMIF([1]!Tabla1730[Consignatario],B2770,[1]!Tabla1730[1730])</f>
        <v>0</v>
      </c>
      <c r="P2770">
        <f>SUMIF([1]!Tabla1739[Consignatario],B2770,[1]!Tabla1739[1739])</f>
        <v>0</v>
      </c>
      <c r="Q2770">
        <f>SUMIF([1]!Tabla21[Consignatario],B2770,[1]!Tabla21[1664-1670])</f>
        <v>0</v>
      </c>
      <c r="R2770">
        <f>SUM(Tabla62[[#This Row],[1661]:[Entrearmadas]])</f>
        <v>12965</v>
      </c>
    </row>
    <row r="2771" spans="1:18" x14ac:dyDescent="0.3">
      <c r="A2771">
        <v>2770</v>
      </c>
      <c r="B2771" t="str" cm="1">
        <f t="array" ref="B2771">INDEX([1]!Tabla1[#Data], A2771, 2)</f>
        <v>Sanz de Sicilia, Juan</v>
      </c>
      <c r="C2771">
        <f>SUMIF([1]!Tabla1661[Consignatario],B2771,[1]!Tabla1661[1661])</f>
        <v>0</v>
      </c>
      <c r="D2771">
        <f>SUMIF([1]!Tabla11[Consignatario],B2771,[1]!Tabla11[1662])</f>
        <v>0</v>
      </c>
      <c r="E2771">
        <f>SUMIF([1]!Tabla12[Consignatario],B2771,[1]!Tabla12[1670])</f>
        <v>0</v>
      </c>
      <c r="F2771">
        <f>SUMIF([1]!Tabla10[Consignatario],B2771,[1]!Tabla10[1672])</f>
        <v>0</v>
      </c>
      <c r="G2771">
        <f>SUMIF([1]!Tabla9[Consignatarios],B2771,[1]!Tabla9[1675])</f>
        <v>0</v>
      </c>
      <c r="H2771">
        <f>SUMIF([1]!Tabla8[Consignatarios],B2771,[1]!Tabla8[1678])</f>
        <v>0</v>
      </c>
      <c r="I2771">
        <f>SUMIF([1]!Tabla4[Consignatario],B2771,[1]!Tabla4[Monto])</f>
        <v>33539</v>
      </c>
      <c r="J2771">
        <f>SUMIF([1]!Tabla2[Consignatario],B2771, [1]!Tabla2[Monto])</f>
        <v>33152</v>
      </c>
      <c r="K2771">
        <f>SUMIF([1]!Tabla3[Consignatario],B2771,[1]!Tabla3[Monto])</f>
        <v>0</v>
      </c>
      <c r="L2771">
        <f>SUMIF([1]!Tabla5[Consignatario],B2771,[1]!Tabla5[Monto])</f>
        <v>0</v>
      </c>
      <c r="M2771">
        <f>SUMIF([1]!Tabla1708[Consignatario],B2771,[1]!Tabla1708[Monto])</f>
        <v>0</v>
      </c>
      <c r="N2771">
        <f>SUMIF([1]!Tabla1726[Consignatario],B2771,[1]!Tabla1726[Monto])</f>
        <v>0</v>
      </c>
      <c r="O2771">
        <f>SUMIF([1]!Tabla1730[Consignatario],B2771,[1]!Tabla1730[1730])</f>
        <v>0</v>
      </c>
      <c r="P2771">
        <f>SUMIF([1]!Tabla1739[Consignatario],B2771,[1]!Tabla1739[1739])</f>
        <v>0</v>
      </c>
      <c r="Q2771">
        <f>SUMIF([1]!Tabla21[Consignatario],B2771,[1]!Tabla21[1664-1670])</f>
        <v>0</v>
      </c>
      <c r="R2771">
        <f>SUM(Tabla62[[#This Row],[1661]:[Entrearmadas]])</f>
        <v>66691</v>
      </c>
    </row>
    <row r="2772" spans="1:18" x14ac:dyDescent="0.3">
      <c r="A2772">
        <v>2771</v>
      </c>
      <c r="B2772" t="str" cm="1">
        <f t="array" ref="B2772">INDEX([1]!Tabla1[#Data], A2772, 2)</f>
        <v>Sanz de Valdivieso, Domingo</v>
      </c>
      <c r="C2772">
        <f>SUMIF([1]!Tabla1661[Consignatario],B2772,[1]!Tabla1661[1661])</f>
        <v>0</v>
      </c>
      <c r="D2772">
        <f>SUMIF([1]!Tabla11[Consignatario],B2772,[1]!Tabla11[1662])</f>
        <v>0</v>
      </c>
      <c r="E2772">
        <f>SUMIF([1]!Tabla12[Consignatario],B2772,[1]!Tabla12[1670])</f>
        <v>0</v>
      </c>
      <c r="F2772">
        <f>SUMIF([1]!Tabla10[Consignatario],B2772,[1]!Tabla10[1672])</f>
        <v>21951</v>
      </c>
      <c r="G2772">
        <f>SUMIF([1]!Tabla9[Consignatarios],B2772,[1]!Tabla9[1675])</f>
        <v>9900</v>
      </c>
      <c r="H2772">
        <f>SUMIF([1]!Tabla8[Consignatarios],B2772,[1]!Tabla8[1678])</f>
        <v>40760</v>
      </c>
      <c r="I2772">
        <f>SUMIF([1]!Tabla4[Consignatario],B2772,[1]!Tabla4[Monto])</f>
        <v>0</v>
      </c>
      <c r="J2772">
        <f>SUMIF([1]!Tabla2[Consignatario],B2772, [1]!Tabla2[Monto])</f>
        <v>0</v>
      </c>
      <c r="K2772">
        <f>SUMIF([1]!Tabla3[Consignatario],B2772,[1]!Tabla3[Monto])</f>
        <v>0</v>
      </c>
      <c r="L2772">
        <f>SUMIF([1]!Tabla5[Consignatario],B2772,[1]!Tabla5[Monto])</f>
        <v>0</v>
      </c>
      <c r="M2772">
        <f>SUMIF([1]!Tabla1708[Consignatario],B2772,[1]!Tabla1708[Monto])</f>
        <v>0</v>
      </c>
      <c r="N2772">
        <f>SUMIF([1]!Tabla1726[Consignatario],B2772,[1]!Tabla1726[Monto])</f>
        <v>0</v>
      </c>
      <c r="O2772">
        <f>SUMIF([1]!Tabla1730[Consignatario],B2772,[1]!Tabla1730[1730])</f>
        <v>0</v>
      </c>
      <c r="P2772">
        <f>SUMIF([1]!Tabla1739[Consignatario],B2772,[1]!Tabla1739[1739])</f>
        <v>0</v>
      </c>
      <c r="Q2772">
        <f>SUMIF([1]!Tabla21[Consignatario],B2772,[1]!Tabla21[1664-1670])</f>
        <v>0</v>
      </c>
      <c r="R2772">
        <f>SUM(Tabla62[[#This Row],[1661]:[Entrearmadas]])</f>
        <v>72611</v>
      </c>
    </row>
    <row r="2773" spans="1:18" x14ac:dyDescent="0.3">
      <c r="A2773">
        <v>2772</v>
      </c>
      <c r="B2773" t="str" cm="1">
        <f t="array" ref="B2773">INDEX([1]!Tabla1[#Data], A2773, 2)</f>
        <v>Sanz del Río, Francisco</v>
      </c>
      <c r="C2773">
        <f>SUMIF([1]!Tabla1661[Consignatario],B2773,[1]!Tabla1661[1661])</f>
        <v>0</v>
      </c>
      <c r="D2773">
        <f>SUMIF([1]!Tabla11[Consignatario],B2773,[1]!Tabla11[1662])</f>
        <v>0</v>
      </c>
      <c r="E2773">
        <f>SUMIF([1]!Tabla12[Consignatario],B2773,[1]!Tabla12[1670])</f>
        <v>0</v>
      </c>
      <c r="F2773">
        <f>SUMIF([1]!Tabla10[Consignatario],B2773,[1]!Tabla10[1672])</f>
        <v>0</v>
      </c>
      <c r="G2773">
        <f>SUMIF([1]!Tabla9[Consignatarios],B2773,[1]!Tabla9[1675])</f>
        <v>0</v>
      </c>
      <c r="H2773">
        <f>SUMIF([1]!Tabla8[Consignatarios],B2773,[1]!Tabla8[1678])</f>
        <v>13744</v>
      </c>
      <c r="I2773">
        <f>SUMIF([1]!Tabla4[Consignatario],B2773,[1]!Tabla4[Monto])</f>
        <v>0</v>
      </c>
      <c r="J2773">
        <f>SUMIF([1]!Tabla2[Consignatario],B2773, [1]!Tabla2[Monto])</f>
        <v>0</v>
      </c>
      <c r="K2773">
        <f>SUMIF([1]!Tabla3[Consignatario],B2773,[1]!Tabla3[Monto])</f>
        <v>0</v>
      </c>
      <c r="L2773">
        <f>SUMIF([1]!Tabla5[Consignatario],B2773,[1]!Tabla5[Monto])</f>
        <v>0</v>
      </c>
      <c r="M2773">
        <f>SUMIF([1]!Tabla1708[Consignatario],B2773,[1]!Tabla1708[Monto])</f>
        <v>0</v>
      </c>
      <c r="N2773">
        <f>SUMIF([1]!Tabla1726[Consignatario],B2773,[1]!Tabla1726[Monto])</f>
        <v>0</v>
      </c>
      <c r="O2773">
        <f>SUMIF([1]!Tabla1730[Consignatario],B2773,[1]!Tabla1730[1730])</f>
        <v>0</v>
      </c>
      <c r="P2773">
        <f>SUMIF([1]!Tabla1739[Consignatario],B2773,[1]!Tabla1739[1739])</f>
        <v>0</v>
      </c>
      <c r="Q2773">
        <f>SUMIF([1]!Tabla21[Consignatario],B2773,[1]!Tabla21[1664-1670])</f>
        <v>0</v>
      </c>
      <c r="R2773">
        <f>SUM(Tabla62[[#This Row],[1661]:[Entrearmadas]])</f>
        <v>13744</v>
      </c>
    </row>
    <row r="2774" spans="1:18" x14ac:dyDescent="0.3">
      <c r="A2774">
        <v>2773</v>
      </c>
      <c r="B2774" t="str" cm="1">
        <f t="array" ref="B2774">INDEX([1]!Tabla1[#Data], A2774, 2)</f>
        <v>Sanz Merino, Antonio</v>
      </c>
      <c r="C2774">
        <f>SUMIF([1]!Tabla1661[Consignatario],B2774,[1]!Tabla1661[1661])</f>
        <v>0</v>
      </c>
      <c r="D2774">
        <f>SUMIF([1]!Tabla11[Consignatario],B2774,[1]!Tabla11[1662])</f>
        <v>0</v>
      </c>
      <c r="E2774">
        <f>SUMIF([1]!Tabla12[Consignatario],B2774,[1]!Tabla12[1670])</f>
        <v>0</v>
      </c>
      <c r="F2774">
        <f>SUMIF([1]!Tabla10[Consignatario],B2774,[1]!Tabla10[1672])</f>
        <v>0</v>
      </c>
      <c r="G2774">
        <f>SUMIF([1]!Tabla9[Consignatarios],B2774,[1]!Tabla9[1675])</f>
        <v>0</v>
      </c>
      <c r="H2774">
        <f>SUMIF([1]!Tabla8[Consignatarios],B2774,[1]!Tabla8[1678])</f>
        <v>0</v>
      </c>
      <c r="I2774">
        <f>SUMIF([1]!Tabla4[Consignatario],B2774,[1]!Tabla4[Monto])</f>
        <v>0</v>
      </c>
      <c r="J2774">
        <f>SUMIF([1]!Tabla2[Consignatario],B2774, [1]!Tabla2[Monto])</f>
        <v>0</v>
      </c>
      <c r="K2774">
        <f>SUMIF([1]!Tabla3[Consignatario],B2774,[1]!Tabla3[Monto])</f>
        <v>0</v>
      </c>
      <c r="L2774">
        <f>SUMIF([1]!Tabla5[Consignatario],B2774,[1]!Tabla5[Monto])</f>
        <v>0</v>
      </c>
      <c r="M2774">
        <f>SUMIF([1]!Tabla1708[Consignatario],B2774,[1]!Tabla1708[Monto])</f>
        <v>0</v>
      </c>
      <c r="N2774">
        <f>SUMIF([1]!Tabla1726[Consignatario],B2774,[1]!Tabla1726[Monto])</f>
        <v>0</v>
      </c>
      <c r="O2774">
        <f>SUMIF([1]!Tabla1730[Consignatario],B2774,[1]!Tabla1730[1730])</f>
        <v>0</v>
      </c>
      <c r="P2774">
        <f>SUMIF([1]!Tabla1739[Consignatario],B2774,[1]!Tabla1739[1739])</f>
        <v>30800</v>
      </c>
      <c r="Q2774">
        <f>SUMIF([1]!Tabla21[Consignatario],B2774,[1]!Tabla21[1664-1670])</f>
        <v>0</v>
      </c>
      <c r="R2774">
        <f>SUM(Tabla62[[#This Row],[1661]:[Entrearmadas]])</f>
        <v>30800</v>
      </c>
    </row>
    <row r="2775" spans="1:18" x14ac:dyDescent="0.3">
      <c r="A2775">
        <v>2774</v>
      </c>
      <c r="B2775" t="str" cm="1">
        <f t="array" ref="B2775">INDEX([1]!Tabla1[#Data], A2775, 2)</f>
        <v>Sanz, Isidro</v>
      </c>
      <c r="C2775">
        <f>SUMIF([1]!Tabla1661[Consignatario],B2775,[1]!Tabla1661[1661])</f>
        <v>0</v>
      </c>
      <c r="D2775">
        <f>SUMIF([1]!Tabla11[Consignatario],B2775,[1]!Tabla11[1662])</f>
        <v>0</v>
      </c>
      <c r="E2775">
        <f>SUMIF([1]!Tabla12[Consignatario],B2775,[1]!Tabla12[1670])</f>
        <v>0</v>
      </c>
      <c r="F2775">
        <f>SUMIF([1]!Tabla10[Consignatario],B2775,[1]!Tabla10[1672])</f>
        <v>0</v>
      </c>
      <c r="G2775">
        <f>SUMIF([1]!Tabla9[Consignatarios],B2775,[1]!Tabla9[1675])</f>
        <v>0</v>
      </c>
      <c r="H2775">
        <f>SUMIF([1]!Tabla8[Consignatarios],B2775,[1]!Tabla8[1678])</f>
        <v>0</v>
      </c>
      <c r="I2775">
        <f>SUMIF([1]!Tabla4[Consignatario],B2775,[1]!Tabla4[Monto])</f>
        <v>0</v>
      </c>
      <c r="J2775">
        <f>SUMIF([1]!Tabla2[Consignatario],B2775, [1]!Tabla2[Monto])</f>
        <v>0</v>
      </c>
      <c r="K2775">
        <f>SUMIF([1]!Tabla3[Consignatario],B2775,[1]!Tabla3[Monto])</f>
        <v>482</v>
      </c>
      <c r="L2775">
        <f>SUMIF([1]!Tabla5[Consignatario],B2775,[1]!Tabla5[Monto])</f>
        <v>0</v>
      </c>
      <c r="M2775">
        <f>SUMIF([1]!Tabla1708[Consignatario],B2775,[1]!Tabla1708[Monto])</f>
        <v>0</v>
      </c>
      <c r="N2775">
        <f>SUMIF([1]!Tabla1726[Consignatario],B2775,[1]!Tabla1726[Monto])</f>
        <v>0</v>
      </c>
      <c r="O2775">
        <f>SUMIF([1]!Tabla1730[Consignatario],B2775,[1]!Tabla1730[1730])</f>
        <v>0</v>
      </c>
      <c r="P2775">
        <f>SUMIF([1]!Tabla1739[Consignatario],B2775,[1]!Tabla1739[1739])</f>
        <v>0</v>
      </c>
      <c r="Q2775">
        <f>SUMIF([1]!Tabla21[Consignatario],B2775,[1]!Tabla21[1664-1670])</f>
        <v>0</v>
      </c>
      <c r="R2775">
        <f>SUM(Tabla62[[#This Row],[1661]:[Entrearmadas]])</f>
        <v>482</v>
      </c>
    </row>
    <row r="2776" spans="1:18" x14ac:dyDescent="0.3">
      <c r="A2776">
        <v>2775</v>
      </c>
      <c r="B2776" t="str" cm="1">
        <f t="array" ref="B2776">INDEX([1]!Tabla1[#Data], A2776, 2)</f>
        <v>Sanz, Juan</v>
      </c>
      <c r="C2776">
        <f>SUMIF([1]!Tabla1661[Consignatario],B2776,[1]!Tabla1661[1661])</f>
        <v>0</v>
      </c>
      <c r="D2776">
        <f>SUMIF([1]!Tabla11[Consignatario],B2776,[1]!Tabla11[1662])</f>
        <v>0</v>
      </c>
      <c r="E2776">
        <f>SUMIF([1]!Tabla12[Consignatario],B2776,[1]!Tabla12[1670])</f>
        <v>0</v>
      </c>
      <c r="F2776">
        <f>SUMIF([1]!Tabla10[Consignatario],B2776,[1]!Tabla10[1672])</f>
        <v>0</v>
      </c>
      <c r="G2776">
        <f>SUMIF([1]!Tabla9[Consignatarios],B2776,[1]!Tabla9[1675])</f>
        <v>0</v>
      </c>
      <c r="H2776">
        <f>SUMIF([1]!Tabla8[Consignatarios],B2776,[1]!Tabla8[1678])</f>
        <v>13126</v>
      </c>
      <c r="I2776">
        <f>SUMIF([1]!Tabla4[Consignatario],B2776,[1]!Tabla4[Monto])</f>
        <v>0</v>
      </c>
      <c r="J2776">
        <f>SUMIF([1]!Tabla2[Consignatario],B2776, [1]!Tabla2[Monto])</f>
        <v>0</v>
      </c>
      <c r="K2776">
        <f>SUMIF([1]!Tabla3[Consignatario],B2776,[1]!Tabla3[Monto])</f>
        <v>0</v>
      </c>
      <c r="L2776">
        <f>SUMIF([1]!Tabla5[Consignatario],B2776,[1]!Tabla5[Monto])</f>
        <v>0</v>
      </c>
      <c r="M2776">
        <f>SUMIF([1]!Tabla1708[Consignatario],B2776,[1]!Tabla1708[Monto])</f>
        <v>0</v>
      </c>
      <c r="N2776">
        <f>SUMIF([1]!Tabla1726[Consignatario],B2776,[1]!Tabla1726[Monto])</f>
        <v>0</v>
      </c>
      <c r="O2776">
        <f>SUMIF([1]!Tabla1730[Consignatario],B2776,[1]!Tabla1730[1730])</f>
        <v>0</v>
      </c>
      <c r="P2776">
        <f>SUMIF([1]!Tabla1739[Consignatario],B2776,[1]!Tabla1739[1739])</f>
        <v>0</v>
      </c>
      <c r="Q2776">
        <f>SUMIF([1]!Tabla21[Consignatario],B2776,[1]!Tabla21[1664-1670])</f>
        <v>0</v>
      </c>
      <c r="R2776">
        <f>SUM(Tabla62[[#This Row],[1661]:[Entrearmadas]])</f>
        <v>13126</v>
      </c>
    </row>
    <row r="2777" spans="1:18" x14ac:dyDescent="0.3">
      <c r="A2777">
        <v>2776</v>
      </c>
      <c r="B2777" t="str" cm="1">
        <f t="array" ref="B2777">INDEX([1]!Tabla1[#Data], A2777, 2)</f>
        <v>Sanz, Marcos</v>
      </c>
      <c r="C2777">
        <f>SUMIF([1]!Tabla1661[Consignatario],B2777,[1]!Tabla1661[1661])</f>
        <v>0</v>
      </c>
      <c r="D2777">
        <f>SUMIF([1]!Tabla11[Consignatario],B2777,[1]!Tabla11[1662])</f>
        <v>0</v>
      </c>
      <c r="E2777">
        <f>SUMIF([1]!Tabla12[Consignatario],B2777,[1]!Tabla12[1670])</f>
        <v>0</v>
      </c>
      <c r="F2777">
        <f>SUMIF([1]!Tabla10[Consignatario],B2777,[1]!Tabla10[1672])</f>
        <v>0</v>
      </c>
      <c r="G2777">
        <f>SUMIF([1]!Tabla9[Consignatarios],B2777,[1]!Tabla9[1675])</f>
        <v>0</v>
      </c>
      <c r="H2777">
        <f>SUMIF([1]!Tabla8[Consignatarios],B2777,[1]!Tabla8[1678])</f>
        <v>0</v>
      </c>
      <c r="I2777">
        <f>SUMIF([1]!Tabla4[Consignatario],B2777,[1]!Tabla4[Monto])</f>
        <v>0</v>
      </c>
      <c r="J2777">
        <f>SUMIF([1]!Tabla2[Consignatario],B2777, [1]!Tabla2[Monto])</f>
        <v>0</v>
      </c>
      <c r="K2777">
        <f>SUMIF([1]!Tabla3[Consignatario],B2777,[1]!Tabla3[Monto])</f>
        <v>0</v>
      </c>
      <c r="L2777">
        <f>SUMIF([1]!Tabla5[Consignatario],B2777,[1]!Tabla5[Monto])</f>
        <v>0</v>
      </c>
      <c r="M2777">
        <f>SUMIF([1]!Tabla1708[Consignatario],B2777,[1]!Tabla1708[Monto])</f>
        <v>0</v>
      </c>
      <c r="N2777">
        <f>SUMIF([1]!Tabla1726[Consignatario],B2777,[1]!Tabla1726[Monto])</f>
        <v>164000</v>
      </c>
      <c r="O2777">
        <f>SUMIF([1]!Tabla1730[Consignatario],B2777,[1]!Tabla1730[1730])</f>
        <v>92400</v>
      </c>
      <c r="P2777">
        <f>SUMIF([1]!Tabla1739[Consignatario],B2777,[1]!Tabla1739[1739])</f>
        <v>0</v>
      </c>
      <c r="Q2777">
        <f>SUMIF([1]!Tabla21[Consignatario],B2777,[1]!Tabla21[1664-1670])</f>
        <v>0</v>
      </c>
      <c r="R2777">
        <f>SUM(Tabla62[[#This Row],[1661]:[Entrearmadas]])</f>
        <v>256400</v>
      </c>
    </row>
    <row r="2778" spans="1:18" x14ac:dyDescent="0.3">
      <c r="A2778">
        <v>2777</v>
      </c>
      <c r="B2778" t="str" cm="1">
        <f t="array" ref="B2778">INDEX([1]!Tabla1[#Data], A2778, 2)</f>
        <v>Sañudo, Pedro</v>
      </c>
      <c r="C2778">
        <f>SUMIF([1]!Tabla1661[Consignatario],B2778,[1]!Tabla1661[1661])</f>
        <v>0</v>
      </c>
      <c r="D2778">
        <f>SUMIF([1]!Tabla11[Consignatario],B2778,[1]!Tabla11[1662])</f>
        <v>0</v>
      </c>
      <c r="E2778">
        <f>SUMIF([1]!Tabla12[Consignatario],B2778,[1]!Tabla12[1670])</f>
        <v>0</v>
      </c>
      <c r="F2778">
        <f>SUMIF([1]!Tabla10[Consignatario],B2778,[1]!Tabla10[1672])</f>
        <v>0</v>
      </c>
      <c r="G2778">
        <f>SUMIF([1]!Tabla9[Consignatarios],B2778,[1]!Tabla9[1675])</f>
        <v>0</v>
      </c>
      <c r="H2778">
        <f>SUMIF([1]!Tabla8[Consignatarios],B2778,[1]!Tabla8[1678])</f>
        <v>0</v>
      </c>
      <c r="I2778">
        <f>SUMIF([1]!Tabla4[Consignatario],B2778,[1]!Tabla4[Monto])</f>
        <v>28852</v>
      </c>
      <c r="J2778">
        <f>SUMIF([1]!Tabla2[Consignatario],B2778, [1]!Tabla2[Monto])</f>
        <v>0</v>
      </c>
      <c r="K2778">
        <f>SUMIF([1]!Tabla3[Consignatario],B2778,[1]!Tabla3[Monto])</f>
        <v>0</v>
      </c>
      <c r="L2778">
        <f>SUMIF([1]!Tabla5[Consignatario],B2778,[1]!Tabla5[Monto])</f>
        <v>0</v>
      </c>
      <c r="M2778">
        <f>SUMIF([1]!Tabla1708[Consignatario],B2778,[1]!Tabla1708[Monto])</f>
        <v>0</v>
      </c>
      <c r="N2778">
        <f>SUMIF([1]!Tabla1726[Consignatario],B2778,[1]!Tabla1726[Monto])</f>
        <v>0</v>
      </c>
      <c r="O2778">
        <f>SUMIF([1]!Tabla1730[Consignatario],B2778,[1]!Tabla1730[1730])</f>
        <v>0</v>
      </c>
      <c r="P2778">
        <f>SUMIF([1]!Tabla1739[Consignatario],B2778,[1]!Tabla1739[1739])</f>
        <v>0</v>
      </c>
      <c r="Q2778">
        <f>SUMIF([1]!Tabla21[Consignatario],B2778,[1]!Tabla21[1664-1670])</f>
        <v>0</v>
      </c>
      <c r="R2778">
        <f>SUM(Tabla62[[#This Row],[1661]:[Entrearmadas]])</f>
        <v>28852</v>
      </c>
    </row>
    <row r="2779" spans="1:18" x14ac:dyDescent="0.3">
      <c r="A2779">
        <v>2778</v>
      </c>
      <c r="B2779" t="str" cm="1">
        <f t="array" ref="B2779">INDEX([1]!Tabla1[#Data], A2779, 2)</f>
        <v>Sarmiento de Sotomayor, Damián</v>
      </c>
      <c r="C2779">
        <f>SUMIF([1]!Tabla1661[Consignatario],B2779,[1]!Tabla1661[1661])</f>
        <v>0</v>
      </c>
      <c r="D2779">
        <f>SUMIF([1]!Tabla11[Consignatario],B2779,[1]!Tabla11[1662])</f>
        <v>0</v>
      </c>
      <c r="E2779">
        <f>SUMIF([1]!Tabla12[Consignatario],B2779,[1]!Tabla12[1670])</f>
        <v>0</v>
      </c>
      <c r="F2779">
        <f>SUMIF([1]!Tabla10[Consignatario],B2779,[1]!Tabla10[1672])</f>
        <v>0</v>
      </c>
      <c r="G2779">
        <f>SUMIF([1]!Tabla9[Consignatarios],B2779,[1]!Tabla9[1675])</f>
        <v>0</v>
      </c>
      <c r="H2779">
        <f>SUMIF([1]!Tabla8[Consignatarios],B2779,[1]!Tabla8[1678])</f>
        <v>0</v>
      </c>
      <c r="I2779">
        <f>SUMIF([1]!Tabla4[Consignatario],B2779,[1]!Tabla4[Monto])</f>
        <v>0</v>
      </c>
      <c r="J2779">
        <f>SUMIF([1]!Tabla2[Consignatario],B2779, [1]!Tabla2[Monto])</f>
        <v>300</v>
      </c>
      <c r="K2779">
        <f>SUMIF([1]!Tabla3[Consignatario],B2779,[1]!Tabla3[Monto])</f>
        <v>0</v>
      </c>
      <c r="L2779">
        <f>SUMIF([1]!Tabla5[Consignatario],B2779,[1]!Tabla5[Monto])</f>
        <v>0</v>
      </c>
      <c r="M2779">
        <f>SUMIF([1]!Tabla1708[Consignatario],B2779,[1]!Tabla1708[Monto])</f>
        <v>0</v>
      </c>
      <c r="N2779">
        <f>SUMIF([1]!Tabla1726[Consignatario],B2779,[1]!Tabla1726[Monto])</f>
        <v>0</v>
      </c>
      <c r="O2779">
        <f>SUMIF([1]!Tabla1730[Consignatario],B2779,[1]!Tabla1730[1730])</f>
        <v>0</v>
      </c>
      <c r="P2779">
        <f>SUMIF([1]!Tabla1739[Consignatario],B2779,[1]!Tabla1739[1739])</f>
        <v>0</v>
      </c>
      <c r="Q2779">
        <f>SUMIF([1]!Tabla21[Consignatario],B2779,[1]!Tabla21[1664-1670])</f>
        <v>0</v>
      </c>
      <c r="R2779">
        <f>SUM(Tabla62[[#This Row],[1661]:[Entrearmadas]])</f>
        <v>300</v>
      </c>
    </row>
    <row r="2780" spans="1:18" x14ac:dyDescent="0.3">
      <c r="A2780">
        <v>2779</v>
      </c>
      <c r="B2780" t="str" cm="1">
        <f t="array" ref="B2780">INDEX([1]!Tabla1[#Data], A2780, 2)</f>
        <v>Sarmiento, Juan Nicolás</v>
      </c>
      <c r="C2780">
        <f>SUMIF([1]!Tabla1661[Consignatario],B2780,[1]!Tabla1661[1661])</f>
        <v>0</v>
      </c>
      <c r="D2780">
        <f>SUMIF([1]!Tabla11[Consignatario],B2780,[1]!Tabla11[1662])</f>
        <v>0</v>
      </c>
      <c r="E2780">
        <f>SUMIF([1]!Tabla12[Consignatario],B2780,[1]!Tabla12[1670])</f>
        <v>0</v>
      </c>
      <c r="F2780">
        <f>SUMIF([1]!Tabla10[Consignatario],B2780,[1]!Tabla10[1672])</f>
        <v>0</v>
      </c>
      <c r="G2780">
        <f>SUMIF([1]!Tabla9[Consignatarios],B2780,[1]!Tabla9[1675])</f>
        <v>0</v>
      </c>
      <c r="H2780">
        <f>SUMIF([1]!Tabla8[Consignatarios],B2780,[1]!Tabla8[1678])</f>
        <v>0</v>
      </c>
      <c r="I2780">
        <f>SUMIF([1]!Tabla4[Consignatario],B2780,[1]!Tabla4[Monto])</f>
        <v>0</v>
      </c>
      <c r="J2780">
        <f>SUMIF([1]!Tabla2[Consignatario],B2780, [1]!Tabla2[Monto])</f>
        <v>0</v>
      </c>
      <c r="K2780">
        <f>SUMIF([1]!Tabla3[Consignatario],B2780,[1]!Tabla3[Monto])</f>
        <v>2000</v>
      </c>
      <c r="L2780">
        <f>SUMIF([1]!Tabla5[Consignatario],B2780,[1]!Tabla5[Monto])</f>
        <v>0</v>
      </c>
      <c r="M2780">
        <f>SUMIF([1]!Tabla1708[Consignatario],B2780,[1]!Tabla1708[Monto])</f>
        <v>0</v>
      </c>
      <c r="N2780">
        <f>SUMIF([1]!Tabla1726[Consignatario],B2780,[1]!Tabla1726[Monto])</f>
        <v>0</v>
      </c>
      <c r="O2780">
        <f>SUMIF([1]!Tabla1730[Consignatario],B2780,[1]!Tabla1730[1730])</f>
        <v>0</v>
      </c>
      <c r="P2780">
        <f>SUMIF([1]!Tabla1739[Consignatario],B2780,[1]!Tabla1739[1739])</f>
        <v>0</v>
      </c>
      <c r="Q2780">
        <f>SUMIF([1]!Tabla21[Consignatario],B2780,[1]!Tabla21[1664-1670])</f>
        <v>0</v>
      </c>
      <c r="R2780">
        <f>SUM(Tabla62[[#This Row],[1661]:[Entrearmadas]])</f>
        <v>2000</v>
      </c>
    </row>
    <row r="2781" spans="1:18" x14ac:dyDescent="0.3">
      <c r="A2781">
        <v>2780</v>
      </c>
      <c r="B2781" t="str" cm="1">
        <f t="array" ref="B2781">INDEX([1]!Tabla1[#Data], A2781, 2)</f>
        <v>Sarria, Clemente de</v>
      </c>
      <c r="C2781">
        <f>SUMIF([1]!Tabla1661[Consignatario],B2781,[1]!Tabla1661[1661])</f>
        <v>0</v>
      </c>
      <c r="D2781">
        <f>SUMIF([1]!Tabla11[Consignatario],B2781,[1]!Tabla11[1662])</f>
        <v>0</v>
      </c>
      <c r="E2781">
        <f>SUMIF([1]!Tabla12[Consignatario],B2781,[1]!Tabla12[1670])</f>
        <v>0</v>
      </c>
      <c r="F2781">
        <f>SUMIF([1]!Tabla10[Consignatario],B2781,[1]!Tabla10[1672])</f>
        <v>0</v>
      </c>
      <c r="G2781">
        <f>SUMIF([1]!Tabla9[Consignatarios],B2781,[1]!Tabla9[1675])</f>
        <v>0</v>
      </c>
      <c r="H2781">
        <f>SUMIF([1]!Tabla8[Consignatarios],B2781,[1]!Tabla8[1678])</f>
        <v>0</v>
      </c>
      <c r="I2781">
        <f>SUMIF([1]!Tabla4[Consignatario],B2781,[1]!Tabla4[Monto])</f>
        <v>0</v>
      </c>
      <c r="J2781">
        <f>SUMIF([1]!Tabla2[Consignatario],B2781, [1]!Tabla2[Monto])</f>
        <v>0</v>
      </c>
      <c r="K2781">
        <f>SUMIF([1]!Tabla3[Consignatario],B2781,[1]!Tabla3[Monto])</f>
        <v>0</v>
      </c>
      <c r="L2781">
        <f>SUMIF([1]!Tabla5[Consignatario],B2781,[1]!Tabla5[Monto])</f>
        <v>0</v>
      </c>
      <c r="M2781">
        <f>SUMIF([1]!Tabla1708[Consignatario],B2781,[1]!Tabla1708[Monto])</f>
        <v>0</v>
      </c>
      <c r="N2781">
        <f>SUMIF([1]!Tabla1726[Consignatario],B2781,[1]!Tabla1726[Monto])</f>
        <v>0</v>
      </c>
      <c r="O2781">
        <f>SUMIF([1]!Tabla1730[Consignatario],B2781,[1]!Tabla1730[1730])</f>
        <v>0</v>
      </c>
      <c r="P2781">
        <f>SUMIF([1]!Tabla1739[Consignatario],B2781,[1]!Tabla1739[1739])</f>
        <v>4400</v>
      </c>
      <c r="Q2781">
        <f>SUMIF([1]!Tabla21[Consignatario],B2781,[1]!Tabla21[1664-1670])</f>
        <v>0</v>
      </c>
      <c r="R2781">
        <f>SUM(Tabla62[[#This Row],[1661]:[Entrearmadas]])</f>
        <v>4400</v>
      </c>
    </row>
    <row r="2782" spans="1:18" x14ac:dyDescent="0.3">
      <c r="A2782">
        <v>2781</v>
      </c>
      <c r="B2782" t="str" cm="1">
        <f t="array" ref="B2782">INDEX([1]!Tabla1[#Data], A2782, 2)</f>
        <v>Sarria, Lorenzo de</v>
      </c>
      <c r="C2782">
        <f>SUMIF([1]!Tabla1661[Consignatario],B2782,[1]!Tabla1661[1661])</f>
        <v>0</v>
      </c>
      <c r="D2782">
        <f>SUMIF([1]!Tabla11[Consignatario],B2782,[1]!Tabla11[1662])</f>
        <v>185000</v>
      </c>
      <c r="E2782">
        <f>SUMIF([1]!Tabla12[Consignatario],B2782,[1]!Tabla12[1670])</f>
        <v>0</v>
      </c>
      <c r="F2782">
        <f>SUMIF([1]!Tabla10[Consignatario],B2782,[1]!Tabla10[1672])</f>
        <v>0</v>
      </c>
      <c r="G2782">
        <f>SUMIF([1]!Tabla9[Consignatarios],B2782,[1]!Tabla9[1675])</f>
        <v>0</v>
      </c>
      <c r="H2782">
        <f>SUMIF([1]!Tabla8[Consignatarios],B2782,[1]!Tabla8[1678])</f>
        <v>0</v>
      </c>
      <c r="I2782">
        <f>SUMIF([1]!Tabla4[Consignatario],B2782,[1]!Tabla4[Monto])</f>
        <v>0</v>
      </c>
      <c r="J2782">
        <f>SUMIF([1]!Tabla2[Consignatario],B2782, [1]!Tabla2[Monto])</f>
        <v>0</v>
      </c>
      <c r="K2782">
        <f>SUMIF([1]!Tabla3[Consignatario],B2782,[1]!Tabla3[Monto])</f>
        <v>0</v>
      </c>
      <c r="L2782">
        <f>SUMIF([1]!Tabla5[Consignatario],B2782,[1]!Tabla5[Monto])</f>
        <v>0</v>
      </c>
      <c r="M2782">
        <f>SUMIF([1]!Tabla1708[Consignatario],B2782,[1]!Tabla1708[Monto])</f>
        <v>0</v>
      </c>
      <c r="N2782">
        <f>SUMIF([1]!Tabla1726[Consignatario],B2782,[1]!Tabla1726[Monto])</f>
        <v>0</v>
      </c>
      <c r="O2782">
        <f>SUMIF([1]!Tabla1730[Consignatario],B2782,[1]!Tabla1730[1730])</f>
        <v>0</v>
      </c>
      <c r="P2782">
        <f>SUMIF([1]!Tabla1739[Consignatario],B2782,[1]!Tabla1739[1739])</f>
        <v>0</v>
      </c>
      <c r="Q2782">
        <f>SUMIF([1]!Tabla21[Consignatario],B2782,[1]!Tabla21[1664-1670])</f>
        <v>0</v>
      </c>
      <c r="R2782">
        <f>SUM(Tabla62[[#This Row],[1661]:[Entrearmadas]])</f>
        <v>185000</v>
      </c>
    </row>
    <row r="2783" spans="1:18" x14ac:dyDescent="0.3">
      <c r="A2783">
        <v>2782</v>
      </c>
      <c r="B2783" t="str" cm="1">
        <f t="array" ref="B2783">INDEX([1]!Tabla1[#Data], A2783, 2)</f>
        <v>Sarricolea, Pedro de</v>
      </c>
      <c r="C2783">
        <f>SUMIF([1]!Tabla1661[Consignatario],B2783,[1]!Tabla1661[1661])</f>
        <v>0</v>
      </c>
      <c r="D2783">
        <f>SUMIF([1]!Tabla11[Consignatario],B2783,[1]!Tabla11[1662])</f>
        <v>0</v>
      </c>
      <c r="E2783">
        <f>SUMIF([1]!Tabla12[Consignatario],B2783,[1]!Tabla12[1670])</f>
        <v>101500</v>
      </c>
      <c r="F2783">
        <f>SUMIF([1]!Tabla10[Consignatario],B2783,[1]!Tabla10[1672])</f>
        <v>0</v>
      </c>
      <c r="G2783">
        <f>SUMIF([1]!Tabla9[Consignatarios],B2783,[1]!Tabla9[1675])</f>
        <v>0</v>
      </c>
      <c r="H2783">
        <f>SUMIF([1]!Tabla8[Consignatarios],B2783,[1]!Tabla8[1678])</f>
        <v>0</v>
      </c>
      <c r="I2783">
        <f>SUMIF([1]!Tabla4[Consignatario],B2783,[1]!Tabla4[Monto])</f>
        <v>0</v>
      </c>
      <c r="J2783">
        <f>SUMIF([1]!Tabla2[Consignatario],B2783, [1]!Tabla2[Monto])</f>
        <v>0</v>
      </c>
      <c r="K2783">
        <f>SUMIF([1]!Tabla3[Consignatario],B2783,[1]!Tabla3[Monto])</f>
        <v>0</v>
      </c>
      <c r="L2783">
        <f>SUMIF([1]!Tabla5[Consignatario],B2783,[1]!Tabla5[Monto])</f>
        <v>0</v>
      </c>
      <c r="M2783">
        <f>SUMIF([1]!Tabla1708[Consignatario],B2783,[1]!Tabla1708[Monto])</f>
        <v>0</v>
      </c>
      <c r="N2783">
        <f>SUMIF([1]!Tabla1726[Consignatario],B2783,[1]!Tabla1726[Monto])</f>
        <v>0</v>
      </c>
      <c r="O2783">
        <f>SUMIF([1]!Tabla1730[Consignatario],B2783,[1]!Tabla1730[1730])</f>
        <v>0</v>
      </c>
      <c r="P2783">
        <f>SUMIF([1]!Tabla1739[Consignatario],B2783,[1]!Tabla1739[1739])</f>
        <v>0</v>
      </c>
      <c r="Q2783">
        <f>SUMIF([1]!Tabla21[Consignatario],B2783,[1]!Tabla21[1664-1670])</f>
        <v>0</v>
      </c>
      <c r="R2783">
        <f>SUM(Tabla62[[#This Row],[1661]:[Entrearmadas]])</f>
        <v>101500</v>
      </c>
    </row>
    <row r="2784" spans="1:18" x14ac:dyDescent="0.3">
      <c r="A2784">
        <v>2783</v>
      </c>
      <c r="B2784" t="str" cm="1">
        <f t="array" ref="B2784">INDEX([1]!Tabla1[#Data], A2784, 2)</f>
        <v>Sartes de Quezada, Juan de</v>
      </c>
      <c r="C2784">
        <f>SUMIF([1]!Tabla1661[Consignatario],B2784,[1]!Tabla1661[1661])</f>
        <v>0</v>
      </c>
      <c r="D2784">
        <f>SUMIF([1]!Tabla11[Consignatario],B2784,[1]!Tabla11[1662])</f>
        <v>0</v>
      </c>
      <c r="E2784">
        <f>SUMIF([1]!Tabla12[Consignatario],B2784,[1]!Tabla12[1670])</f>
        <v>0</v>
      </c>
      <c r="F2784">
        <f>SUMIF([1]!Tabla10[Consignatario],B2784,[1]!Tabla10[1672])</f>
        <v>0</v>
      </c>
      <c r="G2784">
        <f>SUMIF([1]!Tabla9[Consignatarios],B2784,[1]!Tabla9[1675])</f>
        <v>15000</v>
      </c>
      <c r="H2784">
        <f>SUMIF([1]!Tabla8[Consignatarios],B2784,[1]!Tabla8[1678])</f>
        <v>0</v>
      </c>
      <c r="I2784">
        <f>SUMIF([1]!Tabla4[Consignatario],B2784,[1]!Tabla4[Monto])</f>
        <v>0</v>
      </c>
      <c r="J2784">
        <f>SUMIF([1]!Tabla2[Consignatario],B2784, [1]!Tabla2[Monto])</f>
        <v>0</v>
      </c>
      <c r="K2784">
        <f>SUMIF([1]!Tabla3[Consignatario],B2784,[1]!Tabla3[Monto])</f>
        <v>0</v>
      </c>
      <c r="L2784">
        <f>SUMIF([1]!Tabla5[Consignatario],B2784,[1]!Tabla5[Monto])</f>
        <v>0</v>
      </c>
      <c r="M2784">
        <f>SUMIF([1]!Tabla1708[Consignatario],B2784,[1]!Tabla1708[Monto])</f>
        <v>0</v>
      </c>
      <c r="N2784">
        <f>SUMIF([1]!Tabla1726[Consignatario],B2784,[1]!Tabla1726[Monto])</f>
        <v>0</v>
      </c>
      <c r="O2784">
        <f>SUMIF([1]!Tabla1730[Consignatario],B2784,[1]!Tabla1730[1730])</f>
        <v>0</v>
      </c>
      <c r="P2784">
        <f>SUMIF([1]!Tabla1739[Consignatario],B2784,[1]!Tabla1739[1739])</f>
        <v>0</v>
      </c>
      <c r="Q2784">
        <f>SUMIF([1]!Tabla21[Consignatario],B2784,[1]!Tabla21[1664-1670])</f>
        <v>0</v>
      </c>
      <c r="R2784">
        <f>SUM(Tabla62[[#This Row],[1661]:[Entrearmadas]])</f>
        <v>15000</v>
      </c>
    </row>
    <row r="2785" spans="1:18" x14ac:dyDescent="0.3">
      <c r="A2785">
        <v>2784</v>
      </c>
      <c r="B2785" t="str" cm="1">
        <f t="array" ref="B2785">INDEX([1]!Tabla1[#Data], A2785, 2)</f>
        <v>Segovia y Orellana, Luis</v>
      </c>
      <c r="C2785">
        <f>SUMIF([1]!Tabla1661[Consignatario],B2785,[1]!Tabla1661[1661])</f>
        <v>0</v>
      </c>
      <c r="D2785">
        <f>SUMIF([1]!Tabla11[Consignatario],B2785,[1]!Tabla11[1662])</f>
        <v>0</v>
      </c>
      <c r="E2785">
        <f>SUMIF([1]!Tabla12[Consignatario],B2785,[1]!Tabla12[1670])</f>
        <v>0</v>
      </c>
      <c r="F2785">
        <f>SUMIF([1]!Tabla10[Consignatario],B2785,[1]!Tabla10[1672])</f>
        <v>0</v>
      </c>
      <c r="G2785">
        <f>SUMIF([1]!Tabla9[Consignatarios],B2785,[1]!Tabla9[1675])</f>
        <v>0</v>
      </c>
      <c r="H2785">
        <f>SUMIF([1]!Tabla8[Consignatarios],B2785,[1]!Tabla8[1678])</f>
        <v>0</v>
      </c>
      <c r="I2785">
        <f>SUMIF([1]!Tabla4[Consignatario],B2785,[1]!Tabla4[Monto])</f>
        <v>0</v>
      </c>
      <c r="J2785">
        <f>SUMIF([1]!Tabla2[Consignatario],B2785, [1]!Tabla2[Monto])</f>
        <v>0</v>
      </c>
      <c r="K2785">
        <f>SUMIF([1]!Tabla3[Consignatario],B2785,[1]!Tabla3[Monto])</f>
        <v>0</v>
      </c>
      <c r="L2785">
        <f>SUMIF([1]!Tabla5[Consignatario],B2785,[1]!Tabla5[Monto])</f>
        <v>0</v>
      </c>
      <c r="M2785">
        <f>SUMIF([1]!Tabla1708[Consignatario],B2785,[1]!Tabla1708[Monto])</f>
        <v>0</v>
      </c>
      <c r="N2785">
        <f>SUMIF([1]!Tabla1726[Consignatario],B2785,[1]!Tabla1726[Monto])</f>
        <v>52092</v>
      </c>
      <c r="O2785">
        <f>SUMIF([1]!Tabla1730[Consignatario],B2785,[1]!Tabla1730[1730])</f>
        <v>0</v>
      </c>
      <c r="P2785">
        <f>SUMIF([1]!Tabla1739[Consignatario],B2785,[1]!Tabla1739[1739])</f>
        <v>0</v>
      </c>
      <c r="Q2785">
        <f>SUMIF([1]!Tabla21[Consignatario],B2785,[1]!Tabla21[1664-1670])</f>
        <v>0</v>
      </c>
      <c r="R2785">
        <f>SUM(Tabla62[[#This Row],[1661]:[Entrearmadas]])</f>
        <v>52092</v>
      </c>
    </row>
    <row r="2786" spans="1:18" x14ac:dyDescent="0.3">
      <c r="A2786">
        <v>2785</v>
      </c>
      <c r="B2786" t="str" cm="1">
        <f t="array" ref="B2786">INDEX([1]!Tabla1[#Data], A2786, 2)</f>
        <v>Segovia, Juan Esteban de</v>
      </c>
      <c r="C2786">
        <f>SUMIF([1]!Tabla1661[Consignatario],B2786,[1]!Tabla1661[1661])</f>
        <v>0</v>
      </c>
      <c r="D2786">
        <f>SUMIF([1]!Tabla11[Consignatario],B2786,[1]!Tabla11[1662])</f>
        <v>0</v>
      </c>
      <c r="E2786">
        <f>SUMIF([1]!Tabla12[Consignatario],B2786,[1]!Tabla12[1670])</f>
        <v>0</v>
      </c>
      <c r="F2786">
        <f>SUMIF([1]!Tabla10[Consignatario],B2786,[1]!Tabla10[1672])</f>
        <v>0</v>
      </c>
      <c r="G2786">
        <f>SUMIF([1]!Tabla9[Consignatarios],B2786,[1]!Tabla9[1675])</f>
        <v>0</v>
      </c>
      <c r="H2786">
        <f>SUMIF([1]!Tabla8[Consignatarios],B2786,[1]!Tabla8[1678])</f>
        <v>0</v>
      </c>
      <c r="I2786">
        <f>SUMIF([1]!Tabla4[Consignatario],B2786,[1]!Tabla4[Monto])</f>
        <v>0</v>
      </c>
      <c r="J2786">
        <f>SUMIF([1]!Tabla2[Consignatario],B2786, [1]!Tabla2[Monto])</f>
        <v>0</v>
      </c>
      <c r="K2786">
        <f>SUMIF([1]!Tabla3[Consignatario],B2786,[1]!Tabla3[Monto])</f>
        <v>0</v>
      </c>
      <c r="L2786">
        <f>SUMIF([1]!Tabla5[Consignatario],B2786,[1]!Tabla5[Monto])</f>
        <v>3024</v>
      </c>
      <c r="M2786">
        <f>SUMIF([1]!Tabla1708[Consignatario],B2786,[1]!Tabla1708[Monto])</f>
        <v>0</v>
      </c>
      <c r="N2786">
        <f>SUMIF([1]!Tabla1726[Consignatario],B2786,[1]!Tabla1726[Monto])</f>
        <v>0</v>
      </c>
      <c r="O2786">
        <f>SUMIF([1]!Tabla1730[Consignatario],B2786,[1]!Tabla1730[1730])</f>
        <v>0</v>
      </c>
      <c r="P2786">
        <f>SUMIF([1]!Tabla1739[Consignatario],B2786,[1]!Tabla1739[1739])</f>
        <v>0</v>
      </c>
      <c r="Q2786">
        <f>SUMIF([1]!Tabla21[Consignatario],B2786,[1]!Tabla21[1664-1670])</f>
        <v>0</v>
      </c>
      <c r="R2786">
        <f>SUM(Tabla62[[#This Row],[1661]:[Entrearmadas]])</f>
        <v>3024</v>
      </c>
    </row>
    <row r="2787" spans="1:18" x14ac:dyDescent="0.3">
      <c r="A2787">
        <v>2786</v>
      </c>
      <c r="B2787" t="str" cm="1">
        <f t="array" ref="B2787">INDEX([1]!Tabla1[#Data], A2787, 2)</f>
        <v>Seguirola, Jacinto de</v>
      </c>
      <c r="C2787">
        <f>SUMIF([1]!Tabla1661[Consignatario],B2787,[1]!Tabla1661[1661])</f>
        <v>0</v>
      </c>
      <c r="D2787">
        <f>SUMIF([1]!Tabla11[Consignatario],B2787,[1]!Tabla11[1662])</f>
        <v>0</v>
      </c>
      <c r="E2787">
        <f>SUMIF([1]!Tabla12[Consignatario],B2787,[1]!Tabla12[1670])</f>
        <v>0</v>
      </c>
      <c r="F2787">
        <f>SUMIF([1]!Tabla10[Consignatario],B2787,[1]!Tabla10[1672])</f>
        <v>0</v>
      </c>
      <c r="G2787">
        <f>SUMIF([1]!Tabla9[Consignatarios],B2787,[1]!Tabla9[1675])</f>
        <v>0</v>
      </c>
      <c r="H2787">
        <f>SUMIF([1]!Tabla8[Consignatarios],B2787,[1]!Tabla8[1678])</f>
        <v>0</v>
      </c>
      <c r="I2787">
        <f>SUMIF([1]!Tabla4[Consignatario],B2787,[1]!Tabla4[Monto])</f>
        <v>0</v>
      </c>
      <c r="J2787">
        <f>SUMIF([1]!Tabla2[Consignatario],B2787, [1]!Tabla2[Monto])</f>
        <v>0</v>
      </c>
      <c r="K2787">
        <f>SUMIF([1]!Tabla3[Consignatario],B2787,[1]!Tabla3[Monto])</f>
        <v>0</v>
      </c>
      <c r="L2787">
        <f>SUMIF([1]!Tabla5[Consignatario],B2787,[1]!Tabla5[Monto])</f>
        <v>0</v>
      </c>
      <c r="M2787">
        <f>SUMIF([1]!Tabla1708[Consignatario],B2787,[1]!Tabla1708[Monto])</f>
        <v>0</v>
      </c>
      <c r="N2787">
        <f>SUMIF([1]!Tabla1726[Consignatario],B2787,[1]!Tabla1726[Monto])</f>
        <v>24000</v>
      </c>
      <c r="O2787">
        <f>SUMIF([1]!Tabla1730[Consignatario],B2787,[1]!Tabla1730[1730])</f>
        <v>0</v>
      </c>
      <c r="P2787">
        <f>SUMIF([1]!Tabla1739[Consignatario],B2787,[1]!Tabla1739[1739])</f>
        <v>0</v>
      </c>
      <c r="Q2787">
        <f>SUMIF([1]!Tabla21[Consignatario],B2787,[1]!Tabla21[1664-1670])</f>
        <v>0</v>
      </c>
      <c r="R2787">
        <f>SUM(Tabla62[[#This Row],[1661]:[Entrearmadas]])</f>
        <v>24000</v>
      </c>
    </row>
    <row r="2788" spans="1:18" x14ac:dyDescent="0.3">
      <c r="A2788">
        <v>2787</v>
      </c>
      <c r="B2788" t="str" cm="1">
        <f t="array" ref="B2788">INDEX([1]!Tabla1[#Data], A2788, 2)</f>
        <v>Segura, Blas de</v>
      </c>
      <c r="C2788">
        <f>SUMIF([1]!Tabla1661[Consignatario],B2788,[1]!Tabla1661[1661])</f>
        <v>0</v>
      </c>
      <c r="D2788">
        <f>SUMIF([1]!Tabla11[Consignatario],B2788,[1]!Tabla11[1662])</f>
        <v>0</v>
      </c>
      <c r="E2788">
        <f>SUMIF([1]!Tabla12[Consignatario],B2788,[1]!Tabla12[1670])</f>
        <v>0</v>
      </c>
      <c r="F2788">
        <f>SUMIF([1]!Tabla10[Consignatario],B2788,[1]!Tabla10[1672])</f>
        <v>0</v>
      </c>
      <c r="G2788">
        <f>SUMIF([1]!Tabla9[Consignatarios],B2788,[1]!Tabla9[1675])</f>
        <v>0</v>
      </c>
      <c r="H2788">
        <f>SUMIF([1]!Tabla8[Consignatarios],B2788,[1]!Tabla8[1678])</f>
        <v>3880</v>
      </c>
      <c r="I2788">
        <f>SUMIF([1]!Tabla4[Consignatario],B2788,[1]!Tabla4[Monto])</f>
        <v>0</v>
      </c>
      <c r="J2788">
        <f>SUMIF([1]!Tabla2[Consignatario],B2788, [1]!Tabla2[Monto])</f>
        <v>0</v>
      </c>
      <c r="K2788">
        <f>SUMIF([1]!Tabla3[Consignatario],B2788,[1]!Tabla3[Monto])</f>
        <v>0</v>
      </c>
      <c r="L2788">
        <f>SUMIF([1]!Tabla5[Consignatario],B2788,[1]!Tabla5[Monto])</f>
        <v>0</v>
      </c>
      <c r="M2788">
        <f>SUMIF([1]!Tabla1708[Consignatario],B2788,[1]!Tabla1708[Monto])</f>
        <v>0</v>
      </c>
      <c r="N2788">
        <f>SUMIF([1]!Tabla1726[Consignatario],B2788,[1]!Tabla1726[Monto])</f>
        <v>0</v>
      </c>
      <c r="O2788">
        <f>SUMIF([1]!Tabla1730[Consignatario],B2788,[1]!Tabla1730[1730])</f>
        <v>0</v>
      </c>
      <c r="P2788">
        <f>SUMIF([1]!Tabla1739[Consignatario],B2788,[1]!Tabla1739[1739])</f>
        <v>0</v>
      </c>
      <c r="Q2788">
        <f>SUMIF([1]!Tabla21[Consignatario],B2788,[1]!Tabla21[1664-1670])</f>
        <v>0</v>
      </c>
      <c r="R2788">
        <f>SUM(Tabla62[[#This Row],[1661]:[Entrearmadas]])</f>
        <v>3880</v>
      </c>
    </row>
    <row r="2789" spans="1:18" x14ac:dyDescent="0.3">
      <c r="A2789">
        <v>2788</v>
      </c>
      <c r="B2789" t="str" cm="1">
        <f t="array" ref="B2789">INDEX([1]!Tabla1[#Data], A2789, 2)</f>
        <v>Segura, Francisco Antonio de</v>
      </c>
      <c r="C2789">
        <f>SUMIF([1]!Tabla1661[Consignatario],B2789,[1]!Tabla1661[1661])</f>
        <v>0</v>
      </c>
      <c r="D2789">
        <f>SUMIF([1]!Tabla11[Consignatario],B2789,[1]!Tabla11[1662])</f>
        <v>0</v>
      </c>
      <c r="E2789">
        <f>SUMIF([1]!Tabla12[Consignatario],B2789,[1]!Tabla12[1670])</f>
        <v>0</v>
      </c>
      <c r="F2789">
        <f>SUMIF([1]!Tabla10[Consignatario],B2789,[1]!Tabla10[1672])</f>
        <v>0</v>
      </c>
      <c r="G2789">
        <f>SUMIF([1]!Tabla9[Consignatarios],B2789,[1]!Tabla9[1675])</f>
        <v>0</v>
      </c>
      <c r="H2789">
        <f>SUMIF([1]!Tabla8[Consignatarios],B2789,[1]!Tabla8[1678])</f>
        <v>0</v>
      </c>
      <c r="I2789">
        <f>SUMIF([1]!Tabla4[Consignatario],B2789,[1]!Tabla4[Monto])</f>
        <v>0</v>
      </c>
      <c r="J2789">
        <f>SUMIF([1]!Tabla2[Consignatario],B2789, [1]!Tabla2[Monto])</f>
        <v>0</v>
      </c>
      <c r="K2789">
        <f>SUMIF([1]!Tabla3[Consignatario],B2789,[1]!Tabla3[Monto])</f>
        <v>0</v>
      </c>
      <c r="L2789">
        <f>SUMIF([1]!Tabla5[Consignatario],B2789,[1]!Tabla5[Monto])</f>
        <v>16000</v>
      </c>
      <c r="M2789">
        <f>SUMIF([1]!Tabla1708[Consignatario],B2789,[1]!Tabla1708[Monto])</f>
        <v>0</v>
      </c>
      <c r="N2789">
        <f>SUMIF([1]!Tabla1726[Consignatario],B2789,[1]!Tabla1726[Monto])</f>
        <v>0</v>
      </c>
      <c r="O2789">
        <f>SUMIF([1]!Tabla1730[Consignatario],B2789,[1]!Tabla1730[1730])</f>
        <v>0</v>
      </c>
      <c r="P2789">
        <f>SUMIF([1]!Tabla1739[Consignatario],B2789,[1]!Tabla1739[1739])</f>
        <v>0</v>
      </c>
      <c r="Q2789">
        <f>SUMIF([1]!Tabla21[Consignatario],B2789,[1]!Tabla21[1664-1670])</f>
        <v>0</v>
      </c>
      <c r="R2789">
        <f>SUM(Tabla62[[#This Row],[1661]:[Entrearmadas]])</f>
        <v>16000</v>
      </c>
    </row>
    <row r="2790" spans="1:18" x14ac:dyDescent="0.3">
      <c r="A2790">
        <v>2789</v>
      </c>
      <c r="B2790" t="str" cm="1">
        <f t="array" ref="B2790">INDEX([1]!Tabla1[#Data], A2790, 2)</f>
        <v>Segura, Gabriel de</v>
      </c>
      <c r="C2790">
        <f>SUMIF([1]!Tabla1661[Consignatario],B2790,[1]!Tabla1661[1661])</f>
        <v>0</v>
      </c>
      <c r="D2790">
        <f>SUMIF([1]!Tabla11[Consignatario],B2790,[1]!Tabla11[1662])</f>
        <v>0</v>
      </c>
      <c r="E2790">
        <f>SUMIF([1]!Tabla12[Consignatario],B2790,[1]!Tabla12[1670])</f>
        <v>0</v>
      </c>
      <c r="F2790">
        <f>SUMIF([1]!Tabla10[Consignatario],B2790,[1]!Tabla10[1672])</f>
        <v>12000</v>
      </c>
      <c r="G2790">
        <f>SUMIF([1]!Tabla9[Consignatarios],B2790,[1]!Tabla9[1675])</f>
        <v>0</v>
      </c>
      <c r="H2790">
        <f>SUMIF([1]!Tabla8[Consignatarios],B2790,[1]!Tabla8[1678])</f>
        <v>0</v>
      </c>
      <c r="I2790">
        <f>SUMIF([1]!Tabla4[Consignatario],B2790,[1]!Tabla4[Monto])</f>
        <v>0</v>
      </c>
      <c r="J2790">
        <f>SUMIF([1]!Tabla2[Consignatario],B2790, [1]!Tabla2[Monto])</f>
        <v>0</v>
      </c>
      <c r="K2790">
        <f>SUMIF([1]!Tabla3[Consignatario],B2790,[1]!Tabla3[Monto])</f>
        <v>0</v>
      </c>
      <c r="L2790">
        <f>SUMIF([1]!Tabla5[Consignatario],B2790,[1]!Tabla5[Monto])</f>
        <v>0</v>
      </c>
      <c r="M2790">
        <f>SUMIF([1]!Tabla1708[Consignatario],B2790,[1]!Tabla1708[Monto])</f>
        <v>0</v>
      </c>
      <c r="N2790">
        <f>SUMIF([1]!Tabla1726[Consignatario],B2790,[1]!Tabla1726[Monto])</f>
        <v>0</v>
      </c>
      <c r="O2790">
        <f>SUMIF([1]!Tabla1730[Consignatario],B2790,[1]!Tabla1730[1730])</f>
        <v>0</v>
      </c>
      <c r="P2790">
        <f>SUMIF([1]!Tabla1739[Consignatario],B2790,[1]!Tabla1739[1739])</f>
        <v>0</v>
      </c>
      <c r="Q2790">
        <f>SUMIF([1]!Tabla21[Consignatario],B2790,[1]!Tabla21[1664-1670])</f>
        <v>0</v>
      </c>
      <c r="R2790">
        <f>SUM(Tabla62[[#This Row],[1661]:[Entrearmadas]])</f>
        <v>12000</v>
      </c>
    </row>
    <row r="2791" spans="1:18" x14ac:dyDescent="0.3">
      <c r="A2791">
        <v>2790</v>
      </c>
      <c r="B2791" t="str" cm="1">
        <f t="array" ref="B2791">INDEX([1]!Tabla1[#Data], A2791, 2)</f>
        <v>Segura, Inés de</v>
      </c>
      <c r="C2791">
        <f>SUMIF([1]!Tabla1661[Consignatario],B2791,[1]!Tabla1661[1661])</f>
        <v>0</v>
      </c>
      <c r="D2791">
        <f>SUMIF([1]!Tabla11[Consignatario],B2791,[1]!Tabla11[1662])</f>
        <v>0</v>
      </c>
      <c r="E2791">
        <f>SUMIF([1]!Tabla12[Consignatario],B2791,[1]!Tabla12[1670])</f>
        <v>0</v>
      </c>
      <c r="F2791">
        <f>SUMIF([1]!Tabla10[Consignatario],B2791,[1]!Tabla10[1672])</f>
        <v>350</v>
      </c>
      <c r="G2791">
        <f>SUMIF([1]!Tabla9[Consignatarios],B2791,[1]!Tabla9[1675])</f>
        <v>0</v>
      </c>
      <c r="H2791">
        <f>SUMIF([1]!Tabla8[Consignatarios],B2791,[1]!Tabla8[1678])</f>
        <v>0</v>
      </c>
      <c r="I2791">
        <f>SUMIF([1]!Tabla4[Consignatario],B2791,[1]!Tabla4[Monto])</f>
        <v>0</v>
      </c>
      <c r="J2791">
        <f>SUMIF([1]!Tabla2[Consignatario],B2791, [1]!Tabla2[Monto])</f>
        <v>0</v>
      </c>
      <c r="K2791">
        <f>SUMIF([1]!Tabla3[Consignatario],B2791,[1]!Tabla3[Monto])</f>
        <v>0</v>
      </c>
      <c r="L2791">
        <f>SUMIF([1]!Tabla5[Consignatario],B2791,[1]!Tabla5[Monto])</f>
        <v>0</v>
      </c>
      <c r="M2791">
        <f>SUMIF([1]!Tabla1708[Consignatario],B2791,[1]!Tabla1708[Monto])</f>
        <v>0</v>
      </c>
      <c r="N2791">
        <f>SUMIF([1]!Tabla1726[Consignatario],B2791,[1]!Tabla1726[Monto])</f>
        <v>0</v>
      </c>
      <c r="O2791">
        <f>SUMIF([1]!Tabla1730[Consignatario],B2791,[1]!Tabla1730[1730])</f>
        <v>0</v>
      </c>
      <c r="P2791">
        <f>SUMIF([1]!Tabla1739[Consignatario],B2791,[1]!Tabla1739[1739])</f>
        <v>0</v>
      </c>
      <c r="Q2791">
        <f>SUMIF([1]!Tabla21[Consignatario],B2791,[1]!Tabla21[1664-1670])</f>
        <v>0</v>
      </c>
      <c r="R2791">
        <f>SUM(Tabla62[[#This Row],[1661]:[Entrearmadas]])</f>
        <v>350</v>
      </c>
    </row>
    <row r="2792" spans="1:18" x14ac:dyDescent="0.3">
      <c r="A2792">
        <v>2791</v>
      </c>
      <c r="B2792" t="str" cm="1">
        <f t="array" ref="B2792">INDEX([1]!Tabla1[#Data], A2792, 2)</f>
        <v>Segura, Juan de</v>
      </c>
      <c r="C2792">
        <f>SUMIF([1]!Tabla1661[Consignatario],B2792,[1]!Tabla1661[1661])</f>
        <v>0</v>
      </c>
      <c r="D2792">
        <f>SUMIF([1]!Tabla11[Consignatario],B2792,[1]!Tabla11[1662])</f>
        <v>0</v>
      </c>
      <c r="E2792">
        <f>SUMIF([1]!Tabla12[Consignatario],B2792,[1]!Tabla12[1670])</f>
        <v>0</v>
      </c>
      <c r="F2792">
        <f>SUMIF([1]!Tabla10[Consignatario],B2792,[1]!Tabla10[1672])</f>
        <v>0</v>
      </c>
      <c r="G2792">
        <f>SUMIF([1]!Tabla9[Consignatarios],B2792,[1]!Tabla9[1675])</f>
        <v>0</v>
      </c>
      <c r="H2792">
        <f>SUMIF([1]!Tabla8[Consignatarios],B2792,[1]!Tabla8[1678])</f>
        <v>0</v>
      </c>
      <c r="I2792">
        <f>SUMIF([1]!Tabla4[Consignatario],B2792,[1]!Tabla4[Monto])</f>
        <v>0</v>
      </c>
      <c r="J2792">
        <f>SUMIF([1]!Tabla2[Consignatario],B2792, [1]!Tabla2[Monto])</f>
        <v>0</v>
      </c>
      <c r="K2792">
        <f>SUMIF([1]!Tabla3[Consignatario],B2792,[1]!Tabla3[Monto])</f>
        <v>0</v>
      </c>
      <c r="L2792">
        <f>SUMIF([1]!Tabla5[Consignatario],B2792,[1]!Tabla5[Monto])</f>
        <v>3415</v>
      </c>
      <c r="M2792">
        <f>SUMIF([1]!Tabla1708[Consignatario],B2792,[1]!Tabla1708[Monto])</f>
        <v>0</v>
      </c>
      <c r="N2792">
        <f>SUMIF([1]!Tabla1726[Consignatario],B2792,[1]!Tabla1726[Monto])</f>
        <v>0</v>
      </c>
      <c r="O2792">
        <f>SUMIF([1]!Tabla1730[Consignatario],B2792,[1]!Tabla1730[1730])</f>
        <v>0</v>
      </c>
      <c r="P2792">
        <f>SUMIF([1]!Tabla1739[Consignatario],B2792,[1]!Tabla1739[1739])</f>
        <v>0</v>
      </c>
      <c r="Q2792">
        <f>SUMIF([1]!Tabla21[Consignatario],B2792,[1]!Tabla21[1664-1670])</f>
        <v>0</v>
      </c>
      <c r="R2792">
        <f>SUM(Tabla62[[#This Row],[1661]:[Entrearmadas]])</f>
        <v>3415</v>
      </c>
    </row>
    <row r="2793" spans="1:18" x14ac:dyDescent="0.3">
      <c r="A2793">
        <v>2792</v>
      </c>
      <c r="B2793" t="str" cm="1">
        <f t="array" ref="B2793">INDEX([1]!Tabla1[#Data], A2793, 2)</f>
        <v>Segura, Roque de</v>
      </c>
      <c r="C2793">
        <f>SUMIF([1]!Tabla1661[Consignatario],B2793,[1]!Tabla1661[1661])</f>
        <v>0</v>
      </c>
      <c r="D2793">
        <f>SUMIF([1]!Tabla11[Consignatario],B2793,[1]!Tabla11[1662])</f>
        <v>0</v>
      </c>
      <c r="E2793">
        <f>SUMIF([1]!Tabla12[Consignatario],B2793,[1]!Tabla12[1670])</f>
        <v>63500</v>
      </c>
      <c r="F2793">
        <f>SUMIF([1]!Tabla10[Consignatario],B2793,[1]!Tabla10[1672])</f>
        <v>70526</v>
      </c>
      <c r="G2793">
        <f>SUMIF([1]!Tabla9[Consignatarios],B2793,[1]!Tabla9[1675])</f>
        <v>0</v>
      </c>
      <c r="H2793">
        <f>SUMIF([1]!Tabla8[Consignatarios],B2793,[1]!Tabla8[1678])</f>
        <v>0</v>
      </c>
      <c r="I2793">
        <f>SUMIF([1]!Tabla4[Consignatario],B2793,[1]!Tabla4[Monto])</f>
        <v>0</v>
      </c>
      <c r="J2793">
        <f>SUMIF([1]!Tabla2[Consignatario],B2793, [1]!Tabla2[Monto])</f>
        <v>0</v>
      </c>
      <c r="K2793">
        <f>SUMIF([1]!Tabla3[Consignatario],B2793,[1]!Tabla3[Monto])</f>
        <v>0</v>
      </c>
      <c r="L2793">
        <f>SUMIF([1]!Tabla5[Consignatario],B2793,[1]!Tabla5[Monto])</f>
        <v>0</v>
      </c>
      <c r="M2793">
        <f>SUMIF([1]!Tabla1708[Consignatario],B2793,[1]!Tabla1708[Monto])</f>
        <v>0</v>
      </c>
      <c r="N2793">
        <f>SUMIF([1]!Tabla1726[Consignatario],B2793,[1]!Tabla1726[Monto])</f>
        <v>0</v>
      </c>
      <c r="O2793">
        <f>SUMIF([1]!Tabla1730[Consignatario],B2793,[1]!Tabla1730[1730])</f>
        <v>0</v>
      </c>
      <c r="P2793">
        <f>SUMIF([1]!Tabla1739[Consignatario],B2793,[1]!Tabla1739[1739])</f>
        <v>0</v>
      </c>
      <c r="Q2793">
        <f>SUMIF([1]!Tabla21[Consignatario],B2793,[1]!Tabla21[1664-1670])</f>
        <v>0</v>
      </c>
      <c r="R2793">
        <f>SUM(Tabla62[[#This Row],[1661]:[Entrearmadas]])</f>
        <v>134026</v>
      </c>
    </row>
    <row r="2794" spans="1:18" x14ac:dyDescent="0.3">
      <c r="A2794">
        <v>2793</v>
      </c>
      <c r="B2794" t="str" cm="1">
        <f t="array" ref="B2794">INDEX([1]!Tabla1[#Data], A2794, 2)</f>
        <v>Seijas, Francisco de</v>
      </c>
      <c r="C2794">
        <f>SUMIF([1]!Tabla1661[Consignatario],B2794,[1]!Tabla1661[1661])</f>
        <v>0</v>
      </c>
      <c r="D2794">
        <f>SUMIF([1]!Tabla11[Consignatario],B2794,[1]!Tabla11[1662])</f>
        <v>0</v>
      </c>
      <c r="E2794">
        <f>SUMIF([1]!Tabla12[Consignatario],B2794,[1]!Tabla12[1670])</f>
        <v>0</v>
      </c>
      <c r="F2794">
        <f>SUMIF([1]!Tabla10[Consignatario],B2794,[1]!Tabla10[1672])</f>
        <v>0</v>
      </c>
      <c r="G2794">
        <f>SUMIF([1]!Tabla9[Consignatarios],B2794,[1]!Tabla9[1675])</f>
        <v>0</v>
      </c>
      <c r="H2794">
        <f>SUMIF([1]!Tabla8[Consignatarios],B2794,[1]!Tabla8[1678])</f>
        <v>0</v>
      </c>
      <c r="I2794">
        <f>SUMIF([1]!Tabla4[Consignatario],B2794,[1]!Tabla4[Monto])</f>
        <v>0</v>
      </c>
      <c r="J2794">
        <f>SUMIF([1]!Tabla2[Consignatario],B2794, [1]!Tabla2[Monto])</f>
        <v>0</v>
      </c>
      <c r="K2794">
        <f>SUMIF([1]!Tabla3[Consignatario],B2794,[1]!Tabla3[Monto])</f>
        <v>0</v>
      </c>
      <c r="L2794">
        <f>SUMIF([1]!Tabla5[Consignatario],B2794,[1]!Tabla5[Monto])</f>
        <v>0</v>
      </c>
      <c r="M2794">
        <f>SUMIF([1]!Tabla1708[Consignatario],B2794,[1]!Tabla1708[Monto])</f>
        <v>0</v>
      </c>
      <c r="N2794">
        <f>SUMIF([1]!Tabla1726[Consignatario],B2794,[1]!Tabla1726[Monto])</f>
        <v>0</v>
      </c>
      <c r="O2794">
        <f>SUMIF([1]!Tabla1730[Consignatario],B2794,[1]!Tabla1730[1730])</f>
        <v>0</v>
      </c>
      <c r="P2794">
        <f>SUMIF([1]!Tabla1739[Consignatario],B2794,[1]!Tabla1739[1739])</f>
        <v>16100</v>
      </c>
      <c r="Q2794">
        <f>SUMIF([1]!Tabla21[Consignatario],B2794,[1]!Tabla21[1664-1670])</f>
        <v>0</v>
      </c>
      <c r="R2794">
        <f>SUM(Tabla62[[#This Row],[1661]:[Entrearmadas]])</f>
        <v>16100</v>
      </c>
    </row>
    <row r="2795" spans="1:18" x14ac:dyDescent="0.3">
      <c r="A2795">
        <v>2794</v>
      </c>
      <c r="B2795" t="str" cm="1">
        <f t="array" ref="B2795">INDEX([1]!Tabla1[#Data], A2795, 2)</f>
        <v>Semiano, Gabriel de</v>
      </c>
      <c r="C2795">
        <f>SUMIF([1]!Tabla1661[Consignatario],B2795,[1]!Tabla1661[1661])</f>
        <v>0</v>
      </c>
      <c r="D2795">
        <f>SUMIF([1]!Tabla11[Consignatario],B2795,[1]!Tabla11[1662])</f>
        <v>0</v>
      </c>
      <c r="E2795">
        <f>SUMIF([1]!Tabla12[Consignatario],B2795,[1]!Tabla12[1670])</f>
        <v>0</v>
      </c>
      <c r="F2795">
        <f>SUMIF([1]!Tabla10[Consignatario],B2795,[1]!Tabla10[1672])</f>
        <v>0</v>
      </c>
      <c r="G2795">
        <f>SUMIF([1]!Tabla9[Consignatarios],B2795,[1]!Tabla9[1675])</f>
        <v>0</v>
      </c>
      <c r="H2795">
        <f>SUMIF([1]!Tabla8[Consignatarios],B2795,[1]!Tabla8[1678])</f>
        <v>59670</v>
      </c>
      <c r="I2795">
        <f>SUMIF([1]!Tabla4[Consignatario],B2795,[1]!Tabla4[Monto])</f>
        <v>0</v>
      </c>
      <c r="J2795">
        <f>SUMIF([1]!Tabla2[Consignatario],B2795, [1]!Tabla2[Monto])</f>
        <v>0</v>
      </c>
      <c r="K2795">
        <f>SUMIF([1]!Tabla3[Consignatario],B2795,[1]!Tabla3[Monto])</f>
        <v>0</v>
      </c>
      <c r="L2795">
        <f>SUMIF([1]!Tabla5[Consignatario],B2795,[1]!Tabla5[Monto])</f>
        <v>0</v>
      </c>
      <c r="M2795">
        <f>SUMIF([1]!Tabla1708[Consignatario],B2795,[1]!Tabla1708[Monto])</f>
        <v>0</v>
      </c>
      <c r="N2795">
        <f>SUMIF([1]!Tabla1726[Consignatario],B2795,[1]!Tabla1726[Monto])</f>
        <v>0</v>
      </c>
      <c r="O2795">
        <f>SUMIF([1]!Tabla1730[Consignatario],B2795,[1]!Tabla1730[1730])</f>
        <v>0</v>
      </c>
      <c r="P2795">
        <f>SUMIF([1]!Tabla1739[Consignatario],B2795,[1]!Tabla1739[1739])</f>
        <v>0</v>
      </c>
      <c r="Q2795">
        <f>SUMIF([1]!Tabla21[Consignatario],B2795,[1]!Tabla21[1664-1670])</f>
        <v>0</v>
      </c>
      <c r="R2795">
        <f>SUM(Tabla62[[#This Row],[1661]:[Entrearmadas]])</f>
        <v>59670</v>
      </c>
    </row>
    <row r="2796" spans="1:18" x14ac:dyDescent="0.3">
      <c r="A2796">
        <v>2795</v>
      </c>
      <c r="B2796" t="str" cm="1">
        <f t="array" ref="B2796">INDEX([1]!Tabla1[#Data], A2796, 2)</f>
        <v>Sentis, Juan de</v>
      </c>
      <c r="C2796">
        <f>SUMIF([1]!Tabla1661[Consignatario],B2796,[1]!Tabla1661[1661])</f>
        <v>0</v>
      </c>
      <c r="D2796">
        <f>SUMIF([1]!Tabla11[Consignatario],B2796,[1]!Tabla11[1662])</f>
        <v>0</v>
      </c>
      <c r="E2796">
        <f>SUMIF([1]!Tabla12[Consignatario],B2796,[1]!Tabla12[1670])</f>
        <v>0</v>
      </c>
      <c r="F2796">
        <f>SUMIF([1]!Tabla10[Consignatario],B2796,[1]!Tabla10[1672])</f>
        <v>0</v>
      </c>
      <c r="G2796">
        <f>SUMIF([1]!Tabla9[Consignatarios],B2796,[1]!Tabla9[1675])</f>
        <v>0</v>
      </c>
      <c r="H2796">
        <f>SUMIF([1]!Tabla8[Consignatarios],B2796,[1]!Tabla8[1678])</f>
        <v>0</v>
      </c>
      <c r="I2796">
        <f>SUMIF([1]!Tabla4[Consignatario],B2796,[1]!Tabla4[Monto])</f>
        <v>16416</v>
      </c>
      <c r="J2796">
        <f>SUMIF([1]!Tabla2[Consignatario],B2796, [1]!Tabla2[Monto])</f>
        <v>0</v>
      </c>
      <c r="K2796">
        <f>SUMIF([1]!Tabla3[Consignatario],B2796,[1]!Tabla3[Monto])</f>
        <v>0</v>
      </c>
      <c r="L2796">
        <f>SUMIF([1]!Tabla5[Consignatario],B2796,[1]!Tabla5[Monto])</f>
        <v>0</v>
      </c>
      <c r="M2796">
        <f>SUMIF([1]!Tabla1708[Consignatario],B2796,[1]!Tabla1708[Monto])</f>
        <v>0</v>
      </c>
      <c r="N2796">
        <f>SUMIF([1]!Tabla1726[Consignatario],B2796,[1]!Tabla1726[Monto])</f>
        <v>0</v>
      </c>
      <c r="O2796">
        <f>SUMIF([1]!Tabla1730[Consignatario],B2796,[1]!Tabla1730[1730])</f>
        <v>0</v>
      </c>
      <c r="P2796">
        <f>SUMIF([1]!Tabla1739[Consignatario],B2796,[1]!Tabla1739[1739])</f>
        <v>0</v>
      </c>
      <c r="Q2796">
        <f>SUMIF([1]!Tabla21[Consignatario],B2796,[1]!Tabla21[1664-1670])</f>
        <v>0</v>
      </c>
      <c r="R2796">
        <f>SUM(Tabla62[[#This Row],[1661]:[Entrearmadas]])</f>
        <v>16416</v>
      </c>
    </row>
    <row r="2797" spans="1:18" x14ac:dyDescent="0.3">
      <c r="A2797">
        <v>2796</v>
      </c>
      <c r="B2797" t="str" cm="1">
        <f t="array" ref="B2797">INDEX([1]!Tabla1[#Data], A2797, 2)</f>
        <v>Sepúlveda, Francisco de</v>
      </c>
      <c r="C2797">
        <f>SUMIF([1]!Tabla1661[Consignatario],B2797,[1]!Tabla1661[1661])</f>
        <v>0</v>
      </c>
      <c r="D2797">
        <f>SUMIF([1]!Tabla11[Consignatario],B2797,[1]!Tabla11[1662])</f>
        <v>0</v>
      </c>
      <c r="E2797">
        <f>SUMIF([1]!Tabla12[Consignatario],B2797,[1]!Tabla12[1670])</f>
        <v>0</v>
      </c>
      <c r="F2797">
        <f>SUMIF([1]!Tabla10[Consignatario],B2797,[1]!Tabla10[1672])</f>
        <v>150</v>
      </c>
      <c r="G2797">
        <f>SUMIF([1]!Tabla9[Consignatarios],B2797,[1]!Tabla9[1675])</f>
        <v>0</v>
      </c>
      <c r="H2797">
        <f>SUMIF([1]!Tabla8[Consignatarios],B2797,[1]!Tabla8[1678])</f>
        <v>0</v>
      </c>
      <c r="I2797">
        <f>SUMIF([1]!Tabla4[Consignatario],B2797,[1]!Tabla4[Monto])</f>
        <v>0</v>
      </c>
      <c r="J2797">
        <f>SUMIF([1]!Tabla2[Consignatario],B2797, [1]!Tabla2[Monto])</f>
        <v>0</v>
      </c>
      <c r="K2797">
        <f>SUMIF([1]!Tabla3[Consignatario],B2797,[1]!Tabla3[Monto])</f>
        <v>0</v>
      </c>
      <c r="L2797">
        <f>SUMIF([1]!Tabla5[Consignatario],B2797,[1]!Tabla5[Monto])</f>
        <v>0</v>
      </c>
      <c r="M2797">
        <f>SUMIF([1]!Tabla1708[Consignatario],B2797,[1]!Tabla1708[Monto])</f>
        <v>0</v>
      </c>
      <c r="N2797">
        <f>SUMIF([1]!Tabla1726[Consignatario],B2797,[1]!Tabla1726[Monto])</f>
        <v>0</v>
      </c>
      <c r="O2797">
        <f>SUMIF([1]!Tabla1730[Consignatario],B2797,[1]!Tabla1730[1730])</f>
        <v>0</v>
      </c>
      <c r="P2797">
        <f>SUMIF([1]!Tabla1739[Consignatario],B2797,[1]!Tabla1739[1739])</f>
        <v>0</v>
      </c>
      <c r="Q2797">
        <f>SUMIF([1]!Tabla21[Consignatario],B2797,[1]!Tabla21[1664-1670])</f>
        <v>0</v>
      </c>
      <c r="R2797">
        <f>SUM(Tabla62[[#This Row],[1661]:[Entrearmadas]])</f>
        <v>150</v>
      </c>
    </row>
    <row r="2798" spans="1:18" x14ac:dyDescent="0.3">
      <c r="A2798">
        <v>2797</v>
      </c>
      <c r="B2798" t="str" cm="1">
        <f t="array" ref="B2798">INDEX([1]!Tabla1[#Data], A2798, 2)</f>
        <v>Sequera, Gonzalo</v>
      </c>
      <c r="C2798">
        <f>SUMIF([1]!Tabla1661[Consignatario],B2798,[1]!Tabla1661[1661])</f>
        <v>1625</v>
      </c>
      <c r="D2798">
        <f>SUMIF([1]!Tabla11[Consignatario],B2798,[1]!Tabla11[1662])</f>
        <v>0</v>
      </c>
      <c r="E2798">
        <f>SUMIF([1]!Tabla12[Consignatario],B2798,[1]!Tabla12[1670])</f>
        <v>0</v>
      </c>
      <c r="F2798">
        <f>SUMIF([1]!Tabla10[Consignatario],B2798,[1]!Tabla10[1672])</f>
        <v>0</v>
      </c>
      <c r="G2798">
        <f>SUMIF([1]!Tabla9[Consignatarios],B2798,[1]!Tabla9[1675])</f>
        <v>0</v>
      </c>
      <c r="H2798">
        <f>SUMIF([1]!Tabla8[Consignatarios],B2798,[1]!Tabla8[1678])</f>
        <v>0</v>
      </c>
      <c r="I2798">
        <f>SUMIF([1]!Tabla4[Consignatario],B2798,[1]!Tabla4[Monto])</f>
        <v>0</v>
      </c>
      <c r="J2798">
        <f>SUMIF([1]!Tabla2[Consignatario],B2798, [1]!Tabla2[Monto])</f>
        <v>0</v>
      </c>
      <c r="K2798">
        <f>SUMIF([1]!Tabla3[Consignatario],B2798,[1]!Tabla3[Monto])</f>
        <v>0</v>
      </c>
      <c r="L2798">
        <f>SUMIF([1]!Tabla5[Consignatario],B2798,[1]!Tabla5[Monto])</f>
        <v>0</v>
      </c>
      <c r="M2798">
        <f>SUMIF([1]!Tabla1708[Consignatario],B2798,[1]!Tabla1708[Monto])</f>
        <v>0</v>
      </c>
      <c r="N2798">
        <f>SUMIF([1]!Tabla1726[Consignatario],B2798,[1]!Tabla1726[Monto])</f>
        <v>0</v>
      </c>
      <c r="O2798">
        <f>SUMIF([1]!Tabla1730[Consignatario],B2798,[1]!Tabla1730[1730])</f>
        <v>0</v>
      </c>
      <c r="P2798">
        <f>SUMIF([1]!Tabla1739[Consignatario],B2798,[1]!Tabla1739[1739])</f>
        <v>0</v>
      </c>
      <c r="Q2798">
        <f>SUMIF([1]!Tabla21[Consignatario],B2798,[1]!Tabla21[1664-1670])</f>
        <v>0</v>
      </c>
      <c r="R2798">
        <f>SUM(Tabla62[[#This Row],[1661]:[Entrearmadas]])</f>
        <v>1625</v>
      </c>
    </row>
    <row r="2799" spans="1:18" x14ac:dyDescent="0.3">
      <c r="A2799">
        <v>2798</v>
      </c>
      <c r="B2799" t="str" cm="1">
        <f t="array" ref="B2799">INDEX([1]!Tabla1[#Data], A2799, 2)</f>
        <v>Serna, Rodrigo de la</v>
      </c>
      <c r="C2799">
        <f>SUMIF([1]!Tabla1661[Consignatario],B2799,[1]!Tabla1661[1661])</f>
        <v>0</v>
      </c>
      <c r="D2799">
        <f>SUMIF([1]!Tabla11[Consignatario],B2799,[1]!Tabla11[1662])</f>
        <v>0</v>
      </c>
      <c r="E2799">
        <f>SUMIF([1]!Tabla12[Consignatario],B2799,[1]!Tabla12[1670])</f>
        <v>0</v>
      </c>
      <c r="F2799">
        <f>SUMIF([1]!Tabla10[Consignatario],B2799,[1]!Tabla10[1672])</f>
        <v>0</v>
      </c>
      <c r="G2799">
        <f>SUMIF([1]!Tabla9[Consignatarios],B2799,[1]!Tabla9[1675])</f>
        <v>0</v>
      </c>
      <c r="H2799">
        <f>SUMIF([1]!Tabla8[Consignatarios],B2799,[1]!Tabla8[1678])</f>
        <v>0</v>
      </c>
      <c r="I2799">
        <f>SUMIF([1]!Tabla4[Consignatario],B2799,[1]!Tabla4[Monto])</f>
        <v>0</v>
      </c>
      <c r="J2799">
        <f>SUMIF([1]!Tabla2[Consignatario],B2799, [1]!Tabla2[Monto])</f>
        <v>0</v>
      </c>
      <c r="K2799">
        <f>SUMIF([1]!Tabla3[Consignatario],B2799,[1]!Tabla3[Monto])</f>
        <v>0</v>
      </c>
      <c r="L2799">
        <f>SUMIF([1]!Tabla5[Consignatario],B2799,[1]!Tabla5[Monto])</f>
        <v>70443</v>
      </c>
      <c r="M2799">
        <f>SUMIF([1]!Tabla1708[Consignatario],B2799,[1]!Tabla1708[Monto])</f>
        <v>0</v>
      </c>
      <c r="N2799">
        <f>SUMIF([1]!Tabla1726[Consignatario],B2799,[1]!Tabla1726[Monto])</f>
        <v>0</v>
      </c>
      <c r="O2799">
        <f>SUMIF([1]!Tabla1730[Consignatario],B2799,[1]!Tabla1730[1730])</f>
        <v>0</v>
      </c>
      <c r="P2799">
        <f>SUMIF([1]!Tabla1739[Consignatario],B2799,[1]!Tabla1739[1739])</f>
        <v>0</v>
      </c>
      <c r="Q2799">
        <f>SUMIF([1]!Tabla21[Consignatario],B2799,[1]!Tabla21[1664-1670])</f>
        <v>0</v>
      </c>
      <c r="R2799">
        <f>SUM(Tabla62[[#This Row],[1661]:[Entrearmadas]])</f>
        <v>70443</v>
      </c>
    </row>
    <row r="2800" spans="1:18" x14ac:dyDescent="0.3">
      <c r="A2800">
        <v>2799</v>
      </c>
      <c r="B2800" t="str" cm="1">
        <f t="array" ref="B2800">INDEX([1]!Tabla1[#Data], A2800, 2)</f>
        <v>Serralde, Juan Antonio</v>
      </c>
      <c r="C2800">
        <f>SUMIF([1]!Tabla1661[Consignatario],B2800,[1]!Tabla1661[1661])</f>
        <v>0</v>
      </c>
      <c r="D2800">
        <f>SUMIF([1]!Tabla11[Consignatario],B2800,[1]!Tabla11[1662])</f>
        <v>0</v>
      </c>
      <c r="E2800">
        <f>SUMIF([1]!Tabla12[Consignatario],B2800,[1]!Tabla12[1670])</f>
        <v>0</v>
      </c>
      <c r="F2800">
        <f>SUMIF([1]!Tabla10[Consignatario],B2800,[1]!Tabla10[1672])</f>
        <v>0</v>
      </c>
      <c r="G2800">
        <f>SUMIF([1]!Tabla9[Consignatarios],B2800,[1]!Tabla9[1675])</f>
        <v>0</v>
      </c>
      <c r="H2800">
        <f>SUMIF([1]!Tabla8[Consignatarios],B2800,[1]!Tabla8[1678])</f>
        <v>0</v>
      </c>
      <c r="I2800">
        <f>SUMIF([1]!Tabla4[Consignatario],B2800,[1]!Tabla4[Monto])</f>
        <v>0</v>
      </c>
      <c r="J2800">
        <f>SUMIF([1]!Tabla2[Consignatario],B2800, [1]!Tabla2[Monto])</f>
        <v>2500</v>
      </c>
      <c r="K2800">
        <f>SUMIF([1]!Tabla3[Consignatario],B2800,[1]!Tabla3[Monto])</f>
        <v>0</v>
      </c>
      <c r="L2800">
        <f>SUMIF([1]!Tabla5[Consignatario],B2800,[1]!Tabla5[Monto])</f>
        <v>0</v>
      </c>
      <c r="M2800">
        <f>SUMIF([1]!Tabla1708[Consignatario],B2800,[1]!Tabla1708[Monto])</f>
        <v>0</v>
      </c>
      <c r="N2800">
        <f>SUMIF([1]!Tabla1726[Consignatario],B2800,[1]!Tabla1726[Monto])</f>
        <v>0</v>
      </c>
      <c r="O2800">
        <f>SUMIF([1]!Tabla1730[Consignatario],B2800,[1]!Tabla1730[1730])</f>
        <v>0</v>
      </c>
      <c r="P2800">
        <f>SUMIF([1]!Tabla1739[Consignatario],B2800,[1]!Tabla1739[1739])</f>
        <v>0</v>
      </c>
      <c r="Q2800">
        <f>SUMIF([1]!Tabla21[Consignatario],B2800,[1]!Tabla21[1664-1670])</f>
        <v>0</v>
      </c>
      <c r="R2800">
        <f>SUM(Tabla62[[#This Row],[1661]:[Entrearmadas]])</f>
        <v>2500</v>
      </c>
    </row>
    <row r="2801" spans="1:18" x14ac:dyDescent="0.3">
      <c r="A2801">
        <v>2800</v>
      </c>
      <c r="B2801" t="str" cm="1">
        <f t="array" ref="B2801">INDEX([1]!Tabla1[#Data], A2801, 2)</f>
        <v>Serrano de Estrada, Alonso</v>
      </c>
      <c r="C2801">
        <f>SUMIF([1]!Tabla1661[Consignatario],B2801,[1]!Tabla1661[1661])</f>
        <v>0</v>
      </c>
      <c r="D2801">
        <f>SUMIF([1]!Tabla11[Consignatario],B2801,[1]!Tabla11[1662])</f>
        <v>0</v>
      </c>
      <c r="E2801">
        <f>SUMIF([1]!Tabla12[Consignatario],B2801,[1]!Tabla12[1670])</f>
        <v>0</v>
      </c>
      <c r="F2801">
        <f>SUMIF([1]!Tabla10[Consignatario],B2801,[1]!Tabla10[1672])</f>
        <v>0</v>
      </c>
      <c r="G2801">
        <f>SUMIF([1]!Tabla9[Consignatarios],B2801,[1]!Tabla9[1675])</f>
        <v>0</v>
      </c>
      <c r="H2801">
        <f>SUMIF([1]!Tabla8[Consignatarios],B2801,[1]!Tabla8[1678])</f>
        <v>0</v>
      </c>
      <c r="I2801">
        <f>SUMIF([1]!Tabla4[Consignatario],B2801,[1]!Tabla4[Monto])</f>
        <v>0</v>
      </c>
      <c r="J2801">
        <f>SUMIF([1]!Tabla2[Consignatario],B2801, [1]!Tabla2[Monto])</f>
        <v>0</v>
      </c>
      <c r="K2801">
        <f>SUMIF([1]!Tabla3[Consignatario],B2801,[1]!Tabla3[Monto])</f>
        <v>0</v>
      </c>
      <c r="L2801">
        <f>SUMIF([1]!Tabla5[Consignatario],B2801,[1]!Tabla5[Monto])</f>
        <v>0</v>
      </c>
      <c r="M2801">
        <f>SUMIF([1]!Tabla1708[Consignatario],B2801,[1]!Tabla1708[Monto])</f>
        <v>16424</v>
      </c>
      <c r="N2801">
        <f>SUMIF([1]!Tabla1726[Consignatario],B2801,[1]!Tabla1726[Monto])</f>
        <v>0</v>
      </c>
      <c r="O2801">
        <f>SUMIF([1]!Tabla1730[Consignatario],B2801,[1]!Tabla1730[1730])</f>
        <v>0</v>
      </c>
      <c r="P2801">
        <f>SUMIF([1]!Tabla1739[Consignatario],B2801,[1]!Tabla1739[1739])</f>
        <v>0</v>
      </c>
      <c r="Q2801">
        <f>SUMIF([1]!Tabla21[Consignatario],B2801,[1]!Tabla21[1664-1670])</f>
        <v>0</v>
      </c>
      <c r="R2801">
        <f>SUM(Tabla62[[#This Row],[1661]:[Entrearmadas]])</f>
        <v>16424</v>
      </c>
    </row>
    <row r="2802" spans="1:18" x14ac:dyDescent="0.3">
      <c r="A2802">
        <v>2801</v>
      </c>
      <c r="B2802" t="str" cm="1">
        <f t="array" ref="B2802">INDEX([1]!Tabla1[#Data], A2802, 2)</f>
        <v>Serrano de Segura, Joseph</v>
      </c>
      <c r="C2802">
        <f>SUMIF([1]!Tabla1661[Consignatario],B2802,[1]!Tabla1661[1661])</f>
        <v>0</v>
      </c>
      <c r="D2802">
        <f>SUMIF([1]!Tabla11[Consignatario],B2802,[1]!Tabla11[1662])</f>
        <v>0</v>
      </c>
      <c r="E2802">
        <f>SUMIF([1]!Tabla12[Consignatario],B2802,[1]!Tabla12[1670])</f>
        <v>3800</v>
      </c>
      <c r="F2802">
        <f>SUMIF([1]!Tabla10[Consignatario],B2802,[1]!Tabla10[1672])</f>
        <v>17839</v>
      </c>
      <c r="G2802">
        <f>SUMIF([1]!Tabla9[Consignatarios],B2802,[1]!Tabla9[1675])</f>
        <v>0</v>
      </c>
      <c r="H2802">
        <f>SUMIF([1]!Tabla8[Consignatarios],B2802,[1]!Tabla8[1678])</f>
        <v>0</v>
      </c>
      <c r="I2802">
        <f>SUMIF([1]!Tabla4[Consignatario],B2802,[1]!Tabla4[Monto])</f>
        <v>0</v>
      </c>
      <c r="J2802">
        <f>SUMIF([1]!Tabla2[Consignatario],B2802, [1]!Tabla2[Monto])</f>
        <v>0</v>
      </c>
      <c r="K2802">
        <f>SUMIF([1]!Tabla3[Consignatario],B2802,[1]!Tabla3[Monto])</f>
        <v>0</v>
      </c>
      <c r="L2802">
        <f>SUMIF([1]!Tabla5[Consignatario],B2802,[1]!Tabla5[Monto])</f>
        <v>0</v>
      </c>
      <c r="M2802">
        <f>SUMIF([1]!Tabla1708[Consignatario],B2802,[1]!Tabla1708[Monto])</f>
        <v>0</v>
      </c>
      <c r="N2802">
        <f>SUMIF([1]!Tabla1726[Consignatario],B2802,[1]!Tabla1726[Monto])</f>
        <v>0</v>
      </c>
      <c r="O2802">
        <f>SUMIF([1]!Tabla1730[Consignatario],B2802,[1]!Tabla1730[1730])</f>
        <v>0</v>
      </c>
      <c r="P2802">
        <f>SUMIF([1]!Tabla1739[Consignatario],B2802,[1]!Tabla1739[1739])</f>
        <v>0</v>
      </c>
      <c r="Q2802">
        <f>SUMIF([1]!Tabla21[Consignatario],B2802,[1]!Tabla21[1664-1670])</f>
        <v>0</v>
      </c>
      <c r="R2802">
        <f>SUM(Tabla62[[#This Row],[1661]:[Entrearmadas]])</f>
        <v>21639</v>
      </c>
    </row>
    <row r="2803" spans="1:18" x14ac:dyDescent="0.3">
      <c r="A2803">
        <v>2802</v>
      </c>
      <c r="B2803" t="str" cm="1">
        <f t="array" ref="B2803">INDEX([1]!Tabla1[#Data], A2803, 2)</f>
        <v>Serrano Torralvo, Pedro</v>
      </c>
      <c r="C2803">
        <f>SUMIF([1]!Tabla1661[Consignatario],B2803,[1]!Tabla1661[1661])</f>
        <v>0</v>
      </c>
      <c r="D2803">
        <f>SUMIF([1]!Tabla11[Consignatario],B2803,[1]!Tabla11[1662])</f>
        <v>0</v>
      </c>
      <c r="E2803">
        <f>SUMIF([1]!Tabla12[Consignatario],B2803,[1]!Tabla12[1670])</f>
        <v>0</v>
      </c>
      <c r="F2803">
        <f>SUMIF([1]!Tabla10[Consignatario],B2803,[1]!Tabla10[1672])</f>
        <v>0</v>
      </c>
      <c r="G2803">
        <f>SUMIF([1]!Tabla9[Consignatarios],B2803,[1]!Tabla9[1675])</f>
        <v>0</v>
      </c>
      <c r="H2803">
        <f>SUMIF([1]!Tabla8[Consignatarios],B2803,[1]!Tabla8[1678])</f>
        <v>305234</v>
      </c>
      <c r="I2803">
        <f>SUMIF([1]!Tabla4[Consignatario],B2803,[1]!Tabla4[Monto])</f>
        <v>0</v>
      </c>
      <c r="J2803">
        <f>SUMIF([1]!Tabla2[Consignatario],B2803, [1]!Tabla2[Monto])</f>
        <v>0</v>
      </c>
      <c r="K2803">
        <f>SUMIF([1]!Tabla3[Consignatario],B2803,[1]!Tabla3[Monto])</f>
        <v>0</v>
      </c>
      <c r="L2803">
        <f>SUMIF([1]!Tabla5[Consignatario],B2803,[1]!Tabla5[Monto])</f>
        <v>0</v>
      </c>
      <c r="M2803">
        <f>SUMIF([1]!Tabla1708[Consignatario],B2803,[1]!Tabla1708[Monto])</f>
        <v>0</v>
      </c>
      <c r="N2803">
        <f>SUMIF([1]!Tabla1726[Consignatario],B2803,[1]!Tabla1726[Monto])</f>
        <v>0</v>
      </c>
      <c r="O2803">
        <f>SUMIF([1]!Tabla1730[Consignatario],B2803,[1]!Tabla1730[1730])</f>
        <v>0</v>
      </c>
      <c r="P2803">
        <f>SUMIF([1]!Tabla1739[Consignatario],B2803,[1]!Tabla1739[1739])</f>
        <v>0</v>
      </c>
      <c r="Q2803">
        <f>SUMIF([1]!Tabla21[Consignatario],B2803,[1]!Tabla21[1664-1670])</f>
        <v>0</v>
      </c>
      <c r="R2803">
        <f>SUM(Tabla62[[#This Row],[1661]:[Entrearmadas]])</f>
        <v>305234</v>
      </c>
    </row>
    <row r="2804" spans="1:18" x14ac:dyDescent="0.3">
      <c r="A2804">
        <v>2803</v>
      </c>
      <c r="B2804" t="str" cm="1">
        <f t="array" ref="B2804">INDEX([1]!Tabla1[#Data], A2804, 2)</f>
        <v>Serrano, Antonio</v>
      </c>
      <c r="C2804">
        <f>SUMIF([1]!Tabla1661[Consignatario],B2804,[1]!Tabla1661[1661])</f>
        <v>0</v>
      </c>
      <c r="D2804">
        <f>SUMIF([1]!Tabla11[Consignatario],B2804,[1]!Tabla11[1662])</f>
        <v>0</v>
      </c>
      <c r="E2804">
        <f>SUMIF([1]!Tabla12[Consignatario],B2804,[1]!Tabla12[1670])</f>
        <v>0</v>
      </c>
      <c r="F2804">
        <f>SUMIF([1]!Tabla10[Consignatario],B2804,[1]!Tabla10[1672])</f>
        <v>0</v>
      </c>
      <c r="G2804">
        <f>SUMIF([1]!Tabla9[Consignatarios],B2804,[1]!Tabla9[1675])</f>
        <v>0</v>
      </c>
      <c r="H2804">
        <f>SUMIF([1]!Tabla8[Consignatarios],B2804,[1]!Tabla8[1678])</f>
        <v>0</v>
      </c>
      <c r="I2804">
        <f>SUMIF([1]!Tabla4[Consignatario],B2804,[1]!Tabla4[Monto])</f>
        <v>0</v>
      </c>
      <c r="J2804">
        <f>SUMIF([1]!Tabla2[Consignatario],B2804, [1]!Tabla2[Monto])</f>
        <v>0</v>
      </c>
      <c r="K2804">
        <f>SUMIF([1]!Tabla3[Consignatario],B2804,[1]!Tabla3[Monto])</f>
        <v>82920</v>
      </c>
      <c r="L2804">
        <f>SUMIF([1]!Tabla5[Consignatario],B2804,[1]!Tabla5[Monto])</f>
        <v>0</v>
      </c>
      <c r="M2804">
        <f>SUMIF([1]!Tabla1708[Consignatario],B2804,[1]!Tabla1708[Monto])</f>
        <v>0</v>
      </c>
      <c r="N2804">
        <f>SUMIF([1]!Tabla1726[Consignatario],B2804,[1]!Tabla1726[Monto])</f>
        <v>0</v>
      </c>
      <c r="O2804">
        <f>SUMIF([1]!Tabla1730[Consignatario],B2804,[1]!Tabla1730[1730])</f>
        <v>0</v>
      </c>
      <c r="P2804">
        <f>SUMIF([1]!Tabla1739[Consignatario],B2804,[1]!Tabla1739[1739])</f>
        <v>0</v>
      </c>
      <c r="Q2804">
        <f>SUMIF([1]!Tabla21[Consignatario],B2804,[1]!Tabla21[1664-1670])</f>
        <v>0</v>
      </c>
      <c r="R2804">
        <f>SUM(Tabla62[[#This Row],[1661]:[Entrearmadas]])</f>
        <v>82920</v>
      </c>
    </row>
    <row r="2805" spans="1:18" x14ac:dyDescent="0.3">
      <c r="A2805">
        <v>2804</v>
      </c>
      <c r="B2805" t="str" cm="1">
        <f t="array" ref="B2805">INDEX([1]!Tabla1[#Data], A2805, 2)</f>
        <v>Serrano, Joseph</v>
      </c>
      <c r="C2805">
        <f>SUMIF([1]!Tabla1661[Consignatario],B2805,[1]!Tabla1661[1661])</f>
        <v>0</v>
      </c>
      <c r="D2805">
        <f>SUMIF([1]!Tabla11[Consignatario],B2805,[1]!Tabla11[1662])</f>
        <v>0</v>
      </c>
      <c r="E2805">
        <f>SUMIF([1]!Tabla12[Consignatario],B2805,[1]!Tabla12[1670])</f>
        <v>0</v>
      </c>
      <c r="F2805">
        <f>SUMIF([1]!Tabla10[Consignatario],B2805,[1]!Tabla10[1672])</f>
        <v>0</v>
      </c>
      <c r="G2805">
        <f>SUMIF([1]!Tabla9[Consignatarios],B2805,[1]!Tabla9[1675])</f>
        <v>0</v>
      </c>
      <c r="H2805">
        <f>SUMIF([1]!Tabla8[Consignatarios],B2805,[1]!Tabla8[1678])</f>
        <v>0</v>
      </c>
      <c r="I2805">
        <f>SUMIF([1]!Tabla4[Consignatario],B2805,[1]!Tabla4[Monto])</f>
        <v>288</v>
      </c>
      <c r="J2805">
        <f>SUMIF([1]!Tabla2[Consignatario],B2805, [1]!Tabla2[Monto])</f>
        <v>0</v>
      </c>
      <c r="K2805">
        <f>SUMIF([1]!Tabla3[Consignatario],B2805,[1]!Tabla3[Monto])</f>
        <v>0</v>
      </c>
      <c r="L2805">
        <f>SUMIF([1]!Tabla5[Consignatario],B2805,[1]!Tabla5[Monto])</f>
        <v>0</v>
      </c>
      <c r="M2805">
        <f>SUMIF([1]!Tabla1708[Consignatario],B2805,[1]!Tabla1708[Monto])</f>
        <v>0</v>
      </c>
      <c r="N2805">
        <f>SUMIF([1]!Tabla1726[Consignatario],B2805,[1]!Tabla1726[Monto])</f>
        <v>0</v>
      </c>
      <c r="O2805">
        <f>SUMIF([1]!Tabla1730[Consignatario],B2805,[1]!Tabla1730[1730])</f>
        <v>0</v>
      </c>
      <c r="P2805">
        <f>SUMIF([1]!Tabla1739[Consignatario],B2805,[1]!Tabla1739[1739])</f>
        <v>0</v>
      </c>
      <c r="Q2805">
        <f>SUMIF([1]!Tabla21[Consignatario],B2805,[1]!Tabla21[1664-1670])</f>
        <v>0</v>
      </c>
      <c r="R2805">
        <f>SUM(Tabla62[[#This Row],[1661]:[Entrearmadas]])</f>
        <v>288</v>
      </c>
    </row>
    <row r="2806" spans="1:18" x14ac:dyDescent="0.3">
      <c r="A2806">
        <v>2805</v>
      </c>
      <c r="B2806" t="str" cm="1">
        <f t="array" ref="B2806">INDEX([1]!Tabla1[#Data], A2806, 2)</f>
        <v>Serrano, Juan</v>
      </c>
      <c r="C2806">
        <f>SUMIF([1]!Tabla1661[Consignatario],B2806,[1]!Tabla1661[1661])</f>
        <v>0</v>
      </c>
      <c r="D2806">
        <f>SUMIF([1]!Tabla11[Consignatario],B2806,[1]!Tabla11[1662])</f>
        <v>0</v>
      </c>
      <c r="E2806">
        <f>SUMIF([1]!Tabla12[Consignatario],B2806,[1]!Tabla12[1670])</f>
        <v>0</v>
      </c>
      <c r="F2806">
        <f>SUMIF([1]!Tabla10[Consignatario],B2806,[1]!Tabla10[1672])</f>
        <v>12142</v>
      </c>
      <c r="G2806">
        <f>SUMIF([1]!Tabla9[Consignatarios],B2806,[1]!Tabla9[1675])</f>
        <v>22300</v>
      </c>
      <c r="H2806">
        <f>SUMIF([1]!Tabla8[Consignatarios],B2806,[1]!Tabla8[1678])</f>
        <v>0</v>
      </c>
      <c r="I2806">
        <f>SUMIF([1]!Tabla4[Consignatario],B2806,[1]!Tabla4[Monto])</f>
        <v>0</v>
      </c>
      <c r="J2806">
        <f>SUMIF([1]!Tabla2[Consignatario],B2806, [1]!Tabla2[Monto])</f>
        <v>14860</v>
      </c>
      <c r="K2806">
        <f>SUMIF([1]!Tabla3[Consignatario],B2806,[1]!Tabla3[Monto])</f>
        <v>21040</v>
      </c>
      <c r="L2806">
        <f>SUMIF([1]!Tabla5[Consignatario],B2806,[1]!Tabla5[Monto])</f>
        <v>102000</v>
      </c>
      <c r="M2806">
        <f>SUMIF([1]!Tabla1708[Consignatario],B2806,[1]!Tabla1708[Monto])</f>
        <v>0</v>
      </c>
      <c r="N2806">
        <f>SUMIF([1]!Tabla1726[Consignatario],B2806,[1]!Tabla1726[Monto])</f>
        <v>0</v>
      </c>
      <c r="O2806">
        <f>SUMIF([1]!Tabla1730[Consignatario],B2806,[1]!Tabla1730[1730])</f>
        <v>0</v>
      </c>
      <c r="P2806">
        <f>SUMIF([1]!Tabla1739[Consignatario],B2806,[1]!Tabla1739[1739])</f>
        <v>0</v>
      </c>
      <c r="Q2806">
        <f>SUMIF([1]!Tabla21[Consignatario],B2806,[1]!Tabla21[1664-1670])</f>
        <v>0</v>
      </c>
      <c r="R2806">
        <f>SUM(Tabla62[[#This Row],[1661]:[Entrearmadas]])</f>
        <v>172342</v>
      </c>
    </row>
    <row r="2807" spans="1:18" x14ac:dyDescent="0.3">
      <c r="A2807">
        <v>2806</v>
      </c>
      <c r="B2807" t="str" cm="1">
        <f t="array" ref="B2807">INDEX([1]!Tabla1[#Data], A2807, 2)</f>
        <v>Serrano, Nicolás</v>
      </c>
      <c r="C2807">
        <f>SUMIF([1]!Tabla1661[Consignatario],B2807,[1]!Tabla1661[1661])</f>
        <v>0</v>
      </c>
      <c r="D2807">
        <f>SUMIF([1]!Tabla11[Consignatario],B2807,[1]!Tabla11[1662])</f>
        <v>0</v>
      </c>
      <c r="E2807">
        <f>SUMIF([1]!Tabla12[Consignatario],B2807,[1]!Tabla12[1670])</f>
        <v>0</v>
      </c>
      <c r="F2807">
        <f>SUMIF([1]!Tabla10[Consignatario],B2807,[1]!Tabla10[1672])</f>
        <v>850</v>
      </c>
      <c r="G2807">
        <f>SUMIF([1]!Tabla9[Consignatarios],B2807,[1]!Tabla9[1675])</f>
        <v>0</v>
      </c>
      <c r="H2807">
        <f>SUMIF([1]!Tabla8[Consignatarios],B2807,[1]!Tabla8[1678])</f>
        <v>0</v>
      </c>
      <c r="I2807">
        <f>SUMIF([1]!Tabla4[Consignatario],B2807,[1]!Tabla4[Monto])</f>
        <v>0</v>
      </c>
      <c r="J2807">
        <f>SUMIF([1]!Tabla2[Consignatario],B2807, [1]!Tabla2[Monto])</f>
        <v>0</v>
      </c>
      <c r="K2807">
        <f>SUMIF([1]!Tabla3[Consignatario],B2807,[1]!Tabla3[Monto])</f>
        <v>0</v>
      </c>
      <c r="L2807">
        <f>SUMIF([1]!Tabla5[Consignatario],B2807,[1]!Tabla5[Monto])</f>
        <v>0</v>
      </c>
      <c r="M2807">
        <f>SUMIF([1]!Tabla1708[Consignatario],B2807,[1]!Tabla1708[Monto])</f>
        <v>0</v>
      </c>
      <c r="N2807">
        <f>SUMIF([1]!Tabla1726[Consignatario],B2807,[1]!Tabla1726[Monto])</f>
        <v>0</v>
      </c>
      <c r="O2807">
        <f>SUMIF([1]!Tabla1730[Consignatario],B2807,[1]!Tabla1730[1730])</f>
        <v>0</v>
      </c>
      <c r="P2807">
        <f>SUMIF([1]!Tabla1739[Consignatario],B2807,[1]!Tabla1739[1739])</f>
        <v>0</v>
      </c>
      <c r="Q2807">
        <f>SUMIF([1]!Tabla21[Consignatario],B2807,[1]!Tabla21[1664-1670])</f>
        <v>0</v>
      </c>
      <c r="R2807">
        <f>SUM(Tabla62[[#This Row],[1661]:[Entrearmadas]])</f>
        <v>850</v>
      </c>
    </row>
    <row r="2808" spans="1:18" x14ac:dyDescent="0.3">
      <c r="A2808">
        <v>2807</v>
      </c>
      <c r="B2808" t="str" cm="1">
        <f t="array" ref="B2808">INDEX([1]!Tabla1[#Data], A2808, 2)</f>
        <v>Serrao, Francisco</v>
      </c>
      <c r="C2808">
        <f>SUMIF([1]!Tabla1661[Consignatario],B2808,[1]!Tabla1661[1661])</f>
        <v>0</v>
      </c>
      <c r="D2808">
        <f>SUMIF([1]!Tabla11[Consignatario],B2808,[1]!Tabla11[1662])</f>
        <v>0</v>
      </c>
      <c r="E2808">
        <f>SUMIF([1]!Tabla12[Consignatario],B2808,[1]!Tabla12[1670])</f>
        <v>0</v>
      </c>
      <c r="F2808">
        <f>SUMIF([1]!Tabla10[Consignatario],B2808,[1]!Tabla10[1672])</f>
        <v>74499</v>
      </c>
      <c r="G2808">
        <f>SUMIF([1]!Tabla9[Consignatarios],B2808,[1]!Tabla9[1675])</f>
        <v>59080</v>
      </c>
      <c r="H2808">
        <f>SUMIF([1]!Tabla8[Consignatarios],B2808,[1]!Tabla8[1678])</f>
        <v>68005</v>
      </c>
      <c r="I2808">
        <f>SUMIF([1]!Tabla4[Consignatario],B2808,[1]!Tabla4[Monto])</f>
        <v>45558</v>
      </c>
      <c r="J2808">
        <f>SUMIF([1]!Tabla2[Consignatario],B2808, [1]!Tabla2[Monto])</f>
        <v>0</v>
      </c>
      <c r="K2808">
        <f>SUMIF([1]!Tabla3[Consignatario],B2808,[1]!Tabla3[Monto])</f>
        <v>0</v>
      </c>
      <c r="L2808">
        <f>SUMIF([1]!Tabla5[Consignatario],B2808,[1]!Tabla5[Monto])</f>
        <v>0</v>
      </c>
      <c r="M2808">
        <f>SUMIF([1]!Tabla1708[Consignatario],B2808,[1]!Tabla1708[Monto])</f>
        <v>0</v>
      </c>
      <c r="N2808">
        <f>SUMIF([1]!Tabla1726[Consignatario],B2808,[1]!Tabla1726[Monto])</f>
        <v>0</v>
      </c>
      <c r="O2808">
        <f>SUMIF([1]!Tabla1730[Consignatario],B2808,[1]!Tabla1730[1730])</f>
        <v>0</v>
      </c>
      <c r="P2808">
        <f>SUMIF([1]!Tabla1739[Consignatario],B2808,[1]!Tabla1739[1739])</f>
        <v>0</v>
      </c>
      <c r="Q2808">
        <f>SUMIF([1]!Tabla21[Consignatario],B2808,[1]!Tabla21[1664-1670])</f>
        <v>0</v>
      </c>
      <c r="R2808">
        <f>SUM(Tabla62[[#This Row],[1661]:[Entrearmadas]])</f>
        <v>247142</v>
      </c>
    </row>
    <row r="2809" spans="1:18" x14ac:dyDescent="0.3">
      <c r="A2809">
        <v>2808</v>
      </c>
      <c r="B2809" t="str" cm="1">
        <f t="array" ref="B2809">INDEX([1]!Tabla1[#Data], A2809, 2)</f>
        <v>Serrato, Vicente</v>
      </c>
      <c r="C2809">
        <f>SUMIF([1]!Tabla1661[Consignatario],B2809,[1]!Tabla1661[1661])</f>
        <v>0</v>
      </c>
      <c r="D2809">
        <f>SUMIF([1]!Tabla11[Consignatario],B2809,[1]!Tabla11[1662])</f>
        <v>0</v>
      </c>
      <c r="E2809">
        <f>SUMIF([1]!Tabla12[Consignatario],B2809,[1]!Tabla12[1670])</f>
        <v>0</v>
      </c>
      <c r="F2809">
        <f>SUMIF([1]!Tabla10[Consignatario],B2809,[1]!Tabla10[1672])</f>
        <v>400</v>
      </c>
      <c r="G2809">
        <f>SUMIF([1]!Tabla9[Consignatarios],B2809,[1]!Tabla9[1675])</f>
        <v>0</v>
      </c>
      <c r="H2809">
        <f>SUMIF([1]!Tabla8[Consignatarios],B2809,[1]!Tabla8[1678])</f>
        <v>0</v>
      </c>
      <c r="I2809">
        <f>SUMIF([1]!Tabla4[Consignatario],B2809,[1]!Tabla4[Monto])</f>
        <v>0</v>
      </c>
      <c r="J2809">
        <f>SUMIF([1]!Tabla2[Consignatario],B2809, [1]!Tabla2[Monto])</f>
        <v>0</v>
      </c>
      <c r="K2809">
        <f>SUMIF([1]!Tabla3[Consignatario],B2809,[1]!Tabla3[Monto])</f>
        <v>0</v>
      </c>
      <c r="L2809">
        <f>SUMIF([1]!Tabla5[Consignatario],B2809,[1]!Tabla5[Monto])</f>
        <v>0</v>
      </c>
      <c r="M2809">
        <f>SUMIF([1]!Tabla1708[Consignatario],B2809,[1]!Tabla1708[Monto])</f>
        <v>0</v>
      </c>
      <c r="N2809">
        <f>SUMIF([1]!Tabla1726[Consignatario],B2809,[1]!Tabla1726[Monto])</f>
        <v>0</v>
      </c>
      <c r="O2809">
        <f>SUMIF([1]!Tabla1730[Consignatario],B2809,[1]!Tabla1730[1730])</f>
        <v>0</v>
      </c>
      <c r="P2809">
        <f>SUMIF([1]!Tabla1739[Consignatario],B2809,[1]!Tabla1739[1739])</f>
        <v>0</v>
      </c>
      <c r="Q2809">
        <f>SUMIF([1]!Tabla21[Consignatario],B2809,[1]!Tabla21[1664-1670])</f>
        <v>0</v>
      </c>
      <c r="R2809">
        <f>SUM(Tabla62[[#This Row],[1661]:[Entrearmadas]])</f>
        <v>400</v>
      </c>
    </row>
    <row r="2810" spans="1:18" x14ac:dyDescent="0.3">
      <c r="A2810">
        <v>2809</v>
      </c>
      <c r="B2810" t="str" cm="1">
        <f t="array" ref="B2810">INDEX([1]!Tabla1[#Data], A2810, 2)</f>
        <v>Sevilla Balderrama, Diego de</v>
      </c>
      <c r="C2810">
        <f>SUMIF([1]!Tabla1661[Consignatario],B2810,[1]!Tabla1661[1661])</f>
        <v>0</v>
      </c>
      <c r="D2810">
        <f>SUMIF([1]!Tabla11[Consignatario],B2810,[1]!Tabla11[1662])</f>
        <v>0</v>
      </c>
      <c r="E2810">
        <f>SUMIF([1]!Tabla12[Consignatario],B2810,[1]!Tabla12[1670])</f>
        <v>0</v>
      </c>
      <c r="F2810">
        <f>SUMIF([1]!Tabla10[Consignatario],B2810,[1]!Tabla10[1672])</f>
        <v>0</v>
      </c>
      <c r="G2810">
        <f>SUMIF([1]!Tabla9[Consignatarios],B2810,[1]!Tabla9[1675])</f>
        <v>0</v>
      </c>
      <c r="H2810">
        <f>SUMIF([1]!Tabla8[Consignatarios],B2810,[1]!Tabla8[1678])</f>
        <v>0</v>
      </c>
      <c r="I2810">
        <f>SUMIF([1]!Tabla4[Consignatario],B2810,[1]!Tabla4[Monto])</f>
        <v>0</v>
      </c>
      <c r="J2810">
        <f>SUMIF([1]!Tabla2[Consignatario],B2810, [1]!Tabla2[Monto])</f>
        <v>28840</v>
      </c>
      <c r="K2810">
        <f>SUMIF([1]!Tabla3[Consignatario],B2810,[1]!Tabla3[Monto])</f>
        <v>288</v>
      </c>
      <c r="L2810">
        <f>SUMIF([1]!Tabla5[Consignatario],B2810,[1]!Tabla5[Monto])</f>
        <v>0</v>
      </c>
      <c r="M2810">
        <f>SUMIF([1]!Tabla1708[Consignatario],B2810,[1]!Tabla1708[Monto])</f>
        <v>0</v>
      </c>
      <c r="N2810">
        <f>SUMIF([1]!Tabla1726[Consignatario],B2810,[1]!Tabla1726[Monto])</f>
        <v>0</v>
      </c>
      <c r="O2810">
        <f>SUMIF([1]!Tabla1730[Consignatario],B2810,[1]!Tabla1730[1730])</f>
        <v>0</v>
      </c>
      <c r="P2810">
        <f>SUMIF([1]!Tabla1739[Consignatario],B2810,[1]!Tabla1739[1739])</f>
        <v>0</v>
      </c>
      <c r="Q2810">
        <f>SUMIF([1]!Tabla21[Consignatario],B2810,[1]!Tabla21[1664-1670])</f>
        <v>0</v>
      </c>
      <c r="R2810">
        <f>SUM(Tabla62[[#This Row],[1661]:[Entrearmadas]])</f>
        <v>29128</v>
      </c>
    </row>
    <row r="2811" spans="1:18" x14ac:dyDescent="0.3">
      <c r="A2811">
        <v>2810</v>
      </c>
      <c r="B2811" t="str" cm="1">
        <f t="array" ref="B2811">INDEX([1]!Tabla1[#Data], A2811, 2)</f>
        <v>Sierra Calzada, Joseph de la</v>
      </c>
      <c r="C2811">
        <f>SUMIF([1]!Tabla1661[Consignatario],B2811,[1]!Tabla1661[1661])</f>
        <v>0</v>
      </c>
      <c r="D2811">
        <f>SUMIF([1]!Tabla11[Consignatario],B2811,[1]!Tabla11[1662])</f>
        <v>13500</v>
      </c>
      <c r="E2811">
        <f>SUMIF([1]!Tabla12[Consignatario],B2811,[1]!Tabla12[1670])</f>
        <v>0</v>
      </c>
      <c r="F2811">
        <f>SUMIF([1]!Tabla10[Consignatario],B2811,[1]!Tabla10[1672])</f>
        <v>0</v>
      </c>
      <c r="G2811">
        <f>SUMIF([1]!Tabla9[Consignatarios],B2811,[1]!Tabla9[1675])</f>
        <v>0</v>
      </c>
      <c r="H2811">
        <f>SUMIF([1]!Tabla8[Consignatarios],B2811,[1]!Tabla8[1678])</f>
        <v>0</v>
      </c>
      <c r="I2811">
        <f>SUMIF([1]!Tabla4[Consignatario],B2811,[1]!Tabla4[Monto])</f>
        <v>0</v>
      </c>
      <c r="J2811">
        <f>SUMIF([1]!Tabla2[Consignatario],B2811, [1]!Tabla2[Monto])</f>
        <v>0</v>
      </c>
      <c r="K2811">
        <f>SUMIF([1]!Tabla3[Consignatario],B2811,[1]!Tabla3[Monto])</f>
        <v>0</v>
      </c>
      <c r="L2811">
        <f>SUMIF([1]!Tabla5[Consignatario],B2811,[1]!Tabla5[Monto])</f>
        <v>0</v>
      </c>
      <c r="M2811">
        <f>SUMIF([1]!Tabla1708[Consignatario],B2811,[1]!Tabla1708[Monto])</f>
        <v>0</v>
      </c>
      <c r="N2811">
        <f>SUMIF([1]!Tabla1726[Consignatario],B2811,[1]!Tabla1726[Monto])</f>
        <v>0</v>
      </c>
      <c r="O2811">
        <f>SUMIF([1]!Tabla1730[Consignatario],B2811,[1]!Tabla1730[1730])</f>
        <v>0</v>
      </c>
      <c r="P2811">
        <f>SUMIF([1]!Tabla1739[Consignatario],B2811,[1]!Tabla1739[1739])</f>
        <v>0</v>
      </c>
      <c r="Q2811">
        <f>SUMIF([1]!Tabla21[Consignatario],B2811,[1]!Tabla21[1664-1670])</f>
        <v>0</v>
      </c>
      <c r="R2811">
        <f>SUM(Tabla62[[#This Row],[1661]:[Entrearmadas]])</f>
        <v>13500</v>
      </c>
    </row>
    <row r="2812" spans="1:18" x14ac:dyDescent="0.3">
      <c r="A2812">
        <v>2811</v>
      </c>
      <c r="B2812" t="str" cm="1">
        <f t="array" ref="B2812">INDEX([1]!Tabla1[#Data], A2812, 2)</f>
        <v>Sierra Mollinedo, Joseph de la</v>
      </c>
      <c r="C2812">
        <f>SUMIF([1]!Tabla1661[Consignatario],B2812,[1]!Tabla1661[1661])</f>
        <v>0</v>
      </c>
      <c r="D2812">
        <f>SUMIF([1]!Tabla11[Consignatario],B2812,[1]!Tabla11[1662])</f>
        <v>0</v>
      </c>
      <c r="E2812">
        <f>SUMIF([1]!Tabla12[Consignatario],B2812,[1]!Tabla12[1670])</f>
        <v>0</v>
      </c>
      <c r="F2812">
        <f>SUMIF([1]!Tabla10[Consignatario],B2812,[1]!Tabla10[1672])</f>
        <v>0</v>
      </c>
      <c r="G2812">
        <f>SUMIF([1]!Tabla9[Consignatarios],B2812,[1]!Tabla9[1675])</f>
        <v>0</v>
      </c>
      <c r="H2812">
        <f>SUMIF([1]!Tabla8[Consignatarios],B2812,[1]!Tabla8[1678])</f>
        <v>0</v>
      </c>
      <c r="I2812">
        <f>SUMIF([1]!Tabla4[Consignatario],B2812,[1]!Tabla4[Monto])</f>
        <v>0</v>
      </c>
      <c r="J2812">
        <f>SUMIF([1]!Tabla2[Consignatario],B2812, [1]!Tabla2[Monto])</f>
        <v>0</v>
      </c>
      <c r="K2812">
        <f>SUMIF([1]!Tabla3[Consignatario],B2812,[1]!Tabla3[Monto])</f>
        <v>0</v>
      </c>
      <c r="L2812">
        <f>SUMIF([1]!Tabla5[Consignatario],B2812,[1]!Tabla5[Monto])</f>
        <v>2196</v>
      </c>
      <c r="M2812">
        <f>SUMIF([1]!Tabla1708[Consignatario],B2812,[1]!Tabla1708[Monto])</f>
        <v>0</v>
      </c>
      <c r="N2812">
        <f>SUMIF([1]!Tabla1726[Consignatario],B2812,[1]!Tabla1726[Monto])</f>
        <v>0</v>
      </c>
      <c r="O2812">
        <f>SUMIF([1]!Tabla1730[Consignatario],B2812,[1]!Tabla1730[1730])</f>
        <v>0</v>
      </c>
      <c r="P2812">
        <f>SUMIF([1]!Tabla1739[Consignatario],B2812,[1]!Tabla1739[1739])</f>
        <v>0</v>
      </c>
      <c r="Q2812">
        <f>SUMIF([1]!Tabla21[Consignatario],B2812,[1]!Tabla21[1664-1670])</f>
        <v>0</v>
      </c>
      <c r="R2812">
        <f>SUM(Tabla62[[#This Row],[1661]:[Entrearmadas]])</f>
        <v>2196</v>
      </c>
    </row>
    <row r="2813" spans="1:18" x14ac:dyDescent="0.3">
      <c r="A2813">
        <v>2812</v>
      </c>
      <c r="B2813" t="str" cm="1">
        <f t="array" ref="B2813">INDEX([1]!Tabla1[#Data], A2813, 2)</f>
        <v>Silguer, Francisco</v>
      </c>
      <c r="C2813">
        <f>SUMIF([1]!Tabla1661[Consignatario],B2813,[1]!Tabla1661[1661])</f>
        <v>0</v>
      </c>
      <c r="D2813">
        <f>SUMIF([1]!Tabla11[Consignatario],B2813,[1]!Tabla11[1662])</f>
        <v>0</v>
      </c>
      <c r="E2813">
        <f>SUMIF([1]!Tabla12[Consignatario],B2813,[1]!Tabla12[1670])</f>
        <v>0</v>
      </c>
      <c r="F2813">
        <f>SUMIF([1]!Tabla10[Consignatario],B2813,[1]!Tabla10[1672])</f>
        <v>2820</v>
      </c>
      <c r="G2813">
        <f>SUMIF([1]!Tabla9[Consignatarios],B2813,[1]!Tabla9[1675])</f>
        <v>0</v>
      </c>
      <c r="H2813">
        <f>SUMIF([1]!Tabla8[Consignatarios],B2813,[1]!Tabla8[1678])</f>
        <v>0</v>
      </c>
      <c r="I2813">
        <f>SUMIF([1]!Tabla4[Consignatario],B2813,[1]!Tabla4[Monto])</f>
        <v>0</v>
      </c>
      <c r="J2813">
        <f>SUMIF([1]!Tabla2[Consignatario],B2813, [1]!Tabla2[Monto])</f>
        <v>0</v>
      </c>
      <c r="K2813">
        <f>SUMIF([1]!Tabla3[Consignatario],B2813,[1]!Tabla3[Monto])</f>
        <v>0</v>
      </c>
      <c r="L2813">
        <f>SUMIF([1]!Tabla5[Consignatario],B2813,[1]!Tabla5[Monto])</f>
        <v>0</v>
      </c>
      <c r="M2813">
        <f>SUMIF([1]!Tabla1708[Consignatario],B2813,[1]!Tabla1708[Monto])</f>
        <v>0</v>
      </c>
      <c r="N2813">
        <f>SUMIF([1]!Tabla1726[Consignatario],B2813,[1]!Tabla1726[Monto])</f>
        <v>0</v>
      </c>
      <c r="O2813">
        <f>SUMIF([1]!Tabla1730[Consignatario],B2813,[1]!Tabla1730[1730])</f>
        <v>0</v>
      </c>
      <c r="P2813">
        <f>SUMIF([1]!Tabla1739[Consignatario],B2813,[1]!Tabla1739[1739])</f>
        <v>0</v>
      </c>
      <c r="Q2813">
        <f>SUMIF([1]!Tabla21[Consignatario],B2813,[1]!Tabla21[1664-1670])</f>
        <v>0</v>
      </c>
      <c r="R2813">
        <f>SUM(Tabla62[[#This Row],[1661]:[Entrearmadas]])</f>
        <v>2820</v>
      </c>
    </row>
    <row r="2814" spans="1:18" x14ac:dyDescent="0.3">
      <c r="A2814">
        <v>2813</v>
      </c>
      <c r="B2814" t="str" cm="1">
        <f t="array" ref="B2814">INDEX([1]!Tabla1[#Data], A2814, 2)</f>
        <v>Silva, Antonio de</v>
      </c>
      <c r="C2814">
        <f>SUMIF([1]!Tabla1661[Consignatario],B2814,[1]!Tabla1661[1661])</f>
        <v>0</v>
      </c>
      <c r="D2814">
        <f>SUMIF([1]!Tabla11[Consignatario],B2814,[1]!Tabla11[1662])</f>
        <v>33500</v>
      </c>
      <c r="E2814">
        <f>SUMIF([1]!Tabla12[Consignatario],B2814,[1]!Tabla12[1670])</f>
        <v>0</v>
      </c>
      <c r="F2814">
        <f>SUMIF([1]!Tabla10[Consignatario],B2814,[1]!Tabla10[1672])</f>
        <v>0</v>
      </c>
      <c r="G2814">
        <f>SUMIF([1]!Tabla9[Consignatarios],B2814,[1]!Tabla9[1675])</f>
        <v>0</v>
      </c>
      <c r="H2814">
        <f>SUMIF([1]!Tabla8[Consignatarios],B2814,[1]!Tabla8[1678])</f>
        <v>0</v>
      </c>
      <c r="I2814">
        <f>SUMIF([1]!Tabla4[Consignatario],B2814,[1]!Tabla4[Monto])</f>
        <v>0</v>
      </c>
      <c r="J2814">
        <f>SUMIF([1]!Tabla2[Consignatario],B2814, [1]!Tabla2[Monto])</f>
        <v>0</v>
      </c>
      <c r="K2814">
        <f>SUMIF([1]!Tabla3[Consignatario],B2814,[1]!Tabla3[Monto])</f>
        <v>0</v>
      </c>
      <c r="L2814">
        <f>SUMIF([1]!Tabla5[Consignatario],B2814,[1]!Tabla5[Monto])</f>
        <v>0</v>
      </c>
      <c r="M2814">
        <f>SUMIF([1]!Tabla1708[Consignatario],B2814,[1]!Tabla1708[Monto])</f>
        <v>0</v>
      </c>
      <c r="N2814">
        <f>SUMIF([1]!Tabla1726[Consignatario],B2814,[1]!Tabla1726[Monto])</f>
        <v>0</v>
      </c>
      <c r="O2814">
        <f>SUMIF([1]!Tabla1730[Consignatario],B2814,[1]!Tabla1730[1730])</f>
        <v>0</v>
      </c>
      <c r="P2814">
        <f>SUMIF([1]!Tabla1739[Consignatario],B2814,[1]!Tabla1739[1739])</f>
        <v>0</v>
      </c>
      <c r="Q2814">
        <f>SUMIF([1]!Tabla21[Consignatario],B2814,[1]!Tabla21[1664-1670])</f>
        <v>0</v>
      </c>
      <c r="R2814">
        <f>SUM(Tabla62[[#This Row],[1661]:[Entrearmadas]])</f>
        <v>33500</v>
      </c>
    </row>
    <row r="2815" spans="1:18" x14ac:dyDescent="0.3">
      <c r="A2815">
        <v>2814</v>
      </c>
      <c r="B2815" t="str" cm="1">
        <f t="array" ref="B2815">INDEX([1]!Tabla1[#Data], A2815, 2)</f>
        <v>Silva, Gregorio de</v>
      </c>
      <c r="C2815">
        <f>SUMIF([1]!Tabla1661[Consignatario],B2815,[1]!Tabla1661[1661])</f>
        <v>0</v>
      </c>
      <c r="D2815">
        <f>SUMIF([1]!Tabla11[Consignatario],B2815,[1]!Tabla11[1662])</f>
        <v>0</v>
      </c>
      <c r="E2815">
        <f>SUMIF([1]!Tabla12[Consignatario],B2815,[1]!Tabla12[1670])</f>
        <v>0</v>
      </c>
      <c r="F2815">
        <f>SUMIF([1]!Tabla10[Consignatario],B2815,[1]!Tabla10[1672])</f>
        <v>0</v>
      </c>
      <c r="G2815">
        <f>SUMIF([1]!Tabla9[Consignatarios],B2815,[1]!Tabla9[1675])</f>
        <v>0</v>
      </c>
      <c r="H2815">
        <f>SUMIF([1]!Tabla8[Consignatarios],B2815,[1]!Tabla8[1678])</f>
        <v>0</v>
      </c>
      <c r="I2815">
        <f>SUMIF([1]!Tabla4[Consignatario],B2815,[1]!Tabla4[Monto])</f>
        <v>1020</v>
      </c>
      <c r="J2815">
        <f>SUMIF([1]!Tabla2[Consignatario],B2815, [1]!Tabla2[Monto])</f>
        <v>0</v>
      </c>
      <c r="K2815">
        <f>SUMIF([1]!Tabla3[Consignatario],B2815,[1]!Tabla3[Monto])</f>
        <v>0</v>
      </c>
      <c r="L2815">
        <f>SUMIF([1]!Tabla5[Consignatario],B2815,[1]!Tabla5[Monto])</f>
        <v>0</v>
      </c>
      <c r="M2815">
        <f>SUMIF([1]!Tabla1708[Consignatario],B2815,[1]!Tabla1708[Monto])</f>
        <v>0</v>
      </c>
      <c r="N2815">
        <f>SUMIF([1]!Tabla1726[Consignatario],B2815,[1]!Tabla1726[Monto])</f>
        <v>0</v>
      </c>
      <c r="O2815">
        <f>SUMIF([1]!Tabla1730[Consignatario],B2815,[1]!Tabla1730[1730])</f>
        <v>0</v>
      </c>
      <c r="P2815">
        <f>SUMIF([1]!Tabla1739[Consignatario],B2815,[1]!Tabla1739[1739])</f>
        <v>0</v>
      </c>
      <c r="Q2815">
        <f>SUMIF([1]!Tabla21[Consignatario],B2815,[1]!Tabla21[1664-1670])</f>
        <v>0</v>
      </c>
      <c r="R2815">
        <f>SUM(Tabla62[[#This Row],[1661]:[Entrearmadas]])</f>
        <v>1020</v>
      </c>
    </row>
    <row r="2816" spans="1:18" x14ac:dyDescent="0.3">
      <c r="A2816">
        <v>2815</v>
      </c>
      <c r="B2816" t="str" cm="1">
        <f t="array" ref="B2816">INDEX([1]!Tabla1[#Data], A2816, 2)</f>
        <v>Silva, Manuel de</v>
      </c>
      <c r="C2816">
        <f>SUMIF([1]!Tabla1661[Consignatario],B2816,[1]!Tabla1661[1661])</f>
        <v>0</v>
      </c>
      <c r="D2816">
        <f>SUMIF([1]!Tabla11[Consignatario],B2816,[1]!Tabla11[1662])</f>
        <v>0</v>
      </c>
      <c r="E2816">
        <f>SUMIF([1]!Tabla12[Consignatario],B2816,[1]!Tabla12[1670])</f>
        <v>0</v>
      </c>
      <c r="F2816">
        <f>SUMIF([1]!Tabla10[Consignatario],B2816,[1]!Tabla10[1672])</f>
        <v>0</v>
      </c>
      <c r="G2816">
        <f>SUMIF([1]!Tabla9[Consignatarios],B2816,[1]!Tabla9[1675])</f>
        <v>0</v>
      </c>
      <c r="H2816">
        <f>SUMIF([1]!Tabla8[Consignatarios],B2816,[1]!Tabla8[1678])</f>
        <v>0</v>
      </c>
      <c r="I2816">
        <f>SUMIF([1]!Tabla4[Consignatario],B2816,[1]!Tabla4[Monto])</f>
        <v>0</v>
      </c>
      <c r="J2816">
        <f>SUMIF([1]!Tabla2[Consignatario],B2816, [1]!Tabla2[Monto])</f>
        <v>0</v>
      </c>
      <c r="K2816">
        <f>SUMIF([1]!Tabla3[Consignatario],B2816,[1]!Tabla3[Monto])</f>
        <v>56000</v>
      </c>
      <c r="L2816">
        <f>SUMIF([1]!Tabla5[Consignatario],B2816,[1]!Tabla5[Monto])</f>
        <v>0</v>
      </c>
      <c r="M2816">
        <f>SUMIF([1]!Tabla1708[Consignatario],B2816,[1]!Tabla1708[Monto])</f>
        <v>0</v>
      </c>
      <c r="N2816">
        <f>SUMIF([1]!Tabla1726[Consignatario],B2816,[1]!Tabla1726[Monto])</f>
        <v>0</v>
      </c>
      <c r="O2816">
        <f>SUMIF([1]!Tabla1730[Consignatario],B2816,[1]!Tabla1730[1730])</f>
        <v>0</v>
      </c>
      <c r="P2816">
        <f>SUMIF([1]!Tabla1739[Consignatario],B2816,[1]!Tabla1739[1739])</f>
        <v>0</v>
      </c>
      <c r="Q2816">
        <f>SUMIF([1]!Tabla21[Consignatario],B2816,[1]!Tabla21[1664-1670])</f>
        <v>0</v>
      </c>
      <c r="R2816">
        <f>SUM(Tabla62[[#This Row],[1661]:[Entrearmadas]])</f>
        <v>56000</v>
      </c>
    </row>
    <row r="2817" spans="1:18" x14ac:dyDescent="0.3">
      <c r="A2817">
        <v>2816</v>
      </c>
      <c r="B2817" t="str" cm="1">
        <f t="array" ref="B2817">INDEX([1]!Tabla1[#Data], A2817, 2)</f>
        <v>Simón</v>
      </c>
      <c r="C2817">
        <f>SUMIF([1]!Tabla1661[Consignatario],B2817,[1]!Tabla1661[1661])</f>
        <v>0</v>
      </c>
      <c r="D2817">
        <f>SUMIF([1]!Tabla11[Consignatario],B2817,[1]!Tabla11[1662])</f>
        <v>0</v>
      </c>
      <c r="E2817">
        <f>SUMIF([1]!Tabla12[Consignatario],B2817,[1]!Tabla12[1670])</f>
        <v>0</v>
      </c>
      <c r="F2817">
        <f>SUMIF([1]!Tabla10[Consignatario],B2817,[1]!Tabla10[1672])</f>
        <v>0</v>
      </c>
      <c r="G2817">
        <f>SUMIF([1]!Tabla9[Consignatarios],B2817,[1]!Tabla9[1675])</f>
        <v>0</v>
      </c>
      <c r="H2817">
        <f>SUMIF([1]!Tabla8[Consignatarios],B2817,[1]!Tabla8[1678])</f>
        <v>0</v>
      </c>
      <c r="I2817">
        <f>SUMIF([1]!Tabla4[Consignatario],B2817,[1]!Tabla4[Monto])</f>
        <v>0</v>
      </c>
      <c r="J2817">
        <f>SUMIF([1]!Tabla2[Consignatario],B2817, [1]!Tabla2[Monto])</f>
        <v>0</v>
      </c>
      <c r="K2817">
        <f>SUMIF([1]!Tabla3[Consignatario],B2817,[1]!Tabla3[Monto])</f>
        <v>0</v>
      </c>
      <c r="L2817">
        <f>SUMIF([1]!Tabla5[Consignatario],B2817,[1]!Tabla5[Monto])</f>
        <v>9800</v>
      </c>
      <c r="M2817">
        <f>SUMIF([1]!Tabla1708[Consignatario],B2817,[1]!Tabla1708[Monto])</f>
        <v>0</v>
      </c>
      <c r="N2817">
        <f>SUMIF([1]!Tabla1726[Consignatario],B2817,[1]!Tabla1726[Monto])</f>
        <v>0</v>
      </c>
      <c r="O2817">
        <f>SUMIF([1]!Tabla1730[Consignatario],B2817,[1]!Tabla1730[1730])</f>
        <v>0</v>
      </c>
      <c r="P2817">
        <f>SUMIF([1]!Tabla1739[Consignatario],B2817,[1]!Tabla1739[1739])</f>
        <v>0</v>
      </c>
      <c r="Q2817">
        <f>SUMIF([1]!Tabla21[Consignatario],B2817,[1]!Tabla21[1664-1670])</f>
        <v>0</v>
      </c>
      <c r="R2817">
        <f>SUM(Tabla62[[#This Row],[1661]:[Entrearmadas]])</f>
        <v>9800</v>
      </c>
    </row>
    <row r="2818" spans="1:18" x14ac:dyDescent="0.3">
      <c r="A2818">
        <v>2817</v>
      </c>
      <c r="B2818" t="str" cm="1">
        <f t="array" ref="B2818">INDEX([1]!Tabla1[#Data], A2818, 2)</f>
        <v>Sobrado, Manuel</v>
      </c>
      <c r="C2818">
        <f>SUMIF([1]!Tabla1661[Consignatario],B2818,[1]!Tabla1661[1661])</f>
        <v>0</v>
      </c>
      <c r="D2818">
        <f>SUMIF([1]!Tabla11[Consignatario],B2818,[1]!Tabla11[1662])</f>
        <v>0</v>
      </c>
      <c r="E2818">
        <f>SUMIF([1]!Tabla12[Consignatario],B2818,[1]!Tabla12[1670])</f>
        <v>0</v>
      </c>
      <c r="F2818">
        <f>SUMIF([1]!Tabla10[Consignatario],B2818,[1]!Tabla10[1672])</f>
        <v>0</v>
      </c>
      <c r="G2818">
        <f>SUMIF([1]!Tabla9[Consignatarios],B2818,[1]!Tabla9[1675])</f>
        <v>0</v>
      </c>
      <c r="H2818">
        <f>SUMIF([1]!Tabla8[Consignatarios],B2818,[1]!Tabla8[1678])</f>
        <v>0</v>
      </c>
      <c r="I2818">
        <f>SUMIF([1]!Tabla4[Consignatario],B2818,[1]!Tabla4[Monto])</f>
        <v>0</v>
      </c>
      <c r="J2818">
        <f>SUMIF([1]!Tabla2[Consignatario],B2818, [1]!Tabla2[Monto])</f>
        <v>0</v>
      </c>
      <c r="K2818">
        <f>SUMIF([1]!Tabla3[Consignatario],B2818,[1]!Tabla3[Monto])</f>
        <v>0</v>
      </c>
      <c r="L2818">
        <f>SUMIF([1]!Tabla5[Consignatario],B2818,[1]!Tabla5[Monto])</f>
        <v>38240</v>
      </c>
      <c r="M2818">
        <f>SUMIF([1]!Tabla1708[Consignatario],B2818,[1]!Tabla1708[Monto])</f>
        <v>0</v>
      </c>
      <c r="N2818">
        <f>SUMIF([1]!Tabla1726[Consignatario],B2818,[1]!Tabla1726[Monto])</f>
        <v>0</v>
      </c>
      <c r="O2818">
        <f>SUMIF([1]!Tabla1730[Consignatario],B2818,[1]!Tabla1730[1730])</f>
        <v>0</v>
      </c>
      <c r="P2818">
        <f>SUMIF([1]!Tabla1739[Consignatario],B2818,[1]!Tabla1739[1739])</f>
        <v>0</v>
      </c>
      <c r="Q2818">
        <f>SUMIF([1]!Tabla21[Consignatario],B2818,[1]!Tabla21[1664-1670])</f>
        <v>0</v>
      </c>
      <c r="R2818">
        <f>SUM(Tabla62[[#This Row],[1661]:[Entrearmadas]])</f>
        <v>38240</v>
      </c>
    </row>
    <row r="2819" spans="1:18" x14ac:dyDescent="0.3">
      <c r="A2819">
        <v>2818</v>
      </c>
      <c r="B2819" t="str" cm="1">
        <f t="array" ref="B2819">INDEX([1]!Tabla1[#Data], A2819, 2)</f>
        <v>Sol, Juan del</v>
      </c>
      <c r="C2819">
        <f>SUMIF([1]!Tabla1661[Consignatario],B2819,[1]!Tabla1661[1661])</f>
        <v>0</v>
      </c>
      <c r="D2819">
        <f>SUMIF([1]!Tabla11[Consignatario],B2819,[1]!Tabla11[1662])</f>
        <v>0</v>
      </c>
      <c r="E2819">
        <f>SUMIF([1]!Tabla12[Consignatario],B2819,[1]!Tabla12[1670])</f>
        <v>0</v>
      </c>
      <c r="F2819">
        <f>SUMIF([1]!Tabla10[Consignatario],B2819,[1]!Tabla10[1672])</f>
        <v>0</v>
      </c>
      <c r="G2819">
        <f>SUMIF([1]!Tabla9[Consignatarios],B2819,[1]!Tabla9[1675])</f>
        <v>0</v>
      </c>
      <c r="H2819">
        <f>SUMIF([1]!Tabla8[Consignatarios],B2819,[1]!Tabla8[1678])</f>
        <v>0</v>
      </c>
      <c r="I2819">
        <f>SUMIF([1]!Tabla4[Consignatario],B2819,[1]!Tabla4[Monto])</f>
        <v>0</v>
      </c>
      <c r="J2819">
        <f>SUMIF([1]!Tabla2[Consignatario],B2819, [1]!Tabla2[Monto])</f>
        <v>0</v>
      </c>
      <c r="K2819">
        <f>SUMIF([1]!Tabla3[Consignatario],B2819,[1]!Tabla3[Monto])</f>
        <v>0</v>
      </c>
      <c r="L2819">
        <f>SUMIF([1]!Tabla5[Consignatario],B2819,[1]!Tabla5[Monto])</f>
        <v>0</v>
      </c>
      <c r="M2819">
        <f>SUMIF([1]!Tabla1708[Consignatario],B2819,[1]!Tabla1708[Monto])</f>
        <v>0</v>
      </c>
      <c r="N2819">
        <f>SUMIF([1]!Tabla1726[Consignatario],B2819,[1]!Tabla1726[Monto])</f>
        <v>0</v>
      </c>
      <c r="O2819">
        <f>SUMIF([1]!Tabla1730[Consignatario],B2819,[1]!Tabla1730[1730])</f>
        <v>0</v>
      </c>
      <c r="P2819">
        <f>SUMIF([1]!Tabla1739[Consignatario],B2819,[1]!Tabla1739[1739])</f>
        <v>0</v>
      </c>
      <c r="Q2819">
        <f>SUMIF([1]!Tabla21[Consignatario],B2819,[1]!Tabla21[1664-1670])</f>
        <v>0</v>
      </c>
      <c r="R2819">
        <f>SUM(Tabla62[[#This Row],[1661]:[Entrearmadas]])</f>
        <v>0</v>
      </c>
    </row>
    <row r="2820" spans="1:18" x14ac:dyDescent="0.3">
      <c r="A2820">
        <v>2819</v>
      </c>
      <c r="B2820" t="str" cm="1">
        <f t="array" ref="B2820">INDEX([1]!Tabla1[#Data], A2820, 2)</f>
        <v>Sola, Diego de</v>
      </c>
      <c r="C2820">
        <f>SUMIF([1]!Tabla1661[Consignatario],B2820,[1]!Tabla1661[1661])</f>
        <v>0</v>
      </c>
      <c r="D2820">
        <f>SUMIF([1]!Tabla11[Consignatario],B2820,[1]!Tabla11[1662])</f>
        <v>0</v>
      </c>
      <c r="E2820">
        <f>SUMIF([1]!Tabla12[Consignatario],B2820,[1]!Tabla12[1670])</f>
        <v>81500</v>
      </c>
      <c r="F2820">
        <f>SUMIF([1]!Tabla10[Consignatario],B2820,[1]!Tabla10[1672])</f>
        <v>0</v>
      </c>
      <c r="G2820">
        <f>SUMIF([1]!Tabla9[Consignatarios],B2820,[1]!Tabla9[1675])</f>
        <v>0</v>
      </c>
      <c r="H2820">
        <f>SUMIF([1]!Tabla8[Consignatarios],B2820,[1]!Tabla8[1678])</f>
        <v>0</v>
      </c>
      <c r="I2820">
        <f>SUMIF([1]!Tabla4[Consignatario],B2820,[1]!Tabla4[Monto])</f>
        <v>0</v>
      </c>
      <c r="J2820">
        <f>SUMIF([1]!Tabla2[Consignatario],B2820, [1]!Tabla2[Monto])</f>
        <v>0</v>
      </c>
      <c r="K2820">
        <f>SUMIF([1]!Tabla3[Consignatario],B2820,[1]!Tabla3[Monto])</f>
        <v>0</v>
      </c>
      <c r="L2820">
        <f>SUMIF([1]!Tabla5[Consignatario],B2820,[1]!Tabla5[Monto])</f>
        <v>0</v>
      </c>
      <c r="M2820">
        <f>SUMIF([1]!Tabla1708[Consignatario],B2820,[1]!Tabla1708[Monto])</f>
        <v>0</v>
      </c>
      <c r="N2820">
        <f>SUMIF([1]!Tabla1726[Consignatario],B2820,[1]!Tabla1726[Monto])</f>
        <v>0</v>
      </c>
      <c r="O2820">
        <f>SUMIF([1]!Tabla1730[Consignatario],B2820,[1]!Tabla1730[1730])</f>
        <v>0</v>
      </c>
      <c r="P2820">
        <f>SUMIF([1]!Tabla1739[Consignatario],B2820,[1]!Tabla1739[1739])</f>
        <v>0</v>
      </c>
      <c r="Q2820">
        <f>SUMIF([1]!Tabla21[Consignatario],B2820,[1]!Tabla21[1664-1670])</f>
        <v>0</v>
      </c>
      <c r="R2820">
        <f>SUM(Tabla62[[#This Row],[1661]:[Entrearmadas]])</f>
        <v>81500</v>
      </c>
    </row>
    <row r="2821" spans="1:18" x14ac:dyDescent="0.3">
      <c r="A2821">
        <v>2820</v>
      </c>
      <c r="B2821" t="str" cm="1">
        <f t="array" ref="B2821">INDEX([1]!Tabla1[#Data], A2821, 2)</f>
        <v>Sola, Sebastián</v>
      </c>
      <c r="C2821">
        <f>SUMIF([1]!Tabla1661[Consignatario],B2821,[1]!Tabla1661[1661])</f>
        <v>0</v>
      </c>
      <c r="D2821">
        <f>SUMIF([1]!Tabla11[Consignatario],B2821,[1]!Tabla11[1662])</f>
        <v>0</v>
      </c>
      <c r="E2821">
        <f>SUMIF([1]!Tabla12[Consignatario],B2821,[1]!Tabla12[1670])</f>
        <v>0</v>
      </c>
      <c r="F2821">
        <f>SUMIF([1]!Tabla10[Consignatario],B2821,[1]!Tabla10[1672])</f>
        <v>0</v>
      </c>
      <c r="G2821">
        <f>SUMIF([1]!Tabla9[Consignatarios],B2821,[1]!Tabla9[1675])</f>
        <v>0</v>
      </c>
      <c r="H2821">
        <f>SUMIF([1]!Tabla8[Consignatarios],B2821,[1]!Tabla8[1678])</f>
        <v>0</v>
      </c>
      <c r="I2821">
        <f>SUMIF([1]!Tabla4[Consignatario],B2821,[1]!Tabla4[Monto])</f>
        <v>0</v>
      </c>
      <c r="J2821">
        <f>SUMIF([1]!Tabla2[Consignatario],B2821, [1]!Tabla2[Monto])</f>
        <v>0</v>
      </c>
      <c r="K2821">
        <f>SUMIF([1]!Tabla3[Consignatario],B2821,[1]!Tabla3[Monto])</f>
        <v>0</v>
      </c>
      <c r="L2821">
        <f>SUMIF([1]!Tabla5[Consignatario],B2821,[1]!Tabla5[Monto])</f>
        <v>0</v>
      </c>
      <c r="M2821">
        <f>SUMIF([1]!Tabla1708[Consignatario],B2821,[1]!Tabla1708[Monto])</f>
        <v>0</v>
      </c>
      <c r="N2821">
        <f>SUMIF([1]!Tabla1726[Consignatario],B2821,[1]!Tabla1726[Monto])</f>
        <v>0</v>
      </c>
      <c r="O2821">
        <f>SUMIF([1]!Tabla1730[Consignatario],B2821,[1]!Tabla1730[1730])</f>
        <v>0</v>
      </c>
      <c r="P2821">
        <f>SUMIF([1]!Tabla1739[Consignatario],B2821,[1]!Tabla1739[1739])</f>
        <v>0</v>
      </c>
      <c r="Q2821">
        <f>SUMIF([1]!Tabla21[Consignatario],B2821,[1]!Tabla21[1664-1670])</f>
        <v>0</v>
      </c>
      <c r="R2821">
        <f>SUM(Tabla62[[#This Row],[1661]:[Entrearmadas]])</f>
        <v>0</v>
      </c>
    </row>
    <row r="2822" spans="1:18" x14ac:dyDescent="0.3">
      <c r="A2822">
        <v>2821</v>
      </c>
      <c r="B2822" t="str" cm="1">
        <f t="array" ref="B2822">INDEX([1]!Tabla1[#Data], A2822, 2)</f>
        <v>Solares, Andrés de</v>
      </c>
      <c r="C2822">
        <f>SUMIF([1]!Tabla1661[Consignatario],B2822,[1]!Tabla1661[1661])</f>
        <v>0</v>
      </c>
      <c r="D2822">
        <f>SUMIF([1]!Tabla11[Consignatario],B2822,[1]!Tabla11[1662])</f>
        <v>0</v>
      </c>
      <c r="E2822">
        <f>SUMIF([1]!Tabla12[Consignatario],B2822,[1]!Tabla12[1670])</f>
        <v>0</v>
      </c>
      <c r="F2822">
        <f>SUMIF([1]!Tabla10[Consignatario],B2822,[1]!Tabla10[1672])</f>
        <v>0</v>
      </c>
      <c r="G2822">
        <f>SUMIF([1]!Tabla9[Consignatarios],B2822,[1]!Tabla9[1675])</f>
        <v>0</v>
      </c>
      <c r="H2822">
        <f>SUMIF([1]!Tabla8[Consignatarios],B2822,[1]!Tabla8[1678])</f>
        <v>0</v>
      </c>
      <c r="I2822">
        <f>SUMIF([1]!Tabla4[Consignatario],B2822,[1]!Tabla4[Monto])</f>
        <v>0</v>
      </c>
      <c r="J2822">
        <f>SUMIF([1]!Tabla2[Consignatario],B2822, [1]!Tabla2[Monto])</f>
        <v>0</v>
      </c>
      <c r="K2822">
        <f>SUMIF([1]!Tabla3[Consignatario],B2822,[1]!Tabla3[Monto])</f>
        <v>68000</v>
      </c>
      <c r="L2822">
        <f>SUMIF([1]!Tabla5[Consignatario],B2822,[1]!Tabla5[Monto])</f>
        <v>0</v>
      </c>
      <c r="M2822">
        <f>SUMIF([1]!Tabla1708[Consignatario],B2822,[1]!Tabla1708[Monto])</f>
        <v>0</v>
      </c>
      <c r="N2822">
        <f>SUMIF([1]!Tabla1726[Consignatario],B2822,[1]!Tabla1726[Monto])</f>
        <v>0</v>
      </c>
      <c r="O2822">
        <f>SUMIF([1]!Tabla1730[Consignatario],B2822,[1]!Tabla1730[1730])</f>
        <v>0</v>
      </c>
      <c r="P2822">
        <f>SUMIF([1]!Tabla1739[Consignatario],B2822,[1]!Tabla1739[1739])</f>
        <v>0</v>
      </c>
      <c r="Q2822">
        <f>SUMIF([1]!Tabla21[Consignatario],B2822,[1]!Tabla21[1664-1670])</f>
        <v>0</v>
      </c>
      <c r="R2822">
        <f>SUM(Tabla62[[#This Row],[1661]:[Entrearmadas]])</f>
        <v>68000</v>
      </c>
    </row>
    <row r="2823" spans="1:18" x14ac:dyDescent="0.3">
      <c r="A2823">
        <v>2822</v>
      </c>
      <c r="B2823" t="str" cm="1">
        <f t="array" ref="B2823">INDEX([1]!Tabla1[#Data], A2823, 2)</f>
        <v>Solei, Félix Lorenzo de</v>
      </c>
      <c r="C2823">
        <f>SUMIF([1]!Tabla1661[Consignatario],B2823,[1]!Tabla1661[1661])</f>
        <v>0</v>
      </c>
      <c r="D2823">
        <f>SUMIF([1]!Tabla11[Consignatario],B2823,[1]!Tabla11[1662])</f>
        <v>0</v>
      </c>
      <c r="E2823">
        <f>SUMIF([1]!Tabla12[Consignatario],B2823,[1]!Tabla12[1670])</f>
        <v>0</v>
      </c>
      <c r="F2823">
        <f>SUMIF([1]!Tabla10[Consignatario],B2823,[1]!Tabla10[1672])</f>
        <v>0</v>
      </c>
      <c r="G2823">
        <f>SUMIF([1]!Tabla9[Consignatarios],B2823,[1]!Tabla9[1675])</f>
        <v>0</v>
      </c>
      <c r="H2823">
        <f>SUMIF([1]!Tabla8[Consignatarios],B2823,[1]!Tabla8[1678])</f>
        <v>0</v>
      </c>
      <c r="I2823">
        <f>SUMIF([1]!Tabla4[Consignatario],B2823,[1]!Tabla4[Monto])</f>
        <v>0</v>
      </c>
      <c r="J2823">
        <f>SUMIF([1]!Tabla2[Consignatario],B2823, [1]!Tabla2[Monto])</f>
        <v>0</v>
      </c>
      <c r="K2823">
        <f>SUMIF([1]!Tabla3[Consignatario],B2823,[1]!Tabla3[Monto])</f>
        <v>0</v>
      </c>
      <c r="L2823">
        <f>SUMIF([1]!Tabla5[Consignatario],B2823,[1]!Tabla5[Monto])</f>
        <v>0</v>
      </c>
      <c r="M2823">
        <f>SUMIF([1]!Tabla1708[Consignatario],B2823,[1]!Tabla1708[Monto])</f>
        <v>0</v>
      </c>
      <c r="N2823">
        <f>SUMIF([1]!Tabla1726[Consignatario],B2823,[1]!Tabla1726[Monto])</f>
        <v>0</v>
      </c>
      <c r="O2823">
        <f>SUMIF([1]!Tabla1730[Consignatario],B2823,[1]!Tabla1730[1730])</f>
        <v>0</v>
      </c>
      <c r="P2823">
        <f>SUMIF([1]!Tabla1739[Consignatario],B2823,[1]!Tabla1739[1739])</f>
        <v>4400</v>
      </c>
      <c r="Q2823">
        <f>SUMIF([1]!Tabla21[Consignatario],B2823,[1]!Tabla21[1664-1670])</f>
        <v>0</v>
      </c>
      <c r="R2823">
        <f>SUM(Tabla62[[#This Row],[1661]:[Entrearmadas]])</f>
        <v>4400</v>
      </c>
    </row>
    <row r="2824" spans="1:18" x14ac:dyDescent="0.3">
      <c r="A2824">
        <v>2823</v>
      </c>
      <c r="B2824" t="str" cm="1">
        <f t="array" ref="B2824">INDEX([1]!Tabla1[#Data], A2824, 2)</f>
        <v>Solís Vango, Bernardo de</v>
      </c>
      <c r="C2824">
        <f>SUMIF([1]!Tabla1661[Consignatario],B2824,[1]!Tabla1661[1661])</f>
        <v>0</v>
      </c>
      <c r="D2824">
        <f>SUMIF([1]!Tabla11[Consignatario],B2824,[1]!Tabla11[1662])</f>
        <v>0</v>
      </c>
      <c r="E2824">
        <f>SUMIF([1]!Tabla12[Consignatario],B2824,[1]!Tabla12[1670])</f>
        <v>0</v>
      </c>
      <c r="F2824">
        <f>SUMIF([1]!Tabla10[Consignatario],B2824,[1]!Tabla10[1672])</f>
        <v>0</v>
      </c>
      <c r="G2824">
        <f>SUMIF([1]!Tabla9[Consignatarios],B2824,[1]!Tabla9[1675])</f>
        <v>0</v>
      </c>
      <c r="H2824">
        <f>SUMIF([1]!Tabla8[Consignatarios],B2824,[1]!Tabla8[1678])</f>
        <v>23590</v>
      </c>
      <c r="I2824">
        <f>SUMIF([1]!Tabla4[Consignatario],B2824,[1]!Tabla4[Monto])</f>
        <v>30540</v>
      </c>
      <c r="J2824">
        <f>SUMIF([1]!Tabla2[Consignatario],B2824, [1]!Tabla2[Monto])</f>
        <v>49360</v>
      </c>
      <c r="K2824">
        <f>SUMIF([1]!Tabla3[Consignatario],B2824,[1]!Tabla3[Monto])</f>
        <v>77162</v>
      </c>
      <c r="L2824">
        <f>SUMIF([1]!Tabla5[Consignatario],B2824,[1]!Tabla5[Monto])</f>
        <v>0</v>
      </c>
      <c r="M2824">
        <f>SUMIF([1]!Tabla1708[Consignatario],B2824,[1]!Tabla1708[Monto])</f>
        <v>0</v>
      </c>
      <c r="N2824">
        <f>SUMIF([1]!Tabla1726[Consignatario],B2824,[1]!Tabla1726[Monto])</f>
        <v>0</v>
      </c>
      <c r="O2824">
        <f>SUMIF([1]!Tabla1730[Consignatario],B2824,[1]!Tabla1730[1730])</f>
        <v>0</v>
      </c>
      <c r="P2824">
        <f>SUMIF([1]!Tabla1739[Consignatario],B2824,[1]!Tabla1739[1739])</f>
        <v>0</v>
      </c>
      <c r="Q2824">
        <f>SUMIF([1]!Tabla21[Consignatario],B2824,[1]!Tabla21[1664-1670])</f>
        <v>0</v>
      </c>
      <c r="R2824">
        <f>SUM(Tabla62[[#This Row],[1661]:[Entrearmadas]])</f>
        <v>180652</v>
      </c>
    </row>
    <row r="2825" spans="1:18" x14ac:dyDescent="0.3">
      <c r="A2825">
        <v>2824</v>
      </c>
      <c r="B2825" t="str" cm="1">
        <f t="array" ref="B2825">INDEX([1]!Tabla1[#Data], A2825, 2)</f>
        <v>Solís, Antonio</v>
      </c>
      <c r="C2825">
        <f>SUMIF([1]!Tabla1661[Consignatario],B2825,[1]!Tabla1661[1661])</f>
        <v>0</v>
      </c>
      <c r="D2825">
        <f>SUMIF([1]!Tabla11[Consignatario],B2825,[1]!Tabla11[1662])</f>
        <v>0</v>
      </c>
      <c r="E2825">
        <f>SUMIF([1]!Tabla12[Consignatario],B2825,[1]!Tabla12[1670])</f>
        <v>0</v>
      </c>
      <c r="F2825">
        <f>SUMIF([1]!Tabla10[Consignatario],B2825,[1]!Tabla10[1672])</f>
        <v>0</v>
      </c>
      <c r="G2825">
        <f>SUMIF([1]!Tabla9[Consignatarios],B2825,[1]!Tabla9[1675])</f>
        <v>0</v>
      </c>
      <c r="H2825">
        <f>SUMIF([1]!Tabla8[Consignatarios],B2825,[1]!Tabla8[1678])</f>
        <v>0</v>
      </c>
      <c r="I2825">
        <f>SUMIF([1]!Tabla4[Consignatario],B2825,[1]!Tabla4[Monto])</f>
        <v>0</v>
      </c>
      <c r="J2825">
        <f>SUMIF([1]!Tabla2[Consignatario],B2825, [1]!Tabla2[Monto])</f>
        <v>0</v>
      </c>
      <c r="K2825">
        <f>SUMIF([1]!Tabla3[Consignatario],B2825,[1]!Tabla3[Monto])</f>
        <v>2900</v>
      </c>
      <c r="L2825">
        <f>SUMIF([1]!Tabla5[Consignatario],B2825,[1]!Tabla5[Monto])</f>
        <v>0</v>
      </c>
      <c r="M2825">
        <f>SUMIF([1]!Tabla1708[Consignatario],B2825,[1]!Tabla1708[Monto])</f>
        <v>0</v>
      </c>
      <c r="N2825">
        <f>SUMIF([1]!Tabla1726[Consignatario],B2825,[1]!Tabla1726[Monto])</f>
        <v>0</v>
      </c>
      <c r="O2825">
        <f>SUMIF([1]!Tabla1730[Consignatario],B2825,[1]!Tabla1730[1730])</f>
        <v>0</v>
      </c>
      <c r="P2825">
        <f>SUMIF([1]!Tabla1739[Consignatario],B2825,[1]!Tabla1739[1739])</f>
        <v>0</v>
      </c>
      <c r="Q2825">
        <f>SUMIF([1]!Tabla21[Consignatario],B2825,[1]!Tabla21[1664-1670])</f>
        <v>0</v>
      </c>
      <c r="R2825">
        <f>SUM(Tabla62[[#This Row],[1661]:[Entrearmadas]])</f>
        <v>2900</v>
      </c>
    </row>
    <row r="2826" spans="1:18" x14ac:dyDescent="0.3">
      <c r="A2826">
        <v>2825</v>
      </c>
      <c r="B2826" t="str" cm="1">
        <f t="array" ref="B2826">INDEX([1]!Tabla1[#Data], A2826, 2)</f>
        <v>Solis, Baltazar de</v>
      </c>
      <c r="C2826">
        <f>SUMIF([1]!Tabla1661[Consignatario],B2826,[1]!Tabla1661[1661])</f>
        <v>0</v>
      </c>
      <c r="D2826">
        <f>SUMIF([1]!Tabla11[Consignatario],B2826,[1]!Tabla11[1662])</f>
        <v>0</v>
      </c>
      <c r="E2826">
        <f>SUMIF([1]!Tabla12[Consignatario],B2826,[1]!Tabla12[1670])</f>
        <v>0</v>
      </c>
      <c r="F2826">
        <f>SUMIF([1]!Tabla10[Consignatario],B2826,[1]!Tabla10[1672])</f>
        <v>0</v>
      </c>
      <c r="G2826">
        <f>SUMIF([1]!Tabla9[Consignatarios],B2826,[1]!Tabla9[1675])</f>
        <v>0</v>
      </c>
      <c r="H2826">
        <f>SUMIF([1]!Tabla8[Consignatarios],B2826,[1]!Tabla8[1678])</f>
        <v>0</v>
      </c>
      <c r="I2826">
        <f>SUMIF([1]!Tabla4[Consignatario],B2826,[1]!Tabla4[Monto])</f>
        <v>0</v>
      </c>
      <c r="J2826">
        <f>SUMIF([1]!Tabla2[Consignatario],B2826, [1]!Tabla2[Monto])</f>
        <v>0</v>
      </c>
      <c r="K2826">
        <f>SUMIF([1]!Tabla3[Consignatario],B2826,[1]!Tabla3[Monto])</f>
        <v>0</v>
      </c>
      <c r="L2826">
        <f>SUMIF([1]!Tabla5[Consignatario],B2826,[1]!Tabla5[Monto])</f>
        <v>0</v>
      </c>
      <c r="M2826">
        <f>SUMIF([1]!Tabla1708[Consignatario],B2826,[1]!Tabla1708[Monto])</f>
        <v>0</v>
      </c>
      <c r="N2826">
        <f>SUMIF([1]!Tabla1726[Consignatario],B2826,[1]!Tabla1726[Monto])</f>
        <v>792</v>
      </c>
      <c r="O2826">
        <f>SUMIF([1]!Tabla1730[Consignatario],B2826,[1]!Tabla1730[1730])</f>
        <v>0</v>
      </c>
      <c r="P2826">
        <f>SUMIF([1]!Tabla1739[Consignatario],B2826,[1]!Tabla1739[1739])</f>
        <v>0</v>
      </c>
      <c r="Q2826">
        <f>SUMIF([1]!Tabla21[Consignatario],B2826,[1]!Tabla21[1664-1670])</f>
        <v>0</v>
      </c>
      <c r="R2826">
        <f>SUM(Tabla62[[#This Row],[1661]:[Entrearmadas]])</f>
        <v>792</v>
      </c>
    </row>
    <row r="2827" spans="1:18" x14ac:dyDescent="0.3">
      <c r="A2827">
        <v>2826</v>
      </c>
      <c r="B2827" t="str" cm="1">
        <f t="array" ref="B2827">INDEX([1]!Tabla1[#Data], A2827, 2)</f>
        <v>Solís, Joseph Francisco de</v>
      </c>
      <c r="C2827">
        <f>SUMIF([1]!Tabla1661[Consignatario],B2827,[1]!Tabla1661[1661])</f>
        <v>0</v>
      </c>
      <c r="D2827">
        <f>SUMIF([1]!Tabla11[Consignatario],B2827,[1]!Tabla11[1662])</f>
        <v>0</v>
      </c>
      <c r="E2827">
        <f>SUMIF([1]!Tabla12[Consignatario],B2827,[1]!Tabla12[1670])</f>
        <v>0</v>
      </c>
      <c r="F2827">
        <f>SUMIF([1]!Tabla10[Consignatario],B2827,[1]!Tabla10[1672])</f>
        <v>0</v>
      </c>
      <c r="G2827">
        <f>SUMIF([1]!Tabla9[Consignatarios],B2827,[1]!Tabla9[1675])</f>
        <v>0</v>
      </c>
      <c r="H2827">
        <f>SUMIF([1]!Tabla8[Consignatarios],B2827,[1]!Tabla8[1678])</f>
        <v>0</v>
      </c>
      <c r="I2827">
        <f>SUMIF([1]!Tabla4[Consignatario],B2827,[1]!Tabla4[Monto])</f>
        <v>0</v>
      </c>
      <c r="J2827">
        <f>SUMIF([1]!Tabla2[Consignatario],B2827, [1]!Tabla2[Monto])</f>
        <v>0</v>
      </c>
      <c r="K2827">
        <f>SUMIF([1]!Tabla3[Consignatario],B2827,[1]!Tabla3[Monto])</f>
        <v>0</v>
      </c>
      <c r="L2827">
        <f>SUMIF([1]!Tabla5[Consignatario],B2827,[1]!Tabla5[Monto])</f>
        <v>8000</v>
      </c>
      <c r="M2827">
        <f>SUMIF([1]!Tabla1708[Consignatario],B2827,[1]!Tabla1708[Monto])</f>
        <v>0</v>
      </c>
      <c r="N2827">
        <f>SUMIF([1]!Tabla1726[Consignatario],B2827,[1]!Tabla1726[Monto])</f>
        <v>0</v>
      </c>
      <c r="O2827">
        <f>SUMIF([1]!Tabla1730[Consignatario],B2827,[1]!Tabla1730[1730])</f>
        <v>0</v>
      </c>
      <c r="P2827">
        <f>SUMIF([1]!Tabla1739[Consignatario],B2827,[1]!Tabla1739[1739])</f>
        <v>0</v>
      </c>
      <c r="Q2827">
        <f>SUMIF([1]!Tabla21[Consignatario],B2827,[1]!Tabla21[1664-1670])</f>
        <v>0</v>
      </c>
      <c r="R2827">
        <f>SUM(Tabla62[[#This Row],[1661]:[Entrearmadas]])</f>
        <v>8000</v>
      </c>
    </row>
    <row r="2828" spans="1:18" x14ac:dyDescent="0.3">
      <c r="A2828">
        <v>2827</v>
      </c>
      <c r="B2828" t="str" cm="1">
        <f t="array" ref="B2828">INDEX([1]!Tabla1[#Data], A2828, 2)</f>
        <v>Somiano, Gabriel de</v>
      </c>
      <c r="C2828">
        <f>SUMIF([1]!Tabla1661[Consignatario],B2828,[1]!Tabla1661[1661])</f>
        <v>0</v>
      </c>
      <c r="D2828">
        <f>SUMIF([1]!Tabla11[Consignatario],B2828,[1]!Tabla11[1662])</f>
        <v>0</v>
      </c>
      <c r="E2828">
        <f>SUMIF([1]!Tabla12[Consignatario],B2828,[1]!Tabla12[1670])</f>
        <v>0</v>
      </c>
      <c r="F2828">
        <f>SUMIF([1]!Tabla10[Consignatario],B2828,[1]!Tabla10[1672])</f>
        <v>0</v>
      </c>
      <c r="G2828">
        <f>SUMIF([1]!Tabla9[Consignatarios],B2828,[1]!Tabla9[1675])</f>
        <v>0</v>
      </c>
      <c r="H2828">
        <f>SUMIF([1]!Tabla8[Consignatarios],B2828,[1]!Tabla8[1678])</f>
        <v>4650</v>
      </c>
      <c r="I2828">
        <f>SUMIF([1]!Tabla4[Consignatario],B2828,[1]!Tabla4[Monto])</f>
        <v>43324</v>
      </c>
      <c r="J2828">
        <f>SUMIF([1]!Tabla2[Consignatario],B2828, [1]!Tabla2[Monto])</f>
        <v>0</v>
      </c>
      <c r="K2828">
        <f>SUMIF([1]!Tabla3[Consignatario],B2828,[1]!Tabla3[Monto])</f>
        <v>0</v>
      </c>
      <c r="L2828">
        <f>SUMIF([1]!Tabla5[Consignatario],B2828,[1]!Tabla5[Monto])</f>
        <v>0</v>
      </c>
      <c r="M2828">
        <f>SUMIF([1]!Tabla1708[Consignatario],B2828,[1]!Tabla1708[Monto])</f>
        <v>0</v>
      </c>
      <c r="N2828">
        <f>SUMIF([1]!Tabla1726[Consignatario],B2828,[1]!Tabla1726[Monto])</f>
        <v>0</v>
      </c>
      <c r="O2828">
        <f>SUMIF([1]!Tabla1730[Consignatario],B2828,[1]!Tabla1730[1730])</f>
        <v>0</v>
      </c>
      <c r="P2828">
        <f>SUMIF([1]!Tabla1739[Consignatario],B2828,[1]!Tabla1739[1739])</f>
        <v>0</v>
      </c>
      <c r="Q2828">
        <f>SUMIF([1]!Tabla21[Consignatario],B2828,[1]!Tabla21[1664-1670])</f>
        <v>0</v>
      </c>
      <c r="R2828">
        <f>SUM(Tabla62[[#This Row],[1661]:[Entrearmadas]])</f>
        <v>47974</v>
      </c>
    </row>
    <row r="2829" spans="1:18" x14ac:dyDescent="0.3">
      <c r="A2829">
        <v>2828</v>
      </c>
      <c r="B2829" t="str" cm="1">
        <f t="array" ref="B2829">INDEX([1]!Tabla1[#Data], A2829, 2)</f>
        <v>Somoza, Antonio Ventura de</v>
      </c>
      <c r="C2829">
        <f>SUMIF([1]!Tabla1661[Consignatario],B2829,[1]!Tabla1661[1661])</f>
        <v>0</v>
      </c>
      <c r="D2829">
        <f>SUMIF([1]!Tabla11[Consignatario],B2829,[1]!Tabla11[1662])</f>
        <v>0</v>
      </c>
      <c r="E2829">
        <f>SUMIF([1]!Tabla12[Consignatario],B2829,[1]!Tabla12[1670])</f>
        <v>0</v>
      </c>
      <c r="F2829">
        <f>SUMIF([1]!Tabla10[Consignatario],B2829,[1]!Tabla10[1672])</f>
        <v>0</v>
      </c>
      <c r="G2829">
        <f>SUMIF([1]!Tabla9[Consignatarios],B2829,[1]!Tabla9[1675])</f>
        <v>0</v>
      </c>
      <c r="H2829">
        <f>SUMIF([1]!Tabla8[Consignatarios],B2829,[1]!Tabla8[1678])</f>
        <v>0</v>
      </c>
      <c r="I2829">
        <f>SUMIF([1]!Tabla4[Consignatario],B2829,[1]!Tabla4[Monto])</f>
        <v>0</v>
      </c>
      <c r="J2829">
        <f>SUMIF([1]!Tabla2[Consignatario],B2829, [1]!Tabla2[Monto])</f>
        <v>0</v>
      </c>
      <c r="K2829">
        <f>SUMIF([1]!Tabla3[Consignatario],B2829,[1]!Tabla3[Monto])</f>
        <v>0</v>
      </c>
      <c r="L2829">
        <f>SUMIF([1]!Tabla5[Consignatario],B2829,[1]!Tabla5[Monto])</f>
        <v>0</v>
      </c>
      <c r="M2829">
        <f>SUMIF([1]!Tabla1708[Consignatario],B2829,[1]!Tabla1708[Monto])</f>
        <v>0</v>
      </c>
      <c r="N2829">
        <f>SUMIF([1]!Tabla1726[Consignatario],B2829,[1]!Tabla1726[Monto])</f>
        <v>0</v>
      </c>
      <c r="O2829">
        <f>SUMIF([1]!Tabla1730[Consignatario],B2829,[1]!Tabla1730[1730])</f>
        <v>0</v>
      </c>
      <c r="P2829">
        <f>SUMIF([1]!Tabla1739[Consignatario],B2829,[1]!Tabla1739[1739])</f>
        <v>55100</v>
      </c>
      <c r="Q2829">
        <f>SUMIF([1]!Tabla21[Consignatario],B2829,[1]!Tabla21[1664-1670])</f>
        <v>0</v>
      </c>
      <c r="R2829">
        <f>SUM(Tabla62[[#This Row],[1661]:[Entrearmadas]])</f>
        <v>55100</v>
      </c>
    </row>
    <row r="2830" spans="1:18" x14ac:dyDescent="0.3">
      <c r="A2830">
        <v>2829</v>
      </c>
      <c r="B2830" t="str" cm="1">
        <f t="array" ref="B2830">INDEX([1]!Tabla1[#Data], A2830, 2)</f>
        <v>Soraluce, Miguel Antonio de</v>
      </c>
      <c r="C2830">
        <f>SUMIF([1]!Tabla1661[Consignatario],B2830,[1]!Tabla1661[1661])</f>
        <v>0</v>
      </c>
      <c r="D2830">
        <f>SUMIF([1]!Tabla11[Consignatario],B2830,[1]!Tabla11[1662])</f>
        <v>0</v>
      </c>
      <c r="E2830">
        <f>SUMIF([1]!Tabla12[Consignatario],B2830,[1]!Tabla12[1670])</f>
        <v>0</v>
      </c>
      <c r="F2830">
        <f>SUMIF([1]!Tabla10[Consignatario],B2830,[1]!Tabla10[1672])</f>
        <v>0</v>
      </c>
      <c r="G2830">
        <f>SUMIF([1]!Tabla9[Consignatarios],B2830,[1]!Tabla9[1675])</f>
        <v>0</v>
      </c>
      <c r="H2830">
        <f>SUMIF([1]!Tabla8[Consignatarios],B2830,[1]!Tabla8[1678])</f>
        <v>0</v>
      </c>
      <c r="I2830">
        <f>SUMIF([1]!Tabla4[Consignatario],B2830,[1]!Tabla4[Monto])</f>
        <v>0</v>
      </c>
      <c r="J2830">
        <f>SUMIF([1]!Tabla2[Consignatario],B2830, [1]!Tabla2[Monto])</f>
        <v>0</v>
      </c>
      <c r="K2830">
        <f>SUMIF([1]!Tabla3[Consignatario],B2830,[1]!Tabla3[Monto])</f>
        <v>0</v>
      </c>
      <c r="L2830">
        <f>SUMIF([1]!Tabla5[Consignatario],B2830,[1]!Tabla5[Monto])</f>
        <v>0</v>
      </c>
      <c r="M2830">
        <f>SUMIF([1]!Tabla1708[Consignatario],B2830,[1]!Tabla1708[Monto])</f>
        <v>8000</v>
      </c>
      <c r="N2830">
        <f>SUMIF([1]!Tabla1726[Consignatario],B2830,[1]!Tabla1726[Monto])</f>
        <v>0</v>
      </c>
      <c r="O2830">
        <f>SUMIF([1]!Tabla1730[Consignatario],B2830,[1]!Tabla1730[1730])</f>
        <v>0</v>
      </c>
      <c r="P2830">
        <f>SUMIF([1]!Tabla1739[Consignatario],B2830,[1]!Tabla1739[1739])</f>
        <v>0</v>
      </c>
      <c r="Q2830">
        <f>SUMIF([1]!Tabla21[Consignatario],B2830,[1]!Tabla21[1664-1670])</f>
        <v>0</v>
      </c>
      <c r="R2830">
        <f>SUM(Tabla62[[#This Row],[1661]:[Entrearmadas]])</f>
        <v>8000</v>
      </c>
    </row>
    <row r="2831" spans="1:18" x14ac:dyDescent="0.3">
      <c r="A2831">
        <v>2830</v>
      </c>
      <c r="B2831" t="str" cm="1">
        <f t="array" ref="B2831">INDEX([1]!Tabla1[#Data], A2831, 2)</f>
        <v>Soraluce, Miguel de</v>
      </c>
      <c r="C2831">
        <f>SUMIF([1]!Tabla1661[Consignatario],B2831,[1]!Tabla1661[1661])</f>
        <v>0</v>
      </c>
      <c r="D2831">
        <f>SUMIF([1]!Tabla11[Consignatario],B2831,[1]!Tabla11[1662])</f>
        <v>0</v>
      </c>
      <c r="E2831">
        <f>SUMIF([1]!Tabla12[Consignatario],B2831,[1]!Tabla12[1670])</f>
        <v>0</v>
      </c>
      <c r="F2831">
        <f>SUMIF([1]!Tabla10[Consignatario],B2831,[1]!Tabla10[1672])</f>
        <v>0</v>
      </c>
      <c r="G2831">
        <f>SUMIF([1]!Tabla9[Consignatarios],B2831,[1]!Tabla9[1675])</f>
        <v>0</v>
      </c>
      <c r="H2831">
        <f>SUMIF([1]!Tabla8[Consignatarios],B2831,[1]!Tabla8[1678])</f>
        <v>0</v>
      </c>
      <c r="I2831">
        <f>SUMIF([1]!Tabla4[Consignatario],B2831,[1]!Tabla4[Monto])</f>
        <v>0</v>
      </c>
      <c r="J2831">
        <f>SUMIF([1]!Tabla2[Consignatario],B2831, [1]!Tabla2[Monto])</f>
        <v>0</v>
      </c>
      <c r="K2831">
        <f>SUMIF([1]!Tabla3[Consignatario],B2831,[1]!Tabla3[Monto])</f>
        <v>4000</v>
      </c>
      <c r="L2831">
        <f>SUMIF([1]!Tabla5[Consignatario],B2831,[1]!Tabla5[Monto])</f>
        <v>4640</v>
      </c>
      <c r="M2831">
        <f>SUMIF([1]!Tabla1708[Consignatario],B2831,[1]!Tabla1708[Monto])</f>
        <v>0</v>
      </c>
      <c r="N2831">
        <f>SUMIF([1]!Tabla1726[Consignatario],B2831,[1]!Tabla1726[Monto])</f>
        <v>0</v>
      </c>
      <c r="O2831">
        <f>SUMIF([1]!Tabla1730[Consignatario],B2831,[1]!Tabla1730[1730])</f>
        <v>0</v>
      </c>
      <c r="P2831">
        <f>SUMIF([1]!Tabla1739[Consignatario],B2831,[1]!Tabla1739[1739])</f>
        <v>0</v>
      </c>
      <c r="Q2831">
        <f>SUMIF([1]!Tabla21[Consignatario],B2831,[1]!Tabla21[1664-1670])</f>
        <v>0</v>
      </c>
      <c r="R2831">
        <f>SUM(Tabla62[[#This Row],[1661]:[Entrearmadas]])</f>
        <v>8640</v>
      </c>
    </row>
    <row r="2832" spans="1:18" x14ac:dyDescent="0.3">
      <c r="A2832">
        <v>2831</v>
      </c>
      <c r="B2832" t="str" cm="1">
        <f t="array" ref="B2832">INDEX([1]!Tabla1[#Data], A2832, 2)</f>
        <v>Soria, Pedro Fermin de</v>
      </c>
      <c r="C2832">
        <f>SUMIF([1]!Tabla1661[Consignatario],B2832,[1]!Tabla1661[1661])</f>
        <v>0</v>
      </c>
      <c r="D2832">
        <f>SUMIF([1]!Tabla11[Consignatario],B2832,[1]!Tabla11[1662])</f>
        <v>0</v>
      </c>
      <c r="E2832">
        <f>SUMIF([1]!Tabla12[Consignatario],B2832,[1]!Tabla12[1670])</f>
        <v>0</v>
      </c>
      <c r="F2832">
        <f>SUMIF([1]!Tabla10[Consignatario],B2832,[1]!Tabla10[1672])</f>
        <v>0</v>
      </c>
      <c r="G2832">
        <f>SUMIF([1]!Tabla9[Consignatarios],B2832,[1]!Tabla9[1675])</f>
        <v>0</v>
      </c>
      <c r="H2832">
        <f>SUMIF([1]!Tabla8[Consignatarios],B2832,[1]!Tabla8[1678])</f>
        <v>0</v>
      </c>
      <c r="I2832">
        <f>SUMIF([1]!Tabla4[Consignatario],B2832,[1]!Tabla4[Monto])</f>
        <v>0</v>
      </c>
      <c r="J2832">
        <f>SUMIF([1]!Tabla2[Consignatario],B2832, [1]!Tabla2[Monto])</f>
        <v>0</v>
      </c>
      <c r="K2832">
        <f>SUMIF([1]!Tabla3[Consignatario],B2832,[1]!Tabla3[Monto])</f>
        <v>0</v>
      </c>
      <c r="L2832">
        <f>SUMIF([1]!Tabla5[Consignatario],B2832,[1]!Tabla5[Monto])</f>
        <v>0</v>
      </c>
      <c r="M2832">
        <f>SUMIF([1]!Tabla1708[Consignatario],B2832,[1]!Tabla1708[Monto])</f>
        <v>0</v>
      </c>
      <c r="N2832">
        <f>SUMIF([1]!Tabla1726[Consignatario],B2832,[1]!Tabla1726[Monto])</f>
        <v>1550</v>
      </c>
      <c r="O2832">
        <f>SUMIF([1]!Tabla1730[Consignatario],B2832,[1]!Tabla1730[1730])</f>
        <v>0</v>
      </c>
      <c r="P2832">
        <f>SUMIF([1]!Tabla1739[Consignatario],B2832,[1]!Tabla1739[1739])</f>
        <v>0</v>
      </c>
      <c r="Q2832">
        <f>SUMIF([1]!Tabla21[Consignatario],B2832,[1]!Tabla21[1664-1670])</f>
        <v>0</v>
      </c>
      <c r="R2832">
        <f>SUM(Tabla62[[#This Row],[1661]:[Entrearmadas]])</f>
        <v>1550</v>
      </c>
    </row>
    <row r="2833" spans="1:18" x14ac:dyDescent="0.3">
      <c r="A2833">
        <v>2832</v>
      </c>
      <c r="B2833" t="str" cm="1">
        <f t="array" ref="B2833">INDEX([1]!Tabla1[#Data], A2833, 2)</f>
        <v>Soriano, Juan</v>
      </c>
      <c r="C2833">
        <f>SUMIF([1]!Tabla1661[Consignatario],B2833,[1]!Tabla1661[1661])</f>
        <v>0</v>
      </c>
      <c r="D2833">
        <f>SUMIF([1]!Tabla11[Consignatario],B2833,[1]!Tabla11[1662])</f>
        <v>0</v>
      </c>
      <c r="E2833">
        <f>SUMIF([1]!Tabla12[Consignatario],B2833,[1]!Tabla12[1670])</f>
        <v>0</v>
      </c>
      <c r="F2833">
        <f>SUMIF([1]!Tabla10[Consignatario],B2833,[1]!Tabla10[1672])</f>
        <v>0</v>
      </c>
      <c r="G2833">
        <f>SUMIF([1]!Tabla9[Consignatarios],B2833,[1]!Tabla9[1675])</f>
        <v>0</v>
      </c>
      <c r="H2833">
        <f>SUMIF([1]!Tabla8[Consignatarios],B2833,[1]!Tabla8[1678])</f>
        <v>0</v>
      </c>
      <c r="I2833">
        <f>SUMIF([1]!Tabla4[Consignatario],B2833,[1]!Tabla4[Monto])</f>
        <v>0</v>
      </c>
      <c r="J2833">
        <f>SUMIF([1]!Tabla2[Consignatario],B2833, [1]!Tabla2[Monto])</f>
        <v>0</v>
      </c>
      <c r="K2833">
        <f>SUMIF([1]!Tabla3[Consignatario],B2833,[1]!Tabla3[Monto])</f>
        <v>21820</v>
      </c>
      <c r="L2833">
        <f>SUMIF([1]!Tabla5[Consignatario],B2833,[1]!Tabla5[Monto])</f>
        <v>10000</v>
      </c>
      <c r="M2833">
        <f>SUMIF([1]!Tabla1708[Consignatario],B2833,[1]!Tabla1708[Monto])</f>
        <v>0</v>
      </c>
      <c r="N2833">
        <f>SUMIF([1]!Tabla1726[Consignatario],B2833,[1]!Tabla1726[Monto])</f>
        <v>0</v>
      </c>
      <c r="O2833">
        <f>SUMIF([1]!Tabla1730[Consignatario],B2833,[1]!Tabla1730[1730])</f>
        <v>0</v>
      </c>
      <c r="P2833">
        <f>SUMIF([1]!Tabla1739[Consignatario],B2833,[1]!Tabla1739[1739])</f>
        <v>0</v>
      </c>
      <c r="Q2833">
        <f>SUMIF([1]!Tabla21[Consignatario],B2833,[1]!Tabla21[1664-1670])</f>
        <v>0</v>
      </c>
      <c r="R2833">
        <f>SUM(Tabla62[[#This Row],[1661]:[Entrearmadas]])</f>
        <v>31820</v>
      </c>
    </row>
    <row r="2834" spans="1:18" x14ac:dyDescent="0.3">
      <c r="A2834">
        <v>2833</v>
      </c>
      <c r="B2834" t="str" cm="1">
        <f t="array" ref="B2834">INDEX([1]!Tabla1[#Data], A2834, 2)</f>
        <v>Sosa Pinto, Gaspar de</v>
      </c>
      <c r="C2834">
        <f>SUMIF([1]!Tabla1661[Consignatario],B2834,[1]!Tabla1661[1661])</f>
        <v>0</v>
      </c>
      <c r="D2834">
        <f>SUMIF([1]!Tabla11[Consignatario],B2834,[1]!Tabla11[1662])</f>
        <v>0</v>
      </c>
      <c r="E2834">
        <f>SUMIF([1]!Tabla12[Consignatario],B2834,[1]!Tabla12[1670])</f>
        <v>0</v>
      </c>
      <c r="F2834">
        <f>SUMIF([1]!Tabla10[Consignatario],B2834,[1]!Tabla10[1672])</f>
        <v>11400</v>
      </c>
      <c r="G2834">
        <f>SUMIF([1]!Tabla9[Consignatarios],B2834,[1]!Tabla9[1675])</f>
        <v>0</v>
      </c>
      <c r="H2834">
        <f>SUMIF([1]!Tabla8[Consignatarios],B2834,[1]!Tabla8[1678])</f>
        <v>0</v>
      </c>
      <c r="I2834">
        <f>SUMIF([1]!Tabla4[Consignatario],B2834,[1]!Tabla4[Monto])</f>
        <v>0</v>
      </c>
      <c r="J2834">
        <f>SUMIF([1]!Tabla2[Consignatario],B2834, [1]!Tabla2[Monto])</f>
        <v>0</v>
      </c>
      <c r="K2834">
        <f>SUMIF([1]!Tabla3[Consignatario],B2834,[1]!Tabla3[Monto])</f>
        <v>0</v>
      </c>
      <c r="L2834">
        <f>SUMIF([1]!Tabla5[Consignatario],B2834,[1]!Tabla5[Monto])</f>
        <v>0</v>
      </c>
      <c r="M2834">
        <f>SUMIF([1]!Tabla1708[Consignatario],B2834,[1]!Tabla1708[Monto])</f>
        <v>0</v>
      </c>
      <c r="N2834">
        <f>SUMIF([1]!Tabla1726[Consignatario],B2834,[1]!Tabla1726[Monto])</f>
        <v>0</v>
      </c>
      <c r="O2834">
        <f>SUMIF([1]!Tabla1730[Consignatario],B2834,[1]!Tabla1730[1730])</f>
        <v>0</v>
      </c>
      <c r="P2834">
        <f>SUMIF([1]!Tabla1739[Consignatario],B2834,[1]!Tabla1739[1739])</f>
        <v>0</v>
      </c>
      <c r="Q2834">
        <f>SUMIF([1]!Tabla21[Consignatario],B2834,[1]!Tabla21[1664-1670])</f>
        <v>0</v>
      </c>
      <c r="R2834">
        <f>SUM(Tabla62[[#This Row],[1661]:[Entrearmadas]])</f>
        <v>11400</v>
      </c>
    </row>
    <row r="2835" spans="1:18" x14ac:dyDescent="0.3">
      <c r="A2835">
        <v>2834</v>
      </c>
      <c r="B2835" t="str" cm="1">
        <f t="array" ref="B2835">INDEX([1]!Tabla1[#Data], A2835, 2)</f>
        <v>Sosa, Gregorio de</v>
      </c>
      <c r="C2835">
        <f>SUMIF([1]!Tabla1661[Consignatario],B2835,[1]!Tabla1661[1661])</f>
        <v>0</v>
      </c>
      <c r="D2835">
        <f>SUMIF([1]!Tabla11[Consignatario],B2835,[1]!Tabla11[1662])</f>
        <v>0</v>
      </c>
      <c r="E2835">
        <f>SUMIF([1]!Tabla12[Consignatario],B2835,[1]!Tabla12[1670])</f>
        <v>0</v>
      </c>
      <c r="F2835">
        <f>SUMIF([1]!Tabla10[Consignatario],B2835,[1]!Tabla10[1672])</f>
        <v>0</v>
      </c>
      <c r="G2835">
        <f>SUMIF([1]!Tabla9[Consignatarios],B2835,[1]!Tabla9[1675])</f>
        <v>0</v>
      </c>
      <c r="H2835">
        <f>SUMIF([1]!Tabla8[Consignatarios],B2835,[1]!Tabla8[1678])</f>
        <v>0</v>
      </c>
      <c r="I2835">
        <f>SUMIF([1]!Tabla4[Consignatario],B2835,[1]!Tabla4[Monto])</f>
        <v>0</v>
      </c>
      <c r="J2835">
        <f>SUMIF([1]!Tabla2[Consignatario],B2835, [1]!Tabla2[Monto])</f>
        <v>0</v>
      </c>
      <c r="K2835">
        <f>SUMIF([1]!Tabla3[Consignatario],B2835,[1]!Tabla3[Monto])</f>
        <v>0</v>
      </c>
      <c r="L2835">
        <f>SUMIF([1]!Tabla5[Consignatario],B2835,[1]!Tabla5[Monto])</f>
        <v>0</v>
      </c>
      <c r="M2835">
        <f>SUMIF([1]!Tabla1708[Consignatario],B2835,[1]!Tabla1708[Monto])</f>
        <v>1000</v>
      </c>
      <c r="N2835">
        <f>SUMIF([1]!Tabla1726[Consignatario],B2835,[1]!Tabla1726[Monto])</f>
        <v>0</v>
      </c>
      <c r="O2835">
        <f>SUMIF([1]!Tabla1730[Consignatario],B2835,[1]!Tabla1730[1730])</f>
        <v>0</v>
      </c>
      <c r="P2835">
        <f>SUMIF([1]!Tabla1739[Consignatario],B2835,[1]!Tabla1739[1739])</f>
        <v>0</v>
      </c>
      <c r="Q2835">
        <f>SUMIF([1]!Tabla21[Consignatario],B2835,[1]!Tabla21[1664-1670])</f>
        <v>0</v>
      </c>
      <c r="R2835">
        <f>SUM(Tabla62[[#This Row],[1661]:[Entrearmadas]])</f>
        <v>1000</v>
      </c>
    </row>
    <row r="2836" spans="1:18" x14ac:dyDescent="0.3">
      <c r="A2836">
        <v>2835</v>
      </c>
      <c r="B2836" t="str" cm="1">
        <f t="array" ref="B2836">INDEX([1]!Tabla1[#Data], A2836, 2)</f>
        <v>Sosa, Joseph de</v>
      </c>
      <c r="C2836">
        <f>SUMIF([1]!Tabla1661[Consignatario],B2836,[1]!Tabla1661[1661])</f>
        <v>0</v>
      </c>
      <c r="D2836">
        <f>SUMIF([1]!Tabla11[Consignatario],B2836,[1]!Tabla11[1662])</f>
        <v>0</v>
      </c>
      <c r="E2836">
        <f>SUMIF([1]!Tabla12[Consignatario],B2836,[1]!Tabla12[1670])</f>
        <v>0</v>
      </c>
      <c r="F2836">
        <f>SUMIF([1]!Tabla10[Consignatario],B2836,[1]!Tabla10[1672])</f>
        <v>0</v>
      </c>
      <c r="G2836">
        <f>SUMIF([1]!Tabla9[Consignatarios],B2836,[1]!Tabla9[1675])</f>
        <v>0</v>
      </c>
      <c r="H2836">
        <f>SUMIF([1]!Tabla8[Consignatarios],B2836,[1]!Tabla8[1678])</f>
        <v>0</v>
      </c>
      <c r="I2836">
        <f>SUMIF([1]!Tabla4[Consignatario],B2836,[1]!Tabla4[Monto])</f>
        <v>0</v>
      </c>
      <c r="J2836">
        <f>SUMIF([1]!Tabla2[Consignatario],B2836, [1]!Tabla2[Monto])</f>
        <v>0</v>
      </c>
      <c r="K2836">
        <f>SUMIF([1]!Tabla3[Consignatario],B2836,[1]!Tabla3[Monto])</f>
        <v>0</v>
      </c>
      <c r="L2836">
        <f>SUMIF([1]!Tabla5[Consignatario],B2836,[1]!Tabla5[Monto])</f>
        <v>25156</v>
      </c>
      <c r="M2836">
        <f>SUMIF([1]!Tabla1708[Consignatario],B2836,[1]!Tabla1708[Monto])</f>
        <v>0</v>
      </c>
      <c r="N2836">
        <f>SUMIF([1]!Tabla1726[Consignatario],B2836,[1]!Tabla1726[Monto])</f>
        <v>0</v>
      </c>
      <c r="O2836">
        <f>SUMIF([1]!Tabla1730[Consignatario],B2836,[1]!Tabla1730[1730])</f>
        <v>0</v>
      </c>
      <c r="P2836">
        <f>SUMIF([1]!Tabla1739[Consignatario],B2836,[1]!Tabla1739[1739])</f>
        <v>0</v>
      </c>
      <c r="Q2836">
        <f>SUMIF([1]!Tabla21[Consignatario],B2836,[1]!Tabla21[1664-1670])</f>
        <v>0</v>
      </c>
      <c r="R2836">
        <f>SUM(Tabla62[[#This Row],[1661]:[Entrearmadas]])</f>
        <v>25156</v>
      </c>
    </row>
    <row r="2837" spans="1:18" x14ac:dyDescent="0.3">
      <c r="A2837">
        <v>2836</v>
      </c>
      <c r="B2837" t="str" cm="1">
        <f t="array" ref="B2837">INDEX([1]!Tabla1[#Data], A2837, 2)</f>
        <v>Sosa, Manuel de</v>
      </c>
      <c r="C2837">
        <f>SUMIF([1]!Tabla1661[Consignatario],B2837,[1]!Tabla1661[1661])</f>
        <v>0</v>
      </c>
      <c r="D2837">
        <f>SUMIF([1]!Tabla11[Consignatario],B2837,[1]!Tabla11[1662])</f>
        <v>0</v>
      </c>
      <c r="E2837">
        <f>SUMIF([1]!Tabla12[Consignatario],B2837,[1]!Tabla12[1670])</f>
        <v>0</v>
      </c>
      <c r="F2837">
        <f>SUMIF([1]!Tabla10[Consignatario],B2837,[1]!Tabla10[1672])</f>
        <v>0</v>
      </c>
      <c r="G2837">
        <f>SUMIF([1]!Tabla9[Consignatarios],B2837,[1]!Tabla9[1675])</f>
        <v>0</v>
      </c>
      <c r="H2837">
        <f>SUMIF([1]!Tabla8[Consignatarios],B2837,[1]!Tabla8[1678])</f>
        <v>0</v>
      </c>
      <c r="I2837">
        <f>SUMIF([1]!Tabla4[Consignatario],B2837,[1]!Tabla4[Monto])</f>
        <v>0</v>
      </c>
      <c r="J2837">
        <f>SUMIF([1]!Tabla2[Consignatario],B2837, [1]!Tabla2[Monto])</f>
        <v>0</v>
      </c>
      <c r="K2837">
        <f>SUMIF([1]!Tabla3[Consignatario],B2837,[1]!Tabla3[Monto])</f>
        <v>6000</v>
      </c>
      <c r="L2837">
        <f>SUMIF([1]!Tabla5[Consignatario],B2837,[1]!Tabla5[Monto])</f>
        <v>0</v>
      </c>
      <c r="M2837">
        <f>SUMIF([1]!Tabla1708[Consignatario],B2837,[1]!Tabla1708[Monto])</f>
        <v>0</v>
      </c>
      <c r="N2837">
        <f>SUMIF([1]!Tabla1726[Consignatario],B2837,[1]!Tabla1726[Monto])</f>
        <v>0</v>
      </c>
      <c r="O2837">
        <f>SUMIF([1]!Tabla1730[Consignatario],B2837,[1]!Tabla1730[1730])</f>
        <v>0</v>
      </c>
      <c r="P2837">
        <f>SUMIF([1]!Tabla1739[Consignatario],B2837,[1]!Tabla1739[1739])</f>
        <v>0</v>
      </c>
      <c r="Q2837">
        <f>SUMIF([1]!Tabla21[Consignatario],B2837,[1]!Tabla21[1664-1670])</f>
        <v>0</v>
      </c>
      <c r="R2837">
        <f>SUM(Tabla62[[#This Row],[1661]:[Entrearmadas]])</f>
        <v>6000</v>
      </c>
    </row>
    <row r="2838" spans="1:18" x14ac:dyDescent="0.3">
      <c r="A2838">
        <v>2837</v>
      </c>
      <c r="B2838" t="str" cm="1">
        <f t="array" ref="B2838">INDEX([1]!Tabla1[#Data], A2838, 2)</f>
        <v>Sosaya, Pedro de</v>
      </c>
      <c r="C2838">
        <f>SUMIF([1]!Tabla1661[Consignatario],B2838,[1]!Tabla1661[1661])</f>
        <v>0</v>
      </c>
      <c r="D2838">
        <f>SUMIF([1]!Tabla11[Consignatario],B2838,[1]!Tabla11[1662])</f>
        <v>0</v>
      </c>
      <c r="E2838">
        <f>SUMIF([1]!Tabla12[Consignatario],B2838,[1]!Tabla12[1670])</f>
        <v>0</v>
      </c>
      <c r="F2838">
        <f>SUMIF([1]!Tabla10[Consignatario],B2838,[1]!Tabla10[1672])</f>
        <v>0</v>
      </c>
      <c r="G2838">
        <f>SUMIF([1]!Tabla9[Consignatarios],B2838,[1]!Tabla9[1675])</f>
        <v>0</v>
      </c>
      <c r="H2838">
        <f>SUMIF([1]!Tabla8[Consignatarios],B2838,[1]!Tabla8[1678])</f>
        <v>3990</v>
      </c>
      <c r="I2838">
        <f>SUMIF([1]!Tabla4[Consignatario],B2838,[1]!Tabla4[Monto])</f>
        <v>0</v>
      </c>
      <c r="J2838">
        <f>SUMIF([1]!Tabla2[Consignatario],B2838, [1]!Tabla2[Monto])</f>
        <v>1930</v>
      </c>
      <c r="K2838">
        <f>SUMIF([1]!Tabla3[Consignatario],B2838,[1]!Tabla3[Monto])</f>
        <v>0</v>
      </c>
      <c r="L2838">
        <f>SUMIF([1]!Tabla5[Consignatario],B2838,[1]!Tabla5[Monto])</f>
        <v>0</v>
      </c>
      <c r="M2838">
        <f>SUMIF([1]!Tabla1708[Consignatario],B2838,[1]!Tabla1708[Monto])</f>
        <v>0</v>
      </c>
      <c r="N2838">
        <f>SUMIF([1]!Tabla1726[Consignatario],B2838,[1]!Tabla1726[Monto])</f>
        <v>0</v>
      </c>
      <c r="O2838">
        <f>SUMIF([1]!Tabla1730[Consignatario],B2838,[1]!Tabla1730[1730])</f>
        <v>0</v>
      </c>
      <c r="P2838">
        <f>SUMIF([1]!Tabla1739[Consignatario],B2838,[1]!Tabla1739[1739])</f>
        <v>0</v>
      </c>
      <c r="Q2838">
        <f>SUMIF([1]!Tabla21[Consignatario],B2838,[1]!Tabla21[1664-1670])</f>
        <v>0</v>
      </c>
      <c r="R2838">
        <f>SUM(Tabla62[[#This Row],[1661]:[Entrearmadas]])</f>
        <v>5920</v>
      </c>
    </row>
    <row r="2839" spans="1:18" x14ac:dyDescent="0.3">
      <c r="A2839">
        <v>2838</v>
      </c>
      <c r="B2839" t="str" cm="1">
        <f t="array" ref="B2839">INDEX([1]!Tabla1[#Data], A2839, 2)</f>
        <v>Sotil, Juan</v>
      </c>
      <c r="C2839">
        <f>SUMIF([1]!Tabla1661[Consignatario],B2839,[1]!Tabla1661[1661])</f>
        <v>0</v>
      </c>
      <c r="D2839">
        <f>SUMIF([1]!Tabla11[Consignatario],B2839,[1]!Tabla11[1662])</f>
        <v>0</v>
      </c>
      <c r="E2839">
        <f>SUMIF([1]!Tabla12[Consignatario],B2839,[1]!Tabla12[1670])</f>
        <v>0</v>
      </c>
      <c r="F2839">
        <f>SUMIF([1]!Tabla10[Consignatario],B2839,[1]!Tabla10[1672])</f>
        <v>0</v>
      </c>
      <c r="G2839">
        <f>SUMIF([1]!Tabla9[Consignatarios],B2839,[1]!Tabla9[1675])</f>
        <v>0</v>
      </c>
      <c r="H2839">
        <f>SUMIF([1]!Tabla8[Consignatarios],B2839,[1]!Tabla8[1678])</f>
        <v>0</v>
      </c>
      <c r="I2839">
        <f>SUMIF([1]!Tabla4[Consignatario],B2839,[1]!Tabla4[Monto])</f>
        <v>11560</v>
      </c>
      <c r="J2839">
        <f>SUMIF([1]!Tabla2[Consignatario],B2839, [1]!Tabla2[Monto])</f>
        <v>0</v>
      </c>
      <c r="K2839">
        <f>SUMIF([1]!Tabla3[Consignatario],B2839,[1]!Tabla3[Monto])</f>
        <v>0</v>
      </c>
      <c r="L2839">
        <f>SUMIF([1]!Tabla5[Consignatario],B2839,[1]!Tabla5[Monto])</f>
        <v>0</v>
      </c>
      <c r="M2839">
        <f>SUMIF([1]!Tabla1708[Consignatario],B2839,[1]!Tabla1708[Monto])</f>
        <v>0</v>
      </c>
      <c r="N2839">
        <f>SUMIF([1]!Tabla1726[Consignatario],B2839,[1]!Tabla1726[Monto])</f>
        <v>0</v>
      </c>
      <c r="O2839">
        <f>SUMIF([1]!Tabla1730[Consignatario],B2839,[1]!Tabla1730[1730])</f>
        <v>0</v>
      </c>
      <c r="P2839">
        <f>SUMIF([1]!Tabla1739[Consignatario],B2839,[1]!Tabla1739[1739])</f>
        <v>0</v>
      </c>
      <c r="Q2839">
        <f>SUMIF([1]!Tabla21[Consignatario],B2839,[1]!Tabla21[1664-1670])</f>
        <v>0</v>
      </c>
      <c r="R2839">
        <f>SUM(Tabla62[[#This Row],[1661]:[Entrearmadas]])</f>
        <v>11560</v>
      </c>
    </row>
    <row r="2840" spans="1:18" x14ac:dyDescent="0.3">
      <c r="A2840">
        <v>2839</v>
      </c>
      <c r="B2840" t="str" cm="1">
        <f t="array" ref="B2840">INDEX([1]!Tabla1[#Data], A2840, 2)</f>
        <v>Soto Amorín, Antonio de</v>
      </c>
      <c r="C2840">
        <f>SUMIF([1]!Tabla1661[Consignatario],B2840,[1]!Tabla1661[1661])</f>
        <v>0</v>
      </c>
      <c r="D2840">
        <f>SUMIF([1]!Tabla11[Consignatario],B2840,[1]!Tabla11[1662])</f>
        <v>0</v>
      </c>
      <c r="E2840">
        <f>SUMIF([1]!Tabla12[Consignatario],B2840,[1]!Tabla12[1670])</f>
        <v>0</v>
      </c>
      <c r="F2840">
        <f>SUMIF([1]!Tabla10[Consignatario],B2840,[1]!Tabla10[1672])</f>
        <v>0</v>
      </c>
      <c r="G2840">
        <f>SUMIF([1]!Tabla9[Consignatarios],B2840,[1]!Tabla9[1675])</f>
        <v>0</v>
      </c>
      <c r="H2840">
        <f>SUMIF([1]!Tabla8[Consignatarios],B2840,[1]!Tabla8[1678])</f>
        <v>0</v>
      </c>
      <c r="I2840">
        <f>SUMIF([1]!Tabla4[Consignatario],B2840,[1]!Tabla4[Monto])</f>
        <v>0</v>
      </c>
      <c r="J2840">
        <f>SUMIF([1]!Tabla2[Consignatario],B2840, [1]!Tabla2[Monto])</f>
        <v>0</v>
      </c>
      <c r="K2840">
        <f>SUMIF([1]!Tabla3[Consignatario],B2840,[1]!Tabla3[Monto])</f>
        <v>0</v>
      </c>
      <c r="L2840">
        <f>SUMIF([1]!Tabla5[Consignatario],B2840,[1]!Tabla5[Monto])</f>
        <v>0</v>
      </c>
      <c r="M2840">
        <f>SUMIF([1]!Tabla1708[Consignatario],B2840,[1]!Tabla1708[Monto])</f>
        <v>10000</v>
      </c>
      <c r="N2840">
        <f>SUMIF([1]!Tabla1726[Consignatario],B2840,[1]!Tabla1726[Monto])</f>
        <v>0</v>
      </c>
      <c r="O2840">
        <f>SUMIF([1]!Tabla1730[Consignatario],B2840,[1]!Tabla1730[1730])</f>
        <v>0</v>
      </c>
      <c r="P2840">
        <f>SUMIF([1]!Tabla1739[Consignatario],B2840,[1]!Tabla1739[1739])</f>
        <v>0</v>
      </c>
      <c r="Q2840">
        <f>SUMIF([1]!Tabla21[Consignatario],B2840,[1]!Tabla21[1664-1670])</f>
        <v>0</v>
      </c>
      <c r="R2840">
        <f>SUM(Tabla62[[#This Row],[1661]:[Entrearmadas]])</f>
        <v>10000</v>
      </c>
    </row>
    <row r="2841" spans="1:18" x14ac:dyDescent="0.3">
      <c r="A2841">
        <v>2840</v>
      </c>
      <c r="B2841" t="str" cm="1">
        <f t="array" ref="B2841">INDEX([1]!Tabla1[#Data], A2841, 2)</f>
        <v>Soto Gallegos, Tomás de</v>
      </c>
      <c r="C2841">
        <f>SUMIF([1]!Tabla1661[Consignatario],B2841,[1]!Tabla1661[1661])</f>
        <v>0</v>
      </c>
      <c r="D2841">
        <f>SUMIF([1]!Tabla11[Consignatario],B2841,[1]!Tabla11[1662])</f>
        <v>0</v>
      </c>
      <c r="E2841">
        <f>SUMIF([1]!Tabla12[Consignatario],B2841,[1]!Tabla12[1670])</f>
        <v>0</v>
      </c>
      <c r="F2841">
        <f>SUMIF([1]!Tabla10[Consignatario],B2841,[1]!Tabla10[1672])</f>
        <v>0</v>
      </c>
      <c r="G2841">
        <f>SUMIF([1]!Tabla9[Consignatarios],B2841,[1]!Tabla9[1675])</f>
        <v>0</v>
      </c>
      <c r="H2841">
        <f>SUMIF([1]!Tabla8[Consignatarios],B2841,[1]!Tabla8[1678])</f>
        <v>0</v>
      </c>
      <c r="I2841">
        <f>SUMIF([1]!Tabla4[Consignatario],B2841,[1]!Tabla4[Monto])</f>
        <v>0</v>
      </c>
      <c r="J2841">
        <f>SUMIF([1]!Tabla2[Consignatario],B2841, [1]!Tabla2[Monto])</f>
        <v>0</v>
      </c>
      <c r="K2841">
        <f>SUMIF([1]!Tabla3[Consignatario],B2841,[1]!Tabla3[Monto])</f>
        <v>0</v>
      </c>
      <c r="L2841">
        <f>SUMIF([1]!Tabla5[Consignatario],B2841,[1]!Tabla5[Monto])</f>
        <v>0</v>
      </c>
      <c r="M2841">
        <f>SUMIF([1]!Tabla1708[Consignatario],B2841,[1]!Tabla1708[Monto])</f>
        <v>0</v>
      </c>
      <c r="N2841">
        <f>SUMIF([1]!Tabla1726[Consignatario],B2841,[1]!Tabla1726[Monto])</f>
        <v>24000</v>
      </c>
      <c r="O2841">
        <f>SUMIF([1]!Tabla1730[Consignatario],B2841,[1]!Tabla1730[1730])</f>
        <v>222464</v>
      </c>
      <c r="P2841">
        <f>SUMIF([1]!Tabla1739[Consignatario],B2841,[1]!Tabla1739[1739])</f>
        <v>0</v>
      </c>
      <c r="Q2841">
        <f>SUMIF([1]!Tabla21[Consignatario],B2841,[1]!Tabla21[1664-1670])</f>
        <v>0</v>
      </c>
      <c r="R2841">
        <f>SUM(Tabla62[[#This Row],[1661]:[Entrearmadas]])</f>
        <v>246464</v>
      </c>
    </row>
    <row r="2842" spans="1:18" x14ac:dyDescent="0.3">
      <c r="A2842">
        <v>2841</v>
      </c>
      <c r="B2842" t="str" cm="1">
        <f t="array" ref="B2842">INDEX([1]!Tabla1[#Data], A2842, 2)</f>
        <v>Soto Rivadeneira, Joseph de</v>
      </c>
      <c r="C2842">
        <f>SUMIF([1]!Tabla1661[Consignatario],B2842,[1]!Tabla1661[1661])</f>
        <v>0</v>
      </c>
      <c r="D2842">
        <f>SUMIF([1]!Tabla11[Consignatario],B2842,[1]!Tabla11[1662])</f>
        <v>0</v>
      </c>
      <c r="E2842">
        <f>SUMIF([1]!Tabla12[Consignatario],B2842,[1]!Tabla12[1670])</f>
        <v>0</v>
      </c>
      <c r="F2842">
        <f>SUMIF([1]!Tabla10[Consignatario],B2842,[1]!Tabla10[1672])</f>
        <v>0</v>
      </c>
      <c r="G2842">
        <f>SUMIF([1]!Tabla9[Consignatarios],B2842,[1]!Tabla9[1675])</f>
        <v>0</v>
      </c>
      <c r="H2842">
        <f>SUMIF([1]!Tabla8[Consignatarios],B2842,[1]!Tabla8[1678])</f>
        <v>0</v>
      </c>
      <c r="I2842">
        <f>SUMIF([1]!Tabla4[Consignatario],B2842,[1]!Tabla4[Monto])</f>
        <v>0</v>
      </c>
      <c r="J2842">
        <f>SUMIF([1]!Tabla2[Consignatario],B2842, [1]!Tabla2[Monto])</f>
        <v>0</v>
      </c>
      <c r="K2842">
        <f>SUMIF([1]!Tabla3[Consignatario],B2842,[1]!Tabla3[Monto])</f>
        <v>0</v>
      </c>
      <c r="L2842">
        <f>SUMIF([1]!Tabla5[Consignatario],B2842,[1]!Tabla5[Monto])</f>
        <v>0</v>
      </c>
      <c r="M2842">
        <f>SUMIF([1]!Tabla1708[Consignatario],B2842,[1]!Tabla1708[Monto])</f>
        <v>0</v>
      </c>
      <c r="N2842">
        <f>SUMIF([1]!Tabla1726[Consignatario],B2842,[1]!Tabla1726[Monto])</f>
        <v>8800</v>
      </c>
      <c r="O2842">
        <f>SUMIF([1]!Tabla1730[Consignatario],B2842,[1]!Tabla1730[1730])</f>
        <v>0</v>
      </c>
      <c r="P2842">
        <f>SUMIF([1]!Tabla1739[Consignatario],B2842,[1]!Tabla1739[1739])</f>
        <v>0</v>
      </c>
      <c r="Q2842">
        <f>SUMIF([1]!Tabla21[Consignatario],B2842,[1]!Tabla21[1664-1670])</f>
        <v>0</v>
      </c>
      <c r="R2842">
        <f>SUM(Tabla62[[#This Row],[1661]:[Entrearmadas]])</f>
        <v>8800</v>
      </c>
    </row>
    <row r="2843" spans="1:18" x14ac:dyDescent="0.3">
      <c r="A2843">
        <v>2842</v>
      </c>
      <c r="B2843" t="str" cm="1">
        <f t="array" ref="B2843">INDEX([1]!Tabla1[#Data], A2843, 2)</f>
        <v>Soto, Antonio de</v>
      </c>
      <c r="C2843">
        <f>SUMIF([1]!Tabla1661[Consignatario],B2843,[1]!Tabla1661[1661])</f>
        <v>0</v>
      </c>
      <c r="D2843">
        <f>SUMIF([1]!Tabla11[Consignatario],B2843,[1]!Tabla11[1662])</f>
        <v>0</v>
      </c>
      <c r="E2843">
        <f>SUMIF([1]!Tabla12[Consignatario],B2843,[1]!Tabla12[1670])</f>
        <v>0</v>
      </c>
      <c r="F2843">
        <f>SUMIF([1]!Tabla10[Consignatario],B2843,[1]!Tabla10[1672])</f>
        <v>0</v>
      </c>
      <c r="G2843">
        <f>SUMIF([1]!Tabla9[Consignatarios],B2843,[1]!Tabla9[1675])</f>
        <v>0</v>
      </c>
      <c r="H2843">
        <f>SUMIF([1]!Tabla8[Consignatarios],B2843,[1]!Tabla8[1678])</f>
        <v>0</v>
      </c>
      <c r="I2843">
        <f>SUMIF([1]!Tabla4[Consignatario],B2843,[1]!Tabla4[Monto])</f>
        <v>0</v>
      </c>
      <c r="J2843">
        <f>SUMIF([1]!Tabla2[Consignatario],B2843, [1]!Tabla2[Monto])</f>
        <v>11296</v>
      </c>
      <c r="K2843">
        <f>SUMIF([1]!Tabla3[Consignatario],B2843,[1]!Tabla3[Monto])</f>
        <v>64416</v>
      </c>
      <c r="L2843">
        <f>SUMIF([1]!Tabla5[Consignatario],B2843,[1]!Tabla5[Monto])</f>
        <v>0</v>
      </c>
      <c r="M2843">
        <f>SUMIF([1]!Tabla1708[Consignatario],B2843,[1]!Tabla1708[Monto])</f>
        <v>0</v>
      </c>
      <c r="N2843">
        <f>SUMIF([1]!Tabla1726[Consignatario],B2843,[1]!Tabla1726[Monto])</f>
        <v>0</v>
      </c>
      <c r="O2843">
        <f>SUMIF([1]!Tabla1730[Consignatario],B2843,[1]!Tabla1730[1730])</f>
        <v>0</v>
      </c>
      <c r="P2843">
        <f>SUMIF([1]!Tabla1739[Consignatario],B2843,[1]!Tabla1739[1739])</f>
        <v>0</v>
      </c>
      <c r="Q2843">
        <f>SUMIF([1]!Tabla21[Consignatario],B2843,[1]!Tabla21[1664-1670])</f>
        <v>0</v>
      </c>
      <c r="R2843">
        <f>SUM(Tabla62[[#This Row],[1661]:[Entrearmadas]])</f>
        <v>75712</v>
      </c>
    </row>
    <row r="2844" spans="1:18" x14ac:dyDescent="0.3">
      <c r="A2844">
        <v>2843</v>
      </c>
      <c r="B2844" t="str" cm="1">
        <f t="array" ref="B2844">INDEX([1]!Tabla1[#Data], A2844, 2)</f>
        <v>Soto, Carlos de</v>
      </c>
      <c r="C2844">
        <f>SUMIF([1]!Tabla1661[Consignatario],B2844,[1]!Tabla1661[1661])</f>
        <v>0</v>
      </c>
      <c r="D2844">
        <f>SUMIF([1]!Tabla11[Consignatario],B2844,[1]!Tabla11[1662])</f>
        <v>0</v>
      </c>
      <c r="E2844">
        <f>SUMIF([1]!Tabla12[Consignatario],B2844,[1]!Tabla12[1670])</f>
        <v>0</v>
      </c>
      <c r="F2844">
        <f>SUMIF([1]!Tabla10[Consignatario],B2844,[1]!Tabla10[1672])</f>
        <v>0</v>
      </c>
      <c r="G2844">
        <f>SUMIF([1]!Tabla9[Consignatarios],B2844,[1]!Tabla9[1675])</f>
        <v>0</v>
      </c>
      <c r="H2844">
        <f>SUMIF([1]!Tabla8[Consignatarios],B2844,[1]!Tabla8[1678])</f>
        <v>0</v>
      </c>
      <c r="I2844">
        <f>SUMIF([1]!Tabla4[Consignatario],B2844,[1]!Tabla4[Monto])</f>
        <v>6901</v>
      </c>
      <c r="J2844">
        <f>SUMIF([1]!Tabla2[Consignatario],B2844, [1]!Tabla2[Monto])</f>
        <v>0</v>
      </c>
      <c r="K2844">
        <f>SUMIF([1]!Tabla3[Consignatario],B2844,[1]!Tabla3[Monto])</f>
        <v>0</v>
      </c>
      <c r="L2844">
        <f>SUMIF([1]!Tabla5[Consignatario],B2844,[1]!Tabla5[Monto])</f>
        <v>0</v>
      </c>
      <c r="M2844">
        <f>SUMIF([1]!Tabla1708[Consignatario],B2844,[1]!Tabla1708[Monto])</f>
        <v>0</v>
      </c>
      <c r="N2844">
        <f>SUMIF([1]!Tabla1726[Consignatario],B2844,[1]!Tabla1726[Monto])</f>
        <v>0</v>
      </c>
      <c r="O2844">
        <f>SUMIF([1]!Tabla1730[Consignatario],B2844,[1]!Tabla1730[1730])</f>
        <v>0</v>
      </c>
      <c r="P2844">
        <f>SUMIF([1]!Tabla1739[Consignatario],B2844,[1]!Tabla1739[1739])</f>
        <v>0</v>
      </c>
      <c r="Q2844">
        <f>SUMIF([1]!Tabla21[Consignatario],B2844,[1]!Tabla21[1664-1670])</f>
        <v>0</v>
      </c>
      <c r="R2844">
        <f>SUM(Tabla62[[#This Row],[1661]:[Entrearmadas]])</f>
        <v>6901</v>
      </c>
    </row>
    <row r="2845" spans="1:18" x14ac:dyDescent="0.3">
      <c r="A2845">
        <v>2844</v>
      </c>
      <c r="B2845" t="str" cm="1">
        <f t="array" ref="B2845">INDEX([1]!Tabla1[#Data], A2845, 2)</f>
        <v>Soto, Diego de</v>
      </c>
      <c r="C2845">
        <f>SUMIF([1]!Tabla1661[Consignatario],B2845,[1]!Tabla1661[1661])</f>
        <v>40927</v>
      </c>
      <c r="D2845">
        <f>SUMIF([1]!Tabla11[Consignatario],B2845,[1]!Tabla11[1662])</f>
        <v>0</v>
      </c>
      <c r="E2845">
        <f>SUMIF([1]!Tabla12[Consignatario],B2845,[1]!Tabla12[1670])</f>
        <v>0</v>
      </c>
      <c r="F2845">
        <f>SUMIF([1]!Tabla10[Consignatario],B2845,[1]!Tabla10[1672])</f>
        <v>0</v>
      </c>
      <c r="G2845">
        <f>SUMIF([1]!Tabla9[Consignatarios],B2845,[1]!Tabla9[1675])</f>
        <v>0</v>
      </c>
      <c r="H2845">
        <f>SUMIF([1]!Tabla8[Consignatarios],B2845,[1]!Tabla8[1678])</f>
        <v>0</v>
      </c>
      <c r="I2845">
        <f>SUMIF([1]!Tabla4[Consignatario],B2845,[1]!Tabla4[Monto])</f>
        <v>0</v>
      </c>
      <c r="J2845">
        <f>SUMIF([1]!Tabla2[Consignatario],B2845, [1]!Tabla2[Monto])</f>
        <v>0</v>
      </c>
      <c r="K2845">
        <f>SUMIF([1]!Tabla3[Consignatario],B2845,[1]!Tabla3[Monto])</f>
        <v>0</v>
      </c>
      <c r="L2845">
        <f>SUMIF([1]!Tabla5[Consignatario],B2845,[1]!Tabla5[Monto])</f>
        <v>0</v>
      </c>
      <c r="M2845">
        <f>SUMIF([1]!Tabla1708[Consignatario],B2845,[1]!Tabla1708[Monto])</f>
        <v>0</v>
      </c>
      <c r="N2845">
        <f>SUMIF([1]!Tabla1726[Consignatario],B2845,[1]!Tabla1726[Monto])</f>
        <v>0</v>
      </c>
      <c r="O2845">
        <f>SUMIF([1]!Tabla1730[Consignatario],B2845,[1]!Tabla1730[1730])</f>
        <v>0</v>
      </c>
      <c r="P2845">
        <f>SUMIF([1]!Tabla1739[Consignatario],B2845,[1]!Tabla1739[1739])</f>
        <v>0</v>
      </c>
      <c r="Q2845">
        <f>SUMIF([1]!Tabla21[Consignatario],B2845,[1]!Tabla21[1664-1670])</f>
        <v>0</v>
      </c>
      <c r="R2845">
        <f>SUM(Tabla62[[#This Row],[1661]:[Entrearmadas]])</f>
        <v>40927</v>
      </c>
    </row>
    <row r="2846" spans="1:18" x14ac:dyDescent="0.3">
      <c r="A2846">
        <v>2845</v>
      </c>
      <c r="B2846" t="str" cm="1">
        <f t="array" ref="B2846">INDEX([1]!Tabla1[#Data], A2846, 2)</f>
        <v>Soto, Domingo de</v>
      </c>
      <c r="C2846">
        <f>SUMIF([1]!Tabla1661[Consignatario],B2846,[1]!Tabla1661[1661])</f>
        <v>0</v>
      </c>
      <c r="D2846">
        <f>SUMIF([1]!Tabla11[Consignatario],B2846,[1]!Tabla11[1662])</f>
        <v>0</v>
      </c>
      <c r="E2846">
        <f>SUMIF([1]!Tabla12[Consignatario],B2846,[1]!Tabla12[1670])</f>
        <v>0</v>
      </c>
      <c r="F2846">
        <f>SUMIF([1]!Tabla10[Consignatario],B2846,[1]!Tabla10[1672])</f>
        <v>300</v>
      </c>
      <c r="G2846">
        <f>SUMIF([1]!Tabla9[Consignatarios],B2846,[1]!Tabla9[1675])</f>
        <v>0</v>
      </c>
      <c r="H2846">
        <f>SUMIF([1]!Tabla8[Consignatarios],B2846,[1]!Tabla8[1678])</f>
        <v>0</v>
      </c>
      <c r="I2846">
        <f>SUMIF([1]!Tabla4[Consignatario],B2846,[1]!Tabla4[Monto])</f>
        <v>0</v>
      </c>
      <c r="J2846">
        <f>SUMIF([1]!Tabla2[Consignatario],B2846, [1]!Tabla2[Monto])</f>
        <v>0</v>
      </c>
      <c r="K2846">
        <f>SUMIF([1]!Tabla3[Consignatario],B2846,[1]!Tabla3[Monto])</f>
        <v>0</v>
      </c>
      <c r="L2846">
        <f>SUMIF([1]!Tabla5[Consignatario],B2846,[1]!Tabla5[Monto])</f>
        <v>0</v>
      </c>
      <c r="M2846">
        <f>SUMIF([1]!Tabla1708[Consignatario],B2846,[1]!Tabla1708[Monto])</f>
        <v>0</v>
      </c>
      <c r="N2846">
        <f>SUMIF([1]!Tabla1726[Consignatario],B2846,[1]!Tabla1726[Monto])</f>
        <v>0</v>
      </c>
      <c r="O2846">
        <f>SUMIF([1]!Tabla1730[Consignatario],B2846,[1]!Tabla1730[1730])</f>
        <v>0</v>
      </c>
      <c r="P2846">
        <f>SUMIF([1]!Tabla1739[Consignatario],B2846,[1]!Tabla1739[1739])</f>
        <v>0</v>
      </c>
      <c r="Q2846">
        <f>SUMIF([1]!Tabla21[Consignatario],B2846,[1]!Tabla21[1664-1670])</f>
        <v>0</v>
      </c>
      <c r="R2846">
        <f>SUM(Tabla62[[#This Row],[1661]:[Entrearmadas]])</f>
        <v>300</v>
      </c>
    </row>
    <row r="2847" spans="1:18" x14ac:dyDescent="0.3">
      <c r="A2847">
        <v>2846</v>
      </c>
      <c r="B2847" t="str" cm="1">
        <f t="array" ref="B2847">INDEX([1]!Tabla1[#Data], A2847, 2)</f>
        <v>Soto, Gaspar de</v>
      </c>
      <c r="C2847">
        <f>SUMIF([1]!Tabla1661[Consignatario],B2847,[1]!Tabla1661[1661])</f>
        <v>0</v>
      </c>
      <c r="D2847">
        <f>SUMIF([1]!Tabla11[Consignatario],B2847,[1]!Tabla11[1662])</f>
        <v>0</v>
      </c>
      <c r="E2847">
        <f>SUMIF([1]!Tabla12[Consignatario],B2847,[1]!Tabla12[1670])</f>
        <v>0</v>
      </c>
      <c r="F2847">
        <f>SUMIF([1]!Tabla10[Consignatario],B2847,[1]!Tabla10[1672])</f>
        <v>0</v>
      </c>
      <c r="G2847">
        <f>SUMIF([1]!Tabla9[Consignatarios],B2847,[1]!Tabla9[1675])</f>
        <v>0</v>
      </c>
      <c r="H2847">
        <f>SUMIF([1]!Tabla8[Consignatarios],B2847,[1]!Tabla8[1678])</f>
        <v>0</v>
      </c>
      <c r="I2847">
        <f>SUMIF([1]!Tabla4[Consignatario],B2847,[1]!Tabla4[Monto])</f>
        <v>0</v>
      </c>
      <c r="J2847">
        <f>SUMIF([1]!Tabla2[Consignatario],B2847, [1]!Tabla2[Monto])</f>
        <v>0</v>
      </c>
      <c r="K2847">
        <f>SUMIF([1]!Tabla3[Consignatario],B2847,[1]!Tabla3[Monto])</f>
        <v>0</v>
      </c>
      <c r="L2847">
        <f>SUMIF([1]!Tabla5[Consignatario],B2847,[1]!Tabla5[Monto])</f>
        <v>300</v>
      </c>
      <c r="M2847">
        <f>SUMIF([1]!Tabla1708[Consignatario],B2847,[1]!Tabla1708[Monto])</f>
        <v>0</v>
      </c>
      <c r="N2847">
        <f>SUMIF([1]!Tabla1726[Consignatario],B2847,[1]!Tabla1726[Monto])</f>
        <v>0</v>
      </c>
      <c r="O2847">
        <f>SUMIF([1]!Tabla1730[Consignatario],B2847,[1]!Tabla1730[1730])</f>
        <v>0</v>
      </c>
      <c r="P2847">
        <f>SUMIF([1]!Tabla1739[Consignatario],B2847,[1]!Tabla1739[1739])</f>
        <v>0</v>
      </c>
      <c r="Q2847">
        <f>SUMIF([1]!Tabla21[Consignatario],B2847,[1]!Tabla21[1664-1670])</f>
        <v>0</v>
      </c>
      <c r="R2847">
        <f>SUM(Tabla62[[#This Row],[1661]:[Entrearmadas]])</f>
        <v>300</v>
      </c>
    </row>
    <row r="2848" spans="1:18" x14ac:dyDescent="0.3">
      <c r="A2848">
        <v>2847</v>
      </c>
      <c r="B2848" t="str" cm="1">
        <f t="array" ref="B2848">INDEX([1]!Tabla1[#Data], A2848, 2)</f>
        <v>Soto, Joseph de</v>
      </c>
      <c r="C2848">
        <f>SUMIF([1]!Tabla1661[Consignatario],B2848,[1]!Tabla1661[1661])</f>
        <v>0</v>
      </c>
      <c r="D2848">
        <f>SUMIF([1]!Tabla11[Consignatario],B2848,[1]!Tabla11[1662])</f>
        <v>0</v>
      </c>
      <c r="E2848">
        <f>SUMIF([1]!Tabla12[Consignatario],B2848,[1]!Tabla12[1670])</f>
        <v>0</v>
      </c>
      <c r="F2848">
        <f>SUMIF([1]!Tabla10[Consignatario],B2848,[1]!Tabla10[1672])</f>
        <v>0</v>
      </c>
      <c r="G2848">
        <f>SUMIF([1]!Tabla9[Consignatarios],B2848,[1]!Tabla9[1675])</f>
        <v>0</v>
      </c>
      <c r="H2848">
        <f>SUMIF([1]!Tabla8[Consignatarios],B2848,[1]!Tabla8[1678])</f>
        <v>0</v>
      </c>
      <c r="I2848">
        <f>SUMIF([1]!Tabla4[Consignatario],B2848,[1]!Tabla4[Monto])</f>
        <v>0</v>
      </c>
      <c r="J2848">
        <f>SUMIF([1]!Tabla2[Consignatario],B2848, [1]!Tabla2[Monto])</f>
        <v>0</v>
      </c>
      <c r="K2848">
        <f>SUMIF([1]!Tabla3[Consignatario],B2848,[1]!Tabla3[Monto])</f>
        <v>0</v>
      </c>
      <c r="L2848">
        <f>SUMIF([1]!Tabla5[Consignatario],B2848,[1]!Tabla5[Monto])</f>
        <v>0</v>
      </c>
      <c r="M2848">
        <f>SUMIF([1]!Tabla1708[Consignatario],B2848,[1]!Tabla1708[Monto])</f>
        <v>0</v>
      </c>
      <c r="N2848">
        <f>SUMIF([1]!Tabla1726[Consignatario],B2848,[1]!Tabla1726[Monto])</f>
        <v>0</v>
      </c>
      <c r="O2848">
        <f>SUMIF([1]!Tabla1730[Consignatario],B2848,[1]!Tabla1730[1730])</f>
        <v>71558</v>
      </c>
      <c r="P2848">
        <f>SUMIF([1]!Tabla1739[Consignatario],B2848,[1]!Tabla1739[1739])</f>
        <v>0</v>
      </c>
      <c r="Q2848">
        <f>SUMIF([1]!Tabla21[Consignatario],B2848,[1]!Tabla21[1664-1670])</f>
        <v>0</v>
      </c>
      <c r="R2848">
        <f>SUM(Tabla62[[#This Row],[1661]:[Entrearmadas]])</f>
        <v>71558</v>
      </c>
    </row>
    <row r="2849" spans="1:18" x14ac:dyDescent="0.3">
      <c r="A2849">
        <v>2848</v>
      </c>
      <c r="B2849" t="str" cm="1">
        <f t="array" ref="B2849">INDEX([1]!Tabla1[#Data], A2849, 2)</f>
        <v>Soto, Mateo de</v>
      </c>
      <c r="C2849">
        <f>SUMIF([1]!Tabla1661[Consignatario],B2849,[1]!Tabla1661[1661])</f>
        <v>0</v>
      </c>
      <c r="D2849">
        <f>SUMIF([1]!Tabla11[Consignatario],B2849,[1]!Tabla11[1662])</f>
        <v>29000</v>
      </c>
      <c r="E2849">
        <f>SUMIF([1]!Tabla12[Consignatario],B2849,[1]!Tabla12[1670])</f>
        <v>84000</v>
      </c>
      <c r="F2849">
        <f>SUMIF([1]!Tabla10[Consignatario],B2849,[1]!Tabla10[1672])</f>
        <v>0</v>
      </c>
      <c r="G2849">
        <f>SUMIF([1]!Tabla9[Consignatarios],B2849,[1]!Tabla9[1675])</f>
        <v>0</v>
      </c>
      <c r="H2849">
        <f>SUMIF([1]!Tabla8[Consignatarios],B2849,[1]!Tabla8[1678])</f>
        <v>0</v>
      </c>
      <c r="I2849">
        <f>SUMIF([1]!Tabla4[Consignatario],B2849,[1]!Tabla4[Monto])</f>
        <v>0</v>
      </c>
      <c r="J2849">
        <f>SUMIF([1]!Tabla2[Consignatario],B2849, [1]!Tabla2[Monto])</f>
        <v>0</v>
      </c>
      <c r="K2849">
        <f>SUMIF([1]!Tabla3[Consignatario],B2849,[1]!Tabla3[Monto])</f>
        <v>0</v>
      </c>
      <c r="L2849">
        <f>SUMIF([1]!Tabla5[Consignatario],B2849,[1]!Tabla5[Monto])</f>
        <v>0</v>
      </c>
      <c r="M2849">
        <f>SUMIF([1]!Tabla1708[Consignatario],B2849,[1]!Tabla1708[Monto])</f>
        <v>0</v>
      </c>
      <c r="N2849">
        <f>SUMIF([1]!Tabla1726[Consignatario],B2849,[1]!Tabla1726[Monto])</f>
        <v>0</v>
      </c>
      <c r="O2849">
        <f>SUMIF([1]!Tabla1730[Consignatario],B2849,[1]!Tabla1730[1730])</f>
        <v>0</v>
      </c>
      <c r="P2849">
        <f>SUMIF([1]!Tabla1739[Consignatario],B2849,[1]!Tabla1739[1739])</f>
        <v>0</v>
      </c>
      <c r="Q2849">
        <f>SUMIF([1]!Tabla21[Consignatario],B2849,[1]!Tabla21[1664-1670])</f>
        <v>0</v>
      </c>
      <c r="R2849">
        <f>SUM(Tabla62[[#This Row],[1661]:[Entrearmadas]])</f>
        <v>113000</v>
      </c>
    </row>
    <row r="2850" spans="1:18" x14ac:dyDescent="0.3">
      <c r="A2850">
        <v>2849</v>
      </c>
      <c r="B2850" t="str" cm="1">
        <f t="array" ref="B2850">INDEX([1]!Tabla1[#Data], A2850, 2)</f>
        <v>Soto, Pedro de</v>
      </c>
      <c r="C2850">
        <f>SUMIF([1]!Tabla1661[Consignatario],B2850,[1]!Tabla1661[1661])</f>
        <v>0</v>
      </c>
      <c r="D2850">
        <f>SUMIF([1]!Tabla11[Consignatario],B2850,[1]!Tabla11[1662])</f>
        <v>0</v>
      </c>
      <c r="E2850">
        <f>SUMIF([1]!Tabla12[Consignatario],B2850,[1]!Tabla12[1670])</f>
        <v>0</v>
      </c>
      <c r="F2850">
        <f>SUMIF([1]!Tabla10[Consignatario],B2850,[1]!Tabla10[1672])</f>
        <v>0</v>
      </c>
      <c r="G2850">
        <f>SUMIF([1]!Tabla9[Consignatarios],B2850,[1]!Tabla9[1675])</f>
        <v>0</v>
      </c>
      <c r="H2850">
        <f>SUMIF([1]!Tabla8[Consignatarios],B2850,[1]!Tabla8[1678])</f>
        <v>0</v>
      </c>
      <c r="I2850">
        <f>SUMIF([1]!Tabla4[Consignatario],B2850,[1]!Tabla4[Monto])</f>
        <v>90547</v>
      </c>
      <c r="J2850">
        <f>SUMIF([1]!Tabla2[Consignatario],B2850, [1]!Tabla2[Monto])</f>
        <v>0</v>
      </c>
      <c r="K2850">
        <f>SUMIF([1]!Tabla3[Consignatario],B2850,[1]!Tabla3[Monto])</f>
        <v>0</v>
      </c>
      <c r="L2850">
        <f>SUMIF([1]!Tabla5[Consignatario],B2850,[1]!Tabla5[Monto])</f>
        <v>0</v>
      </c>
      <c r="M2850">
        <f>SUMIF([1]!Tabla1708[Consignatario],B2850,[1]!Tabla1708[Monto])</f>
        <v>0</v>
      </c>
      <c r="N2850">
        <f>SUMIF([1]!Tabla1726[Consignatario],B2850,[1]!Tabla1726[Monto])</f>
        <v>0</v>
      </c>
      <c r="O2850">
        <f>SUMIF([1]!Tabla1730[Consignatario],B2850,[1]!Tabla1730[1730])</f>
        <v>0</v>
      </c>
      <c r="P2850">
        <f>SUMIF([1]!Tabla1739[Consignatario],B2850,[1]!Tabla1739[1739])</f>
        <v>0</v>
      </c>
      <c r="Q2850">
        <f>SUMIF([1]!Tabla21[Consignatario],B2850,[1]!Tabla21[1664-1670])</f>
        <v>0</v>
      </c>
      <c r="R2850">
        <f>SUM(Tabla62[[#This Row],[1661]:[Entrearmadas]])</f>
        <v>90547</v>
      </c>
    </row>
    <row r="2851" spans="1:18" x14ac:dyDescent="0.3">
      <c r="A2851">
        <v>2850</v>
      </c>
      <c r="B2851" t="str" cm="1">
        <f t="array" ref="B2851">INDEX([1]!Tabla1[#Data], A2851, 2)</f>
        <v>Sotomayor, Diego de</v>
      </c>
      <c r="C2851">
        <f>SUMIF([1]!Tabla1661[Consignatario],B2851,[1]!Tabla1661[1661])</f>
        <v>0</v>
      </c>
      <c r="D2851">
        <f>SUMIF([1]!Tabla11[Consignatario],B2851,[1]!Tabla11[1662])</f>
        <v>0</v>
      </c>
      <c r="E2851">
        <f>SUMIF([1]!Tabla12[Consignatario],B2851,[1]!Tabla12[1670])</f>
        <v>0</v>
      </c>
      <c r="F2851">
        <f>SUMIF([1]!Tabla10[Consignatario],B2851,[1]!Tabla10[1672])</f>
        <v>0</v>
      </c>
      <c r="G2851">
        <f>SUMIF([1]!Tabla9[Consignatarios],B2851,[1]!Tabla9[1675])</f>
        <v>0</v>
      </c>
      <c r="H2851">
        <f>SUMIF([1]!Tabla8[Consignatarios],B2851,[1]!Tabla8[1678])</f>
        <v>0</v>
      </c>
      <c r="I2851">
        <f>SUMIF([1]!Tabla4[Consignatario],B2851,[1]!Tabla4[Monto])</f>
        <v>13747</v>
      </c>
      <c r="J2851">
        <f>SUMIF([1]!Tabla2[Consignatario],B2851, [1]!Tabla2[Monto])</f>
        <v>0</v>
      </c>
      <c r="K2851">
        <f>SUMIF([1]!Tabla3[Consignatario],B2851,[1]!Tabla3[Monto])</f>
        <v>0</v>
      </c>
      <c r="L2851">
        <f>SUMIF([1]!Tabla5[Consignatario],B2851,[1]!Tabla5[Monto])</f>
        <v>0</v>
      </c>
      <c r="M2851">
        <f>SUMIF([1]!Tabla1708[Consignatario],B2851,[1]!Tabla1708[Monto])</f>
        <v>0</v>
      </c>
      <c r="N2851">
        <f>SUMIF([1]!Tabla1726[Consignatario],B2851,[1]!Tabla1726[Monto])</f>
        <v>0</v>
      </c>
      <c r="O2851">
        <f>SUMIF([1]!Tabla1730[Consignatario],B2851,[1]!Tabla1730[1730])</f>
        <v>0</v>
      </c>
      <c r="P2851">
        <f>SUMIF([1]!Tabla1739[Consignatario],B2851,[1]!Tabla1739[1739])</f>
        <v>0</v>
      </c>
      <c r="Q2851">
        <f>SUMIF([1]!Tabla21[Consignatario],B2851,[1]!Tabla21[1664-1670])</f>
        <v>0</v>
      </c>
      <c r="R2851">
        <f>SUM(Tabla62[[#This Row],[1661]:[Entrearmadas]])</f>
        <v>13747</v>
      </c>
    </row>
    <row r="2852" spans="1:18" x14ac:dyDescent="0.3">
      <c r="A2852">
        <v>2851</v>
      </c>
      <c r="B2852" t="str" cm="1">
        <f t="array" ref="B2852">INDEX([1]!Tabla1[#Data], A2852, 2)</f>
        <v>Sotomayor, Pedro de</v>
      </c>
      <c r="C2852">
        <f>SUMIF([1]!Tabla1661[Consignatario],B2852,[1]!Tabla1661[1661])</f>
        <v>93364</v>
      </c>
      <c r="D2852">
        <f>SUMIF([1]!Tabla11[Consignatario],B2852,[1]!Tabla11[1662])</f>
        <v>0</v>
      </c>
      <c r="E2852">
        <f>SUMIF([1]!Tabla12[Consignatario],B2852,[1]!Tabla12[1670])</f>
        <v>49500</v>
      </c>
      <c r="F2852">
        <f>SUMIF([1]!Tabla10[Consignatario],B2852,[1]!Tabla10[1672])</f>
        <v>0</v>
      </c>
      <c r="G2852">
        <f>SUMIF([1]!Tabla9[Consignatarios],B2852,[1]!Tabla9[1675])</f>
        <v>0</v>
      </c>
      <c r="H2852">
        <f>SUMIF([1]!Tabla8[Consignatarios],B2852,[1]!Tabla8[1678])</f>
        <v>0</v>
      </c>
      <c r="I2852">
        <f>SUMIF([1]!Tabla4[Consignatario],B2852,[1]!Tabla4[Monto])</f>
        <v>0</v>
      </c>
      <c r="J2852">
        <f>SUMIF([1]!Tabla2[Consignatario],B2852, [1]!Tabla2[Monto])</f>
        <v>0</v>
      </c>
      <c r="K2852">
        <f>SUMIF([1]!Tabla3[Consignatario],B2852,[1]!Tabla3[Monto])</f>
        <v>0</v>
      </c>
      <c r="L2852">
        <f>SUMIF([1]!Tabla5[Consignatario],B2852,[1]!Tabla5[Monto])</f>
        <v>0</v>
      </c>
      <c r="M2852">
        <f>SUMIF([1]!Tabla1708[Consignatario],B2852,[1]!Tabla1708[Monto])</f>
        <v>0</v>
      </c>
      <c r="N2852">
        <f>SUMIF([1]!Tabla1726[Consignatario],B2852,[1]!Tabla1726[Monto])</f>
        <v>0</v>
      </c>
      <c r="O2852">
        <f>SUMIF([1]!Tabla1730[Consignatario],B2852,[1]!Tabla1730[1730])</f>
        <v>0</v>
      </c>
      <c r="P2852">
        <f>SUMIF([1]!Tabla1739[Consignatario],B2852,[1]!Tabla1739[1739])</f>
        <v>0</v>
      </c>
      <c r="Q2852">
        <f>SUMIF([1]!Tabla21[Consignatario],B2852,[1]!Tabla21[1664-1670])</f>
        <v>0</v>
      </c>
      <c r="R2852">
        <f>SUM(Tabla62[[#This Row],[1661]:[Entrearmadas]])</f>
        <v>142864</v>
      </c>
    </row>
    <row r="2853" spans="1:18" x14ac:dyDescent="0.3">
      <c r="A2853">
        <v>2852</v>
      </c>
      <c r="B2853" t="str" cm="1">
        <f t="array" ref="B2853">INDEX([1]!Tabla1[#Data], A2853, 2)</f>
        <v>Suárez de Noriega, Roque</v>
      </c>
      <c r="C2853">
        <f>SUMIF([1]!Tabla1661[Consignatario],B2853,[1]!Tabla1661[1661])</f>
        <v>0</v>
      </c>
      <c r="D2853">
        <f>SUMIF([1]!Tabla11[Consignatario],B2853,[1]!Tabla11[1662])</f>
        <v>0</v>
      </c>
      <c r="E2853">
        <f>SUMIF([1]!Tabla12[Consignatario],B2853,[1]!Tabla12[1670])</f>
        <v>0</v>
      </c>
      <c r="F2853">
        <f>SUMIF([1]!Tabla10[Consignatario],B2853,[1]!Tabla10[1672])</f>
        <v>0</v>
      </c>
      <c r="G2853">
        <f>SUMIF([1]!Tabla9[Consignatarios],B2853,[1]!Tabla9[1675])</f>
        <v>0</v>
      </c>
      <c r="H2853">
        <f>SUMIF([1]!Tabla8[Consignatarios],B2853,[1]!Tabla8[1678])</f>
        <v>10861</v>
      </c>
      <c r="I2853">
        <f>SUMIF([1]!Tabla4[Consignatario],B2853,[1]!Tabla4[Monto])</f>
        <v>0</v>
      </c>
      <c r="J2853">
        <f>SUMIF([1]!Tabla2[Consignatario],B2853, [1]!Tabla2[Monto])</f>
        <v>20000</v>
      </c>
      <c r="K2853">
        <f>SUMIF([1]!Tabla3[Consignatario],B2853,[1]!Tabla3[Monto])</f>
        <v>0</v>
      </c>
      <c r="L2853">
        <f>SUMIF([1]!Tabla5[Consignatario],B2853,[1]!Tabla5[Monto])</f>
        <v>0</v>
      </c>
      <c r="M2853">
        <f>SUMIF([1]!Tabla1708[Consignatario],B2853,[1]!Tabla1708[Monto])</f>
        <v>0</v>
      </c>
      <c r="N2853">
        <f>SUMIF([1]!Tabla1726[Consignatario],B2853,[1]!Tabla1726[Monto])</f>
        <v>0</v>
      </c>
      <c r="O2853">
        <f>SUMIF([1]!Tabla1730[Consignatario],B2853,[1]!Tabla1730[1730])</f>
        <v>0</v>
      </c>
      <c r="P2853">
        <f>SUMIF([1]!Tabla1739[Consignatario],B2853,[1]!Tabla1739[1739])</f>
        <v>0</v>
      </c>
      <c r="Q2853">
        <f>SUMIF([1]!Tabla21[Consignatario],B2853,[1]!Tabla21[1664-1670])</f>
        <v>0</v>
      </c>
      <c r="R2853">
        <f>SUM(Tabla62[[#This Row],[1661]:[Entrearmadas]])</f>
        <v>30861</v>
      </c>
    </row>
    <row r="2854" spans="1:18" x14ac:dyDescent="0.3">
      <c r="A2854">
        <v>2853</v>
      </c>
      <c r="B2854" t="str" cm="1">
        <f t="array" ref="B2854">INDEX([1]!Tabla1[#Data], A2854, 2)</f>
        <v>Suárez de Sotillo, Alonso</v>
      </c>
      <c r="C2854">
        <f>SUMIF([1]!Tabla1661[Consignatario],B2854,[1]!Tabla1661[1661])</f>
        <v>0</v>
      </c>
      <c r="D2854">
        <f>SUMIF([1]!Tabla11[Consignatario],B2854,[1]!Tabla11[1662])</f>
        <v>0</v>
      </c>
      <c r="E2854">
        <f>SUMIF([1]!Tabla12[Consignatario],B2854,[1]!Tabla12[1670])</f>
        <v>0</v>
      </c>
      <c r="F2854">
        <f>SUMIF([1]!Tabla10[Consignatario],B2854,[1]!Tabla10[1672])</f>
        <v>20004</v>
      </c>
      <c r="G2854">
        <f>SUMIF([1]!Tabla9[Consignatarios],B2854,[1]!Tabla9[1675])</f>
        <v>0</v>
      </c>
      <c r="H2854">
        <f>SUMIF([1]!Tabla8[Consignatarios],B2854,[1]!Tabla8[1678])</f>
        <v>0</v>
      </c>
      <c r="I2854">
        <f>SUMIF([1]!Tabla4[Consignatario],B2854,[1]!Tabla4[Monto])</f>
        <v>0</v>
      </c>
      <c r="J2854">
        <f>SUMIF([1]!Tabla2[Consignatario],B2854, [1]!Tabla2[Monto])</f>
        <v>0</v>
      </c>
      <c r="K2854">
        <f>SUMIF([1]!Tabla3[Consignatario],B2854,[1]!Tabla3[Monto])</f>
        <v>0</v>
      </c>
      <c r="L2854">
        <f>SUMIF([1]!Tabla5[Consignatario],B2854,[1]!Tabla5[Monto])</f>
        <v>0</v>
      </c>
      <c r="M2854">
        <f>SUMIF([1]!Tabla1708[Consignatario],B2854,[1]!Tabla1708[Monto])</f>
        <v>0</v>
      </c>
      <c r="N2854">
        <f>SUMIF([1]!Tabla1726[Consignatario],B2854,[1]!Tabla1726[Monto])</f>
        <v>0</v>
      </c>
      <c r="O2854">
        <f>SUMIF([1]!Tabla1730[Consignatario],B2854,[1]!Tabla1730[1730])</f>
        <v>0</v>
      </c>
      <c r="P2854">
        <f>SUMIF([1]!Tabla1739[Consignatario],B2854,[1]!Tabla1739[1739])</f>
        <v>0</v>
      </c>
      <c r="Q2854">
        <f>SUMIF([1]!Tabla21[Consignatario],B2854,[1]!Tabla21[1664-1670])</f>
        <v>0</v>
      </c>
      <c r="R2854">
        <f>SUM(Tabla62[[#This Row],[1661]:[Entrearmadas]])</f>
        <v>20004</v>
      </c>
    </row>
    <row r="2855" spans="1:18" x14ac:dyDescent="0.3">
      <c r="A2855">
        <v>2854</v>
      </c>
      <c r="B2855" t="str" cm="1">
        <f t="array" ref="B2855">INDEX([1]!Tabla1[#Data], A2855, 2)</f>
        <v>Suárez Patiño, Francisco</v>
      </c>
      <c r="C2855">
        <f>SUMIF([1]!Tabla1661[Consignatario],B2855,[1]!Tabla1661[1661])</f>
        <v>0</v>
      </c>
      <c r="D2855">
        <f>SUMIF([1]!Tabla11[Consignatario],B2855,[1]!Tabla11[1662])</f>
        <v>0</v>
      </c>
      <c r="E2855">
        <f>SUMIF([1]!Tabla12[Consignatario],B2855,[1]!Tabla12[1670])</f>
        <v>0</v>
      </c>
      <c r="F2855">
        <f>SUMIF([1]!Tabla10[Consignatario],B2855,[1]!Tabla10[1672])</f>
        <v>0</v>
      </c>
      <c r="G2855">
        <f>SUMIF([1]!Tabla9[Consignatarios],B2855,[1]!Tabla9[1675])</f>
        <v>0</v>
      </c>
      <c r="H2855">
        <f>SUMIF([1]!Tabla8[Consignatarios],B2855,[1]!Tabla8[1678])</f>
        <v>0</v>
      </c>
      <c r="I2855">
        <f>SUMIF([1]!Tabla4[Consignatario],B2855,[1]!Tabla4[Monto])</f>
        <v>0</v>
      </c>
      <c r="J2855">
        <f>SUMIF([1]!Tabla2[Consignatario],B2855, [1]!Tabla2[Monto])</f>
        <v>0</v>
      </c>
      <c r="K2855">
        <f>SUMIF([1]!Tabla3[Consignatario],B2855,[1]!Tabla3[Monto])</f>
        <v>8160</v>
      </c>
      <c r="L2855">
        <f>SUMIF([1]!Tabla5[Consignatario],B2855,[1]!Tabla5[Monto])</f>
        <v>0</v>
      </c>
      <c r="M2855">
        <f>SUMIF([1]!Tabla1708[Consignatario],B2855,[1]!Tabla1708[Monto])</f>
        <v>0</v>
      </c>
      <c r="N2855">
        <f>SUMIF([1]!Tabla1726[Consignatario],B2855,[1]!Tabla1726[Monto])</f>
        <v>0</v>
      </c>
      <c r="O2855">
        <f>SUMIF([1]!Tabla1730[Consignatario],B2855,[1]!Tabla1730[1730])</f>
        <v>0</v>
      </c>
      <c r="P2855">
        <f>SUMIF([1]!Tabla1739[Consignatario],B2855,[1]!Tabla1739[1739])</f>
        <v>0</v>
      </c>
      <c r="Q2855">
        <f>SUMIF([1]!Tabla21[Consignatario],B2855,[1]!Tabla21[1664-1670])</f>
        <v>0</v>
      </c>
      <c r="R2855">
        <f>SUM(Tabla62[[#This Row],[1661]:[Entrearmadas]])</f>
        <v>8160</v>
      </c>
    </row>
    <row r="2856" spans="1:18" x14ac:dyDescent="0.3">
      <c r="A2856">
        <v>2855</v>
      </c>
      <c r="B2856" t="str" cm="1">
        <f t="array" ref="B2856">INDEX([1]!Tabla1[#Data], A2856, 2)</f>
        <v>Suárez, Bernardo</v>
      </c>
      <c r="C2856">
        <f>SUMIF([1]!Tabla1661[Consignatario],B2856,[1]!Tabla1661[1661])</f>
        <v>0</v>
      </c>
      <c r="D2856">
        <f>SUMIF([1]!Tabla11[Consignatario],B2856,[1]!Tabla11[1662])</f>
        <v>0</v>
      </c>
      <c r="E2856">
        <f>SUMIF([1]!Tabla12[Consignatario],B2856,[1]!Tabla12[1670])</f>
        <v>0</v>
      </c>
      <c r="F2856">
        <f>SUMIF([1]!Tabla10[Consignatario],B2856,[1]!Tabla10[1672])</f>
        <v>0</v>
      </c>
      <c r="G2856">
        <f>SUMIF([1]!Tabla9[Consignatarios],B2856,[1]!Tabla9[1675])</f>
        <v>0</v>
      </c>
      <c r="H2856">
        <f>SUMIF([1]!Tabla8[Consignatarios],B2856,[1]!Tabla8[1678])</f>
        <v>0</v>
      </c>
      <c r="I2856">
        <f>SUMIF([1]!Tabla4[Consignatario],B2856,[1]!Tabla4[Monto])</f>
        <v>0</v>
      </c>
      <c r="J2856">
        <f>SUMIF([1]!Tabla2[Consignatario],B2856, [1]!Tabla2[Monto])</f>
        <v>0</v>
      </c>
      <c r="K2856">
        <f>SUMIF([1]!Tabla3[Consignatario],B2856,[1]!Tabla3[Monto])</f>
        <v>45000</v>
      </c>
      <c r="L2856">
        <f>SUMIF([1]!Tabla5[Consignatario],B2856,[1]!Tabla5[Monto])</f>
        <v>0</v>
      </c>
      <c r="M2856">
        <f>SUMIF([1]!Tabla1708[Consignatario],B2856,[1]!Tabla1708[Monto])</f>
        <v>0</v>
      </c>
      <c r="N2856">
        <f>SUMIF([1]!Tabla1726[Consignatario],B2856,[1]!Tabla1726[Monto])</f>
        <v>0</v>
      </c>
      <c r="O2856">
        <f>SUMIF([1]!Tabla1730[Consignatario],B2856,[1]!Tabla1730[1730])</f>
        <v>0</v>
      </c>
      <c r="P2856">
        <f>SUMIF([1]!Tabla1739[Consignatario],B2856,[1]!Tabla1739[1739])</f>
        <v>0</v>
      </c>
      <c r="Q2856">
        <f>SUMIF([1]!Tabla21[Consignatario],B2856,[1]!Tabla21[1664-1670])</f>
        <v>0</v>
      </c>
      <c r="R2856">
        <f>SUM(Tabla62[[#This Row],[1661]:[Entrearmadas]])</f>
        <v>45000</v>
      </c>
    </row>
    <row r="2857" spans="1:18" x14ac:dyDescent="0.3">
      <c r="A2857">
        <v>2856</v>
      </c>
      <c r="B2857" t="str" cm="1">
        <f t="array" ref="B2857">INDEX([1]!Tabla1[#Data], A2857, 2)</f>
        <v>Suárez, Francisco</v>
      </c>
      <c r="C2857">
        <f>SUMIF([1]!Tabla1661[Consignatario],B2857,[1]!Tabla1661[1661])</f>
        <v>0</v>
      </c>
      <c r="D2857">
        <f>SUMIF([1]!Tabla11[Consignatario],B2857,[1]!Tabla11[1662])</f>
        <v>0</v>
      </c>
      <c r="E2857">
        <f>SUMIF([1]!Tabla12[Consignatario],B2857,[1]!Tabla12[1670])</f>
        <v>0</v>
      </c>
      <c r="F2857">
        <f>SUMIF([1]!Tabla10[Consignatario],B2857,[1]!Tabla10[1672])</f>
        <v>100</v>
      </c>
      <c r="G2857">
        <f>SUMIF([1]!Tabla9[Consignatarios],B2857,[1]!Tabla9[1675])</f>
        <v>0</v>
      </c>
      <c r="H2857">
        <f>SUMIF([1]!Tabla8[Consignatarios],B2857,[1]!Tabla8[1678])</f>
        <v>0</v>
      </c>
      <c r="I2857">
        <f>SUMIF([1]!Tabla4[Consignatario],B2857,[1]!Tabla4[Monto])</f>
        <v>0</v>
      </c>
      <c r="J2857">
        <f>SUMIF([1]!Tabla2[Consignatario],B2857, [1]!Tabla2[Monto])</f>
        <v>0</v>
      </c>
      <c r="K2857">
        <f>SUMIF([1]!Tabla3[Consignatario],B2857,[1]!Tabla3[Monto])</f>
        <v>52</v>
      </c>
      <c r="L2857">
        <f>SUMIF([1]!Tabla5[Consignatario],B2857,[1]!Tabla5[Monto])</f>
        <v>0</v>
      </c>
      <c r="M2857">
        <f>SUMIF([1]!Tabla1708[Consignatario],B2857,[1]!Tabla1708[Monto])</f>
        <v>0</v>
      </c>
      <c r="N2857">
        <f>SUMIF([1]!Tabla1726[Consignatario],B2857,[1]!Tabla1726[Monto])</f>
        <v>0</v>
      </c>
      <c r="O2857">
        <f>SUMIF([1]!Tabla1730[Consignatario],B2857,[1]!Tabla1730[1730])</f>
        <v>0</v>
      </c>
      <c r="P2857">
        <f>SUMIF([1]!Tabla1739[Consignatario],B2857,[1]!Tabla1739[1739])</f>
        <v>86617</v>
      </c>
      <c r="Q2857">
        <f>SUMIF([1]!Tabla21[Consignatario],B2857,[1]!Tabla21[1664-1670])</f>
        <v>0</v>
      </c>
      <c r="R2857">
        <f>SUM(Tabla62[[#This Row],[1661]:[Entrearmadas]])</f>
        <v>86769</v>
      </c>
    </row>
    <row r="2858" spans="1:18" x14ac:dyDescent="0.3">
      <c r="A2858">
        <v>2857</v>
      </c>
      <c r="B2858" t="str" cm="1">
        <f t="array" ref="B2858">INDEX([1]!Tabla1[#Data], A2858, 2)</f>
        <v>Suárez, Manuel</v>
      </c>
      <c r="C2858">
        <f>SUMIF([1]!Tabla1661[Consignatario],B2858,[1]!Tabla1661[1661])</f>
        <v>0</v>
      </c>
      <c r="D2858">
        <f>SUMIF([1]!Tabla11[Consignatario],B2858,[1]!Tabla11[1662])</f>
        <v>0</v>
      </c>
      <c r="E2858">
        <f>SUMIF([1]!Tabla12[Consignatario],B2858,[1]!Tabla12[1670])</f>
        <v>0</v>
      </c>
      <c r="F2858">
        <f>SUMIF([1]!Tabla10[Consignatario],B2858,[1]!Tabla10[1672])</f>
        <v>0</v>
      </c>
      <c r="G2858">
        <f>SUMIF([1]!Tabla9[Consignatarios],B2858,[1]!Tabla9[1675])</f>
        <v>0</v>
      </c>
      <c r="H2858">
        <f>SUMIF([1]!Tabla8[Consignatarios],B2858,[1]!Tabla8[1678])</f>
        <v>0</v>
      </c>
      <c r="I2858">
        <f>SUMIF([1]!Tabla4[Consignatario],B2858,[1]!Tabla4[Monto])</f>
        <v>800</v>
      </c>
      <c r="J2858">
        <f>SUMIF([1]!Tabla2[Consignatario],B2858, [1]!Tabla2[Monto])</f>
        <v>0</v>
      </c>
      <c r="K2858">
        <f>SUMIF([1]!Tabla3[Consignatario],B2858,[1]!Tabla3[Monto])</f>
        <v>0</v>
      </c>
      <c r="L2858">
        <f>SUMIF([1]!Tabla5[Consignatario],B2858,[1]!Tabla5[Monto])</f>
        <v>0</v>
      </c>
      <c r="M2858">
        <f>SUMIF([1]!Tabla1708[Consignatario],B2858,[1]!Tabla1708[Monto])</f>
        <v>0</v>
      </c>
      <c r="N2858">
        <f>SUMIF([1]!Tabla1726[Consignatario],B2858,[1]!Tabla1726[Monto])</f>
        <v>0</v>
      </c>
      <c r="O2858">
        <f>SUMIF([1]!Tabla1730[Consignatario],B2858,[1]!Tabla1730[1730])</f>
        <v>0</v>
      </c>
      <c r="P2858">
        <f>SUMIF([1]!Tabla1739[Consignatario],B2858,[1]!Tabla1739[1739])</f>
        <v>0</v>
      </c>
      <c r="Q2858">
        <f>SUMIF([1]!Tabla21[Consignatario],B2858,[1]!Tabla21[1664-1670])</f>
        <v>0</v>
      </c>
      <c r="R2858">
        <f>SUM(Tabla62[[#This Row],[1661]:[Entrearmadas]])</f>
        <v>800</v>
      </c>
    </row>
    <row r="2859" spans="1:18" x14ac:dyDescent="0.3">
      <c r="A2859">
        <v>2858</v>
      </c>
      <c r="B2859" t="str" cm="1">
        <f t="array" ref="B2859">INDEX([1]!Tabla1[#Data], A2859, 2)</f>
        <v>Sumalave, Santiago de</v>
      </c>
      <c r="C2859">
        <f>SUMIF([1]!Tabla1661[Consignatario],B2859,[1]!Tabla1661[1661])</f>
        <v>113418</v>
      </c>
      <c r="D2859">
        <f>SUMIF([1]!Tabla11[Consignatario],B2859,[1]!Tabla11[1662])</f>
        <v>0</v>
      </c>
      <c r="E2859">
        <f>SUMIF([1]!Tabla12[Consignatario],B2859,[1]!Tabla12[1670])</f>
        <v>0</v>
      </c>
      <c r="F2859">
        <f>SUMIF([1]!Tabla10[Consignatario],B2859,[1]!Tabla10[1672])</f>
        <v>0</v>
      </c>
      <c r="G2859">
        <f>SUMIF([1]!Tabla9[Consignatarios],B2859,[1]!Tabla9[1675])</f>
        <v>0</v>
      </c>
      <c r="H2859">
        <f>SUMIF([1]!Tabla8[Consignatarios],B2859,[1]!Tabla8[1678])</f>
        <v>0</v>
      </c>
      <c r="I2859">
        <f>SUMIF([1]!Tabla4[Consignatario],B2859,[1]!Tabla4[Monto])</f>
        <v>0</v>
      </c>
      <c r="J2859">
        <f>SUMIF([1]!Tabla2[Consignatario],B2859, [1]!Tabla2[Monto])</f>
        <v>0</v>
      </c>
      <c r="K2859">
        <f>SUMIF([1]!Tabla3[Consignatario],B2859,[1]!Tabla3[Monto])</f>
        <v>0</v>
      </c>
      <c r="L2859">
        <f>SUMIF([1]!Tabla5[Consignatario],B2859,[1]!Tabla5[Monto])</f>
        <v>0</v>
      </c>
      <c r="M2859">
        <f>SUMIF([1]!Tabla1708[Consignatario],B2859,[1]!Tabla1708[Monto])</f>
        <v>0</v>
      </c>
      <c r="N2859">
        <f>SUMIF([1]!Tabla1726[Consignatario],B2859,[1]!Tabla1726[Monto])</f>
        <v>0</v>
      </c>
      <c r="O2859">
        <f>SUMIF([1]!Tabla1730[Consignatario],B2859,[1]!Tabla1730[1730])</f>
        <v>0</v>
      </c>
      <c r="P2859">
        <f>SUMIF([1]!Tabla1739[Consignatario],B2859,[1]!Tabla1739[1739])</f>
        <v>0</v>
      </c>
      <c r="Q2859">
        <f>SUMIF([1]!Tabla21[Consignatario],B2859,[1]!Tabla21[1664-1670])</f>
        <v>0</v>
      </c>
      <c r="R2859">
        <f>SUM(Tabla62[[#This Row],[1661]:[Entrearmadas]])</f>
        <v>113418</v>
      </c>
    </row>
    <row r="2860" spans="1:18" x14ac:dyDescent="0.3">
      <c r="A2860">
        <v>2859</v>
      </c>
      <c r="B2860" t="str" cm="1">
        <f t="array" ref="B2860">INDEX([1]!Tabla1[#Data], A2860, 2)</f>
        <v>Taboada, Luis Francisco de</v>
      </c>
      <c r="C2860">
        <f>SUMIF([1]!Tabla1661[Consignatario],B2860,[1]!Tabla1661[1661])</f>
        <v>0</v>
      </c>
      <c r="D2860">
        <f>SUMIF([1]!Tabla11[Consignatario],B2860,[1]!Tabla11[1662])</f>
        <v>0</v>
      </c>
      <c r="E2860">
        <f>SUMIF([1]!Tabla12[Consignatario],B2860,[1]!Tabla12[1670])</f>
        <v>0</v>
      </c>
      <c r="F2860">
        <f>SUMIF([1]!Tabla10[Consignatario],B2860,[1]!Tabla10[1672])</f>
        <v>0</v>
      </c>
      <c r="G2860">
        <f>SUMIF([1]!Tabla9[Consignatarios],B2860,[1]!Tabla9[1675])</f>
        <v>0</v>
      </c>
      <c r="H2860">
        <f>SUMIF([1]!Tabla8[Consignatarios],B2860,[1]!Tabla8[1678])</f>
        <v>0</v>
      </c>
      <c r="I2860">
        <f>SUMIF([1]!Tabla4[Consignatario],B2860,[1]!Tabla4[Monto])</f>
        <v>0</v>
      </c>
      <c r="J2860">
        <f>SUMIF([1]!Tabla2[Consignatario],B2860, [1]!Tabla2[Monto])</f>
        <v>0</v>
      </c>
      <c r="K2860">
        <f>SUMIF([1]!Tabla3[Consignatario],B2860,[1]!Tabla3[Monto])</f>
        <v>0</v>
      </c>
      <c r="L2860">
        <f>SUMIF([1]!Tabla5[Consignatario],B2860,[1]!Tabla5[Monto])</f>
        <v>0</v>
      </c>
      <c r="M2860">
        <f>SUMIF([1]!Tabla1708[Consignatario],B2860,[1]!Tabla1708[Monto])</f>
        <v>0</v>
      </c>
      <c r="N2860">
        <f>SUMIF([1]!Tabla1726[Consignatario],B2860,[1]!Tabla1726[Monto])</f>
        <v>0</v>
      </c>
      <c r="O2860">
        <f>SUMIF([1]!Tabla1730[Consignatario],B2860,[1]!Tabla1730[1730])</f>
        <v>0</v>
      </c>
      <c r="P2860">
        <f>SUMIF([1]!Tabla1739[Consignatario],B2860,[1]!Tabla1739[1739])</f>
        <v>5000</v>
      </c>
      <c r="Q2860">
        <f>SUMIF([1]!Tabla21[Consignatario],B2860,[1]!Tabla21[1664-1670])</f>
        <v>0</v>
      </c>
      <c r="R2860">
        <f>SUM(Tabla62[[#This Row],[1661]:[Entrearmadas]])</f>
        <v>5000</v>
      </c>
    </row>
    <row r="2861" spans="1:18" x14ac:dyDescent="0.3">
      <c r="A2861">
        <v>2860</v>
      </c>
      <c r="B2861" t="str" cm="1">
        <f t="array" ref="B2861">INDEX([1]!Tabla1[#Data], A2861, 2)</f>
        <v>Taborga, Juan Bautista de</v>
      </c>
      <c r="C2861">
        <f>SUMIF([1]!Tabla1661[Consignatario],B2861,[1]!Tabla1661[1661])</f>
        <v>0</v>
      </c>
      <c r="D2861">
        <f>SUMIF([1]!Tabla11[Consignatario],B2861,[1]!Tabla11[1662])</f>
        <v>0</v>
      </c>
      <c r="E2861">
        <f>SUMIF([1]!Tabla12[Consignatario],B2861,[1]!Tabla12[1670])</f>
        <v>0</v>
      </c>
      <c r="F2861">
        <f>SUMIF([1]!Tabla10[Consignatario],B2861,[1]!Tabla10[1672])</f>
        <v>10496</v>
      </c>
      <c r="G2861">
        <f>SUMIF([1]!Tabla9[Consignatarios],B2861,[1]!Tabla9[1675])</f>
        <v>63500</v>
      </c>
      <c r="H2861">
        <f>SUMIF([1]!Tabla8[Consignatarios],B2861,[1]!Tabla8[1678])</f>
        <v>0</v>
      </c>
      <c r="I2861">
        <f>SUMIF([1]!Tabla4[Consignatario],B2861,[1]!Tabla4[Monto])</f>
        <v>0</v>
      </c>
      <c r="J2861">
        <f>SUMIF([1]!Tabla2[Consignatario],B2861, [1]!Tabla2[Monto])</f>
        <v>0</v>
      </c>
      <c r="K2861">
        <f>SUMIF([1]!Tabla3[Consignatario],B2861,[1]!Tabla3[Monto])</f>
        <v>0</v>
      </c>
      <c r="L2861">
        <f>SUMIF([1]!Tabla5[Consignatario],B2861,[1]!Tabla5[Monto])</f>
        <v>0</v>
      </c>
      <c r="M2861">
        <f>SUMIF([1]!Tabla1708[Consignatario],B2861,[1]!Tabla1708[Monto])</f>
        <v>0</v>
      </c>
      <c r="N2861">
        <f>SUMIF([1]!Tabla1726[Consignatario],B2861,[1]!Tabla1726[Monto])</f>
        <v>0</v>
      </c>
      <c r="O2861">
        <f>SUMIF([1]!Tabla1730[Consignatario],B2861,[1]!Tabla1730[1730])</f>
        <v>0</v>
      </c>
      <c r="P2861">
        <f>SUMIF([1]!Tabla1739[Consignatario],B2861,[1]!Tabla1739[1739])</f>
        <v>0</v>
      </c>
      <c r="Q2861">
        <f>SUMIF([1]!Tabla21[Consignatario],B2861,[1]!Tabla21[1664-1670])</f>
        <v>0</v>
      </c>
      <c r="R2861">
        <f>SUM(Tabla62[[#This Row],[1661]:[Entrearmadas]])</f>
        <v>73996</v>
      </c>
    </row>
    <row r="2862" spans="1:18" x14ac:dyDescent="0.3">
      <c r="A2862">
        <v>2861</v>
      </c>
      <c r="B2862" t="str" cm="1">
        <f t="array" ref="B2862">INDEX([1]!Tabla1[#Data], A2862, 2)</f>
        <v>Tagle Bracho, Francisco</v>
      </c>
      <c r="C2862">
        <f>SUMIF([1]!Tabla1661[Consignatario],B2862,[1]!Tabla1661[1661])</f>
        <v>0</v>
      </c>
      <c r="D2862">
        <f>SUMIF([1]!Tabla11[Consignatario],B2862,[1]!Tabla11[1662])</f>
        <v>0</v>
      </c>
      <c r="E2862">
        <f>SUMIF([1]!Tabla12[Consignatario],B2862,[1]!Tabla12[1670])</f>
        <v>0</v>
      </c>
      <c r="F2862">
        <f>SUMIF([1]!Tabla10[Consignatario],B2862,[1]!Tabla10[1672])</f>
        <v>0</v>
      </c>
      <c r="G2862">
        <f>SUMIF([1]!Tabla9[Consignatarios],B2862,[1]!Tabla9[1675])</f>
        <v>0</v>
      </c>
      <c r="H2862">
        <f>SUMIF([1]!Tabla8[Consignatarios],B2862,[1]!Tabla8[1678])</f>
        <v>0</v>
      </c>
      <c r="I2862">
        <f>SUMIF([1]!Tabla4[Consignatario],B2862,[1]!Tabla4[Monto])</f>
        <v>0</v>
      </c>
      <c r="J2862">
        <f>SUMIF([1]!Tabla2[Consignatario],B2862, [1]!Tabla2[Monto])</f>
        <v>0</v>
      </c>
      <c r="K2862">
        <f>SUMIF([1]!Tabla3[Consignatario],B2862,[1]!Tabla3[Monto])</f>
        <v>0</v>
      </c>
      <c r="L2862">
        <f>SUMIF([1]!Tabla5[Consignatario],B2862,[1]!Tabla5[Monto])</f>
        <v>0</v>
      </c>
      <c r="M2862">
        <f>SUMIF([1]!Tabla1708[Consignatario],B2862,[1]!Tabla1708[Monto])</f>
        <v>0</v>
      </c>
      <c r="N2862">
        <f>SUMIF([1]!Tabla1726[Consignatario],B2862,[1]!Tabla1726[Monto])</f>
        <v>103620</v>
      </c>
      <c r="O2862">
        <f>SUMIF([1]!Tabla1730[Consignatario],B2862,[1]!Tabla1730[1730])</f>
        <v>0</v>
      </c>
      <c r="P2862">
        <f>SUMIF([1]!Tabla1739[Consignatario],B2862,[1]!Tabla1739[1739])</f>
        <v>0</v>
      </c>
      <c r="Q2862">
        <f>SUMIF([1]!Tabla21[Consignatario],B2862,[1]!Tabla21[1664-1670])</f>
        <v>0</v>
      </c>
      <c r="R2862">
        <f>SUM(Tabla62[[#This Row],[1661]:[Entrearmadas]])</f>
        <v>103620</v>
      </c>
    </row>
    <row r="2863" spans="1:18" x14ac:dyDescent="0.3">
      <c r="A2863">
        <v>2862</v>
      </c>
      <c r="B2863" t="str" cm="1">
        <f t="array" ref="B2863">INDEX([1]!Tabla1[#Data], A2863, 2)</f>
        <v>Tagle Bracho, Joseph</v>
      </c>
      <c r="C2863">
        <f>SUMIF([1]!Tabla1661[Consignatario],B2863,[1]!Tabla1661[1661])</f>
        <v>0</v>
      </c>
      <c r="D2863">
        <f>SUMIF([1]!Tabla11[Consignatario],B2863,[1]!Tabla11[1662])</f>
        <v>0</v>
      </c>
      <c r="E2863">
        <f>SUMIF([1]!Tabla12[Consignatario],B2863,[1]!Tabla12[1670])</f>
        <v>0</v>
      </c>
      <c r="F2863">
        <f>SUMIF([1]!Tabla10[Consignatario],B2863,[1]!Tabla10[1672])</f>
        <v>0</v>
      </c>
      <c r="G2863">
        <f>SUMIF([1]!Tabla9[Consignatarios],B2863,[1]!Tabla9[1675])</f>
        <v>0</v>
      </c>
      <c r="H2863">
        <f>SUMIF([1]!Tabla8[Consignatarios],B2863,[1]!Tabla8[1678])</f>
        <v>0</v>
      </c>
      <c r="I2863">
        <f>SUMIF([1]!Tabla4[Consignatario],B2863,[1]!Tabla4[Monto])</f>
        <v>0</v>
      </c>
      <c r="J2863">
        <f>SUMIF([1]!Tabla2[Consignatario],B2863, [1]!Tabla2[Monto])</f>
        <v>0</v>
      </c>
      <c r="K2863">
        <f>SUMIF([1]!Tabla3[Consignatario],B2863,[1]!Tabla3[Monto])</f>
        <v>0</v>
      </c>
      <c r="L2863">
        <f>SUMIF([1]!Tabla5[Consignatario],B2863,[1]!Tabla5[Monto])</f>
        <v>0</v>
      </c>
      <c r="M2863">
        <f>SUMIF([1]!Tabla1708[Consignatario],B2863,[1]!Tabla1708[Monto])</f>
        <v>0</v>
      </c>
      <c r="N2863">
        <f>SUMIF([1]!Tabla1726[Consignatario],B2863,[1]!Tabla1726[Monto])</f>
        <v>306000</v>
      </c>
      <c r="O2863">
        <f>SUMIF([1]!Tabla1730[Consignatario],B2863,[1]!Tabla1730[1730])</f>
        <v>62500</v>
      </c>
      <c r="P2863">
        <f>SUMIF([1]!Tabla1739[Consignatario],B2863,[1]!Tabla1739[1739])</f>
        <v>0</v>
      </c>
      <c r="Q2863">
        <f>SUMIF([1]!Tabla21[Consignatario],B2863,[1]!Tabla21[1664-1670])</f>
        <v>0</v>
      </c>
      <c r="R2863">
        <f>SUM(Tabla62[[#This Row],[1661]:[Entrearmadas]])</f>
        <v>368500</v>
      </c>
    </row>
    <row r="2864" spans="1:18" x14ac:dyDescent="0.3">
      <c r="A2864">
        <v>2863</v>
      </c>
      <c r="B2864" t="str" cm="1">
        <f t="array" ref="B2864">INDEX([1]!Tabla1[#Data], A2864, 2)</f>
        <v>Tagle Bracho, Juan Antonio de</v>
      </c>
      <c r="C2864">
        <f>SUMIF([1]!Tabla1661[Consignatario],B2864,[1]!Tabla1661[1661])</f>
        <v>0</v>
      </c>
      <c r="D2864">
        <f>SUMIF([1]!Tabla11[Consignatario],B2864,[1]!Tabla11[1662])</f>
        <v>0</v>
      </c>
      <c r="E2864">
        <f>SUMIF([1]!Tabla12[Consignatario],B2864,[1]!Tabla12[1670])</f>
        <v>0</v>
      </c>
      <c r="F2864">
        <f>SUMIF([1]!Tabla10[Consignatario],B2864,[1]!Tabla10[1672])</f>
        <v>0</v>
      </c>
      <c r="G2864">
        <f>SUMIF([1]!Tabla9[Consignatarios],B2864,[1]!Tabla9[1675])</f>
        <v>0</v>
      </c>
      <c r="H2864">
        <f>SUMIF([1]!Tabla8[Consignatarios],B2864,[1]!Tabla8[1678])</f>
        <v>0</v>
      </c>
      <c r="I2864">
        <f>SUMIF([1]!Tabla4[Consignatario],B2864,[1]!Tabla4[Monto])</f>
        <v>0</v>
      </c>
      <c r="J2864">
        <f>SUMIF([1]!Tabla2[Consignatario],B2864, [1]!Tabla2[Monto])</f>
        <v>0</v>
      </c>
      <c r="K2864">
        <f>SUMIF([1]!Tabla3[Consignatario],B2864,[1]!Tabla3[Monto])</f>
        <v>0</v>
      </c>
      <c r="L2864">
        <f>SUMIF([1]!Tabla5[Consignatario],B2864,[1]!Tabla5[Monto])</f>
        <v>0</v>
      </c>
      <c r="M2864">
        <f>SUMIF([1]!Tabla1708[Consignatario],B2864,[1]!Tabla1708[Monto])</f>
        <v>0</v>
      </c>
      <c r="N2864">
        <f>SUMIF([1]!Tabla1726[Consignatario],B2864,[1]!Tabla1726[Monto])</f>
        <v>0</v>
      </c>
      <c r="O2864">
        <f>SUMIF([1]!Tabla1730[Consignatario],B2864,[1]!Tabla1730[1730])</f>
        <v>750320</v>
      </c>
      <c r="P2864">
        <f>SUMIF([1]!Tabla1739[Consignatario],B2864,[1]!Tabla1739[1739])</f>
        <v>881750</v>
      </c>
      <c r="Q2864">
        <f>SUMIF([1]!Tabla21[Consignatario],B2864,[1]!Tabla21[1664-1670])</f>
        <v>0</v>
      </c>
      <c r="R2864">
        <f>SUM(Tabla62[[#This Row],[1661]:[Entrearmadas]])</f>
        <v>1632070</v>
      </c>
    </row>
    <row r="2865" spans="1:18" x14ac:dyDescent="0.3">
      <c r="A2865">
        <v>2864</v>
      </c>
      <c r="B2865" t="str" cm="1">
        <f t="array" ref="B2865">INDEX([1]!Tabla1[#Data], A2865, 2)</f>
        <v>Tagle, Francisco de</v>
      </c>
      <c r="C2865">
        <f>SUMIF([1]!Tabla1661[Consignatario],B2865,[1]!Tabla1661[1661])</f>
        <v>0</v>
      </c>
      <c r="D2865">
        <f>SUMIF([1]!Tabla11[Consignatario],B2865,[1]!Tabla11[1662])</f>
        <v>0</v>
      </c>
      <c r="E2865">
        <f>SUMIF([1]!Tabla12[Consignatario],B2865,[1]!Tabla12[1670])</f>
        <v>0</v>
      </c>
      <c r="F2865">
        <f>SUMIF([1]!Tabla10[Consignatario],B2865,[1]!Tabla10[1672])</f>
        <v>62436</v>
      </c>
      <c r="G2865">
        <f>SUMIF([1]!Tabla9[Consignatarios],B2865,[1]!Tabla9[1675])</f>
        <v>0</v>
      </c>
      <c r="H2865">
        <f>SUMIF([1]!Tabla8[Consignatarios],B2865,[1]!Tabla8[1678])</f>
        <v>0</v>
      </c>
      <c r="I2865">
        <f>SUMIF([1]!Tabla4[Consignatario],B2865,[1]!Tabla4[Monto])</f>
        <v>0</v>
      </c>
      <c r="J2865">
        <f>SUMIF([1]!Tabla2[Consignatario],B2865, [1]!Tabla2[Monto])</f>
        <v>4000</v>
      </c>
      <c r="K2865">
        <f>SUMIF([1]!Tabla3[Consignatario],B2865,[1]!Tabla3[Monto])</f>
        <v>0</v>
      </c>
      <c r="L2865">
        <f>SUMIF([1]!Tabla5[Consignatario],B2865,[1]!Tabla5[Monto])</f>
        <v>0</v>
      </c>
      <c r="M2865">
        <f>SUMIF([1]!Tabla1708[Consignatario],B2865,[1]!Tabla1708[Monto])</f>
        <v>0</v>
      </c>
      <c r="N2865">
        <f>SUMIF([1]!Tabla1726[Consignatario],B2865,[1]!Tabla1726[Monto])</f>
        <v>0</v>
      </c>
      <c r="O2865">
        <f>SUMIF([1]!Tabla1730[Consignatario],B2865,[1]!Tabla1730[1730])</f>
        <v>0</v>
      </c>
      <c r="P2865">
        <f>SUMIF([1]!Tabla1739[Consignatario],B2865,[1]!Tabla1739[1739])</f>
        <v>0</v>
      </c>
      <c r="Q2865">
        <f>SUMIF([1]!Tabla21[Consignatario],B2865,[1]!Tabla21[1664-1670])</f>
        <v>0</v>
      </c>
      <c r="R2865">
        <f>SUM(Tabla62[[#This Row],[1661]:[Entrearmadas]])</f>
        <v>66436</v>
      </c>
    </row>
    <row r="2866" spans="1:18" x14ac:dyDescent="0.3">
      <c r="A2866">
        <v>2865</v>
      </c>
      <c r="B2866" t="str" cm="1">
        <f t="array" ref="B2866">INDEX([1]!Tabla1[#Data], A2866, 2)</f>
        <v>Tagle, Francisco Dionisio</v>
      </c>
      <c r="C2866">
        <f>SUMIF([1]!Tabla1661[Consignatario],B2866,[1]!Tabla1661[1661])</f>
        <v>0</v>
      </c>
      <c r="D2866">
        <f>SUMIF([1]!Tabla11[Consignatario],B2866,[1]!Tabla11[1662])</f>
        <v>0</v>
      </c>
      <c r="E2866">
        <f>SUMIF([1]!Tabla12[Consignatario],B2866,[1]!Tabla12[1670])</f>
        <v>0</v>
      </c>
      <c r="F2866">
        <f>SUMIF([1]!Tabla10[Consignatario],B2866,[1]!Tabla10[1672])</f>
        <v>0</v>
      </c>
      <c r="G2866">
        <f>SUMIF([1]!Tabla9[Consignatarios],B2866,[1]!Tabla9[1675])</f>
        <v>0</v>
      </c>
      <c r="H2866">
        <f>SUMIF([1]!Tabla8[Consignatarios],B2866,[1]!Tabla8[1678])</f>
        <v>0</v>
      </c>
      <c r="I2866">
        <f>SUMIF([1]!Tabla4[Consignatario],B2866,[1]!Tabla4[Monto])</f>
        <v>0</v>
      </c>
      <c r="J2866">
        <f>SUMIF([1]!Tabla2[Consignatario],B2866, [1]!Tabla2[Monto])</f>
        <v>0</v>
      </c>
      <c r="K2866">
        <f>SUMIF([1]!Tabla3[Consignatario],B2866,[1]!Tabla3[Monto])</f>
        <v>0</v>
      </c>
      <c r="L2866">
        <f>SUMIF([1]!Tabla5[Consignatario],B2866,[1]!Tabla5[Monto])</f>
        <v>0</v>
      </c>
      <c r="M2866">
        <f>SUMIF([1]!Tabla1708[Consignatario],B2866,[1]!Tabla1708[Monto])</f>
        <v>0</v>
      </c>
      <c r="N2866">
        <f>SUMIF([1]!Tabla1726[Consignatario],B2866,[1]!Tabla1726[Monto])</f>
        <v>11000</v>
      </c>
      <c r="O2866">
        <f>SUMIF([1]!Tabla1730[Consignatario],B2866,[1]!Tabla1730[1730])</f>
        <v>0</v>
      </c>
      <c r="P2866">
        <f>SUMIF([1]!Tabla1739[Consignatario],B2866,[1]!Tabla1739[1739])</f>
        <v>0</v>
      </c>
      <c r="Q2866">
        <f>SUMIF([1]!Tabla21[Consignatario],B2866,[1]!Tabla21[1664-1670])</f>
        <v>0</v>
      </c>
      <c r="R2866">
        <f>SUM(Tabla62[[#This Row],[1661]:[Entrearmadas]])</f>
        <v>11000</v>
      </c>
    </row>
    <row r="2867" spans="1:18" x14ac:dyDescent="0.3">
      <c r="A2867">
        <v>2866</v>
      </c>
      <c r="B2867" t="str" cm="1">
        <f t="array" ref="B2867">INDEX([1]!Tabla1[#Data], A2867, 2)</f>
        <v>Tajonar, Juan de</v>
      </c>
      <c r="C2867">
        <f>SUMIF([1]!Tabla1661[Consignatario],B2867,[1]!Tabla1661[1661])</f>
        <v>0</v>
      </c>
      <c r="D2867">
        <f>SUMIF([1]!Tabla11[Consignatario],B2867,[1]!Tabla11[1662])</f>
        <v>0</v>
      </c>
      <c r="E2867">
        <f>SUMIF([1]!Tabla12[Consignatario],B2867,[1]!Tabla12[1670])</f>
        <v>0</v>
      </c>
      <c r="F2867">
        <f>SUMIF([1]!Tabla10[Consignatario],B2867,[1]!Tabla10[1672])</f>
        <v>0</v>
      </c>
      <c r="G2867">
        <f>SUMIF([1]!Tabla9[Consignatarios],B2867,[1]!Tabla9[1675])</f>
        <v>0</v>
      </c>
      <c r="H2867">
        <f>SUMIF([1]!Tabla8[Consignatarios],B2867,[1]!Tabla8[1678])</f>
        <v>0</v>
      </c>
      <c r="I2867">
        <f>SUMIF([1]!Tabla4[Consignatario],B2867,[1]!Tabla4[Monto])</f>
        <v>0</v>
      </c>
      <c r="J2867">
        <f>SUMIF([1]!Tabla2[Consignatario],B2867, [1]!Tabla2[Monto])</f>
        <v>2560</v>
      </c>
      <c r="K2867">
        <f>SUMIF([1]!Tabla3[Consignatario],B2867,[1]!Tabla3[Monto])</f>
        <v>0</v>
      </c>
      <c r="L2867">
        <f>SUMIF([1]!Tabla5[Consignatario],B2867,[1]!Tabla5[Monto])</f>
        <v>0</v>
      </c>
      <c r="M2867">
        <f>SUMIF([1]!Tabla1708[Consignatario],B2867,[1]!Tabla1708[Monto])</f>
        <v>0</v>
      </c>
      <c r="N2867">
        <f>SUMIF([1]!Tabla1726[Consignatario],B2867,[1]!Tabla1726[Monto])</f>
        <v>0</v>
      </c>
      <c r="O2867">
        <f>SUMIF([1]!Tabla1730[Consignatario],B2867,[1]!Tabla1730[1730])</f>
        <v>0</v>
      </c>
      <c r="P2867">
        <f>SUMIF([1]!Tabla1739[Consignatario],B2867,[1]!Tabla1739[1739])</f>
        <v>0</v>
      </c>
      <c r="Q2867">
        <f>SUMIF([1]!Tabla21[Consignatario],B2867,[1]!Tabla21[1664-1670])</f>
        <v>0</v>
      </c>
      <c r="R2867">
        <f>SUM(Tabla62[[#This Row],[1661]:[Entrearmadas]])</f>
        <v>2560</v>
      </c>
    </row>
    <row r="2868" spans="1:18" x14ac:dyDescent="0.3">
      <c r="A2868">
        <v>2867</v>
      </c>
      <c r="B2868" t="str" cm="1">
        <f t="array" ref="B2868">INDEX([1]!Tabla1[#Data], A2868, 2)</f>
        <v>Tallapiera, Pedro Juan</v>
      </c>
      <c r="C2868">
        <f>SUMIF([1]!Tabla1661[Consignatario],B2868,[1]!Tabla1661[1661])</f>
        <v>0</v>
      </c>
      <c r="D2868">
        <f>SUMIF([1]!Tabla11[Consignatario],B2868,[1]!Tabla11[1662])</f>
        <v>0</v>
      </c>
      <c r="E2868">
        <f>SUMIF([1]!Tabla12[Consignatario],B2868,[1]!Tabla12[1670])</f>
        <v>0</v>
      </c>
      <c r="F2868">
        <f>SUMIF([1]!Tabla10[Consignatario],B2868,[1]!Tabla10[1672])</f>
        <v>0</v>
      </c>
      <c r="G2868">
        <f>SUMIF([1]!Tabla9[Consignatarios],B2868,[1]!Tabla9[1675])</f>
        <v>0</v>
      </c>
      <c r="H2868">
        <f>SUMIF([1]!Tabla8[Consignatarios],B2868,[1]!Tabla8[1678])</f>
        <v>0</v>
      </c>
      <c r="I2868">
        <f>SUMIF([1]!Tabla4[Consignatario],B2868,[1]!Tabla4[Monto])</f>
        <v>0</v>
      </c>
      <c r="J2868">
        <f>SUMIF([1]!Tabla2[Consignatario],B2868, [1]!Tabla2[Monto])</f>
        <v>0</v>
      </c>
      <c r="K2868">
        <f>SUMIF([1]!Tabla3[Consignatario],B2868,[1]!Tabla3[Monto])</f>
        <v>0</v>
      </c>
      <c r="L2868">
        <f>SUMIF([1]!Tabla5[Consignatario],B2868,[1]!Tabla5[Monto])</f>
        <v>0</v>
      </c>
      <c r="M2868">
        <f>SUMIF([1]!Tabla1708[Consignatario],B2868,[1]!Tabla1708[Monto])</f>
        <v>19720</v>
      </c>
      <c r="N2868">
        <f>SUMIF([1]!Tabla1726[Consignatario],B2868,[1]!Tabla1726[Monto])</f>
        <v>0</v>
      </c>
      <c r="O2868">
        <f>SUMIF([1]!Tabla1730[Consignatario],B2868,[1]!Tabla1730[1730])</f>
        <v>0</v>
      </c>
      <c r="P2868">
        <f>SUMIF([1]!Tabla1739[Consignatario],B2868,[1]!Tabla1739[1739])</f>
        <v>0</v>
      </c>
      <c r="Q2868">
        <f>SUMIF([1]!Tabla21[Consignatario],B2868,[1]!Tabla21[1664-1670])</f>
        <v>0</v>
      </c>
      <c r="R2868">
        <f>SUM(Tabla62[[#This Row],[1661]:[Entrearmadas]])</f>
        <v>19720</v>
      </c>
    </row>
    <row r="2869" spans="1:18" x14ac:dyDescent="0.3">
      <c r="A2869">
        <v>2868</v>
      </c>
      <c r="B2869" t="str" cm="1">
        <f t="array" ref="B2869">INDEX([1]!Tabla1[#Data], A2869, 2)</f>
        <v>Talledo, Francisco de</v>
      </c>
      <c r="C2869">
        <f>SUMIF([1]!Tabla1661[Consignatario],B2869,[1]!Tabla1661[1661])</f>
        <v>0</v>
      </c>
      <c r="D2869">
        <f>SUMIF([1]!Tabla11[Consignatario],B2869,[1]!Tabla11[1662])</f>
        <v>0</v>
      </c>
      <c r="E2869">
        <f>SUMIF([1]!Tabla12[Consignatario],B2869,[1]!Tabla12[1670])</f>
        <v>0</v>
      </c>
      <c r="F2869">
        <f>SUMIF([1]!Tabla10[Consignatario],B2869,[1]!Tabla10[1672])</f>
        <v>0</v>
      </c>
      <c r="G2869">
        <f>SUMIF([1]!Tabla9[Consignatarios],B2869,[1]!Tabla9[1675])</f>
        <v>0</v>
      </c>
      <c r="H2869">
        <f>SUMIF([1]!Tabla8[Consignatarios],B2869,[1]!Tabla8[1678])</f>
        <v>0</v>
      </c>
      <c r="I2869">
        <f>SUMIF([1]!Tabla4[Consignatario],B2869,[1]!Tabla4[Monto])</f>
        <v>0</v>
      </c>
      <c r="J2869">
        <f>SUMIF([1]!Tabla2[Consignatario],B2869, [1]!Tabla2[Monto])</f>
        <v>0</v>
      </c>
      <c r="K2869">
        <f>SUMIF([1]!Tabla3[Consignatario],B2869,[1]!Tabla3[Monto])</f>
        <v>0</v>
      </c>
      <c r="L2869">
        <f>SUMIF([1]!Tabla5[Consignatario],B2869,[1]!Tabla5[Monto])</f>
        <v>0</v>
      </c>
      <c r="M2869">
        <f>SUMIF([1]!Tabla1708[Consignatario],B2869,[1]!Tabla1708[Monto])</f>
        <v>0</v>
      </c>
      <c r="N2869">
        <f>SUMIF([1]!Tabla1726[Consignatario],B2869,[1]!Tabla1726[Monto])</f>
        <v>0</v>
      </c>
      <c r="O2869">
        <f>SUMIF([1]!Tabla1730[Consignatario],B2869,[1]!Tabla1730[1730])</f>
        <v>0</v>
      </c>
      <c r="P2869">
        <f>SUMIF([1]!Tabla1739[Consignatario],B2869,[1]!Tabla1739[1739])</f>
        <v>30000</v>
      </c>
      <c r="Q2869">
        <f>SUMIF([1]!Tabla21[Consignatario],B2869,[1]!Tabla21[1664-1670])</f>
        <v>0</v>
      </c>
      <c r="R2869">
        <f>SUM(Tabla62[[#This Row],[1661]:[Entrearmadas]])</f>
        <v>30000</v>
      </c>
    </row>
    <row r="2870" spans="1:18" x14ac:dyDescent="0.3">
      <c r="A2870">
        <v>2869</v>
      </c>
      <c r="B2870" t="str" cm="1">
        <f t="array" ref="B2870">INDEX([1]!Tabla1[#Data], A2870, 2)</f>
        <v>Talledo, Matías de</v>
      </c>
      <c r="C2870">
        <f>SUMIF([1]!Tabla1661[Consignatario],B2870,[1]!Tabla1661[1661])</f>
        <v>0</v>
      </c>
      <c r="D2870">
        <f>SUMIF([1]!Tabla11[Consignatario],B2870,[1]!Tabla11[1662])</f>
        <v>0</v>
      </c>
      <c r="E2870">
        <f>SUMIF([1]!Tabla12[Consignatario],B2870,[1]!Tabla12[1670])</f>
        <v>0</v>
      </c>
      <c r="F2870">
        <f>SUMIF([1]!Tabla10[Consignatario],B2870,[1]!Tabla10[1672])</f>
        <v>0</v>
      </c>
      <c r="G2870">
        <f>SUMIF([1]!Tabla9[Consignatarios],B2870,[1]!Tabla9[1675])</f>
        <v>0</v>
      </c>
      <c r="H2870">
        <f>SUMIF([1]!Tabla8[Consignatarios],B2870,[1]!Tabla8[1678])</f>
        <v>0</v>
      </c>
      <c r="I2870">
        <f>SUMIF([1]!Tabla4[Consignatario],B2870,[1]!Tabla4[Monto])</f>
        <v>0</v>
      </c>
      <c r="J2870">
        <f>SUMIF([1]!Tabla2[Consignatario],B2870, [1]!Tabla2[Monto])</f>
        <v>0</v>
      </c>
      <c r="K2870">
        <f>SUMIF([1]!Tabla3[Consignatario],B2870,[1]!Tabla3[Monto])</f>
        <v>0</v>
      </c>
      <c r="L2870">
        <f>SUMIF([1]!Tabla5[Consignatario],B2870,[1]!Tabla5[Monto])</f>
        <v>0</v>
      </c>
      <c r="M2870">
        <f>SUMIF([1]!Tabla1708[Consignatario],B2870,[1]!Tabla1708[Monto])</f>
        <v>0</v>
      </c>
      <c r="N2870">
        <f>SUMIF([1]!Tabla1726[Consignatario],B2870,[1]!Tabla1726[Monto])</f>
        <v>109734</v>
      </c>
      <c r="O2870">
        <f>SUMIF([1]!Tabla1730[Consignatario],B2870,[1]!Tabla1730[1730])</f>
        <v>1063110</v>
      </c>
      <c r="P2870">
        <f>SUMIF([1]!Tabla1739[Consignatario],B2870,[1]!Tabla1739[1739])</f>
        <v>0</v>
      </c>
      <c r="Q2870">
        <f>SUMIF([1]!Tabla21[Consignatario],B2870,[1]!Tabla21[1664-1670])</f>
        <v>0</v>
      </c>
      <c r="R2870">
        <f>SUM(Tabla62[[#This Row],[1661]:[Entrearmadas]])</f>
        <v>1172844</v>
      </c>
    </row>
    <row r="2871" spans="1:18" x14ac:dyDescent="0.3">
      <c r="A2871">
        <v>2870</v>
      </c>
      <c r="B2871" t="str" cm="1">
        <f t="array" ref="B2871">INDEX([1]!Tabla1[#Data], A2871, 2)</f>
        <v>Talledo, Santiago de</v>
      </c>
      <c r="C2871">
        <f>SUMIF([1]!Tabla1661[Consignatario],B2871,[1]!Tabla1661[1661])</f>
        <v>0</v>
      </c>
      <c r="D2871">
        <f>SUMIF([1]!Tabla11[Consignatario],B2871,[1]!Tabla11[1662])</f>
        <v>0</v>
      </c>
      <c r="E2871">
        <f>SUMIF([1]!Tabla12[Consignatario],B2871,[1]!Tabla12[1670])</f>
        <v>0</v>
      </c>
      <c r="F2871">
        <f>SUMIF([1]!Tabla10[Consignatario],B2871,[1]!Tabla10[1672])</f>
        <v>0</v>
      </c>
      <c r="G2871">
        <f>SUMIF([1]!Tabla9[Consignatarios],B2871,[1]!Tabla9[1675])</f>
        <v>0</v>
      </c>
      <c r="H2871">
        <f>SUMIF([1]!Tabla8[Consignatarios],B2871,[1]!Tabla8[1678])</f>
        <v>7780</v>
      </c>
      <c r="I2871">
        <f>SUMIF([1]!Tabla4[Consignatario],B2871,[1]!Tabla4[Monto])</f>
        <v>0</v>
      </c>
      <c r="J2871">
        <f>SUMIF([1]!Tabla2[Consignatario],B2871, [1]!Tabla2[Monto])</f>
        <v>0</v>
      </c>
      <c r="K2871">
        <f>SUMIF([1]!Tabla3[Consignatario],B2871,[1]!Tabla3[Monto])</f>
        <v>0</v>
      </c>
      <c r="L2871">
        <f>SUMIF([1]!Tabla5[Consignatario],B2871,[1]!Tabla5[Monto])</f>
        <v>0</v>
      </c>
      <c r="M2871">
        <f>SUMIF([1]!Tabla1708[Consignatario],B2871,[1]!Tabla1708[Monto])</f>
        <v>0</v>
      </c>
      <c r="N2871">
        <f>SUMIF([1]!Tabla1726[Consignatario],B2871,[1]!Tabla1726[Monto])</f>
        <v>0</v>
      </c>
      <c r="O2871">
        <f>SUMIF([1]!Tabla1730[Consignatario],B2871,[1]!Tabla1730[1730])</f>
        <v>0</v>
      </c>
      <c r="P2871">
        <f>SUMIF([1]!Tabla1739[Consignatario],B2871,[1]!Tabla1739[1739])</f>
        <v>0</v>
      </c>
      <c r="Q2871">
        <f>SUMIF([1]!Tabla21[Consignatario],B2871,[1]!Tabla21[1664-1670])</f>
        <v>0</v>
      </c>
      <c r="R2871">
        <f>SUM(Tabla62[[#This Row],[1661]:[Entrearmadas]])</f>
        <v>7780</v>
      </c>
    </row>
    <row r="2872" spans="1:18" x14ac:dyDescent="0.3">
      <c r="A2872">
        <v>2871</v>
      </c>
      <c r="B2872" t="str" cm="1">
        <f t="array" ref="B2872">INDEX([1]!Tabla1[#Data], A2872, 2)</f>
        <v>Tamayo de Mendoza, Diego</v>
      </c>
      <c r="C2872">
        <f>SUMIF([1]!Tabla1661[Consignatario],B2872,[1]!Tabla1661[1661])</f>
        <v>0</v>
      </c>
      <c r="D2872">
        <f>SUMIF([1]!Tabla11[Consignatario],B2872,[1]!Tabla11[1662])</f>
        <v>0</v>
      </c>
      <c r="E2872">
        <f>SUMIF([1]!Tabla12[Consignatario],B2872,[1]!Tabla12[1670])</f>
        <v>0</v>
      </c>
      <c r="F2872">
        <f>SUMIF([1]!Tabla10[Consignatario],B2872,[1]!Tabla10[1672])</f>
        <v>0</v>
      </c>
      <c r="G2872">
        <f>SUMIF([1]!Tabla9[Consignatarios],B2872,[1]!Tabla9[1675])</f>
        <v>0</v>
      </c>
      <c r="H2872">
        <f>SUMIF([1]!Tabla8[Consignatarios],B2872,[1]!Tabla8[1678])</f>
        <v>880</v>
      </c>
      <c r="I2872">
        <f>SUMIF([1]!Tabla4[Consignatario],B2872,[1]!Tabla4[Monto])</f>
        <v>0</v>
      </c>
      <c r="J2872">
        <f>SUMIF([1]!Tabla2[Consignatario],B2872, [1]!Tabla2[Monto])</f>
        <v>0</v>
      </c>
      <c r="K2872">
        <f>SUMIF([1]!Tabla3[Consignatario],B2872,[1]!Tabla3[Monto])</f>
        <v>0</v>
      </c>
      <c r="L2872">
        <f>SUMIF([1]!Tabla5[Consignatario],B2872,[1]!Tabla5[Monto])</f>
        <v>0</v>
      </c>
      <c r="M2872">
        <f>SUMIF([1]!Tabla1708[Consignatario],B2872,[1]!Tabla1708[Monto])</f>
        <v>0</v>
      </c>
      <c r="N2872">
        <f>SUMIF([1]!Tabla1726[Consignatario],B2872,[1]!Tabla1726[Monto])</f>
        <v>0</v>
      </c>
      <c r="O2872">
        <f>SUMIF([1]!Tabla1730[Consignatario],B2872,[1]!Tabla1730[1730])</f>
        <v>0</v>
      </c>
      <c r="P2872">
        <f>SUMIF([1]!Tabla1739[Consignatario],B2872,[1]!Tabla1739[1739])</f>
        <v>0</v>
      </c>
      <c r="Q2872">
        <f>SUMIF([1]!Tabla21[Consignatario],B2872,[1]!Tabla21[1664-1670])</f>
        <v>0</v>
      </c>
      <c r="R2872">
        <f>SUM(Tabla62[[#This Row],[1661]:[Entrearmadas]])</f>
        <v>880</v>
      </c>
    </row>
    <row r="2873" spans="1:18" x14ac:dyDescent="0.3">
      <c r="A2873">
        <v>2872</v>
      </c>
      <c r="B2873" t="str" cm="1">
        <f t="array" ref="B2873">INDEX([1]!Tabla1[#Data], A2873, 2)</f>
        <v>Tamayo, Cristóbal</v>
      </c>
      <c r="C2873">
        <f>SUMIF([1]!Tabla1661[Consignatario],B2873,[1]!Tabla1661[1661])</f>
        <v>26500</v>
      </c>
      <c r="D2873">
        <f>SUMIF([1]!Tabla11[Consignatario],B2873,[1]!Tabla11[1662])</f>
        <v>0</v>
      </c>
      <c r="E2873">
        <f>SUMIF([1]!Tabla12[Consignatario],B2873,[1]!Tabla12[1670])</f>
        <v>0</v>
      </c>
      <c r="F2873">
        <f>SUMIF([1]!Tabla10[Consignatario],B2873,[1]!Tabla10[1672])</f>
        <v>0</v>
      </c>
      <c r="G2873">
        <f>SUMIF([1]!Tabla9[Consignatarios],B2873,[1]!Tabla9[1675])</f>
        <v>0</v>
      </c>
      <c r="H2873">
        <f>SUMIF([1]!Tabla8[Consignatarios],B2873,[1]!Tabla8[1678])</f>
        <v>0</v>
      </c>
      <c r="I2873">
        <f>SUMIF([1]!Tabla4[Consignatario],B2873,[1]!Tabla4[Monto])</f>
        <v>0</v>
      </c>
      <c r="J2873">
        <f>SUMIF([1]!Tabla2[Consignatario],B2873, [1]!Tabla2[Monto])</f>
        <v>0</v>
      </c>
      <c r="K2873">
        <f>SUMIF([1]!Tabla3[Consignatario],B2873,[1]!Tabla3[Monto])</f>
        <v>0</v>
      </c>
      <c r="L2873">
        <f>SUMIF([1]!Tabla5[Consignatario],B2873,[1]!Tabla5[Monto])</f>
        <v>0</v>
      </c>
      <c r="M2873">
        <f>SUMIF([1]!Tabla1708[Consignatario],B2873,[1]!Tabla1708[Monto])</f>
        <v>0</v>
      </c>
      <c r="N2873">
        <f>SUMIF([1]!Tabla1726[Consignatario],B2873,[1]!Tabla1726[Monto])</f>
        <v>0</v>
      </c>
      <c r="O2873">
        <f>SUMIF([1]!Tabla1730[Consignatario],B2873,[1]!Tabla1730[1730])</f>
        <v>0</v>
      </c>
      <c r="P2873">
        <f>SUMIF([1]!Tabla1739[Consignatario],B2873,[1]!Tabla1739[1739])</f>
        <v>0</v>
      </c>
      <c r="Q2873">
        <f>SUMIF([1]!Tabla21[Consignatario],B2873,[1]!Tabla21[1664-1670])</f>
        <v>0</v>
      </c>
      <c r="R2873">
        <f>SUM(Tabla62[[#This Row],[1661]:[Entrearmadas]])</f>
        <v>26500</v>
      </c>
    </row>
    <row r="2874" spans="1:18" x14ac:dyDescent="0.3">
      <c r="A2874">
        <v>2873</v>
      </c>
      <c r="B2874" t="str" cm="1">
        <f t="array" ref="B2874">INDEX([1]!Tabla1[#Data], A2874, 2)</f>
        <v>Tapia, Domingo de</v>
      </c>
      <c r="C2874">
        <f>SUMIF([1]!Tabla1661[Consignatario],B2874,[1]!Tabla1661[1661])</f>
        <v>0</v>
      </c>
      <c r="D2874">
        <f>SUMIF([1]!Tabla11[Consignatario],B2874,[1]!Tabla11[1662])</f>
        <v>0</v>
      </c>
      <c r="E2874">
        <f>SUMIF([1]!Tabla12[Consignatario],B2874,[1]!Tabla12[1670])</f>
        <v>0</v>
      </c>
      <c r="F2874">
        <f>SUMIF([1]!Tabla10[Consignatario],B2874,[1]!Tabla10[1672])</f>
        <v>200</v>
      </c>
      <c r="G2874">
        <f>SUMIF([1]!Tabla9[Consignatarios],B2874,[1]!Tabla9[1675])</f>
        <v>0</v>
      </c>
      <c r="H2874">
        <f>SUMIF([1]!Tabla8[Consignatarios],B2874,[1]!Tabla8[1678])</f>
        <v>100</v>
      </c>
      <c r="I2874">
        <f>SUMIF([1]!Tabla4[Consignatario],B2874,[1]!Tabla4[Monto])</f>
        <v>0</v>
      </c>
      <c r="J2874">
        <f>SUMIF([1]!Tabla2[Consignatario],B2874, [1]!Tabla2[Monto])</f>
        <v>0</v>
      </c>
      <c r="K2874">
        <f>SUMIF([1]!Tabla3[Consignatario],B2874,[1]!Tabla3[Monto])</f>
        <v>0</v>
      </c>
      <c r="L2874">
        <f>SUMIF([1]!Tabla5[Consignatario],B2874,[1]!Tabla5[Monto])</f>
        <v>0</v>
      </c>
      <c r="M2874">
        <f>SUMIF([1]!Tabla1708[Consignatario],B2874,[1]!Tabla1708[Monto])</f>
        <v>0</v>
      </c>
      <c r="N2874">
        <f>SUMIF([1]!Tabla1726[Consignatario],B2874,[1]!Tabla1726[Monto])</f>
        <v>0</v>
      </c>
      <c r="O2874">
        <f>SUMIF([1]!Tabla1730[Consignatario],B2874,[1]!Tabla1730[1730])</f>
        <v>0</v>
      </c>
      <c r="P2874">
        <f>SUMIF([1]!Tabla1739[Consignatario],B2874,[1]!Tabla1739[1739])</f>
        <v>0</v>
      </c>
      <c r="Q2874">
        <f>SUMIF([1]!Tabla21[Consignatario],B2874,[1]!Tabla21[1664-1670])</f>
        <v>0</v>
      </c>
      <c r="R2874">
        <f>SUM(Tabla62[[#This Row],[1661]:[Entrearmadas]])</f>
        <v>300</v>
      </c>
    </row>
    <row r="2875" spans="1:18" x14ac:dyDescent="0.3">
      <c r="A2875">
        <v>2874</v>
      </c>
      <c r="B2875" t="str" cm="1">
        <f t="array" ref="B2875">INDEX([1]!Tabla1[#Data], A2875, 2)</f>
        <v>Tapia, Nicolás de</v>
      </c>
      <c r="C2875">
        <f>SUMIF([1]!Tabla1661[Consignatario],B2875,[1]!Tabla1661[1661])</f>
        <v>0</v>
      </c>
      <c r="D2875">
        <f>SUMIF([1]!Tabla11[Consignatario],B2875,[1]!Tabla11[1662])</f>
        <v>0</v>
      </c>
      <c r="E2875">
        <f>SUMIF([1]!Tabla12[Consignatario],B2875,[1]!Tabla12[1670])</f>
        <v>0</v>
      </c>
      <c r="F2875">
        <f>SUMIF([1]!Tabla10[Consignatario],B2875,[1]!Tabla10[1672])</f>
        <v>0</v>
      </c>
      <c r="G2875">
        <f>SUMIF([1]!Tabla9[Consignatarios],B2875,[1]!Tabla9[1675])</f>
        <v>0</v>
      </c>
      <c r="H2875">
        <f>SUMIF([1]!Tabla8[Consignatarios],B2875,[1]!Tabla8[1678])</f>
        <v>0</v>
      </c>
      <c r="I2875">
        <f>SUMIF([1]!Tabla4[Consignatario],B2875,[1]!Tabla4[Monto])</f>
        <v>0</v>
      </c>
      <c r="J2875">
        <f>SUMIF([1]!Tabla2[Consignatario],B2875, [1]!Tabla2[Monto])</f>
        <v>0</v>
      </c>
      <c r="K2875">
        <f>SUMIF([1]!Tabla3[Consignatario],B2875,[1]!Tabla3[Monto])</f>
        <v>0</v>
      </c>
      <c r="L2875">
        <f>SUMIF([1]!Tabla5[Consignatario],B2875,[1]!Tabla5[Monto])</f>
        <v>20000</v>
      </c>
      <c r="M2875">
        <f>SUMIF([1]!Tabla1708[Consignatario],B2875,[1]!Tabla1708[Monto])</f>
        <v>0</v>
      </c>
      <c r="N2875">
        <f>SUMIF([1]!Tabla1726[Consignatario],B2875,[1]!Tabla1726[Monto])</f>
        <v>0</v>
      </c>
      <c r="O2875">
        <f>SUMIF([1]!Tabla1730[Consignatario],B2875,[1]!Tabla1730[1730])</f>
        <v>0</v>
      </c>
      <c r="P2875">
        <f>SUMIF([1]!Tabla1739[Consignatario],B2875,[1]!Tabla1739[1739])</f>
        <v>0</v>
      </c>
      <c r="Q2875">
        <f>SUMIF([1]!Tabla21[Consignatario],B2875,[1]!Tabla21[1664-1670])</f>
        <v>0</v>
      </c>
      <c r="R2875">
        <f>SUM(Tabla62[[#This Row],[1661]:[Entrearmadas]])</f>
        <v>20000</v>
      </c>
    </row>
    <row r="2876" spans="1:18" x14ac:dyDescent="0.3">
      <c r="A2876">
        <v>2875</v>
      </c>
      <c r="B2876" t="str" cm="1">
        <f t="array" ref="B2876">INDEX([1]!Tabla1[#Data], A2876, 2)</f>
        <v>Tason, Baltazar</v>
      </c>
      <c r="C2876">
        <f>SUMIF([1]!Tabla1661[Consignatario],B2876,[1]!Tabla1661[1661])</f>
        <v>0</v>
      </c>
      <c r="D2876">
        <f>SUMIF([1]!Tabla11[Consignatario],B2876,[1]!Tabla11[1662])</f>
        <v>0</v>
      </c>
      <c r="E2876">
        <f>SUMIF([1]!Tabla12[Consignatario],B2876,[1]!Tabla12[1670])</f>
        <v>0</v>
      </c>
      <c r="F2876">
        <f>SUMIF([1]!Tabla10[Consignatario],B2876,[1]!Tabla10[1672])</f>
        <v>0</v>
      </c>
      <c r="G2876">
        <f>SUMIF([1]!Tabla9[Consignatarios],B2876,[1]!Tabla9[1675])</f>
        <v>0</v>
      </c>
      <c r="H2876">
        <f>SUMIF([1]!Tabla8[Consignatarios],B2876,[1]!Tabla8[1678])</f>
        <v>0</v>
      </c>
      <c r="I2876">
        <f>SUMIF([1]!Tabla4[Consignatario],B2876,[1]!Tabla4[Monto])</f>
        <v>0</v>
      </c>
      <c r="J2876">
        <f>SUMIF([1]!Tabla2[Consignatario],B2876, [1]!Tabla2[Monto])</f>
        <v>36750</v>
      </c>
      <c r="K2876">
        <f>SUMIF([1]!Tabla3[Consignatario],B2876,[1]!Tabla3[Monto])</f>
        <v>0</v>
      </c>
      <c r="L2876">
        <f>SUMIF([1]!Tabla5[Consignatario],B2876,[1]!Tabla5[Monto])</f>
        <v>0</v>
      </c>
      <c r="M2876">
        <f>SUMIF([1]!Tabla1708[Consignatario],B2876,[1]!Tabla1708[Monto])</f>
        <v>0</v>
      </c>
      <c r="N2876">
        <f>SUMIF([1]!Tabla1726[Consignatario],B2876,[1]!Tabla1726[Monto])</f>
        <v>0</v>
      </c>
      <c r="O2876">
        <f>SUMIF([1]!Tabla1730[Consignatario],B2876,[1]!Tabla1730[1730])</f>
        <v>0</v>
      </c>
      <c r="P2876">
        <f>SUMIF([1]!Tabla1739[Consignatario],B2876,[1]!Tabla1739[1739])</f>
        <v>0</v>
      </c>
      <c r="Q2876">
        <f>SUMIF([1]!Tabla21[Consignatario],B2876,[1]!Tabla21[1664-1670])</f>
        <v>0</v>
      </c>
      <c r="R2876">
        <f>SUM(Tabla62[[#This Row],[1661]:[Entrearmadas]])</f>
        <v>36750</v>
      </c>
    </row>
    <row r="2877" spans="1:18" x14ac:dyDescent="0.3">
      <c r="A2877">
        <v>2876</v>
      </c>
      <c r="B2877" t="str" cm="1">
        <f t="array" ref="B2877">INDEX([1]!Tabla1[#Data], A2877, 2)</f>
        <v>Tejada, Diego de</v>
      </c>
      <c r="C2877">
        <f>SUMIF([1]!Tabla1661[Consignatario],B2877,[1]!Tabla1661[1661])</f>
        <v>0</v>
      </c>
      <c r="D2877">
        <f>SUMIF([1]!Tabla11[Consignatario],B2877,[1]!Tabla11[1662])</f>
        <v>0</v>
      </c>
      <c r="E2877">
        <f>SUMIF([1]!Tabla12[Consignatario],B2877,[1]!Tabla12[1670])</f>
        <v>0</v>
      </c>
      <c r="F2877">
        <f>SUMIF([1]!Tabla10[Consignatario],B2877,[1]!Tabla10[1672])</f>
        <v>0</v>
      </c>
      <c r="G2877">
        <f>SUMIF([1]!Tabla9[Consignatarios],B2877,[1]!Tabla9[1675])</f>
        <v>0</v>
      </c>
      <c r="H2877">
        <f>SUMIF([1]!Tabla8[Consignatarios],B2877,[1]!Tabla8[1678])</f>
        <v>0</v>
      </c>
      <c r="I2877">
        <f>SUMIF([1]!Tabla4[Consignatario],B2877,[1]!Tabla4[Monto])</f>
        <v>0</v>
      </c>
      <c r="J2877">
        <f>SUMIF([1]!Tabla2[Consignatario],B2877, [1]!Tabla2[Monto])</f>
        <v>0</v>
      </c>
      <c r="K2877">
        <f>SUMIF([1]!Tabla3[Consignatario],B2877,[1]!Tabla3[Monto])</f>
        <v>0</v>
      </c>
      <c r="L2877">
        <f>SUMIF([1]!Tabla5[Consignatario],B2877,[1]!Tabla5[Monto])</f>
        <v>48928</v>
      </c>
      <c r="M2877">
        <f>SUMIF([1]!Tabla1708[Consignatario],B2877,[1]!Tabla1708[Monto])</f>
        <v>0</v>
      </c>
      <c r="N2877">
        <f>SUMIF([1]!Tabla1726[Consignatario],B2877,[1]!Tabla1726[Monto])</f>
        <v>0</v>
      </c>
      <c r="O2877">
        <f>SUMIF([1]!Tabla1730[Consignatario],B2877,[1]!Tabla1730[1730])</f>
        <v>0</v>
      </c>
      <c r="P2877">
        <f>SUMIF([1]!Tabla1739[Consignatario],B2877,[1]!Tabla1739[1739])</f>
        <v>0</v>
      </c>
      <c r="Q2877">
        <f>SUMIF([1]!Tabla21[Consignatario],B2877,[1]!Tabla21[1664-1670])</f>
        <v>0</v>
      </c>
      <c r="R2877">
        <f>SUM(Tabla62[[#This Row],[1661]:[Entrearmadas]])</f>
        <v>48928</v>
      </c>
    </row>
    <row r="2878" spans="1:18" x14ac:dyDescent="0.3">
      <c r="A2878">
        <v>2877</v>
      </c>
      <c r="B2878" t="str" cm="1">
        <f t="array" ref="B2878">INDEX([1]!Tabla1[#Data], A2878, 2)</f>
        <v>Tejada, Juan de</v>
      </c>
      <c r="C2878">
        <f>SUMIF([1]!Tabla1661[Consignatario],B2878,[1]!Tabla1661[1661])</f>
        <v>0</v>
      </c>
      <c r="D2878">
        <f>SUMIF([1]!Tabla11[Consignatario],B2878,[1]!Tabla11[1662])</f>
        <v>0</v>
      </c>
      <c r="E2878">
        <f>SUMIF([1]!Tabla12[Consignatario],B2878,[1]!Tabla12[1670])</f>
        <v>0</v>
      </c>
      <c r="F2878">
        <f>SUMIF([1]!Tabla10[Consignatario],B2878,[1]!Tabla10[1672])</f>
        <v>0</v>
      </c>
      <c r="G2878">
        <f>SUMIF([1]!Tabla9[Consignatarios],B2878,[1]!Tabla9[1675])</f>
        <v>0</v>
      </c>
      <c r="H2878">
        <f>SUMIF([1]!Tabla8[Consignatarios],B2878,[1]!Tabla8[1678])</f>
        <v>0</v>
      </c>
      <c r="I2878">
        <f>SUMIF([1]!Tabla4[Consignatario],B2878,[1]!Tabla4[Monto])</f>
        <v>4000</v>
      </c>
      <c r="J2878">
        <f>SUMIF([1]!Tabla2[Consignatario],B2878, [1]!Tabla2[Monto])</f>
        <v>0</v>
      </c>
      <c r="K2878">
        <f>SUMIF([1]!Tabla3[Consignatario],B2878,[1]!Tabla3[Monto])</f>
        <v>0</v>
      </c>
      <c r="L2878">
        <f>SUMIF([1]!Tabla5[Consignatario],B2878,[1]!Tabla5[Monto])</f>
        <v>0</v>
      </c>
      <c r="M2878">
        <f>SUMIF([1]!Tabla1708[Consignatario],B2878,[1]!Tabla1708[Monto])</f>
        <v>0</v>
      </c>
      <c r="N2878">
        <f>SUMIF([1]!Tabla1726[Consignatario],B2878,[1]!Tabla1726[Monto])</f>
        <v>0</v>
      </c>
      <c r="O2878">
        <f>SUMIF([1]!Tabla1730[Consignatario],B2878,[1]!Tabla1730[1730])</f>
        <v>0</v>
      </c>
      <c r="P2878">
        <f>SUMIF([1]!Tabla1739[Consignatario],B2878,[1]!Tabla1739[1739])</f>
        <v>0</v>
      </c>
      <c r="Q2878">
        <f>SUMIF([1]!Tabla21[Consignatario],B2878,[1]!Tabla21[1664-1670])</f>
        <v>0</v>
      </c>
      <c r="R2878">
        <f>SUM(Tabla62[[#This Row],[1661]:[Entrearmadas]])</f>
        <v>4000</v>
      </c>
    </row>
    <row r="2879" spans="1:18" x14ac:dyDescent="0.3">
      <c r="A2879">
        <v>2878</v>
      </c>
      <c r="B2879" t="str" cm="1">
        <f t="array" ref="B2879">INDEX([1]!Tabla1[#Data], A2879, 2)</f>
        <v>Tejada, Juan Francisco de</v>
      </c>
      <c r="C2879">
        <f>SUMIF([1]!Tabla1661[Consignatario],B2879,[1]!Tabla1661[1661])</f>
        <v>0</v>
      </c>
      <c r="D2879">
        <f>SUMIF([1]!Tabla11[Consignatario],B2879,[1]!Tabla11[1662])</f>
        <v>0</v>
      </c>
      <c r="E2879">
        <f>SUMIF([1]!Tabla12[Consignatario],B2879,[1]!Tabla12[1670])</f>
        <v>0</v>
      </c>
      <c r="F2879">
        <f>SUMIF([1]!Tabla10[Consignatario],B2879,[1]!Tabla10[1672])</f>
        <v>0</v>
      </c>
      <c r="G2879">
        <f>SUMIF([1]!Tabla9[Consignatarios],B2879,[1]!Tabla9[1675])</f>
        <v>0</v>
      </c>
      <c r="H2879">
        <f>SUMIF([1]!Tabla8[Consignatarios],B2879,[1]!Tabla8[1678])</f>
        <v>0</v>
      </c>
      <c r="I2879">
        <f>SUMIF([1]!Tabla4[Consignatario],B2879,[1]!Tabla4[Monto])</f>
        <v>0</v>
      </c>
      <c r="J2879">
        <f>SUMIF([1]!Tabla2[Consignatario],B2879, [1]!Tabla2[Monto])</f>
        <v>0</v>
      </c>
      <c r="K2879">
        <f>SUMIF([1]!Tabla3[Consignatario],B2879,[1]!Tabla3[Monto])</f>
        <v>0</v>
      </c>
      <c r="L2879">
        <f>SUMIF([1]!Tabla5[Consignatario],B2879,[1]!Tabla5[Monto])</f>
        <v>0</v>
      </c>
      <c r="M2879">
        <f>SUMIF([1]!Tabla1708[Consignatario],B2879,[1]!Tabla1708[Monto])</f>
        <v>0</v>
      </c>
      <c r="N2879">
        <f>SUMIF([1]!Tabla1726[Consignatario],B2879,[1]!Tabla1726[Monto])</f>
        <v>0</v>
      </c>
      <c r="O2879">
        <f>SUMIF([1]!Tabla1730[Consignatario],B2879,[1]!Tabla1730[1730])</f>
        <v>0</v>
      </c>
      <c r="P2879">
        <f>SUMIF([1]!Tabla1739[Consignatario],B2879,[1]!Tabla1739[1739])</f>
        <v>3000</v>
      </c>
      <c r="Q2879">
        <f>SUMIF([1]!Tabla21[Consignatario],B2879,[1]!Tabla21[1664-1670])</f>
        <v>0</v>
      </c>
      <c r="R2879">
        <f>SUM(Tabla62[[#This Row],[1661]:[Entrearmadas]])</f>
        <v>3000</v>
      </c>
    </row>
    <row r="2880" spans="1:18" x14ac:dyDescent="0.3">
      <c r="A2880">
        <v>2879</v>
      </c>
      <c r="B2880" t="str" cm="1">
        <f t="array" ref="B2880">INDEX([1]!Tabla1[#Data], A2880, 2)</f>
        <v>Tejeda, Roque</v>
      </c>
      <c r="C2880">
        <f>SUMIF([1]!Tabla1661[Consignatario],B2880,[1]!Tabla1661[1661])</f>
        <v>0</v>
      </c>
      <c r="D2880">
        <f>SUMIF([1]!Tabla11[Consignatario],B2880,[1]!Tabla11[1662])</f>
        <v>0</v>
      </c>
      <c r="E2880">
        <f>SUMIF([1]!Tabla12[Consignatario],B2880,[1]!Tabla12[1670])</f>
        <v>0</v>
      </c>
      <c r="F2880">
        <f>SUMIF([1]!Tabla10[Consignatario],B2880,[1]!Tabla10[1672])</f>
        <v>0</v>
      </c>
      <c r="G2880">
        <f>SUMIF([1]!Tabla9[Consignatarios],B2880,[1]!Tabla9[1675])</f>
        <v>0</v>
      </c>
      <c r="H2880">
        <f>SUMIF([1]!Tabla8[Consignatarios],B2880,[1]!Tabla8[1678])</f>
        <v>0</v>
      </c>
      <c r="I2880">
        <f>SUMIF([1]!Tabla4[Consignatario],B2880,[1]!Tabla4[Monto])</f>
        <v>0</v>
      </c>
      <c r="J2880">
        <f>SUMIF([1]!Tabla2[Consignatario],B2880, [1]!Tabla2[Monto])</f>
        <v>0</v>
      </c>
      <c r="K2880">
        <f>SUMIF([1]!Tabla3[Consignatario],B2880,[1]!Tabla3[Monto])</f>
        <v>2240</v>
      </c>
      <c r="L2880">
        <f>SUMIF([1]!Tabla5[Consignatario],B2880,[1]!Tabla5[Monto])</f>
        <v>0</v>
      </c>
      <c r="M2880">
        <f>SUMIF([1]!Tabla1708[Consignatario],B2880,[1]!Tabla1708[Monto])</f>
        <v>0</v>
      </c>
      <c r="N2880">
        <f>SUMIF([1]!Tabla1726[Consignatario],B2880,[1]!Tabla1726[Monto])</f>
        <v>0</v>
      </c>
      <c r="O2880">
        <f>SUMIF([1]!Tabla1730[Consignatario],B2880,[1]!Tabla1730[1730])</f>
        <v>0</v>
      </c>
      <c r="P2880">
        <f>SUMIF([1]!Tabla1739[Consignatario],B2880,[1]!Tabla1739[1739])</f>
        <v>0</v>
      </c>
      <c r="Q2880">
        <f>SUMIF([1]!Tabla21[Consignatario],B2880,[1]!Tabla21[1664-1670])</f>
        <v>0</v>
      </c>
      <c r="R2880">
        <f>SUM(Tabla62[[#This Row],[1661]:[Entrearmadas]])</f>
        <v>2240</v>
      </c>
    </row>
    <row r="2881" spans="1:18" x14ac:dyDescent="0.3">
      <c r="A2881">
        <v>2880</v>
      </c>
      <c r="B2881" t="str" cm="1">
        <f t="array" ref="B2881">INDEX([1]!Tabla1[#Data], A2881, 2)</f>
        <v>Telleria, Francisco</v>
      </c>
      <c r="C2881">
        <f>SUMIF([1]!Tabla1661[Consignatario],B2881,[1]!Tabla1661[1661])</f>
        <v>0</v>
      </c>
      <c r="D2881">
        <f>SUMIF([1]!Tabla11[Consignatario],B2881,[1]!Tabla11[1662])</f>
        <v>0</v>
      </c>
      <c r="E2881">
        <f>SUMIF([1]!Tabla12[Consignatario],B2881,[1]!Tabla12[1670])</f>
        <v>0</v>
      </c>
      <c r="F2881">
        <f>SUMIF([1]!Tabla10[Consignatario],B2881,[1]!Tabla10[1672])</f>
        <v>0</v>
      </c>
      <c r="G2881">
        <f>SUMIF([1]!Tabla9[Consignatarios],B2881,[1]!Tabla9[1675])</f>
        <v>0</v>
      </c>
      <c r="H2881">
        <f>SUMIF([1]!Tabla8[Consignatarios],B2881,[1]!Tabla8[1678])</f>
        <v>0</v>
      </c>
      <c r="I2881">
        <f>SUMIF([1]!Tabla4[Consignatario],B2881,[1]!Tabla4[Monto])</f>
        <v>0</v>
      </c>
      <c r="J2881">
        <f>SUMIF([1]!Tabla2[Consignatario],B2881, [1]!Tabla2[Monto])</f>
        <v>0</v>
      </c>
      <c r="K2881">
        <f>SUMIF([1]!Tabla3[Consignatario],B2881,[1]!Tabla3[Monto])</f>
        <v>0</v>
      </c>
      <c r="L2881">
        <f>SUMIF([1]!Tabla5[Consignatario],B2881,[1]!Tabla5[Monto])</f>
        <v>0</v>
      </c>
      <c r="M2881">
        <f>SUMIF([1]!Tabla1708[Consignatario],B2881,[1]!Tabla1708[Monto])</f>
        <v>0</v>
      </c>
      <c r="N2881">
        <f>SUMIF([1]!Tabla1726[Consignatario],B2881,[1]!Tabla1726[Monto])</f>
        <v>18337</v>
      </c>
      <c r="O2881">
        <f>SUMIF([1]!Tabla1730[Consignatario],B2881,[1]!Tabla1730[1730])</f>
        <v>0</v>
      </c>
      <c r="P2881">
        <f>SUMIF([1]!Tabla1739[Consignatario],B2881,[1]!Tabla1739[1739])</f>
        <v>0</v>
      </c>
      <c r="Q2881">
        <f>SUMIF([1]!Tabla21[Consignatario],B2881,[1]!Tabla21[1664-1670])</f>
        <v>0</v>
      </c>
      <c r="R2881">
        <f>SUM(Tabla62[[#This Row],[1661]:[Entrearmadas]])</f>
        <v>18337</v>
      </c>
    </row>
    <row r="2882" spans="1:18" x14ac:dyDescent="0.3">
      <c r="A2882">
        <v>2881</v>
      </c>
      <c r="B2882" t="str" cm="1">
        <f t="array" ref="B2882">INDEX([1]!Tabla1[#Data], A2882, 2)</f>
        <v>Tellería, Francisco</v>
      </c>
      <c r="C2882">
        <f>SUMIF([1]!Tabla1661[Consignatario],B2882,[1]!Tabla1661[1661])</f>
        <v>0</v>
      </c>
      <c r="D2882">
        <f>SUMIF([1]!Tabla11[Consignatario],B2882,[1]!Tabla11[1662])</f>
        <v>0</v>
      </c>
      <c r="E2882">
        <f>SUMIF([1]!Tabla12[Consignatario],B2882,[1]!Tabla12[1670])</f>
        <v>0</v>
      </c>
      <c r="F2882">
        <f>SUMIF([1]!Tabla10[Consignatario],B2882,[1]!Tabla10[1672])</f>
        <v>0</v>
      </c>
      <c r="G2882">
        <f>SUMIF([1]!Tabla9[Consignatarios],B2882,[1]!Tabla9[1675])</f>
        <v>0</v>
      </c>
      <c r="H2882">
        <f>SUMIF([1]!Tabla8[Consignatarios],B2882,[1]!Tabla8[1678])</f>
        <v>0</v>
      </c>
      <c r="I2882">
        <f>SUMIF([1]!Tabla4[Consignatario],B2882,[1]!Tabla4[Monto])</f>
        <v>0</v>
      </c>
      <c r="J2882">
        <f>SUMIF([1]!Tabla2[Consignatario],B2882, [1]!Tabla2[Monto])</f>
        <v>0</v>
      </c>
      <c r="K2882">
        <f>SUMIF([1]!Tabla3[Consignatario],B2882,[1]!Tabla3[Monto])</f>
        <v>0</v>
      </c>
      <c r="L2882">
        <f>SUMIF([1]!Tabla5[Consignatario],B2882,[1]!Tabla5[Monto])</f>
        <v>0</v>
      </c>
      <c r="M2882">
        <f>SUMIF([1]!Tabla1708[Consignatario],B2882,[1]!Tabla1708[Monto])</f>
        <v>0</v>
      </c>
      <c r="N2882">
        <f>SUMIF([1]!Tabla1726[Consignatario],B2882,[1]!Tabla1726[Monto])</f>
        <v>0</v>
      </c>
      <c r="O2882">
        <f>SUMIF([1]!Tabla1730[Consignatario],B2882,[1]!Tabla1730[1730])</f>
        <v>28900</v>
      </c>
      <c r="P2882">
        <f>SUMIF([1]!Tabla1739[Consignatario],B2882,[1]!Tabla1739[1739])</f>
        <v>0</v>
      </c>
      <c r="Q2882">
        <f>SUMIF([1]!Tabla21[Consignatario],B2882,[1]!Tabla21[1664-1670])</f>
        <v>0</v>
      </c>
      <c r="R2882">
        <f>SUM(Tabla62[[#This Row],[1661]:[Entrearmadas]])</f>
        <v>28900</v>
      </c>
    </row>
    <row r="2883" spans="1:18" x14ac:dyDescent="0.3">
      <c r="A2883">
        <v>2882</v>
      </c>
      <c r="B2883" t="str" cm="1">
        <f t="array" ref="B2883">INDEX([1]!Tabla1[#Data], A2883, 2)</f>
        <v>Tellez de la Fuente, Juan</v>
      </c>
      <c r="C2883">
        <f>SUMIF([1]!Tabla1661[Consignatario],B2883,[1]!Tabla1661[1661])</f>
        <v>0</v>
      </c>
      <c r="D2883">
        <f>SUMIF([1]!Tabla11[Consignatario],B2883,[1]!Tabla11[1662])</f>
        <v>0</v>
      </c>
      <c r="E2883">
        <f>SUMIF([1]!Tabla12[Consignatario],B2883,[1]!Tabla12[1670])</f>
        <v>33650</v>
      </c>
      <c r="F2883">
        <f>SUMIF([1]!Tabla10[Consignatario],B2883,[1]!Tabla10[1672])</f>
        <v>24792</v>
      </c>
      <c r="G2883">
        <f>SUMIF([1]!Tabla9[Consignatarios],B2883,[1]!Tabla9[1675])</f>
        <v>12500</v>
      </c>
      <c r="H2883">
        <f>SUMIF([1]!Tabla8[Consignatarios],B2883,[1]!Tabla8[1678])</f>
        <v>11600</v>
      </c>
      <c r="I2883">
        <f>SUMIF([1]!Tabla4[Consignatario],B2883,[1]!Tabla4[Monto])</f>
        <v>0</v>
      </c>
      <c r="J2883">
        <f>SUMIF([1]!Tabla2[Consignatario],B2883, [1]!Tabla2[Monto])</f>
        <v>0</v>
      </c>
      <c r="K2883">
        <f>SUMIF([1]!Tabla3[Consignatario],B2883,[1]!Tabla3[Monto])</f>
        <v>0</v>
      </c>
      <c r="L2883">
        <f>SUMIF([1]!Tabla5[Consignatario],B2883,[1]!Tabla5[Monto])</f>
        <v>0</v>
      </c>
      <c r="M2883">
        <f>SUMIF([1]!Tabla1708[Consignatario],B2883,[1]!Tabla1708[Monto])</f>
        <v>0</v>
      </c>
      <c r="N2883">
        <f>SUMIF([1]!Tabla1726[Consignatario],B2883,[1]!Tabla1726[Monto])</f>
        <v>0</v>
      </c>
      <c r="O2883">
        <f>SUMIF([1]!Tabla1730[Consignatario],B2883,[1]!Tabla1730[1730])</f>
        <v>0</v>
      </c>
      <c r="P2883">
        <f>SUMIF([1]!Tabla1739[Consignatario],B2883,[1]!Tabla1739[1739])</f>
        <v>0</v>
      </c>
      <c r="Q2883">
        <f>SUMIF([1]!Tabla21[Consignatario],B2883,[1]!Tabla21[1664-1670])</f>
        <v>0</v>
      </c>
      <c r="R2883">
        <f>SUM(Tabla62[[#This Row],[1661]:[Entrearmadas]])</f>
        <v>82542</v>
      </c>
    </row>
    <row r="2884" spans="1:18" x14ac:dyDescent="0.3">
      <c r="A2884">
        <v>2883</v>
      </c>
      <c r="B2884" t="str" cm="1">
        <f t="array" ref="B2884">INDEX([1]!Tabla1[#Data], A2884, 2)</f>
        <v>Tellez, Manuel</v>
      </c>
      <c r="C2884">
        <f>SUMIF([1]!Tabla1661[Consignatario],B2884,[1]!Tabla1661[1661])</f>
        <v>0</v>
      </c>
      <c r="D2884">
        <f>SUMIF([1]!Tabla11[Consignatario],B2884,[1]!Tabla11[1662])</f>
        <v>0</v>
      </c>
      <c r="E2884">
        <f>SUMIF([1]!Tabla12[Consignatario],B2884,[1]!Tabla12[1670])</f>
        <v>0</v>
      </c>
      <c r="F2884">
        <f>SUMIF([1]!Tabla10[Consignatario],B2884,[1]!Tabla10[1672])</f>
        <v>450</v>
      </c>
      <c r="G2884">
        <f>SUMIF([1]!Tabla9[Consignatarios],B2884,[1]!Tabla9[1675])</f>
        <v>0</v>
      </c>
      <c r="H2884">
        <f>SUMIF([1]!Tabla8[Consignatarios],B2884,[1]!Tabla8[1678])</f>
        <v>0</v>
      </c>
      <c r="I2884">
        <f>SUMIF([1]!Tabla4[Consignatario],B2884,[1]!Tabla4[Monto])</f>
        <v>0</v>
      </c>
      <c r="J2884">
        <f>SUMIF([1]!Tabla2[Consignatario],B2884, [1]!Tabla2[Monto])</f>
        <v>0</v>
      </c>
      <c r="K2884">
        <f>SUMIF([1]!Tabla3[Consignatario],B2884,[1]!Tabla3[Monto])</f>
        <v>0</v>
      </c>
      <c r="L2884">
        <f>SUMIF([1]!Tabla5[Consignatario],B2884,[1]!Tabla5[Monto])</f>
        <v>0</v>
      </c>
      <c r="M2884">
        <f>SUMIF([1]!Tabla1708[Consignatario],B2884,[1]!Tabla1708[Monto])</f>
        <v>0</v>
      </c>
      <c r="N2884">
        <f>SUMIF([1]!Tabla1726[Consignatario],B2884,[1]!Tabla1726[Monto])</f>
        <v>0</v>
      </c>
      <c r="O2884">
        <f>SUMIF([1]!Tabla1730[Consignatario],B2884,[1]!Tabla1730[1730])</f>
        <v>0</v>
      </c>
      <c r="P2884">
        <f>SUMIF([1]!Tabla1739[Consignatario],B2884,[1]!Tabla1739[1739])</f>
        <v>0</v>
      </c>
      <c r="Q2884">
        <f>SUMIF([1]!Tabla21[Consignatario],B2884,[1]!Tabla21[1664-1670])</f>
        <v>0</v>
      </c>
      <c r="R2884">
        <f>SUM(Tabla62[[#This Row],[1661]:[Entrearmadas]])</f>
        <v>450</v>
      </c>
    </row>
    <row r="2885" spans="1:18" x14ac:dyDescent="0.3">
      <c r="A2885">
        <v>2884</v>
      </c>
      <c r="B2885" t="str" cm="1">
        <f t="array" ref="B2885">INDEX([1]!Tabla1[#Data], A2885, 2)</f>
        <v>Tello de Espinosa, Francisco</v>
      </c>
      <c r="C2885">
        <f>SUMIF([1]!Tabla1661[Consignatario],B2885,[1]!Tabla1661[1661])</f>
        <v>0</v>
      </c>
      <c r="D2885">
        <f>SUMIF([1]!Tabla11[Consignatario],B2885,[1]!Tabla11[1662])</f>
        <v>0</v>
      </c>
      <c r="E2885">
        <f>SUMIF([1]!Tabla12[Consignatario],B2885,[1]!Tabla12[1670])</f>
        <v>0</v>
      </c>
      <c r="F2885">
        <f>SUMIF([1]!Tabla10[Consignatario],B2885,[1]!Tabla10[1672])</f>
        <v>0</v>
      </c>
      <c r="G2885">
        <f>SUMIF([1]!Tabla9[Consignatarios],B2885,[1]!Tabla9[1675])</f>
        <v>0</v>
      </c>
      <c r="H2885">
        <f>SUMIF([1]!Tabla8[Consignatarios],B2885,[1]!Tabla8[1678])</f>
        <v>5280</v>
      </c>
      <c r="I2885">
        <f>SUMIF([1]!Tabla4[Consignatario],B2885,[1]!Tabla4[Monto])</f>
        <v>27020</v>
      </c>
      <c r="J2885">
        <f>SUMIF([1]!Tabla2[Consignatario],B2885, [1]!Tabla2[Monto])</f>
        <v>0</v>
      </c>
      <c r="K2885">
        <f>SUMIF([1]!Tabla3[Consignatario],B2885,[1]!Tabla3[Monto])</f>
        <v>0</v>
      </c>
      <c r="L2885">
        <f>SUMIF([1]!Tabla5[Consignatario],B2885,[1]!Tabla5[Monto])</f>
        <v>0</v>
      </c>
      <c r="M2885">
        <f>SUMIF([1]!Tabla1708[Consignatario],B2885,[1]!Tabla1708[Monto])</f>
        <v>0</v>
      </c>
      <c r="N2885">
        <f>SUMIF([1]!Tabla1726[Consignatario],B2885,[1]!Tabla1726[Monto])</f>
        <v>0</v>
      </c>
      <c r="O2885">
        <f>SUMIF([1]!Tabla1730[Consignatario],B2885,[1]!Tabla1730[1730])</f>
        <v>0</v>
      </c>
      <c r="P2885">
        <f>SUMIF([1]!Tabla1739[Consignatario],B2885,[1]!Tabla1739[1739])</f>
        <v>0</v>
      </c>
      <c r="Q2885">
        <f>SUMIF([1]!Tabla21[Consignatario],B2885,[1]!Tabla21[1664-1670])</f>
        <v>0</v>
      </c>
      <c r="R2885">
        <f>SUM(Tabla62[[#This Row],[1661]:[Entrearmadas]])</f>
        <v>32300</v>
      </c>
    </row>
    <row r="2886" spans="1:18" x14ac:dyDescent="0.3">
      <c r="A2886">
        <v>2885</v>
      </c>
      <c r="B2886" t="str" cm="1">
        <f t="array" ref="B2886">INDEX([1]!Tabla1[#Data], A2886, 2)</f>
        <v>Tello de Peralta, Fernando</v>
      </c>
      <c r="C2886">
        <f>SUMIF([1]!Tabla1661[Consignatario],B2886,[1]!Tabla1661[1661])</f>
        <v>0</v>
      </c>
      <c r="D2886">
        <f>SUMIF([1]!Tabla11[Consignatario],B2886,[1]!Tabla11[1662])</f>
        <v>0</v>
      </c>
      <c r="E2886">
        <f>SUMIF([1]!Tabla12[Consignatario],B2886,[1]!Tabla12[1670])</f>
        <v>13500</v>
      </c>
      <c r="F2886">
        <f>SUMIF([1]!Tabla10[Consignatario],B2886,[1]!Tabla10[1672])</f>
        <v>0</v>
      </c>
      <c r="G2886">
        <f>SUMIF([1]!Tabla9[Consignatarios],B2886,[1]!Tabla9[1675])</f>
        <v>0</v>
      </c>
      <c r="H2886">
        <f>SUMIF([1]!Tabla8[Consignatarios],B2886,[1]!Tabla8[1678])</f>
        <v>0</v>
      </c>
      <c r="I2886">
        <f>SUMIF([1]!Tabla4[Consignatario],B2886,[1]!Tabla4[Monto])</f>
        <v>0</v>
      </c>
      <c r="J2886">
        <f>SUMIF([1]!Tabla2[Consignatario],B2886, [1]!Tabla2[Monto])</f>
        <v>0</v>
      </c>
      <c r="K2886">
        <f>SUMIF([1]!Tabla3[Consignatario],B2886,[1]!Tabla3[Monto])</f>
        <v>0</v>
      </c>
      <c r="L2886">
        <f>SUMIF([1]!Tabla5[Consignatario],B2886,[1]!Tabla5[Monto])</f>
        <v>0</v>
      </c>
      <c r="M2886">
        <f>SUMIF([1]!Tabla1708[Consignatario],B2886,[1]!Tabla1708[Monto])</f>
        <v>0</v>
      </c>
      <c r="N2886">
        <f>SUMIF([1]!Tabla1726[Consignatario],B2886,[1]!Tabla1726[Monto])</f>
        <v>0</v>
      </c>
      <c r="O2886">
        <f>SUMIF([1]!Tabla1730[Consignatario],B2886,[1]!Tabla1730[1730])</f>
        <v>0</v>
      </c>
      <c r="P2886">
        <f>SUMIF([1]!Tabla1739[Consignatario],B2886,[1]!Tabla1739[1739])</f>
        <v>0</v>
      </c>
      <c r="Q2886">
        <f>SUMIF([1]!Tabla21[Consignatario],B2886,[1]!Tabla21[1664-1670])</f>
        <v>0</v>
      </c>
      <c r="R2886">
        <f>SUM(Tabla62[[#This Row],[1661]:[Entrearmadas]])</f>
        <v>13500</v>
      </c>
    </row>
    <row r="2887" spans="1:18" x14ac:dyDescent="0.3">
      <c r="A2887">
        <v>2886</v>
      </c>
      <c r="B2887" t="str" cm="1">
        <f t="array" ref="B2887">INDEX([1]!Tabla1[#Data], A2887, 2)</f>
        <v>Tello, Mateo Joseph</v>
      </c>
      <c r="C2887">
        <f>SUMIF([1]!Tabla1661[Consignatario],B2887,[1]!Tabla1661[1661])</f>
        <v>0</v>
      </c>
      <c r="D2887">
        <f>SUMIF([1]!Tabla11[Consignatario],B2887,[1]!Tabla11[1662])</f>
        <v>0</v>
      </c>
      <c r="E2887">
        <f>SUMIF([1]!Tabla12[Consignatario],B2887,[1]!Tabla12[1670])</f>
        <v>0</v>
      </c>
      <c r="F2887">
        <f>SUMIF([1]!Tabla10[Consignatario],B2887,[1]!Tabla10[1672])</f>
        <v>0</v>
      </c>
      <c r="G2887">
        <f>SUMIF([1]!Tabla9[Consignatarios],B2887,[1]!Tabla9[1675])</f>
        <v>0</v>
      </c>
      <c r="H2887">
        <f>SUMIF([1]!Tabla8[Consignatarios],B2887,[1]!Tabla8[1678])</f>
        <v>0</v>
      </c>
      <c r="I2887">
        <f>SUMIF([1]!Tabla4[Consignatario],B2887,[1]!Tabla4[Monto])</f>
        <v>0</v>
      </c>
      <c r="J2887">
        <f>SUMIF([1]!Tabla2[Consignatario],B2887, [1]!Tabla2[Monto])</f>
        <v>0</v>
      </c>
      <c r="K2887">
        <f>SUMIF([1]!Tabla3[Consignatario],B2887,[1]!Tabla3[Monto])</f>
        <v>10325</v>
      </c>
      <c r="L2887">
        <f>SUMIF([1]!Tabla5[Consignatario],B2887,[1]!Tabla5[Monto])</f>
        <v>1800</v>
      </c>
      <c r="M2887">
        <f>SUMIF([1]!Tabla1708[Consignatario],B2887,[1]!Tabla1708[Monto])</f>
        <v>0</v>
      </c>
      <c r="N2887">
        <f>SUMIF([1]!Tabla1726[Consignatario],B2887,[1]!Tabla1726[Monto])</f>
        <v>0</v>
      </c>
      <c r="O2887">
        <f>SUMIF([1]!Tabla1730[Consignatario],B2887,[1]!Tabla1730[1730])</f>
        <v>0</v>
      </c>
      <c r="P2887">
        <f>SUMIF([1]!Tabla1739[Consignatario],B2887,[1]!Tabla1739[1739])</f>
        <v>0</v>
      </c>
      <c r="Q2887">
        <f>SUMIF([1]!Tabla21[Consignatario],B2887,[1]!Tabla21[1664-1670])</f>
        <v>0</v>
      </c>
      <c r="R2887">
        <f>SUM(Tabla62[[#This Row],[1661]:[Entrearmadas]])</f>
        <v>12125</v>
      </c>
    </row>
    <row r="2888" spans="1:18" x14ac:dyDescent="0.3">
      <c r="A2888">
        <v>2887</v>
      </c>
      <c r="B2888" t="str" cm="1">
        <f t="array" ref="B2888">INDEX([1]!Tabla1[#Data], A2888, 2)</f>
        <v>Ten y Villanueva, Diego Adrián</v>
      </c>
      <c r="C2888">
        <f>SUMIF([1]!Tabla1661[Consignatario],B2888,[1]!Tabla1661[1661])</f>
        <v>0</v>
      </c>
      <c r="D2888">
        <f>SUMIF([1]!Tabla11[Consignatario],B2888,[1]!Tabla11[1662])</f>
        <v>0</v>
      </c>
      <c r="E2888">
        <f>SUMIF([1]!Tabla12[Consignatario],B2888,[1]!Tabla12[1670])</f>
        <v>0</v>
      </c>
      <c r="F2888">
        <f>SUMIF([1]!Tabla10[Consignatario],B2888,[1]!Tabla10[1672])</f>
        <v>0</v>
      </c>
      <c r="G2888">
        <f>SUMIF([1]!Tabla9[Consignatarios],B2888,[1]!Tabla9[1675])</f>
        <v>0</v>
      </c>
      <c r="H2888">
        <f>SUMIF([1]!Tabla8[Consignatarios],B2888,[1]!Tabla8[1678])</f>
        <v>0</v>
      </c>
      <c r="I2888">
        <f>SUMIF([1]!Tabla4[Consignatario],B2888,[1]!Tabla4[Monto])</f>
        <v>0</v>
      </c>
      <c r="J2888">
        <f>SUMIF([1]!Tabla2[Consignatario],B2888, [1]!Tabla2[Monto])</f>
        <v>0</v>
      </c>
      <c r="K2888">
        <f>SUMIF([1]!Tabla3[Consignatario],B2888,[1]!Tabla3[Monto])</f>
        <v>8000</v>
      </c>
      <c r="L2888">
        <f>SUMIF([1]!Tabla5[Consignatario],B2888,[1]!Tabla5[Monto])</f>
        <v>0</v>
      </c>
      <c r="M2888">
        <f>SUMIF([1]!Tabla1708[Consignatario],B2888,[1]!Tabla1708[Monto])</f>
        <v>0</v>
      </c>
      <c r="N2888">
        <f>SUMIF([1]!Tabla1726[Consignatario],B2888,[1]!Tabla1726[Monto])</f>
        <v>0</v>
      </c>
      <c r="O2888">
        <f>SUMIF([1]!Tabla1730[Consignatario],B2888,[1]!Tabla1730[1730])</f>
        <v>0</v>
      </c>
      <c r="P2888">
        <f>SUMIF([1]!Tabla1739[Consignatario],B2888,[1]!Tabla1739[1739])</f>
        <v>0</v>
      </c>
      <c r="Q2888">
        <f>SUMIF([1]!Tabla21[Consignatario],B2888,[1]!Tabla21[1664-1670])</f>
        <v>0</v>
      </c>
      <c r="R2888">
        <f>SUM(Tabla62[[#This Row],[1661]:[Entrearmadas]])</f>
        <v>8000</v>
      </c>
    </row>
    <row r="2889" spans="1:18" x14ac:dyDescent="0.3">
      <c r="A2889">
        <v>2888</v>
      </c>
      <c r="B2889" t="str" cm="1">
        <f t="array" ref="B2889">INDEX([1]!Tabla1[#Data], A2889, 2)</f>
        <v>Tena Calderón, Gonzalo de</v>
      </c>
      <c r="C2889">
        <f>SUMIF([1]!Tabla1661[Consignatario],B2889,[1]!Tabla1661[1661])</f>
        <v>0</v>
      </c>
      <c r="D2889">
        <f>SUMIF([1]!Tabla11[Consignatario],B2889,[1]!Tabla11[1662])</f>
        <v>0</v>
      </c>
      <c r="E2889">
        <f>SUMIF([1]!Tabla12[Consignatario],B2889,[1]!Tabla12[1670])</f>
        <v>0</v>
      </c>
      <c r="F2889">
        <f>SUMIF([1]!Tabla10[Consignatario],B2889,[1]!Tabla10[1672])</f>
        <v>0</v>
      </c>
      <c r="G2889">
        <f>SUMIF([1]!Tabla9[Consignatarios],B2889,[1]!Tabla9[1675])</f>
        <v>0</v>
      </c>
      <c r="H2889">
        <f>SUMIF([1]!Tabla8[Consignatarios],B2889,[1]!Tabla8[1678])</f>
        <v>0</v>
      </c>
      <c r="I2889">
        <f>SUMIF([1]!Tabla4[Consignatario],B2889,[1]!Tabla4[Monto])</f>
        <v>0</v>
      </c>
      <c r="J2889">
        <f>SUMIF([1]!Tabla2[Consignatario],B2889, [1]!Tabla2[Monto])</f>
        <v>4032</v>
      </c>
      <c r="K2889">
        <f>SUMIF([1]!Tabla3[Consignatario],B2889,[1]!Tabla3[Monto])</f>
        <v>16344</v>
      </c>
      <c r="L2889">
        <f>SUMIF([1]!Tabla5[Consignatario],B2889,[1]!Tabla5[Monto])</f>
        <v>0</v>
      </c>
      <c r="M2889">
        <f>SUMIF([1]!Tabla1708[Consignatario],B2889,[1]!Tabla1708[Monto])</f>
        <v>0</v>
      </c>
      <c r="N2889">
        <f>SUMIF([1]!Tabla1726[Consignatario],B2889,[1]!Tabla1726[Monto])</f>
        <v>0</v>
      </c>
      <c r="O2889">
        <f>SUMIF([1]!Tabla1730[Consignatario],B2889,[1]!Tabla1730[1730])</f>
        <v>0</v>
      </c>
      <c r="P2889">
        <f>SUMIF([1]!Tabla1739[Consignatario],B2889,[1]!Tabla1739[1739])</f>
        <v>0</v>
      </c>
      <c r="Q2889">
        <f>SUMIF([1]!Tabla21[Consignatario],B2889,[1]!Tabla21[1664-1670])</f>
        <v>0</v>
      </c>
      <c r="R2889">
        <f>SUM(Tabla62[[#This Row],[1661]:[Entrearmadas]])</f>
        <v>20376</v>
      </c>
    </row>
    <row r="2890" spans="1:18" x14ac:dyDescent="0.3">
      <c r="A2890">
        <v>2889</v>
      </c>
      <c r="B2890" t="str" cm="1">
        <f t="array" ref="B2890">INDEX([1]!Tabla1[#Data], A2890, 2)</f>
        <v>Tena de los Ríos, Francisco</v>
      </c>
      <c r="C2890">
        <f>SUMIF([1]!Tabla1661[Consignatario],B2890,[1]!Tabla1661[1661])</f>
        <v>1600</v>
      </c>
      <c r="D2890">
        <f>SUMIF([1]!Tabla11[Consignatario],B2890,[1]!Tabla11[1662])</f>
        <v>0</v>
      </c>
      <c r="E2890">
        <f>SUMIF([1]!Tabla12[Consignatario],B2890,[1]!Tabla12[1670])</f>
        <v>0</v>
      </c>
      <c r="F2890">
        <f>SUMIF([1]!Tabla10[Consignatario],B2890,[1]!Tabla10[1672])</f>
        <v>0</v>
      </c>
      <c r="G2890">
        <f>SUMIF([1]!Tabla9[Consignatarios],B2890,[1]!Tabla9[1675])</f>
        <v>0</v>
      </c>
      <c r="H2890">
        <f>SUMIF([1]!Tabla8[Consignatarios],B2890,[1]!Tabla8[1678])</f>
        <v>0</v>
      </c>
      <c r="I2890">
        <f>SUMIF([1]!Tabla4[Consignatario],B2890,[1]!Tabla4[Monto])</f>
        <v>0</v>
      </c>
      <c r="J2890">
        <f>SUMIF([1]!Tabla2[Consignatario],B2890, [1]!Tabla2[Monto])</f>
        <v>0</v>
      </c>
      <c r="K2890">
        <f>SUMIF([1]!Tabla3[Consignatario],B2890,[1]!Tabla3[Monto])</f>
        <v>0</v>
      </c>
      <c r="L2890">
        <f>SUMIF([1]!Tabla5[Consignatario],B2890,[1]!Tabla5[Monto])</f>
        <v>0</v>
      </c>
      <c r="M2890">
        <f>SUMIF([1]!Tabla1708[Consignatario],B2890,[1]!Tabla1708[Monto])</f>
        <v>0</v>
      </c>
      <c r="N2890">
        <f>SUMIF([1]!Tabla1726[Consignatario],B2890,[1]!Tabla1726[Monto])</f>
        <v>0</v>
      </c>
      <c r="O2890">
        <f>SUMIF([1]!Tabla1730[Consignatario],B2890,[1]!Tabla1730[1730])</f>
        <v>0</v>
      </c>
      <c r="P2890">
        <f>SUMIF([1]!Tabla1739[Consignatario],B2890,[1]!Tabla1739[1739])</f>
        <v>0</v>
      </c>
      <c r="Q2890">
        <f>SUMIF([1]!Tabla21[Consignatario],B2890,[1]!Tabla21[1664-1670])</f>
        <v>0</v>
      </c>
      <c r="R2890">
        <f>SUM(Tabla62[[#This Row],[1661]:[Entrearmadas]])</f>
        <v>1600</v>
      </c>
    </row>
    <row r="2891" spans="1:18" x14ac:dyDescent="0.3">
      <c r="A2891">
        <v>2890</v>
      </c>
      <c r="B2891" t="str" cm="1">
        <f t="array" ref="B2891">INDEX([1]!Tabla1[#Data], A2891, 2)</f>
        <v>Tena, Alonso de</v>
      </c>
      <c r="C2891">
        <f>SUMIF([1]!Tabla1661[Consignatario],B2891,[1]!Tabla1661[1661])</f>
        <v>0</v>
      </c>
      <c r="D2891">
        <f>SUMIF([1]!Tabla11[Consignatario],B2891,[1]!Tabla11[1662])</f>
        <v>0</v>
      </c>
      <c r="E2891">
        <f>SUMIF([1]!Tabla12[Consignatario],B2891,[1]!Tabla12[1670])</f>
        <v>0</v>
      </c>
      <c r="F2891">
        <f>SUMIF([1]!Tabla10[Consignatario],B2891,[1]!Tabla10[1672])</f>
        <v>0</v>
      </c>
      <c r="G2891">
        <f>SUMIF([1]!Tabla9[Consignatarios],B2891,[1]!Tabla9[1675])</f>
        <v>0</v>
      </c>
      <c r="H2891">
        <f>SUMIF([1]!Tabla8[Consignatarios],B2891,[1]!Tabla8[1678])</f>
        <v>0</v>
      </c>
      <c r="I2891">
        <f>SUMIF([1]!Tabla4[Consignatario],B2891,[1]!Tabla4[Monto])</f>
        <v>0</v>
      </c>
      <c r="J2891">
        <f>SUMIF([1]!Tabla2[Consignatario],B2891, [1]!Tabla2[Monto])</f>
        <v>61298</v>
      </c>
      <c r="K2891">
        <f>SUMIF([1]!Tabla3[Consignatario],B2891,[1]!Tabla3[Monto])</f>
        <v>51609</v>
      </c>
      <c r="L2891">
        <f>SUMIF([1]!Tabla5[Consignatario],B2891,[1]!Tabla5[Monto])</f>
        <v>20400</v>
      </c>
      <c r="M2891">
        <f>SUMIF([1]!Tabla1708[Consignatario],B2891,[1]!Tabla1708[Monto])</f>
        <v>0</v>
      </c>
      <c r="N2891">
        <f>SUMIF([1]!Tabla1726[Consignatario],B2891,[1]!Tabla1726[Monto])</f>
        <v>0</v>
      </c>
      <c r="O2891">
        <f>SUMIF([1]!Tabla1730[Consignatario],B2891,[1]!Tabla1730[1730])</f>
        <v>0</v>
      </c>
      <c r="P2891">
        <f>SUMIF([1]!Tabla1739[Consignatario],B2891,[1]!Tabla1739[1739])</f>
        <v>0</v>
      </c>
      <c r="Q2891">
        <f>SUMIF([1]!Tabla21[Consignatario],B2891,[1]!Tabla21[1664-1670])</f>
        <v>0</v>
      </c>
      <c r="R2891">
        <f>SUM(Tabla62[[#This Row],[1661]:[Entrearmadas]])</f>
        <v>133307</v>
      </c>
    </row>
    <row r="2892" spans="1:18" x14ac:dyDescent="0.3">
      <c r="A2892">
        <v>2891</v>
      </c>
      <c r="B2892" t="str" cm="1">
        <f t="array" ref="B2892">INDEX([1]!Tabla1[#Data], A2892, 2)</f>
        <v>Tenorio, Juan</v>
      </c>
      <c r="C2892">
        <f>SUMIF([1]!Tabla1661[Consignatario],B2892,[1]!Tabla1661[1661])</f>
        <v>36059</v>
      </c>
      <c r="D2892">
        <f>SUMIF([1]!Tabla11[Consignatario],B2892,[1]!Tabla11[1662])</f>
        <v>0</v>
      </c>
      <c r="E2892">
        <f>SUMIF([1]!Tabla12[Consignatario],B2892,[1]!Tabla12[1670])</f>
        <v>0</v>
      </c>
      <c r="F2892">
        <f>SUMIF([1]!Tabla10[Consignatario],B2892,[1]!Tabla10[1672])</f>
        <v>0</v>
      </c>
      <c r="G2892">
        <f>SUMIF([1]!Tabla9[Consignatarios],B2892,[1]!Tabla9[1675])</f>
        <v>0</v>
      </c>
      <c r="H2892">
        <f>SUMIF([1]!Tabla8[Consignatarios],B2892,[1]!Tabla8[1678])</f>
        <v>0</v>
      </c>
      <c r="I2892">
        <f>SUMIF([1]!Tabla4[Consignatario],B2892,[1]!Tabla4[Monto])</f>
        <v>0</v>
      </c>
      <c r="J2892">
        <f>SUMIF([1]!Tabla2[Consignatario],B2892, [1]!Tabla2[Monto])</f>
        <v>0</v>
      </c>
      <c r="K2892">
        <f>SUMIF([1]!Tabla3[Consignatario],B2892,[1]!Tabla3[Monto])</f>
        <v>0</v>
      </c>
      <c r="L2892">
        <f>SUMIF([1]!Tabla5[Consignatario],B2892,[1]!Tabla5[Monto])</f>
        <v>0</v>
      </c>
      <c r="M2892">
        <f>SUMIF([1]!Tabla1708[Consignatario],B2892,[1]!Tabla1708[Monto])</f>
        <v>0</v>
      </c>
      <c r="N2892">
        <f>SUMIF([1]!Tabla1726[Consignatario],B2892,[1]!Tabla1726[Monto])</f>
        <v>0</v>
      </c>
      <c r="O2892">
        <f>SUMIF([1]!Tabla1730[Consignatario],B2892,[1]!Tabla1730[1730])</f>
        <v>0</v>
      </c>
      <c r="P2892">
        <f>SUMIF([1]!Tabla1739[Consignatario],B2892,[1]!Tabla1739[1739])</f>
        <v>0</v>
      </c>
      <c r="Q2892">
        <f>SUMIF([1]!Tabla21[Consignatario],B2892,[1]!Tabla21[1664-1670])</f>
        <v>0</v>
      </c>
      <c r="R2892">
        <f>SUM(Tabla62[[#This Row],[1661]:[Entrearmadas]])</f>
        <v>36059</v>
      </c>
    </row>
    <row r="2893" spans="1:18" x14ac:dyDescent="0.3">
      <c r="A2893">
        <v>2892</v>
      </c>
      <c r="B2893" t="str" cm="1">
        <f t="array" ref="B2893">INDEX([1]!Tabla1[#Data], A2893, 2)</f>
        <v>Tenorio, Pedro</v>
      </c>
      <c r="C2893">
        <f>SUMIF([1]!Tabla1661[Consignatario],B2893,[1]!Tabla1661[1661])</f>
        <v>0</v>
      </c>
      <c r="D2893">
        <f>SUMIF([1]!Tabla11[Consignatario],B2893,[1]!Tabla11[1662])</f>
        <v>0</v>
      </c>
      <c r="E2893">
        <f>SUMIF([1]!Tabla12[Consignatario],B2893,[1]!Tabla12[1670])</f>
        <v>0</v>
      </c>
      <c r="F2893">
        <f>SUMIF([1]!Tabla10[Consignatario],B2893,[1]!Tabla10[1672])</f>
        <v>0</v>
      </c>
      <c r="G2893">
        <f>SUMIF([1]!Tabla9[Consignatarios],B2893,[1]!Tabla9[1675])</f>
        <v>0</v>
      </c>
      <c r="H2893">
        <f>SUMIF([1]!Tabla8[Consignatarios],B2893,[1]!Tabla8[1678])</f>
        <v>0</v>
      </c>
      <c r="I2893">
        <f>SUMIF([1]!Tabla4[Consignatario],B2893,[1]!Tabla4[Monto])</f>
        <v>0</v>
      </c>
      <c r="J2893">
        <f>SUMIF([1]!Tabla2[Consignatario],B2893, [1]!Tabla2[Monto])</f>
        <v>0</v>
      </c>
      <c r="K2893">
        <f>SUMIF([1]!Tabla3[Consignatario],B2893,[1]!Tabla3[Monto])</f>
        <v>8000</v>
      </c>
      <c r="L2893">
        <f>SUMIF([1]!Tabla5[Consignatario],B2893,[1]!Tabla5[Monto])</f>
        <v>0</v>
      </c>
      <c r="M2893">
        <f>SUMIF([1]!Tabla1708[Consignatario],B2893,[1]!Tabla1708[Monto])</f>
        <v>0</v>
      </c>
      <c r="N2893">
        <f>SUMIF([1]!Tabla1726[Consignatario],B2893,[1]!Tabla1726[Monto])</f>
        <v>0</v>
      </c>
      <c r="O2893">
        <f>SUMIF([1]!Tabla1730[Consignatario],B2893,[1]!Tabla1730[1730])</f>
        <v>0</v>
      </c>
      <c r="P2893">
        <f>SUMIF([1]!Tabla1739[Consignatario],B2893,[1]!Tabla1739[1739])</f>
        <v>0</v>
      </c>
      <c r="Q2893">
        <f>SUMIF([1]!Tabla21[Consignatario],B2893,[1]!Tabla21[1664-1670])</f>
        <v>0</v>
      </c>
      <c r="R2893">
        <f>SUM(Tabla62[[#This Row],[1661]:[Entrearmadas]])</f>
        <v>8000</v>
      </c>
    </row>
    <row r="2894" spans="1:18" x14ac:dyDescent="0.3">
      <c r="A2894">
        <v>2893</v>
      </c>
      <c r="B2894" t="str" cm="1">
        <f t="array" ref="B2894">INDEX([1]!Tabla1[#Data], A2894, 2)</f>
        <v>Terán de los Ríos, Francisco</v>
      </c>
      <c r="C2894">
        <f>SUMIF([1]!Tabla1661[Consignatario],B2894,[1]!Tabla1661[1661])</f>
        <v>0</v>
      </c>
      <c r="D2894">
        <f>SUMIF([1]!Tabla11[Consignatario],B2894,[1]!Tabla11[1662])</f>
        <v>0</v>
      </c>
      <c r="E2894">
        <f>SUMIF([1]!Tabla12[Consignatario],B2894,[1]!Tabla12[1670])</f>
        <v>0</v>
      </c>
      <c r="F2894">
        <f>SUMIF([1]!Tabla10[Consignatario],B2894,[1]!Tabla10[1672])</f>
        <v>0</v>
      </c>
      <c r="G2894">
        <f>SUMIF([1]!Tabla9[Consignatarios],B2894,[1]!Tabla9[1675])</f>
        <v>0</v>
      </c>
      <c r="H2894">
        <f>SUMIF([1]!Tabla8[Consignatarios],B2894,[1]!Tabla8[1678])</f>
        <v>0</v>
      </c>
      <c r="I2894">
        <f>SUMIF([1]!Tabla4[Consignatario],B2894,[1]!Tabla4[Monto])</f>
        <v>0</v>
      </c>
      <c r="J2894">
        <f>SUMIF([1]!Tabla2[Consignatario],B2894, [1]!Tabla2[Monto])</f>
        <v>0</v>
      </c>
      <c r="K2894">
        <f>SUMIF([1]!Tabla3[Consignatario],B2894,[1]!Tabla3[Monto])</f>
        <v>0</v>
      </c>
      <c r="L2894">
        <f>SUMIF([1]!Tabla5[Consignatario],B2894,[1]!Tabla5[Monto])</f>
        <v>0</v>
      </c>
      <c r="M2894">
        <f>SUMIF([1]!Tabla1708[Consignatario],B2894,[1]!Tabla1708[Monto])</f>
        <v>0</v>
      </c>
      <c r="N2894">
        <f>SUMIF([1]!Tabla1726[Consignatario],B2894,[1]!Tabla1726[Monto])</f>
        <v>0</v>
      </c>
      <c r="O2894">
        <f>SUMIF([1]!Tabla1730[Consignatario],B2894,[1]!Tabla1730[1730])</f>
        <v>0</v>
      </c>
      <c r="P2894">
        <f>SUMIF([1]!Tabla1739[Consignatario],B2894,[1]!Tabla1739[1739])</f>
        <v>0</v>
      </c>
      <c r="Q2894">
        <f>SUMIF([1]!Tabla21[Consignatario],B2894,[1]!Tabla21[1664-1670])</f>
        <v>1200</v>
      </c>
      <c r="R2894">
        <f>SUM(Tabla62[[#This Row],[1661]:[Entrearmadas]])</f>
        <v>1200</v>
      </c>
    </row>
    <row r="2895" spans="1:18" x14ac:dyDescent="0.3">
      <c r="A2895">
        <v>2894</v>
      </c>
      <c r="B2895" t="str" cm="1">
        <f t="array" ref="B2895">INDEX([1]!Tabla1[#Data], A2895, 2)</f>
        <v>Teroel, Miguel Martín de</v>
      </c>
      <c r="C2895">
        <f>SUMIF([1]!Tabla1661[Consignatario],B2895,[1]!Tabla1661[1661])</f>
        <v>0</v>
      </c>
      <c r="D2895">
        <f>SUMIF([1]!Tabla11[Consignatario],B2895,[1]!Tabla11[1662])</f>
        <v>0</v>
      </c>
      <c r="E2895">
        <f>SUMIF([1]!Tabla12[Consignatario],B2895,[1]!Tabla12[1670])</f>
        <v>0</v>
      </c>
      <c r="F2895">
        <f>SUMIF([1]!Tabla10[Consignatario],B2895,[1]!Tabla10[1672])</f>
        <v>0</v>
      </c>
      <c r="G2895">
        <f>SUMIF([1]!Tabla9[Consignatarios],B2895,[1]!Tabla9[1675])</f>
        <v>0</v>
      </c>
      <c r="H2895">
        <f>SUMIF([1]!Tabla8[Consignatarios],B2895,[1]!Tabla8[1678])</f>
        <v>0</v>
      </c>
      <c r="I2895">
        <f>SUMIF([1]!Tabla4[Consignatario],B2895,[1]!Tabla4[Monto])</f>
        <v>0</v>
      </c>
      <c r="J2895">
        <f>SUMIF([1]!Tabla2[Consignatario],B2895, [1]!Tabla2[Monto])</f>
        <v>0</v>
      </c>
      <c r="K2895">
        <f>SUMIF([1]!Tabla3[Consignatario],B2895,[1]!Tabla3[Monto])</f>
        <v>0</v>
      </c>
      <c r="L2895">
        <f>SUMIF([1]!Tabla5[Consignatario],B2895,[1]!Tabla5[Monto])</f>
        <v>0</v>
      </c>
      <c r="M2895">
        <f>SUMIF([1]!Tabla1708[Consignatario],B2895,[1]!Tabla1708[Monto])</f>
        <v>0</v>
      </c>
      <c r="N2895">
        <f>SUMIF([1]!Tabla1726[Consignatario],B2895,[1]!Tabla1726[Monto])</f>
        <v>0</v>
      </c>
      <c r="O2895">
        <f>SUMIF([1]!Tabla1730[Consignatario],B2895,[1]!Tabla1730[1730])</f>
        <v>0</v>
      </c>
      <c r="P2895">
        <f>SUMIF([1]!Tabla1739[Consignatario],B2895,[1]!Tabla1739[1739])</f>
        <v>12000</v>
      </c>
      <c r="Q2895">
        <f>SUMIF([1]!Tabla21[Consignatario],B2895,[1]!Tabla21[1664-1670])</f>
        <v>0</v>
      </c>
      <c r="R2895">
        <f>SUM(Tabla62[[#This Row],[1661]:[Entrearmadas]])</f>
        <v>12000</v>
      </c>
    </row>
    <row r="2896" spans="1:18" x14ac:dyDescent="0.3">
      <c r="A2896">
        <v>2895</v>
      </c>
      <c r="B2896" t="str" cm="1">
        <f t="array" ref="B2896">INDEX([1]!Tabla1[#Data], A2896, 2)</f>
        <v>Terrones, Juan Bautista</v>
      </c>
      <c r="C2896">
        <f>SUMIF([1]!Tabla1661[Consignatario],B2896,[1]!Tabla1661[1661])</f>
        <v>3320</v>
      </c>
      <c r="D2896">
        <f>SUMIF([1]!Tabla11[Consignatario],B2896,[1]!Tabla11[1662])</f>
        <v>0</v>
      </c>
      <c r="E2896">
        <f>SUMIF([1]!Tabla12[Consignatario],B2896,[1]!Tabla12[1670])</f>
        <v>0</v>
      </c>
      <c r="F2896">
        <f>SUMIF([1]!Tabla10[Consignatario],B2896,[1]!Tabla10[1672])</f>
        <v>0</v>
      </c>
      <c r="G2896">
        <f>SUMIF([1]!Tabla9[Consignatarios],B2896,[1]!Tabla9[1675])</f>
        <v>0</v>
      </c>
      <c r="H2896">
        <f>SUMIF([1]!Tabla8[Consignatarios],B2896,[1]!Tabla8[1678])</f>
        <v>0</v>
      </c>
      <c r="I2896">
        <f>SUMIF([1]!Tabla4[Consignatario],B2896,[1]!Tabla4[Monto])</f>
        <v>0</v>
      </c>
      <c r="J2896">
        <f>SUMIF([1]!Tabla2[Consignatario],B2896, [1]!Tabla2[Monto])</f>
        <v>0</v>
      </c>
      <c r="K2896">
        <f>SUMIF([1]!Tabla3[Consignatario],B2896,[1]!Tabla3[Monto])</f>
        <v>0</v>
      </c>
      <c r="L2896">
        <f>SUMIF([1]!Tabla5[Consignatario],B2896,[1]!Tabla5[Monto])</f>
        <v>0</v>
      </c>
      <c r="M2896">
        <f>SUMIF([1]!Tabla1708[Consignatario],B2896,[1]!Tabla1708[Monto])</f>
        <v>0</v>
      </c>
      <c r="N2896">
        <f>SUMIF([1]!Tabla1726[Consignatario],B2896,[1]!Tabla1726[Monto])</f>
        <v>0</v>
      </c>
      <c r="O2896">
        <f>SUMIF([1]!Tabla1730[Consignatario],B2896,[1]!Tabla1730[1730])</f>
        <v>0</v>
      </c>
      <c r="P2896">
        <f>SUMIF([1]!Tabla1739[Consignatario],B2896,[1]!Tabla1739[1739])</f>
        <v>0</v>
      </c>
      <c r="Q2896">
        <f>SUMIF([1]!Tabla21[Consignatario],B2896,[1]!Tabla21[1664-1670])</f>
        <v>0</v>
      </c>
      <c r="R2896">
        <f>SUM(Tabla62[[#This Row],[1661]:[Entrearmadas]])</f>
        <v>3320</v>
      </c>
    </row>
    <row r="2897" spans="1:18" x14ac:dyDescent="0.3">
      <c r="A2897">
        <v>2896</v>
      </c>
      <c r="B2897" t="str" cm="1">
        <f t="array" ref="B2897">INDEX([1]!Tabla1[#Data], A2897, 2)</f>
        <v>Tesillas, Francisco de</v>
      </c>
      <c r="C2897">
        <f>SUMIF([1]!Tabla1661[Consignatario],B2897,[1]!Tabla1661[1661])</f>
        <v>0</v>
      </c>
      <c r="D2897">
        <f>SUMIF([1]!Tabla11[Consignatario],B2897,[1]!Tabla11[1662])</f>
        <v>0</v>
      </c>
      <c r="E2897">
        <f>SUMIF([1]!Tabla12[Consignatario],B2897,[1]!Tabla12[1670])</f>
        <v>0</v>
      </c>
      <c r="F2897">
        <f>SUMIF([1]!Tabla10[Consignatario],B2897,[1]!Tabla10[1672])</f>
        <v>0</v>
      </c>
      <c r="G2897">
        <f>SUMIF([1]!Tabla9[Consignatarios],B2897,[1]!Tabla9[1675])</f>
        <v>0</v>
      </c>
      <c r="H2897">
        <f>SUMIF([1]!Tabla8[Consignatarios],B2897,[1]!Tabla8[1678])</f>
        <v>0</v>
      </c>
      <c r="I2897">
        <f>SUMIF([1]!Tabla4[Consignatario],B2897,[1]!Tabla4[Monto])</f>
        <v>0</v>
      </c>
      <c r="J2897">
        <f>SUMIF([1]!Tabla2[Consignatario],B2897, [1]!Tabla2[Monto])</f>
        <v>0</v>
      </c>
      <c r="K2897">
        <f>SUMIF([1]!Tabla3[Consignatario],B2897,[1]!Tabla3[Monto])</f>
        <v>0</v>
      </c>
      <c r="L2897">
        <f>SUMIF([1]!Tabla5[Consignatario],B2897,[1]!Tabla5[Monto])</f>
        <v>2200</v>
      </c>
      <c r="M2897">
        <f>SUMIF([1]!Tabla1708[Consignatario],B2897,[1]!Tabla1708[Monto])</f>
        <v>0</v>
      </c>
      <c r="N2897">
        <f>SUMIF([1]!Tabla1726[Consignatario],B2897,[1]!Tabla1726[Monto])</f>
        <v>0</v>
      </c>
      <c r="O2897">
        <f>SUMIF([1]!Tabla1730[Consignatario],B2897,[1]!Tabla1730[1730])</f>
        <v>0</v>
      </c>
      <c r="P2897">
        <f>SUMIF([1]!Tabla1739[Consignatario],B2897,[1]!Tabla1739[1739])</f>
        <v>0</v>
      </c>
      <c r="Q2897">
        <f>SUMIF([1]!Tabla21[Consignatario],B2897,[1]!Tabla21[1664-1670])</f>
        <v>0</v>
      </c>
      <c r="R2897">
        <f>SUM(Tabla62[[#This Row],[1661]:[Entrearmadas]])</f>
        <v>2200</v>
      </c>
    </row>
    <row r="2898" spans="1:18" x14ac:dyDescent="0.3">
      <c r="A2898">
        <v>2897</v>
      </c>
      <c r="B2898" t="str" cm="1">
        <f t="array" ref="B2898">INDEX([1]!Tabla1[#Data], A2898, 2)</f>
        <v>Tijero, Francisco</v>
      </c>
      <c r="C2898">
        <f>SUMIF([1]!Tabla1661[Consignatario],B2898,[1]!Tabla1661[1661])</f>
        <v>0</v>
      </c>
      <c r="D2898">
        <f>SUMIF([1]!Tabla11[Consignatario],B2898,[1]!Tabla11[1662])</f>
        <v>0</v>
      </c>
      <c r="E2898">
        <f>SUMIF([1]!Tabla12[Consignatario],B2898,[1]!Tabla12[1670])</f>
        <v>0</v>
      </c>
      <c r="F2898">
        <f>SUMIF([1]!Tabla10[Consignatario],B2898,[1]!Tabla10[1672])</f>
        <v>0</v>
      </c>
      <c r="G2898">
        <f>SUMIF([1]!Tabla9[Consignatarios],B2898,[1]!Tabla9[1675])</f>
        <v>0</v>
      </c>
      <c r="H2898">
        <f>SUMIF([1]!Tabla8[Consignatarios],B2898,[1]!Tabla8[1678])</f>
        <v>0</v>
      </c>
      <c r="I2898">
        <f>SUMIF([1]!Tabla4[Consignatario],B2898,[1]!Tabla4[Monto])</f>
        <v>0</v>
      </c>
      <c r="J2898">
        <f>SUMIF([1]!Tabla2[Consignatario],B2898, [1]!Tabla2[Monto])</f>
        <v>0</v>
      </c>
      <c r="K2898">
        <f>SUMIF([1]!Tabla3[Consignatario],B2898,[1]!Tabla3[Monto])</f>
        <v>0</v>
      </c>
      <c r="L2898">
        <f>SUMIF([1]!Tabla5[Consignatario],B2898,[1]!Tabla5[Monto])</f>
        <v>0</v>
      </c>
      <c r="M2898">
        <f>SUMIF([1]!Tabla1708[Consignatario],B2898,[1]!Tabla1708[Monto])</f>
        <v>0</v>
      </c>
      <c r="N2898">
        <f>SUMIF([1]!Tabla1726[Consignatario],B2898,[1]!Tabla1726[Monto])</f>
        <v>0</v>
      </c>
      <c r="O2898">
        <f>SUMIF([1]!Tabla1730[Consignatario],B2898,[1]!Tabla1730[1730])</f>
        <v>0</v>
      </c>
      <c r="P2898">
        <f>SUMIF([1]!Tabla1739[Consignatario],B2898,[1]!Tabla1739[1739])</f>
        <v>0</v>
      </c>
      <c r="Q2898">
        <f>SUMIF([1]!Tabla21[Consignatario],B2898,[1]!Tabla21[1664-1670])</f>
        <v>558</v>
      </c>
      <c r="R2898">
        <f>SUM(Tabla62[[#This Row],[1661]:[Entrearmadas]])</f>
        <v>558</v>
      </c>
    </row>
    <row r="2899" spans="1:18" x14ac:dyDescent="0.3">
      <c r="A2899">
        <v>2898</v>
      </c>
      <c r="B2899" t="str" cm="1">
        <f t="array" ref="B2899">INDEX([1]!Tabla1[#Data], A2899, 2)</f>
        <v>Timudo de los Reyes, Gaspar</v>
      </c>
      <c r="C2899">
        <f>SUMIF([1]!Tabla1661[Consignatario],B2899,[1]!Tabla1661[1661])</f>
        <v>0</v>
      </c>
      <c r="D2899">
        <f>SUMIF([1]!Tabla11[Consignatario],B2899,[1]!Tabla11[1662])</f>
        <v>0</v>
      </c>
      <c r="E2899">
        <f>SUMIF([1]!Tabla12[Consignatario],B2899,[1]!Tabla12[1670])</f>
        <v>0</v>
      </c>
      <c r="F2899">
        <f>SUMIF([1]!Tabla10[Consignatario],B2899,[1]!Tabla10[1672])</f>
        <v>0</v>
      </c>
      <c r="G2899">
        <f>SUMIF([1]!Tabla9[Consignatarios],B2899,[1]!Tabla9[1675])</f>
        <v>0</v>
      </c>
      <c r="H2899">
        <f>SUMIF([1]!Tabla8[Consignatarios],B2899,[1]!Tabla8[1678])</f>
        <v>0</v>
      </c>
      <c r="I2899">
        <f>SUMIF([1]!Tabla4[Consignatario],B2899,[1]!Tabla4[Monto])</f>
        <v>0</v>
      </c>
      <c r="J2899">
        <f>SUMIF([1]!Tabla2[Consignatario],B2899, [1]!Tabla2[Monto])</f>
        <v>0</v>
      </c>
      <c r="K2899">
        <f>SUMIF([1]!Tabla3[Consignatario],B2899,[1]!Tabla3[Monto])</f>
        <v>10000</v>
      </c>
      <c r="L2899">
        <f>SUMIF([1]!Tabla5[Consignatario],B2899,[1]!Tabla5[Monto])</f>
        <v>0</v>
      </c>
      <c r="M2899">
        <f>SUMIF([1]!Tabla1708[Consignatario],B2899,[1]!Tabla1708[Monto])</f>
        <v>0</v>
      </c>
      <c r="N2899">
        <f>SUMIF([1]!Tabla1726[Consignatario],B2899,[1]!Tabla1726[Monto])</f>
        <v>0</v>
      </c>
      <c r="O2899">
        <f>SUMIF([1]!Tabla1730[Consignatario],B2899,[1]!Tabla1730[1730])</f>
        <v>0</v>
      </c>
      <c r="P2899">
        <f>SUMIF([1]!Tabla1739[Consignatario],B2899,[1]!Tabla1739[1739])</f>
        <v>0</v>
      </c>
      <c r="Q2899">
        <f>SUMIF([1]!Tabla21[Consignatario],B2899,[1]!Tabla21[1664-1670])</f>
        <v>0</v>
      </c>
      <c r="R2899">
        <f>SUM(Tabla62[[#This Row],[1661]:[Entrearmadas]])</f>
        <v>10000</v>
      </c>
    </row>
    <row r="2900" spans="1:18" x14ac:dyDescent="0.3">
      <c r="A2900">
        <v>2899</v>
      </c>
      <c r="B2900" t="str" cm="1">
        <f t="array" ref="B2900">INDEX([1]!Tabla1[#Data], A2900, 2)</f>
        <v>Toledo, Joseph Mateo</v>
      </c>
      <c r="C2900">
        <f>SUMIF([1]!Tabla1661[Consignatario],B2900,[1]!Tabla1661[1661])</f>
        <v>0</v>
      </c>
      <c r="D2900">
        <f>SUMIF([1]!Tabla11[Consignatario],B2900,[1]!Tabla11[1662])</f>
        <v>0</v>
      </c>
      <c r="E2900">
        <f>SUMIF([1]!Tabla12[Consignatario],B2900,[1]!Tabla12[1670])</f>
        <v>0</v>
      </c>
      <c r="F2900">
        <f>SUMIF([1]!Tabla10[Consignatario],B2900,[1]!Tabla10[1672])</f>
        <v>0</v>
      </c>
      <c r="G2900">
        <f>SUMIF([1]!Tabla9[Consignatarios],B2900,[1]!Tabla9[1675])</f>
        <v>0</v>
      </c>
      <c r="H2900">
        <f>SUMIF([1]!Tabla8[Consignatarios],B2900,[1]!Tabla8[1678])</f>
        <v>0</v>
      </c>
      <c r="I2900">
        <f>SUMIF([1]!Tabla4[Consignatario],B2900,[1]!Tabla4[Monto])</f>
        <v>0</v>
      </c>
      <c r="J2900">
        <f>SUMIF([1]!Tabla2[Consignatario],B2900, [1]!Tabla2[Monto])</f>
        <v>900</v>
      </c>
      <c r="K2900">
        <f>SUMIF([1]!Tabla3[Consignatario],B2900,[1]!Tabla3[Monto])</f>
        <v>6433</v>
      </c>
      <c r="L2900">
        <f>SUMIF([1]!Tabla5[Consignatario],B2900,[1]!Tabla5[Monto])</f>
        <v>0</v>
      </c>
      <c r="M2900">
        <f>SUMIF([1]!Tabla1708[Consignatario],B2900,[1]!Tabla1708[Monto])</f>
        <v>0</v>
      </c>
      <c r="N2900">
        <f>SUMIF([1]!Tabla1726[Consignatario],B2900,[1]!Tabla1726[Monto])</f>
        <v>0</v>
      </c>
      <c r="O2900">
        <f>SUMIF([1]!Tabla1730[Consignatario],B2900,[1]!Tabla1730[1730])</f>
        <v>0</v>
      </c>
      <c r="P2900">
        <f>SUMIF([1]!Tabla1739[Consignatario],B2900,[1]!Tabla1739[1739])</f>
        <v>0</v>
      </c>
      <c r="Q2900">
        <f>SUMIF([1]!Tabla21[Consignatario],B2900,[1]!Tabla21[1664-1670])</f>
        <v>0</v>
      </c>
      <c r="R2900">
        <f>SUM(Tabla62[[#This Row],[1661]:[Entrearmadas]])</f>
        <v>7333</v>
      </c>
    </row>
    <row r="2901" spans="1:18" x14ac:dyDescent="0.3">
      <c r="A2901">
        <v>2900</v>
      </c>
      <c r="B2901" t="str" cm="1">
        <f t="array" ref="B2901">INDEX([1]!Tabla1[#Data], A2901, 2)</f>
        <v>Toledo, Martín de</v>
      </c>
      <c r="C2901">
        <f>SUMIF([1]!Tabla1661[Consignatario],B2901,[1]!Tabla1661[1661])</f>
        <v>0</v>
      </c>
      <c r="D2901">
        <f>SUMIF([1]!Tabla11[Consignatario],B2901,[1]!Tabla11[1662])</f>
        <v>0</v>
      </c>
      <c r="E2901">
        <f>SUMIF([1]!Tabla12[Consignatario],B2901,[1]!Tabla12[1670])</f>
        <v>0</v>
      </c>
      <c r="F2901">
        <f>SUMIF([1]!Tabla10[Consignatario],B2901,[1]!Tabla10[1672])</f>
        <v>0</v>
      </c>
      <c r="G2901">
        <f>SUMIF([1]!Tabla9[Consignatarios],B2901,[1]!Tabla9[1675])</f>
        <v>0</v>
      </c>
      <c r="H2901">
        <f>SUMIF([1]!Tabla8[Consignatarios],B2901,[1]!Tabla8[1678])</f>
        <v>0</v>
      </c>
      <c r="I2901">
        <f>SUMIF([1]!Tabla4[Consignatario],B2901,[1]!Tabla4[Monto])</f>
        <v>0</v>
      </c>
      <c r="J2901">
        <f>SUMIF([1]!Tabla2[Consignatario],B2901, [1]!Tabla2[Monto])</f>
        <v>0</v>
      </c>
      <c r="K2901">
        <f>SUMIF([1]!Tabla3[Consignatario],B2901,[1]!Tabla3[Monto])</f>
        <v>11272</v>
      </c>
      <c r="L2901">
        <f>SUMIF([1]!Tabla5[Consignatario],B2901,[1]!Tabla5[Monto])</f>
        <v>0</v>
      </c>
      <c r="M2901">
        <f>SUMIF([1]!Tabla1708[Consignatario],B2901,[1]!Tabla1708[Monto])</f>
        <v>0</v>
      </c>
      <c r="N2901">
        <f>SUMIF([1]!Tabla1726[Consignatario],B2901,[1]!Tabla1726[Monto])</f>
        <v>0</v>
      </c>
      <c r="O2901">
        <f>SUMIF([1]!Tabla1730[Consignatario],B2901,[1]!Tabla1730[1730])</f>
        <v>0</v>
      </c>
      <c r="P2901">
        <f>SUMIF([1]!Tabla1739[Consignatario],B2901,[1]!Tabla1739[1739])</f>
        <v>0</v>
      </c>
      <c r="Q2901">
        <f>SUMIF([1]!Tabla21[Consignatario],B2901,[1]!Tabla21[1664-1670])</f>
        <v>0</v>
      </c>
      <c r="R2901">
        <f>SUM(Tabla62[[#This Row],[1661]:[Entrearmadas]])</f>
        <v>11272</v>
      </c>
    </row>
    <row r="2902" spans="1:18" x14ac:dyDescent="0.3">
      <c r="A2902">
        <v>2901</v>
      </c>
      <c r="B2902" t="str" cm="1">
        <f t="array" ref="B2902">INDEX([1]!Tabla1[#Data], A2902, 2)</f>
        <v>Tomas Ignacio</v>
      </c>
      <c r="C2902">
        <f>SUMIF([1]!Tabla1661[Consignatario],B2902,[1]!Tabla1661[1661])</f>
        <v>20561</v>
      </c>
      <c r="D2902">
        <f>SUMIF([1]!Tabla11[Consignatario],B2902,[1]!Tabla11[1662])</f>
        <v>0</v>
      </c>
      <c r="E2902">
        <f>SUMIF([1]!Tabla12[Consignatario],B2902,[1]!Tabla12[1670])</f>
        <v>0</v>
      </c>
      <c r="F2902">
        <f>SUMIF([1]!Tabla10[Consignatario],B2902,[1]!Tabla10[1672])</f>
        <v>0</v>
      </c>
      <c r="G2902">
        <f>SUMIF([1]!Tabla9[Consignatarios],B2902,[1]!Tabla9[1675])</f>
        <v>0</v>
      </c>
      <c r="H2902">
        <f>SUMIF([1]!Tabla8[Consignatarios],B2902,[1]!Tabla8[1678])</f>
        <v>0</v>
      </c>
      <c r="I2902">
        <f>SUMIF([1]!Tabla4[Consignatario],B2902,[1]!Tabla4[Monto])</f>
        <v>0</v>
      </c>
      <c r="J2902">
        <f>SUMIF([1]!Tabla2[Consignatario],B2902, [1]!Tabla2[Monto])</f>
        <v>0</v>
      </c>
      <c r="K2902">
        <f>SUMIF([1]!Tabla3[Consignatario],B2902,[1]!Tabla3[Monto])</f>
        <v>0</v>
      </c>
      <c r="L2902">
        <f>SUMIF([1]!Tabla5[Consignatario],B2902,[1]!Tabla5[Monto])</f>
        <v>0</v>
      </c>
      <c r="M2902">
        <f>SUMIF([1]!Tabla1708[Consignatario],B2902,[1]!Tabla1708[Monto])</f>
        <v>0</v>
      </c>
      <c r="N2902">
        <f>SUMIF([1]!Tabla1726[Consignatario],B2902,[1]!Tabla1726[Monto])</f>
        <v>0</v>
      </c>
      <c r="O2902">
        <f>SUMIF([1]!Tabla1730[Consignatario],B2902,[1]!Tabla1730[1730])</f>
        <v>0</v>
      </c>
      <c r="P2902">
        <f>SUMIF([1]!Tabla1739[Consignatario],B2902,[1]!Tabla1739[1739])</f>
        <v>0</v>
      </c>
      <c r="Q2902">
        <f>SUMIF([1]!Tabla21[Consignatario],B2902,[1]!Tabla21[1664-1670])</f>
        <v>0</v>
      </c>
      <c r="R2902">
        <f>SUM(Tabla62[[#This Row],[1661]:[Entrearmadas]])</f>
        <v>20561</v>
      </c>
    </row>
    <row r="2903" spans="1:18" x14ac:dyDescent="0.3">
      <c r="A2903">
        <v>2902</v>
      </c>
      <c r="B2903" t="str" cm="1">
        <f t="array" ref="B2903">INDEX([1]!Tabla1[#Data], A2903, 2)</f>
        <v>Topete, Alonso</v>
      </c>
      <c r="C2903">
        <f>SUMIF([1]!Tabla1661[Consignatario],B2903,[1]!Tabla1661[1661])</f>
        <v>0</v>
      </c>
      <c r="D2903">
        <f>SUMIF([1]!Tabla11[Consignatario],B2903,[1]!Tabla11[1662])</f>
        <v>0</v>
      </c>
      <c r="E2903">
        <f>SUMIF([1]!Tabla12[Consignatario],B2903,[1]!Tabla12[1670])</f>
        <v>0</v>
      </c>
      <c r="F2903">
        <f>SUMIF([1]!Tabla10[Consignatario],B2903,[1]!Tabla10[1672])</f>
        <v>0</v>
      </c>
      <c r="G2903">
        <f>SUMIF([1]!Tabla9[Consignatarios],B2903,[1]!Tabla9[1675])</f>
        <v>1000</v>
      </c>
      <c r="H2903">
        <f>SUMIF([1]!Tabla8[Consignatarios],B2903,[1]!Tabla8[1678])</f>
        <v>0</v>
      </c>
      <c r="I2903">
        <f>SUMIF([1]!Tabla4[Consignatario],B2903,[1]!Tabla4[Monto])</f>
        <v>0</v>
      </c>
      <c r="J2903">
        <f>SUMIF([1]!Tabla2[Consignatario],B2903, [1]!Tabla2[Monto])</f>
        <v>0</v>
      </c>
      <c r="K2903">
        <f>SUMIF([1]!Tabla3[Consignatario],B2903,[1]!Tabla3[Monto])</f>
        <v>0</v>
      </c>
      <c r="L2903">
        <f>SUMIF([1]!Tabla5[Consignatario],B2903,[1]!Tabla5[Monto])</f>
        <v>0</v>
      </c>
      <c r="M2903">
        <f>SUMIF([1]!Tabla1708[Consignatario],B2903,[1]!Tabla1708[Monto])</f>
        <v>0</v>
      </c>
      <c r="N2903">
        <f>SUMIF([1]!Tabla1726[Consignatario],B2903,[1]!Tabla1726[Monto])</f>
        <v>0</v>
      </c>
      <c r="O2903">
        <f>SUMIF([1]!Tabla1730[Consignatario],B2903,[1]!Tabla1730[1730])</f>
        <v>0</v>
      </c>
      <c r="P2903">
        <f>SUMIF([1]!Tabla1739[Consignatario],B2903,[1]!Tabla1739[1739])</f>
        <v>0</v>
      </c>
      <c r="Q2903">
        <f>SUMIF([1]!Tabla21[Consignatario],B2903,[1]!Tabla21[1664-1670])</f>
        <v>0</v>
      </c>
      <c r="R2903">
        <f>SUM(Tabla62[[#This Row],[1661]:[Entrearmadas]])</f>
        <v>1000</v>
      </c>
    </row>
    <row r="2904" spans="1:18" x14ac:dyDescent="0.3">
      <c r="A2904">
        <v>2903</v>
      </c>
      <c r="B2904" t="str" cm="1">
        <f t="array" ref="B2904">INDEX([1]!Tabla1[#Data], A2904, 2)</f>
        <v>Toreli, Jorge</v>
      </c>
      <c r="C2904">
        <f>SUMIF([1]!Tabla1661[Consignatario],B2904,[1]!Tabla1661[1661])</f>
        <v>0</v>
      </c>
      <c r="D2904">
        <f>SUMIF([1]!Tabla11[Consignatario],B2904,[1]!Tabla11[1662])</f>
        <v>0</v>
      </c>
      <c r="E2904">
        <f>SUMIF([1]!Tabla12[Consignatario],B2904,[1]!Tabla12[1670])</f>
        <v>0</v>
      </c>
      <c r="F2904">
        <f>SUMIF([1]!Tabla10[Consignatario],B2904,[1]!Tabla10[1672])</f>
        <v>0</v>
      </c>
      <c r="G2904">
        <f>SUMIF([1]!Tabla9[Consignatarios],B2904,[1]!Tabla9[1675])</f>
        <v>0</v>
      </c>
      <c r="H2904">
        <f>SUMIF([1]!Tabla8[Consignatarios],B2904,[1]!Tabla8[1678])</f>
        <v>0</v>
      </c>
      <c r="I2904">
        <f>SUMIF([1]!Tabla4[Consignatario],B2904,[1]!Tabla4[Monto])</f>
        <v>0</v>
      </c>
      <c r="J2904">
        <f>SUMIF([1]!Tabla2[Consignatario],B2904, [1]!Tabla2[Monto])</f>
        <v>0</v>
      </c>
      <c r="K2904">
        <f>SUMIF([1]!Tabla3[Consignatario],B2904,[1]!Tabla3[Monto])</f>
        <v>0</v>
      </c>
      <c r="L2904">
        <f>SUMIF([1]!Tabla5[Consignatario],B2904,[1]!Tabla5[Monto])</f>
        <v>0</v>
      </c>
      <c r="M2904">
        <f>SUMIF([1]!Tabla1708[Consignatario],B2904,[1]!Tabla1708[Monto])</f>
        <v>0</v>
      </c>
      <c r="N2904">
        <f>SUMIF([1]!Tabla1726[Consignatario],B2904,[1]!Tabla1726[Monto])</f>
        <v>94156</v>
      </c>
      <c r="O2904">
        <f>SUMIF([1]!Tabla1730[Consignatario],B2904,[1]!Tabla1730[1730])</f>
        <v>0</v>
      </c>
      <c r="P2904">
        <f>SUMIF([1]!Tabla1739[Consignatario],B2904,[1]!Tabla1739[1739])</f>
        <v>0</v>
      </c>
      <c r="Q2904">
        <f>SUMIF([1]!Tabla21[Consignatario],B2904,[1]!Tabla21[1664-1670])</f>
        <v>0</v>
      </c>
      <c r="R2904">
        <f>SUM(Tabla62[[#This Row],[1661]:[Entrearmadas]])</f>
        <v>94156</v>
      </c>
    </row>
    <row r="2905" spans="1:18" x14ac:dyDescent="0.3">
      <c r="A2905">
        <v>2904</v>
      </c>
      <c r="B2905" t="str" cm="1">
        <f t="array" ref="B2905">INDEX([1]!Tabla1[#Data], A2905, 2)</f>
        <v>Toro, Alonso Martín de</v>
      </c>
      <c r="C2905">
        <f>SUMIF([1]!Tabla1661[Consignatario],B2905,[1]!Tabla1661[1661])</f>
        <v>0</v>
      </c>
      <c r="D2905">
        <f>SUMIF([1]!Tabla11[Consignatario],B2905,[1]!Tabla11[1662])</f>
        <v>0</v>
      </c>
      <c r="E2905">
        <f>SUMIF([1]!Tabla12[Consignatario],B2905,[1]!Tabla12[1670])</f>
        <v>0</v>
      </c>
      <c r="F2905">
        <f>SUMIF([1]!Tabla10[Consignatario],B2905,[1]!Tabla10[1672])</f>
        <v>0</v>
      </c>
      <c r="G2905">
        <f>SUMIF([1]!Tabla9[Consignatarios],B2905,[1]!Tabla9[1675])</f>
        <v>0</v>
      </c>
      <c r="H2905">
        <f>SUMIF([1]!Tabla8[Consignatarios],B2905,[1]!Tabla8[1678])</f>
        <v>0</v>
      </c>
      <c r="I2905">
        <f>SUMIF([1]!Tabla4[Consignatario],B2905,[1]!Tabla4[Monto])</f>
        <v>0</v>
      </c>
      <c r="J2905">
        <f>SUMIF([1]!Tabla2[Consignatario],B2905, [1]!Tabla2[Monto])</f>
        <v>0</v>
      </c>
      <c r="K2905">
        <f>SUMIF([1]!Tabla3[Consignatario],B2905,[1]!Tabla3[Monto])</f>
        <v>0</v>
      </c>
      <c r="L2905">
        <f>SUMIF([1]!Tabla5[Consignatario],B2905,[1]!Tabla5[Monto])</f>
        <v>0</v>
      </c>
      <c r="M2905">
        <f>SUMIF([1]!Tabla1708[Consignatario],B2905,[1]!Tabla1708[Monto])</f>
        <v>0</v>
      </c>
      <c r="N2905">
        <f>SUMIF([1]!Tabla1726[Consignatario],B2905,[1]!Tabla1726[Monto])</f>
        <v>0</v>
      </c>
      <c r="O2905">
        <f>SUMIF([1]!Tabla1730[Consignatario],B2905,[1]!Tabla1730[1730])</f>
        <v>0</v>
      </c>
      <c r="P2905">
        <f>SUMIF([1]!Tabla1739[Consignatario],B2905,[1]!Tabla1739[1739])</f>
        <v>0</v>
      </c>
      <c r="Q2905">
        <f>SUMIF([1]!Tabla21[Consignatario],B2905,[1]!Tabla21[1664-1670])</f>
        <v>0</v>
      </c>
      <c r="R2905">
        <f>SUM(Tabla62[[#This Row],[1661]:[Entrearmadas]])</f>
        <v>0</v>
      </c>
    </row>
    <row r="2906" spans="1:18" x14ac:dyDescent="0.3">
      <c r="A2906">
        <v>2905</v>
      </c>
      <c r="B2906" t="str" cm="1">
        <f t="array" ref="B2906">INDEX([1]!Tabla1[#Data], A2906, 2)</f>
        <v>Torquemada, Joseph de</v>
      </c>
      <c r="C2906">
        <f>SUMIF([1]!Tabla1661[Consignatario],B2906,[1]!Tabla1661[1661])</f>
        <v>0</v>
      </c>
      <c r="D2906">
        <f>SUMIF([1]!Tabla11[Consignatario],B2906,[1]!Tabla11[1662])</f>
        <v>0</v>
      </c>
      <c r="E2906">
        <f>SUMIF([1]!Tabla12[Consignatario],B2906,[1]!Tabla12[1670])</f>
        <v>0</v>
      </c>
      <c r="F2906">
        <f>SUMIF([1]!Tabla10[Consignatario],B2906,[1]!Tabla10[1672])</f>
        <v>0</v>
      </c>
      <c r="G2906">
        <f>SUMIF([1]!Tabla9[Consignatarios],B2906,[1]!Tabla9[1675])</f>
        <v>0</v>
      </c>
      <c r="H2906">
        <f>SUMIF([1]!Tabla8[Consignatarios],B2906,[1]!Tabla8[1678])</f>
        <v>0</v>
      </c>
      <c r="I2906">
        <f>SUMIF([1]!Tabla4[Consignatario],B2906,[1]!Tabla4[Monto])</f>
        <v>0</v>
      </c>
      <c r="J2906">
        <f>SUMIF([1]!Tabla2[Consignatario],B2906, [1]!Tabla2[Monto])</f>
        <v>0</v>
      </c>
      <c r="K2906">
        <f>SUMIF([1]!Tabla3[Consignatario],B2906,[1]!Tabla3[Monto])</f>
        <v>9800</v>
      </c>
      <c r="L2906">
        <f>SUMIF([1]!Tabla5[Consignatario],B2906,[1]!Tabla5[Monto])</f>
        <v>0</v>
      </c>
      <c r="M2906">
        <f>SUMIF([1]!Tabla1708[Consignatario],B2906,[1]!Tabla1708[Monto])</f>
        <v>0</v>
      </c>
      <c r="N2906">
        <f>SUMIF([1]!Tabla1726[Consignatario],B2906,[1]!Tabla1726[Monto])</f>
        <v>0</v>
      </c>
      <c r="O2906">
        <f>SUMIF([1]!Tabla1730[Consignatario],B2906,[1]!Tabla1730[1730])</f>
        <v>0</v>
      </c>
      <c r="P2906">
        <f>SUMIF([1]!Tabla1739[Consignatario],B2906,[1]!Tabla1739[1739])</f>
        <v>0</v>
      </c>
      <c r="Q2906">
        <f>SUMIF([1]!Tabla21[Consignatario],B2906,[1]!Tabla21[1664-1670])</f>
        <v>0</v>
      </c>
      <c r="R2906">
        <f>SUM(Tabla62[[#This Row],[1661]:[Entrearmadas]])</f>
        <v>9800</v>
      </c>
    </row>
    <row r="2907" spans="1:18" x14ac:dyDescent="0.3">
      <c r="A2907">
        <v>2906</v>
      </c>
      <c r="B2907" t="str" cm="1">
        <f t="array" ref="B2907">INDEX([1]!Tabla1[#Data], A2907, 2)</f>
        <v>Torre Collantes, Juan de la</v>
      </c>
      <c r="C2907">
        <f>SUMIF([1]!Tabla1661[Consignatario],B2907,[1]!Tabla1661[1661])</f>
        <v>0</v>
      </c>
      <c r="D2907">
        <f>SUMIF([1]!Tabla11[Consignatario],B2907,[1]!Tabla11[1662])</f>
        <v>0</v>
      </c>
      <c r="E2907">
        <f>SUMIF([1]!Tabla12[Consignatario],B2907,[1]!Tabla12[1670])</f>
        <v>0</v>
      </c>
      <c r="F2907">
        <f>SUMIF([1]!Tabla10[Consignatario],B2907,[1]!Tabla10[1672])</f>
        <v>0</v>
      </c>
      <c r="G2907">
        <f>SUMIF([1]!Tabla9[Consignatarios],B2907,[1]!Tabla9[1675])</f>
        <v>0</v>
      </c>
      <c r="H2907">
        <f>SUMIF([1]!Tabla8[Consignatarios],B2907,[1]!Tabla8[1678])</f>
        <v>0</v>
      </c>
      <c r="I2907">
        <f>SUMIF([1]!Tabla4[Consignatario],B2907,[1]!Tabla4[Monto])</f>
        <v>0</v>
      </c>
      <c r="J2907">
        <f>SUMIF([1]!Tabla2[Consignatario],B2907, [1]!Tabla2[Monto])</f>
        <v>2000</v>
      </c>
      <c r="K2907">
        <f>SUMIF([1]!Tabla3[Consignatario],B2907,[1]!Tabla3[Monto])</f>
        <v>0</v>
      </c>
      <c r="L2907">
        <f>SUMIF([1]!Tabla5[Consignatario],B2907,[1]!Tabla5[Monto])</f>
        <v>0</v>
      </c>
      <c r="M2907">
        <f>SUMIF([1]!Tabla1708[Consignatario],B2907,[1]!Tabla1708[Monto])</f>
        <v>0</v>
      </c>
      <c r="N2907">
        <f>SUMIF([1]!Tabla1726[Consignatario],B2907,[1]!Tabla1726[Monto])</f>
        <v>0</v>
      </c>
      <c r="O2907">
        <f>SUMIF([1]!Tabla1730[Consignatario],B2907,[1]!Tabla1730[1730])</f>
        <v>0</v>
      </c>
      <c r="P2907">
        <f>SUMIF([1]!Tabla1739[Consignatario],B2907,[1]!Tabla1739[1739])</f>
        <v>0</v>
      </c>
      <c r="Q2907">
        <f>SUMIF([1]!Tabla21[Consignatario],B2907,[1]!Tabla21[1664-1670])</f>
        <v>0</v>
      </c>
      <c r="R2907">
        <f>SUM(Tabla62[[#This Row],[1661]:[Entrearmadas]])</f>
        <v>2000</v>
      </c>
    </row>
    <row r="2908" spans="1:18" x14ac:dyDescent="0.3">
      <c r="A2908">
        <v>2907</v>
      </c>
      <c r="B2908" t="str" cm="1">
        <f t="array" ref="B2908">INDEX([1]!Tabla1[#Data], A2908, 2)</f>
        <v>Torre Cossio, Mateo de la</v>
      </c>
      <c r="C2908">
        <f>SUMIF([1]!Tabla1661[Consignatario],B2908,[1]!Tabla1661[1661])</f>
        <v>0</v>
      </c>
      <c r="D2908">
        <f>SUMIF([1]!Tabla11[Consignatario],B2908,[1]!Tabla11[1662])</f>
        <v>0</v>
      </c>
      <c r="E2908">
        <f>SUMIF([1]!Tabla12[Consignatario],B2908,[1]!Tabla12[1670])</f>
        <v>0</v>
      </c>
      <c r="F2908">
        <f>SUMIF([1]!Tabla10[Consignatario],B2908,[1]!Tabla10[1672])</f>
        <v>0</v>
      </c>
      <c r="G2908">
        <f>SUMIF([1]!Tabla9[Consignatarios],B2908,[1]!Tabla9[1675])</f>
        <v>0</v>
      </c>
      <c r="H2908">
        <f>SUMIF([1]!Tabla8[Consignatarios],B2908,[1]!Tabla8[1678])</f>
        <v>0</v>
      </c>
      <c r="I2908">
        <f>SUMIF([1]!Tabla4[Consignatario],B2908,[1]!Tabla4[Monto])</f>
        <v>0</v>
      </c>
      <c r="J2908">
        <f>SUMIF([1]!Tabla2[Consignatario],B2908, [1]!Tabla2[Monto])</f>
        <v>0</v>
      </c>
      <c r="K2908">
        <f>SUMIF([1]!Tabla3[Consignatario],B2908,[1]!Tabla3[Monto])</f>
        <v>0</v>
      </c>
      <c r="L2908">
        <f>SUMIF([1]!Tabla5[Consignatario],B2908,[1]!Tabla5[Monto])</f>
        <v>0</v>
      </c>
      <c r="M2908">
        <f>SUMIF([1]!Tabla1708[Consignatario],B2908,[1]!Tabla1708[Monto])</f>
        <v>0</v>
      </c>
      <c r="N2908">
        <f>SUMIF([1]!Tabla1726[Consignatario],B2908,[1]!Tabla1726[Monto])</f>
        <v>0</v>
      </c>
      <c r="O2908">
        <f>SUMIF([1]!Tabla1730[Consignatario],B2908,[1]!Tabla1730[1730])</f>
        <v>0</v>
      </c>
      <c r="P2908">
        <f>SUMIF([1]!Tabla1739[Consignatario],B2908,[1]!Tabla1739[1739])</f>
        <v>52800</v>
      </c>
      <c r="Q2908">
        <f>SUMIF([1]!Tabla21[Consignatario],B2908,[1]!Tabla21[1664-1670])</f>
        <v>0</v>
      </c>
      <c r="R2908">
        <f>SUM(Tabla62[[#This Row],[1661]:[Entrearmadas]])</f>
        <v>52800</v>
      </c>
    </row>
    <row r="2909" spans="1:18" x14ac:dyDescent="0.3">
      <c r="A2909">
        <v>2908</v>
      </c>
      <c r="B2909" t="str" cm="1">
        <f t="array" ref="B2909">INDEX([1]!Tabla1[#Data], A2909, 2)</f>
        <v>Torre Dizido, Joseph de la</v>
      </c>
      <c r="C2909">
        <f>SUMIF([1]!Tabla1661[Consignatario],B2909,[1]!Tabla1661[1661])</f>
        <v>0</v>
      </c>
      <c r="D2909">
        <f>SUMIF([1]!Tabla11[Consignatario],B2909,[1]!Tabla11[1662])</f>
        <v>0</v>
      </c>
      <c r="E2909">
        <f>SUMIF([1]!Tabla12[Consignatario],B2909,[1]!Tabla12[1670])</f>
        <v>0</v>
      </c>
      <c r="F2909">
        <f>SUMIF([1]!Tabla10[Consignatario],B2909,[1]!Tabla10[1672])</f>
        <v>0</v>
      </c>
      <c r="G2909">
        <f>SUMIF([1]!Tabla9[Consignatarios],B2909,[1]!Tabla9[1675])</f>
        <v>0</v>
      </c>
      <c r="H2909">
        <f>SUMIF([1]!Tabla8[Consignatarios],B2909,[1]!Tabla8[1678])</f>
        <v>0</v>
      </c>
      <c r="I2909">
        <f>SUMIF([1]!Tabla4[Consignatario],B2909,[1]!Tabla4[Monto])</f>
        <v>0</v>
      </c>
      <c r="J2909">
        <f>SUMIF([1]!Tabla2[Consignatario],B2909, [1]!Tabla2[Monto])</f>
        <v>108644</v>
      </c>
      <c r="K2909">
        <f>SUMIF([1]!Tabla3[Consignatario],B2909,[1]!Tabla3[Monto])</f>
        <v>0</v>
      </c>
      <c r="L2909">
        <f>SUMIF([1]!Tabla5[Consignatario],B2909,[1]!Tabla5[Monto])</f>
        <v>0</v>
      </c>
      <c r="M2909">
        <f>SUMIF([1]!Tabla1708[Consignatario],B2909,[1]!Tabla1708[Monto])</f>
        <v>0</v>
      </c>
      <c r="N2909">
        <f>SUMIF([1]!Tabla1726[Consignatario],B2909,[1]!Tabla1726[Monto])</f>
        <v>0</v>
      </c>
      <c r="O2909">
        <f>SUMIF([1]!Tabla1730[Consignatario],B2909,[1]!Tabla1730[1730])</f>
        <v>0</v>
      </c>
      <c r="P2909">
        <f>SUMIF([1]!Tabla1739[Consignatario],B2909,[1]!Tabla1739[1739])</f>
        <v>0</v>
      </c>
      <c r="Q2909">
        <f>SUMIF([1]!Tabla21[Consignatario],B2909,[1]!Tabla21[1664-1670])</f>
        <v>0</v>
      </c>
      <c r="R2909">
        <f>SUM(Tabla62[[#This Row],[1661]:[Entrearmadas]])</f>
        <v>108644</v>
      </c>
    </row>
    <row r="2910" spans="1:18" x14ac:dyDescent="0.3">
      <c r="A2910">
        <v>2909</v>
      </c>
      <c r="B2910" t="str" cm="1">
        <f t="array" ref="B2910">INDEX([1]!Tabla1[#Data], A2910, 2)</f>
        <v>Torre Dizido, Manuel de la</v>
      </c>
      <c r="C2910">
        <f>SUMIF([1]!Tabla1661[Consignatario],B2910,[1]!Tabla1661[1661])</f>
        <v>0</v>
      </c>
      <c r="D2910">
        <f>SUMIF([1]!Tabla11[Consignatario],B2910,[1]!Tabla11[1662])</f>
        <v>0</v>
      </c>
      <c r="E2910">
        <f>SUMIF([1]!Tabla12[Consignatario],B2910,[1]!Tabla12[1670])</f>
        <v>0</v>
      </c>
      <c r="F2910">
        <f>SUMIF([1]!Tabla10[Consignatario],B2910,[1]!Tabla10[1672])</f>
        <v>0</v>
      </c>
      <c r="G2910">
        <f>SUMIF([1]!Tabla9[Consignatarios],B2910,[1]!Tabla9[1675])</f>
        <v>0</v>
      </c>
      <c r="H2910">
        <f>SUMIF([1]!Tabla8[Consignatarios],B2910,[1]!Tabla8[1678])</f>
        <v>94737</v>
      </c>
      <c r="I2910">
        <f>SUMIF([1]!Tabla4[Consignatario],B2910,[1]!Tabla4[Monto])</f>
        <v>0</v>
      </c>
      <c r="J2910">
        <f>SUMIF([1]!Tabla2[Consignatario],B2910, [1]!Tabla2[Monto])</f>
        <v>0</v>
      </c>
      <c r="K2910">
        <f>SUMIF([1]!Tabla3[Consignatario],B2910,[1]!Tabla3[Monto])</f>
        <v>0</v>
      </c>
      <c r="L2910">
        <f>SUMIF([1]!Tabla5[Consignatario],B2910,[1]!Tabla5[Monto])</f>
        <v>0</v>
      </c>
      <c r="M2910">
        <f>SUMIF([1]!Tabla1708[Consignatario],B2910,[1]!Tabla1708[Monto])</f>
        <v>0</v>
      </c>
      <c r="N2910">
        <f>SUMIF([1]!Tabla1726[Consignatario],B2910,[1]!Tabla1726[Monto])</f>
        <v>0</v>
      </c>
      <c r="O2910">
        <f>SUMIF([1]!Tabla1730[Consignatario],B2910,[1]!Tabla1730[1730])</f>
        <v>0</v>
      </c>
      <c r="P2910">
        <f>SUMIF([1]!Tabla1739[Consignatario],B2910,[1]!Tabla1739[1739])</f>
        <v>0</v>
      </c>
      <c r="Q2910">
        <f>SUMIF([1]!Tabla21[Consignatario],B2910,[1]!Tabla21[1664-1670])</f>
        <v>0</v>
      </c>
      <c r="R2910">
        <f>SUM(Tabla62[[#This Row],[1661]:[Entrearmadas]])</f>
        <v>94737</v>
      </c>
    </row>
    <row r="2911" spans="1:18" x14ac:dyDescent="0.3">
      <c r="A2911">
        <v>2910</v>
      </c>
      <c r="B2911" t="str" cm="1">
        <f t="array" ref="B2911">INDEX([1]!Tabla1[#Data], A2911, 2)</f>
        <v>Torre, Antonio de la</v>
      </c>
      <c r="C2911">
        <f>SUMIF([1]!Tabla1661[Consignatario],B2911,[1]!Tabla1661[1661])</f>
        <v>0</v>
      </c>
      <c r="D2911">
        <f>SUMIF([1]!Tabla11[Consignatario],B2911,[1]!Tabla11[1662])</f>
        <v>0</v>
      </c>
      <c r="E2911">
        <f>SUMIF([1]!Tabla12[Consignatario],B2911,[1]!Tabla12[1670])</f>
        <v>0</v>
      </c>
      <c r="F2911">
        <f>SUMIF([1]!Tabla10[Consignatario],B2911,[1]!Tabla10[1672])</f>
        <v>0</v>
      </c>
      <c r="G2911">
        <f>SUMIF([1]!Tabla9[Consignatarios],B2911,[1]!Tabla9[1675])</f>
        <v>0</v>
      </c>
      <c r="H2911">
        <f>SUMIF([1]!Tabla8[Consignatarios],B2911,[1]!Tabla8[1678])</f>
        <v>0</v>
      </c>
      <c r="I2911">
        <f>SUMIF([1]!Tabla4[Consignatario],B2911,[1]!Tabla4[Monto])</f>
        <v>0</v>
      </c>
      <c r="J2911">
        <f>SUMIF([1]!Tabla2[Consignatario],B2911, [1]!Tabla2[Monto])</f>
        <v>0</v>
      </c>
      <c r="K2911">
        <f>SUMIF([1]!Tabla3[Consignatario],B2911,[1]!Tabla3[Monto])</f>
        <v>0</v>
      </c>
      <c r="L2911">
        <f>SUMIF([1]!Tabla5[Consignatario],B2911,[1]!Tabla5[Monto])</f>
        <v>0</v>
      </c>
      <c r="M2911">
        <f>SUMIF([1]!Tabla1708[Consignatario],B2911,[1]!Tabla1708[Monto])</f>
        <v>0</v>
      </c>
      <c r="N2911">
        <f>SUMIF([1]!Tabla1726[Consignatario],B2911,[1]!Tabla1726[Monto])</f>
        <v>0</v>
      </c>
      <c r="O2911">
        <f>SUMIF([1]!Tabla1730[Consignatario],B2911,[1]!Tabla1730[1730])</f>
        <v>6600</v>
      </c>
      <c r="P2911">
        <f>SUMIF([1]!Tabla1739[Consignatario],B2911,[1]!Tabla1739[1739])</f>
        <v>0</v>
      </c>
      <c r="Q2911">
        <f>SUMIF([1]!Tabla21[Consignatario],B2911,[1]!Tabla21[1664-1670])</f>
        <v>0</v>
      </c>
      <c r="R2911">
        <f>SUM(Tabla62[[#This Row],[1661]:[Entrearmadas]])</f>
        <v>6600</v>
      </c>
    </row>
    <row r="2912" spans="1:18" x14ac:dyDescent="0.3">
      <c r="A2912">
        <v>2911</v>
      </c>
      <c r="B2912" t="str" cm="1">
        <f t="array" ref="B2912">INDEX([1]!Tabla1[#Data], A2912, 2)</f>
        <v>Torre, Baltasar de la</v>
      </c>
      <c r="C2912">
        <f>SUMIF([1]!Tabla1661[Consignatario],B2912,[1]!Tabla1661[1661])</f>
        <v>0</v>
      </c>
      <c r="D2912">
        <f>SUMIF([1]!Tabla11[Consignatario],B2912,[1]!Tabla11[1662])</f>
        <v>0</v>
      </c>
      <c r="E2912">
        <f>SUMIF([1]!Tabla12[Consignatario],B2912,[1]!Tabla12[1670])</f>
        <v>0</v>
      </c>
      <c r="F2912">
        <f>SUMIF([1]!Tabla10[Consignatario],B2912,[1]!Tabla10[1672])</f>
        <v>0</v>
      </c>
      <c r="G2912">
        <f>SUMIF([1]!Tabla9[Consignatarios],B2912,[1]!Tabla9[1675])</f>
        <v>0</v>
      </c>
      <c r="H2912">
        <f>SUMIF([1]!Tabla8[Consignatarios],B2912,[1]!Tabla8[1678])</f>
        <v>0</v>
      </c>
      <c r="I2912">
        <f>SUMIF([1]!Tabla4[Consignatario],B2912,[1]!Tabla4[Monto])</f>
        <v>0</v>
      </c>
      <c r="J2912">
        <f>SUMIF([1]!Tabla2[Consignatario],B2912, [1]!Tabla2[Monto])</f>
        <v>20000</v>
      </c>
      <c r="K2912">
        <f>SUMIF([1]!Tabla3[Consignatario],B2912,[1]!Tabla3[Monto])</f>
        <v>0</v>
      </c>
      <c r="L2912">
        <f>SUMIF([1]!Tabla5[Consignatario],B2912,[1]!Tabla5[Monto])</f>
        <v>0</v>
      </c>
      <c r="M2912">
        <f>SUMIF([1]!Tabla1708[Consignatario],B2912,[1]!Tabla1708[Monto])</f>
        <v>0</v>
      </c>
      <c r="N2912">
        <f>SUMIF([1]!Tabla1726[Consignatario],B2912,[1]!Tabla1726[Monto])</f>
        <v>0</v>
      </c>
      <c r="O2912">
        <f>SUMIF([1]!Tabla1730[Consignatario],B2912,[1]!Tabla1730[1730])</f>
        <v>0</v>
      </c>
      <c r="P2912">
        <f>SUMIF([1]!Tabla1739[Consignatario],B2912,[1]!Tabla1739[1739])</f>
        <v>0</v>
      </c>
      <c r="Q2912">
        <f>SUMIF([1]!Tabla21[Consignatario],B2912,[1]!Tabla21[1664-1670])</f>
        <v>0</v>
      </c>
      <c r="R2912">
        <f>SUM(Tabla62[[#This Row],[1661]:[Entrearmadas]])</f>
        <v>20000</v>
      </c>
    </row>
    <row r="2913" spans="1:18" x14ac:dyDescent="0.3">
      <c r="A2913">
        <v>2912</v>
      </c>
      <c r="B2913" t="str" cm="1">
        <f t="array" ref="B2913">INDEX([1]!Tabla1[#Data], A2913, 2)</f>
        <v>Torre, Bartolomé de la</v>
      </c>
      <c r="C2913">
        <f>SUMIF([1]!Tabla1661[Consignatario],B2913,[1]!Tabla1661[1661])</f>
        <v>0</v>
      </c>
      <c r="D2913">
        <f>SUMIF([1]!Tabla11[Consignatario],B2913,[1]!Tabla11[1662])</f>
        <v>0</v>
      </c>
      <c r="E2913">
        <f>SUMIF([1]!Tabla12[Consignatario],B2913,[1]!Tabla12[1670])</f>
        <v>0</v>
      </c>
      <c r="F2913">
        <f>SUMIF([1]!Tabla10[Consignatario],B2913,[1]!Tabla10[1672])</f>
        <v>0</v>
      </c>
      <c r="G2913">
        <f>SUMIF([1]!Tabla9[Consignatarios],B2913,[1]!Tabla9[1675])</f>
        <v>0</v>
      </c>
      <c r="H2913">
        <f>SUMIF([1]!Tabla8[Consignatarios],B2913,[1]!Tabla8[1678])</f>
        <v>0</v>
      </c>
      <c r="I2913">
        <f>SUMIF([1]!Tabla4[Consignatario],B2913,[1]!Tabla4[Monto])</f>
        <v>0</v>
      </c>
      <c r="J2913">
        <f>SUMIF([1]!Tabla2[Consignatario],B2913, [1]!Tabla2[Monto])</f>
        <v>4000</v>
      </c>
      <c r="K2913">
        <f>SUMIF([1]!Tabla3[Consignatario],B2913,[1]!Tabla3[Monto])</f>
        <v>0</v>
      </c>
      <c r="L2913">
        <f>SUMIF([1]!Tabla5[Consignatario],B2913,[1]!Tabla5[Monto])</f>
        <v>0</v>
      </c>
      <c r="M2913">
        <f>SUMIF([1]!Tabla1708[Consignatario],B2913,[1]!Tabla1708[Monto])</f>
        <v>0</v>
      </c>
      <c r="N2913">
        <f>SUMIF([1]!Tabla1726[Consignatario],B2913,[1]!Tabla1726[Monto])</f>
        <v>0</v>
      </c>
      <c r="O2913">
        <f>SUMIF([1]!Tabla1730[Consignatario],B2913,[1]!Tabla1730[1730])</f>
        <v>0</v>
      </c>
      <c r="P2913">
        <f>SUMIF([1]!Tabla1739[Consignatario],B2913,[1]!Tabla1739[1739])</f>
        <v>0</v>
      </c>
      <c r="Q2913">
        <f>SUMIF([1]!Tabla21[Consignatario],B2913,[1]!Tabla21[1664-1670])</f>
        <v>0</v>
      </c>
      <c r="R2913">
        <f>SUM(Tabla62[[#This Row],[1661]:[Entrearmadas]])</f>
        <v>4000</v>
      </c>
    </row>
    <row r="2914" spans="1:18" x14ac:dyDescent="0.3">
      <c r="A2914">
        <v>2913</v>
      </c>
      <c r="B2914" t="str" cm="1">
        <f t="array" ref="B2914">INDEX([1]!Tabla1[#Data], A2914, 2)</f>
        <v>Torre, Joseph de la</v>
      </c>
      <c r="C2914">
        <f>SUMIF([1]!Tabla1661[Consignatario],B2914,[1]!Tabla1661[1661])</f>
        <v>0</v>
      </c>
      <c r="D2914">
        <f>SUMIF([1]!Tabla11[Consignatario],B2914,[1]!Tabla11[1662])</f>
        <v>0</v>
      </c>
      <c r="E2914">
        <f>SUMIF([1]!Tabla12[Consignatario],B2914,[1]!Tabla12[1670])</f>
        <v>0</v>
      </c>
      <c r="F2914">
        <f>SUMIF([1]!Tabla10[Consignatario],B2914,[1]!Tabla10[1672])</f>
        <v>11200</v>
      </c>
      <c r="G2914">
        <f>SUMIF([1]!Tabla9[Consignatarios],B2914,[1]!Tabla9[1675])</f>
        <v>0</v>
      </c>
      <c r="H2914">
        <f>SUMIF([1]!Tabla8[Consignatarios],B2914,[1]!Tabla8[1678])</f>
        <v>1294</v>
      </c>
      <c r="I2914">
        <f>SUMIF([1]!Tabla4[Consignatario],B2914,[1]!Tabla4[Monto])</f>
        <v>145206</v>
      </c>
      <c r="J2914">
        <f>SUMIF([1]!Tabla2[Consignatario],B2914, [1]!Tabla2[Monto])</f>
        <v>0</v>
      </c>
      <c r="K2914">
        <f>SUMIF([1]!Tabla3[Consignatario],B2914,[1]!Tabla3[Monto])</f>
        <v>24000</v>
      </c>
      <c r="L2914">
        <f>SUMIF([1]!Tabla5[Consignatario],B2914,[1]!Tabla5[Monto])</f>
        <v>0</v>
      </c>
      <c r="M2914">
        <f>SUMIF([1]!Tabla1708[Consignatario],B2914,[1]!Tabla1708[Monto])</f>
        <v>0</v>
      </c>
      <c r="N2914">
        <f>SUMIF([1]!Tabla1726[Consignatario],B2914,[1]!Tabla1726[Monto])</f>
        <v>0</v>
      </c>
      <c r="O2914">
        <f>SUMIF([1]!Tabla1730[Consignatario],B2914,[1]!Tabla1730[1730])</f>
        <v>0</v>
      </c>
      <c r="P2914">
        <f>SUMIF([1]!Tabla1739[Consignatario],B2914,[1]!Tabla1739[1739])</f>
        <v>0</v>
      </c>
      <c r="Q2914">
        <f>SUMIF([1]!Tabla21[Consignatario],B2914,[1]!Tabla21[1664-1670])</f>
        <v>0</v>
      </c>
      <c r="R2914">
        <f>SUM(Tabla62[[#This Row],[1661]:[Entrearmadas]])</f>
        <v>181700</v>
      </c>
    </row>
    <row r="2915" spans="1:18" x14ac:dyDescent="0.3">
      <c r="A2915">
        <v>2914</v>
      </c>
      <c r="B2915" t="str" cm="1">
        <f t="array" ref="B2915">INDEX([1]!Tabla1[#Data], A2915, 2)</f>
        <v>Torre, Juan de la</v>
      </c>
      <c r="C2915">
        <f>SUMIF([1]!Tabla1661[Consignatario],B2915,[1]!Tabla1661[1661])</f>
        <v>400</v>
      </c>
      <c r="D2915">
        <f>SUMIF([1]!Tabla11[Consignatario],B2915,[1]!Tabla11[1662])</f>
        <v>0</v>
      </c>
      <c r="E2915">
        <f>SUMIF([1]!Tabla12[Consignatario],B2915,[1]!Tabla12[1670])</f>
        <v>45000</v>
      </c>
      <c r="F2915">
        <f>SUMIF([1]!Tabla10[Consignatario],B2915,[1]!Tabla10[1672])</f>
        <v>0</v>
      </c>
      <c r="G2915">
        <f>SUMIF([1]!Tabla9[Consignatarios],B2915,[1]!Tabla9[1675])</f>
        <v>0</v>
      </c>
      <c r="H2915">
        <f>SUMIF([1]!Tabla8[Consignatarios],B2915,[1]!Tabla8[1678])</f>
        <v>0</v>
      </c>
      <c r="I2915">
        <f>SUMIF([1]!Tabla4[Consignatario],B2915,[1]!Tabla4[Monto])</f>
        <v>4434</v>
      </c>
      <c r="J2915">
        <f>SUMIF([1]!Tabla2[Consignatario],B2915, [1]!Tabla2[Monto])</f>
        <v>0</v>
      </c>
      <c r="K2915">
        <f>SUMIF([1]!Tabla3[Consignatario],B2915,[1]!Tabla3[Monto])</f>
        <v>0</v>
      </c>
      <c r="L2915">
        <f>SUMIF([1]!Tabla5[Consignatario],B2915,[1]!Tabla5[Monto])</f>
        <v>0</v>
      </c>
      <c r="M2915">
        <f>SUMIF([1]!Tabla1708[Consignatario],B2915,[1]!Tabla1708[Monto])</f>
        <v>0</v>
      </c>
      <c r="N2915">
        <f>SUMIF([1]!Tabla1726[Consignatario],B2915,[1]!Tabla1726[Monto])</f>
        <v>0</v>
      </c>
      <c r="O2915">
        <f>SUMIF([1]!Tabla1730[Consignatario],B2915,[1]!Tabla1730[1730])</f>
        <v>0</v>
      </c>
      <c r="P2915">
        <f>SUMIF([1]!Tabla1739[Consignatario],B2915,[1]!Tabla1739[1739])</f>
        <v>0</v>
      </c>
      <c r="Q2915">
        <f>SUMIF([1]!Tabla21[Consignatario],B2915,[1]!Tabla21[1664-1670])</f>
        <v>0</v>
      </c>
      <c r="R2915">
        <f>SUM(Tabla62[[#This Row],[1661]:[Entrearmadas]])</f>
        <v>49834</v>
      </c>
    </row>
    <row r="2916" spans="1:18" x14ac:dyDescent="0.3">
      <c r="A2916">
        <v>2915</v>
      </c>
      <c r="B2916" t="str" cm="1">
        <f t="array" ref="B2916">INDEX([1]!Tabla1[#Data], A2916, 2)</f>
        <v>Torre, Manuel de la</v>
      </c>
      <c r="C2916">
        <f>SUMIF([1]!Tabla1661[Consignatario],B2916,[1]!Tabla1661[1661])</f>
        <v>0</v>
      </c>
      <c r="D2916">
        <f>SUMIF([1]!Tabla11[Consignatario],B2916,[1]!Tabla11[1662])</f>
        <v>0</v>
      </c>
      <c r="E2916">
        <f>SUMIF([1]!Tabla12[Consignatario],B2916,[1]!Tabla12[1670])</f>
        <v>0</v>
      </c>
      <c r="F2916">
        <f>SUMIF([1]!Tabla10[Consignatario],B2916,[1]!Tabla10[1672])</f>
        <v>57329</v>
      </c>
      <c r="G2916">
        <f>SUMIF([1]!Tabla9[Consignatarios],B2916,[1]!Tabla9[1675])</f>
        <v>125000</v>
      </c>
      <c r="H2916">
        <f>SUMIF([1]!Tabla8[Consignatarios],B2916,[1]!Tabla8[1678])</f>
        <v>0</v>
      </c>
      <c r="I2916">
        <f>SUMIF([1]!Tabla4[Consignatario],B2916,[1]!Tabla4[Monto])</f>
        <v>5000</v>
      </c>
      <c r="J2916">
        <f>SUMIF([1]!Tabla2[Consignatario],B2916, [1]!Tabla2[Monto])</f>
        <v>0</v>
      </c>
      <c r="K2916">
        <f>SUMIF([1]!Tabla3[Consignatario],B2916,[1]!Tabla3[Monto])</f>
        <v>0</v>
      </c>
      <c r="L2916">
        <f>SUMIF([1]!Tabla5[Consignatario],B2916,[1]!Tabla5[Monto])</f>
        <v>0</v>
      </c>
      <c r="M2916">
        <f>SUMIF([1]!Tabla1708[Consignatario],B2916,[1]!Tabla1708[Monto])</f>
        <v>0</v>
      </c>
      <c r="N2916">
        <f>SUMIF([1]!Tabla1726[Consignatario],B2916,[1]!Tabla1726[Monto])</f>
        <v>0</v>
      </c>
      <c r="O2916">
        <f>SUMIF([1]!Tabla1730[Consignatario],B2916,[1]!Tabla1730[1730])</f>
        <v>0</v>
      </c>
      <c r="P2916">
        <f>SUMIF([1]!Tabla1739[Consignatario],B2916,[1]!Tabla1739[1739])</f>
        <v>0</v>
      </c>
      <c r="Q2916">
        <f>SUMIF([1]!Tabla21[Consignatario],B2916,[1]!Tabla21[1664-1670])</f>
        <v>0</v>
      </c>
      <c r="R2916">
        <f>SUM(Tabla62[[#This Row],[1661]:[Entrearmadas]])</f>
        <v>187329</v>
      </c>
    </row>
    <row r="2917" spans="1:18" x14ac:dyDescent="0.3">
      <c r="A2917">
        <v>2916</v>
      </c>
      <c r="B2917" t="str" cm="1">
        <f t="array" ref="B2917">INDEX([1]!Tabla1[#Data], A2917, 2)</f>
        <v>Torre, Manuel Ilario de la</v>
      </c>
      <c r="C2917">
        <f>SUMIF([1]!Tabla1661[Consignatario],B2917,[1]!Tabla1661[1661])</f>
        <v>0</v>
      </c>
      <c r="D2917">
        <f>SUMIF([1]!Tabla11[Consignatario],B2917,[1]!Tabla11[1662])</f>
        <v>0</v>
      </c>
      <c r="E2917">
        <f>SUMIF([1]!Tabla12[Consignatario],B2917,[1]!Tabla12[1670])</f>
        <v>0</v>
      </c>
      <c r="F2917">
        <f>SUMIF([1]!Tabla10[Consignatario],B2917,[1]!Tabla10[1672])</f>
        <v>0</v>
      </c>
      <c r="G2917">
        <f>SUMIF([1]!Tabla9[Consignatarios],B2917,[1]!Tabla9[1675])</f>
        <v>0</v>
      </c>
      <c r="H2917">
        <f>SUMIF([1]!Tabla8[Consignatarios],B2917,[1]!Tabla8[1678])</f>
        <v>0</v>
      </c>
      <c r="I2917">
        <f>SUMIF([1]!Tabla4[Consignatario],B2917,[1]!Tabla4[Monto])</f>
        <v>0</v>
      </c>
      <c r="J2917">
        <f>SUMIF([1]!Tabla2[Consignatario],B2917, [1]!Tabla2[Monto])</f>
        <v>0</v>
      </c>
      <c r="K2917">
        <f>SUMIF([1]!Tabla3[Consignatario],B2917,[1]!Tabla3[Monto])</f>
        <v>0</v>
      </c>
      <c r="L2917">
        <f>SUMIF([1]!Tabla5[Consignatario],B2917,[1]!Tabla5[Monto])</f>
        <v>0</v>
      </c>
      <c r="M2917">
        <f>SUMIF([1]!Tabla1708[Consignatario],B2917,[1]!Tabla1708[Monto])</f>
        <v>0</v>
      </c>
      <c r="N2917">
        <f>SUMIF([1]!Tabla1726[Consignatario],B2917,[1]!Tabla1726[Monto])</f>
        <v>0</v>
      </c>
      <c r="O2917">
        <f>SUMIF([1]!Tabla1730[Consignatario],B2917,[1]!Tabla1730[1730])</f>
        <v>0</v>
      </c>
      <c r="P2917">
        <f>SUMIF([1]!Tabla1739[Consignatario],B2917,[1]!Tabla1739[1739])</f>
        <v>4246</v>
      </c>
      <c r="Q2917">
        <f>SUMIF([1]!Tabla21[Consignatario],B2917,[1]!Tabla21[1664-1670])</f>
        <v>0</v>
      </c>
      <c r="R2917">
        <f>SUM(Tabla62[[#This Row],[1661]:[Entrearmadas]])</f>
        <v>4246</v>
      </c>
    </row>
    <row r="2918" spans="1:18" x14ac:dyDescent="0.3">
      <c r="A2918">
        <v>2917</v>
      </c>
      <c r="B2918" t="str" cm="1">
        <f t="array" ref="B2918">INDEX([1]!Tabla1[#Data], A2918, 2)</f>
        <v>Torre, Miguel de la</v>
      </c>
      <c r="C2918">
        <f>SUMIF([1]!Tabla1661[Consignatario],B2918,[1]!Tabla1661[1661])</f>
        <v>0</v>
      </c>
      <c r="D2918">
        <f>SUMIF([1]!Tabla11[Consignatario],B2918,[1]!Tabla11[1662])</f>
        <v>0</v>
      </c>
      <c r="E2918">
        <f>SUMIF([1]!Tabla12[Consignatario],B2918,[1]!Tabla12[1670])</f>
        <v>0</v>
      </c>
      <c r="F2918">
        <f>SUMIF([1]!Tabla10[Consignatario],B2918,[1]!Tabla10[1672])</f>
        <v>0</v>
      </c>
      <c r="G2918">
        <f>SUMIF([1]!Tabla9[Consignatarios],B2918,[1]!Tabla9[1675])</f>
        <v>0</v>
      </c>
      <c r="H2918">
        <f>SUMIF([1]!Tabla8[Consignatarios],B2918,[1]!Tabla8[1678])</f>
        <v>0</v>
      </c>
      <c r="I2918">
        <f>SUMIF([1]!Tabla4[Consignatario],B2918,[1]!Tabla4[Monto])</f>
        <v>0</v>
      </c>
      <c r="J2918">
        <f>SUMIF([1]!Tabla2[Consignatario],B2918, [1]!Tabla2[Monto])</f>
        <v>0</v>
      </c>
      <c r="K2918">
        <f>SUMIF([1]!Tabla3[Consignatario],B2918,[1]!Tabla3[Monto])</f>
        <v>0</v>
      </c>
      <c r="L2918">
        <f>SUMIF([1]!Tabla5[Consignatario],B2918,[1]!Tabla5[Monto])</f>
        <v>89920</v>
      </c>
      <c r="M2918">
        <f>SUMIF([1]!Tabla1708[Consignatario],B2918,[1]!Tabla1708[Monto])</f>
        <v>0</v>
      </c>
      <c r="N2918">
        <f>SUMIF([1]!Tabla1726[Consignatario],B2918,[1]!Tabla1726[Monto])</f>
        <v>0</v>
      </c>
      <c r="O2918">
        <f>SUMIF([1]!Tabla1730[Consignatario],B2918,[1]!Tabla1730[1730])</f>
        <v>0</v>
      </c>
      <c r="P2918">
        <f>SUMIF([1]!Tabla1739[Consignatario],B2918,[1]!Tabla1739[1739])</f>
        <v>0</v>
      </c>
      <c r="Q2918">
        <f>SUMIF([1]!Tabla21[Consignatario],B2918,[1]!Tabla21[1664-1670])</f>
        <v>0</v>
      </c>
      <c r="R2918">
        <f>SUM(Tabla62[[#This Row],[1661]:[Entrearmadas]])</f>
        <v>89920</v>
      </c>
    </row>
    <row r="2919" spans="1:18" x14ac:dyDescent="0.3">
      <c r="A2919">
        <v>2918</v>
      </c>
      <c r="B2919" t="str" cm="1">
        <f t="array" ref="B2919">INDEX([1]!Tabla1[#Data], A2919, 2)</f>
        <v>Torre, Santiago de la</v>
      </c>
      <c r="C2919">
        <f>SUMIF([1]!Tabla1661[Consignatario],B2919,[1]!Tabla1661[1661])</f>
        <v>0</v>
      </c>
      <c r="D2919">
        <f>SUMIF([1]!Tabla11[Consignatario],B2919,[1]!Tabla11[1662])</f>
        <v>0</v>
      </c>
      <c r="E2919">
        <f>SUMIF([1]!Tabla12[Consignatario],B2919,[1]!Tabla12[1670])</f>
        <v>1000</v>
      </c>
      <c r="F2919">
        <f>SUMIF([1]!Tabla10[Consignatario],B2919,[1]!Tabla10[1672])</f>
        <v>18135</v>
      </c>
      <c r="G2919">
        <f>SUMIF([1]!Tabla9[Consignatarios],B2919,[1]!Tabla9[1675])</f>
        <v>43300</v>
      </c>
      <c r="H2919">
        <f>SUMIF([1]!Tabla8[Consignatarios],B2919,[1]!Tabla8[1678])</f>
        <v>41094</v>
      </c>
      <c r="I2919">
        <f>SUMIF([1]!Tabla4[Consignatario],B2919,[1]!Tabla4[Monto])</f>
        <v>38677</v>
      </c>
      <c r="J2919">
        <f>SUMIF([1]!Tabla2[Consignatario],B2919, [1]!Tabla2[Monto])</f>
        <v>49232</v>
      </c>
      <c r="K2919">
        <f>SUMIF([1]!Tabla3[Consignatario],B2919,[1]!Tabla3[Monto])</f>
        <v>0</v>
      </c>
      <c r="L2919">
        <f>SUMIF([1]!Tabla5[Consignatario],B2919,[1]!Tabla5[Monto])</f>
        <v>0</v>
      </c>
      <c r="M2919">
        <f>SUMIF([1]!Tabla1708[Consignatario],B2919,[1]!Tabla1708[Monto])</f>
        <v>0</v>
      </c>
      <c r="N2919">
        <f>SUMIF([1]!Tabla1726[Consignatario],B2919,[1]!Tabla1726[Monto])</f>
        <v>0</v>
      </c>
      <c r="O2919">
        <f>SUMIF([1]!Tabla1730[Consignatario],B2919,[1]!Tabla1730[1730])</f>
        <v>0</v>
      </c>
      <c r="P2919">
        <f>SUMIF([1]!Tabla1739[Consignatario],B2919,[1]!Tabla1739[1739])</f>
        <v>0</v>
      </c>
      <c r="Q2919">
        <f>SUMIF([1]!Tabla21[Consignatario],B2919,[1]!Tabla21[1664-1670])</f>
        <v>0</v>
      </c>
      <c r="R2919">
        <f>SUM(Tabla62[[#This Row],[1661]:[Entrearmadas]])</f>
        <v>191438</v>
      </c>
    </row>
    <row r="2920" spans="1:18" x14ac:dyDescent="0.3">
      <c r="A2920">
        <v>2919</v>
      </c>
      <c r="B2920" t="str" cm="1">
        <f t="array" ref="B2920">INDEX([1]!Tabla1[#Data], A2920, 2)</f>
        <v>Torre, Santos Gil de la</v>
      </c>
      <c r="C2920">
        <f>SUMIF([1]!Tabla1661[Consignatario],B2920,[1]!Tabla1661[1661])</f>
        <v>0</v>
      </c>
      <c r="D2920">
        <f>SUMIF([1]!Tabla11[Consignatario],B2920,[1]!Tabla11[1662])</f>
        <v>0</v>
      </c>
      <c r="E2920">
        <f>SUMIF([1]!Tabla12[Consignatario],B2920,[1]!Tabla12[1670])</f>
        <v>0</v>
      </c>
      <c r="F2920">
        <f>SUMIF([1]!Tabla10[Consignatario],B2920,[1]!Tabla10[1672])</f>
        <v>0</v>
      </c>
      <c r="G2920">
        <f>SUMIF([1]!Tabla9[Consignatarios],B2920,[1]!Tabla9[1675])</f>
        <v>0</v>
      </c>
      <c r="H2920">
        <f>SUMIF([1]!Tabla8[Consignatarios],B2920,[1]!Tabla8[1678])</f>
        <v>26898</v>
      </c>
      <c r="I2920">
        <f>SUMIF([1]!Tabla4[Consignatario],B2920,[1]!Tabla4[Monto])</f>
        <v>0</v>
      </c>
      <c r="J2920">
        <f>SUMIF([1]!Tabla2[Consignatario],B2920, [1]!Tabla2[Monto])</f>
        <v>0</v>
      </c>
      <c r="K2920">
        <f>SUMIF([1]!Tabla3[Consignatario],B2920,[1]!Tabla3[Monto])</f>
        <v>0</v>
      </c>
      <c r="L2920">
        <f>SUMIF([1]!Tabla5[Consignatario],B2920,[1]!Tabla5[Monto])</f>
        <v>0</v>
      </c>
      <c r="M2920">
        <f>SUMIF([1]!Tabla1708[Consignatario],B2920,[1]!Tabla1708[Monto])</f>
        <v>0</v>
      </c>
      <c r="N2920">
        <f>SUMIF([1]!Tabla1726[Consignatario],B2920,[1]!Tabla1726[Monto])</f>
        <v>0</v>
      </c>
      <c r="O2920">
        <f>SUMIF([1]!Tabla1730[Consignatario],B2920,[1]!Tabla1730[1730])</f>
        <v>0</v>
      </c>
      <c r="P2920">
        <f>SUMIF([1]!Tabla1739[Consignatario],B2920,[1]!Tabla1739[1739])</f>
        <v>0</v>
      </c>
      <c r="Q2920">
        <f>SUMIF([1]!Tabla21[Consignatario],B2920,[1]!Tabla21[1664-1670])</f>
        <v>0</v>
      </c>
      <c r="R2920">
        <f>SUM(Tabla62[[#This Row],[1661]:[Entrearmadas]])</f>
        <v>26898</v>
      </c>
    </row>
    <row r="2921" spans="1:18" x14ac:dyDescent="0.3">
      <c r="A2921">
        <v>2920</v>
      </c>
      <c r="B2921" t="str" cm="1">
        <f t="array" ref="B2921">INDEX([1]!Tabla1[#Data], A2921, 2)</f>
        <v>Torre, Tomás de la</v>
      </c>
      <c r="C2921">
        <f>SUMIF([1]!Tabla1661[Consignatario],B2921,[1]!Tabla1661[1661])</f>
        <v>0</v>
      </c>
      <c r="D2921">
        <f>SUMIF([1]!Tabla11[Consignatario],B2921,[1]!Tabla11[1662])</f>
        <v>0</v>
      </c>
      <c r="E2921">
        <f>SUMIF([1]!Tabla12[Consignatario],B2921,[1]!Tabla12[1670])</f>
        <v>23200</v>
      </c>
      <c r="F2921">
        <f>SUMIF([1]!Tabla10[Consignatario],B2921,[1]!Tabla10[1672])</f>
        <v>19988</v>
      </c>
      <c r="G2921">
        <f>SUMIF([1]!Tabla9[Consignatarios],B2921,[1]!Tabla9[1675])</f>
        <v>0</v>
      </c>
      <c r="H2921">
        <f>SUMIF([1]!Tabla8[Consignatarios],B2921,[1]!Tabla8[1678])</f>
        <v>0</v>
      </c>
      <c r="I2921">
        <f>SUMIF([1]!Tabla4[Consignatario],B2921,[1]!Tabla4[Monto])</f>
        <v>24758</v>
      </c>
      <c r="J2921">
        <f>SUMIF([1]!Tabla2[Consignatario],B2921, [1]!Tabla2[Monto])</f>
        <v>0</v>
      </c>
      <c r="K2921">
        <f>SUMIF([1]!Tabla3[Consignatario],B2921,[1]!Tabla3[Monto])</f>
        <v>11640</v>
      </c>
      <c r="L2921">
        <f>SUMIF([1]!Tabla5[Consignatario],B2921,[1]!Tabla5[Monto])</f>
        <v>0</v>
      </c>
      <c r="M2921">
        <f>SUMIF([1]!Tabla1708[Consignatario],B2921,[1]!Tabla1708[Monto])</f>
        <v>0</v>
      </c>
      <c r="N2921">
        <f>SUMIF([1]!Tabla1726[Consignatario],B2921,[1]!Tabla1726[Monto])</f>
        <v>0</v>
      </c>
      <c r="O2921">
        <f>SUMIF([1]!Tabla1730[Consignatario],B2921,[1]!Tabla1730[1730])</f>
        <v>0</v>
      </c>
      <c r="P2921">
        <f>SUMIF([1]!Tabla1739[Consignatario],B2921,[1]!Tabla1739[1739])</f>
        <v>0</v>
      </c>
      <c r="Q2921">
        <f>SUMIF([1]!Tabla21[Consignatario],B2921,[1]!Tabla21[1664-1670])</f>
        <v>0</v>
      </c>
      <c r="R2921">
        <f>SUM(Tabla62[[#This Row],[1661]:[Entrearmadas]])</f>
        <v>79586</v>
      </c>
    </row>
    <row r="2922" spans="1:18" x14ac:dyDescent="0.3">
      <c r="A2922">
        <v>2921</v>
      </c>
      <c r="B2922" t="str" cm="1">
        <f t="array" ref="B2922">INDEX([1]!Tabla1[#Data], A2922, 2)</f>
        <v>Torrecillas, Joseph de</v>
      </c>
      <c r="C2922">
        <f>SUMIF([1]!Tabla1661[Consignatario],B2922,[1]!Tabla1661[1661])</f>
        <v>1458</v>
      </c>
      <c r="D2922">
        <f>SUMIF([1]!Tabla11[Consignatario],B2922,[1]!Tabla11[1662])</f>
        <v>0</v>
      </c>
      <c r="E2922">
        <f>SUMIF([1]!Tabla12[Consignatario],B2922,[1]!Tabla12[1670])</f>
        <v>0</v>
      </c>
      <c r="F2922">
        <f>SUMIF([1]!Tabla10[Consignatario],B2922,[1]!Tabla10[1672])</f>
        <v>0</v>
      </c>
      <c r="G2922">
        <f>SUMIF([1]!Tabla9[Consignatarios],B2922,[1]!Tabla9[1675])</f>
        <v>0</v>
      </c>
      <c r="H2922">
        <f>SUMIF([1]!Tabla8[Consignatarios],B2922,[1]!Tabla8[1678])</f>
        <v>0</v>
      </c>
      <c r="I2922">
        <f>SUMIF([1]!Tabla4[Consignatario],B2922,[1]!Tabla4[Monto])</f>
        <v>0</v>
      </c>
      <c r="J2922">
        <f>SUMIF([1]!Tabla2[Consignatario],B2922, [1]!Tabla2[Monto])</f>
        <v>0</v>
      </c>
      <c r="K2922">
        <f>SUMIF([1]!Tabla3[Consignatario],B2922,[1]!Tabla3[Monto])</f>
        <v>0</v>
      </c>
      <c r="L2922">
        <f>SUMIF([1]!Tabla5[Consignatario],B2922,[1]!Tabla5[Monto])</f>
        <v>0</v>
      </c>
      <c r="M2922">
        <f>SUMIF([1]!Tabla1708[Consignatario],B2922,[1]!Tabla1708[Monto])</f>
        <v>0</v>
      </c>
      <c r="N2922">
        <f>SUMIF([1]!Tabla1726[Consignatario],B2922,[1]!Tabla1726[Monto])</f>
        <v>0</v>
      </c>
      <c r="O2922">
        <f>SUMIF([1]!Tabla1730[Consignatario],B2922,[1]!Tabla1730[1730])</f>
        <v>0</v>
      </c>
      <c r="P2922">
        <f>SUMIF([1]!Tabla1739[Consignatario],B2922,[1]!Tabla1739[1739])</f>
        <v>0</v>
      </c>
      <c r="Q2922">
        <f>SUMIF([1]!Tabla21[Consignatario],B2922,[1]!Tabla21[1664-1670])</f>
        <v>0</v>
      </c>
      <c r="R2922">
        <f>SUM(Tabla62[[#This Row],[1661]:[Entrearmadas]])</f>
        <v>1458</v>
      </c>
    </row>
    <row r="2923" spans="1:18" x14ac:dyDescent="0.3">
      <c r="A2923">
        <v>2922</v>
      </c>
      <c r="B2923" t="str" cm="1">
        <f t="array" ref="B2923">INDEX([1]!Tabla1[#Data], A2923, 2)</f>
        <v>Torregrosa, Francisco de</v>
      </c>
      <c r="C2923">
        <f>SUMIF([1]!Tabla1661[Consignatario],B2923,[1]!Tabla1661[1661])</f>
        <v>0</v>
      </c>
      <c r="D2923">
        <f>SUMIF([1]!Tabla11[Consignatario],B2923,[1]!Tabla11[1662])</f>
        <v>0</v>
      </c>
      <c r="E2923">
        <f>SUMIF([1]!Tabla12[Consignatario],B2923,[1]!Tabla12[1670])</f>
        <v>0</v>
      </c>
      <c r="F2923">
        <f>SUMIF([1]!Tabla10[Consignatario],B2923,[1]!Tabla10[1672])</f>
        <v>0</v>
      </c>
      <c r="G2923">
        <f>SUMIF([1]!Tabla9[Consignatarios],B2923,[1]!Tabla9[1675])</f>
        <v>0</v>
      </c>
      <c r="H2923">
        <f>SUMIF([1]!Tabla8[Consignatarios],B2923,[1]!Tabla8[1678])</f>
        <v>258800</v>
      </c>
      <c r="I2923">
        <f>SUMIF([1]!Tabla4[Consignatario],B2923,[1]!Tabla4[Monto])</f>
        <v>0</v>
      </c>
      <c r="J2923">
        <f>SUMIF([1]!Tabla2[Consignatario],B2923, [1]!Tabla2[Monto])</f>
        <v>0</v>
      </c>
      <c r="K2923">
        <f>SUMIF([1]!Tabla3[Consignatario],B2923,[1]!Tabla3[Monto])</f>
        <v>0</v>
      </c>
      <c r="L2923">
        <f>SUMIF([1]!Tabla5[Consignatario],B2923,[1]!Tabla5[Monto])</f>
        <v>0</v>
      </c>
      <c r="M2923">
        <f>SUMIF([1]!Tabla1708[Consignatario],B2923,[1]!Tabla1708[Monto])</f>
        <v>0</v>
      </c>
      <c r="N2923">
        <f>SUMIF([1]!Tabla1726[Consignatario],B2923,[1]!Tabla1726[Monto])</f>
        <v>0</v>
      </c>
      <c r="O2923">
        <f>SUMIF([1]!Tabla1730[Consignatario],B2923,[1]!Tabla1730[1730])</f>
        <v>0</v>
      </c>
      <c r="P2923">
        <f>SUMIF([1]!Tabla1739[Consignatario],B2923,[1]!Tabla1739[1739])</f>
        <v>0</v>
      </c>
      <c r="Q2923">
        <f>SUMIF([1]!Tabla21[Consignatario],B2923,[1]!Tabla21[1664-1670])</f>
        <v>0</v>
      </c>
      <c r="R2923">
        <f>SUM(Tabla62[[#This Row],[1661]:[Entrearmadas]])</f>
        <v>258800</v>
      </c>
    </row>
    <row r="2924" spans="1:18" x14ac:dyDescent="0.3">
      <c r="A2924">
        <v>2923</v>
      </c>
      <c r="B2924" t="str" cm="1">
        <f t="array" ref="B2924">INDEX([1]!Tabla1[#Data], A2924, 2)</f>
        <v>Torres Calderón, Juan de</v>
      </c>
      <c r="C2924">
        <f>SUMIF([1]!Tabla1661[Consignatario],B2924,[1]!Tabla1661[1661])</f>
        <v>0</v>
      </c>
      <c r="D2924">
        <f>SUMIF([1]!Tabla11[Consignatario],B2924,[1]!Tabla11[1662])</f>
        <v>0</v>
      </c>
      <c r="E2924">
        <f>SUMIF([1]!Tabla12[Consignatario],B2924,[1]!Tabla12[1670])</f>
        <v>0</v>
      </c>
      <c r="F2924">
        <f>SUMIF([1]!Tabla10[Consignatario],B2924,[1]!Tabla10[1672])</f>
        <v>0</v>
      </c>
      <c r="G2924">
        <f>SUMIF([1]!Tabla9[Consignatarios],B2924,[1]!Tabla9[1675])</f>
        <v>0</v>
      </c>
      <c r="H2924">
        <f>SUMIF([1]!Tabla8[Consignatarios],B2924,[1]!Tabla8[1678])</f>
        <v>36026</v>
      </c>
      <c r="I2924">
        <f>SUMIF([1]!Tabla4[Consignatario],B2924,[1]!Tabla4[Monto])</f>
        <v>0</v>
      </c>
      <c r="J2924">
        <f>SUMIF([1]!Tabla2[Consignatario],B2924, [1]!Tabla2[Monto])</f>
        <v>0</v>
      </c>
      <c r="K2924">
        <f>SUMIF([1]!Tabla3[Consignatario],B2924,[1]!Tabla3[Monto])</f>
        <v>0</v>
      </c>
      <c r="L2924">
        <f>SUMIF([1]!Tabla5[Consignatario],B2924,[1]!Tabla5[Monto])</f>
        <v>0</v>
      </c>
      <c r="M2924">
        <f>SUMIF([1]!Tabla1708[Consignatario],B2924,[1]!Tabla1708[Monto])</f>
        <v>0</v>
      </c>
      <c r="N2924">
        <f>SUMIF([1]!Tabla1726[Consignatario],B2924,[1]!Tabla1726[Monto])</f>
        <v>0</v>
      </c>
      <c r="O2924">
        <f>SUMIF([1]!Tabla1730[Consignatario],B2924,[1]!Tabla1730[1730])</f>
        <v>0</v>
      </c>
      <c r="P2924">
        <f>SUMIF([1]!Tabla1739[Consignatario],B2924,[1]!Tabla1739[1739])</f>
        <v>0</v>
      </c>
      <c r="Q2924">
        <f>SUMIF([1]!Tabla21[Consignatario],B2924,[1]!Tabla21[1664-1670])</f>
        <v>0</v>
      </c>
      <c r="R2924">
        <f>SUM(Tabla62[[#This Row],[1661]:[Entrearmadas]])</f>
        <v>36026</v>
      </c>
    </row>
    <row r="2925" spans="1:18" x14ac:dyDescent="0.3">
      <c r="A2925">
        <v>2924</v>
      </c>
      <c r="B2925" t="str" cm="1">
        <f t="array" ref="B2925">INDEX([1]!Tabla1[#Data], A2925, 2)</f>
        <v>Torres y Messía, Fernando de</v>
      </c>
      <c r="C2925">
        <f>SUMIF([1]!Tabla1661[Consignatario],B2925,[1]!Tabla1661[1661])</f>
        <v>0</v>
      </c>
      <c r="D2925">
        <f>SUMIF([1]!Tabla11[Consignatario],B2925,[1]!Tabla11[1662])</f>
        <v>0</v>
      </c>
      <c r="E2925">
        <f>SUMIF([1]!Tabla12[Consignatario],B2925,[1]!Tabla12[1670])</f>
        <v>0</v>
      </c>
      <c r="F2925">
        <f>SUMIF([1]!Tabla10[Consignatario],B2925,[1]!Tabla10[1672])</f>
        <v>0</v>
      </c>
      <c r="G2925">
        <f>SUMIF([1]!Tabla9[Consignatarios],B2925,[1]!Tabla9[1675])</f>
        <v>0</v>
      </c>
      <c r="H2925">
        <f>SUMIF([1]!Tabla8[Consignatarios],B2925,[1]!Tabla8[1678])</f>
        <v>0</v>
      </c>
      <c r="I2925">
        <f>SUMIF([1]!Tabla4[Consignatario],B2925,[1]!Tabla4[Monto])</f>
        <v>0</v>
      </c>
      <c r="J2925">
        <f>SUMIF([1]!Tabla2[Consignatario],B2925, [1]!Tabla2[Monto])</f>
        <v>0</v>
      </c>
      <c r="K2925">
        <f>SUMIF([1]!Tabla3[Consignatario],B2925,[1]!Tabla3[Monto])</f>
        <v>0</v>
      </c>
      <c r="L2925">
        <f>SUMIF([1]!Tabla5[Consignatario],B2925,[1]!Tabla5[Monto])</f>
        <v>0</v>
      </c>
      <c r="M2925">
        <f>SUMIF([1]!Tabla1708[Consignatario],B2925,[1]!Tabla1708[Monto])</f>
        <v>0</v>
      </c>
      <c r="N2925">
        <f>SUMIF([1]!Tabla1726[Consignatario],B2925,[1]!Tabla1726[Monto])</f>
        <v>8800</v>
      </c>
      <c r="O2925">
        <f>SUMIF([1]!Tabla1730[Consignatario],B2925,[1]!Tabla1730[1730])</f>
        <v>0</v>
      </c>
      <c r="P2925">
        <f>SUMIF([1]!Tabla1739[Consignatario],B2925,[1]!Tabla1739[1739])</f>
        <v>0</v>
      </c>
      <c r="Q2925">
        <f>SUMIF([1]!Tabla21[Consignatario],B2925,[1]!Tabla21[1664-1670])</f>
        <v>0</v>
      </c>
      <c r="R2925">
        <f>SUM(Tabla62[[#This Row],[1661]:[Entrearmadas]])</f>
        <v>8800</v>
      </c>
    </row>
    <row r="2926" spans="1:18" x14ac:dyDescent="0.3">
      <c r="A2926">
        <v>2925</v>
      </c>
      <c r="B2926" t="str" cm="1">
        <f t="array" ref="B2926">INDEX([1]!Tabla1[#Data], A2926, 2)</f>
        <v>Torres y Portugal, Agustín de</v>
      </c>
      <c r="C2926">
        <f>SUMIF([1]!Tabla1661[Consignatario],B2926,[1]!Tabla1661[1661])</f>
        <v>0</v>
      </c>
      <c r="D2926">
        <f>SUMIF([1]!Tabla11[Consignatario],B2926,[1]!Tabla11[1662])</f>
        <v>0</v>
      </c>
      <c r="E2926">
        <f>SUMIF([1]!Tabla12[Consignatario],B2926,[1]!Tabla12[1670])</f>
        <v>0</v>
      </c>
      <c r="F2926">
        <f>SUMIF([1]!Tabla10[Consignatario],B2926,[1]!Tabla10[1672])</f>
        <v>0</v>
      </c>
      <c r="G2926">
        <f>SUMIF([1]!Tabla9[Consignatarios],B2926,[1]!Tabla9[1675])</f>
        <v>0</v>
      </c>
      <c r="H2926">
        <f>SUMIF([1]!Tabla8[Consignatarios],B2926,[1]!Tabla8[1678])</f>
        <v>0</v>
      </c>
      <c r="I2926">
        <f>SUMIF([1]!Tabla4[Consignatario],B2926,[1]!Tabla4[Monto])</f>
        <v>0</v>
      </c>
      <c r="J2926">
        <f>SUMIF([1]!Tabla2[Consignatario],B2926, [1]!Tabla2[Monto])</f>
        <v>0</v>
      </c>
      <c r="K2926">
        <f>SUMIF([1]!Tabla3[Consignatario],B2926,[1]!Tabla3[Monto])</f>
        <v>18575</v>
      </c>
      <c r="L2926">
        <f>SUMIF([1]!Tabla5[Consignatario],B2926,[1]!Tabla5[Monto])</f>
        <v>0</v>
      </c>
      <c r="M2926">
        <f>SUMIF([1]!Tabla1708[Consignatario],B2926,[1]!Tabla1708[Monto])</f>
        <v>0</v>
      </c>
      <c r="N2926">
        <f>SUMIF([1]!Tabla1726[Consignatario],B2926,[1]!Tabla1726[Monto])</f>
        <v>0</v>
      </c>
      <c r="O2926">
        <f>SUMIF([1]!Tabla1730[Consignatario],B2926,[1]!Tabla1730[1730])</f>
        <v>0</v>
      </c>
      <c r="P2926">
        <f>SUMIF([1]!Tabla1739[Consignatario],B2926,[1]!Tabla1739[1739])</f>
        <v>0</v>
      </c>
      <c r="Q2926">
        <f>SUMIF([1]!Tabla21[Consignatario],B2926,[1]!Tabla21[1664-1670])</f>
        <v>0</v>
      </c>
      <c r="R2926">
        <f>SUM(Tabla62[[#This Row],[1661]:[Entrearmadas]])</f>
        <v>18575</v>
      </c>
    </row>
    <row r="2927" spans="1:18" x14ac:dyDescent="0.3">
      <c r="A2927">
        <v>2926</v>
      </c>
      <c r="B2927" t="str" cm="1">
        <f t="array" ref="B2927">INDEX([1]!Tabla1[#Data], A2927, 2)</f>
        <v>Torres y San Lorenzo, Juan</v>
      </c>
      <c r="C2927">
        <f>SUMIF([1]!Tabla1661[Consignatario],B2927,[1]!Tabla1661[1661])</f>
        <v>0</v>
      </c>
      <c r="D2927">
        <f>SUMIF([1]!Tabla11[Consignatario],B2927,[1]!Tabla11[1662])</f>
        <v>0</v>
      </c>
      <c r="E2927">
        <f>SUMIF([1]!Tabla12[Consignatario],B2927,[1]!Tabla12[1670])</f>
        <v>0</v>
      </c>
      <c r="F2927">
        <f>SUMIF([1]!Tabla10[Consignatario],B2927,[1]!Tabla10[1672])</f>
        <v>0</v>
      </c>
      <c r="G2927">
        <f>SUMIF([1]!Tabla9[Consignatarios],B2927,[1]!Tabla9[1675])</f>
        <v>0</v>
      </c>
      <c r="H2927">
        <f>SUMIF([1]!Tabla8[Consignatarios],B2927,[1]!Tabla8[1678])</f>
        <v>0</v>
      </c>
      <c r="I2927">
        <f>SUMIF([1]!Tabla4[Consignatario],B2927,[1]!Tabla4[Monto])</f>
        <v>0</v>
      </c>
      <c r="J2927">
        <f>SUMIF([1]!Tabla2[Consignatario],B2927, [1]!Tabla2[Monto])</f>
        <v>4960</v>
      </c>
      <c r="K2927">
        <f>SUMIF([1]!Tabla3[Consignatario],B2927,[1]!Tabla3[Monto])</f>
        <v>0</v>
      </c>
      <c r="L2927">
        <f>SUMIF([1]!Tabla5[Consignatario],B2927,[1]!Tabla5[Monto])</f>
        <v>0</v>
      </c>
      <c r="M2927">
        <f>SUMIF([1]!Tabla1708[Consignatario],B2927,[1]!Tabla1708[Monto])</f>
        <v>0</v>
      </c>
      <c r="N2927">
        <f>SUMIF([1]!Tabla1726[Consignatario],B2927,[1]!Tabla1726[Monto])</f>
        <v>0</v>
      </c>
      <c r="O2927">
        <f>SUMIF([1]!Tabla1730[Consignatario],B2927,[1]!Tabla1730[1730])</f>
        <v>0</v>
      </c>
      <c r="P2927">
        <f>SUMIF([1]!Tabla1739[Consignatario],B2927,[1]!Tabla1739[1739])</f>
        <v>0</v>
      </c>
      <c r="Q2927">
        <f>SUMIF([1]!Tabla21[Consignatario],B2927,[1]!Tabla21[1664-1670])</f>
        <v>0</v>
      </c>
      <c r="R2927">
        <f>SUM(Tabla62[[#This Row],[1661]:[Entrearmadas]])</f>
        <v>4960</v>
      </c>
    </row>
    <row r="2928" spans="1:18" x14ac:dyDescent="0.3">
      <c r="A2928">
        <v>2927</v>
      </c>
      <c r="B2928" t="str" cm="1">
        <f t="array" ref="B2928">INDEX([1]!Tabla1[#Data], A2928, 2)</f>
        <v>Torres y Toledo, Joseph de</v>
      </c>
      <c r="C2928">
        <f>SUMIF([1]!Tabla1661[Consignatario],B2928,[1]!Tabla1661[1661])</f>
        <v>0</v>
      </c>
      <c r="D2928">
        <f>SUMIF([1]!Tabla11[Consignatario],B2928,[1]!Tabla11[1662])</f>
        <v>0</v>
      </c>
      <c r="E2928">
        <f>SUMIF([1]!Tabla12[Consignatario],B2928,[1]!Tabla12[1670])</f>
        <v>0</v>
      </c>
      <c r="F2928">
        <f>SUMIF([1]!Tabla10[Consignatario],B2928,[1]!Tabla10[1672])</f>
        <v>0</v>
      </c>
      <c r="G2928">
        <f>SUMIF([1]!Tabla9[Consignatarios],B2928,[1]!Tabla9[1675])</f>
        <v>0</v>
      </c>
      <c r="H2928">
        <f>SUMIF([1]!Tabla8[Consignatarios],B2928,[1]!Tabla8[1678])</f>
        <v>0</v>
      </c>
      <c r="I2928">
        <f>SUMIF([1]!Tabla4[Consignatario],B2928,[1]!Tabla4[Monto])</f>
        <v>0</v>
      </c>
      <c r="J2928">
        <f>SUMIF([1]!Tabla2[Consignatario],B2928, [1]!Tabla2[Monto])</f>
        <v>0</v>
      </c>
      <c r="K2928">
        <f>SUMIF([1]!Tabla3[Consignatario],B2928,[1]!Tabla3[Monto])</f>
        <v>0</v>
      </c>
      <c r="L2928">
        <f>SUMIF([1]!Tabla5[Consignatario],B2928,[1]!Tabla5[Monto])</f>
        <v>0</v>
      </c>
      <c r="M2928">
        <f>SUMIF([1]!Tabla1708[Consignatario],B2928,[1]!Tabla1708[Monto])</f>
        <v>0</v>
      </c>
      <c r="N2928">
        <f>SUMIF([1]!Tabla1726[Consignatario],B2928,[1]!Tabla1726[Monto])</f>
        <v>0</v>
      </c>
      <c r="O2928">
        <f>SUMIF([1]!Tabla1730[Consignatario],B2928,[1]!Tabla1730[1730])</f>
        <v>33440</v>
      </c>
      <c r="P2928">
        <f>SUMIF([1]!Tabla1739[Consignatario],B2928,[1]!Tabla1739[1739])</f>
        <v>0</v>
      </c>
      <c r="Q2928">
        <f>SUMIF([1]!Tabla21[Consignatario],B2928,[1]!Tabla21[1664-1670])</f>
        <v>0</v>
      </c>
      <c r="R2928">
        <f>SUM(Tabla62[[#This Row],[1661]:[Entrearmadas]])</f>
        <v>33440</v>
      </c>
    </row>
    <row r="2929" spans="1:18" x14ac:dyDescent="0.3">
      <c r="A2929">
        <v>2928</v>
      </c>
      <c r="B2929" t="str" cm="1">
        <f t="array" ref="B2929">INDEX([1]!Tabla1[#Data], A2929, 2)</f>
        <v>Torres Zevallos, Mariana</v>
      </c>
      <c r="C2929">
        <f>SUMIF([1]!Tabla1661[Consignatario],B2929,[1]!Tabla1661[1661])</f>
        <v>0</v>
      </c>
      <c r="D2929">
        <f>SUMIF([1]!Tabla11[Consignatario],B2929,[1]!Tabla11[1662])</f>
        <v>0</v>
      </c>
      <c r="E2929">
        <f>SUMIF([1]!Tabla12[Consignatario],B2929,[1]!Tabla12[1670])</f>
        <v>0</v>
      </c>
      <c r="F2929">
        <f>SUMIF([1]!Tabla10[Consignatario],B2929,[1]!Tabla10[1672])</f>
        <v>0</v>
      </c>
      <c r="G2929">
        <f>SUMIF([1]!Tabla9[Consignatarios],B2929,[1]!Tabla9[1675])</f>
        <v>0</v>
      </c>
      <c r="H2929">
        <f>SUMIF([1]!Tabla8[Consignatarios],B2929,[1]!Tabla8[1678])</f>
        <v>0</v>
      </c>
      <c r="I2929">
        <f>SUMIF([1]!Tabla4[Consignatario],B2929,[1]!Tabla4[Monto])</f>
        <v>0</v>
      </c>
      <c r="J2929">
        <f>SUMIF([1]!Tabla2[Consignatario],B2929, [1]!Tabla2[Monto])</f>
        <v>5000</v>
      </c>
      <c r="K2929">
        <f>SUMIF([1]!Tabla3[Consignatario],B2929,[1]!Tabla3[Monto])</f>
        <v>0</v>
      </c>
      <c r="L2929">
        <f>SUMIF([1]!Tabla5[Consignatario],B2929,[1]!Tabla5[Monto])</f>
        <v>0</v>
      </c>
      <c r="M2929">
        <f>SUMIF([1]!Tabla1708[Consignatario],B2929,[1]!Tabla1708[Monto])</f>
        <v>0</v>
      </c>
      <c r="N2929">
        <f>SUMIF([1]!Tabla1726[Consignatario],B2929,[1]!Tabla1726[Monto])</f>
        <v>0</v>
      </c>
      <c r="O2929">
        <f>SUMIF([1]!Tabla1730[Consignatario],B2929,[1]!Tabla1730[1730])</f>
        <v>0</v>
      </c>
      <c r="P2929">
        <f>SUMIF([1]!Tabla1739[Consignatario],B2929,[1]!Tabla1739[1739])</f>
        <v>0</v>
      </c>
      <c r="Q2929">
        <f>SUMIF([1]!Tabla21[Consignatario],B2929,[1]!Tabla21[1664-1670])</f>
        <v>0</v>
      </c>
      <c r="R2929">
        <f>SUM(Tabla62[[#This Row],[1661]:[Entrearmadas]])</f>
        <v>5000</v>
      </c>
    </row>
    <row r="2930" spans="1:18" x14ac:dyDescent="0.3">
      <c r="A2930">
        <v>2929</v>
      </c>
      <c r="B2930" t="str" cm="1">
        <f t="array" ref="B2930">INDEX([1]!Tabla1[#Data], A2930, 2)</f>
        <v>Torres, Andrés de</v>
      </c>
      <c r="C2930">
        <f>SUMIF([1]!Tabla1661[Consignatario],B2930,[1]!Tabla1661[1661])</f>
        <v>0</v>
      </c>
      <c r="D2930">
        <f>SUMIF([1]!Tabla11[Consignatario],B2930,[1]!Tabla11[1662])</f>
        <v>0</v>
      </c>
      <c r="E2930">
        <f>SUMIF([1]!Tabla12[Consignatario],B2930,[1]!Tabla12[1670])</f>
        <v>0</v>
      </c>
      <c r="F2930">
        <f>SUMIF([1]!Tabla10[Consignatario],B2930,[1]!Tabla10[1672])</f>
        <v>0</v>
      </c>
      <c r="G2930">
        <f>SUMIF([1]!Tabla9[Consignatarios],B2930,[1]!Tabla9[1675])</f>
        <v>7000</v>
      </c>
      <c r="H2930">
        <f>SUMIF([1]!Tabla8[Consignatarios],B2930,[1]!Tabla8[1678])</f>
        <v>0</v>
      </c>
      <c r="I2930">
        <f>SUMIF([1]!Tabla4[Consignatario],B2930,[1]!Tabla4[Monto])</f>
        <v>0</v>
      </c>
      <c r="J2930">
        <f>SUMIF([1]!Tabla2[Consignatario],B2930, [1]!Tabla2[Monto])</f>
        <v>0</v>
      </c>
      <c r="K2930">
        <f>SUMIF([1]!Tabla3[Consignatario],B2930,[1]!Tabla3[Monto])</f>
        <v>0</v>
      </c>
      <c r="L2930">
        <f>SUMIF([1]!Tabla5[Consignatario],B2930,[1]!Tabla5[Monto])</f>
        <v>0</v>
      </c>
      <c r="M2930">
        <f>SUMIF([1]!Tabla1708[Consignatario],B2930,[1]!Tabla1708[Monto])</f>
        <v>0</v>
      </c>
      <c r="N2930">
        <f>SUMIF([1]!Tabla1726[Consignatario],B2930,[1]!Tabla1726[Monto])</f>
        <v>0</v>
      </c>
      <c r="O2930">
        <f>SUMIF([1]!Tabla1730[Consignatario],B2930,[1]!Tabla1730[1730])</f>
        <v>0</v>
      </c>
      <c r="P2930">
        <f>SUMIF([1]!Tabla1739[Consignatario],B2930,[1]!Tabla1739[1739])</f>
        <v>0</v>
      </c>
      <c r="Q2930">
        <f>SUMIF([1]!Tabla21[Consignatario],B2930,[1]!Tabla21[1664-1670])</f>
        <v>0</v>
      </c>
      <c r="R2930">
        <f>SUM(Tabla62[[#This Row],[1661]:[Entrearmadas]])</f>
        <v>7000</v>
      </c>
    </row>
    <row r="2931" spans="1:18" x14ac:dyDescent="0.3">
      <c r="A2931">
        <v>2930</v>
      </c>
      <c r="B2931" t="str" cm="1">
        <f t="array" ref="B2931">INDEX([1]!Tabla1[#Data], A2931, 2)</f>
        <v>Torres, Antonio de</v>
      </c>
      <c r="C2931">
        <f>SUMIF([1]!Tabla1661[Consignatario],B2931,[1]!Tabla1661[1661])</f>
        <v>0</v>
      </c>
      <c r="D2931">
        <f>SUMIF([1]!Tabla11[Consignatario],B2931,[1]!Tabla11[1662])</f>
        <v>0</v>
      </c>
      <c r="E2931">
        <f>SUMIF([1]!Tabla12[Consignatario],B2931,[1]!Tabla12[1670])</f>
        <v>0</v>
      </c>
      <c r="F2931">
        <f>SUMIF([1]!Tabla10[Consignatario],B2931,[1]!Tabla10[1672])</f>
        <v>1000</v>
      </c>
      <c r="G2931">
        <f>SUMIF([1]!Tabla9[Consignatarios],B2931,[1]!Tabla9[1675])</f>
        <v>0</v>
      </c>
      <c r="H2931">
        <f>SUMIF([1]!Tabla8[Consignatarios],B2931,[1]!Tabla8[1678])</f>
        <v>0</v>
      </c>
      <c r="I2931">
        <f>SUMIF([1]!Tabla4[Consignatario],B2931,[1]!Tabla4[Monto])</f>
        <v>1400</v>
      </c>
      <c r="J2931">
        <f>SUMIF([1]!Tabla2[Consignatario],B2931, [1]!Tabla2[Monto])</f>
        <v>0</v>
      </c>
      <c r="K2931">
        <f>SUMIF([1]!Tabla3[Consignatario],B2931,[1]!Tabla3[Monto])</f>
        <v>0</v>
      </c>
      <c r="L2931">
        <f>SUMIF([1]!Tabla5[Consignatario],B2931,[1]!Tabla5[Monto])</f>
        <v>0</v>
      </c>
      <c r="M2931">
        <f>SUMIF([1]!Tabla1708[Consignatario],B2931,[1]!Tabla1708[Monto])</f>
        <v>0</v>
      </c>
      <c r="N2931">
        <f>SUMIF([1]!Tabla1726[Consignatario],B2931,[1]!Tabla1726[Monto])</f>
        <v>0</v>
      </c>
      <c r="O2931">
        <f>SUMIF([1]!Tabla1730[Consignatario],B2931,[1]!Tabla1730[1730])</f>
        <v>0</v>
      </c>
      <c r="P2931">
        <f>SUMIF([1]!Tabla1739[Consignatario],B2931,[1]!Tabla1739[1739])</f>
        <v>0</v>
      </c>
      <c r="Q2931">
        <f>SUMIF([1]!Tabla21[Consignatario],B2931,[1]!Tabla21[1664-1670])</f>
        <v>0</v>
      </c>
      <c r="R2931">
        <f>SUM(Tabla62[[#This Row],[1661]:[Entrearmadas]])</f>
        <v>2400</v>
      </c>
    </row>
    <row r="2932" spans="1:18" x14ac:dyDescent="0.3">
      <c r="A2932">
        <v>2931</v>
      </c>
      <c r="B2932" t="str" cm="1">
        <f t="array" ref="B2932">INDEX([1]!Tabla1[#Data], A2932, 2)</f>
        <v>Torres, Bernardo de</v>
      </c>
      <c r="C2932">
        <f>SUMIF([1]!Tabla1661[Consignatario],B2932,[1]!Tabla1661[1661])</f>
        <v>0</v>
      </c>
      <c r="D2932">
        <f>SUMIF([1]!Tabla11[Consignatario],B2932,[1]!Tabla11[1662])</f>
        <v>0</v>
      </c>
      <c r="E2932">
        <f>SUMIF([1]!Tabla12[Consignatario],B2932,[1]!Tabla12[1670])</f>
        <v>0</v>
      </c>
      <c r="F2932">
        <f>SUMIF([1]!Tabla10[Consignatario],B2932,[1]!Tabla10[1672])</f>
        <v>0</v>
      </c>
      <c r="G2932">
        <f>SUMIF([1]!Tabla9[Consignatarios],B2932,[1]!Tabla9[1675])</f>
        <v>4000</v>
      </c>
      <c r="H2932">
        <f>SUMIF([1]!Tabla8[Consignatarios],B2932,[1]!Tabla8[1678])</f>
        <v>0</v>
      </c>
      <c r="I2932">
        <f>SUMIF([1]!Tabla4[Consignatario],B2932,[1]!Tabla4[Monto])</f>
        <v>0</v>
      </c>
      <c r="J2932">
        <f>SUMIF([1]!Tabla2[Consignatario],B2932, [1]!Tabla2[Monto])</f>
        <v>0</v>
      </c>
      <c r="K2932">
        <f>SUMIF([1]!Tabla3[Consignatario],B2932,[1]!Tabla3[Monto])</f>
        <v>0</v>
      </c>
      <c r="L2932">
        <f>SUMIF([1]!Tabla5[Consignatario],B2932,[1]!Tabla5[Monto])</f>
        <v>0</v>
      </c>
      <c r="M2932">
        <f>SUMIF([1]!Tabla1708[Consignatario],B2932,[1]!Tabla1708[Monto])</f>
        <v>0</v>
      </c>
      <c r="N2932">
        <f>SUMIF([1]!Tabla1726[Consignatario],B2932,[1]!Tabla1726[Monto])</f>
        <v>0</v>
      </c>
      <c r="O2932">
        <f>SUMIF([1]!Tabla1730[Consignatario],B2932,[1]!Tabla1730[1730])</f>
        <v>0</v>
      </c>
      <c r="P2932">
        <f>SUMIF([1]!Tabla1739[Consignatario],B2932,[1]!Tabla1739[1739])</f>
        <v>0</v>
      </c>
      <c r="Q2932">
        <f>SUMIF([1]!Tabla21[Consignatario],B2932,[1]!Tabla21[1664-1670])</f>
        <v>0</v>
      </c>
      <c r="R2932">
        <f>SUM(Tabla62[[#This Row],[1661]:[Entrearmadas]])</f>
        <v>4000</v>
      </c>
    </row>
    <row r="2933" spans="1:18" x14ac:dyDescent="0.3">
      <c r="A2933">
        <v>2932</v>
      </c>
      <c r="B2933" t="str" cm="1">
        <f t="array" ref="B2933">INDEX([1]!Tabla1[#Data], A2933, 2)</f>
        <v>Torres, Cristóbal de</v>
      </c>
      <c r="C2933">
        <f>SUMIF([1]!Tabla1661[Consignatario],B2933,[1]!Tabla1661[1661])</f>
        <v>0</v>
      </c>
      <c r="D2933">
        <f>SUMIF([1]!Tabla11[Consignatario],B2933,[1]!Tabla11[1662])</f>
        <v>0</v>
      </c>
      <c r="E2933">
        <f>SUMIF([1]!Tabla12[Consignatario],B2933,[1]!Tabla12[1670])</f>
        <v>7500</v>
      </c>
      <c r="F2933">
        <f>SUMIF([1]!Tabla10[Consignatario],B2933,[1]!Tabla10[1672])</f>
        <v>0</v>
      </c>
      <c r="G2933">
        <f>SUMIF([1]!Tabla9[Consignatarios],B2933,[1]!Tabla9[1675])</f>
        <v>14500</v>
      </c>
      <c r="H2933">
        <f>SUMIF([1]!Tabla8[Consignatarios],B2933,[1]!Tabla8[1678])</f>
        <v>0</v>
      </c>
      <c r="I2933">
        <f>SUMIF([1]!Tabla4[Consignatario],B2933,[1]!Tabla4[Monto])</f>
        <v>0</v>
      </c>
      <c r="J2933">
        <f>SUMIF([1]!Tabla2[Consignatario],B2933, [1]!Tabla2[Monto])</f>
        <v>0</v>
      </c>
      <c r="K2933">
        <f>SUMIF([1]!Tabla3[Consignatario],B2933,[1]!Tabla3[Monto])</f>
        <v>0</v>
      </c>
      <c r="L2933">
        <f>SUMIF([1]!Tabla5[Consignatario],B2933,[1]!Tabla5[Monto])</f>
        <v>0</v>
      </c>
      <c r="M2933">
        <f>SUMIF([1]!Tabla1708[Consignatario],B2933,[1]!Tabla1708[Monto])</f>
        <v>0</v>
      </c>
      <c r="N2933">
        <f>SUMIF([1]!Tabla1726[Consignatario],B2933,[1]!Tabla1726[Monto])</f>
        <v>0</v>
      </c>
      <c r="O2933">
        <f>SUMIF([1]!Tabla1730[Consignatario],B2933,[1]!Tabla1730[1730])</f>
        <v>0</v>
      </c>
      <c r="P2933">
        <f>SUMIF([1]!Tabla1739[Consignatario],B2933,[1]!Tabla1739[1739])</f>
        <v>0</v>
      </c>
      <c r="Q2933">
        <f>SUMIF([1]!Tabla21[Consignatario],B2933,[1]!Tabla21[1664-1670])</f>
        <v>0</v>
      </c>
      <c r="R2933">
        <f>SUM(Tabla62[[#This Row],[1661]:[Entrearmadas]])</f>
        <v>22000</v>
      </c>
    </row>
    <row r="2934" spans="1:18" x14ac:dyDescent="0.3">
      <c r="A2934">
        <v>2933</v>
      </c>
      <c r="B2934" t="str" cm="1">
        <f t="array" ref="B2934">INDEX([1]!Tabla1[#Data], A2934, 2)</f>
        <v>Torres, Domingo de</v>
      </c>
      <c r="C2934">
        <f>SUMIF([1]!Tabla1661[Consignatario],B2934,[1]!Tabla1661[1661])</f>
        <v>0</v>
      </c>
      <c r="D2934">
        <f>SUMIF([1]!Tabla11[Consignatario],B2934,[1]!Tabla11[1662])</f>
        <v>0</v>
      </c>
      <c r="E2934">
        <f>SUMIF([1]!Tabla12[Consignatario],B2934,[1]!Tabla12[1670])</f>
        <v>0</v>
      </c>
      <c r="F2934">
        <f>SUMIF([1]!Tabla10[Consignatario],B2934,[1]!Tabla10[1672])</f>
        <v>0</v>
      </c>
      <c r="G2934">
        <f>SUMIF([1]!Tabla9[Consignatarios],B2934,[1]!Tabla9[1675])</f>
        <v>0</v>
      </c>
      <c r="H2934">
        <f>SUMIF([1]!Tabla8[Consignatarios],B2934,[1]!Tabla8[1678])</f>
        <v>2500</v>
      </c>
      <c r="I2934">
        <f>SUMIF([1]!Tabla4[Consignatario],B2934,[1]!Tabla4[Monto])</f>
        <v>0</v>
      </c>
      <c r="J2934">
        <f>SUMIF([1]!Tabla2[Consignatario],B2934, [1]!Tabla2[Monto])</f>
        <v>0</v>
      </c>
      <c r="K2934">
        <f>SUMIF([1]!Tabla3[Consignatario],B2934,[1]!Tabla3[Monto])</f>
        <v>0</v>
      </c>
      <c r="L2934">
        <f>SUMIF([1]!Tabla5[Consignatario],B2934,[1]!Tabla5[Monto])</f>
        <v>0</v>
      </c>
      <c r="M2934">
        <f>SUMIF([1]!Tabla1708[Consignatario],B2934,[1]!Tabla1708[Monto])</f>
        <v>0</v>
      </c>
      <c r="N2934">
        <f>SUMIF([1]!Tabla1726[Consignatario],B2934,[1]!Tabla1726[Monto])</f>
        <v>0</v>
      </c>
      <c r="O2934">
        <f>SUMIF([1]!Tabla1730[Consignatario],B2934,[1]!Tabla1730[1730])</f>
        <v>0</v>
      </c>
      <c r="P2934">
        <f>SUMIF([1]!Tabla1739[Consignatario],B2934,[1]!Tabla1739[1739])</f>
        <v>0</v>
      </c>
      <c r="Q2934">
        <f>SUMIF([1]!Tabla21[Consignatario],B2934,[1]!Tabla21[1664-1670])</f>
        <v>0</v>
      </c>
      <c r="R2934">
        <f>SUM(Tabla62[[#This Row],[1661]:[Entrearmadas]])</f>
        <v>2500</v>
      </c>
    </row>
    <row r="2935" spans="1:18" x14ac:dyDescent="0.3">
      <c r="A2935">
        <v>2934</v>
      </c>
      <c r="B2935" t="str" cm="1">
        <f t="array" ref="B2935">INDEX([1]!Tabla1[#Data], A2935, 2)</f>
        <v>Torres, Francisco de</v>
      </c>
      <c r="C2935">
        <f>SUMIF([1]!Tabla1661[Consignatario],B2935,[1]!Tabla1661[1661])</f>
        <v>0</v>
      </c>
      <c r="D2935">
        <f>SUMIF([1]!Tabla11[Consignatario],B2935,[1]!Tabla11[1662])</f>
        <v>0</v>
      </c>
      <c r="E2935">
        <f>SUMIF([1]!Tabla12[Consignatario],B2935,[1]!Tabla12[1670])</f>
        <v>0</v>
      </c>
      <c r="F2935">
        <f>SUMIF([1]!Tabla10[Consignatario],B2935,[1]!Tabla10[1672])</f>
        <v>0</v>
      </c>
      <c r="G2935">
        <f>SUMIF([1]!Tabla9[Consignatarios],B2935,[1]!Tabla9[1675])</f>
        <v>0</v>
      </c>
      <c r="H2935">
        <f>SUMIF([1]!Tabla8[Consignatarios],B2935,[1]!Tabla8[1678])</f>
        <v>0</v>
      </c>
      <c r="I2935">
        <f>SUMIF([1]!Tabla4[Consignatario],B2935,[1]!Tabla4[Monto])</f>
        <v>4000</v>
      </c>
      <c r="J2935">
        <f>SUMIF([1]!Tabla2[Consignatario],B2935, [1]!Tabla2[Monto])</f>
        <v>4000</v>
      </c>
      <c r="K2935">
        <f>SUMIF([1]!Tabla3[Consignatario],B2935,[1]!Tabla3[Monto])</f>
        <v>0</v>
      </c>
      <c r="L2935">
        <f>SUMIF([1]!Tabla5[Consignatario],B2935,[1]!Tabla5[Monto])</f>
        <v>0</v>
      </c>
      <c r="M2935">
        <f>SUMIF([1]!Tabla1708[Consignatario],B2935,[1]!Tabla1708[Monto])</f>
        <v>0</v>
      </c>
      <c r="N2935">
        <f>SUMIF([1]!Tabla1726[Consignatario],B2935,[1]!Tabla1726[Monto])</f>
        <v>0</v>
      </c>
      <c r="O2935">
        <f>SUMIF([1]!Tabla1730[Consignatario],B2935,[1]!Tabla1730[1730])</f>
        <v>0</v>
      </c>
      <c r="P2935">
        <f>SUMIF([1]!Tabla1739[Consignatario],B2935,[1]!Tabla1739[1739])</f>
        <v>0</v>
      </c>
      <c r="Q2935">
        <f>SUMIF([1]!Tabla21[Consignatario],B2935,[1]!Tabla21[1664-1670])</f>
        <v>0</v>
      </c>
      <c r="R2935">
        <f>SUM(Tabla62[[#This Row],[1661]:[Entrearmadas]])</f>
        <v>8000</v>
      </c>
    </row>
    <row r="2936" spans="1:18" x14ac:dyDescent="0.3">
      <c r="A2936">
        <v>2935</v>
      </c>
      <c r="B2936" t="str" cm="1">
        <f t="array" ref="B2936">INDEX([1]!Tabla1[#Data], A2936, 2)</f>
        <v>Torres, Isidro de</v>
      </c>
      <c r="C2936">
        <f>SUMIF([1]!Tabla1661[Consignatario],B2936,[1]!Tabla1661[1661])</f>
        <v>0</v>
      </c>
      <c r="D2936">
        <f>SUMIF([1]!Tabla11[Consignatario],B2936,[1]!Tabla11[1662])</f>
        <v>0</v>
      </c>
      <c r="E2936">
        <f>SUMIF([1]!Tabla12[Consignatario],B2936,[1]!Tabla12[1670])</f>
        <v>0</v>
      </c>
      <c r="F2936">
        <f>SUMIF([1]!Tabla10[Consignatario],B2936,[1]!Tabla10[1672])</f>
        <v>6800</v>
      </c>
      <c r="G2936">
        <f>SUMIF([1]!Tabla9[Consignatarios],B2936,[1]!Tabla9[1675])</f>
        <v>0</v>
      </c>
      <c r="H2936">
        <f>SUMIF([1]!Tabla8[Consignatarios],B2936,[1]!Tabla8[1678])</f>
        <v>0</v>
      </c>
      <c r="I2936">
        <f>SUMIF([1]!Tabla4[Consignatario],B2936,[1]!Tabla4[Monto])</f>
        <v>0</v>
      </c>
      <c r="J2936">
        <f>SUMIF([1]!Tabla2[Consignatario],B2936, [1]!Tabla2[Monto])</f>
        <v>0</v>
      </c>
      <c r="K2936">
        <f>SUMIF([1]!Tabla3[Consignatario],B2936,[1]!Tabla3[Monto])</f>
        <v>0</v>
      </c>
      <c r="L2936">
        <f>SUMIF([1]!Tabla5[Consignatario],B2936,[1]!Tabla5[Monto])</f>
        <v>0</v>
      </c>
      <c r="M2936">
        <f>SUMIF([1]!Tabla1708[Consignatario],B2936,[1]!Tabla1708[Monto])</f>
        <v>0</v>
      </c>
      <c r="N2936">
        <f>SUMIF([1]!Tabla1726[Consignatario],B2936,[1]!Tabla1726[Monto])</f>
        <v>0</v>
      </c>
      <c r="O2936">
        <f>SUMIF([1]!Tabla1730[Consignatario],B2936,[1]!Tabla1730[1730])</f>
        <v>0</v>
      </c>
      <c r="P2936">
        <f>SUMIF([1]!Tabla1739[Consignatario],B2936,[1]!Tabla1739[1739])</f>
        <v>0</v>
      </c>
      <c r="Q2936">
        <f>SUMIF([1]!Tabla21[Consignatario],B2936,[1]!Tabla21[1664-1670])</f>
        <v>0</v>
      </c>
      <c r="R2936">
        <f>SUM(Tabla62[[#This Row],[1661]:[Entrearmadas]])</f>
        <v>6800</v>
      </c>
    </row>
    <row r="2937" spans="1:18" x14ac:dyDescent="0.3">
      <c r="A2937">
        <v>2936</v>
      </c>
      <c r="B2937" t="str" cm="1">
        <f t="array" ref="B2937">INDEX([1]!Tabla1[#Data], A2937, 2)</f>
        <v>Torres, Juan Simón de</v>
      </c>
      <c r="C2937">
        <f>SUMIF([1]!Tabla1661[Consignatario],B2937,[1]!Tabla1661[1661])</f>
        <v>0</v>
      </c>
      <c r="D2937">
        <f>SUMIF([1]!Tabla11[Consignatario],B2937,[1]!Tabla11[1662])</f>
        <v>12500</v>
      </c>
      <c r="E2937">
        <f>SUMIF([1]!Tabla12[Consignatario],B2937,[1]!Tabla12[1670])</f>
        <v>44000</v>
      </c>
      <c r="F2937">
        <f>SUMIF([1]!Tabla10[Consignatario],B2937,[1]!Tabla10[1672])</f>
        <v>46749</v>
      </c>
      <c r="G2937">
        <f>SUMIF([1]!Tabla9[Consignatarios],B2937,[1]!Tabla9[1675])</f>
        <v>46477</v>
      </c>
      <c r="H2937">
        <f>SUMIF([1]!Tabla8[Consignatarios],B2937,[1]!Tabla8[1678])</f>
        <v>79585</v>
      </c>
      <c r="I2937">
        <f>SUMIF([1]!Tabla4[Consignatario],B2937,[1]!Tabla4[Monto])</f>
        <v>51831</v>
      </c>
      <c r="J2937">
        <f>SUMIF([1]!Tabla2[Consignatario],B2937, [1]!Tabla2[Monto])</f>
        <v>44000</v>
      </c>
      <c r="K2937">
        <f>SUMIF([1]!Tabla3[Consignatario],B2937,[1]!Tabla3[Monto])</f>
        <v>25432</v>
      </c>
      <c r="L2937">
        <f>SUMIF([1]!Tabla5[Consignatario],B2937,[1]!Tabla5[Monto])</f>
        <v>62168</v>
      </c>
      <c r="M2937">
        <f>SUMIF([1]!Tabla1708[Consignatario],B2937,[1]!Tabla1708[Monto])</f>
        <v>0</v>
      </c>
      <c r="N2937">
        <f>SUMIF([1]!Tabla1726[Consignatario],B2937,[1]!Tabla1726[Monto])</f>
        <v>0</v>
      </c>
      <c r="O2937">
        <f>SUMIF([1]!Tabla1730[Consignatario],B2937,[1]!Tabla1730[1730])</f>
        <v>0</v>
      </c>
      <c r="P2937">
        <f>SUMIF([1]!Tabla1739[Consignatario],B2937,[1]!Tabla1739[1739])</f>
        <v>0</v>
      </c>
      <c r="Q2937">
        <f>SUMIF([1]!Tabla21[Consignatario],B2937,[1]!Tabla21[1664-1670])</f>
        <v>0</v>
      </c>
      <c r="R2937">
        <f>SUM(Tabla62[[#This Row],[1661]:[Entrearmadas]])</f>
        <v>412742</v>
      </c>
    </row>
    <row r="2938" spans="1:18" x14ac:dyDescent="0.3">
      <c r="A2938">
        <v>2937</v>
      </c>
      <c r="B2938" t="str" cm="1">
        <f t="array" ref="B2938">INDEX([1]!Tabla1[#Data], A2938, 2)</f>
        <v>Torres, Mateo de</v>
      </c>
      <c r="C2938">
        <f>SUMIF([1]!Tabla1661[Consignatario],B2938,[1]!Tabla1661[1661])</f>
        <v>0</v>
      </c>
      <c r="D2938">
        <f>SUMIF([1]!Tabla11[Consignatario],B2938,[1]!Tabla11[1662])</f>
        <v>0</v>
      </c>
      <c r="E2938">
        <f>SUMIF([1]!Tabla12[Consignatario],B2938,[1]!Tabla12[1670])</f>
        <v>0</v>
      </c>
      <c r="F2938">
        <f>SUMIF([1]!Tabla10[Consignatario],B2938,[1]!Tabla10[1672])</f>
        <v>0</v>
      </c>
      <c r="G2938">
        <f>SUMIF([1]!Tabla9[Consignatarios],B2938,[1]!Tabla9[1675])</f>
        <v>0</v>
      </c>
      <c r="H2938">
        <f>SUMIF([1]!Tabla8[Consignatarios],B2938,[1]!Tabla8[1678])</f>
        <v>0</v>
      </c>
      <c r="I2938">
        <f>SUMIF([1]!Tabla4[Consignatario],B2938,[1]!Tabla4[Monto])</f>
        <v>0</v>
      </c>
      <c r="J2938">
        <f>SUMIF([1]!Tabla2[Consignatario],B2938, [1]!Tabla2[Monto])</f>
        <v>0</v>
      </c>
      <c r="K2938">
        <f>SUMIF([1]!Tabla3[Consignatario],B2938,[1]!Tabla3[Monto])</f>
        <v>124</v>
      </c>
      <c r="L2938">
        <f>SUMIF([1]!Tabla5[Consignatario],B2938,[1]!Tabla5[Monto])</f>
        <v>0</v>
      </c>
      <c r="M2938">
        <f>SUMIF([1]!Tabla1708[Consignatario],B2938,[1]!Tabla1708[Monto])</f>
        <v>0</v>
      </c>
      <c r="N2938">
        <f>SUMIF([1]!Tabla1726[Consignatario],B2938,[1]!Tabla1726[Monto])</f>
        <v>0</v>
      </c>
      <c r="O2938">
        <f>SUMIF([1]!Tabla1730[Consignatario],B2938,[1]!Tabla1730[1730])</f>
        <v>0</v>
      </c>
      <c r="P2938">
        <f>SUMIF([1]!Tabla1739[Consignatario],B2938,[1]!Tabla1739[1739])</f>
        <v>0</v>
      </c>
      <c r="Q2938">
        <f>SUMIF([1]!Tabla21[Consignatario],B2938,[1]!Tabla21[1664-1670])</f>
        <v>0</v>
      </c>
      <c r="R2938">
        <f>SUM(Tabla62[[#This Row],[1661]:[Entrearmadas]])</f>
        <v>124</v>
      </c>
    </row>
    <row r="2939" spans="1:18" x14ac:dyDescent="0.3">
      <c r="A2939">
        <v>2938</v>
      </c>
      <c r="B2939" t="str" cm="1">
        <f t="array" ref="B2939">INDEX([1]!Tabla1[#Data], A2939, 2)</f>
        <v>Torresillas, Joseph de</v>
      </c>
      <c r="C2939">
        <f>SUMIF([1]!Tabla1661[Consignatario],B2939,[1]!Tabla1661[1661])</f>
        <v>0</v>
      </c>
      <c r="D2939">
        <f>SUMIF([1]!Tabla11[Consignatario],B2939,[1]!Tabla11[1662])</f>
        <v>0</v>
      </c>
      <c r="E2939">
        <f>SUMIF([1]!Tabla12[Consignatario],B2939,[1]!Tabla12[1670])</f>
        <v>44000</v>
      </c>
      <c r="F2939">
        <f>SUMIF([1]!Tabla10[Consignatario],B2939,[1]!Tabla10[1672])</f>
        <v>28032</v>
      </c>
      <c r="G2939">
        <f>SUMIF([1]!Tabla9[Consignatarios],B2939,[1]!Tabla9[1675])</f>
        <v>32000</v>
      </c>
      <c r="H2939">
        <f>SUMIF([1]!Tabla8[Consignatarios],B2939,[1]!Tabla8[1678])</f>
        <v>89116</v>
      </c>
      <c r="I2939">
        <f>SUMIF([1]!Tabla4[Consignatario],B2939,[1]!Tabla4[Monto])</f>
        <v>0</v>
      </c>
      <c r="J2939">
        <f>SUMIF([1]!Tabla2[Consignatario],B2939, [1]!Tabla2[Monto])</f>
        <v>0</v>
      </c>
      <c r="K2939">
        <f>SUMIF([1]!Tabla3[Consignatario],B2939,[1]!Tabla3[Monto])</f>
        <v>0</v>
      </c>
      <c r="L2939">
        <f>SUMIF([1]!Tabla5[Consignatario],B2939,[1]!Tabla5[Monto])</f>
        <v>0</v>
      </c>
      <c r="M2939">
        <f>SUMIF([1]!Tabla1708[Consignatario],B2939,[1]!Tabla1708[Monto])</f>
        <v>0</v>
      </c>
      <c r="N2939">
        <f>SUMIF([1]!Tabla1726[Consignatario],B2939,[1]!Tabla1726[Monto])</f>
        <v>0</v>
      </c>
      <c r="O2939">
        <f>SUMIF([1]!Tabla1730[Consignatario],B2939,[1]!Tabla1730[1730])</f>
        <v>0</v>
      </c>
      <c r="P2939">
        <f>SUMIF([1]!Tabla1739[Consignatario],B2939,[1]!Tabla1739[1739])</f>
        <v>0</v>
      </c>
      <c r="Q2939">
        <f>SUMIF([1]!Tabla21[Consignatario],B2939,[1]!Tabla21[1664-1670])</f>
        <v>0</v>
      </c>
      <c r="R2939">
        <f>SUM(Tabla62[[#This Row],[1661]:[Entrearmadas]])</f>
        <v>193148</v>
      </c>
    </row>
    <row r="2940" spans="1:18" x14ac:dyDescent="0.3">
      <c r="A2940">
        <v>2939</v>
      </c>
      <c r="B2940" t="str" cm="1">
        <f t="array" ref="B2940">INDEX([1]!Tabla1[#Data], A2940, 2)</f>
        <v>Tras, Gabriel de la</v>
      </c>
      <c r="C2940">
        <f>SUMIF([1]!Tabla1661[Consignatario],B2940,[1]!Tabla1661[1661])</f>
        <v>0</v>
      </c>
      <c r="D2940">
        <f>SUMIF([1]!Tabla11[Consignatario],B2940,[1]!Tabla11[1662])</f>
        <v>0</v>
      </c>
      <c r="E2940">
        <f>SUMIF([1]!Tabla12[Consignatario],B2940,[1]!Tabla12[1670])</f>
        <v>0</v>
      </c>
      <c r="F2940">
        <f>SUMIF([1]!Tabla10[Consignatario],B2940,[1]!Tabla10[1672])</f>
        <v>0</v>
      </c>
      <c r="G2940">
        <f>SUMIF([1]!Tabla9[Consignatarios],B2940,[1]!Tabla9[1675])</f>
        <v>62500</v>
      </c>
      <c r="H2940">
        <f>SUMIF([1]!Tabla8[Consignatarios],B2940,[1]!Tabla8[1678])</f>
        <v>0</v>
      </c>
      <c r="I2940">
        <f>SUMIF([1]!Tabla4[Consignatario],B2940,[1]!Tabla4[Monto])</f>
        <v>0</v>
      </c>
      <c r="J2940">
        <f>SUMIF([1]!Tabla2[Consignatario],B2940, [1]!Tabla2[Monto])</f>
        <v>0</v>
      </c>
      <c r="K2940">
        <f>SUMIF([1]!Tabla3[Consignatario],B2940,[1]!Tabla3[Monto])</f>
        <v>0</v>
      </c>
      <c r="L2940">
        <f>SUMIF([1]!Tabla5[Consignatario],B2940,[1]!Tabla5[Monto])</f>
        <v>0</v>
      </c>
      <c r="M2940">
        <f>SUMIF([1]!Tabla1708[Consignatario],B2940,[1]!Tabla1708[Monto])</f>
        <v>0</v>
      </c>
      <c r="N2940">
        <f>SUMIF([1]!Tabla1726[Consignatario],B2940,[1]!Tabla1726[Monto])</f>
        <v>0</v>
      </c>
      <c r="O2940">
        <f>SUMIF([1]!Tabla1730[Consignatario],B2940,[1]!Tabla1730[1730])</f>
        <v>0</v>
      </c>
      <c r="P2940">
        <f>SUMIF([1]!Tabla1739[Consignatario],B2940,[1]!Tabla1739[1739])</f>
        <v>0</v>
      </c>
      <c r="Q2940">
        <f>SUMIF([1]!Tabla21[Consignatario],B2940,[1]!Tabla21[1664-1670])</f>
        <v>0</v>
      </c>
      <c r="R2940">
        <f>SUM(Tabla62[[#This Row],[1661]:[Entrearmadas]])</f>
        <v>62500</v>
      </c>
    </row>
    <row r="2941" spans="1:18" x14ac:dyDescent="0.3">
      <c r="A2941">
        <v>2940</v>
      </c>
      <c r="B2941" t="str" cm="1">
        <f t="array" ref="B2941">INDEX([1]!Tabla1[#Data], A2941, 2)</f>
        <v>Trejo, Joseph de</v>
      </c>
      <c r="C2941">
        <f>SUMIF([1]!Tabla1661[Consignatario],B2941,[1]!Tabla1661[1661])</f>
        <v>0</v>
      </c>
      <c r="D2941">
        <f>SUMIF([1]!Tabla11[Consignatario],B2941,[1]!Tabla11[1662])</f>
        <v>0</v>
      </c>
      <c r="E2941">
        <f>SUMIF([1]!Tabla12[Consignatario],B2941,[1]!Tabla12[1670])</f>
        <v>0</v>
      </c>
      <c r="F2941">
        <f>SUMIF([1]!Tabla10[Consignatario],B2941,[1]!Tabla10[1672])</f>
        <v>0</v>
      </c>
      <c r="G2941">
        <f>SUMIF([1]!Tabla9[Consignatarios],B2941,[1]!Tabla9[1675])</f>
        <v>0</v>
      </c>
      <c r="H2941">
        <f>SUMIF([1]!Tabla8[Consignatarios],B2941,[1]!Tabla8[1678])</f>
        <v>0</v>
      </c>
      <c r="I2941">
        <f>SUMIF([1]!Tabla4[Consignatario],B2941,[1]!Tabla4[Monto])</f>
        <v>0</v>
      </c>
      <c r="J2941">
        <f>SUMIF([1]!Tabla2[Consignatario],B2941, [1]!Tabla2[Monto])</f>
        <v>0</v>
      </c>
      <c r="K2941">
        <f>SUMIF([1]!Tabla3[Consignatario],B2941,[1]!Tabla3[Monto])</f>
        <v>0</v>
      </c>
      <c r="L2941">
        <f>SUMIF([1]!Tabla5[Consignatario],B2941,[1]!Tabla5[Monto])</f>
        <v>11000</v>
      </c>
      <c r="M2941">
        <f>SUMIF([1]!Tabla1708[Consignatario],B2941,[1]!Tabla1708[Monto])</f>
        <v>0</v>
      </c>
      <c r="N2941">
        <f>SUMIF([1]!Tabla1726[Consignatario],B2941,[1]!Tabla1726[Monto])</f>
        <v>0</v>
      </c>
      <c r="O2941">
        <f>SUMIF([1]!Tabla1730[Consignatario],B2941,[1]!Tabla1730[1730])</f>
        <v>0</v>
      </c>
      <c r="P2941">
        <f>SUMIF([1]!Tabla1739[Consignatario],B2941,[1]!Tabla1739[1739])</f>
        <v>0</v>
      </c>
      <c r="Q2941">
        <f>SUMIF([1]!Tabla21[Consignatario],B2941,[1]!Tabla21[1664-1670])</f>
        <v>0</v>
      </c>
      <c r="R2941">
        <f>SUM(Tabla62[[#This Row],[1661]:[Entrearmadas]])</f>
        <v>11000</v>
      </c>
    </row>
    <row r="2942" spans="1:18" x14ac:dyDescent="0.3">
      <c r="A2942">
        <v>2941</v>
      </c>
      <c r="B2942" t="str" cm="1">
        <f t="array" ref="B2942">INDEX([1]!Tabla1[#Data], A2942, 2)</f>
        <v>Trejo, Pedro</v>
      </c>
      <c r="C2942">
        <f>SUMIF([1]!Tabla1661[Consignatario],B2942,[1]!Tabla1661[1661])</f>
        <v>0</v>
      </c>
      <c r="D2942">
        <f>SUMIF([1]!Tabla11[Consignatario],B2942,[1]!Tabla11[1662])</f>
        <v>0</v>
      </c>
      <c r="E2942">
        <f>SUMIF([1]!Tabla12[Consignatario],B2942,[1]!Tabla12[1670])</f>
        <v>0</v>
      </c>
      <c r="F2942">
        <f>SUMIF([1]!Tabla10[Consignatario],B2942,[1]!Tabla10[1672])</f>
        <v>0</v>
      </c>
      <c r="G2942">
        <f>SUMIF([1]!Tabla9[Consignatarios],B2942,[1]!Tabla9[1675])</f>
        <v>0</v>
      </c>
      <c r="H2942">
        <f>SUMIF([1]!Tabla8[Consignatarios],B2942,[1]!Tabla8[1678])</f>
        <v>0</v>
      </c>
      <c r="I2942">
        <f>SUMIF([1]!Tabla4[Consignatario],B2942,[1]!Tabla4[Monto])</f>
        <v>0</v>
      </c>
      <c r="J2942">
        <f>SUMIF([1]!Tabla2[Consignatario],B2942, [1]!Tabla2[Monto])</f>
        <v>1600</v>
      </c>
      <c r="K2942">
        <f>SUMIF([1]!Tabla3[Consignatario],B2942,[1]!Tabla3[Monto])</f>
        <v>0</v>
      </c>
      <c r="L2942">
        <f>SUMIF([1]!Tabla5[Consignatario],B2942,[1]!Tabla5[Monto])</f>
        <v>0</v>
      </c>
      <c r="M2942">
        <f>SUMIF([1]!Tabla1708[Consignatario],B2942,[1]!Tabla1708[Monto])</f>
        <v>0</v>
      </c>
      <c r="N2942">
        <f>SUMIF([1]!Tabla1726[Consignatario],B2942,[1]!Tabla1726[Monto])</f>
        <v>0</v>
      </c>
      <c r="O2942">
        <f>SUMIF([1]!Tabla1730[Consignatario],B2942,[1]!Tabla1730[1730])</f>
        <v>0</v>
      </c>
      <c r="P2942">
        <f>SUMIF([1]!Tabla1739[Consignatario],B2942,[1]!Tabla1739[1739])</f>
        <v>0</v>
      </c>
      <c r="Q2942">
        <f>SUMIF([1]!Tabla21[Consignatario],B2942,[1]!Tabla21[1664-1670])</f>
        <v>0</v>
      </c>
      <c r="R2942">
        <f>SUM(Tabla62[[#This Row],[1661]:[Entrearmadas]])</f>
        <v>1600</v>
      </c>
    </row>
    <row r="2943" spans="1:18" x14ac:dyDescent="0.3">
      <c r="A2943">
        <v>2942</v>
      </c>
      <c r="B2943" t="str" cm="1">
        <f t="array" ref="B2943">INDEX([1]!Tabla1[#Data], A2943, 2)</f>
        <v>Tres Palacios, Benito</v>
      </c>
      <c r="C2943">
        <f>SUMIF([1]!Tabla1661[Consignatario],B2943,[1]!Tabla1661[1661])</f>
        <v>0</v>
      </c>
      <c r="D2943">
        <f>SUMIF([1]!Tabla11[Consignatario],B2943,[1]!Tabla11[1662])</f>
        <v>0</v>
      </c>
      <c r="E2943">
        <f>SUMIF([1]!Tabla12[Consignatario],B2943,[1]!Tabla12[1670])</f>
        <v>0</v>
      </c>
      <c r="F2943">
        <f>SUMIF([1]!Tabla10[Consignatario],B2943,[1]!Tabla10[1672])</f>
        <v>0</v>
      </c>
      <c r="G2943">
        <f>SUMIF([1]!Tabla9[Consignatarios],B2943,[1]!Tabla9[1675])</f>
        <v>0</v>
      </c>
      <c r="H2943">
        <f>SUMIF([1]!Tabla8[Consignatarios],B2943,[1]!Tabla8[1678])</f>
        <v>0</v>
      </c>
      <c r="I2943">
        <f>SUMIF([1]!Tabla4[Consignatario],B2943,[1]!Tabla4[Monto])</f>
        <v>0</v>
      </c>
      <c r="J2943">
        <f>SUMIF([1]!Tabla2[Consignatario],B2943, [1]!Tabla2[Monto])</f>
        <v>0</v>
      </c>
      <c r="K2943">
        <f>SUMIF([1]!Tabla3[Consignatario],B2943,[1]!Tabla3[Monto])</f>
        <v>0</v>
      </c>
      <c r="L2943">
        <f>SUMIF([1]!Tabla5[Consignatario],B2943,[1]!Tabla5[Monto])</f>
        <v>0</v>
      </c>
      <c r="M2943">
        <f>SUMIF([1]!Tabla1708[Consignatario],B2943,[1]!Tabla1708[Monto])</f>
        <v>0</v>
      </c>
      <c r="N2943">
        <f>SUMIF([1]!Tabla1726[Consignatario],B2943,[1]!Tabla1726[Monto])</f>
        <v>0</v>
      </c>
      <c r="O2943">
        <f>SUMIF([1]!Tabla1730[Consignatario],B2943,[1]!Tabla1730[1730])</f>
        <v>0</v>
      </c>
      <c r="P2943">
        <f>SUMIF([1]!Tabla1739[Consignatario],B2943,[1]!Tabla1739[1739])</f>
        <v>19700</v>
      </c>
      <c r="Q2943">
        <f>SUMIF([1]!Tabla21[Consignatario],B2943,[1]!Tabla21[1664-1670])</f>
        <v>0</v>
      </c>
      <c r="R2943">
        <f>SUM(Tabla62[[#This Row],[1661]:[Entrearmadas]])</f>
        <v>19700</v>
      </c>
    </row>
    <row r="2944" spans="1:18" x14ac:dyDescent="0.3">
      <c r="A2944">
        <v>2943</v>
      </c>
      <c r="B2944" t="str" cm="1">
        <f t="array" ref="B2944">INDEX([1]!Tabla1[#Data], A2944, 2)</f>
        <v>Treto y Haro, Diego de</v>
      </c>
      <c r="C2944">
        <f>SUMIF([1]!Tabla1661[Consignatario],B2944,[1]!Tabla1661[1661])</f>
        <v>0</v>
      </c>
      <c r="D2944">
        <f>SUMIF([1]!Tabla11[Consignatario],B2944,[1]!Tabla11[1662])</f>
        <v>12500</v>
      </c>
      <c r="E2944">
        <f>SUMIF([1]!Tabla12[Consignatario],B2944,[1]!Tabla12[1670])</f>
        <v>0</v>
      </c>
      <c r="F2944">
        <f>SUMIF([1]!Tabla10[Consignatario],B2944,[1]!Tabla10[1672])</f>
        <v>0</v>
      </c>
      <c r="G2944">
        <f>SUMIF([1]!Tabla9[Consignatarios],B2944,[1]!Tabla9[1675])</f>
        <v>0</v>
      </c>
      <c r="H2944">
        <f>SUMIF([1]!Tabla8[Consignatarios],B2944,[1]!Tabla8[1678])</f>
        <v>9456</v>
      </c>
      <c r="I2944">
        <f>SUMIF([1]!Tabla4[Consignatario],B2944,[1]!Tabla4[Monto])</f>
        <v>0</v>
      </c>
      <c r="J2944">
        <f>SUMIF([1]!Tabla2[Consignatario],B2944, [1]!Tabla2[Monto])</f>
        <v>0</v>
      </c>
      <c r="K2944">
        <f>SUMIF([1]!Tabla3[Consignatario],B2944,[1]!Tabla3[Monto])</f>
        <v>0</v>
      </c>
      <c r="L2944">
        <f>SUMIF([1]!Tabla5[Consignatario],B2944,[1]!Tabla5[Monto])</f>
        <v>0</v>
      </c>
      <c r="M2944">
        <f>SUMIF([1]!Tabla1708[Consignatario],B2944,[1]!Tabla1708[Monto])</f>
        <v>0</v>
      </c>
      <c r="N2944">
        <f>SUMIF([1]!Tabla1726[Consignatario],B2944,[1]!Tabla1726[Monto])</f>
        <v>0</v>
      </c>
      <c r="O2944">
        <f>SUMIF([1]!Tabla1730[Consignatario],B2944,[1]!Tabla1730[1730])</f>
        <v>0</v>
      </c>
      <c r="P2944">
        <f>SUMIF([1]!Tabla1739[Consignatario],B2944,[1]!Tabla1739[1739])</f>
        <v>0</v>
      </c>
      <c r="Q2944">
        <f>SUMIF([1]!Tabla21[Consignatario],B2944,[1]!Tabla21[1664-1670])</f>
        <v>0</v>
      </c>
      <c r="R2944">
        <f>SUM(Tabla62[[#This Row],[1661]:[Entrearmadas]])</f>
        <v>21956</v>
      </c>
    </row>
    <row r="2945" spans="1:18" x14ac:dyDescent="0.3">
      <c r="A2945">
        <v>2944</v>
      </c>
      <c r="B2945" t="str" cm="1">
        <f t="array" ref="B2945">INDEX([1]!Tabla1[#Data], A2945, 2)</f>
        <v>Trinidad, Diego de la</v>
      </c>
      <c r="C2945">
        <f>SUMIF([1]!Tabla1661[Consignatario],B2945,[1]!Tabla1661[1661])</f>
        <v>0</v>
      </c>
      <c r="D2945">
        <f>SUMIF([1]!Tabla11[Consignatario],B2945,[1]!Tabla11[1662])</f>
        <v>0</v>
      </c>
      <c r="E2945">
        <f>SUMIF([1]!Tabla12[Consignatario],B2945,[1]!Tabla12[1670])</f>
        <v>0</v>
      </c>
      <c r="F2945">
        <f>SUMIF([1]!Tabla10[Consignatario],B2945,[1]!Tabla10[1672])</f>
        <v>2000</v>
      </c>
      <c r="G2945">
        <f>SUMIF([1]!Tabla9[Consignatarios],B2945,[1]!Tabla9[1675])</f>
        <v>0</v>
      </c>
      <c r="H2945">
        <f>SUMIF([1]!Tabla8[Consignatarios],B2945,[1]!Tabla8[1678])</f>
        <v>10394</v>
      </c>
      <c r="I2945">
        <f>SUMIF([1]!Tabla4[Consignatario],B2945,[1]!Tabla4[Monto])</f>
        <v>11335</v>
      </c>
      <c r="J2945">
        <f>SUMIF([1]!Tabla2[Consignatario],B2945, [1]!Tabla2[Monto])</f>
        <v>20795</v>
      </c>
      <c r="K2945">
        <f>SUMIF([1]!Tabla3[Consignatario],B2945,[1]!Tabla3[Monto])</f>
        <v>78640</v>
      </c>
      <c r="L2945">
        <f>SUMIF([1]!Tabla5[Consignatario],B2945,[1]!Tabla5[Monto])</f>
        <v>0</v>
      </c>
      <c r="M2945">
        <f>SUMIF([1]!Tabla1708[Consignatario],B2945,[1]!Tabla1708[Monto])</f>
        <v>0</v>
      </c>
      <c r="N2945">
        <f>SUMIF([1]!Tabla1726[Consignatario],B2945,[1]!Tabla1726[Monto])</f>
        <v>0</v>
      </c>
      <c r="O2945">
        <f>SUMIF([1]!Tabla1730[Consignatario],B2945,[1]!Tabla1730[1730])</f>
        <v>0</v>
      </c>
      <c r="P2945">
        <f>SUMIF([1]!Tabla1739[Consignatario],B2945,[1]!Tabla1739[1739])</f>
        <v>0</v>
      </c>
      <c r="Q2945">
        <f>SUMIF([1]!Tabla21[Consignatario],B2945,[1]!Tabla21[1664-1670])</f>
        <v>0</v>
      </c>
      <c r="R2945">
        <f>SUM(Tabla62[[#This Row],[1661]:[Entrearmadas]])</f>
        <v>123164</v>
      </c>
    </row>
    <row r="2946" spans="1:18" x14ac:dyDescent="0.3">
      <c r="A2946">
        <v>2945</v>
      </c>
      <c r="B2946" t="str" cm="1">
        <f t="array" ref="B2946">INDEX([1]!Tabla1[#Data], A2946, 2)</f>
        <v>Trinidad, Domingo de la</v>
      </c>
      <c r="C2946">
        <f>SUMIF([1]!Tabla1661[Consignatario],B2946,[1]!Tabla1661[1661])</f>
        <v>0</v>
      </c>
      <c r="D2946">
        <f>SUMIF([1]!Tabla11[Consignatario],B2946,[1]!Tabla11[1662])</f>
        <v>0</v>
      </c>
      <c r="E2946">
        <f>SUMIF([1]!Tabla12[Consignatario],B2946,[1]!Tabla12[1670])</f>
        <v>0</v>
      </c>
      <c r="F2946">
        <f>SUMIF([1]!Tabla10[Consignatario],B2946,[1]!Tabla10[1672])</f>
        <v>0</v>
      </c>
      <c r="G2946">
        <f>SUMIF([1]!Tabla9[Consignatarios],B2946,[1]!Tabla9[1675])</f>
        <v>0</v>
      </c>
      <c r="H2946">
        <f>SUMIF([1]!Tabla8[Consignatarios],B2946,[1]!Tabla8[1678])</f>
        <v>0</v>
      </c>
      <c r="I2946">
        <f>SUMIF([1]!Tabla4[Consignatario],B2946,[1]!Tabla4[Monto])</f>
        <v>0</v>
      </c>
      <c r="J2946">
        <f>SUMIF([1]!Tabla2[Consignatario],B2946, [1]!Tabla2[Monto])</f>
        <v>59152</v>
      </c>
      <c r="K2946">
        <f>SUMIF([1]!Tabla3[Consignatario],B2946,[1]!Tabla3[Monto])</f>
        <v>0</v>
      </c>
      <c r="L2946">
        <f>SUMIF([1]!Tabla5[Consignatario],B2946,[1]!Tabla5[Monto])</f>
        <v>0</v>
      </c>
      <c r="M2946">
        <f>SUMIF([1]!Tabla1708[Consignatario],B2946,[1]!Tabla1708[Monto])</f>
        <v>0</v>
      </c>
      <c r="N2946">
        <f>SUMIF([1]!Tabla1726[Consignatario],B2946,[1]!Tabla1726[Monto])</f>
        <v>0</v>
      </c>
      <c r="O2946">
        <f>SUMIF([1]!Tabla1730[Consignatario],B2946,[1]!Tabla1730[1730])</f>
        <v>0</v>
      </c>
      <c r="P2946">
        <f>SUMIF([1]!Tabla1739[Consignatario],B2946,[1]!Tabla1739[1739])</f>
        <v>0</v>
      </c>
      <c r="Q2946">
        <f>SUMIF([1]!Tabla21[Consignatario],B2946,[1]!Tabla21[1664-1670])</f>
        <v>0</v>
      </c>
      <c r="R2946">
        <f>SUM(Tabla62[[#This Row],[1661]:[Entrearmadas]])</f>
        <v>59152</v>
      </c>
    </row>
    <row r="2947" spans="1:18" x14ac:dyDescent="0.3">
      <c r="A2947">
        <v>2946</v>
      </c>
      <c r="B2947" t="str" cm="1">
        <f t="array" ref="B2947">INDEX([1]!Tabla1[#Data], A2947, 2)</f>
        <v>Trinidad, Juan Simón de la</v>
      </c>
      <c r="C2947">
        <f>SUMIF([1]!Tabla1661[Consignatario],B2947,[1]!Tabla1661[1661])</f>
        <v>0</v>
      </c>
      <c r="D2947">
        <f>SUMIF([1]!Tabla11[Consignatario],B2947,[1]!Tabla11[1662])</f>
        <v>0</v>
      </c>
      <c r="E2947">
        <f>SUMIF([1]!Tabla12[Consignatario],B2947,[1]!Tabla12[1670])</f>
        <v>0</v>
      </c>
      <c r="F2947">
        <f>SUMIF([1]!Tabla10[Consignatario],B2947,[1]!Tabla10[1672])</f>
        <v>0</v>
      </c>
      <c r="G2947">
        <f>SUMIF([1]!Tabla9[Consignatarios],B2947,[1]!Tabla9[1675])</f>
        <v>0</v>
      </c>
      <c r="H2947">
        <f>SUMIF([1]!Tabla8[Consignatarios],B2947,[1]!Tabla8[1678])</f>
        <v>0</v>
      </c>
      <c r="I2947">
        <f>SUMIF([1]!Tabla4[Consignatario],B2947,[1]!Tabla4[Monto])</f>
        <v>0</v>
      </c>
      <c r="J2947">
        <f>SUMIF([1]!Tabla2[Consignatario],B2947, [1]!Tabla2[Monto])</f>
        <v>552</v>
      </c>
      <c r="K2947">
        <f>SUMIF([1]!Tabla3[Consignatario],B2947,[1]!Tabla3[Monto])</f>
        <v>0</v>
      </c>
      <c r="L2947">
        <f>SUMIF([1]!Tabla5[Consignatario],B2947,[1]!Tabla5[Monto])</f>
        <v>0</v>
      </c>
      <c r="M2947">
        <f>SUMIF([1]!Tabla1708[Consignatario],B2947,[1]!Tabla1708[Monto])</f>
        <v>0</v>
      </c>
      <c r="N2947">
        <f>SUMIF([1]!Tabla1726[Consignatario],B2947,[1]!Tabla1726[Monto])</f>
        <v>0</v>
      </c>
      <c r="O2947">
        <f>SUMIF([1]!Tabla1730[Consignatario],B2947,[1]!Tabla1730[1730])</f>
        <v>0</v>
      </c>
      <c r="P2947">
        <f>SUMIF([1]!Tabla1739[Consignatario],B2947,[1]!Tabla1739[1739])</f>
        <v>0</v>
      </c>
      <c r="Q2947">
        <f>SUMIF([1]!Tabla21[Consignatario],B2947,[1]!Tabla21[1664-1670])</f>
        <v>0</v>
      </c>
      <c r="R2947">
        <f>SUM(Tabla62[[#This Row],[1661]:[Entrearmadas]])</f>
        <v>552</v>
      </c>
    </row>
    <row r="2948" spans="1:18" x14ac:dyDescent="0.3">
      <c r="A2948">
        <v>2947</v>
      </c>
      <c r="B2948" t="str" cm="1">
        <f t="array" ref="B2948">INDEX([1]!Tabla1[#Data], A2948, 2)</f>
        <v>Tristán, Diego</v>
      </c>
      <c r="C2948">
        <f>SUMIF([1]!Tabla1661[Consignatario],B2948,[1]!Tabla1661[1661])</f>
        <v>0</v>
      </c>
      <c r="D2948">
        <f>SUMIF([1]!Tabla11[Consignatario],B2948,[1]!Tabla11[1662])</f>
        <v>0</v>
      </c>
      <c r="E2948">
        <f>SUMIF([1]!Tabla12[Consignatario],B2948,[1]!Tabla12[1670])</f>
        <v>0</v>
      </c>
      <c r="F2948">
        <f>SUMIF([1]!Tabla10[Consignatario],B2948,[1]!Tabla10[1672])</f>
        <v>0</v>
      </c>
      <c r="G2948">
        <f>SUMIF([1]!Tabla9[Consignatarios],B2948,[1]!Tabla9[1675])</f>
        <v>0</v>
      </c>
      <c r="H2948">
        <f>SUMIF([1]!Tabla8[Consignatarios],B2948,[1]!Tabla8[1678])</f>
        <v>10800</v>
      </c>
      <c r="I2948">
        <f>SUMIF([1]!Tabla4[Consignatario],B2948,[1]!Tabla4[Monto])</f>
        <v>0</v>
      </c>
      <c r="J2948">
        <f>SUMIF([1]!Tabla2[Consignatario],B2948, [1]!Tabla2[Monto])</f>
        <v>0</v>
      </c>
      <c r="K2948">
        <f>SUMIF([1]!Tabla3[Consignatario],B2948,[1]!Tabla3[Monto])</f>
        <v>0</v>
      </c>
      <c r="L2948">
        <f>SUMIF([1]!Tabla5[Consignatario],B2948,[1]!Tabla5[Monto])</f>
        <v>0</v>
      </c>
      <c r="M2948">
        <f>SUMIF([1]!Tabla1708[Consignatario],B2948,[1]!Tabla1708[Monto])</f>
        <v>0</v>
      </c>
      <c r="N2948">
        <f>SUMIF([1]!Tabla1726[Consignatario],B2948,[1]!Tabla1726[Monto])</f>
        <v>0</v>
      </c>
      <c r="O2948">
        <f>SUMIF([1]!Tabla1730[Consignatario],B2948,[1]!Tabla1730[1730])</f>
        <v>0</v>
      </c>
      <c r="P2948">
        <f>SUMIF([1]!Tabla1739[Consignatario],B2948,[1]!Tabla1739[1739])</f>
        <v>0</v>
      </c>
      <c r="Q2948">
        <f>SUMIF([1]!Tabla21[Consignatario],B2948,[1]!Tabla21[1664-1670])</f>
        <v>0</v>
      </c>
      <c r="R2948">
        <f>SUM(Tabla62[[#This Row],[1661]:[Entrearmadas]])</f>
        <v>10800</v>
      </c>
    </row>
    <row r="2949" spans="1:18" x14ac:dyDescent="0.3">
      <c r="A2949">
        <v>2948</v>
      </c>
      <c r="B2949" t="str" cm="1">
        <f t="array" ref="B2949">INDEX([1]!Tabla1[#Data], A2949, 2)</f>
        <v>Troncoso de Lira, Antonio</v>
      </c>
      <c r="C2949">
        <f>SUMIF([1]!Tabla1661[Consignatario],B2949,[1]!Tabla1661[1661])</f>
        <v>0</v>
      </c>
      <c r="D2949">
        <f>SUMIF([1]!Tabla11[Consignatario],B2949,[1]!Tabla11[1662])</f>
        <v>0</v>
      </c>
      <c r="E2949">
        <f>SUMIF([1]!Tabla12[Consignatario],B2949,[1]!Tabla12[1670])</f>
        <v>0</v>
      </c>
      <c r="F2949">
        <f>SUMIF([1]!Tabla10[Consignatario],B2949,[1]!Tabla10[1672])</f>
        <v>0</v>
      </c>
      <c r="G2949">
        <f>SUMIF([1]!Tabla9[Consignatarios],B2949,[1]!Tabla9[1675])</f>
        <v>0</v>
      </c>
      <c r="H2949">
        <f>SUMIF([1]!Tabla8[Consignatarios],B2949,[1]!Tabla8[1678])</f>
        <v>4000</v>
      </c>
      <c r="I2949">
        <f>SUMIF([1]!Tabla4[Consignatario],B2949,[1]!Tabla4[Monto])</f>
        <v>20032</v>
      </c>
      <c r="J2949">
        <f>SUMIF([1]!Tabla2[Consignatario],B2949, [1]!Tabla2[Monto])</f>
        <v>30020</v>
      </c>
      <c r="K2949">
        <f>SUMIF([1]!Tabla3[Consignatario],B2949,[1]!Tabla3[Monto])</f>
        <v>14600</v>
      </c>
      <c r="L2949">
        <f>SUMIF([1]!Tabla5[Consignatario],B2949,[1]!Tabla5[Monto])</f>
        <v>0</v>
      </c>
      <c r="M2949">
        <f>SUMIF([1]!Tabla1708[Consignatario],B2949,[1]!Tabla1708[Monto])</f>
        <v>0</v>
      </c>
      <c r="N2949">
        <f>SUMIF([1]!Tabla1726[Consignatario],B2949,[1]!Tabla1726[Monto])</f>
        <v>0</v>
      </c>
      <c r="O2949">
        <f>SUMIF([1]!Tabla1730[Consignatario],B2949,[1]!Tabla1730[1730])</f>
        <v>0</v>
      </c>
      <c r="P2949">
        <f>SUMIF([1]!Tabla1739[Consignatario],B2949,[1]!Tabla1739[1739])</f>
        <v>0</v>
      </c>
      <c r="Q2949">
        <f>SUMIF([1]!Tabla21[Consignatario],B2949,[1]!Tabla21[1664-1670])</f>
        <v>0</v>
      </c>
      <c r="R2949">
        <f>SUM(Tabla62[[#This Row],[1661]:[Entrearmadas]])</f>
        <v>68652</v>
      </c>
    </row>
    <row r="2950" spans="1:18" x14ac:dyDescent="0.3">
      <c r="A2950">
        <v>2949</v>
      </c>
      <c r="B2950" t="str" cm="1">
        <f t="array" ref="B2950">INDEX([1]!Tabla1[#Data], A2950, 2)</f>
        <v>Troncoso, Antonio</v>
      </c>
      <c r="C2950">
        <f>SUMIF([1]!Tabla1661[Consignatario],B2950,[1]!Tabla1661[1661])</f>
        <v>0</v>
      </c>
      <c r="D2950">
        <f>SUMIF([1]!Tabla11[Consignatario],B2950,[1]!Tabla11[1662])</f>
        <v>0</v>
      </c>
      <c r="E2950">
        <f>SUMIF([1]!Tabla12[Consignatario],B2950,[1]!Tabla12[1670])</f>
        <v>0</v>
      </c>
      <c r="F2950">
        <f>SUMIF([1]!Tabla10[Consignatario],B2950,[1]!Tabla10[1672])</f>
        <v>1200</v>
      </c>
      <c r="G2950">
        <f>SUMIF([1]!Tabla9[Consignatarios],B2950,[1]!Tabla9[1675])</f>
        <v>0</v>
      </c>
      <c r="H2950">
        <f>SUMIF([1]!Tabla8[Consignatarios],B2950,[1]!Tabla8[1678])</f>
        <v>0</v>
      </c>
      <c r="I2950">
        <f>SUMIF([1]!Tabla4[Consignatario],B2950,[1]!Tabla4[Monto])</f>
        <v>0</v>
      </c>
      <c r="J2950">
        <f>SUMIF([1]!Tabla2[Consignatario],B2950, [1]!Tabla2[Monto])</f>
        <v>0</v>
      </c>
      <c r="K2950">
        <f>SUMIF([1]!Tabla3[Consignatario],B2950,[1]!Tabla3[Monto])</f>
        <v>0</v>
      </c>
      <c r="L2950">
        <f>SUMIF([1]!Tabla5[Consignatario],B2950,[1]!Tabla5[Monto])</f>
        <v>0</v>
      </c>
      <c r="M2950">
        <f>SUMIF([1]!Tabla1708[Consignatario],B2950,[1]!Tabla1708[Monto])</f>
        <v>0</v>
      </c>
      <c r="N2950">
        <f>SUMIF([1]!Tabla1726[Consignatario],B2950,[1]!Tabla1726[Monto])</f>
        <v>0</v>
      </c>
      <c r="O2950">
        <f>SUMIF([1]!Tabla1730[Consignatario],B2950,[1]!Tabla1730[1730])</f>
        <v>0</v>
      </c>
      <c r="P2950">
        <f>SUMIF([1]!Tabla1739[Consignatario],B2950,[1]!Tabla1739[1739])</f>
        <v>0</v>
      </c>
      <c r="Q2950">
        <f>SUMIF([1]!Tabla21[Consignatario],B2950,[1]!Tabla21[1664-1670])</f>
        <v>0</v>
      </c>
      <c r="R2950">
        <f>SUM(Tabla62[[#This Row],[1661]:[Entrearmadas]])</f>
        <v>1200</v>
      </c>
    </row>
    <row r="2951" spans="1:18" x14ac:dyDescent="0.3">
      <c r="A2951">
        <v>2950</v>
      </c>
      <c r="B2951" t="str" cm="1">
        <f t="array" ref="B2951">INDEX([1]!Tabla1[#Data], A2951, 2)</f>
        <v>Troncoso, Juan</v>
      </c>
      <c r="C2951">
        <f>SUMIF([1]!Tabla1661[Consignatario],B2951,[1]!Tabla1661[1661])</f>
        <v>0</v>
      </c>
      <c r="D2951">
        <f>SUMIF([1]!Tabla11[Consignatario],B2951,[1]!Tabla11[1662])</f>
        <v>0</v>
      </c>
      <c r="E2951">
        <f>SUMIF([1]!Tabla12[Consignatario],B2951,[1]!Tabla12[1670])</f>
        <v>0</v>
      </c>
      <c r="F2951">
        <f>SUMIF([1]!Tabla10[Consignatario],B2951,[1]!Tabla10[1672])</f>
        <v>0</v>
      </c>
      <c r="G2951">
        <f>SUMIF([1]!Tabla9[Consignatarios],B2951,[1]!Tabla9[1675])</f>
        <v>16000</v>
      </c>
      <c r="H2951">
        <f>SUMIF([1]!Tabla8[Consignatarios],B2951,[1]!Tabla8[1678])</f>
        <v>0</v>
      </c>
      <c r="I2951">
        <f>SUMIF([1]!Tabla4[Consignatario],B2951,[1]!Tabla4[Monto])</f>
        <v>0</v>
      </c>
      <c r="J2951">
        <f>SUMIF([1]!Tabla2[Consignatario],B2951, [1]!Tabla2[Monto])</f>
        <v>0</v>
      </c>
      <c r="K2951">
        <f>SUMIF([1]!Tabla3[Consignatario],B2951,[1]!Tabla3[Monto])</f>
        <v>0</v>
      </c>
      <c r="L2951">
        <f>SUMIF([1]!Tabla5[Consignatario],B2951,[1]!Tabla5[Monto])</f>
        <v>0</v>
      </c>
      <c r="M2951">
        <f>SUMIF([1]!Tabla1708[Consignatario],B2951,[1]!Tabla1708[Monto])</f>
        <v>0</v>
      </c>
      <c r="N2951">
        <f>SUMIF([1]!Tabla1726[Consignatario],B2951,[1]!Tabla1726[Monto])</f>
        <v>0</v>
      </c>
      <c r="O2951">
        <f>SUMIF([1]!Tabla1730[Consignatario],B2951,[1]!Tabla1730[1730])</f>
        <v>0</v>
      </c>
      <c r="P2951">
        <f>SUMIF([1]!Tabla1739[Consignatario],B2951,[1]!Tabla1739[1739])</f>
        <v>0</v>
      </c>
      <c r="Q2951">
        <f>SUMIF([1]!Tabla21[Consignatario],B2951,[1]!Tabla21[1664-1670])</f>
        <v>0</v>
      </c>
      <c r="R2951">
        <f>SUM(Tabla62[[#This Row],[1661]:[Entrearmadas]])</f>
        <v>16000</v>
      </c>
    </row>
    <row r="2952" spans="1:18" x14ac:dyDescent="0.3">
      <c r="A2952">
        <v>2951</v>
      </c>
      <c r="B2952" t="str" cm="1">
        <f t="array" ref="B2952">INDEX([1]!Tabla1[#Data], A2952, 2)</f>
        <v>Troncoso, Martín</v>
      </c>
      <c r="C2952">
        <f>SUMIF([1]!Tabla1661[Consignatario],B2952,[1]!Tabla1661[1661])</f>
        <v>0</v>
      </c>
      <c r="D2952">
        <f>SUMIF([1]!Tabla11[Consignatario],B2952,[1]!Tabla11[1662])</f>
        <v>0</v>
      </c>
      <c r="E2952">
        <f>SUMIF([1]!Tabla12[Consignatario],B2952,[1]!Tabla12[1670])</f>
        <v>0</v>
      </c>
      <c r="F2952">
        <f>SUMIF([1]!Tabla10[Consignatario],B2952,[1]!Tabla10[1672])</f>
        <v>9972</v>
      </c>
      <c r="G2952">
        <f>SUMIF([1]!Tabla9[Consignatarios],B2952,[1]!Tabla9[1675])</f>
        <v>0</v>
      </c>
      <c r="H2952">
        <f>SUMIF([1]!Tabla8[Consignatarios],B2952,[1]!Tabla8[1678])</f>
        <v>0</v>
      </c>
      <c r="I2952">
        <f>SUMIF([1]!Tabla4[Consignatario],B2952,[1]!Tabla4[Monto])</f>
        <v>0</v>
      </c>
      <c r="J2952">
        <f>SUMIF([1]!Tabla2[Consignatario],B2952, [1]!Tabla2[Monto])</f>
        <v>0</v>
      </c>
      <c r="K2952">
        <f>SUMIF([1]!Tabla3[Consignatario],B2952,[1]!Tabla3[Monto])</f>
        <v>0</v>
      </c>
      <c r="L2952">
        <f>SUMIF([1]!Tabla5[Consignatario],B2952,[1]!Tabla5[Monto])</f>
        <v>0</v>
      </c>
      <c r="M2952">
        <f>SUMIF([1]!Tabla1708[Consignatario],B2952,[1]!Tabla1708[Monto])</f>
        <v>0</v>
      </c>
      <c r="N2952">
        <f>SUMIF([1]!Tabla1726[Consignatario],B2952,[1]!Tabla1726[Monto])</f>
        <v>0</v>
      </c>
      <c r="O2952">
        <f>SUMIF([1]!Tabla1730[Consignatario],B2952,[1]!Tabla1730[1730])</f>
        <v>0</v>
      </c>
      <c r="P2952">
        <f>SUMIF([1]!Tabla1739[Consignatario],B2952,[1]!Tabla1739[1739])</f>
        <v>0</v>
      </c>
      <c r="Q2952">
        <f>SUMIF([1]!Tabla21[Consignatario],B2952,[1]!Tabla21[1664-1670])</f>
        <v>0</v>
      </c>
      <c r="R2952">
        <f>SUM(Tabla62[[#This Row],[1661]:[Entrearmadas]])</f>
        <v>9972</v>
      </c>
    </row>
    <row r="2953" spans="1:18" x14ac:dyDescent="0.3">
      <c r="A2953">
        <v>2952</v>
      </c>
      <c r="B2953" t="str" cm="1">
        <f t="array" ref="B2953">INDEX([1]!Tabla1[#Data], A2953, 2)</f>
        <v>Troya, Bartolomé de</v>
      </c>
      <c r="C2953">
        <f>SUMIF([1]!Tabla1661[Consignatario],B2953,[1]!Tabla1661[1661])</f>
        <v>0</v>
      </c>
      <c r="D2953">
        <f>SUMIF([1]!Tabla11[Consignatario],B2953,[1]!Tabla11[1662])</f>
        <v>0</v>
      </c>
      <c r="E2953">
        <f>SUMIF([1]!Tabla12[Consignatario],B2953,[1]!Tabla12[1670])</f>
        <v>0</v>
      </c>
      <c r="F2953">
        <f>SUMIF([1]!Tabla10[Consignatario],B2953,[1]!Tabla10[1672])</f>
        <v>0</v>
      </c>
      <c r="G2953">
        <f>SUMIF([1]!Tabla9[Consignatarios],B2953,[1]!Tabla9[1675])</f>
        <v>0</v>
      </c>
      <c r="H2953">
        <f>SUMIF([1]!Tabla8[Consignatarios],B2953,[1]!Tabla8[1678])</f>
        <v>500</v>
      </c>
      <c r="I2953">
        <f>SUMIF([1]!Tabla4[Consignatario],B2953,[1]!Tabla4[Monto])</f>
        <v>0</v>
      </c>
      <c r="J2953">
        <f>SUMIF([1]!Tabla2[Consignatario],B2953, [1]!Tabla2[Monto])</f>
        <v>0</v>
      </c>
      <c r="K2953">
        <f>SUMIF([1]!Tabla3[Consignatario],B2953,[1]!Tabla3[Monto])</f>
        <v>0</v>
      </c>
      <c r="L2953">
        <f>SUMIF([1]!Tabla5[Consignatario],B2953,[1]!Tabla5[Monto])</f>
        <v>0</v>
      </c>
      <c r="M2953">
        <f>SUMIF([1]!Tabla1708[Consignatario],B2953,[1]!Tabla1708[Monto])</f>
        <v>0</v>
      </c>
      <c r="N2953">
        <f>SUMIF([1]!Tabla1726[Consignatario],B2953,[1]!Tabla1726[Monto])</f>
        <v>0</v>
      </c>
      <c r="O2953">
        <f>SUMIF([1]!Tabla1730[Consignatario],B2953,[1]!Tabla1730[1730])</f>
        <v>0</v>
      </c>
      <c r="P2953">
        <f>SUMIF([1]!Tabla1739[Consignatario],B2953,[1]!Tabla1739[1739])</f>
        <v>0</v>
      </c>
      <c r="Q2953">
        <f>SUMIF([1]!Tabla21[Consignatario],B2953,[1]!Tabla21[1664-1670])</f>
        <v>0</v>
      </c>
      <c r="R2953">
        <f>SUM(Tabla62[[#This Row],[1661]:[Entrearmadas]])</f>
        <v>500</v>
      </c>
    </row>
    <row r="2954" spans="1:18" x14ac:dyDescent="0.3">
      <c r="A2954">
        <v>2953</v>
      </c>
      <c r="B2954" t="str" cm="1">
        <f t="array" ref="B2954">INDEX([1]!Tabla1[#Data], A2954, 2)</f>
        <v>Trujillo, Pedro de</v>
      </c>
      <c r="C2954">
        <f>SUMIF([1]!Tabla1661[Consignatario],B2954,[1]!Tabla1661[1661])</f>
        <v>0</v>
      </c>
      <c r="D2954">
        <f>SUMIF([1]!Tabla11[Consignatario],B2954,[1]!Tabla11[1662])</f>
        <v>0</v>
      </c>
      <c r="E2954">
        <f>SUMIF([1]!Tabla12[Consignatario],B2954,[1]!Tabla12[1670])</f>
        <v>0</v>
      </c>
      <c r="F2954">
        <f>SUMIF([1]!Tabla10[Consignatario],B2954,[1]!Tabla10[1672])</f>
        <v>0</v>
      </c>
      <c r="G2954">
        <f>SUMIF([1]!Tabla9[Consignatarios],B2954,[1]!Tabla9[1675])</f>
        <v>0</v>
      </c>
      <c r="H2954">
        <f>SUMIF([1]!Tabla8[Consignatarios],B2954,[1]!Tabla8[1678])</f>
        <v>47132</v>
      </c>
      <c r="I2954">
        <f>SUMIF([1]!Tabla4[Consignatario],B2954,[1]!Tabla4[Monto])</f>
        <v>130661</v>
      </c>
      <c r="J2954">
        <f>SUMIF([1]!Tabla2[Consignatario],B2954, [1]!Tabla2[Monto])</f>
        <v>0</v>
      </c>
      <c r="K2954">
        <f>SUMIF([1]!Tabla3[Consignatario],B2954,[1]!Tabla3[Monto])</f>
        <v>199708</v>
      </c>
      <c r="L2954">
        <f>SUMIF([1]!Tabla5[Consignatario],B2954,[1]!Tabla5[Monto])</f>
        <v>0</v>
      </c>
      <c r="M2954">
        <f>SUMIF([1]!Tabla1708[Consignatario],B2954,[1]!Tabla1708[Monto])</f>
        <v>0</v>
      </c>
      <c r="N2954">
        <f>SUMIF([1]!Tabla1726[Consignatario],B2954,[1]!Tabla1726[Monto])</f>
        <v>0</v>
      </c>
      <c r="O2954">
        <f>SUMIF([1]!Tabla1730[Consignatario],B2954,[1]!Tabla1730[1730])</f>
        <v>0</v>
      </c>
      <c r="P2954">
        <f>SUMIF([1]!Tabla1739[Consignatario],B2954,[1]!Tabla1739[1739])</f>
        <v>0</v>
      </c>
      <c r="Q2954">
        <f>SUMIF([1]!Tabla21[Consignatario],B2954,[1]!Tabla21[1664-1670])</f>
        <v>0</v>
      </c>
      <c r="R2954">
        <f>SUM(Tabla62[[#This Row],[1661]:[Entrearmadas]])</f>
        <v>377501</v>
      </c>
    </row>
    <row r="2955" spans="1:18" x14ac:dyDescent="0.3">
      <c r="A2955">
        <v>2954</v>
      </c>
      <c r="B2955" t="str" cm="1">
        <f t="array" ref="B2955">INDEX([1]!Tabla1[#Data], A2955, 2)</f>
        <v>Tufiño Prieto, Toribio</v>
      </c>
      <c r="C2955">
        <f>SUMIF([1]!Tabla1661[Consignatario],B2955,[1]!Tabla1661[1661])</f>
        <v>0</v>
      </c>
      <c r="D2955">
        <f>SUMIF([1]!Tabla11[Consignatario],B2955,[1]!Tabla11[1662])</f>
        <v>0</v>
      </c>
      <c r="E2955">
        <f>SUMIF([1]!Tabla12[Consignatario],B2955,[1]!Tabla12[1670])</f>
        <v>0</v>
      </c>
      <c r="F2955">
        <f>SUMIF([1]!Tabla10[Consignatario],B2955,[1]!Tabla10[1672])</f>
        <v>0</v>
      </c>
      <c r="G2955">
        <f>SUMIF([1]!Tabla9[Consignatarios],B2955,[1]!Tabla9[1675])</f>
        <v>0</v>
      </c>
      <c r="H2955">
        <f>SUMIF([1]!Tabla8[Consignatarios],B2955,[1]!Tabla8[1678])</f>
        <v>0</v>
      </c>
      <c r="I2955">
        <f>SUMIF([1]!Tabla4[Consignatario],B2955,[1]!Tabla4[Monto])</f>
        <v>0</v>
      </c>
      <c r="J2955">
        <f>SUMIF([1]!Tabla2[Consignatario],B2955, [1]!Tabla2[Monto])</f>
        <v>0</v>
      </c>
      <c r="K2955">
        <f>SUMIF([1]!Tabla3[Consignatario],B2955,[1]!Tabla3[Monto])</f>
        <v>30000</v>
      </c>
      <c r="L2955">
        <f>SUMIF([1]!Tabla5[Consignatario],B2955,[1]!Tabla5[Monto])</f>
        <v>0</v>
      </c>
      <c r="M2955">
        <f>SUMIF([1]!Tabla1708[Consignatario],B2955,[1]!Tabla1708[Monto])</f>
        <v>0</v>
      </c>
      <c r="N2955">
        <f>SUMIF([1]!Tabla1726[Consignatario],B2955,[1]!Tabla1726[Monto])</f>
        <v>0</v>
      </c>
      <c r="O2955">
        <f>SUMIF([1]!Tabla1730[Consignatario],B2955,[1]!Tabla1730[1730])</f>
        <v>0</v>
      </c>
      <c r="P2955">
        <f>SUMIF([1]!Tabla1739[Consignatario],B2955,[1]!Tabla1739[1739])</f>
        <v>0</v>
      </c>
      <c r="Q2955">
        <f>SUMIF([1]!Tabla21[Consignatario],B2955,[1]!Tabla21[1664-1670])</f>
        <v>0</v>
      </c>
      <c r="R2955">
        <f>SUM(Tabla62[[#This Row],[1661]:[Entrearmadas]])</f>
        <v>30000</v>
      </c>
    </row>
    <row r="2956" spans="1:18" x14ac:dyDescent="0.3">
      <c r="A2956">
        <v>2955</v>
      </c>
      <c r="B2956" t="str" cm="1">
        <f t="array" ref="B2956">INDEX([1]!Tabla1[#Data], A2956, 2)</f>
        <v>Ubilla, Francisco de</v>
      </c>
      <c r="C2956">
        <f>SUMIF([1]!Tabla1661[Consignatario],B2956,[1]!Tabla1661[1661])</f>
        <v>0</v>
      </c>
      <c r="D2956">
        <f>SUMIF([1]!Tabla11[Consignatario],B2956,[1]!Tabla11[1662])</f>
        <v>0</v>
      </c>
      <c r="E2956">
        <f>SUMIF([1]!Tabla12[Consignatario],B2956,[1]!Tabla12[1670])</f>
        <v>0</v>
      </c>
      <c r="F2956">
        <f>SUMIF([1]!Tabla10[Consignatario],B2956,[1]!Tabla10[1672])</f>
        <v>0</v>
      </c>
      <c r="G2956">
        <f>SUMIF([1]!Tabla9[Consignatarios],B2956,[1]!Tabla9[1675])</f>
        <v>0</v>
      </c>
      <c r="H2956">
        <f>SUMIF([1]!Tabla8[Consignatarios],B2956,[1]!Tabla8[1678])</f>
        <v>0</v>
      </c>
      <c r="I2956">
        <f>SUMIF([1]!Tabla4[Consignatario],B2956,[1]!Tabla4[Monto])</f>
        <v>0</v>
      </c>
      <c r="J2956">
        <f>SUMIF([1]!Tabla2[Consignatario],B2956, [1]!Tabla2[Monto])</f>
        <v>0</v>
      </c>
      <c r="K2956">
        <f>SUMIF([1]!Tabla3[Consignatario],B2956,[1]!Tabla3[Monto])</f>
        <v>0</v>
      </c>
      <c r="L2956">
        <f>SUMIF([1]!Tabla5[Consignatario],B2956,[1]!Tabla5[Monto])</f>
        <v>15581</v>
      </c>
      <c r="M2956">
        <f>SUMIF([1]!Tabla1708[Consignatario],B2956,[1]!Tabla1708[Monto])</f>
        <v>0</v>
      </c>
      <c r="N2956">
        <f>SUMIF([1]!Tabla1726[Consignatario],B2956,[1]!Tabla1726[Monto])</f>
        <v>0</v>
      </c>
      <c r="O2956">
        <f>SUMIF([1]!Tabla1730[Consignatario],B2956,[1]!Tabla1730[1730])</f>
        <v>0</v>
      </c>
      <c r="P2956">
        <f>SUMIF([1]!Tabla1739[Consignatario],B2956,[1]!Tabla1739[1739])</f>
        <v>0</v>
      </c>
      <c r="Q2956">
        <f>SUMIF([1]!Tabla21[Consignatario],B2956,[1]!Tabla21[1664-1670])</f>
        <v>0</v>
      </c>
      <c r="R2956">
        <f>SUM(Tabla62[[#This Row],[1661]:[Entrearmadas]])</f>
        <v>15581</v>
      </c>
    </row>
    <row r="2957" spans="1:18" x14ac:dyDescent="0.3">
      <c r="A2957">
        <v>2956</v>
      </c>
      <c r="B2957" t="str" cm="1">
        <f t="array" ref="B2957">INDEX([1]!Tabla1[#Data], A2957, 2)</f>
        <v>Ubillos, Martín de</v>
      </c>
      <c r="C2957">
        <f>SUMIF([1]!Tabla1661[Consignatario],B2957,[1]!Tabla1661[1661])</f>
        <v>0</v>
      </c>
      <c r="D2957">
        <f>SUMIF([1]!Tabla11[Consignatario],B2957,[1]!Tabla11[1662])</f>
        <v>0</v>
      </c>
      <c r="E2957">
        <f>SUMIF([1]!Tabla12[Consignatario],B2957,[1]!Tabla12[1670])</f>
        <v>0</v>
      </c>
      <c r="F2957">
        <f>SUMIF([1]!Tabla10[Consignatario],B2957,[1]!Tabla10[1672])</f>
        <v>36157</v>
      </c>
      <c r="G2957">
        <f>SUMIF([1]!Tabla9[Consignatarios],B2957,[1]!Tabla9[1675])</f>
        <v>0</v>
      </c>
      <c r="H2957">
        <f>SUMIF([1]!Tabla8[Consignatarios],B2957,[1]!Tabla8[1678])</f>
        <v>0</v>
      </c>
      <c r="I2957">
        <f>SUMIF([1]!Tabla4[Consignatario],B2957,[1]!Tabla4[Monto])</f>
        <v>0</v>
      </c>
      <c r="J2957">
        <f>SUMIF([1]!Tabla2[Consignatario],B2957, [1]!Tabla2[Monto])</f>
        <v>0</v>
      </c>
      <c r="K2957">
        <f>SUMIF([1]!Tabla3[Consignatario],B2957,[1]!Tabla3[Monto])</f>
        <v>0</v>
      </c>
      <c r="L2957">
        <f>SUMIF([1]!Tabla5[Consignatario],B2957,[1]!Tabla5[Monto])</f>
        <v>0</v>
      </c>
      <c r="M2957">
        <f>SUMIF([1]!Tabla1708[Consignatario],B2957,[1]!Tabla1708[Monto])</f>
        <v>0</v>
      </c>
      <c r="N2957">
        <f>SUMIF([1]!Tabla1726[Consignatario],B2957,[1]!Tabla1726[Monto])</f>
        <v>0</v>
      </c>
      <c r="O2957">
        <f>SUMIF([1]!Tabla1730[Consignatario],B2957,[1]!Tabla1730[1730])</f>
        <v>0</v>
      </c>
      <c r="P2957">
        <f>SUMIF([1]!Tabla1739[Consignatario],B2957,[1]!Tabla1739[1739])</f>
        <v>0</v>
      </c>
      <c r="Q2957">
        <f>SUMIF([1]!Tabla21[Consignatario],B2957,[1]!Tabla21[1664-1670])</f>
        <v>0</v>
      </c>
      <c r="R2957">
        <f>SUM(Tabla62[[#This Row],[1661]:[Entrearmadas]])</f>
        <v>36157</v>
      </c>
    </row>
    <row r="2958" spans="1:18" x14ac:dyDescent="0.3">
      <c r="A2958">
        <v>2957</v>
      </c>
      <c r="B2958" t="str" cm="1">
        <f t="array" ref="B2958">INDEX([1]!Tabla1[#Data], A2958, 2)</f>
        <v>Ubinza, Manuel de</v>
      </c>
      <c r="C2958">
        <f>SUMIF([1]!Tabla1661[Consignatario],B2958,[1]!Tabla1661[1661])</f>
        <v>0</v>
      </c>
      <c r="D2958">
        <f>SUMIF([1]!Tabla11[Consignatario],B2958,[1]!Tabla11[1662])</f>
        <v>0</v>
      </c>
      <c r="E2958">
        <f>SUMIF([1]!Tabla12[Consignatario],B2958,[1]!Tabla12[1670])</f>
        <v>0</v>
      </c>
      <c r="F2958">
        <f>SUMIF([1]!Tabla10[Consignatario],B2958,[1]!Tabla10[1672])</f>
        <v>0</v>
      </c>
      <c r="G2958">
        <f>SUMIF([1]!Tabla9[Consignatarios],B2958,[1]!Tabla9[1675])</f>
        <v>0</v>
      </c>
      <c r="H2958">
        <f>SUMIF([1]!Tabla8[Consignatarios],B2958,[1]!Tabla8[1678])</f>
        <v>0</v>
      </c>
      <c r="I2958">
        <f>SUMIF([1]!Tabla4[Consignatario],B2958,[1]!Tabla4[Monto])</f>
        <v>40634</v>
      </c>
      <c r="J2958">
        <f>SUMIF([1]!Tabla2[Consignatario],B2958, [1]!Tabla2[Monto])</f>
        <v>0</v>
      </c>
      <c r="K2958">
        <f>SUMIF([1]!Tabla3[Consignatario],B2958,[1]!Tabla3[Monto])</f>
        <v>0</v>
      </c>
      <c r="L2958">
        <f>SUMIF([1]!Tabla5[Consignatario],B2958,[1]!Tabla5[Monto])</f>
        <v>0</v>
      </c>
      <c r="M2958">
        <f>SUMIF([1]!Tabla1708[Consignatario],B2958,[1]!Tabla1708[Monto])</f>
        <v>0</v>
      </c>
      <c r="N2958">
        <f>SUMIF([1]!Tabla1726[Consignatario],B2958,[1]!Tabla1726[Monto])</f>
        <v>0</v>
      </c>
      <c r="O2958">
        <f>SUMIF([1]!Tabla1730[Consignatario],B2958,[1]!Tabla1730[1730])</f>
        <v>0</v>
      </c>
      <c r="P2958">
        <f>SUMIF([1]!Tabla1739[Consignatario],B2958,[1]!Tabla1739[1739])</f>
        <v>0</v>
      </c>
      <c r="Q2958">
        <f>SUMIF([1]!Tabla21[Consignatario],B2958,[1]!Tabla21[1664-1670])</f>
        <v>0</v>
      </c>
      <c r="R2958">
        <f>SUM(Tabla62[[#This Row],[1661]:[Entrearmadas]])</f>
        <v>40634</v>
      </c>
    </row>
    <row r="2959" spans="1:18" x14ac:dyDescent="0.3">
      <c r="A2959">
        <v>2958</v>
      </c>
      <c r="B2959" t="str" cm="1">
        <f t="array" ref="B2959">INDEX([1]!Tabla1[#Data], A2959, 2)</f>
        <v>Ubinza, Miguel de</v>
      </c>
      <c r="C2959">
        <f>SUMIF([1]!Tabla1661[Consignatario],B2959,[1]!Tabla1661[1661])</f>
        <v>0</v>
      </c>
      <c r="D2959">
        <f>SUMIF([1]!Tabla11[Consignatario],B2959,[1]!Tabla11[1662])</f>
        <v>0</v>
      </c>
      <c r="E2959">
        <f>SUMIF([1]!Tabla12[Consignatario],B2959,[1]!Tabla12[1670])</f>
        <v>0</v>
      </c>
      <c r="F2959">
        <f>SUMIF([1]!Tabla10[Consignatario],B2959,[1]!Tabla10[1672])</f>
        <v>6650</v>
      </c>
      <c r="G2959">
        <f>SUMIF([1]!Tabla9[Consignatarios],B2959,[1]!Tabla9[1675])</f>
        <v>219500</v>
      </c>
      <c r="H2959">
        <f>SUMIF([1]!Tabla8[Consignatarios],B2959,[1]!Tabla8[1678])</f>
        <v>29030</v>
      </c>
      <c r="I2959">
        <f>SUMIF([1]!Tabla4[Consignatario],B2959,[1]!Tabla4[Monto])</f>
        <v>0</v>
      </c>
      <c r="J2959">
        <f>SUMIF([1]!Tabla2[Consignatario],B2959, [1]!Tabla2[Monto])</f>
        <v>62800</v>
      </c>
      <c r="K2959">
        <f>SUMIF([1]!Tabla3[Consignatario],B2959,[1]!Tabla3[Monto])</f>
        <v>16280</v>
      </c>
      <c r="L2959">
        <f>SUMIF([1]!Tabla5[Consignatario],B2959,[1]!Tabla5[Monto])</f>
        <v>10420</v>
      </c>
      <c r="M2959">
        <f>SUMIF([1]!Tabla1708[Consignatario],B2959,[1]!Tabla1708[Monto])</f>
        <v>0</v>
      </c>
      <c r="N2959">
        <f>SUMIF([1]!Tabla1726[Consignatario],B2959,[1]!Tabla1726[Monto])</f>
        <v>0</v>
      </c>
      <c r="O2959">
        <f>SUMIF([1]!Tabla1730[Consignatario],B2959,[1]!Tabla1730[1730])</f>
        <v>0</v>
      </c>
      <c r="P2959">
        <f>SUMIF([1]!Tabla1739[Consignatario],B2959,[1]!Tabla1739[1739])</f>
        <v>0</v>
      </c>
      <c r="Q2959">
        <f>SUMIF([1]!Tabla21[Consignatario],B2959,[1]!Tabla21[1664-1670])</f>
        <v>0</v>
      </c>
      <c r="R2959">
        <f>SUM(Tabla62[[#This Row],[1661]:[Entrearmadas]])</f>
        <v>344680</v>
      </c>
    </row>
    <row r="2960" spans="1:18" x14ac:dyDescent="0.3">
      <c r="A2960">
        <v>2959</v>
      </c>
      <c r="B2960" t="str" cm="1">
        <f t="array" ref="B2960">INDEX([1]!Tabla1[#Data], A2960, 2)</f>
        <v>Uceda, Felipe de</v>
      </c>
      <c r="C2960">
        <f>SUMIF([1]!Tabla1661[Consignatario],B2960,[1]!Tabla1661[1661])</f>
        <v>0</v>
      </c>
      <c r="D2960">
        <f>SUMIF([1]!Tabla11[Consignatario],B2960,[1]!Tabla11[1662])</f>
        <v>0</v>
      </c>
      <c r="E2960">
        <f>SUMIF([1]!Tabla12[Consignatario],B2960,[1]!Tabla12[1670])</f>
        <v>0</v>
      </c>
      <c r="F2960">
        <f>SUMIF([1]!Tabla10[Consignatario],B2960,[1]!Tabla10[1672])</f>
        <v>0</v>
      </c>
      <c r="G2960">
        <f>SUMIF([1]!Tabla9[Consignatarios],B2960,[1]!Tabla9[1675])</f>
        <v>0</v>
      </c>
      <c r="H2960">
        <f>SUMIF([1]!Tabla8[Consignatarios],B2960,[1]!Tabla8[1678])</f>
        <v>0</v>
      </c>
      <c r="I2960">
        <f>SUMIF([1]!Tabla4[Consignatario],B2960,[1]!Tabla4[Monto])</f>
        <v>0</v>
      </c>
      <c r="J2960">
        <f>SUMIF([1]!Tabla2[Consignatario],B2960, [1]!Tabla2[Monto])</f>
        <v>0</v>
      </c>
      <c r="K2960">
        <f>SUMIF([1]!Tabla3[Consignatario],B2960,[1]!Tabla3[Monto])</f>
        <v>0</v>
      </c>
      <c r="L2960">
        <f>SUMIF([1]!Tabla5[Consignatario],B2960,[1]!Tabla5[Monto])</f>
        <v>0</v>
      </c>
      <c r="M2960">
        <f>SUMIF([1]!Tabla1708[Consignatario],B2960,[1]!Tabla1708[Monto])</f>
        <v>0</v>
      </c>
      <c r="N2960">
        <f>SUMIF([1]!Tabla1726[Consignatario],B2960,[1]!Tabla1726[Monto])</f>
        <v>30400</v>
      </c>
      <c r="O2960">
        <f>SUMIF([1]!Tabla1730[Consignatario],B2960,[1]!Tabla1730[1730])</f>
        <v>194456</v>
      </c>
      <c r="P2960">
        <f>SUMIF([1]!Tabla1739[Consignatario],B2960,[1]!Tabla1739[1739])</f>
        <v>0</v>
      </c>
      <c r="Q2960">
        <f>SUMIF([1]!Tabla21[Consignatario],B2960,[1]!Tabla21[1664-1670])</f>
        <v>0</v>
      </c>
      <c r="R2960">
        <f>SUM(Tabla62[[#This Row],[1661]:[Entrearmadas]])</f>
        <v>224856</v>
      </c>
    </row>
    <row r="2961" spans="1:18" x14ac:dyDescent="0.3">
      <c r="A2961">
        <v>2960</v>
      </c>
      <c r="B2961" t="str" cm="1">
        <f t="array" ref="B2961">INDEX([1]!Tabla1[#Data], A2961, 2)</f>
        <v>Ugalde, Antonio</v>
      </c>
      <c r="C2961">
        <f>SUMIF([1]!Tabla1661[Consignatario],B2961,[1]!Tabla1661[1661])</f>
        <v>0</v>
      </c>
      <c r="D2961">
        <f>SUMIF([1]!Tabla11[Consignatario],B2961,[1]!Tabla11[1662])</f>
        <v>0</v>
      </c>
      <c r="E2961">
        <f>SUMIF([1]!Tabla12[Consignatario],B2961,[1]!Tabla12[1670])</f>
        <v>0</v>
      </c>
      <c r="F2961">
        <f>SUMIF([1]!Tabla10[Consignatario],B2961,[1]!Tabla10[1672])</f>
        <v>0</v>
      </c>
      <c r="G2961">
        <f>SUMIF([1]!Tabla9[Consignatarios],B2961,[1]!Tabla9[1675])</f>
        <v>0</v>
      </c>
      <c r="H2961">
        <f>SUMIF([1]!Tabla8[Consignatarios],B2961,[1]!Tabla8[1678])</f>
        <v>0</v>
      </c>
      <c r="I2961">
        <f>SUMIF([1]!Tabla4[Consignatario],B2961,[1]!Tabla4[Monto])</f>
        <v>0</v>
      </c>
      <c r="J2961">
        <f>SUMIF([1]!Tabla2[Consignatario],B2961, [1]!Tabla2[Monto])</f>
        <v>2508</v>
      </c>
      <c r="K2961">
        <f>SUMIF([1]!Tabla3[Consignatario],B2961,[1]!Tabla3[Monto])</f>
        <v>0</v>
      </c>
      <c r="L2961">
        <f>SUMIF([1]!Tabla5[Consignatario],B2961,[1]!Tabla5[Monto])</f>
        <v>0</v>
      </c>
      <c r="M2961">
        <f>SUMIF([1]!Tabla1708[Consignatario],B2961,[1]!Tabla1708[Monto])</f>
        <v>0</v>
      </c>
      <c r="N2961">
        <f>SUMIF([1]!Tabla1726[Consignatario],B2961,[1]!Tabla1726[Monto])</f>
        <v>0</v>
      </c>
      <c r="O2961">
        <f>SUMIF([1]!Tabla1730[Consignatario],B2961,[1]!Tabla1730[1730])</f>
        <v>0</v>
      </c>
      <c r="P2961">
        <f>SUMIF([1]!Tabla1739[Consignatario],B2961,[1]!Tabla1739[1739])</f>
        <v>0</v>
      </c>
      <c r="Q2961">
        <f>SUMIF([1]!Tabla21[Consignatario],B2961,[1]!Tabla21[1664-1670])</f>
        <v>0</v>
      </c>
      <c r="R2961">
        <f>SUM(Tabla62[[#This Row],[1661]:[Entrearmadas]])</f>
        <v>2508</v>
      </c>
    </row>
    <row r="2962" spans="1:18" x14ac:dyDescent="0.3">
      <c r="A2962">
        <v>2961</v>
      </c>
      <c r="B2962" t="str" cm="1">
        <f t="array" ref="B2962">INDEX([1]!Tabla1[#Data], A2962, 2)</f>
        <v>Ugarte, Francisco de</v>
      </c>
      <c r="C2962">
        <f>SUMIF([1]!Tabla1661[Consignatario],B2962,[1]!Tabla1661[1661])</f>
        <v>0</v>
      </c>
      <c r="D2962">
        <f>SUMIF([1]!Tabla11[Consignatario],B2962,[1]!Tabla11[1662])</f>
        <v>0</v>
      </c>
      <c r="E2962">
        <f>SUMIF([1]!Tabla12[Consignatario],B2962,[1]!Tabla12[1670])</f>
        <v>0</v>
      </c>
      <c r="F2962">
        <f>SUMIF([1]!Tabla10[Consignatario],B2962,[1]!Tabla10[1672])</f>
        <v>0</v>
      </c>
      <c r="G2962">
        <f>SUMIF([1]!Tabla9[Consignatarios],B2962,[1]!Tabla9[1675])</f>
        <v>0</v>
      </c>
      <c r="H2962">
        <f>SUMIF([1]!Tabla8[Consignatarios],B2962,[1]!Tabla8[1678])</f>
        <v>4142</v>
      </c>
      <c r="I2962">
        <f>SUMIF([1]!Tabla4[Consignatario],B2962,[1]!Tabla4[Monto])</f>
        <v>0</v>
      </c>
      <c r="J2962">
        <f>SUMIF([1]!Tabla2[Consignatario],B2962, [1]!Tabla2[Monto])</f>
        <v>15400</v>
      </c>
      <c r="K2962">
        <f>SUMIF([1]!Tabla3[Consignatario],B2962,[1]!Tabla3[Monto])</f>
        <v>0</v>
      </c>
      <c r="L2962">
        <f>SUMIF([1]!Tabla5[Consignatario],B2962,[1]!Tabla5[Monto])</f>
        <v>0</v>
      </c>
      <c r="M2962">
        <f>SUMIF([1]!Tabla1708[Consignatario],B2962,[1]!Tabla1708[Monto])</f>
        <v>0</v>
      </c>
      <c r="N2962">
        <f>SUMIF([1]!Tabla1726[Consignatario],B2962,[1]!Tabla1726[Monto])</f>
        <v>0</v>
      </c>
      <c r="O2962">
        <f>SUMIF([1]!Tabla1730[Consignatario],B2962,[1]!Tabla1730[1730])</f>
        <v>0</v>
      </c>
      <c r="P2962">
        <f>SUMIF([1]!Tabla1739[Consignatario],B2962,[1]!Tabla1739[1739])</f>
        <v>0</v>
      </c>
      <c r="Q2962">
        <f>SUMIF([1]!Tabla21[Consignatario],B2962,[1]!Tabla21[1664-1670])</f>
        <v>0</v>
      </c>
      <c r="R2962">
        <f>SUM(Tabla62[[#This Row],[1661]:[Entrearmadas]])</f>
        <v>19542</v>
      </c>
    </row>
    <row r="2963" spans="1:18" x14ac:dyDescent="0.3">
      <c r="A2963">
        <v>2962</v>
      </c>
      <c r="B2963" t="str" cm="1">
        <f t="array" ref="B2963">INDEX([1]!Tabla1[#Data], A2963, 2)</f>
        <v>Ugarte, Gabriel de</v>
      </c>
      <c r="C2963">
        <f>SUMIF([1]!Tabla1661[Consignatario],B2963,[1]!Tabla1661[1661])</f>
        <v>0</v>
      </c>
      <c r="D2963">
        <f>SUMIF([1]!Tabla11[Consignatario],B2963,[1]!Tabla11[1662])</f>
        <v>0</v>
      </c>
      <c r="E2963">
        <f>SUMIF([1]!Tabla12[Consignatario],B2963,[1]!Tabla12[1670])</f>
        <v>0</v>
      </c>
      <c r="F2963">
        <f>SUMIF([1]!Tabla10[Consignatario],B2963,[1]!Tabla10[1672])</f>
        <v>0</v>
      </c>
      <c r="G2963">
        <f>SUMIF([1]!Tabla9[Consignatarios],B2963,[1]!Tabla9[1675])</f>
        <v>0</v>
      </c>
      <c r="H2963">
        <f>SUMIF([1]!Tabla8[Consignatarios],B2963,[1]!Tabla8[1678])</f>
        <v>0</v>
      </c>
      <c r="I2963">
        <f>SUMIF([1]!Tabla4[Consignatario],B2963,[1]!Tabla4[Monto])</f>
        <v>0</v>
      </c>
      <c r="J2963">
        <f>SUMIF([1]!Tabla2[Consignatario],B2963, [1]!Tabla2[Monto])</f>
        <v>0</v>
      </c>
      <c r="K2963">
        <f>SUMIF([1]!Tabla3[Consignatario],B2963,[1]!Tabla3[Monto])</f>
        <v>0</v>
      </c>
      <c r="L2963">
        <f>SUMIF([1]!Tabla5[Consignatario],B2963,[1]!Tabla5[Monto])</f>
        <v>55391</v>
      </c>
      <c r="M2963">
        <f>SUMIF([1]!Tabla1708[Consignatario],B2963,[1]!Tabla1708[Monto])</f>
        <v>0</v>
      </c>
      <c r="N2963">
        <f>SUMIF([1]!Tabla1726[Consignatario],B2963,[1]!Tabla1726[Monto])</f>
        <v>0</v>
      </c>
      <c r="O2963">
        <f>SUMIF([1]!Tabla1730[Consignatario],B2963,[1]!Tabla1730[1730])</f>
        <v>0</v>
      </c>
      <c r="P2963">
        <f>SUMIF([1]!Tabla1739[Consignatario],B2963,[1]!Tabla1739[1739])</f>
        <v>0</v>
      </c>
      <c r="Q2963">
        <f>SUMIF([1]!Tabla21[Consignatario],B2963,[1]!Tabla21[1664-1670])</f>
        <v>0</v>
      </c>
      <c r="R2963">
        <f>SUM(Tabla62[[#This Row],[1661]:[Entrearmadas]])</f>
        <v>55391</v>
      </c>
    </row>
    <row r="2964" spans="1:18" x14ac:dyDescent="0.3">
      <c r="A2964">
        <v>2963</v>
      </c>
      <c r="B2964" t="str" cm="1">
        <f t="array" ref="B2964">INDEX([1]!Tabla1[#Data], A2964, 2)</f>
        <v>Ugarte, Gaspar de</v>
      </c>
      <c r="C2964">
        <f>SUMIF([1]!Tabla1661[Consignatario],B2964,[1]!Tabla1661[1661])</f>
        <v>0</v>
      </c>
      <c r="D2964">
        <f>SUMIF([1]!Tabla11[Consignatario],B2964,[1]!Tabla11[1662])</f>
        <v>0</v>
      </c>
      <c r="E2964">
        <f>SUMIF([1]!Tabla12[Consignatario],B2964,[1]!Tabla12[1670])</f>
        <v>0</v>
      </c>
      <c r="F2964">
        <f>SUMIF([1]!Tabla10[Consignatario],B2964,[1]!Tabla10[1672])</f>
        <v>0</v>
      </c>
      <c r="G2964">
        <f>SUMIF([1]!Tabla9[Consignatarios],B2964,[1]!Tabla9[1675])</f>
        <v>0</v>
      </c>
      <c r="H2964">
        <f>SUMIF([1]!Tabla8[Consignatarios],B2964,[1]!Tabla8[1678])</f>
        <v>0</v>
      </c>
      <c r="I2964">
        <f>SUMIF([1]!Tabla4[Consignatario],B2964,[1]!Tabla4[Monto])</f>
        <v>0</v>
      </c>
      <c r="J2964">
        <f>SUMIF([1]!Tabla2[Consignatario],B2964, [1]!Tabla2[Monto])</f>
        <v>0</v>
      </c>
      <c r="K2964">
        <f>SUMIF([1]!Tabla3[Consignatario],B2964,[1]!Tabla3[Monto])</f>
        <v>0</v>
      </c>
      <c r="L2964">
        <f>SUMIF([1]!Tabla5[Consignatario],B2964,[1]!Tabla5[Monto])</f>
        <v>0</v>
      </c>
      <c r="M2964">
        <f>SUMIF([1]!Tabla1708[Consignatario],B2964,[1]!Tabla1708[Monto])</f>
        <v>0</v>
      </c>
      <c r="N2964">
        <f>SUMIF([1]!Tabla1726[Consignatario],B2964,[1]!Tabla1726[Monto])</f>
        <v>28000</v>
      </c>
      <c r="O2964">
        <f>SUMIF([1]!Tabla1730[Consignatario],B2964,[1]!Tabla1730[1730])</f>
        <v>0</v>
      </c>
      <c r="P2964">
        <f>SUMIF([1]!Tabla1739[Consignatario],B2964,[1]!Tabla1739[1739])</f>
        <v>0</v>
      </c>
      <c r="Q2964">
        <f>SUMIF([1]!Tabla21[Consignatario],B2964,[1]!Tabla21[1664-1670])</f>
        <v>0</v>
      </c>
      <c r="R2964">
        <f>SUM(Tabla62[[#This Row],[1661]:[Entrearmadas]])</f>
        <v>28000</v>
      </c>
    </row>
    <row r="2965" spans="1:18" x14ac:dyDescent="0.3">
      <c r="A2965">
        <v>2964</v>
      </c>
      <c r="B2965" t="str" cm="1">
        <f t="array" ref="B2965">INDEX([1]!Tabla1[#Data], A2965, 2)</f>
        <v>Ugarte, Juan de</v>
      </c>
      <c r="C2965">
        <f>SUMIF([1]!Tabla1661[Consignatario],B2965,[1]!Tabla1661[1661])</f>
        <v>0</v>
      </c>
      <c r="D2965">
        <f>SUMIF([1]!Tabla11[Consignatario],B2965,[1]!Tabla11[1662])</f>
        <v>0</v>
      </c>
      <c r="E2965">
        <f>SUMIF([1]!Tabla12[Consignatario],B2965,[1]!Tabla12[1670])</f>
        <v>0</v>
      </c>
      <c r="F2965">
        <f>SUMIF([1]!Tabla10[Consignatario],B2965,[1]!Tabla10[1672])</f>
        <v>0</v>
      </c>
      <c r="G2965">
        <f>SUMIF([1]!Tabla9[Consignatarios],B2965,[1]!Tabla9[1675])</f>
        <v>19996</v>
      </c>
      <c r="H2965">
        <f>SUMIF([1]!Tabla8[Consignatarios],B2965,[1]!Tabla8[1678])</f>
        <v>0</v>
      </c>
      <c r="I2965">
        <f>SUMIF([1]!Tabla4[Consignatario],B2965,[1]!Tabla4[Monto])</f>
        <v>23819</v>
      </c>
      <c r="J2965">
        <f>SUMIF([1]!Tabla2[Consignatario],B2965, [1]!Tabla2[Monto])</f>
        <v>0</v>
      </c>
      <c r="K2965">
        <f>SUMIF([1]!Tabla3[Consignatario],B2965,[1]!Tabla3[Monto])</f>
        <v>0</v>
      </c>
      <c r="L2965">
        <f>SUMIF([1]!Tabla5[Consignatario],B2965,[1]!Tabla5[Monto])</f>
        <v>0</v>
      </c>
      <c r="M2965">
        <f>SUMIF([1]!Tabla1708[Consignatario],B2965,[1]!Tabla1708[Monto])</f>
        <v>0</v>
      </c>
      <c r="N2965">
        <f>SUMIF([1]!Tabla1726[Consignatario],B2965,[1]!Tabla1726[Monto])</f>
        <v>0</v>
      </c>
      <c r="O2965">
        <f>SUMIF([1]!Tabla1730[Consignatario],B2965,[1]!Tabla1730[1730])</f>
        <v>0</v>
      </c>
      <c r="P2965">
        <f>SUMIF([1]!Tabla1739[Consignatario],B2965,[1]!Tabla1739[1739])</f>
        <v>0</v>
      </c>
      <c r="Q2965">
        <f>SUMIF([1]!Tabla21[Consignatario],B2965,[1]!Tabla21[1664-1670])</f>
        <v>0</v>
      </c>
      <c r="R2965">
        <f>SUM(Tabla62[[#This Row],[1661]:[Entrearmadas]])</f>
        <v>43815</v>
      </c>
    </row>
    <row r="2966" spans="1:18" x14ac:dyDescent="0.3">
      <c r="A2966">
        <v>2965</v>
      </c>
      <c r="B2966" t="str" cm="1">
        <f t="array" ref="B2966">INDEX([1]!Tabla1[#Data], A2966, 2)</f>
        <v>Ugarte, Juan Martín de</v>
      </c>
      <c r="C2966">
        <f>SUMIF([1]!Tabla1661[Consignatario],B2966,[1]!Tabla1661[1661])</f>
        <v>0</v>
      </c>
      <c r="D2966">
        <f>SUMIF([1]!Tabla11[Consignatario],B2966,[1]!Tabla11[1662])</f>
        <v>0</v>
      </c>
      <c r="E2966">
        <f>SUMIF([1]!Tabla12[Consignatario],B2966,[1]!Tabla12[1670])</f>
        <v>0</v>
      </c>
      <c r="F2966">
        <f>SUMIF([1]!Tabla10[Consignatario],B2966,[1]!Tabla10[1672])</f>
        <v>38300</v>
      </c>
      <c r="G2966">
        <f>SUMIF([1]!Tabla9[Consignatarios],B2966,[1]!Tabla9[1675])</f>
        <v>0</v>
      </c>
      <c r="H2966">
        <f>SUMIF([1]!Tabla8[Consignatarios],B2966,[1]!Tabla8[1678])</f>
        <v>0</v>
      </c>
      <c r="I2966">
        <f>SUMIF([1]!Tabla4[Consignatario],B2966,[1]!Tabla4[Monto])</f>
        <v>0</v>
      </c>
      <c r="J2966">
        <f>SUMIF([1]!Tabla2[Consignatario],B2966, [1]!Tabla2[Monto])</f>
        <v>0</v>
      </c>
      <c r="K2966">
        <f>SUMIF([1]!Tabla3[Consignatario],B2966,[1]!Tabla3[Monto])</f>
        <v>0</v>
      </c>
      <c r="L2966">
        <f>SUMIF([1]!Tabla5[Consignatario],B2966,[1]!Tabla5[Monto])</f>
        <v>0</v>
      </c>
      <c r="M2966">
        <f>SUMIF([1]!Tabla1708[Consignatario],B2966,[1]!Tabla1708[Monto])</f>
        <v>0</v>
      </c>
      <c r="N2966">
        <f>SUMIF([1]!Tabla1726[Consignatario],B2966,[1]!Tabla1726[Monto])</f>
        <v>0</v>
      </c>
      <c r="O2966">
        <f>SUMIF([1]!Tabla1730[Consignatario],B2966,[1]!Tabla1730[1730])</f>
        <v>0</v>
      </c>
      <c r="P2966">
        <f>SUMIF([1]!Tabla1739[Consignatario],B2966,[1]!Tabla1739[1739])</f>
        <v>0</v>
      </c>
      <c r="Q2966">
        <f>SUMIF([1]!Tabla21[Consignatario],B2966,[1]!Tabla21[1664-1670])</f>
        <v>0</v>
      </c>
      <c r="R2966">
        <f>SUM(Tabla62[[#This Row],[1661]:[Entrearmadas]])</f>
        <v>38300</v>
      </c>
    </row>
    <row r="2967" spans="1:18" x14ac:dyDescent="0.3">
      <c r="A2967">
        <v>2966</v>
      </c>
      <c r="B2967" t="str" cm="1">
        <f t="array" ref="B2967">INDEX([1]!Tabla1[#Data], A2967, 2)</f>
        <v>Ugarte, Martín de</v>
      </c>
      <c r="C2967">
        <f>SUMIF([1]!Tabla1661[Consignatario],B2967,[1]!Tabla1661[1661])</f>
        <v>0</v>
      </c>
      <c r="D2967">
        <f>SUMIF([1]!Tabla11[Consignatario],B2967,[1]!Tabla11[1662])</f>
        <v>0</v>
      </c>
      <c r="E2967">
        <f>SUMIF([1]!Tabla12[Consignatario],B2967,[1]!Tabla12[1670])</f>
        <v>0</v>
      </c>
      <c r="F2967">
        <f>SUMIF([1]!Tabla10[Consignatario],B2967,[1]!Tabla10[1672])</f>
        <v>0</v>
      </c>
      <c r="G2967">
        <f>SUMIF([1]!Tabla9[Consignatarios],B2967,[1]!Tabla9[1675])</f>
        <v>0</v>
      </c>
      <c r="H2967">
        <f>SUMIF([1]!Tabla8[Consignatarios],B2967,[1]!Tabla8[1678])</f>
        <v>0</v>
      </c>
      <c r="I2967">
        <f>SUMIF([1]!Tabla4[Consignatario],B2967,[1]!Tabla4[Monto])</f>
        <v>0</v>
      </c>
      <c r="J2967">
        <f>SUMIF([1]!Tabla2[Consignatario],B2967, [1]!Tabla2[Monto])</f>
        <v>0</v>
      </c>
      <c r="K2967">
        <f>SUMIF([1]!Tabla3[Consignatario],B2967,[1]!Tabla3[Monto])</f>
        <v>1000</v>
      </c>
      <c r="L2967">
        <f>SUMIF([1]!Tabla5[Consignatario],B2967,[1]!Tabla5[Monto])</f>
        <v>0</v>
      </c>
      <c r="M2967">
        <f>SUMIF([1]!Tabla1708[Consignatario],B2967,[1]!Tabla1708[Monto])</f>
        <v>0</v>
      </c>
      <c r="N2967">
        <f>SUMIF([1]!Tabla1726[Consignatario],B2967,[1]!Tabla1726[Monto])</f>
        <v>0</v>
      </c>
      <c r="O2967">
        <f>SUMIF([1]!Tabla1730[Consignatario],B2967,[1]!Tabla1730[1730])</f>
        <v>0</v>
      </c>
      <c r="P2967">
        <f>SUMIF([1]!Tabla1739[Consignatario],B2967,[1]!Tabla1739[1739])</f>
        <v>0</v>
      </c>
      <c r="Q2967">
        <f>SUMIF([1]!Tabla21[Consignatario],B2967,[1]!Tabla21[1664-1670])</f>
        <v>0</v>
      </c>
      <c r="R2967">
        <f>SUM(Tabla62[[#This Row],[1661]:[Entrearmadas]])</f>
        <v>1000</v>
      </c>
    </row>
    <row r="2968" spans="1:18" x14ac:dyDescent="0.3">
      <c r="A2968">
        <v>2967</v>
      </c>
      <c r="B2968" t="str" cm="1">
        <f t="array" ref="B2968">INDEX([1]!Tabla1[#Data], A2968, 2)</f>
        <v>Ulate, Martín de</v>
      </c>
      <c r="C2968">
        <f>SUMIF([1]!Tabla1661[Consignatario],B2968,[1]!Tabla1661[1661])</f>
        <v>0</v>
      </c>
      <c r="D2968">
        <f>SUMIF([1]!Tabla11[Consignatario],B2968,[1]!Tabla11[1662])</f>
        <v>0</v>
      </c>
      <c r="E2968">
        <f>SUMIF([1]!Tabla12[Consignatario],B2968,[1]!Tabla12[1670])</f>
        <v>238000</v>
      </c>
      <c r="F2968">
        <f>SUMIF([1]!Tabla10[Consignatario],B2968,[1]!Tabla10[1672])</f>
        <v>0</v>
      </c>
      <c r="G2968">
        <f>SUMIF([1]!Tabla9[Consignatarios],B2968,[1]!Tabla9[1675])</f>
        <v>0</v>
      </c>
      <c r="H2968">
        <f>SUMIF([1]!Tabla8[Consignatarios],B2968,[1]!Tabla8[1678])</f>
        <v>0</v>
      </c>
      <c r="I2968">
        <f>SUMIF([1]!Tabla4[Consignatario],B2968,[1]!Tabla4[Monto])</f>
        <v>0</v>
      </c>
      <c r="J2968">
        <f>SUMIF([1]!Tabla2[Consignatario],B2968, [1]!Tabla2[Monto])</f>
        <v>0</v>
      </c>
      <c r="K2968">
        <f>SUMIF([1]!Tabla3[Consignatario],B2968,[1]!Tabla3[Monto])</f>
        <v>0</v>
      </c>
      <c r="L2968">
        <f>SUMIF([1]!Tabla5[Consignatario],B2968,[1]!Tabla5[Monto])</f>
        <v>0</v>
      </c>
      <c r="M2968">
        <f>SUMIF([1]!Tabla1708[Consignatario],B2968,[1]!Tabla1708[Monto])</f>
        <v>0</v>
      </c>
      <c r="N2968">
        <f>SUMIF([1]!Tabla1726[Consignatario],B2968,[1]!Tabla1726[Monto])</f>
        <v>0</v>
      </c>
      <c r="O2968">
        <f>SUMIF([1]!Tabla1730[Consignatario],B2968,[1]!Tabla1730[1730])</f>
        <v>0</v>
      </c>
      <c r="P2968">
        <f>SUMIF([1]!Tabla1739[Consignatario],B2968,[1]!Tabla1739[1739])</f>
        <v>0</v>
      </c>
      <c r="Q2968">
        <f>SUMIF([1]!Tabla21[Consignatario],B2968,[1]!Tabla21[1664-1670])</f>
        <v>0</v>
      </c>
      <c r="R2968">
        <f>SUM(Tabla62[[#This Row],[1661]:[Entrearmadas]])</f>
        <v>238000</v>
      </c>
    </row>
    <row r="2969" spans="1:18" x14ac:dyDescent="0.3">
      <c r="A2969">
        <v>2968</v>
      </c>
      <c r="B2969" t="str" cm="1">
        <f t="array" ref="B2969">INDEX([1]!Tabla1[#Data], A2969, 2)</f>
        <v>Ullaure, Sebastián de</v>
      </c>
      <c r="C2969">
        <f>SUMIF([1]!Tabla1661[Consignatario],B2969,[1]!Tabla1661[1661])</f>
        <v>0</v>
      </c>
      <c r="D2969">
        <f>SUMIF([1]!Tabla11[Consignatario],B2969,[1]!Tabla11[1662])</f>
        <v>0</v>
      </c>
      <c r="E2969">
        <f>SUMIF([1]!Tabla12[Consignatario],B2969,[1]!Tabla12[1670])</f>
        <v>0</v>
      </c>
      <c r="F2969">
        <f>SUMIF([1]!Tabla10[Consignatario],B2969,[1]!Tabla10[1672])</f>
        <v>0</v>
      </c>
      <c r="G2969">
        <f>SUMIF([1]!Tabla9[Consignatarios],B2969,[1]!Tabla9[1675])</f>
        <v>0</v>
      </c>
      <c r="H2969">
        <f>SUMIF([1]!Tabla8[Consignatarios],B2969,[1]!Tabla8[1678])</f>
        <v>0</v>
      </c>
      <c r="I2969">
        <f>SUMIF([1]!Tabla4[Consignatario],B2969,[1]!Tabla4[Monto])</f>
        <v>7160</v>
      </c>
      <c r="J2969">
        <f>SUMIF([1]!Tabla2[Consignatario],B2969, [1]!Tabla2[Monto])</f>
        <v>0</v>
      </c>
      <c r="K2969">
        <f>SUMIF([1]!Tabla3[Consignatario],B2969,[1]!Tabla3[Monto])</f>
        <v>0</v>
      </c>
      <c r="L2969">
        <f>SUMIF([1]!Tabla5[Consignatario],B2969,[1]!Tabla5[Monto])</f>
        <v>0</v>
      </c>
      <c r="M2969">
        <f>SUMIF([1]!Tabla1708[Consignatario],B2969,[1]!Tabla1708[Monto])</f>
        <v>0</v>
      </c>
      <c r="N2969">
        <f>SUMIF([1]!Tabla1726[Consignatario],B2969,[1]!Tabla1726[Monto])</f>
        <v>0</v>
      </c>
      <c r="O2969">
        <f>SUMIF([1]!Tabla1730[Consignatario],B2969,[1]!Tabla1730[1730])</f>
        <v>0</v>
      </c>
      <c r="P2969">
        <f>SUMIF([1]!Tabla1739[Consignatario],B2969,[1]!Tabla1739[1739])</f>
        <v>0</v>
      </c>
      <c r="Q2969">
        <f>SUMIF([1]!Tabla21[Consignatario],B2969,[1]!Tabla21[1664-1670])</f>
        <v>0</v>
      </c>
      <c r="R2969">
        <f>SUM(Tabla62[[#This Row],[1661]:[Entrearmadas]])</f>
        <v>7160</v>
      </c>
    </row>
    <row r="2970" spans="1:18" x14ac:dyDescent="0.3">
      <c r="A2970">
        <v>2969</v>
      </c>
      <c r="B2970" t="str" cm="1">
        <f t="array" ref="B2970">INDEX([1]!Tabla1[#Data], A2970, 2)</f>
        <v>Ulloa, Francisco de</v>
      </c>
      <c r="C2970">
        <f>SUMIF([1]!Tabla1661[Consignatario],B2970,[1]!Tabla1661[1661])</f>
        <v>0</v>
      </c>
      <c r="D2970">
        <f>SUMIF([1]!Tabla11[Consignatario],B2970,[1]!Tabla11[1662])</f>
        <v>0</v>
      </c>
      <c r="E2970">
        <f>SUMIF([1]!Tabla12[Consignatario],B2970,[1]!Tabla12[1670])</f>
        <v>0</v>
      </c>
      <c r="F2970">
        <f>SUMIF([1]!Tabla10[Consignatario],B2970,[1]!Tabla10[1672])</f>
        <v>0</v>
      </c>
      <c r="G2970">
        <f>SUMIF([1]!Tabla9[Consignatarios],B2970,[1]!Tabla9[1675])</f>
        <v>0</v>
      </c>
      <c r="H2970">
        <f>SUMIF([1]!Tabla8[Consignatarios],B2970,[1]!Tabla8[1678])</f>
        <v>10488</v>
      </c>
      <c r="I2970">
        <f>SUMIF([1]!Tabla4[Consignatario],B2970,[1]!Tabla4[Monto])</f>
        <v>0</v>
      </c>
      <c r="J2970">
        <f>SUMIF([1]!Tabla2[Consignatario],B2970, [1]!Tabla2[Monto])</f>
        <v>0</v>
      </c>
      <c r="K2970">
        <f>SUMIF([1]!Tabla3[Consignatario],B2970,[1]!Tabla3[Monto])</f>
        <v>0</v>
      </c>
      <c r="L2970">
        <f>SUMIF([1]!Tabla5[Consignatario],B2970,[1]!Tabla5[Monto])</f>
        <v>0</v>
      </c>
      <c r="M2970">
        <f>SUMIF([1]!Tabla1708[Consignatario],B2970,[1]!Tabla1708[Monto])</f>
        <v>0</v>
      </c>
      <c r="N2970">
        <f>SUMIF([1]!Tabla1726[Consignatario],B2970,[1]!Tabla1726[Monto])</f>
        <v>0</v>
      </c>
      <c r="O2970">
        <f>SUMIF([1]!Tabla1730[Consignatario],B2970,[1]!Tabla1730[1730])</f>
        <v>0</v>
      </c>
      <c r="P2970">
        <f>SUMIF([1]!Tabla1739[Consignatario],B2970,[1]!Tabla1739[1739])</f>
        <v>0</v>
      </c>
      <c r="Q2970">
        <f>SUMIF([1]!Tabla21[Consignatario],B2970,[1]!Tabla21[1664-1670])</f>
        <v>0</v>
      </c>
      <c r="R2970">
        <f>SUM(Tabla62[[#This Row],[1661]:[Entrearmadas]])</f>
        <v>10488</v>
      </c>
    </row>
    <row r="2971" spans="1:18" x14ac:dyDescent="0.3">
      <c r="A2971">
        <v>2970</v>
      </c>
      <c r="B2971" t="str" cm="1">
        <f t="array" ref="B2971">INDEX([1]!Tabla1[#Data], A2971, 2)</f>
        <v>Ulloa, Maria de</v>
      </c>
      <c r="C2971">
        <f>SUMIF([1]!Tabla1661[Consignatario],B2971,[1]!Tabla1661[1661])</f>
        <v>0</v>
      </c>
      <c r="D2971">
        <f>SUMIF([1]!Tabla11[Consignatario],B2971,[1]!Tabla11[1662])</f>
        <v>0</v>
      </c>
      <c r="E2971">
        <f>SUMIF([1]!Tabla12[Consignatario],B2971,[1]!Tabla12[1670])</f>
        <v>0</v>
      </c>
      <c r="F2971">
        <f>SUMIF([1]!Tabla10[Consignatario],B2971,[1]!Tabla10[1672])</f>
        <v>0</v>
      </c>
      <c r="G2971">
        <f>SUMIF([1]!Tabla9[Consignatarios],B2971,[1]!Tabla9[1675])</f>
        <v>0</v>
      </c>
      <c r="H2971">
        <f>SUMIF([1]!Tabla8[Consignatarios],B2971,[1]!Tabla8[1678])</f>
        <v>0</v>
      </c>
      <c r="I2971">
        <f>SUMIF([1]!Tabla4[Consignatario],B2971,[1]!Tabla4[Monto])</f>
        <v>0</v>
      </c>
      <c r="J2971">
        <f>SUMIF([1]!Tabla2[Consignatario],B2971, [1]!Tabla2[Monto])</f>
        <v>0</v>
      </c>
      <c r="K2971">
        <f>SUMIF([1]!Tabla3[Consignatario],B2971,[1]!Tabla3[Monto])</f>
        <v>200</v>
      </c>
      <c r="L2971">
        <f>SUMIF([1]!Tabla5[Consignatario],B2971,[1]!Tabla5[Monto])</f>
        <v>0</v>
      </c>
      <c r="M2971">
        <f>SUMIF([1]!Tabla1708[Consignatario],B2971,[1]!Tabla1708[Monto])</f>
        <v>0</v>
      </c>
      <c r="N2971">
        <f>SUMIF([1]!Tabla1726[Consignatario],B2971,[1]!Tabla1726[Monto])</f>
        <v>0</v>
      </c>
      <c r="O2971">
        <f>SUMIF([1]!Tabla1730[Consignatario],B2971,[1]!Tabla1730[1730])</f>
        <v>0</v>
      </c>
      <c r="P2971">
        <f>SUMIF([1]!Tabla1739[Consignatario],B2971,[1]!Tabla1739[1739])</f>
        <v>0</v>
      </c>
      <c r="Q2971">
        <f>SUMIF([1]!Tabla21[Consignatario],B2971,[1]!Tabla21[1664-1670])</f>
        <v>0</v>
      </c>
      <c r="R2971">
        <f>SUM(Tabla62[[#This Row],[1661]:[Entrearmadas]])</f>
        <v>200</v>
      </c>
    </row>
    <row r="2972" spans="1:18" x14ac:dyDescent="0.3">
      <c r="A2972">
        <v>2971</v>
      </c>
      <c r="B2972" t="str" cm="1">
        <f t="array" ref="B2972">INDEX([1]!Tabla1[#Data], A2972, 2)</f>
        <v>Unamusaga, Domingo de</v>
      </c>
      <c r="C2972">
        <f>SUMIF([1]!Tabla1661[Consignatario],B2972,[1]!Tabla1661[1661])</f>
        <v>0</v>
      </c>
      <c r="D2972">
        <f>SUMIF([1]!Tabla11[Consignatario],B2972,[1]!Tabla11[1662])</f>
        <v>0</v>
      </c>
      <c r="E2972">
        <f>SUMIF([1]!Tabla12[Consignatario],B2972,[1]!Tabla12[1670])</f>
        <v>0</v>
      </c>
      <c r="F2972">
        <f>SUMIF([1]!Tabla10[Consignatario],B2972,[1]!Tabla10[1672])</f>
        <v>0</v>
      </c>
      <c r="G2972">
        <f>SUMIF([1]!Tabla9[Consignatarios],B2972,[1]!Tabla9[1675])</f>
        <v>0</v>
      </c>
      <c r="H2972">
        <f>SUMIF([1]!Tabla8[Consignatarios],B2972,[1]!Tabla8[1678])</f>
        <v>0</v>
      </c>
      <c r="I2972">
        <f>SUMIF([1]!Tabla4[Consignatario],B2972,[1]!Tabla4[Monto])</f>
        <v>0</v>
      </c>
      <c r="J2972">
        <f>SUMIF([1]!Tabla2[Consignatario],B2972, [1]!Tabla2[Monto])</f>
        <v>0</v>
      </c>
      <c r="K2972">
        <f>SUMIF([1]!Tabla3[Consignatario],B2972,[1]!Tabla3[Monto])</f>
        <v>0</v>
      </c>
      <c r="L2972">
        <f>SUMIF([1]!Tabla5[Consignatario],B2972,[1]!Tabla5[Monto])</f>
        <v>0</v>
      </c>
      <c r="M2972">
        <f>SUMIF([1]!Tabla1708[Consignatario],B2972,[1]!Tabla1708[Monto])</f>
        <v>0</v>
      </c>
      <c r="N2972">
        <f>SUMIF([1]!Tabla1726[Consignatario],B2972,[1]!Tabla1726[Monto])</f>
        <v>0</v>
      </c>
      <c r="O2972">
        <f>SUMIF([1]!Tabla1730[Consignatario],B2972,[1]!Tabla1730[1730])</f>
        <v>0</v>
      </c>
      <c r="P2972">
        <f>SUMIF([1]!Tabla1739[Consignatario],B2972,[1]!Tabla1739[1739])</f>
        <v>145128</v>
      </c>
      <c r="Q2972">
        <f>SUMIF([1]!Tabla21[Consignatario],B2972,[1]!Tabla21[1664-1670])</f>
        <v>0</v>
      </c>
      <c r="R2972">
        <f>SUM(Tabla62[[#This Row],[1661]:[Entrearmadas]])</f>
        <v>145128</v>
      </c>
    </row>
    <row r="2973" spans="1:18" x14ac:dyDescent="0.3">
      <c r="A2973">
        <v>2972</v>
      </c>
      <c r="B2973" t="str" cm="1">
        <f t="array" ref="B2973">INDEX([1]!Tabla1[#Data], A2973, 2)</f>
        <v>Unsain, Gabriel de</v>
      </c>
      <c r="C2973">
        <f>SUMIF([1]!Tabla1661[Consignatario],B2973,[1]!Tabla1661[1661])</f>
        <v>0</v>
      </c>
      <c r="D2973">
        <f>SUMIF([1]!Tabla11[Consignatario],B2973,[1]!Tabla11[1662])</f>
        <v>0</v>
      </c>
      <c r="E2973">
        <f>SUMIF([1]!Tabla12[Consignatario],B2973,[1]!Tabla12[1670])</f>
        <v>0</v>
      </c>
      <c r="F2973">
        <f>SUMIF([1]!Tabla10[Consignatario],B2973,[1]!Tabla10[1672])</f>
        <v>0</v>
      </c>
      <c r="G2973">
        <f>SUMIF([1]!Tabla9[Consignatarios],B2973,[1]!Tabla9[1675])</f>
        <v>0</v>
      </c>
      <c r="H2973">
        <f>SUMIF([1]!Tabla8[Consignatarios],B2973,[1]!Tabla8[1678])</f>
        <v>0</v>
      </c>
      <c r="I2973">
        <f>SUMIF([1]!Tabla4[Consignatario],B2973,[1]!Tabla4[Monto])</f>
        <v>0</v>
      </c>
      <c r="J2973">
        <f>SUMIF([1]!Tabla2[Consignatario],B2973, [1]!Tabla2[Monto])</f>
        <v>0</v>
      </c>
      <c r="K2973">
        <f>SUMIF([1]!Tabla3[Consignatario],B2973,[1]!Tabla3[Monto])</f>
        <v>25808</v>
      </c>
      <c r="L2973">
        <f>SUMIF([1]!Tabla5[Consignatario],B2973,[1]!Tabla5[Monto])</f>
        <v>0</v>
      </c>
      <c r="M2973">
        <f>SUMIF([1]!Tabla1708[Consignatario],B2973,[1]!Tabla1708[Monto])</f>
        <v>0</v>
      </c>
      <c r="N2973">
        <f>SUMIF([1]!Tabla1726[Consignatario],B2973,[1]!Tabla1726[Monto])</f>
        <v>0</v>
      </c>
      <c r="O2973">
        <f>SUMIF([1]!Tabla1730[Consignatario],B2973,[1]!Tabla1730[1730])</f>
        <v>0</v>
      </c>
      <c r="P2973">
        <f>SUMIF([1]!Tabla1739[Consignatario],B2973,[1]!Tabla1739[1739])</f>
        <v>0</v>
      </c>
      <c r="Q2973">
        <f>SUMIF([1]!Tabla21[Consignatario],B2973,[1]!Tabla21[1664-1670])</f>
        <v>0</v>
      </c>
      <c r="R2973">
        <f>SUM(Tabla62[[#This Row],[1661]:[Entrearmadas]])</f>
        <v>25808</v>
      </c>
    </row>
    <row r="2974" spans="1:18" x14ac:dyDescent="0.3">
      <c r="A2974">
        <v>2973</v>
      </c>
      <c r="B2974" t="str" cm="1">
        <f t="array" ref="B2974">INDEX([1]!Tabla1[#Data], A2974, 2)</f>
        <v>Unsain, Manuel de</v>
      </c>
      <c r="C2974">
        <f>SUMIF([1]!Tabla1661[Consignatario],B2974,[1]!Tabla1661[1661])</f>
        <v>0</v>
      </c>
      <c r="D2974">
        <f>SUMIF([1]!Tabla11[Consignatario],B2974,[1]!Tabla11[1662])</f>
        <v>0</v>
      </c>
      <c r="E2974">
        <f>SUMIF([1]!Tabla12[Consignatario],B2974,[1]!Tabla12[1670])</f>
        <v>0</v>
      </c>
      <c r="F2974">
        <f>SUMIF([1]!Tabla10[Consignatario],B2974,[1]!Tabla10[1672])</f>
        <v>0</v>
      </c>
      <c r="G2974">
        <f>SUMIF([1]!Tabla9[Consignatarios],B2974,[1]!Tabla9[1675])</f>
        <v>0</v>
      </c>
      <c r="H2974">
        <f>SUMIF([1]!Tabla8[Consignatarios],B2974,[1]!Tabla8[1678])</f>
        <v>0</v>
      </c>
      <c r="I2974">
        <f>SUMIF([1]!Tabla4[Consignatario],B2974,[1]!Tabla4[Monto])</f>
        <v>36421</v>
      </c>
      <c r="J2974">
        <f>SUMIF([1]!Tabla2[Consignatario],B2974, [1]!Tabla2[Monto])</f>
        <v>0</v>
      </c>
      <c r="K2974">
        <f>SUMIF([1]!Tabla3[Consignatario],B2974,[1]!Tabla3[Monto])</f>
        <v>0</v>
      </c>
      <c r="L2974">
        <f>SUMIF([1]!Tabla5[Consignatario],B2974,[1]!Tabla5[Monto])</f>
        <v>0</v>
      </c>
      <c r="M2974">
        <f>SUMIF([1]!Tabla1708[Consignatario],B2974,[1]!Tabla1708[Monto])</f>
        <v>0</v>
      </c>
      <c r="N2974">
        <f>SUMIF([1]!Tabla1726[Consignatario],B2974,[1]!Tabla1726[Monto])</f>
        <v>0</v>
      </c>
      <c r="O2974">
        <f>SUMIF([1]!Tabla1730[Consignatario],B2974,[1]!Tabla1730[1730])</f>
        <v>0</v>
      </c>
      <c r="P2974">
        <f>SUMIF([1]!Tabla1739[Consignatario],B2974,[1]!Tabla1739[1739])</f>
        <v>0</v>
      </c>
      <c r="Q2974">
        <f>SUMIF([1]!Tabla21[Consignatario],B2974,[1]!Tabla21[1664-1670])</f>
        <v>0</v>
      </c>
      <c r="R2974">
        <f>SUM(Tabla62[[#This Row],[1661]:[Entrearmadas]])</f>
        <v>36421</v>
      </c>
    </row>
    <row r="2975" spans="1:18" x14ac:dyDescent="0.3">
      <c r="A2975">
        <v>2974</v>
      </c>
      <c r="B2975" t="str" cm="1">
        <f t="array" ref="B2975">INDEX([1]!Tabla1[#Data], A2975, 2)</f>
        <v>Urbeola, Gabriel de</v>
      </c>
      <c r="C2975">
        <f>SUMIF([1]!Tabla1661[Consignatario],B2975,[1]!Tabla1661[1661])</f>
        <v>0</v>
      </c>
      <c r="D2975">
        <f>SUMIF([1]!Tabla11[Consignatario],B2975,[1]!Tabla11[1662])</f>
        <v>0</v>
      </c>
      <c r="E2975">
        <f>SUMIF([1]!Tabla12[Consignatario],B2975,[1]!Tabla12[1670])</f>
        <v>0</v>
      </c>
      <c r="F2975">
        <f>SUMIF([1]!Tabla10[Consignatario],B2975,[1]!Tabla10[1672])</f>
        <v>0</v>
      </c>
      <c r="G2975">
        <f>SUMIF([1]!Tabla9[Consignatarios],B2975,[1]!Tabla9[1675])</f>
        <v>0</v>
      </c>
      <c r="H2975">
        <f>SUMIF([1]!Tabla8[Consignatarios],B2975,[1]!Tabla8[1678])</f>
        <v>0</v>
      </c>
      <c r="I2975">
        <f>SUMIF([1]!Tabla4[Consignatario],B2975,[1]!Tabla4[Monto])</f>
        <v>0</v>
      </c>
      <c r="J2975">
        <f>SUMIF([1]!Tabla2[Consignatario],B2975, [1]!Tabla2[Monto])</f>
        <v>2000</v>
      </c>
      <c r="K2975">
        <f>SUMIF([1]!Tabla3[Consignatario],B2975,[1]!Tabla3[Monto])</f>
        <v>0</v>
      </c>
      <c r="L2975">
        <f>SUMIF([1]!Tabla5[Consignatario],B2975,[1]!Tabla5[Monto])</f>
        <v>0</v>
      </c>
      <c r="M2975">
        <f>SUMIF([1]!Tabla1708[Consignatario],B2975,[1]!Tabla1708[Monto])</f>
        <v>0</v>
      </c>
      <c r="N2975">
        <f>SUMIF([1]!Tabla1726[Consignatario],B2975,[1]!Tabla1726[Monto])</f>
        <v>0</v>
      </c>
      <c r="O2975">
        <f>SUMIF([1]!Tabla1730[Consignatario],B2975,[1]!Tabla1730[1730])</f>
        <v>0</v>
      </c>
      <c r="P2975">
        <f>SUMIF([1]!Tabla1739[Consignatario],B2975,[1]!Tabla1739[1739])</f>
        <v>0</v>
      </c>
      <c r="Q2975">
        <f>SUMIF([1]!Tabla21[Consignatario],B2975,[1]!Tabla21[1664-1670])</f>
        <v>0</v>
      </c>
      <c r="R2975">
        <f>SUM(Tabla62[[#This Row],[1661]:[Entrearmadas]])</f>
        <v>2000</v>
      </c>
    </row>
    <row r="2976" spans="1:18" x14ac:dyDescent="0.3">
      <c r="A2976">
        <v>2975</v>
      </c>
      <c r="B2976" t="str" cm="1">
        <f t="array" ref="B2976">INDEX([1]!Tabla1[#Data], A2976, 2)</f>
        <v>Urbina, Juan de</v>
      </c>
      <c r="C2976">
        <f>SUMIF([1]!Tabla1661[Consignatario],B2976,[1]!Tabla1661[1661])</f>
        <v>0</v>
      </c>
      <c r="D2976">
        <f>SUMIF([1]!Tabla11[Consignatario],B2976,[1]!Tabla11[1662])</f>
        <v>0</v>
      </c>
      <c r="E2976">
        <f>SUMIF([1]!Tabla12[Consignatario],B2976,[1]!Tabla12[1670])</f>
        <v>0</v>
      </c>
      <c r="F2976">
        <f>SUMIF([1]!Tabla10[Consignatario],B2976,[1]!Tabla10[1672])</f>
        <v>0</v>
      </c>
      <c r="G2976">
        <f>SUMIF([1]!Tabla9[Consignatarios],B2976,[1]!Tabla9[1675])</f>
        <v>0</v>
      </c>
      <c r="H2976">
        <f>SUMIF([1]!Tabla8[Consignatarios],B2976,[1]!Tabla8[1678])</f>
        <v>0</v>
      </c>
      <c r="I2976">
        <f>SUMIF([1]!Tabla4[Consignatario],B2976,[1]!Tabla4[Monto])</f>
        <v>0</v>
      </c>
      <c r="J2976">
        <f>SUMIF([1]!Tabla2[Consignatario],B2976, [1]!Tabla2[Monto])</f>
        <v>0</v>
      </c>
      <c r="K2976">
        <f>SUMIF([1]!Tabla3[Consignatario],B2976,[1]!Tabla3[Monto])</f>
        <v>58800</v>
      </c>
      <c r="L2976">
        <f>SUMIF([1]!Tabla5[Consignatario],B2976,[1]!Tabla5[Monto])</f>
        <v>0</v>
      </c>
      <c r="M2976">
        <f>SUMIF([1]!Tabla1708[Consignatario],B2976,[1]!Tabla1708[Monto])</f>
        <v>0</v>
      </c>
      <c r="N2976">
        <f>SUMIF([1]!Tabla1726[Consignatario],B2976,[1]!Tabla1726[Monto])</f>
        <v>0</v>
      </c>
      <c r="O2976">
        <f>SUMIF([1]!Tabla1730[Consignatario],B2976,[1]!Tabla1730[1730])</f>
        <v>0</v>
      </c>
      <c r="P2976">
        <f>SUMIF([1]!Tabla1739[Consignatario],B2976,[1]!Tabla1739[1739])</f>
        <v>0</v>
      </c>
      <c r="Q2976">
        <f>SUMIF([1]!Tabla21[Consignatario],B2976,[1]!Tabla21[1664-1670])</f>
        <v>0</v>
      </c>
      <c r="R2976">
        <f>SUM(Tabla62[[#This Row],[1661]:[Entrearmadas]])</f>
        <v>58800</v>
      </c>
    </row>
    <row r="2977" spans="1:18" x14ac:dyDescent="0.3">
      <c r="A2977">
        <v>2976</v>
      </c>
      <c r="B2977" t="str" cm="1">
        <f t="array" ref="B2977">INDEX([1]!Tabla1[#Data], A2977, 2)</f>
        <v>Urbizu, Joseph de</v>
      </c>
      <c r="C2977">
        <f>SUMIF([1]!Tabla1661[Consignatario],B2977,[1]!Tabla1661[1661])</f>
        <v>0</v>
      </c>
      <c r="D2977">
        <f>SUMIF([1]!Tabla11[Consignatario],B2977,[1]!Tabla11[1662])</f>
        <v>0</v>
      </c>
      <c r="E2977">
        <f>SUMIF([1]!Tabla12[Consignatario],B2977,[1]!Tabla12[1670])</f>
        <v>0</v>
      </c>
      <c r="F2977">
        <f>SUMIF([1]!Tabla10[Consignatario],B2977,[1]!Tabla10[1672])</f>
        <v>0</v>
      </c>
      <c r="G2977">
        <f>SUMIF([1]!Tabla9[Consignatarios],B2977,[1]!Tabla9[1675])</f>
        <v>0</v>
      </c>
      <c r="H2977">
        <f>SUMIF([1]!Tabla8[Consignatarios],B2977,[1]!Tabla8[1678])</f>
        <v>2000</v>
      </c>
      <c r="I2977">
        <f>SUMIF([1]!Tabla4[Consignatario],B2977,[1]!Tabla4[Monto])</f>
        <v>0</v>
      </c>
      <c r="J2977">
        <f>SUMIF([1]!Tabla2[Consignatario],B2977, [1]!Tabla2[Monto])</f>
        <v>0</v>
      </c>
      <c r="K2977">
        <f>SUMIF([1]!Tabla3[Consignatario],B2977,[1]!Tabla3[Monto])</f>
        <v>0</v>
      </c>
      <c r="L2977">
        <f>SUMIF([1]!Tabla5[Consignatario],B2977,[1]!Tabla5[Monto])</f>
        <v>0</v>
      </c>
      <c r="M2977">
        <f>SUMIF([1]!Tabla1708[Consignatario],B2977,[1]!Tabla1708[Monto])</f>
        <v>0</v>
      </c>
      <c r="N2977">
        <f>SUMIF([1]!Tabla1726[Consignatario],B2977,[1]!Tabla1726[Monto])</f>
        <v>0</v>
      </c>
      <c r="O2977">
        <f>SUMIF([1]!Tabla1730[Consignatario],B2977,[1]!Tabla1730[1730])</f>
        <v>0</v>
      </c>
      <c r="P2977">
        <f>SUMIF([1]!Tabla1739[Consignatario],B2977,[1]!Tabla1739[1739])</f>
        <v>0</v>
      </c>
      <c r="Q2977">
        <f>SUMIF([1]!Tabla21[Consignatario],B2977,[1]!Tabla21[1664-1670])</f>
        <v>0</v>
      </c>
      <c r="R2977">
        <f>SUM(Tabla62[[#This Row],[1661]:[Entrearmadas]])</f>
        <v>2000</v>
      </c>
    </row>
    <row r="2978" spans="1:18" x14ac:dyDescent="0.3">
      <c r="A2978">
        <v>2977</v>
      </c>
      <c r="B2978" t="str" cm="1">
        <f t="array" ref="B2978">INDEX([1]!Tabla1[#Data], A2978, 2)</f>
        <v>Urdanegui, Domingo de</v>
      </c>
      <c r="C2978">
        <f>SUMIF([1]!Tabla1661[Consignatario],B2978,[1]!Tabla1661[1661])</f>
        <v>0</v>
      </c>
      <c r="D2978">
        <f>SUMIF([1]!Tabla11[Consignatario],B2978,[1]!Tabla11[1662])</f>
        <v>0</v>
      </c>
      <c r="E2978">
        <f>SUMIF([1]!Tabla12[Consignatario],B2978,[1]!Tabla12[1670])</f>
        <v>0</v>
      </c>
      <c r="F2978">
        <f>SUMIF([1]!Tabla10[Consignatario],B2978,[1]!Tabla10[1672])</f>
        <v>0</v>
      </c>
      <c r="G2978">
        <f>SUMIF([1]!Tabla9[Consignatarios],B2978,[1]!Tabla9[1675])</f>
        <v>0</v>
      </c>
      <c r="H2978">
        <f>SUMIF([1]!Tabla8[Consignatarios],B2978,[1]!Tabla8[1678])</f>
        <v>0</v>
      </c>
      <c r="I2978">
        <f>SUMIF([1]!Tabla4[Consignatario],B2978,[1]!Tabla4[Monto])</f>
        <v>18129</v>
      </c>
      <c r="J2978">
        <f>SUMIF([1]!Tabla2[Consignatario],B2978, [1]!Tabla2[Monto])</f>
        <v>0</v>
      </c>
      <c r="K2978">
        <f>SUMIF([1]!Tabla3[Consignatario],B2978,[1]!Tabla3[Monto])</f>
        <v>0</v>
      </c>
      <c r="L2978">
        <f>SUMIF([1]!Tabla5[Consignatario],B2978,[1]!Tabla5[Monto])</f>
        <v>0</v>
      </c>
      <c r="M2978">
        <f>SUMIF([1]!Tabla1708[Consignatario],B2978,[1]!Tabla1708[Monto])</f>
        <v>0</v>
      </c>
      <c r="N2978">
        <f>SUMIF([1]!Tabla1726[Consignatario],B2978,[1]!Tabla1726[Monto])</f>
        <v>0</v>
      </c>
      <c r="O2978">
        <f>SUMIF([1]!Tabla1730[Consignatario],B2978,[1]!Tabla1730[1730])</f>
        <v>0</v>
      </c>
      <c r="P2978">
        <f>SUMIF([1]!Tabla1739[Consignatario],B2978,[1]!Tabla1739[1739])</f>
        <v>0</v>
      </c>
      <c r="Q2978">
        <f>SUMIF([1]!Tabla21[Consignatario],B2978,[1]!Tabla21[1664-1670])</f>
        <v>0</v>
      </c>
      <c r="R2978">
        <f>SUM(Tabla62[[#This Row],[1661]:[Entrearmadas]])</f>
        <v>18129</v>
      </c>
    </row>
    <row r="2979" spans="1:18" x14ac:dyDescent="0.3">
      <c r="A2979">
        <v>2978</v>
      </c>
      <c r="B2979" t="str" cm="1">
        <f t="array" ref="B2979">INDEX([1]!Tabla1[#Data], A2979, 2)</f>
        <v>Urdanegui, Santiago de</v>
      </c>
      <c r="C2979">
        <f>SUMIF([1]!Tabla1661[Consignatario],B2979,[1]!Tabla1661[1661])</f>
        <v>0</v>
      </c>
      <c r="D2979">
        <f>SUMIF([1]!Tabla11[Consignatario],B2979,[1]!Tabla11[1662])</f>
        <v>0</v>
      </c>
      <c r="E2979">
        <f>SUMIF([1]!Tabla12[Consignatario],B2979,[1]!Tabla12[1670])</f>
        <v>0</v>
      </c>
      <c r="F2979">
        <f>SUMIF([1]!Tabla10[Consignatario],B2979,[1]!Tabla10[1672])</f>
        <v>0</v>
      </c>
      <c r="G2979">
        <f>SUMIF([1]!Tabla9[Consignatarios],B2979,[1]!Tabla9[1675])</f>
        <v>0</v>
      </c>
      <c r="H2979">
        <f>SUMIF([1]!Tabla8[Consignatarios],B2979,[1]!Tabla8[1678])</f>
        <v>37605</v>
      </c>
      <c r="I2979">
        <f>SUMIF([1]!Tabla4[Consignatario],B2979,[1]!Tabla4[Monto])</f>
        <v>36506</v>
      </c>
      <c r="J2979">
        <f>SUMIF([1]!Tabla2[Consignatario],B2979, [1]!Tabla2[Monto])</f>
        <v>132460</v>
      </c>
      <c r="K2979">
        <f>SUMIF([1]!Tabla3[Consignatario],B2979,[1]!Tabla3[Monto])</f>
        <v>0</v>
      </c>
      <c r="L2979">
        <f>SUMIF([1]!Tabla5[Consignatario],B2979,[1]!Tabla5[Monto])</f>
        <v>0</v>
      </c>
      <c r="M2979">
        <f>SUMIF([1]!Tabla1708[Consignatario],B2979,[1]!Tabla1708[Monto])</f>
        <v>0</v>
      </c>
      <c r="N2979">
        <f>SUMIF([1]!Tabla1726[Consignatario],B2979,[1]!Tabla1726[Monto])</f>
        <v>0</v>
      </c>
      <c r="O2979">
        <f>SUMIF([1]!Tabla1730[Consignatario],B2979,[1]!Tabla1730[1730])</f>
        <v>0</v>
      </c>
      <c r="P2979">
        <f>SUMIF([1]!Tabla1739[Consignatario],B2979,[1]!Tabla1739[1739])</f>
        <v>0</v>
      </c>
      <c r="Q2979">
        <f>SUMIF([1]!Tabla21[Consignatario],B2979,[1]!Tabla21[1664-1670])</f>
        <v>0</v>
      </c>
      <c r="R2979">
        <f>SUM(Tabla62[[#This Row],[1661]:[Entrearmadas]])</f>
        <v>206571</v>
      </c>
    </row>
    <row r="2980" spans="1:18" x14ac:dyDescent="0.3">
      <c r="A2980">
        <v>2979</v>
      </c>
      <c r="B2980" t="str" cm="1">
        <f t="array" ref="B2980">INDEX([1]!Tabla1[#Data], A2980, 2)</f>
        <v>Urdaniz, Pedro de</v>
      </c>
      <c r="C2980">
        <f>SUMIF([1]!Tabla1661[Consignatario],B2980,[1]!Tabla1661[1661])</f>
        <v>0</v>
      </c>
      <c r="D2980">
        <f>SUMIF([1]!Tabla11[Consignatario],B2980,[1]!Tabla11[1662])</f>
        <v>0</v>
      </c>
      <c r="E2980">
        <f>SUMIF([1]!Tabla12[Consignatario],B2980,[1]!Tabla12[1670])</f>
        <v>0</v>
      </c>
      <c r="F2980">
        <f>SUMIF([1]!Tabla10[Consignatario],B2980,[1]!Tabla10[1672])</f>
        <v>0</v>
      </c>
      <c r="G2980">
        <f>SUMIF([1]!Tabla9[Consignatarios],B2980,[1]!Tabla9[1675])</f>
        <v>0</v>
      </c>
      <c r="H2980">
        <f>SUMIF([1]!Tabla8[Consignatarios],B2980,[1]!Tabla8[1678])</f>
        <v>0</v>
      </c>
      <c r="I2980">
        <f>SUMIF([1]!Tabla4[Consignatario],B2980,[1]!Tabla4[Monto])</f>
        <v>0</v>
      </c>
      <c r="J2980">
        <f>SUMIF([1]!Tabla2[Consignatario],B2980, [1]!Tabla2[Monto])</f>
        <v>0</v>
      </c>
      <c r="K2980">
        <f>SUMIF([1]!Tabla3[Consignatario],B2980,[1]!Tabla3[Monto])</f>
        <v>6000</v>
      </c>
      <c r="L2980">
        <f>SUMIF([1]!Tabla5[Consignatario],B2980,[1]!Tabla5[Monto])</f>
        <v>0</v>
      </c>
      <c r="M2980">
        <f>SUMIF([1]!Tabla1708[Consignatario],B2980,[1]!Tabla1708[Monto])</f>
        <v>47000</v>
      </c>
      <c r="N2980">
        <f>SUMIF([1]!Tabla1726[Consignatario],B2980,[1]!Tabla1726[Monto])</f>
        <v>0</v>
      </c>
      <c r="O2980">
        <f>SUMIF([1]!Tabla1730[Consignatario],B2980,[1]!Tabla1730[1730])</f>
        <v>0</v>
      </c>
      <c r="P2980">
        <f>SUMIF([1]!Tabla1739[Consignatario],B2980,[1]!Tabla1739[1739])</f>
        <v>0</v>
      </c>
      <c r="Q2980">
        <f>SUMIF([1]!Tabla21[Consignatario],B2980,[1]!Tabla21[1664-1670])</f>
        <v>0</v>
      </c>
      <c r="R2980">
        <f>SUM(Tabla62[[#This Row],[1661]:[Entrearmadas]])</f>
        <v>53000</v>
      </c>
    </row>
    <row r="2981" spans="1:18" x14ac:dyDescent="0.3">
      <c r="A2981">
        <v>2980</v>
      </c>
      <c r="B2981" t="str" cm="1">
        <f t="array" ref="B2981">INDEX([1]!Tabla1[#Data], A2981, 2)</f>
        <v>Ureta, Antonio de</v>
      </c>
      <c r="C2981">
        <f>SUMIF([1]!Tabla1661[Consignatario],B2981,[1]!Tabla1661[1661])</f>
        <v>0</v>
      </c>
      <c r="D2981">
        <f>SUMIF([1]!Tabla11[Consignatario],B2981,[1]!Tabla11[1662])</f>
        <v>0</v>
      </c>
      <c r="E2981">
        <f>SUMIF([1]!Tabla12[Consignatario],B2981,[1]!Tabla12[1670])</f>
        <v>0</v>
      </c>
      <c r="F2981">
        <f>SUMIF([1]!Tabla10[Consignatario],B2981,[1]!Tabla10[1672])</f>
        <v>0</v>
      </c>
      <c r="G2981">
        <f>SUMIF([1]!Tabla9[Consignatarios],B2981,[1]!Tabla9[1675])</f>
        <v>0</v>
      </c>
      <c r="H2981">
        <f>SUMIF([1]!Tabla8[Consignatarios],B2981,[1]!Tabla8[1678])</f>
        <v>0</v>
      </c>
      <c r="I2981">
        <f>SUMIF([1]!Tabla4[Consignatario],B2981,[1]!Tabla4[Monto])</f>
        <v>0</v>
      </c>
      <c r="J2981">
        <f>SUMIF([1]!Tabla2[Consignatario],B2981, [1]!Tabla2[Monto])</f>
        <v>0</v>
      </c>
      <c r="K2981">
        <f>SUMIF([1]!Tabla3[Consignatario],B2981,[1]!Tabla3[Monto])</f>
        <v>0</v>
      </c>
      <c r="L2981">
        <f>SUMIF([1]!Tabla5[Consignatario],B2981,[1]!Tabla5[Monto])</f>
        <v>0</v>
      </c>
      <c r="M2981">
        <f>SUMIF([1]!Tabla1708[Consignatario],B2981,[1]!Tabla1708[Monto])</f>
        <v>0</v>
      </c>
      <c r="N2981">
        <f>SUMIF([1]!Tabla1726[Consignatario],B2981,[1]!Tabla1726[Monto])</f>
        <v>0</v>
      </c>
      <c r="O2981">
        <f>SUMIF([1]!Tabla1730[Consignatario],B2981,[1]!Tabla1730[1730])</f>
        <v>0</v>
      </c>
      <c r="P2981">
        <f>SUMIF([1]!Tabla1739[Consignatario],B2981,[1]!Tabla1739[1739])</f>
        <v>225</v>
      </c>
      <c r="Q2981">
        <f>SUMIF([1]!Tabla21[Consignatario],B2981,[1]!Tabla21[1664-1670])</f>
        <v>0</v>
      </c>
      <c r="R2981">
        <f>SUM(Tabla62[[#This Row],[1661]:[Entrearmadas]])</f>
        <v>225</v>
      </c>
    </row>
    <row r="2982" spans="1:18" x14ac:dyDescent="0.3">
      <c r="A2982">
        <v>2981</v>
      </c>
      <c r="B2982" t="str" cm="1">
        <f t="array" ref="B2982">INDEX([1]!Tabla1[#Data], A2982, 2)</f>
        <v>Ureta, Diana de</v>
      </c>
      <c r="C2982">
        <f>SUMIF([1]!Tabla1661[Consignatario],B2982,[1]!Tabla1661[1661])</f>
        <v>0</v>
      </c>
      <c r="D2982">
        <f>SUMIF([1]!Tabla11[Consignatario],B2982,[1]!Tabla11[1662])</f>
        <v>0</v>
      </c>
      <c r="E2982">
        <f>SUMIF([1]!Tabla12[Consignatario],B2982,[1]!Tabla12[1670])</f>
        <v>0</v>
      </c>
      <c r="F2982">
        <f>SUMIF([1]!Tabla10[Consignatario],B2982,[1]!Tabla10[1672])</f>
        <v>0</v>
      </c>
      <c r="G2982">
        <f>SUMIF([1]!Tabla9[Consignatarios],B2982,[1]!Tabla9[1675])</f>
        <v>0</v>
      </c>
      <c r="H2982">
        <f>SUMIF([1]!Tabla8[Consignatarios],B2982,[1]!Tabla8[1678])</f>
        <v>0</v>
      </c>
      <c r="I2982">
        <f>SUMIF([1]!Tabla4[Consignatario],B2982,[1]!Tabla4[Monto])</f>
        <v>0</v>
      </c>
      <c r="J2982">
        <f>SUMIF([1]!Tabla2[Consignatario],B2982, [1]!Tabla2[Monto])</f>
        <v>0</v>
      </c>
      <c r="K2982">
        <f>SUMIF([1]!Tabla3[Consignatario],B2982,[1]!Tabla3[Monto])</f>
        <v>0</v>
      </c>
      <c r="L2982">
        <f>SUMIF([1]!Tabla5[Consignatario],B2982,[1]!Tabla5[Monto])</f>
        <v>0</v>
      </c>
      <c r="M2982">
        <f>SUMIF([1]!Tabla1708[Consignatario],B2982,[1]!Tabla1708[Monto])</f>
        <v>0</v>
      </c>
      <c r="N2982">
        <f>SUMIF([1]!Tabla1726[Consignatario],B2982,[1]!Tabla1726[Monto])</f>
        <v>6000</v>
      </c>
      <c r="O2982">
        <f>SUMIF([1]!Tabla1730[Consignatario],B2982,[1]!Tabla1730[1730])</f>
        <v>0</v>
      </c>
      <c r="P2982">
        <f>SUMIF([1]!Tabla1739[Consignatario],B2982,[1]!Tabla1739[1739])</f>
        <v>0</v>
      </c>
      <c r="Q2982">
        <f>SUMIF([1]!Tabla21[Consignatario],B2982,[1]!Tabla21[1664-1670])</f>
        <v>0</v>
      </c>
      <c r="R2982">
        <f>SUM(Tabla62[[#This Row],[1661]:[Entrearmadas]])</f>
        <v>6000</v>
      </c>
    </row>
    <row r="2983" spans="1:18" x14ac:dyDescent="0.3">
      <c r="A2983">
        <v>2982</v>
      </c>
      <c r="B2983" t="str" cm="1">
        <f t="array" ref="B2983">INDEX([1]!Tabla1[#Data], A2983, 2)</f>
        <v>Ureta, Diego de</v>
      </c>
      <c r="C2983">
        <f>SUMIF([1]!Tabla1661[Consignatario],B2983,[1]!Tabla1661[1661])</f>
        <v>0</v>
      </c>
      <c r="D2983">
        <f>SUMIF([1]!Tabla11[Consignatario],B2983,[1]!Tabla11[1662])</f>
        <v>0</v>
      </c>
      <c r="E2983">
        <f>SUMIF([1]!Tabla12[Consignatario],B2983,[1]!Tabla12[1670])</f>
        <v>0</v>
      </c>
      <c r="F2983">
        <f>SUMIF([1]!Tabla10[Consignatario],B2983,[1]!Tabla10[1672])</f>
        <v>0</v>
      </c>
      <c r="G2983">
        <f>SUMIF([1]!Tabla9[Consignatarios],B2983,[1]!Tabla9[1675])</f>
        <v>0</v>
      </c>
      <c r="H2983">
        <f>SUMIF([1]!Tabla8[Consignatarios],B2983,[1]!Tabla8[1678])</f>
        <v>0</v>
      </c>
      <c r="I2983">
        <f>SUMIF([1]!Tabla4[Consignatario],B2983,[1]!Tabla4[Monto])</f>
        <v>0</v>
      </c>
      <c r="J2983">
        <f>SUMIF([1]!Tabla2[Consignatario],B2983, [1]!Tabla2[Monto])</f>
        <v>0</v>
      </c>
      <c r="K2983">
        <f>SUMIF([1]!Tabla3[Consignatario],B2983,[1]!Tabla3[Monto])</f>
        <v>0</v>
      </c>
      <c r="L2983">
        <f>SUMIF([1]!Tabla5[Consignatario],B2983,[1]!Tabla5[Monto])</f>
        <v>126052</v>
      </c>
      <c r="M2983">
        <f>SUMIF([1]!Tabla1708[Consignatario],B2983,[1]!Tabla1708[Monto])</f>
        <v>0</v>
      </c>
      <c r="N2983">
        <f>SUMIF([1]!Tabla1726[Consignatario],B2983,[1]!Tabla1726[Monto])</f>
        <v>0</v>
      </c>
      <c r="O2983">
        <f>SUMIF([1]!Tabla1730[Consignatario],B2983,[1]!Tabla1730[1730])</f>
        <v>0</v>
      </c>
      <c r="P2983">
        <f>SUMIF([1]!Tabla1739[Consignatario],B2983,[1]!Tabla1739[1739])</f>
        <v>0</v>
      </c>
      <c r="Q2983">
        <f>SUMIF([1]!Tabla21[Consignatario],B2983,[1]!Tabla21[1664-1670])</f>
        <v>0</v>
      </c>
      <c r="R2983">
        <f>SUM(Tabla62[[#This Row],[1661]:[Entrearmadas]])</f>
        <v>126052</v>
      </c>
    </row>
    <row r="2984" spans="1:18" x14ac:dyDescent="0.3">
      <c r="A2984">
        <v>2983</v>
      </c>
      <c r="B2984" t="str" cm="1">
        <f t="array" ref="B2984">INDEX([1]!Tabla1[#Data], A2984, 2)</f>
        <v>Ureta, Juana de</v>
      </c>
      <c r="C2984">
        <f>SUMIF([1]!Tabla1661[Consignatario],B2984,[1]!Tabla1661[1661])</f>
        <v>0</v>
      </c>
      <c r="D2984">
        <f>SUMIF([1]!Tabla11[Consignatario],B2984,[1]!Tabla11[1662])</f>
        <v>0</v>
      </c>
      <c r="E2984">
        <f>SUMIF([1]!Tabla12[Consignatario],B2984,[1]!Tabla12[1670])</f>
        <v>0</v>
      </c>
      <c r="F2984">
        <f>SUMIF([1]!Tabla10[Consignatario],B2984,[1]!Tabla10[1672])</f>
        <v>0</v>
      </c>
      <c r="G2984">
        <f>SUMIF([1]!Tabla9[Consignatarios],B2984,[1]!Tabla9[1675])</f>
        <v>0</v>
      </c>
      <c r="H2984">
        <f>SUMIF([1]!Tabla8[Consignatarios],B2984,[1]!Tabla8[1678])</f>
        <v>0</v>
      </c>
      <c r="I2984">
        <f>SUMIF([1]!Tabla4[Consignatario],B2984,[1]!Tabla4[Monto])</f>
        <v>0</v>
      </c>
      <c r="J2984">
        <f>SUMIF([1]!Tabla2[Consignatario],B2984, [1]!Tabla2[Monto])</f>
        <v>0</v>
      </c>
      <c r="K2984">
        <f>SUMIF([1]!Tabla3[Consignatario],B2984,[1]!Tabla3[Monto])</f>
        <v>0</v>
      </c>
      <c r="L2984">
        <f>SUMIF([1]!Tabla5[Consignatario],B2984,[1]!Tabla5[Monto])</f>
        <v>0</v>
      </c>
      <c r="M2984">
        <f>SUMIF([1]!Tabla1708[Consignatario],B2984,[1]!Tabla1708[Monto])</f>
        <v>0</v>
      </c>
      <c r="N2984">
        <f>SUMIF([1]!Tabla1726[Consignatario],B2984,[1]!Tabla1726[Monto])</f>
        <v>6000</v>
      </c>
      <c r="O2984">
        <f>SUMIF([1]!Tabla1730[Consignatario],B2984,[1]!Tabla1730[1730])</f>
        <v>0</v>
      </c>
      <c r="P2984">
        <f>SUMIF([1]!Tabla1739[Consignatario],B2984,[1]!Tabla1739[1739])</f>
        <v>0</v>
      </c>
      <c r="Q2984">
        <f>SUMIF([1]!Tabla21[Consignatario],B2984,[1]!Tabla21[1664-1670])</f>
        <v>0</v>
      </c>
      <c r="R2984">
        <f>SUM(Tabla62[[#This Row],[1661]:[Entrearmadas]])</f>
        <v>6000</v>
      </c>
    </row>
    <row r="2985" spans="1:18" x14ac:dyDescent="0.3">
      <c r="A2985">
        <v>2984</v>
      </c>
      <c r="B2985" t="str" cm="1">
        <f t="array" ref="B2985">INDEX([1]!Tabla1[#Data], A2985, 2)</f>
        <v>Uria San Martín, Juan Antonio de</v>
      </c>
      <c r="C2985">
        <f>SUMIF([1]!Tabla1661[Consignatario],B2985,[1]!Tabla1661[1661])</f>
        <v>0</v>
      </c>
      <c r="D2985">
        <f>SUMIF([1]!Tabla11[Consignatario],B2985,[1]!Tabla11[1662])</f>
        <v>0</v>
      </c>
      <c r="E2985">
        <f>SUMIF([1]!Tabla12[Consignatario],B2985,[1]!Tabla12[1670])</f>
        <v>50000</v>
      </c>
      <c r="F2985">
        <f>SUMIF([1]!Tabla10[Consignatario],B2985,[1]!Tabla10[1672])</f>
        <v>0</v>
      </c>
      <c r="G2985">
        <f>SUMIF([1]!Tabla9[Consignatarios],B2985,[1]!Tabla9[1675])</f>
        <v>0</v>
      </c>
      <c r="H2985">
        <f>SUMIF([1]!Tabla8[Consignatarios],B2985,[1]!Tabla8[1678])</f>
        <v>0</v>
      </c>
      <c r="I2985">
        <f>SUMIF([1]!Tabla4[Consignatario],B2985,[1]!Tabla4[Monto])</f>
        <v>74735</v>
      </c>
      <c r="J2985">
        <f>SUMIF([1]!Tabla2[Consignatario],B2985, [1]!Tabla2[Monto])</f>
        <v>33056</v>
      </c>
      <c r="K2985">
        <f>SUMIF([1]!Tabla3[Consignatario],B2985,[1]!Tabla3[Monto])</f>
        <v>52536</v>
      </c>
      <c r="L2985">
        <f>SUMIF([1]!Tabla5[Consignatario],B2985,[1]!Tabla5[Monto])</f>
        <v>211836</v>
      </c>
      <c r="M2985">
        <f>SUMIF([1]!Tabla1708[Consignatario],B2985,[1]!Tabla1708[Monto])</f>
        <v>0</v>
      </c>
      <c r="N2985">
        <f>SUMIF([1]!Tabla1726[Consignatario],B2985,[1]!Tabla1726[Monto])</f>
        <v>0</v>
      </c>
      <c r="O2985">
        <f>SUMIF([1]!Tabla1730[Consignatario],B2985,[1]!Tabla1730[1730])</f>
        <v>0</v>
      </c>
      <c r="P2985">
        <f>SUMIF([1]!Tabla1739[Consignatario],B2985,[1]!Tabla1739[1739])</f>
        <v>0</v>
      </c>
      <c r="Q2985">
        <f>SUMIF([1]!Tabla21[Consignatario],B2985,[1]!Tabla21[1664-1670])</f>
        <v>0</v>
      </c>
      <c r="R2985">
        <f>SUM(Tabla62[[#This Row],[1661]:[Entrearmadas]])</f>
        <v>422163</v>
      </c>
    </row>
    <row r="2986" spans="1:18" x14ac:dyDescent="0.3">
      <c r="A2986">
        <v>2985</v>
      </c>
      <c r="B2986" t="str" cm="1">
        <f t="array" ref="B2986">INDEX([1]!Tabla1[#Data], A2986, 2)</f>
        <v>Uria, Domingo de</v>
      </c>
      <c r="C2986">
        <f>SUMIF([1]!Tabla1661[Consignatario],B2986,[1]!Tabla1661[1661])</f>
        <v>0</v>
      </c>
      <c r="D2986">
        <f>SUMIF([1]!Tabla11[Consignatario],B2986,[1]!Tabla11[1662])</f>
        <v>0</v>
      </c>
      <c r="E2986">
        <f>SUMIF([1]!Tabla12[Consignatario],B2986,[1]!Tabla12[1670])</f>
        <v>0</v>
      </c>
      <c r="F2986">
        <f>SUMIF([1]!Tabla10[Consignatario],B2986,[1]!Tabla10[1672])</f>
        <v>0</v>
      </c>
      <c r="G2986">
        <f>SUMIF([1]!Tabla9[Consignatarios],B2986,[1]!Tabla9[1675])</f>
        <v>0</v>
      </c>
      <c r="H2986">
        <f>SUMIF([1]!Tabla8[Consignatarios],B2986,[1]!Tabla8[1678])</f>
        <v>0</v>
      </c>
      <c r="I2986">
        <f>SUMIF([1]!Tabla4[Consignatario],B2986,[1]!Tabla4[Monto])</f>
        <v>0</v>
      </c>
      <c r="J2986">
        <f>SUMIF([1]!Tabla2[Consignatario],B2986, [1]!Tabla2[Monto])</f>
        <v>25068</v>
      </c>
      <c r="K2986">
        <f>SUMIF([1]!Tabla3[Consignatario],B2986,[1]!Tabla3[Monto])</f>
        <v>0</v>
      </c>
      <c r="L2986">
        <f>SUMIF([1]!Tabla5[Consignatario],B2986,[1]!Tabla5[Monto])</f>
        <v>0</v>
      </c>
      <c r="M2986">
        <f>SUMIF([1]!Tabla1708[Consignatario],B2986,[1]!Tabla1708[Monto])</f>
        <v>0</v>
      </c>
      <c r="N2986">
        <f>SUMIF([1]!Tabla1726[Consignatario],B2986,[1]!Tabla1726[Monto])</f>
        <v>0</v>
      </c>
      <c r="O2986">
        <f>SUMIF([1]!Tabla1730[Consignatario],B2986,[1]!Tabla1730[1730])</f>
        <v>0</v>
      </c>
      <c r="P2986">
        <f>SUMIF([1]!Tabla1739[Consignatario],B2986,[1]!Tabla1739[1739])</f>
        <v>0</v>
      </c>
      <c r="Q2986">
        <f>SUMIF([1]!Tabla21[Consignatario],B2986,[1]!Tabla21[1664-1670])</f>
        <v>0</v>
      </c>
      <c r="R2986">
        <f>SUM(Tabla62[[#This Row],[1661]:[Entrearmadas]])</f>
        <v>25068</v>
      </c>
    </row>
    <row r="2987" spans="1:18" x14ac:dyDescent="0.3">
      <c r="A2987">
        <v>2986</v>
      </c>
      <c r="B2987" t="str" cm="1">
        <f t="array" ref="B2987">INDEX([1]!Tabla1[#Data], A2987, 2)</f>
        <v>Uria, Juan Francisco de</v>
      </c>
      <c r="C2987">
        <f>SUMIF([1]!Tabla1661[Consignatario],B2987,[1]!Tabla1661[1661])</f>
        <v>0</v>
      </c>
      <c r="D2987">
        <f>SUMIF([1]!Tabla11[Consignatario],B2987,[1]!Tabla11[1662])</f>
        <v>0</v>
      </c>
      <c r="E2987">
        <f>SUMIF([1]!Tabla12[Consignatario],B2987,[1]!Tabla12[1670])</f>
        <v>0</v>
      </c>
      <c r="F2987">
        <f>SUMIF([1]!Tabla10[Consignatario],B2987,[1]!Tabla10[1672])</f>
        <v>0</v>
      </c>
      <c r="G2987">
        <f>SUMIF([1]!Tabla9[Consignatarios],B2987,[1]!Tabla9[1675])</f>
        <v>0</v>
      </c>
      <c r="H2987">
        <f>SUMIF([1]!Tabla8[Consignatarios],B2987,[1]!Tabla8[1678])</f>
        <v>0</v>
      </c>
      <c r="I2987">
        <f>SUMIF([1]!Tabla4[Consignatario],B2987,[1]!Tabla4[Monto])</f>
        <v>0</v>
      </c>
      <c r="J2987">
        <f>SUMIF([1]!Tabla2[Consignatario],B2987, [1]!Tabla2[Monto])</f>
        <v>0</v>
      </c>
      <c r="K2987">
        <f>SUMIF([1]!Tabla3[Consignatario],B2987,[1]!Tabla3[Monto])</f>
        <v>500</v>
      </c>
      <c r="L2987">
        <f>SUMIF([1]!Tabla5[Consignatario],B2987,[1]!Tabla5[Monto])</f>
        <v>0</v>
      </c>
      <c r="M2987">
        <f>SUMIF([1]!Tabla1708[Consignatario],B2987,[1]!Tabla1708[Monto])</f>
        <v>0</v>
      </c>
      <c r="N2987">
        <f>SUMIF([1]!Tabla1726[Consignatario],B2987,[1]!Tabla1726[Monto])</f>
        <v>0</v>
      </c>
      <c r="O2987">
        <f>SUMIF([1]!Tabla1730[Consignatario],B2987,[1]!Tabla1730[1730])</f>
        <v>0</v>
      </c>
      <c r="P2987">
        <f>SUMIF([1]!Tabla1739[Consignatario],B2987,[1]!Tabla1739[1739])</f>
        <v>0</v>
      </c>
      <c r="Q2987">
        <f>SUMIF([1]!Tabla21[Consignatario],B2987,[1]!Tabla21[1664-1670])</f>
        <v>0</v>
      </c>
      <c r="R2987">
        <f>SUM(Tabla62[[#This Row],[1661]:[Entrearmadas]])</f>
        <v>500</v>
      </c>
    </row>
    <row r="2988" spans="1:18" x14ac:dyDescent="0.3">
      <c r="A2988">
        <v>2987</v>
      </c>
      <c r="B2988" t="str" cm="1">
        <f t="array" ref="B2988">INDEX([1]!Tabla1[#Data], A2988, 2)</f>
        <v>Uriarte, Juan de</v>
      </c>
      <c r="C2988">
        <f>SUMIF([1]!Tabla1661[Consignatario],B2988,[1]!Tabla1661[1661])</f>
        <v>66124</v>
      </c>
      <c r="D2988">
        <f>SUMIF([1]!Tabla11[Consignatario],B2988,[1]!Tabla11[1662])</f>
        <v>0</v>
      </c>
      <c r="E2988">
        <f>SUMIF([1]!Tabla12[Consignatario],B2988,[1]!Tabla12[1670])</f>
        <v>0</v>
      </c>
      <c r="F2988">
        <f>SUMIF([1]!Tabla10[Consignatario],B2988,[1]!Tabla10[1672])</f>
        <v>0</v>
      </c>
      <c r="G2988">
        <f>SUMIF([1]!Tabla9[Consignatarios],B2988,[1]!Tabla9[1675])</f>
        <v>0</v>
      </c>
      <c r="H2988">
        <f>SUMIF([1]!Tabla8[Consignatarios],B2988,[1]!Tabla8[1678])</f>
        <v>0</v>
      </c>
      <c r="I2988">
        <f>SUMIF([1]!Tabla4[Consignatario],B2988,[1]!Tabla4[Monto])</f>
        <v>0</v>
      </c>
      <c r="J2988">
        <f>SUMIF([1]!Tabla2[Consignatario],B2988, [1]!Tabla2[Monto])</f>
        <v>0</v>
      </c>
      <c r="K2988">
        <f>SUMIF([1]!Tabla3[Consignatario],B2988,[1]!Tabla3[Monto])</f>
        <v>0</v>
      </c>
      <c r="L2988">
        <f>SUMIF([1]!Tabla5[Consignatario],B2988,[1]!Tabla5[Monto])</f>
        <v>0</v>
      </c>
      <c r="M2988">
        <f>SUMIF([1]!Tabla1708[Consignatario],B2988,[1]!Tabla1708[Monto])</f>
        <v>0</v>
      </c>
      <c r="N2988">
        <f>SUMIF([1]!Tabla1726[Consignatario],B2988,[1]!Tabla1726[Monto])</f>
        <v>0</v>
      </c>
      <c r="O2988">
        <f>SUMIF([1]!Tabla1730[Consignatario],B2988,[1]!Tabla1730[1730])</f>
        <v>0</v>
      </c>
      <c r="P2988">
        <f>SUMIF([1]!Tabla1739[Consignatario],B2988,[1]!Tabla1739[1739])</f>
        <v>0</v>
      </c>
      <c r="Q2988">
        <f>SUMIF([1]!Tabla21[Consignatario],B2988,[1]!Tabla21[1664-1670])</f>
        <v>0</v>
      </c>
      <c r="R2988">
        <f>SUM(Tabla62[[#This Row],[1661]:[Entrearmadas]])</f>
        <v>66124</v>
      </c>
    </row>
    <row r="2989" spans="1:18" x14ac:dyDescent="0.3">
      <c r="A2989">
        <v>2988</v>
      </c>
      <c r="B2989" t="str" cm="1">
        <f t="array" ref="B2989">INDEX([1]!Tabla1[#Data], A2989, 2)</f>
        <v>Uriarte, Julián de</v>
      </c>
      <c r="C2989">
        <f>SUMIF([1]!Tabla1661[Consignatario],B2989,[1]!Tabla1661[1661])</f>
        <v>0</v>
      </c>
      <c r="D2989">
        <f>SUMIF([1]!Tabla11[Consignatario],B2989,[1]!Tabla11[1662])</f>
        <v>0</v>
      </c>
      <c r="E2989">
        <f>SUMIF([1]!Tabla12[Consignatario],B2989,[1]!Tabla12[1670])</f>
        <v>0</v>
      </c>
      <c r="F2989">
        <f>SUMIF([1]!Tabla10[Consignatario],B2989,[1]!Tabla10[1672])</f>
        <v>0</v>
      </c>
      <c r="G2989">
        <f>SUMIF([1]!Tabla9[Consignatarios],B2989,[1]!Tabla9[1675])</f>
        <v>0</v>
      </c>
      <c r="H2989">
        <f>SUMIF([1]!Tabla8[Consignatarios],B2989,[1]!Tabla8[1678])</f>
        <v>0</v>
      </c>
      <c r="I2989">
        <f>SUMIF([1]!Tabla4[Consignatario],B2989,[1]!Tabla4[Monto])</f>
        <v>0</v>
      </c>
      <c r="J2989">
        <f>SUMIF([1]!Tabla2[Consignatario],B2989, [1]!Tabla2[Monto])</f>
        <v>0</v>
      </c>
      <c r="K2989">
        <f>SUMIF([1]!Tabla3[Consignatario],B2989,[1]!Tabla3[Monto])</f>
        <v>0</v>
      </c>
      <c r="L2989">
        <f>SUMIF([1]!Tabla5[Consignatario],B2989,[1]!Tabla5[Monto])</f>
        <v>0</v>
      </c>
      <c r="M2989">
        <f>SUMIF([1]!Tabla1708[Consignatario],B2989,[1]!Tabla1708[Monto])</f>
        <v>0</v>
      </c>
      <c r="N2989">
        <f>SUMIF([1]!Tabla1726[Consignatario],B2989,[1]!Tabla1726[Monto])</f>
        <v>68015</v>
      </c>
      <c r="O2989">
        <f>SUMIF([1]!Tabla1730[Consignatario],B2989,[1]!Tabla1730[1730])</f>
        <v>0</v>
      </c>
      <c r="P2989">
        <f>SUMIF([1]!Tabla1739[Consignatario],B2989,[1]!Tabla1739[1739])</f>
        <v>0</v>
      </c>
      <c r="Q2989">
        <f>SUMIF([1]!Tabla21[Consignatario],B2989,[1]!Tabla21[1664-1670])</f>
        <v>0</v>
      </c>
      <c r="R2989">
        <f>SUM(Tabla62[[#This Row],[1661]:[Entrearmadas]])</f>
        <v>68015</v>
      </c>
    </row>
    <row r="2990" spans="1:18" x14ac:dyDescent="0.3">
      <c r="A2990">
        <v>2989</v>
      </c>
      <c r="B2990" t="str" cm="1">
        <f t="array" ref="B2990">INDEX([1]!Tabla1[#Data], A2990, 2)</f>
        <v>Uriarte, Mateo de</v>
      </c>
      <c r="C2990">
        <f>SUMIF([1]!Tabla1661[Consignatario],B2990,[1]!Tabla1661[1661])</f>
        <v>0</v>
      </c>
      <c r="D2990">
        <f>SUMIF([1]!Tabla11[Consignatario],B2990,[1]!Tabla11[1662])</f>
        <v>0</v>
      </c>
      <c r="E2990">
        <f>SUMIF([1]!Tabla12[Consignatario],B2990,[1]!Tabla12[1670])</f>
        <v>0</v>
      </c>
      <c r="F2990">
        <f>SUMIF([1]!Tabla10[Consignatario],B2990,[1]!Tabla10[1672])</f>
        <v>0</v>
      </c>
      <c r="G2990">
        <f>SUMIF([1]!Tabla9[Consignatarios],B2990,[1]!Tabla9[1675])</f>
        <v>0</v>
      </c>
      <c r="H2990">
        <f>SUMIF([1]!Tabla8[Consignatarios],B2990,[1]!Tabla8[1678])</f>
        <v>30748</v>
      </c>
      <c r="I2990">
        <f>SUMIF([1]!Tabla4[Consignatario],B2990,[1]!Tabla4[Monto])</f>
        <v>39541</v>
      </c>
      <c r="J2990">
        <f>SUMIF([1]!Tabla2[Consignatario],B2990, [1]!Tabla2[Monto])</f>
        <v>0</v>
      </c>
      <c r="K2990">
        <f>SUMIF([1]!Tabla3[Consignatario],B2990,[1]!Tabla3[Monto])</f>
        <v>0</v>
      </c>
      <c r="L2990">
        <f>SUMIF([1]!Tabla5[Consignatario],B2990,[1]!Tabla5[Monto])</f>
        <v>0</v>
      </c>
      <c r="M2990">
        <f>SUMIF([1]!Tabla1708[Consignatario],B2990,[1]!Tabla1708[Monto])</f>
        <v>0</v>
      </c>
      <c r="N2990">
        <f>SUMIF([1]!Tabla1726[Consignatario],B2990,[1]!Tabla1726[Monto])</f>
        <v>0</v>
      </c>
      <c r="O2990">
        <f>SUMIF([1]!Tabla1730[Consignatario],B2990,[1]!Tabla1730[1730])</f>
        <v>0</v>
      </c>
      <c r="P2990">
        <f>SUMIF([1]!Tabla1739[Consignatario],B2990,[1]!Tabla1739[1739])</f>
        <v>0</v>
      </c>
      <c r="Q2990">
        <f>SUMIF([1]!Tabla21[Consignatario],B2990,[1]!Tabla21[1664-1670])</f>
        <v>0</v>
      </c>
      <c r="R2990">
        <f>SUM(Tabla62[[#This Row],[1661]:[Entrearmadas]])</f>
        <v>70289</v>
      </c>
    </row>
    <row r="2991" spans="1:18" x14ac:dyDescent="0.3">
      <c r="A2991">
        <v>2990</v>
      </c>
      <c r="B2991" t="str" cm="1">
        <f t="array" ref="B2991">INDEX([1]!Tabla1[#Data], A2991, 2)</f>
        <v>Uribarri, Juan de</v>
      </c>
      <c r="C2991">
        <f>SUMIF([1]!Tabla1661[Consignatario],B2991,[1]!Tabla1661[1661])</f>
        <v>0</v>
      </c>
      <c r="D2991">
        <f>SUMIF([1]!Tabla11[Consignatario],B2991,[1]!Tabla11[1662])</f>
        <v>0</v>
      </c>
      <c r="E2991">
        <f>SUMIF([1]!Tabla12[Consignatario],B2991,[1]!Tabla12[1670])</f>
        <v>0</v>
      </c>
      <c r="F2991">
        <f>SUMIF([1]!Tabla10[Consignatario],B2991,[1]!Tabla10[1672])</f>
        <v>0</v>
      </c>
      <c r="G2991">
        <f>SUMIF([1]!Tabla9[Consignatarios],B2991,[1]!Tabla9[1675])</f>
        <v>0</v>
      </c>
      <c r="H2991">
        <f>SUMIF([1]!Tabla8[Consignatarios],B2991,[1]!Tabla8[1678])</f>
        <v>0</v>
      </c>
      <c r="I2991">
        <f>SUMIF([1]!Tabla4[Consignatario],B2991,[1]!Tabla4[Monto])</f>
        <v>0</v>
      </c>
      <c r="J2991">
        <f>SUMIF([1]!Tabla2[Consignatario],B2991, [1]!Tabla2[Monto])</f>
        <v>0</v>
      </c>
      <c r="K2991">
        <f>SUMIF([1]!Tabla3[Consignatario],B2991,[1]!Tabla3[Monto])</f>
        <v>0</v>
      </c>
      <c r="L2991">
        <f>SUMIF([1]!Tabla5[Consignatario],B2991,[1]!Tabla5[Monto])</f>
        <v>0</v>
      </c>
      <c r="M2991">
        <f>SUMIF([1]!Tabla1708[Consignatario],B2991,[1]!Tabla1708[Monto])</f>
        <v>0</v>
      </c>
      <c r="N2991">
        <f>SUMIF([1]!Tabla1726[Consignatario],B2991,[1]!Tabla1726[Monto])</f>
        <v>0</v>
      </c>
      <c r="O2991">
        <f>SUMIF([1]!Tabla1730[Consignatario],B2991,[1]!Tabla1730[1730])</f>
        <v>0</v>
      </c>
      <c r="P2991">
        <f>SUMIF([1]!Tabla1739[Consignatario],B2991,[1]!Tabla1739[1739])</f>
        <v>0</v>
      </c>
      <c r="Q2991">
        <f>SUMIF([1]!Tabla21[Consignatario],B2991,[1]!Tabla21[1664-1670])</f>
        <v>0</v>
      </c>
      <c r="R2991">
        <f>SUM(Tabla62[[#This Row],[1661]:[Entrearmadas]])</f>
        <v>0</v>
      </c>
    </row>
    <row r="2992" spans="1:18" x14ac:dyDescent="0.3">
      <c r="A2992">
        <v>2991</v>
      </c>
      <c r="B2992" t="str" cm="1">
        <f t="array" ref="B2992">INDEX([1]!Tabla1[#Data], A2992, 2)</f>
        <v>Uribaste, Juan de</v>
      </c>
      <c r="C2992">
        <f>SUMIF([1]!Tabla1661[Consignatario],B2992,[1]!Tabla1661[1661])</f>
        <v>0</v>
      </c>
      <c r="D2992">
        <f>SUMIF([1]!Tabla11[Consignatario],B2992,[1]!Tabla11[1662])</f>
        <v>0</v>
      </c>
      <c r="E2992">
        <f>SUMIF([1]!Tabla12[Consignatario],B2992,[1]!Tabla12[1670])</f>
        <v>0</v>
      </c>
      <c r="F2992">
        <f>SUMIF([1]!Tabla10[Consignatario],B2992,[1]!Tabla10[1672])</f>
        <v>0</v>
      </c>
      <c r="G2992">
        <f>SUMIF([1]!Tabla9[Consignatarios],B2992,[1]!Tabla9[1675])</f>
        <v>0</v>
      </c>
      <c r="H2992">
        <f>SUMIF([1]!Tabla8[Consignatarios],B2992,[1]!Tabla8[1678])</f>
        <v>4750</v>
      </c>
      <c r="I2992">
        <f>SUMIF([1]!Tabla4[Consignatario],B2992,[1]!Tabla4[Monto])</f>
        <v>0</v>
      </c>
      <c r="J2992">
        <f>SUMIF([1]!Tabla2[Consignatario],B2992, [1]!Tabla2[Monto])</f>
        <v>0</v>
      </c>
      <c r="K2992">
        <f>SUMIF([1]!Tabla3[Consignatario],B2992,[1]!Tabla3[Monto])</f>
        <v>0</v>
      </c>
      <c r="L2992">
        <f>SUMIF([1]!Tabla5[Consignatario],B2992,[1]!Tabla5[Monto])</f>
        <v>0</v>
      </c>
      <c r="M2992">
        <f>SUMIF([1]!Tabla1708[Consignatario],B2992,[1]!Tabla1708[Monto])</f>
        <v>0</v>
      </c>
      <c r="N2992">
        <f>SUMIF([1]!Tabla1726[Consignatario],B2992,[1]!Tabla1726[Monto])</f>
        <v>0</v>
      </c>
      <c r="O2992">
        <f>SUMIF([1]!Tabla1730[Consignatario],B2992,[1]!Tabla1730[1730])</f>
        <v>0</v>
      </c>
      <c r="P2992">
        <f>SUMIF([1]!Tabla1739[Consignatario],B2992,[1]!Tabla1739[1739])</f>
        <v>0</v>
      </c>
      <c r="Q2992">
        <f>SUMIF([1]!Tabla21[Consignatario],B2992,[1]!Tabla21[1664-1670])</f>
        <v>0</v>
      </c>
      <c r="R2992">
        <f>SUM(Tabla62[[#This Row],[1661]:[Entrearmadas]])</f>
        <v>4750</v>
      </c>
    </row>
    <row r="2993" spans="1:18" x14ac:dyDescent="0.3">
      <c r="A2993">
        <v>2992</v>
      </c>
      <c r="B2993" t="str" cm="1">
        <f t="array" ref="B2993">INDEX([1]!Tabla1[#Data], A2993, 2)</f>
        <v>Uribe, Andrés de</v>
      </c>
      <c r="C2993">
        <f>SUMIF([1]!Tabla1661[Consignatario],B2993,[1]!Tabla1661[1661])</f>
        <v>0</v>
      </c>
      <c r="D2993">
        <f>SUMIF([1]!Tabla11[Consignatario],B2993,[1]!Tabla11[1662])</f>
        <v>0</v>
      </c>
      <c r="E2993">
        <f>SUMIF([1]!Tabla12[Consignatario],B2993,[1]!Tabla12[1670])</f>
        <v>0</v>
      </c>
      <c r="F2993">
        <f>SUMIF([1]!Tabla10[Consignatario],B2993,[1]!Tabla10[1672])</f>
        <v>0</v>
      </c>
      <c r="G2993">
        <f>SUMIF([1]!Tabla9[Consignatarios],B2993,[1]!Tabla9[1675])</f>
        <v>0</v>
      </c>
      <c r="H2993">
        <f>SUMIF([1]!Tabla8[Consignatarios],B2993,[1]!Tabla8[1678])</f>
        <v>0</v>
      </c>
      <c r="I2993">
        <f>SUMIF([1]!Tabla4[Consignatario],B2993,[1]!Tabla4[Monto])</f>
        <v>0</v>
      </c>
      <c r="J2993">
        <f>SUMIF([1]!Tabla2[Consignatario],B2993, [1]!Tabla2[Monto])</f>
        <v>0</v>
      </c>
      <c r="K2993">
        <f>SUMIF([1]!Tabla3[Consignatario],B2993,[1]!Tabla3[Monto])</f>
        <v>0</v>
      </c>
      <c r="L2993">
        <f>SUMIF([1]!Tabla5[Consignatario],B2993,[1]!Tabla5[Monto])</f>
        <v>3640</v>
      </c>
      <c r="M2993">
        <f>SUMIF([1]!Tabla1708[Consignatario],B2993,[1]!Tabla1708[Monto])</f>
        <v>0</v>
      </c>
      <c r="N2993">
        <f>SUMIF([1]!Tabla1726[Consignatario],B2993,[1]!Tabla1726[Monto])</f>
        <v>0</v>
      </c>
      <c r="O2993">
        <f>SUMIF([1]!Tabla1730[Consignatario],B2993,[1]!Tabla1730[1730])</f>
        <v>27300</v>
      </c>
      <c r="P2993">
        <f>SUMIF([1]!Tabla1739[Consignatario],B2993,[1]!Tabla1739[1739])</f>
        <v>0</v>
      </c>
      <c r="Q2993">
        <f>SUMIF([1]!Tabla21[Consignatario],B2993,[1]!Tabla21[1664-1670])</f>
        <v>0</v>
      </c>
      <c r="R2993">
        <f>SUM(Tabla62[[#This Row],[1661]:[Entrearmadas]])</f>
        <v>30940</v>
      </c>
    </row>
    <row r="2994" spans="1:18" x14ac:dyDescent="0.3">
      <c r="A2994">
        <v>2993</v>
      </c>
      <c r="B2994" t="str" cm="1">
        <f t="array" ref="B2994">INDEX([1]!Tabla1[#Data], A2994, 2)</f>
        <v>Uribe, Juan Antonio de</v>
      </c>
      <c r="C2994">
        <f>SUMIF([1]!Tabla1661[Consignatario],B2994,[1]!Tabla1661[1661])</f>
        <v>0</v>
      </c>
      <c r="D2994">
        <f>SUMIF([1]!Tabla11[Consignatario],B2994,[1]!Tabla11[1662])</f>
        <v>0</v>
      </c>
      <c r="E2994">
        <f>SUMIF([1]!Tabla12[Consignatario],B2994,[1]!Tabla12[1670])</f>
        <v>0</v>
      </c>
      <c r="F2994">
        <f>SUMIF([1]!Tabla10[Consignatario],B2994,[1]!Tabla10[1672])</f>
        <v>0</v>
      </c>
      <c r="G2994">
        <f>SUMIF([1]!Tabla9[Consignatarios],B2994,[1]!Tabla9[1675])</f>
        <v>0</v>
      </c>
      <c r="H2994">
        <f>SUMIF([1]!Tabla8[Consignatarios],B2994,[1]!Tabla8[1678])</f>
        <v>0</v>
      </c>
      <c r="I2994">
        <f>SUMIF([1]!Tabla4[Consignatario],B2994,[1]!Tabla4[Monto])</f>
        <v>0</v>
      </c>
      <c r="J2994">
        <f>SUMIF([1]!Tabla2[Consignatario],B2994, [1]!Tabla2[Monto])</f>
        <v>28000</v>
      </c>
      <c r="K2994">
        <f>SUMIF([1]!Tabla3[Consignatario],B2994,[1]!Tabla3[Monto])</f>
        <v>10700</v>
      </c>
      <c r="L2994">
        <f>SUMIF([1]!Tabla5[Consignatario],B2994,[1]!Tabla5[Monto])</f>
        <v>94815</v>
      </c>
      <c r="M2994">
        <f>SUMIF([1]!Tabla1708[Consignatario],B2994,[1]!Tabla1708[Monto])</f>
        <v>0</v>
      </c>
      <c r="N2994">
        <f>SUMIF([1]!Tabla1726[Consignatario],B2994,[1]!Tabla1726[Monto])</f>
        <v>0</v>
      </c>
      <c r="O2994">
        <f>SUMIF([1]!Tabla1730[Consignatario],B2994,[1]!Tabla1730[1730])</f>
        <v>0</v>
      </c>
      <c r="P2994">
        <f>SUMIF([1]!Tabla1739[Consignatario],B2994,[1]!Tabla1739[1739])</f>
        <v>0</v>
      </c>
      <c r="Q2994">
        <f>SUMIF([1]!Tabla21[Consignatario],B2994,[1]!Tabla21[1664-1670])</f>
        <v>0</v>
      </c>
      <c r="R2994">
        <f>SUM(Tabla62[[#This Row],[1661]:[Entrearmadas]])</f>
        <v>133515</v>
      </c>
    </row>
    <row r="2995" spans="1:18" x14ac:dyDescent="0.3">
      <c r="A2995">
        <v>2994</v>
      </c>
      <c r="B2995" t="str" cm="1">
        <f t="array" ref="B2995">INDEX([1]!Tabla1[#Data], A2995, 2)</f>
        <v>Urigoitia, Francisco de</v>
      </c>
      <c r="C2995">
        <f>SUMIF([1]!Tabla1661[Consignatario],B2995,[1]!Tabla1661[1661])</f>
        <v>0</v>
      </c>
      <c r="D2995">
        <f>SUMIF([1]!Tabla11[Consignatario],B2995,[1]!Tabla11[1662])</f>
        <v>0</v>
      </c>
      <c r="E2995">
        <f>SUMIF([1]!Tabla12[Consignatario],B2995,[1]!Tabla12[1670])</f>
        <v>0</v>
      </c>
      <c r="F2995">
        <f>SUMIF([1]!Tabla10[Consignatario],B2995,[1]!Tabla10[1672])</f>
        <v>0</v>
      </c>
      <c r="G2995">
        <f>SUMIF([1]!Tabla9[Consignatarios],B2995,[1]!Tabla9[1675])</f>
        <v>0</v>
      </c>
      <c r="H2995">
        <f>SUMIF([1]!Tabla8[Consignatarios],B2995,[1]!Tabla8[1678])</f>
        <v>0</v>
      </c>
      <c r="I2995">
        <f>SUMIF([1]!Tabla4[Consignatario],B2995,[1]!Tabla4[Monto])</f>
        <v>0</v>
      </c>
      <c r="J2995">
        <f>SUMIF([1]!Tabla2[Consignatario],B2995, [1]!Tabla2[Monto])</f>
        <v>0</v>
      </c>
      <c r="K2995">
        <f>SUMIF([1]!Tabla3[Consignatario],B2995,[1]!Tabla3[Monto])</f>
        <v>0</v>
      </c>
      <c r="L2995">
        <f>SUMIF([1]!Tabla5[Consignatario],B2995,[1]!Tabla5[Monto])</f>
        <v>82313</v>
      </c>
      <c r="M2995">
        <f>SUMIF([1]!Tabla1708[Consignatario],B2995,[1]!Tabla1708[Monto])</f>
        <v>0</v>
      </c>
      <c r="N2995">
        <f>SUMIF([1]!Tabla1726[Consignatario],B2995,[1]!Tabla1726[Monto])</f>
        <v>0</v>
      </c>
      <c r="O2995">
        <f>SUMIF([1]!Tabla1730[Consignatario],B2995,[1]!Tabla1730[1730])</f>
        <v>0</v>
      </c>
      <c r="P2995">
        <f>SUMIF([1]!Tabla1739[Consignatario],B2995,[1]!Tabla1739[1739])</f>
        <v>0</v>
      </c>
      <c r="Q2995">
        <f>SUMIF([1]!Tabla21[Consignatario],B2995,[1]!Tabla21[1664-1670])</f>
        <v>0</v>
      </c>
      <c r="R2995">
        <f>SUM(Tabla62[[#This Row],[1661]:[Entrearmadas]])</f>
        <v>82313</v>
      </c>
    </row>
    <row r="2996" spans="1:18" x14ac:dyDescent="0.3">
      <c r="A2996">
        <v>2995</v>
      </c>
      <c r="B2996" t="str" cm="1">
        <f t="array" ref="B2996">INDEX([1]!Tabla1[#Data], A2996, 2)</f>
        <v>Urizar, Domingo de</v>
      </c>
      <c r="C2996">
        <f>SUMIF([1]!Tabla1661[Consignatario],B2996,[1]!Tabla1661[1661])</f>
        <v>0</v>
      </c>
      <c r="D2996">
        <f>SUMIF([1]!Tabla11[Consignatario],B2996,[1]!Tabla11[1662])</f>
        <v>0</v>
      </c>
      <c r="E2996">
        <f>SUMIF([1]!Tabla12[Consignatario],B2996,[1]!Tabla12[1670])</f>
        <v>0</v>
      </c>
      <c r="F2996">
        <f>SUMIF([1]!Tabla10[Consignatario],B2996,[1]!Tabla10[1672])</f>
        <v>0</v>
      </c>
      <c r="G2996">
        <f>SUMIF([1]!Tabla9[Consignatarios],B2996,[1]!Tabla9[1675])</f>
        <v>0</v>
      </c>
      <c r="H2996">
        <f>SUMIF([1]!Tabla8[Consignatarios],B2996,[1]!Tabla8[1678])</f>
        <v>0</v>
      </c>
      <c r="I2996">
        <f>SUMIF([1]!Tabla4[Consignatario],B2996,[1]!Tabla4[Monto])</f>
        <v>0</v>
      </c>
      <c r="J2996">
        <f>SUMIF([1]!Tabla2[Consignatario],B2996, [1]!Tabla2[Monto])</f>
        <v>0</v>
      </c>
      <c r="K2996">
        <f>SUMIF([1]!Tabla3[Consignatario],B2996,[1]!Tabla3[Monto])</f>
        <v>0</v>
      </c>
      <c r="L2996">
        <f>SUMIF([1]!Tabla5[Consignatario],B2996,[1]!Tabla5[Monto])</f>
        <v>0</v>
      </c>
      <c r="M2996">
        <f>SUMIF([1]!Tabla1708[Consignatario],B2996,[1]!Tabla1708[Monto])</f>
        <v>0</v>
      </c>
      <c r="N2996">
        <f>SUMIF([1]!Tabla1726[Consignatario],B2996,[1]!Tabla1726[Monto])</f>
        <v>16400</v>
      </c>
      <c r="O2996">
        <f>SUMIF([1]!Tabla1730[Consignatario],B2996,[1]!Tabla1730[1730])</f>
        <v>16700</v>
      </c>
      <c r="P2996">
        <f>SUMIF([1]!Tabla1739[Consignatario],B2996,[1]!Tabla1739[1739])</f>
        <v>0</v>
      </c>
      <c r="Q2996">
        <f>SUMIF([1]!Tabla21[Consignatario],B2996,[1]!Tabla21[1664-1670])</f>
        <v>0</v>
      </c>
      <c r="R2996">
        <f>SUM(Tabla62[[#This Row],[1661]:[Entrearmadas]])</f>
        <v>33100</v>
      </c>
    </row>
    <row r="2997" spans="1:18" x14ac:dyDescent="0.3">
      <c r="A2997">
        <v>2996</v>
      </c>
      <c r="B2997" t="str" cm="1">
        <f t="array" ref="B2997">INDEX([1]!Tabla1[#Data], A2997, 2)</f>
        <v>Urizar, Esteban Martín de</v>
      </c>
      <c r="C2997">
        <f>SUMIF([1]!Tabla1661[Consignatario],B2997,[1]!Tabla1661[1661])</f>
        <v>0</v>
      </c>
      <c r="D2997">
        <f>SUMIF([1]!Tabla11[Consignatario],B2997,[1]!Tabla11[1662])</f>
        <v>0</v>
      </c>
      <c r="E2997">
        <f>SUMIF([1]!Tabla12[Consignatario],B2997,[1]!Tabla12[1670])</f>
        <v>0</v>
      </c>
      <c r="F2997">
        <f>SUMIF([1]!Tabla10[Consignatario],B2997,[1]!Tabla10[1672])</f>
        <v>0</v>
      </c>
      <c r="G2997">
        <f>SUMIF([1]!Tabla9[Consignatarios],B2997,[1]!Tabla9[1675])</f>
        <v>0</v>
      </c>
      <c r="H2997">
        <f>SUMIF([1]!Tabla8[Consignatarios],B2997,[1]!Tabla8[1678])</f>
        <v>0</v>
      </c>
      <c r="I2997">
        <f>SUMIF([1]!Tabla4[Consignatario],B2997,[1]!Tabla4[Monto])</f>
        <v>0</v>
      </c>
      <c r="J2997">
        <f>SUMIF([1]!Tabla2[Consignatario],B2997, [1]!Tabla2[Monto])</f>
        <v>0</v>
      </c>
      <c r="K2997">
        <f>SUMIF([1]!Tabla3[Consignatario],B2997,[1]!Tabla3[Monto])</f>
        <v>0</v>
      </c>
      <c r="L2997">
        <f>SUMIF([1]!Tabla5[Consignatario],B2997,[1]!Tabla5[Monto])</f>
        <v>0</v>
      </c>
      <c r="M2997">
        <f>SUMIF([1]!Tabla1708[Consignatario],B2997,[1]!Tabla1708[Monto])</f>
        <v>0</v>
      </c>
      <c r="N2997">
        <f>SUMIF([1]!Tabla1726[Consignatario],B2997,[1]!Tabla1726[Monto])</f>
        <v>0</v>
      </c>
      <c r="O2997">
        <f>SUMIF([1]!Tabla1730[Consignatario],B2997,[1]!Tabla1730[1730])</f>
        <v>16400</v>
      </c>
      <c r="P2997">
        <f>SUMIF([1]!Tabla1739[Consignatario],B2997,[1]!Tabla1739[1739])</f>
        <v>0</v>
      </c>
      <c r="Q2997">
        <f>SUMIF([1]!Tabla21[Consignatario],B2997,[1]!Tabla21[1664-1670])</f>
        <v>0</v>
      </c>
      <c r="R2997">
        <f>SUM(Tabla62[[#This Row],[1661]:[Entrearmadas]])</f>
        <v>16400</v>
      </c>
    </row>
    <row r="2998" spans="1:18" x14ac:dyDescent="0.3">
      <c r="A2998">
        <v>2997</v>
      </c>
      <c r="B2998" t="str" cm="1">
        <f t="array" ref="B2998">INDEX([1]!Tabla1[#Data], A2998, 2)</f>
        <v>Urizar, Miguel de</v>
      </c>
      <c r="C2998">
        <f>SUMIF([1]!Tabla1661[Consignatario],B2998,[1]!Tabla1661[1661])</f>
        <v>0</v>
      </c>
      <c r="D2998">
        <f>SUMIF([1]!Tabla11[Consignatario],B2998,[1]!Tabla11[1662])</f>
        <v>0</v>
      </c>
      <c r="E2998">
        <f>SUMIF([1]!Tabla12[Consignatario],B2998,[1]!Tabla12[1670])</f>
        <v>0</v>
      </c>
      <c r="F2998">
        <f>SUMIF([1]!Tabla10[Consignatario],B2998,[1]!Tabla10[1672])</f>
        <v>0</v>
      </c>
      <c r="G2998">
        <f>SUMIF([1]!Tabla9[Consignatarios],B2998,[1]!Tabla9[1675])</f>
        <v>0</v>
      </c>
      <c r="H2998">
        <f>SUMIF([1]!Tabla8[Consignatarios],B2998,[1]!Tabla8[1678])</f>
        <v>0</v>
      </c>
      <c r="I2998">
        <f>SUMIF([1]!Tabla4[Consignatario],B2998,[1]!Tabla4[Monto])</f>
        <v>0</v>
      </c>
      <c r="J2998">
        <f>SUMIF([1]!Tabla2[Consignatario],B2998, [1]!Tabla2[Monto])</f>
        <v>0</v>
      </c>
      <c r="K2998">
        <f>SUMIF([1]!Tabla3[Consignatario],B2998,[1]!Tabla3[Monto])</f>
        <v>0</v>
      </c>
      <c r="L2998">
        <f>SUMIF([1]!Tabla5[Consignatario],B2998,[1]!Tabla5[Monto])</f>
        <v>0</v>
      </c>
      <c r="M2998">
        <f>SUMIF([1]!Tabla1708[Consignatario],B2998,[1]!Tabla1708[Monto])</f>
        <v>0</v>
      </c>
      <c r="N2998">
        <f>SUMIF([1]!Tabla1726[Consignatario],B2998,[1]!Tabla1726[Monto])</f>
        <v>78000</v>
      </c>
      <c r="O2998">
        <f>SUMIF([1]!Tabla1730[Consignatario],B2998,[1]!Tabla1730[1730])</f>
        <v>0</v>
      </c>
      <c r="P2998">
        <f>SUMIF([1]!Tabla1739[Consignatario],B2998,[1]!Tabla1739[1739])</f>
        <v>0</v>
      </c>
      <c r="Q2998">
        <f>SUMIF([1]!Tabla21[Consignatario],B2998,[1]!Tabla21[1664-1670])</f>
        <v>0</v>
      </c>
      <c r="R2998">
        <f>SUM(Tabla62[[#This Row],[1661]:[Entrearmadas]])</f>
        <v>78000</v>
      </c>
    </row>
    <row r="2999" spans="1:18" x14ac:dyDescent="0.3">
      <c r="A2999">
        <v>2998</v>
      </c>
      <c r="B2999" t="str" cm="1">
        <f t="array" ref="B2999">INDEX([1]!Tabla1[#Data], A2999, 2)</f>
        <v>Urniza, Manuel de</v>
      </c>
      <c r="C2999">
        <f>SUMIF([1]!Tabla1661[Consignatario],B2999,[1]!Tabla1661[1661])</f>
        <v>0</v>
      </c>
      <c r="D2999">
        <f>SUMIF([1]!Tabla11[Consignatario],B2999,[1]!Tabla11[1662])</f>
        <v>0</v>
      </c>
      <c r="E2999">
        <f>SUMIF([1]!Tabla12[Consignatario],B2999,[1]!Tabla12[1670])</f>
        <v>0</v>
      </c>
      <c r="F2999">
        <f>SUMIF([1]!Tabla10[Consignatario],B2999,[1]!Tabla10[1672])</f>
        <v>0</v>
      </c>
      <c r="G2999">
        <f>SUMIF([1]!Tabla9[Consignatarios],B2999,[1]!Tabla9[1675])</f>
        <v>0</v>
      </c>
      <c r="H2999">
        <f>SUMIF([1]!Tabla8[Consignatarios],B2999,[1]!Tabla8[1678])</f>
        <v>0</v>
      </c>
      <c r="I2999">
        <f>SUMIF([1]!Tabla4[Consignatario],B2999,[1]!Tabla4[Monto])</f>
        <v>0</v>
      </c>
      <c r="J2999">
        <f>SUMIF([1]!Tabla2[Consignatario],B2999, [1]!Tabla2[Monto])</f>
        <v>0</v>
      </c>
      <c r="K2999">
        <f>SUMIF([1]!Tabla3[Consignatario],B2999,[1]!Tabla3[Monto])</f>
        <v>0</v>
      </c>
      <c r="L2999">
        <f>SUMIF([1]!Tabla5[Consignatario],B2999,[1]!Tabla5[Monto])</f>
        <v>0</v>
      </c>
      <c r="M2999">
        <f>SUMIF([1]!Tabla1708[Consignatario],B2999,[1]!Tabla1708[Monto])</f>
        <v>12000</v>
      </c>
      <c r="N2999">
        <f>SUMIF([1]!Tabla1726[Consignatario],B2999,[1]!Tabla1726[Monto])</f>
        <v>0</v>
      </c>
      <c r="O2999">
        <f>SUMIF([1]!Tabla1730[Consignatario],B2999,[1]!Tabla1730[1730])</f>
        <v>0</v>
      </c>
      <c r="P2999">
        <f>SUMIF([1]!Tabla1739[Consignatario],B2999,[1]!Tabla1739[1739])</f>
        <v>0</v>
      </c>
      <c r="Q2999">
        <f>SUMIF([1]!Tabla21[Consignatario],B2999,[1]!Tabla21[1664-1670])</f>
        <v>0</v>
      </c>
      <c r="R2999">
        <f>SUM(Tabla62[[#This Row],[1661]:[Entrearmadas]])</f>
        <v>12000</v>
      </c>
    </row>
    <row r="3000" spans="1:18" x14ac:dyDescent="0.3">
      <c r="A3000">
        <v>2999</v>
      </c>
      <c r="B3000" t="str" cm="1">
        <f t="array" ref="B3000">INDEX([1]!Tabla1[#Data], A3000, 2)</f>
        <v>Urquizu, Agustín de</v>
      </c>
      <c r="C3000">
        <f>SUMIF([1]!Tabla1661[Consignatario],B3000,[1]!Tabla1661[1661])</f>
        <v>0</v>
      </c>
      <c r="D3000">
        <f>SUMIF([1]!Tabla11[Consignatario],B3000,[1]!Tabla11[1662])</f>
        <v>0</v>
      </c>
      <c r="E3000">
        <f>SUMIF([1]!Tabla12[Consignatario],B3000,[1]!Tabla12[1670])</f>
        <v>0</v>
      </c>
      <c r="F3000">
        <f>SUMIF([1]!Tabla10[Consignatario],B3000,[1]!Tabla10[1672])</f>
        <v>0</v>
      </c>
      <c r="G3000">
        <f>SUMIF([1]!Tabla9[Consignatarios],B3000,[1]!Tabla9[1675])</f>
        <v>0</v>
      </c>
      <c r="H3000">
        <f>SUMIF([1]!Tabla8[Consignatarios],B3000,[1]!Tabla8[1678])</f>
        <v>0</v>
      </c>
      <c r="I3000">
        <f>SUMIF([1]!Tabla4[Consignatario],B3000,[1]!Tabla4[Monto])</f>
        <v>0</v>
      </c>
      <c r="J3000">
        <f>SUMIF([1]!Tabla2[Consignatario],B3000, [1]!Tabla2[Monto])</f>
        <v>0</v>
      </c>
      <c r="K3000">
        <f>SUMIF([1]!Tabla3[Consignatario],B3000,[1]!Tabla3[Monto])</f>
        <v>23380</v>
      </c>
      <c r="L3000">
        <f>SUMIF([1]!Tabla5[Consignatario],B3000,[1]!Tabla5[Monto])</f>
        <v>41880</v>
      </c>
      <c r="M3000">
        <f>SUMIF([1]!Tabla1708[Consignatario],B3000,[1]!Tabla1708[Monto])</f>
        <v>0</v>
      </c>
      <c r="N3000">
        <f>SUMIF([1]!Tabla1726[Consignatario],B3000,[1]!Tabla1726[Monto])</f>
        <v>0</v>
      </c>
      <c r="O3000">
        <f>SUMIF([1]!Tabla1730[Consignatario],B3000,[1]!Tabla1730[1730])</f>
        <v>0</v>
      </c>
      <c r="P3000">
        <f>SUMIF([1]!Tabla1739[Consignatario],B3000,[1]!Tabla1739[1739])</f>
        <v>0</v>
      </c>
      <c r="Q3000">
        <f>SUMIF([1]!Tabla21[Consignatario],B3000,[1]!Tabla21[1664-1670])</f>
        <v>0</v>
      </c>
      <c r="R3000">
        <f>SUM(Tabla62[[#This Row],[1661]:[Entrearmadas]])</f>
        <v>65260</v>
      </c>
    </row>
    <row r="3001" spans="1:18" x14ac:dyDescent="0.3">
      <c r="A3001">
        <v>3000</v>
      </c>
      <c r="B3001" t="str" cm="1">
        <f t="array" ref="B3001">INDEX([1]!Tabla1[#Data], A3001, 2)</f>
        <v>Urquizu, Juan de</v>
      </c>
      <c r="C3001">
        <f>SUMIF([1]!Tabla1661[Consignatario],B3001,[1]!Tabla1661[1661])</f>
        <v>0</v>
      </c>
      <c r="D3001">
        <f>SUMIF([1]!Tabla11[Consignatario],B3001,[1]!Tabla11[1662])</f>
        <v>0</v>
      </c>
      <c r="E3001">
        <f>SUMIF([1]!Tabla12[Consignatario],B3001,[1]!Tabla12[1670])</f>
        <v>0</v>
      </c>
      <c r="F3001">
        <f>SUMIF([1]!Tabla10[Consignatario],B3001,[1]!Tabla10[1672])</f>
        <v>0</v>
      </c>
      <c r="G3001">
        <f>SUMIF([1]!Tabla9[Consignatarios],B3001,[1]!Tabla9[1675])</f>
        <v>0</v>
      </c>
      <c r="H3001">
        <f>SUMIF([1]!Tabla8[Consignatarios],B3001,[1]!Tabla8[1678])</f>
        <v>0</v>
      </c>
      <c r="I3001">
        <f>SUMIF([1]!Tabla4[Consignatario],B3001,[1]!Tabla4[Monto])</f>
        <v>0</v>
      </c>
      <c r="J3001">
        <f>SUMIF([1]!Tabla2[Consignatario],B3001, [1]!Tabla2[Monto])</f>
        <v>0</v>
      </c>
      <c r="K3001">
        <f>SUMIF([1]!Tabla3[Consignatario],B3001,[1]!Tabla3[Monto])</f>
        <v>9684</v>
      </c>
      <c r="L3001">
        <f>SUMIF([1]!Tabla5[Consignatario],B3001,[1]!Tabla5[Monto])</f>
        <v>13200</v>
      </c>
      <c r="M3001">
        <f>SUMIF([1]!Tabla1708[Consignatario],B3001,[1]!Tabla1708[Monto])</f>
        <v>0</v>
      </c>
      <c r="N3001">
        <f>SUMIF([1]!Tabla1726[Consignatario],B3001,[1]!Tabla1726[Monto])</f>
        <v>0</v>
      </c>
      <c r="O3001">
        <f>SUMIF([1]!Tabla1730[Consignatario],B3001,[1]!Tabla1730[1730])</f>
        <v>0</v>
      </c>
      <c r="P3001">
        <f>SUMIF([1]!Tabla1739[Consignatario],B3001,[1]!Tabla1739[1739])</f>
        <v>0</v>
      </c>
      <c r="Q3001">
        <f>SUMIF([1]!Tabla21[Consignatario],B3001,[1]!Tabla21[1664-1670])</f>
        <v>0</v>
      </c>
      <c r="R3001">
        <f>SUM(Tabla62[[#This Row],[1661]:[Entrearmadas]])</f>
        <v>22884</v>
      </c>
    </row>
    <row r="3002" spans="1:18" x14ac:dyDescent="0.3">
      <c r="A3002">
        <v>3001</v>
      </c>
      <c r="B3002" t="str" cm="1">
        <f t="array" ref="B3002">INDEX([1]!Tabla1[#Data], A3002, 2)</f>
        <v>Urra, Ignacio de</v>
      </c>
      <c r="C3002">
        <f>SUMIF([1]!Tabla1661[Consignatario],B3002,[1]!Tabla1661[1661])</f>
        <v>4400</v>
      </c>
      <c r="D3002">
        <f>SUMIF([1]!Tabla11[Consignatario],B3002,[1]!Tabla11[1662])</f>
        <v>0</v>
      </c>
      <c r="E3002">
        <f>SUMIF([1]!Tabla12[Consignatario],B3002,[1]!Tabla12[1670])</f>
        <v>0</v>
      </c>
      <c r="F3002">
        <f>SUMIF([1]!Tabla10[Consignatario],B3002,[1]!Tabla10[1672])</f>
        <v>0</v>
      </c>
      <c r="G3002">
        <f>SUMIF([1]!Tabla9[Consignatarios],B3002,[1]!Tabla9[1675])</f>
        <v>0</v>
      </c>
      <c r="H3002">
        <f>SUMIF([1]!Tabla8[Consignatarios],B3002,[1]!Tabla8[1678])</f>
        <v>0</v>
      </c>
      <c r="I3002">
        <f>SUMIF([1]!Tabla4[Consignatario],B3002,[1]!Tabla4[Monto])</f>
        <v>0</v>
      </c>
      <c r="J3002">
        <f>SUMIF([1]!Tabla2[Consignatario],B3002, [1]!Tabla2[Monto])</f>
        <v>0</v>
      </c>
      <c r="K3002">
        <f>SUMIF([1]!Tabla3[Consignatario],B3002,[1]!Tabla3[Monto])</f>
        <v>0</v>
      </c>
      <c r="L3002">
        <f>SUMIF([1]!Tabla5[Consignatario],B3002,[1]!Tabla5[Monto])</f>
        <v>0</v>
      </c>
      <c r="M3002">
        <f>SUMIF([1]!Tabla1708[Consignatario],B3002,[1]!Tabla1708[Monto])</f>
        <v>0</v>
      </c>
      <c r="N3002">
        <f>SUMIF([1]!Tabla1726[Consignatario],B3002,[1]!Tabla1726[Monto])</f>
        <v>0</v>
      </c>
      <c r="O3002">
        <f>SUMIF([1]!Tabla1730[Consignatario],B3002,[1]!Tabla1730[1730])</f>
        <v>0</v>
      </c>
      <c r="P3002">
        <f>SUMIF([1]!Tabla1739[Consignatario],B3002,[1]!Tabla1739[1739])</f>
        <v>0</v>
      </c>
      <c r="Q3002">
        <f>SUMIF([1]!Tabla21[Consignatario],B3002,[1]!Tabla21[1664-1670])</f>
        <v>0</v>
      </c>
      <c r="R3002">
        <f>SUM(Tabla62[[#This Row],[1661]:[Entrearmadas]])</f>
        <v>4400</v>
      </c>
    </row>
    <row r="3003" spans="1:18" x14ac:dyDescent="0.3">
      <c r="A3003">
        <v>3002</v>
      </c>
      <c r="B3003" t="str" cm="1">
        <f t="array" ref="B3003">INDEX([1]!Tabla1[#Data], A3003, 2)</f>
        <v>Urrieta, Cristóbal de</v>
      </c>
      <c r="C3003">
        <f>SUMIF([1]!Tabla1661[Consignatario],B3003,[1]!Tabla1661[1661])</f>
        <v>0</v>
      </c>
      <c r="D3003">
        <f>SUMIF([1]!Tabla11[Consignatario],B3003,[1]!Tabla11[1662])</f>
        <v>0</v>
      </c>
      <c r="E3003">
        <f>SUMIF([1]!Tabla12[Consignatario],B3003,[1]!Tabla12[1670])</f>
        <v>0</v>
      </c>
      <c r="F3003">
        <f>SUMIF([1]!Tabla10[Consignatario],B3003,[1]!Tabla10[1672])</f>
        <v>0</v>
      </c>
      <c r="G3003">
        <f>SUMIF([1]!Tabla9[Consignatarios],B3003,[1]!Tabla9[1675])</f>
        <v>76220</v>
      </c>
      <c r="H3003">
        <f>SUMIF([1]!Tabla8[Consignatarios],B3003,[1]!Tabla8[1678])</f>
        <v>0</v>
      </c>
      <c r="I3003">
        <f>SUMIF([1]!Tabla4[Consignatario],B3003,[1]!Tabla4[Monto])</f>
        <v>0</v>
      </c>
      <c r="J3003">
        <f>SUMIF([1]!Tabla2[Consignatario],B3003, [1]!Tabla2[Monto])</f>
        <v>0</v>
      </c>
      <c r="K3003">
        <f>SUMIF([1]!Tabla3[Consignatario],B3003,[1]!Tabla3[Monto])</f>
        <v>0</v>
      </c>
      <c r="L3003">
        <f>SUMIF([1]!Tabla5[Consignatario],B3003,[1]!Tabla5[Monto])</f>
        <v>0</v>
      </c>
      <c r="M3003">
        <f>SUMIF([1]!Tabla1708[Consignatario],B3003,[1]!Tabla1708[Monto])</f>
        <v>0</v>
      </c>
      <c r="N3003">
        <f>SUMIF([1]!Tabla1726[Consignatario],B3003,[1]!Tabla1726[Monto])</f>
        <v>0</v>
      </c>
      <c r="O3003">
        <f>SUMIF([1]!Tabla1730[Consignatario],B3003,[1]!Tabla1730[1730])</f>
        <v>0</v>
      </c>
      <c r="P3003">
        <f>SUMIF([1]!Tabla1739[Consignatario],B3003,[1]!Tabla1739[1739])</f>
        <v>0</v>
      </c>
      <c r="Q3003">
        <f>SUMIF([1]!Tabla21[Consignatario],B3003,[1]!Tabla21[1664-1670])</f>
        <v>0</v>
      </c>
      <c r="R3003">
        <f>SUM(Tabla62[[#This Row],[1661]:[Entrearmadas]])</f>
        <v>76220</v>
      </c>
    </row>
    <row r="3004" spans="1:18" x14ac:dyDescent="0.3">
      <c r="A3004">
        <v>3003</v>
      </c>
      <c r="B3004" t="str" cm="1">
        <f t="array" ref="B3004">INDEX([1]!Tabla1[#Data], A3004, 2)</f>
        <v>Urrieta, Dionisio de</v>
      </c>
      <c r="C3004">
        <f>SUMIF([1]!Tabla1661[Consignatario],B3004,[1]!Tabla1661[1661])</f>
        <v>0</v>
      </c>
      <c r="D3004">
        <f>SUMIF([1]!Tabla11[Consignatario],B3004,[1]!Tabla11[1662])</f>
        <v>0</v>
      </c>
      <c r="E3004">
        <f>SUMIF([1]!Tabla12[Consignatario],B3004,[1]!Tabla12[1670])</f>
        <v>0</v>
      </c>
      <c r="F3004">
        <f>SUMIF([1]!Tabla10[Consignatario],B3004,[1]!Tabla10[1672])</f>
        <v>0</v>
      </c>
      <c r="G3004">
        <f>SUMIF([1]!Tabla9[Consignatarios],B3004,[1]!Tabla9[1675])</f>
        <v>0</v>
      </c>
      <c r="H3004">
        <f>SUMIF([1]!Tabla8[Consignatarios],B3004,[1]!Tabla8[1678])</f>
        <v>9266</v>
      </c>
      <c r="I3004">
        <f>SUMIF([1]!Tabla4[Consignatario],B3004,[1]!Tabla4[Monto])</f>
        <v>0</v>
      </c>
      <c r="J3004">
        <f>SUMIF([1]!Tabla2[Consignatario],B3004, [1]!Tabla2[Monto])</f>
        <v>0</v>
      </c>
      <c r="K3004">
        <f>SUMIF([1]!Tabla3[Consignatario],B3004,[1]!Tabla3[Monto])</f>
        <v>0</v>
      </c>
      <c r="L3004">
        <f>SUMIF([1]!Tabla5[Consignatario],B3004,[1]!Tabla5[Monto])</f>
        <v>0</v>
      </c>
      <c r="M3004">
        <f>SUMIF([1]!Tabla1708[Consignatario],B3004,[1]!Tabla1708[Monto])</f>
        <v>0</v>
      </c>
      <c r="N3004">
        <f>SUMIF([1]!Tabla1726[Consignatario],B3004,[1]!Tabla1726[Monto])</f>
        <v>0</v>
      </c>
      <c r="O3004">
        <f>SUMIF([1]!Tabla1730[Consignatario],B3004,[1]!Tabla1730[1730])</f>
        <v>0</v>
      </c>
      <c r="P3004">
        <f>SUMIF([1]!Tabla1739[Consignatario],B3004,[1]!Tabla1739[1739])</f>
        <v>0</v>
      </c>
      <c r="Q3004">
        <f>SUMIF([1]!Tabla21[Consignatario],B3004,[1]!Tabla21[1664-1670])</f>
        <v>0</v>
      </c>
      <c r="R3004">
        <f>SUM(Tabla62[[#This Row],[1661]:[Entrearmadas]])</f>
        <v>9266</v>
      </c>
    </row>
    <row r="3005" spans="1:18" x14ac:dyDescent="0.3">
      <c r="A3005">
        <v>3004</v>
      </c>
      <c r="B3005" t="str" cm="1">
        <f t="array" ref="B3005">INDEX([1]!Tabla1[#Data], A3005, 2)</f>
        <v>Urrieta, Martín de</v>
      </c>
      <c r="C3005">
        <f>SUMIF([1]!Tabla1661[Consignatario],B3005,[1]!Tabla1661[1661])</f>
        <v>0</v>
      </c>
      <c r="D3005">
        <f>SUMIF([1]!Tabla11[Consignatario],B3005,[1]!Tabla11[1662])</f>
        <v>0</v>
      </c>
      <c r="E3005">
        <f>SUMIF([1]!Tabla12[Consignatario],B3005,[1]!Tabla12[1670])</f>
        <v>0</v>
      </c>
      <c r="F3005">
        <f>SUMIF([1]!Tabla10[Consignatario],B3005,[1]!Tabla10[1672])</f>
        <v>0</v>
      </c>
      <c r="G3005">
        <f>SUMIF([1]!Tabla9[Consignatarios],B3005,[1]!Tabla9[1675])</f>
        <v>0</v>
      </c>
      <c r="H3005">
        <f>SUMIF([1]!Tabla8[Consignatarios],B3005,[1]!Tabla8[1678])</f>
        <v>0</v>
      </c>
      <c r="I3005">
        <f>SUMIF([1]!Tabla4[Consignatario],B3005,[1]!Tabla4[Monto])</f>
        <v>0</v>
      </c>
      <c r="J3005">
        <f>SUMIF([1]!Tabla2[Consignatario],B3005, [1]!Tabla2[Monto])</f>
        <v>0</v>
      </c>
      <c r="K3005">
        <f>SUMIF([1]!Tabla3[Consignatario],B3005,[1]!Tabla3[Monto])</f>
        <v>0</v>
      </c>
      <c r="L3005">
        <f>SUMIF([1]!Tabla5[Consignatario],B3005,[1]!Tabla5[Monto])</f>
        <v>10788</v>
      </c>
      <c r="M3005">
        <f>SUMIF([1]!Tabla1708[Consignatario],B3005,[1]!Tabla1708[Monto])</f>
        <v>0</v>
      </c>
      <c r="N3005">
        <f>SUMIF([1]!Tabla1726[Consignatario],B3005,[1]!Tabla1726[Monto])</f>
        <v>0</v>
      </c>
      <c r="O3005">
        <f>SUMIF([1]!Tabla1730[Consignatario],B3005,[1]!Tabla1730[1730])</f>
        <v>0</v>
      </c>
      <c r="P3005">
        <f>SUMIF([1]!Tabla1739[Consignatario],B3005,[1]!Tabla1739[1739])</f>
        <v>0</v>
      </c>
      <c r="Q3005">
        <f>SUMIF([1]!Tabla21[Consignatario],B3005,[1]!Tabla21[1664-1670])</f>
        <v>0</v>
      </c>
      <c r="R3005">
        <f>SUM(Tabla62[[#This Row],[1661]:[Entrearmadas]])</f>
        <v>10788</v>
      </c>
    </row>
    <row r="3006" spans="1:18" x14ac:dyDescent="0.3">
      <c r="A3006">
        <v>3005</v>
      </c>
      <c r="B3006" t="str" cm="1">
        <f t="array" ref="B3006">INDEX([1]!Tabla1[#Data], A3006, 2)</f>
        <v>Urriola, Francisco de</v>
      </c>
      <c r="C3006">
        <f>SUMIF([1]!Tabla1661[Consignatario],B3006,[1]!Tabla1661[1661])</f>
        <v>0</v>
      </c>
      <c r="D3006">
        <f>SUMIF([1]!Tabla11[Consignatario],B3006,[1]!Tabla11[1662])</f>
        <v>20000</v>
      </c>
      <c r="E3006">
        <f>SUMIF([1]!Tabla12[Consignatario],B3006,[1]!Tabla12[1670])</f>
        <v>0</v>
      </c>
      <c r="F3006">
        <f>SUMIF([1]!Tabla10[Consignatario],B3006,[1]!Tabla10[1672])</f>
        <v>0</v>
      </c>
      <c r="G3006">
        <f>SUMIF([1]!Tabla9[Consignatarios],B3006,[1]!Tabla9[1675])</f>
        <v>0</v>
      </c>
      <c r="H3006">
        <f>SUMIF([1]!Tabla8[Consignatarios],B3006,[1]!Tabla8[1678])</f>
        <v>0</v>
      </c>
      <c r="I3006">
        <f>SUMIF([1]!Tabla4[Consignatario],B3006,[1]!Tabla4[Monto])</f>
        <v>0</v>
      </c>
      <c r="J3006">
        <f>SUMIF([1]!Tabla2[Consignatario],B3006, [1]!Tabla2[Monto])</f>
        <v>0</v>
      </c>
      <c r="K3006">
        <f>SUMIF([1]!Tabla3[Consignatario],B3006,[1]!Tabla3[Monto])</f>
        <v>0</v>
      </c>
      <c r="L3006">
        <f>SUMIF([1]!Tabla5[Consignatario],B3006,[1]!Tabla5[Monto])</f>
        <v>0</v>
      </c>
      <c r="M3006">
        <f>SUMIF([1]!Tabla1708[Consignatario],B3006,[1]!Tabla1708[Monto])</f>
        <v>0</v>
      </c>
      <c r="N3006">
        <f>SUMIF([1]!Tabla1726[Consignatario],B3006,[1]!Tabla1726[Monto])</f>
        <v>0</v>
      </c>
      <c r="O3006">
        <f>SUMIF([1]!Tabla1730[Consignatario],B3006,[1]!Tabla1730[1730])</f>
        <v>0</v>
      </c>
      <c r="P3006">
        <f>SUMIF([1]!Tabla1739[Consignatario],B3006,[1]!Tabla1739[1739])</f>
        <v>0</v>
      </c>
      <c r="Q3006">
        <f>SUMIF([1]!Tabla21[Consignatario],B3006,[1]!Tabla21[1664-1670])</f>
        <v>0</v>
      </c>
      <c r="R3006">
        <f>SUM(Tabla62[[#This Row],[1661]:[Entrearmadas]])</f>
        <v>20000</v>
      </c>
    </row>
    <row r="3007" spans="1:18" x14ac:dyDescent="0.3">
      <c r="A3007">
        <v>3006</v>
      </c>
      <c r="B3007" t="str" cm="1">
        <f t="array" ref="B3007">INDEX([1]!Tabla1[#Data], A3007, 2)</f>
        <v>Urriola, Gabriel de</v>
      </c>
      <c r="C3007">
        <f>SUMIF([1]!Tabla1661[Consignatario],B3007,[1]!Tabla1661[1661])</f>
        <v>0</v>
      </c>
      <c r="D3007">
        <f>SUMIF([1]!Tabla11[Consignatario],B3007,[1]!Tabla11[1662])</f>
        <v>0</v>
      </c>
      <c r="E3007">
        <f>SUMIF([1]!Tabla12[Consignatario],B3007,[1]!Tabla12[1670])</f>
        <v>0</v>
      </c>
      <c r="F3007">
        <f>SUMIF([1]!Tabla10[Consignatario],B3007,[1]!Tabla10[1672])</f>
        <v>700</v>
      </c>
      <c r="G3007">
        <f>SUMIF([1]!Tabla9[Consignatarios],B3007,[1]!Tabla9[1675])</f>
        <v>0</v>
      </c>
      <c r="H3007">
        <f>SUMIF([1]!Tabla8[Consignatarios],B3007,[1]!Tabla8[1678])</f>
        <v>4668</v>
      </c>
      <c r="I3007">
        <f>SUMIF([1]!Tabla4[Consignatario],B3007,[1]!Tabla4[Monto])</f>
        <v>0</v>
      </c>
      <c r="J3007">
        <f>SUMIF([1]!Tabla2[Consignatario],B3007, [1]!Tabla2[Monto])</f>
        <v>0</v>
      </c>
      <c r="K3007">
        <f>SUMIF([1]!Tabla3[Consignatario],B3007,[1]!Tabla3[Monto])</f>
        <v>2503</v>
      </c>
      <c r="L3007">
        <f>SUMIF([1]!Tabla5[Consignatario],B3007,[1]!Tabla5[Monto])</f>
        <v>60800</v>
      </c>
      <c r="M3007">
        <f>SUMIF([1]!Tabla1708[Consignatario],B3007,[1]!Tabla1708[Monto])</f>
        <v>0</v>
      </c>
      <c r="N3007">
        <f>SUMIF([1]!Tabla1726[Consignatario],B3007,[1]!Tabla1726[Monto])</f>
        <v>0</v>
      </c>
      <c r="O3007">
        <f>SUMIF([1]!Tabla1730[Consignatario],B3007,[1]!Tabla1730[1730])</f>
        <v>0</v>
      </c>
      <c r="P3007">
        <f>SUMIF([1]!Tabla1739[Consignatario],B3007,[1]!Tabla1739[1739])</f>
        <v>0</v>
      </c>
      <c r="Q3007">
        <f>SUMIF([1]!Tabla21[Consignatario],B3007,[1]!Tabla21[1664-1670])</f>
        <v>0</v>
      </c>
      <c r="R3007">
        <f>SUM(Tabla62[[#This Row],[1661]:[Entrearmadas]])</f>
        <v>68671</v>
      </c>
    </row>
    <row r="3008" spans="1:18" x14ac:dyDescent="0.3">
      <c r="A3008">
        <v>3007</v>
      </c>
      <c r="B3008" t="str" cm="1">
        <f t="array" ref="B3008">INDEX([1]!Tabla1[#Data], A3008, 2)</f>
        <v>Urrunaga, Pablo de la</v>
      </c>
      <c r="C3008">
        <f>SUMIF([1]!Tabla1661[Consignatario],B3008,[1]!Tabla1661[1661])</f>
        <v>0</v>
      </c>
      <c r="D3008">
        <f>SUMIF([1]!Tabla11[Consignatario],B3008,[1]!Tabla11[1662])</f>
        <v>0</v>
      </c>
      <c r="E3008">
        <f>SUMIF([1]!Tabla12[Consignatario],B3008,[1]!Tabla12[1670])</f>
        <v>0</v>
      </c>
      <c r="F3008">
        <f>SUMIF([1]!Tabla10[Consignatario],B3008,[1]!Tabla10[1672])</f>
        <v>0</v>
      </c>
      <c r="G3008">
        <f>SUMIF([1]!Tabla9[Consignatarios],B3008,[1]!Tabla9[1675])</f>
        <v>0</v>
      </c>
      <c r="H3008">
        <f>SUMIF([1]!Tabla8[Consignatarios],B3008,[1]!Tabla8[1678])</f>
        <v>0</v>
      </c>
      <c r="I3008">
        <f>SUMIF([1]!Tabla4[Consignatario],B3008,[1]!Tabla4[Monto])</f>
        <v>0</v>
      </c>
      <c r="J3008">
        <f>SUMIF([1]!Tabla2[Consignatario],B3008, [1]!Tabla2[Monto])</f>
        <v>0</v>
      </c>
      <c r="K3008">
        <f>SUMIF([1]!Tabla3[Consignatario],B3008,[1]!Tabla3[Monto])</f>
        <v>0</v>
      </c>
      <c r="L3008">
        <f>SUMIF([1]!Tabla5[Consignatario],B3008,[1]!Tabla5[Monto])</f>
        <v>0</v>
      </c>
      <c r="M3008">
        <f>SUMIF([1]!Tabla1708[Consignatario],B3008,[1]!Tabla1708[Monto])</f>
        <v>0</v>
      </c>
      <c r="N3008">
        <f>SUMIF([1]!Tabla1726[Consignatario],B3008,[1]!Tabla1726[Monto])</f>
        <v>39812</v>
      </c>
      <c r="O3008">
        <f>SUMIF([1]!Tabla1730[Consignatario],B3008,[1]!Tabla1730[1730])</f>
        <v>1000</v>
      </c>
      <c r="P3008">
        <f>SUMIF([1]!Tabla1739[Consignatario],B3008,[1]!Tabla1739[1739])</f>
        <v>0</v>
      </c>
      <c r="Q3008">
        <f>SUMIF([1]!Tabla21[Consignatario],B3008,[1]!Tabla21[1664-1670])</f>
        <v>0</v>
      </c>
      <c r="R3008">
        <f>SUM(Tabla62[[#This Row],[1661]:[Entrearmadas]])</f>
        <v>40812</v>
      </c>
    </row>
    <row r="3009" spans="1:18" x14ac:dyDescent="0.3">
      <c r="A3009">
        <v>3008</v>
      </c>
      <c r="B3009" t="str" cm="1">
        <f t="array" ref="B3009">INDEX([1]!Tabla1[#Data], A3009, 2)</f>
        <v>Urrutia Gallardo, Juan de</v>
      </c>
      <c r="C3009">
        <f>SUMIF([1]!Tabla1661[Consignatario],B3009,[1]!Tabla1661[1661])</f>
        <v>0</v>
      </c>
      <c r="D3009">
        <f>SUMIF([1]!Tabla11[Consignatario],B3009,[1]!Tabla11[1662])</f>
        <v>0</v>
      </c>
      <c r="E3009">
        <f>SUMIF([1]!Tabla12[Consignatario],B3009,[1]!Tabla12[1670])</f>
        <v>0</v>
      </c>
      <c r="F3009">
        <f>SUMIF([1]!Tabla10[Consignatario],B3009,[1]!Tabla10[1672])</f>
        <v>0</v>
      </c>
      <c r="G3009">
        <f>SUMIF([1]!Tabla9[Consignatarios],B3009,[1]!Tabla9[1675])</f>
        <v>0</v>
      </c>
      <c r="H3009">
        <f>SUMIF([1]!Tabla8[Consignatarios],B3009,[1]!Tabla8[1678])</f>
        <v>0</v>
      </c>
      <c r="I3009">
        <f>SUMIF([1]!Tabla4[Consignatario],B3009,[1]!Tabla4[Monto])</f>
        <v>0</v>
      </c>
      <c r="J3009">
        <f>SUMIF([1]!Tabla2[Consignatario],B3009, [1]!Tabla2[Monto])</f>
        <v>0</v>
      </c>
      <c r="K3009">
        <f>SUMIF([1]!Tabla3[Consignatario],B3009,[1]!Tabla3[Monto])</f>
        <v>0</v>
      </c>
      <c r="L3009">
        <f>SUMIF([1]!Tabla5[Consignatario],B3009,[1]!Tabla5[Monto])</f>
        <v>0</v>
      </c>
      <c r="M3009">
        <f>SUMIF([1]!Tabla1708[Consignatario],B3009,[1]!Tabla1708[Monto])</f>
        <v>0</v>
      </c>
      <c r="N3009">
        <f>SUMIF([1]!Tabla1726[Consignatario],B3009,[1]!Tabla1726[Monto])</f>
        <v>0</v>
      </c>
      <c r="O3009">
        <f>SUMIF([1]!Tabla1730[Consignatario],B3009,[1]!Tabla1730[1730])</f>
        <v>0</v>
      </c>
      <c r="P3009">
        <f>SUMIF([1]!Tabla1739[Consignatario],B3009,[1]!Tabla1739[1739])</f>
        <v>0</v>
      </c>
      <c r="Q3009">
        <f>SUMIF([1]!Tabla21[Consignatario],B3009,[1]!Tabla21[1664-1670])</f>
        <v>15980</v>
      </c>
      <c r="R3009">
        <f>SUM(Tabla62[[#This Row],[1661]:[Entrearmadas]])</f>
        <v>15980</v>
      </c>
    </row>
    <row r="3010" spans="1:18" x14ac:dyDescent="0.3">
      <c r="A3010">
        <v>3009</v>
      </c>
      <c r="B3010" t="str" cm="1">
        <f t="array" ref="B3010">INDEX([1]!Tabla1[#Data], A3010, 2)</f>
        <v>Urrutia, Agustín de</v>
      </c>
      <c r="C3010">
        <f>SUMIF([1]!Tabla1661[Consignatario],B3010,[1]!Tabla1661[1661])</f>
        <v>0</v>
      </c>
      <c r="D3010">
        <f>SUMIF([1]!Tabla11[Consignatario],B3010,[1]!Tabla11[1662])</f>
        <v>0</v>
      </c>
      <c r="E3010">
        <f>SUMIF([1]!Tabla12[Consignatario],B3010,[1]!Tabla12[1670])</f>
        <v>0</v>
      </c>
      <c r="F3010">
        <f>SUMIF([1]!Tabla10[Consignatario],B3010,[1]!Tabla10[1672])</f>
        <v>600</v>
      </c>
      <c r="G3010">
        <f>SUMIF([1]!Tabla9[Consignatarios],B3010,[1]!Tabla9[1675])</f>
        <v>0</v>
      </c>
      <c r="H3010">
        <f>SUMIF([1]!Tabla8[Consignatarios],B3010,[1]!Tabla8[1678])</f>
        <v>0</v>
      </c>
      <c r="I3010">
        <f>SUMIF([1]!Tabla4[Consignatario],B3010,[1]!Tabla4[Monto])</f>
        <v>0</v>
      </c>
      <c r="J3010">
        <f>SUMIF([1]!Tabla2[Consignatario],B3010, [1]!Tabla2[Monto])</f>
        <v>0</v>
      </c>
      <c r="K3010">
        <f>SUMIF([1]!Tabla3[Consignatario],B3010,[1]!Tabla3[Monto])</f>
        <v>0</v>
      </c>
      <c r="L3010">
        <f>SUMIF([1]!Tabla5[Consignatario],B3010,[1]!Tabla5[Monto])</f>
        <v>0</v>
      </c>
      <c r="M3010">
        <f>SUMIF([1]!Tabla1708[Consignatario],B3010,[1]!Tabla1708[Monto])</f>
        <v>0</v>
      </c>
      <c r="N3010">
        <f>SUMIF([1]!Tabla1726[Consignatario],B3010,[1]!Tabla1726[Monto])</f>
        <v>0</v>
      </c>
      <c r="O3010">
        <f>SUMIF([1]!Tabla1730[Consignatario],B3010,[1]!Tabla1730[1730])</f>
        <v>0</v>
      </c>
      <c r="P3010">
        <f>SUMIF([1]!Tabla1739[Consignatario],B3010,[1]!Tabla1739[1739])</f>
        <v>0</v>
      </c>
      <c r="Q3010">
        <f>SUMIF([1]!Tabla21[Consignatario],B3010,[1]!Tabla21[1664-1670])</f>
        <v>0</v>
      </c>
      <c r="R3010">
        <f>SUM(Tabla62[[#This Row],[1661]:[Entrearmadas]])</f>
        <v>600</v>
      </c>
    </row>
    <row r="3011" spans="1:18" x14ac:dyDescent="0.3">
      <c r="A3011">
        <v>3010</v>
      </c>
      <c r="B3011" t="str" cm="1">
        <f t="array" ref="B3011">INDEX([1]!Tabla1[#Data], A3011, 2)</f>
        <v>Urrutia, Gerónimo de</v>
      </c>
      <c r="C3011">
        <f>SUMIF([1]!Tabla1661[Consignatario],B3011,[1]!Tabla1661[1661])</f>
        <v>3236</v>
      </c>
      <c r="D3011">
        <f>SUMIF([1]!Tabla11[Consignatario],B3011,[1]!Tabla11[1662])</f>
        <v>0</v>
      </c>
      <c r="E3011">
        <f>SUMIF([1]!Tabla12[Consignatario],B3011,[1]!Tabla12[1670])</f>
        <v>0</v>
      </c>
      <c r="F3011">
        <f>SUMIF([1]!Tabla10[Consignatario],B3011,[1]!Tabla10[1672])</f>
        <v>0</v>
      </c>
      <c r="G3011">
        <f>SUMIF([1]!Tabla9[Consignatarios],B3011,[1]!Tabla9[1675])</f>
        <v>0</v>
      </c>
      <c r="H3011">
        <f>SUMIF([1]!Tabla8[Consignatarios],B3011,[1]!Tabla8[1678])</f>
        <v>0</v>
      </c>
      <c r="I3011">
        <f>SUMIF([1]!Tabla4[Consignatario],B3011,[1]!Tabla4[Monto])</f>
        <v>0</v>
      </c>
      <c r="J3011">
        <f>SUMIF([1]!Tabla2[Consignatario],B3011, [1]!Tabla2[Monto])</f>
        <v>0</v>
      </c>
      <c r="K3011">
        <f>SUMIF([1]!Tabla3[Consignatario],B3011,[1]!Tabla3[Monto])</f>
        <v>0</v>
      </c>
      <c r="L3011">
        <f>SUMIF([1]!Tabla5[Consignatario],B3011,[1]!Tabla5[Monto])</f>
        <v>0</v>
      </c>
      <c r="M3011">
        <f>SUMIF([1]!Tabla1708[Consignatario],B3011,[1]!Tabla1708[Monto])</f>
        <v>0</v>
      </c>
      <c r="N3011">
        <f>SUMIF([1]!Tabla1726[Consignatario],B3011,[1]!Tabla1726[Monto])</f>
        <v>0</v>
      </c>
      <c r="O3011">
        <f>SUMIF([1]!Tabla1730[Consignatario],B3011,[1]!Tabla1730[1730])</f>
        <v>0</v>
      </c>
      <c r="P3011">
        <f>SUMIF([1]!Tabla1739[Consignatario],B3011,[1]!Tabla1739[1739])</f>
        <v>0</v>
      </c>
      <c r="Q3011">
        <f>SUMIF([1]!Tabla21[Consignatario],B3011,[1]!Tabla21[1664-1670])</f>
        <v>0</v>
      </c>
      <c r="R3011">
        <f>SUM(Tabla62[[#This Row],[1661]:[Entrearmadas]])</f>
        <v>3236</v>
      </c>
    </row>
    <row r="3012" spans="1:18" x14ac:dyDescent="0.3">
      <c r="A3012">
        <v>3011</v>
      </c>
      <c r="B3012" t="str" cm="1">
        <f t="array" ref="B3012">INDEX([1]!Tabla1[#Data], A3012, 2)</f>
        <v>Urrutia, Juan Antonio de</v>
      </c>
      <c r="C3012">
        <f>SUMIF([1]!Tabla1661[Consignatario],B3012,[1]!Tabla1661[1661])</f>
        <v>0</v>
      </c>
      <c r="D3012">
        <f>SUMIF([1]!Tabla11[Consignatario],B3012,[1]!Tabla11[1662])</f>
        <v>0</v>
      </c>
      <c r="E3012">
        <f>SUMIF([1]!Tabla12[Consignatario],B3012,[1]!Tabla12[1670])</f>
        <v>0</v>
      </c>
      <c r="F3012">
        <f>SUMIF([1]!Tabla10[Consignatario],B3012,[1]!Tabla10[1672])</f>
        <v>0</v>
      </c>
      <c r="G3012">
        <f>SUMIF([1]!Tabla9[Consignatarios],B3012,[1]!Tabla9[1675])</f>
        <v>0</v>
      </c>
      <c r="H3012">
        <f>SUMIF([1]!Tabla8[Consignatarios],B3012,[1]!Tabla8[1678])</f>
        <v>0</v>
      </c>
      <c r="I3012">
        <f>SUMIF([1]!Tabla4[Consignatario],B3012,[1]!Tabla4[Monto])</f>
        <v>0</v>
      </c>
      <c r="J3012">
        <f>SUMIF([1]!Tabla2[Consignatario],B3012, [1]!Tabla2[Monto])</f>
        <v>0</v>
      </c>
      <c r="K3012">
        <f>SUMIF([1]!Tabla3[Consignatario],B3012,[1]!Tabla3[Monto])</f>
        <v>0</v>
      </c>
      <c r="L3012">
        <f>SUMIF([1]!Tabla5[Consignatario],B3012,[1]!Tabla5[Monto])</f>
        <v>0</v>
      </c>
      <c r="M3012">
        <f>SUMIF([1]!Tabla1708[Consignatario],B3012,[1]!Tabla1708[Monto])</f>
        <v>0</v>
      </c>
      <c r="N3012">
        <f>SUMIF([1]!Tabla1726[Consignatario],B3012,[1]!Tabla1726[Monto])</f>
        <v>0</v>
      </c>
      <c r="O3012">
        <f>SUMIF([1]!Tabla1730[Consignatario],B3012,[1]!Tabla1730[1730])</f>
        <v>2370</v>
      </c>
      <c r="P3012">
        <f>SUMIF([1]!Tabla1739[Consignatario],B3012,[1]!Tabla1739[1739])</f>
        <v>0</v>
      </c>
      <c r="Q3012">
        <f>SUMIF([1]!Tabla21[Consignatario],B3012,[1]!Tabla21[1664-1670])</f>
        <v>0</v>
      </c>
      <c r="R3012">
        <f>SUM(Tabla62[[#This Row],[1661]:[Entrearmadas]])</f>
        <v>2370</v>
      </c>
    </row>
    <row r="3013" spans="1:18" x14ac:dyDescent="0.3">
      <c r="A3013">
        <v>3012</v>
      </c>
      <c r="B3013" t="str" cm="1">
        <f t="array" ref="B3013">INDEX([1]!Tabla1[#Data], A3013, 2)</f>
        <v>Urrutia, Juan de</v>
      </c>
      <c r="C3013">
        <f>SUMIF([1]!Tabla1661[Consignatario],B3013,[1]!Tabla1661[1661])</f>
        <v>0</v>
      </c>
      <c r="D3013">
        <f>SUMIF([1]!Tabla11[Consignatario],B3013,[1]!Tabla11[1662])</f>
        <v>0</v>
      </c>
      <c r="E3013">
        <f>SUMIF([1]!Tabla12[Consignatario],B3013,[1]!Tabla12[1670])</f>
        <v>0</v>
      </c>
      <c r="F3013">
        <f>SUMIF([1]!Tabla10[Consignatario],B3013,[1]!Tabla10[1672])</f>
        <v>0</v>
      </c>
      <c r="G3013">
        <f>SUMIF([1]!Tabla9[Consignatarios],B3013,[1]!Tabla9[1675])</f>
        <v>0</v>
      </c>
      <c r="H3013">
        <f>SUMIF([1]!Tabla8[Consignatarios],B3013,[1]!Tabla8[1678])</f>
        <v>21000</v>
      </c>
      <c r="I3013">
        <f>SUMIF([1]!Tabla4[Consignatario],B3013,[1]!Tabla4[Monto])</f>
        <v>0</v>
      </c>
      <c r="J3013">
        <f>SUMIF([1]!Tabla2[Consignatario],B3013, [1]!Tabla2[Monto])</f>
        <v>0</v>
      </c>
      <c r="K3013">
        <f>SUMIF([1]!Tabla3[Consignatario],B3013,[1]!Tabla3[Monto])</f>
        <v>72250</v>
      </c>
      <c r="L3013">
        <f>SUMIF([1]!Tabla5[Consignatario],B3013,[1]!Tabla5[Monto])</f>
        <v>0</v>
      </c>
      <c r="M3013">
        <f>SUMIF([1]!Tabla1708[Consignatario],B3013,[1]!Tabla1708[Monto])</f>
        <v>0</v>
      </c>
      <c r="N3013">
        <f>SUMIF([1]!Tabla1726[Consignatario],B3013,[1]!Tabla1726[Monto])</f>
        <v>0</v>
      </c>
      <c r="O3013">
        <f>SUMIF([1]!Tabla1730[Consignatario],B3013,[1]!Tabla1730[1730])</f>
        <v>0</v>
      </c>
      <c r="P3013">
        <f>SUMIF([1]!Tabla1739[Consignatario],B3013,[1]!Tabla1739[1739])</f>
        <v>0</v>
      </c>
      <c r="Q3013">
        <f>SUMIF([1]!Tabla21[Consignatario],B3013,[1]!Tabla21[1664-1670])</f>
        <v>0</v>
      </c>
      <c r="R3013">
        <f>SUM(Tabla62[[#This Row],[1661]:[Entrearmadas]])</f>
        <v>93250</v>
      </c>
    </row>
    <row r="3014" spans="1:18" x14ac:dyDescent="0.3">
      <c r="A3014">
        <v>3013</v>
      </c>
      <c r="B3014" t="str" cm="1">
        <f t="array" ref="B3014">INDEX([1]!Tabla1[#Data], A3014, 2)</f>
        <v>Urrutia, Marcos de</v>
      </c>
      <c r="C3014">
        <f>SUMIF([1]!Tabla1661[Consignatario],B3014,[1]!Tabla1661[1661])</f>
        <v>0</v>
      </c>
      <c r="D3014">
        <f>SUMIF([1]!Tabla11[Consignatario],B3014,[1]!Tabla11[1662])</f>
        <v>0</v>
      </c>
      <c r="E3014">
        <f>SUMIF([1]!Tabla12[Consignatario],B3014,[1]!Tabla12[1670])</f>
        <v>0</v>
      </c>
      <c r="F3014">
        <f>SUMIF([1]!Tabla10[Consignatario],B3014,[1]!Tabla10[1672])</f>
        <v>0</v>
      </c>
      <c r="G3014">
        <f>SUMIF([1]!Tabla9[Consignatarios],B3014,[1]!Tabla9[1675])</f>
        <v>0</v>
      </c>
      <c r="H3014">
        <f>SUMIF([1]!Tabla8[Consignatarios],B3014,[1]!Tabla8[1678])</f>
        <v>0</v>
      </c>
      <c r="I3014">
        <f>SUMIF([1]!Tabla4[Consignatario],B3014,[1]!Tabla4[Monto])</f>
        <v>0</v>
      </c>
      <c r="J3014">
        <f>SUMIF([1]!Tabla2[Consignatario],B3014, [1]!Tabla2[Monto])</f>
        <v>0</v>
      </c>
      <c r="K3014">
        <f>SUMIF([1]!Tabla3[Consignatario],B3014,[1]!Tabla3[Monto])</f>
        <v>0</v>
      </c>
      <c r="L3014">
        <f>SUMIF([1]!Tabla5[Consignatario],B3014,[1]!Tabla5[Monto])</f>
        <v>0</v>
      </c>
      <c r="M3014">
        <f>SUMIF([1]!Tabla1708[Consignatario],B3014,[1]!Tabla1708[Monto])</f>
        <v>0</v>
      </c>
      <c r="N3014">
        <f>SUMIF([1]!Tabla1726[Consignatario],B3014,[1]!Tabla1726[Monto])</f>
        <v>0</v>
      </c>
      <c r="O3014">
        <f>SUMIF([1]!Tabla1730[Consignatario],B3014,[1]!Tabla1730[1730])</f>
        <v>0</v>
      </c>
      <c r="P3014">
        <f>SUMIF([1]!Tabla1739[Consignatario],B3014,[1]!Tabla1739[1739])</f>
        <v>0</v>
      </c>
      <c r="Q3014">
        <f>SUMIF([1]!Tabla21[Consignatario],B3014,[1]!Tabla21[1664-1670])</f>
        <v>0</v>
      </c>
      <c r="R3014">
        <f>SUM(Tabla62[[#This Row],[1661]:[Entrearmadas]])</f>
        <v>0</v>
      </c>
    </row>
    <row r="3015" spans="1:18" x14ac:dyDescent="0.3">
      <c r="A3015">
        <v>3014</v>
      </c>
      <c r="B3015" t="str" cm="1">
        <f t="array" ref="B3015">INDEX([1]!Tabla1[#Data], A3015, 2)</f>
        <v>Urrutia, Martín de</v>
      </c>
      <c r="C3015">
        <f>SUMIF([1]!Tabla1661[Consignatario],B3015,[1]!Tabla1661[1661])</f>
        <v>0</v>
      </c>
      <c r="D3015">
        <f>SUMIF([1]!Tabla11[Consignatario],B3015,[1]!Tabla11[1662])</f>
        <v>0</v>
      </c>
      <c r="E3015">
        <f>SUMIF([1]!Tabla12[Consignatario],B3015,[1]!Tabla12[1670])</f>
        <v>0</v>
      </c>
      <c r="F3015">
        <f>SUMIF([1]!Tabla10[Consignatario],B3015,[1]!Tabla10[1672])</f>
        <v>0</v>
      </c>
      <c r="G3015">
        <f>SUMIF([1]!Tabla9[Consignatarios],B3015,[1]!Tabla9[1675])</f>
        <v>0</v>
      </c>
      <c r="H3015">
        <f>SUMIF([1]!Tabla8[Consignatarios],B3015,[1]!Tabla8[1678])</f>
        <v>0</v>
      </c>
      <c r="I3015">
        <f>SUMIF([1]!Tabla4[Consignatario],B3015,[1]!Tabla4[Monto])</f>
        <v>0</v>
      </c>
      <c r="J3015">
        <f>SUMIF([1]!Tabla2[Consignatario],B3015, [1]!Tabla2[Monto])</f>
        <v>6577</v>
      </c>
      <c r="K3015">
        <f>SUMIF([1]!Tabla3[Consignatario],B3015,[1]!Tabla3[Monto])</f>
        <v>14336</v>
      </c>
      <c r="L3015">
        <f>SUMIF([1]!Tabla5[Consignatario],B3015,[1]!Tabla5[Monto])</f>
        <v>22500</v>
      </c>
      <c r="M3015">
        <f>SUMIF([1]!Tabla1708[Consignatario],B3015,[1]!Tabla1708[Monto])</f>
        <v>0</v>
      </c>
      <c r="N3015">
        <f>SUMIF([1]!Tabla1726[Consignatario],B3015,[1]!Tabla1726[Monto])</f>
        <v>0</v>
      </c>
      <c r="O3015">
        <f>SUMIF([1]!Tabla1730[Consignatario],B3015,[1]!Tabla1730[1730])</f>
        <v>0</v>
      </c>
      <c r="P3015">
        <f>SUMIF([1]!Tabla1739[Consignatario],B3015,[1]!Tabla1739[1739])</f>
        <v>0</v>
      </c>
      <c r="Q3015">
        <f>SUMIF([1]!Tabla21[Consignatario],B3015,[1]!Tabla21[1664-1670])</f>
        <v>0</v>
      </c>
      <c r="R3015">
        <f>SUM(Tabla62[[#This Row],[1661]:[Entrearmadas]])</f>
        <v>43413</v>
      </c>
    </row>
    <row r="3016" spans="1:18" x14ac:dyDescent="0.3">
      <c r="A3016">
        <v>3015</v>
      </c>
      <c r="B3016" t="str" cm="1">
        <f t="array" ref="B3016">INDEX([1]!Tabla1[#Data], A3016, 2)</f>
        <v>Urrutia, Pedro de</v>
      </c>
      <c r="C3016">
        <f>SUMIF([1]!Tabla1661[Consignatario],B3016,[1]!Tabla1661[1661])</f>
        <v>0</v>
      </c>
      <c r="D3016">
        <f>SUMIF([1]!Tabla11[Consignatario],B3016,[1]!Tabla11[1662])</f>
        <v>0</v>
      </c>
      <c r="E3016">
        <f>SUMIF([1]!Tabla12[Consignatario],B3016,[1]!Tabla12[1670])</f>
        <v>0</v>
      </c>
      <c r="F3016">
        <f>SUMIF([1]!Tabla10[Consignatario],B3016,[1]!Tabla10[1672])</f>
        <v>45577</v>
      </c>
      <c r="G3016">
        <f>SUMIF([1]!Tabla9[Consignatarios],B3016,[1]!Tabla9[1675])</f>
        <v>35800</v>
      </c>
      <c r="H3016">
        <f>SUMIF([1]!Tabla8[Consignatarios],B3016,[1]!Tabla8[1678])</f>
        <v>44452</v>
      </c>
      <c r="I3016">
        <f>SUMIF([1]!Tabla4[Consignatario],B3016,[1]!Tabla4[Monto])</f>
        <v>38465</v>
      </c>
      <c r="J3016">
        <f>SUMIF([1]!Tabla2[Consignatario],B3016, [1]!Tabla2[Monto])</f>
        <v>0</v>
      </c>
      <c r="K3016">
        <f>SUMIF([1]!Tabla3[Consignatario],B3016,[1]!Tabla3[Monto])</f>
        <v>0</v>
      </c>
      <c r="L3016">
        <f>SUMIF([1]!Tabla5[Consignatario],B3016,[1]!Tabla5[Monto])</f>
        <v>0</v>
      </c>
      <c r="M3016">
        <f>SUMIF([1]!Tabla1708[Consignatario],B3016,[1]!Tabla1708[Monto])</f>
        <v>0</v>
      </c>
      <c r="N3016">
        <f>SUMIF([1]!Tabla1726[Consignatario],B3016,[1]!Tabla1726[Monto])</f>
        <v>0</v>
      </c>
      <c r="O3016">
        <f>SUMIF([1]!Tabla1730[Consignatario],B3016,[1]!Tabla1730[1730])</f>
        <v>0</v>
      </c>
      <c r="P3016">
        <f>SUMIF([1]!Tabla1739[Consignatario],B3016,[1]!Tabla1739[1739])</f>
        <v>0</v>
      </c>
      <c r="Q3016">
        <f>SUMIF([1]!Tabla21[Consignatario],B3016,[1]!Tabla21[1664-1670])</f>
        <v>0</v>
      </c>
      <c r="R3016">
        <f>SUM(Tabla62[[#This Row],[1661]:[Entrearmadas]])</f>
        <v>164294</v>
      </c>
    </row>
    <row r="3017" spans="1:18" x14ac:dyDescent="0.3">
      <c r="A3017">
        <v>3016</v>
      </c>
      <c r="B3017" t="str" cm="1">
        <f t="array" ref="B3017">INDEX([1]!Tabla1[#Data], A3017, 2)</f>
        <v>Ursaín, Gabriel de</v>
      </c>
      <c r="C3017">
        <f>SUMIF([1]!Tabla1661[Consignatario],B3017,[1]!Tabla1661[1661])</f>
        <v>0</v>
      </c>
      <c r="D3017">
        <f>SUMIF([1]!Tabla11[Consignatario],B3017,[1]!Tabla11[1662])</f>
        <v>0</v>
      </c>
      <c r="E3017">
        <f>SUMIF([1]!Tabla12[Consignatario],B3017,[1]!Tabla12[1670])</f>
        <v>0</v>
      </c>
      <c r="F3017">
        <f>SUMIF([1]!Tabla10[Consignatario],B3017,[1]!Tabla10[1672])</f>
        <v>0</v>
      </c>
      <c r="G3017">
        <f>SUMIF([1]!Tabla9[Consignatarios],B3017,[1]!Tabla9[1675])</f>
        <v>2000</v>
      </c>
      <c r="H3017">
        <f>SUMIF([1]!Tabla8[Consignatarios],B3017,[1]!Tabla8[1678])</f>
        <v>0</v>
      </c>
      <c r="I3017">
        <f>SUMIF([1]!Tabla4[Consignatario],B3017,[1]!Tabla4[Monto])</f>
        <v>0</v>
      </c>
      <c r="J3017">
        <f>SUMIF([1]!Tabla2[Consignatario],B3017, [1]!Tabla2[Monto])</f>
        <v>0</v>
      </c>
      <c r="K3017">
        <f>SUMIF([1]!Tabla3[Consignatario],B3017,[1]!Tabla3[Monto])</f>
        <v>0</v>
      </c>
      <c r="L3017">
        <f>SUMIF([1]!Tabla5[Consignatario],B3017,[1]!Tabla5[Monto])</f>
        <v>0</v>
      </c>
      <c r="M3017">
        <f>SUMIF([1]!Tabla1708[Consignatario],B3017,[1]!Tabla1708[Monto])</f>
        <v>0</v>
      </c>
      <c r="N3017">
        <f>SUMIF([1]!Tabla1726[Consignatario],B3017,[1]!Tabla1726[Monto])</f>
        <v>0</v>
      </c>
      <c r="O3017">
        <f>SUMIF([1]!Tabla1730[Consignatario],B3017,[1]!Tabla1730[1730])</f>
        <v>0</v>
      </c>
      <c r="P3017">
        <f>SUMIF([1]!Tabla1739[Consignatario],B3017,[1]!Tabla1739[1739])</f>
        <v>0</v>
      </c>
      <c r="Q3017">
        <f>SUMIF([1]!Tabla21[Consignatario],B3017,[1]!Tabla21[1664-1670])</f>
        <v>0</v>
      </c>
      <c r="R3017">
        <f>SUM(Tabla62[[#This Row],[1661]:[Entrearmadas]])</f>
        <v>2000</v>
      </c>
    </row>
    <row r="3018" spans="1:18" x14ac:dyDescent="0.3">
      <c r="A3018">
        <v>3017</v>
      </c>
      <c r="B3018" t="str" cm="1">
        <f t="array" ref="B3018">INDEX([1]!Tabla1[#Data], A3018, 2)</f>
        <v>Urtazum, Juan Lorenzo de</v>
      </c>
      <c r="C3018">
        <f>SUMIF([1]!Tabla1661[Consignatario],B3018,[1]!Tabla1661[1661])</f>
        <v>0</v>
      </c>
      <c r="D3018">
        <f>SUMIF([1]!Tabla11[Consignatario],B3018,[1]!Tabla11[1662])</f>
        <v>0</v>
      </c>
      <c r="E3018">
        <f>SUMIF([1]!Tabla12[Consignatario],B3018,[1]!Tabla12[1670])</f>
        <v>0</v>
      </c>
      <c r="F3018">
        <f>SUMIF([1]!Tabla10[Consignatario],B3018,[1]!Tabla10[1672])</f>
        <v>0</v>
      </c>
      <c r="G3018">
        <f>SUMIF([1]!Tabla9[Consignatarios],B3018,[1]!Tabla9[1675])</f>
        <v>0</v>
      </c>
      <c r="H3018">
        <f>SUMIF([1]!Tabla8[Consignatarios],B3018,[1]!Tabla8[1678])</f>
        <v>0</v>
      </c>
      <c r="I3018">
        <f>SUMIF([1]!Tabla4[Consignatario],B3018,[1]!Tabla4[Monto])</f>
        <v>0</v>
      </c>
      <c r="J3018">
        <f>SUMIF([1]!Tabla2[Consignatario],B3018, [1]!Tabla2[Monto])</f>
        <v>5932</v>
      </c>
      <c r="K3018">
        <f>SUMIF([1]!Tabla3[Consignatario],B3018,[1]!Tabla3[Monto])</f>
        <v>0</v>
      </c>
      <c r="L3018">
        <f>SUMIF([1]!Tabla5[Consignatario],B3018,[1]!Tabla5[Monto])</f>
        <v>0</v>
      </c>
      <c r="M3018">
        <f>SUMIF([1]!Tabla1708[Consignatario],B3018,[1]!Tabla1708[Monto])</f>
        <v>0</v>
      </c>
      <c r="N3018">
        <f>SUMIF([1]!Tabla1726[Consignatario],B3018,[1]!Tabla1726[Monto])</f>
        <v>0</v>
      </c>
      <c r="O3018">
        <f>SUMIF([1]!Tabla1730[Consignatario],B3018,[1]!Tabla1730[1730])</f>
        <v>0</v>
      </c>
      <c r="P3018">
        <f>SUMIF([1]!Tabla1739[Consignatario],B3018,[1]!Tabla1739[1739])</f>
        <v>0</v>
      </c>
      <c r="Q3018">
        <f>SUMIF([1]!Tabla21[Consignatario],B3018,[1]!Tabla21[1664-1670])</f>
        <v>0</v>
      </c>
      <c r="R3018">
        <f>SUM(Tabla62[[#This Row],[1661]:[Entrearmadas]])</f>
        <v>5932</v>
      </c>
    </row>
    <row r="3019" spans="1:18" x14ac:dyDescent="0.3">
      <c r="A3019">
        <v>3018</v>
      </c>
      <c r="B3019" t="str" cm="1">
        <f t="array" ref="B3019">INDEX([1]!Tabla1[#Data], A3019, 2)</f>
        <v>Uzaborraza, Bernardo de</v>
      </c>
      <c r="C3019">
        <f>SUMIF([1]!Tabla1661[Consignatario],B3019,[1]!Tabla1661[1661])</f>
        <v>0</v>
      </c>
      <c r="D3019">
        <f>SUMIF([1]!Tabla11[Consignatario],B3019,[1]!Tabla11[1662])</f>
        <v>0</v>
      </c>
      <c r="E3019">
        <f>SUMIF([1]!Tabla12[Consignatario],B3019,[1]!Tabla12[1670])</f>
        <v>0</v>
      </c>
      <c r="F3019">
        <f>SUMIF([1]!Tabla10[Consignatario],B3019,[1]!Tabla10[1672])</f>
        <v>0</v>
      </c>
      <c r="G3019">
        <f>SUMIF([1]!Tabla9[Consignatarios],B3019,[1]!Tabla9[1675])</f>
        <v>0</v>
      </c>
      <c r="H3019">
        <f>SUMIF([1]!Tabla8[Consignatarios],B3019,[1]!Tabla8[1678])</f>
        <v>0</v>
      </c>
      <c r="I3019">
        <f>SUMIF([1]!Tabla4[Consignatario],B3019,[1]!Tabla4[Monto])</f>
        <v>0</v>
      </c>
      <c r="J3019">
        <f>SUMIF([1]!Tabla2[Consignatario],B3019, [1]!Tabla2[Monto])</f>
        <v>0</v>
      </c>
      <c r="K3019">
        <f>SUMIF([1]!Tabla3[Consignatario],B3019,[1]!Tabla3[Monto])</f>
        <v>0</v>
      </c>
      <c r="L3019">
        <f>SUMIF([1]!Tabla5[Consignatario],B3019,[1]!Tabla5[Monto])</f>
        <v>8000</v>
      </c>
      <c r="M3019">
        <f>SUMIF([1]!Tabla1708[Consignatario],B3019,[1]!Tabla1708[Monto])</f>
        <v>0</v>
      </c>
      <c r="N3019">
        <f>SUMIF([1]!Tabla1726[Consignatario],B3019,[1]!Tabla1726[Monto])</f>
        <v>0</v>
      </c>
      <c r="O3019">
        <f>SUMIF([1]!Tabla1730[Consignatario],B3019,[1]!Tabla1730[1730])</f>
        <v>0</v>
      </c>
      <c r="P3019">
        <f>SUMIF([1]!Tabla1739[Consignatario],B3019,[1]!Tabla1739[1739])</f>
        <v>0</v>
      </c>
      <c r="Q3019">
        <f>SUMIF([1]!Tabla21[Consignatario],B3019,[1]!Tabla21[1664-1670])</f>
        <v>0</v>
      </c>
      <c r="R3019">
        <f>SUM(Tabla62[[#This Row],[1661]:[Entrearmadas]])</f>
        <v>8000</v>
      </c>
    </row>
    <row r="3020" spans="1:18" x14ac:dyDescent="0.3">
      <c r="A3020">
        <v>3019</v>
      </c>
      <c r="B3020" t="str" cm="1">
        <f t="array" ref="B3020">INDEX([1]!Tabla1[#Data], A3020, 2)</f>
        <v>Vadiola, Juan Antonio de</v>
      </c>
      <c r="C3020">
        <f>SUMIF([1]!Tabla1661[Consignatario],B3020,[1]!Tabla1661[1661])</f>
        <v>0</v>
      </c>
      <c r="D3020">
        <f>SUMIF([1]!Tabla11[Consignatario],B3020,[1]!Tabla11[1662])</f>
        <v>0</v>
      </c>
      <c r="E3020">
        <f>SUMIF([1]!Tabla12[Consignatario],B3020,[1]!Tabla12[1670])</f>
        <v>0</v>
      </c>
      <c r="F3020">
        <f>SUMIF([1]!Tabla10[Consignatario],B3020,[1]!Tabla10[1672])</f>
        <v>0</v>
      </c>
      <c r="G3020">
        <f>SUMIF([1]!Tabla9[Consignatarios],B3020,[1]!Tabla9[1675])</f>
        <v>0</v>
      </c>
      <c r="H3020">
        <f>SUMIF([1]!Tabla8[Consignatarios],B3020,[1]!Tabla8[1678])</f>
        <v>0</v>
      </c>
      <c r="I3020">
        <f>SUMIF([1]!Tabla4[Consignatario],B3020,[1]!Tabla4[Monto])</f>
        <v>0</v>
      </c>
      <c r="J3020">
        <f>SUMIF([1]!Tabla2[Consignatario],B3020, [1]!Tabla2[Monto])</f>
        <v>0</v>
      </c>
      <c r="K3020">
        <f>SUMIF([1]!Tabla3[Consignatario],B3020,[1]!Tabla3[Monto])</f>
        <v>0</v>
      </c>
      <c r="L3020">
        <f>SUMIF([1]!Tabla5[Consignatario],B3020,[1]!Tabla5[Monto])</f>
        <v>0</v>
      </c>
      <c r="M3020">
        <f>SUMIF([1]!Tabla1708[Consignatario],B3020,[1]!Tabla1708[Monto])</f>
        <v>92080</v>
      </c>
      <c r="N3020">
        <f>SUMIF([1]!Tabla1726[Consignatario],B3020,[1]!Tabla1726[Monto])</f>
        <v>0</v>
      </c>
      <c r="O3020">
        <f>SUMIF([1]!Tabla1730[Consignatario],B3020,[1]!Tabla1730[1730])</f>
        <v>0</v>
      </c>
      <c r="P3020">
        <f>SUMIF([1]!Tabla1739[Consignatario],B3020,[1]!Tabla1739[1739])</f>
        <v>0</v>
      </c>
      <c r="Q3020">
        <f>SUMIF([1]!Tabla21[Consignatario],B3020,[1]!Tabla21[1664-1670])</f>
        <v>0</v>
      </c>
      <c r="R3020">
        <f>SUM(Tabla62[[#This Row],[1661]:[Entrearmadas]])</f>
        <v>92080</v>
      </c>
    </row>
    <row r="3021" spans="1:18" x14ac:dyDescent="0.3">
      <c r="A3021">
        <v>3020</v>
      </c>
      <c r="B3021" t="str" cm="1">
        <f t="array" ref="B3021">INDEX([1]!Tabla1[#Data], A3021, 2)</f>
        <v>Vailluybar, Pascual de</v>
      </c>
      <c r="C3021">
        <f>SUMIF([1]!Tabla1661[Consignatario],B3021,[1]!Tabla1661[1661])</f>
        <v>0</v>
      </c>
      <c r="D3021">
        <f>SUMIF([1]!Tabla11[Consignatario],B3021,[1]!Tabla11[1662])</f>
        <v>0</v>
      </c>
      <c r="E3021">
        <f>SUMIF([1]!Tabla12[Consignatario],B3021,[1]!Tabla12[1670])</f>
        <v>0</v>
      </c>
      <c r="F3021">
        <f>SUMIF([1]!Tabla10[Consignatario],B3021,[1]!Tabla10[1672])</f>
        <v>0</v>
      </c>
      <c r="G3021">
        <f>SUMIF([1]!Tabla9[Consignatarios],B3021,[1]!Tabla9[1675])</f>
        <v>0</v>
      </c>
      <c r="H3021">
        <f>SUMIF([1]!Tabla8[Consignatarios],B3021,[1]!Tabla8[1678])</f>
        <v>3250</v>
      </c>
      <c r="I3021">
        <f>SUMIF([1]!Tabla4[Consignatario],B3021,[1]!Tabla4[Monto])</f>
        <v>0</v>
      </c>
      <c r="J3021">
        <f>SUMIF([1]!Tabla2[Consignatario],B3021, [1]!Tabla2[Monto])</f>
        <v>0</v>
      </c>
      <c r="K3021">
        <f>SUMIF([1]!Tabla3[Consignatario],B3021,[1]!Tabla3[Monto])</f>
        <v>0</v>
      </c>
      <c r="L3021">
        <f>SUMIF([1]!Tabla5[Consignatario],B3021,[1]!Tabla5[Monto])</f>
        <v>0</v>
      </c>
      <c r="M3021">
        <f>SUMIF([1]!Tabla1708[Consignatario],B3021,[1]!Tabla1708[Monto])</f>
        <v>0</v>
      </c>
      <c r="N3021">
        <f>SUMIF([1]!Tabla1726[Consignatario],B3021,[1]!Tabla1726[Monto])</f>
        <v>0</v>
      </c>
      <c r="O3021">
        <f>SUMIF([1]!Tabla1730[Consignatario],B3021,[1]!Tabla1730[1730])</f>
        <v>0</v>
      </c>
      <c r="P3021">
        <f>SUMIF([1]!Tabla1739[Consignatario],B3021,[1]!Tabla1739[1739])</f>
        <v>0</v>
      </c>
      <c r="Q3021">
        <f>SUMIF([1]!Tabla21[Consignatario],B3021,[1]!Tabla21[1664-1670])</f>
        <v>0</v>
      </c>
      <c r="R3021">
        <f>SUM(Tabla62[[#This Row],[1661]:[Entrearmadas]])</f>
        <v>3250</v>
      </c>
    </row>
    <row r="3022" spans="1:18" x14ac:dyDescent="0.3">
      <c r="A3022">
        <v>3021</v>
      </c>
      <c r="B3022" t="str" cm="1">
        <f t="array" ref="B3022">INDEX([1]!Tabla1[#Data], A3022, 2)</f>
        <v>Valdelomar, Antonio de</v>
      </c>
      <c r="C3022">
        <f>SUMIF([1]!Tabla1661[Consignatario],B3022,[1]!Tabla1661[1661])</f>
        <v>0</v>
      </c>
      <c r="D3022">
        <f>SUMIF([1]!Tabla11[Consignatario],B3022,[1]!Tabla11[1662])</f>
        <v>0</v>
      </c>
      <c r="E3022">
        <f>SUMIF([1]!Tabla12[Consignatario],B3022,[1]!Tabla12[1670])</f>
        <v>0</v>
      </c>
      <c r="F3022">
        <f>SUMIF([1]!Tabla10[Consignatario],B3022,[1]!Tabla10[1672])</f>
        <v>0</v>
      </c>
      <c r="G3022">
        <f>SUMIF([1]!Tabla9[Consignatarios],B3022,[1]!Tabla9[1675])</f>
        <v>0</v>
      </c>
      <c r="H3022">
        <f>SUMIF([1]!Tabla8[Consignatarios],B3022,[1]!Tabla8[1678])</f>
        <v>0</v>
      </c>
      <c r="I3022">
        <f>SUMIF([1]!Tabla4[Consignatario],B3022,[1]!Tabla4[Monto])</f>
        <v>0</v>
      </c>
      <c r="J3022">
        <f>SUMIF([1]!Tabla2[Consignatario],B3022, [1]!Tabla2[Monto])</f>
        <v>0</v>
      </c>
      <c r="K3022">
        <f>SUMIF([1]!Tabla3[Consignatario],B3022,[1]!Tabla3[Monto])</f>
        <v>300</v>
      </c>
      <c r="L3022">
        <f>SUMIF([1]!Tabla5[Consignatario],B3022,[1]!Tabla5[Monto])</f>
        <v>0</v>
      </c>
      <c r="M3022">
        <f>SUMIF([1]!Tabla1708[Consignatario],B3022,[1]!Tabla1708[Monto])</f>
        <v>0</v>
      </c>
      <c r="N3022">
        <f>SUMIF([1]!Tabla1726[Consignatario],B3022,[1]!Tabla1726[Monto])</f>
        <v>0</v>
      </c>
      <c r="O3022">
        <f>SUMIF([1]!Tabla1730[Consignatario],B3022,[1]!Tabla1730[1730])</f>
        <v>0</v>
      </c>
      <c r="P3022">
        <f>SUMIF([1]!Tabla1739[Consignatario],B3022,[1]!Tabla1739[1739])</f>
        <v>0</v>
      </c>
      <c r="Q3022">
        <f>SUMIF([1]!Tabla21[Consignatario],B3022,[1]!Tabla21[1664-1670])</f>
        <v>0</v>
      </c>
      <c r="R3022">
        <f>SUM(Tabla62[[#This Row],[1661]:[Entrearmadas]])</f>
        <v>300</v>
      </c>
    </row>
    <row r="3023" spans="1:18" x14ac:dyDescent="0.3">
      <c r="A3023">
        <v>3022</v>
      </c>
      <c r="B3023" t="str" cm="1">
        <f t="array" ref="B3023">INDEX([1]!Tabla1[#Data], A3023, 2)</f>
        <v>Valdemoros, Juan de</v>
      </c>
      <c r="C3023">
        <f>SUMIF([1]!Tabla1661[Consignatario],B3023,[1]!Tabla1661[1661])</f>
        <v>0</v>
      </c>
      <c r="D3023">
        <f>SUMIF([1]!Tabla11[Consignatario],B3023,[1]!Tabla11[1662])</f>
        <v>0</v>
      </c>
      <c r="E3023">
        <f>SUMIF([1]!Tabla12[Consignatario],B3023,[1]!Tabla12[1670])</f>
        <v>0</v>
      </c>
      <c r="F3023">
        <f>SUMIF([1]!Tabla10[Consignatario],B3023,[1]!Tabla10[1672])</f>
        <v>2600</v>
      </c>
      <c r="G3023">
        <f>SUMIF([1]!Tabla9[Consignatarios],B3023,[1]!Tabla9[1675])</f>
        <v>12200</v>
      </c>
      <c r="H3023">
        <f>SUMIF([1]!Tabla8[Consignatarios],B3023,[1]!Tabla8[1678])</f>
        <v>12200</v>
      </c>
      <c r="I3023">
        <f>SUMIF([1]!Tabla4[Consignatario],B3023,[1]!Tabla4[Monto])</f>
        <v>0</v>
      </c>
      <c r="J3023">
        <f>SUMIF([1]!Tabla2[Consignatario],B3023, [1]!Tabla2[Monto])</f>
        <v>0</v>
      </c>
      <c r="K3023">
        <f>SUMIF([1]!Tabla3[Consignatario],B3023,[1]!Tabla3[Monto])</f>
        <v>0</v>
      </c>
      <c r="L3023">
        <f>SUMIF([1]!Tabla5[Consignatario],B3023,[1]!Tabla5[Monto])</f>
        <v>0</v>
      </c>
      <c r="M3023">
        <f>SUMIF([1]!Tabla1708[Consignatario],B3023,[1]!Tabla1708[Monto])</f>
        <v>0</v>
      </c>
      <c r="N3023">
        <f>SUMIF([1]!Tabla1726[Consignatario],B3023,[1]!Tabla1726[Monto])</f>
        <v>0</v>
      </c>
      <c r="O3023">
        <f>SUMIF([1]!Tabla1730[Consignatario],B3023,[1]!Tabla1730[1730])</f>
        <v>0</v>
      </c>
      <c r="P3023">
        <f>SUMIF([1]!Tabla1739[Consignatario],B3023,[1]!Tabla1739[1739])</f>
        <v>0</v>
      </c>
      <c r="Q3023">
        <f>SUMIF([1]!Tabla21[Consignatario],B3023,[1]!Tabla21[1664-1670])</f>
        <v>0</v>
      </c>
      <c r="R3023">
        <f>SUM(Tabla62[[#This Row],[1661]:[Entrearmadas]])</f>
        <v>27000</v>
      </c>
    </row>
    <row r="3024" spans="1:18" x14ac:dyDescent="0.3">
      <c r="A3024">
        <v>3023</v>
      </c>
      <c r="B3024" t="str" cm="1">
        <f t="array" ref="B3024">INDEX([1]!Tabla1[#Data], A3024, 2)</f>
        <v>Valderas, Silvestre</v>
      </c>
      <c r="C3024">
        <f>SUMIF([1]!Tabla1661[Consignatario],B3024,[1]!Tabla1661[1661])</f>
        <v>0</v>
      </c>
      <c r="D3024">
        <f>SUMIF([1]!Tabla11[Consignatario],B3024,[1]!Tabla11[1662])</f>
        <v>0</v>
      </c>
      <c r="E3024">
        <f>SUMIF([1]!Tabla12[Consignatario],B3024,[1]!Tabla12[1670])</f>
        <v>0</v>
      </c>
      <c r="F3024">
        <f>SUMIF([1]!Tabla10[Consignatario],B3024,[1]!Tabla10[1672])</f>
        <v>0</v>
      </c>
      <c r="G3024">
        <f>SUMIF([1]!Tabla9[Consignatarios],B3024,[1]!Tabla9[1675])</f>
        <v>0</v>
      </c>
      <c r="H3024">
        <f>SUMIF([1]!Tabla8[Consignatarios],B3024,[1]!Tabla8[1678])</f>
        <v>0</v>
      </c>
      <c r="I3024">
        <f>SUMIF([1]!Tabla4[Consignatario],B3024,[1]!Tabla4[Monto])</f>
        <v>0</v>
      </c>
      <c r="J3024">
        <f>SUMIF([1]!Tabla2[Consignatario],B3024, [1]!Tabla2[Monto])</f>
        <v>0</v>
      </c>
      <c r="K3024">
        <f>SUMIF([1]!Tabla3[Consignatario],B3024,[1]!Tabla3[Monto])</f>
        <v>0</v>
      </c>
      <c r="L3024">
        <f>SUMIF([1]!Tabla5[Consignatario],B3024,[1]!Tabla5[Monto])</f>
        <v>0</v>
      </c>
      <c r="M3024">
        <f>SUMIF([1]!Tabla1708[Consignatario],B3024,[1]!Tabla1708[Monto])</f>
        <v>0</v>
      </c>
      <c r="N3024">
        <f>SUMIF([1]!Tabla1726[Consignatario],B3024,[1]!Tabla1726[Monto])</f>
        <v>0</v>
      </c>
      <c r="O3024">
        <f>SUMIF([1]!Tabla1730[Consignatario],B3024,[1]!Tabla1730[1730])</f>
        <v>0</v>
      </c>
      <c r="P3024">
        <f>SUMIF([1]!Tabla1739[Consignatario],B3024,[1]!Tabla1739[1739])</f>
        <v>7487</v>
      </c>
      <c r="Q3024">
        <f>SUMIF([1]!Tabla21[Consignatario],B3024,[1]!Tabla21[1664-1670])</f>
        <v>0</v>
      </c>
      <c r="R3024">
        <f>SUM(Tabla62[[#This Row],[1661]:[Entrearmadas]])</f>
        <v>7487</v>
      </c>
    </row>
    <row r="3025" spans="1:18" x14ac:dyDescent="0.3">
      <c r="A3025">
        <v>3024</v>
      </c>
      <c r="B3025" t="str" cm="1">
        <f t="array" ref="B3025">INDEX([1]!Tabla1[#Data], A3025, 2)</f>
        <v>Valdés Covarrubias, Juan de</v>
      </c>
      <c r="C3025">
        <f>SUMIF([1]!Tabla1661[Consignatario],B3025,[1]!Tabla1661[1661])</f>
        <v>0</v>
      </c>
      <c r="D3025">
        <f>SUMIF([1]!Tabla11[Consignatario],B3025,[1]!Tabla11[1662])</f>
        <v>0</v>
      </c>
      <c r="E3025">
        <f>SUMIF([1]!Tabla12[Consignatario],B3025,[1]!Tabla12[1670])</f>
        <v>0</v>
      </c>
      <c r="F3025">
        <f>SUMIF([1]!Tabla10[Consignatario],B3025,[1]!Tabla10[1672])</f>
        <v>0</v>
      </c>
      <c r="G3025">
        <f>SUMIF([1]!Tabla9[Consignatarios],B3025,[1]!Tabla9[1675])</f>
        <v>0</v>
      </c>
      <c r="H3025">
        <f>SUMIF([1]!Tabla8[Consignatarios],B3025,[1]!Tabla8[1678])</f>
        <v>16706</v>
      </c>
      <c r="I3025">
        <f>SUMIF([1]!Tabla4[Consignatario],B3025,[1]!Tabla4[Monto])</f>
        <v>0</v>
      </c>
      <c r="J3025">
        <f>SUMIF([1]!Tabla2[Consignatario],B3025, [1]!Tabla2[Monto])</f>
        <v>0</v>
      </c>
      <c r="K3025">
        <f>SUMIF([1]!Tabla3[Consignatario],B3025,[1]!Tabla3[Monto])</f>
        <v>0</v>
      </c>
      <c r="L3025">
        <f>SUMIF([1]!Tabla5[Consignatario],B3025,[1]!Tabla5[Monto])</f>
        <v>0</v>
      </c>
      <c r="M3025">
        <f>SUMIF([1]!Tabla1708[Consignatario],B3025,[1]!Tabla1708[Monto])</f>
        <v>0</v>
      </c>
      <c r="N3025">
        <f>SUMIF([1]!Tabla1726[Consignatario],B3025,[1]!Tabla1726[Monto])</f>
        <v>0</v>
      </c>
      <c r="O3025">
        <f>SUMIF([1]!Tabla1730[Consignatario],B3025,[1]!Tabla1730[1730])</f>
        <v>0</v>
      </c>
      <c r="P3025">
        <f>SUMIF([1]!Tabla1739[Consignatario],B3025,[1]!Tabla1739[1739])</f>
        <v>0</v>
      </c>
      <c r="Q3025">
        <f>SUMIF([1]!Tabla21[Consignatario],B3025,[1]!Tabla21[1664-1670])</f>
        <v>0</v>
      </c>
      <c r="R3025">
        <f>SUM(Tabla62[[#This Row],[1661]:[Entrearmadas]])</f>
        <v>16706</v>
      </c>
    </row>
    <row r="3026" spans="1:18" x14ac:dyDescent="0.3">
      <c r="A3026">
        <v>3025</v>
      </c>
      <c r="B3026" t="str" cm="1">
        <f t="array" ref="B3026">INDEX([1]!Tabla1[#Data], A3026, 2)</f>
        <v>Valdés, Alonso de</v>
      </c>
      <c r="C3026">
        <f>SUMIF([1]!Tabla1661[Consignatario],B3026,[1]!Tabla1661[1661])</f>
        <v>0</v>
      </c>
      <c r="D3026">
        <f>SUMIF([1]!Tabla11[Consignatario],B3026,[1]!Tabla11[1662])</f>
        <v>0</v>
      </c>
      <c r="E3026">
        <f>SUMIF([1]!Tabla12[Consignatario],B3026,[1]!Tabla12[1670])</f>
        <v>0</v>
      </c>
      <c r="F3026">
        <f>SUMIF([1]!Tabla10[Consignatario],B3026,[1]!Tabla10[1672])</f>
        <v>960</v>
      </c>
      <c r="G3026">
        <f>SUMIF([1]!Tabla9[Consignatarios],B3026,[1]!Tabla9[1675])</f>
        <v>0</v>
      </c>
      <c r="H3026">
        <f>SUMIF([1]!Tabla8[Consignatarios],B3026,[1]!Tabla8[1678])</f>
        <v>19208</v>
      </c>
      <c r="I3026">
        <f>SUMIF([1]!Tabla4[Consignatario],B3026,[1]!Tabla4[Monto])</f>
        <v>27290</v>
      </c>
      <c r="J3026">
        <f>SUMIF([1]!Tabla2[Consignatario],B3026, [1]!Tabla2[Monto])</f>
        <v>0</v>
      </c>
      <c r="K3026">
        <f>SUMIF([1]!Tabla3[Consignatario],B3026,[1]!Tabla3[Monto])</f>
        <v>0</v>
      </c>
      <c r="L3026">
        <f>SUMIF([1]!Tabla5[Consignatario],B3026,[1]!Tabla5[Monto])</f>
        <v>0</v>
      </c>
      <c r="M3026">
        <f>SUMIF([1]!Tabla1708[Consignatario],B3026,[1]!Tabla1708[Monto])</f>
        <v>0</v>
      </c>
      <c r="N3026">
        <f>SUMIF([1]!Tabla1726[Consignatario],B3026,[1]!Tabla1726[Monto])</f>
        <v>0</v>
      </c>
      <c r="O3026">
        <f>SUMIF([1]!Tabla1730[Consignatario],B3026,[1]!Tabla1730[1730])</f>
        <v>0</v>
      </c>
      <c r="P3026">
        <f>SUMIF([1]!Tabla1739[Consignatario],B3026,[1]!Tabla1739[1739])</f>
        <v>0</v>
      </c>
      <c r="Q3026">
        <f>SUMIF([1]!Tabla21[Consignatario],B3026,[1]!Tabla21[1664-1670])</f>
        <v>0</v>
      </c>
      <c r="R3026">
        <f>SUM(Tabla62[[#This Row],[1661]:[Entrearmadas]])</f>
        <v>47458</v>
      </c>
    </row>
    <row r="3027" spans="1:18" x14ac:dyDescent="0.3">
      <c r="A3027">
        <v>3026</v>
      </c>
      <c r="B3027" t="str" cm="1">
        <f t="array" ref="B3027">INDEX([1]!Tabla1[#Data], A3027, 2)</f>
        <v>Valdés, Andrés de</v>
      </c>
      <c r="C3027">
        <f>SUMIF([1]!Tabla1661[Consignatario],B3027,[1]!Tabla1661[1661])</f>
        <v>0</v>
      </c>
      <c r="D3027">
        <f>SUMIF([1]!Tabla11[Consignatario],B3027,[1]!Tabla11[1662])</f>
        <v>0</v>
      </c>
      <c r="E3027">
        <f>SUMIF([1]!Tabla12[Consignatario],B3027,[1]!Tabla12[1670])</f>
        <v>0</v>
      </c>
      <c r="F3027">
        <f>SUMIF([1]!Tabla10[Consignatario],B3027,[1]!Tabla10[1672])</f>
        <v>0</v>
      </c>
      <c r="G3027">
        <f>SUMIF([1]!Tabla9[Consignatarios],B3027,[1]!Tabla9[1675])</f>
        <v>16000</v>
      </c>
      <c r="H3027">
        <f>SUMIF([1]!Tabla8[Consignatarios],B3027,[1]!Tabla8[1678])</f>
        <v>20808</v>
      </c>
      <c r="I3027">
        <f>SUMIF([1]!Tabla4[Consignatario],B3027,[1]!Tabla4[Monto])</f>
        <v>0</v>
      </c>
      <c r="J3027">
        <f>SUMIF([1]!Tabla2[Consignatario],B3027, [1]!Tabla2[Monto])</f>
        <v>0</v>
      </c>
      <c r="K3027">
        <f>SUMIF([1]!Tabla3[Consignatario],B3027,[1]!Tabla3[Monto])</f>
        <v>24765</v>
      </c>
      <c r="L3027">
        <f>SUMIF([1]!Tabla5[Consignatario],B3027,[1]!Tabla5[Monto])</f>
        <v>0</v>
      </c>
      <c r="M3027">
        <f>SUMIF([1]!Tabla1708[Consignatario],B3027,[1]!Tabla1708[Monto])</f>
        <v>18340</v>
      </c>
      <c r="N3027">
        <f>SUMIF([1]!Tabla1726[Consignatario],B3027,[1]!Tabla1726[Monto])</f>
        <v>0</v>
      </c>
      <c r="O3027">
        <f>SUMIF([1]!Tabla1730[Consignatario],B3027,[1]!Tabla1730[1730])</f>
        <v>0</v>
      </c>
      <c r="P3027">
        <f>SUMIF([1]!Tabla1739[Consignatario],B3027,[1]!Tabla1739[1739])</f>
        <v>0</v>
      </c>
      <c r="Q3027">
        <f>SUMIF([1]!Tabla21[Consignatario],B3027,[1]!Tabla21[1664-1670])</f>
        <v>0</v>
      </c>
      <c r="R3027">
        <f>SUM(Tabla62[[#This Row],[1661]:[Entrearmadas]])</f>
        <v>79913</v>
      </c>
    </row>
    <row r="3028" spans="1:18" x14ac:dyDescent="0.3">
      <c r="A3028">
        <v>3027</v>
      </c>
      <c r="B3028" t="str" cm="1">
        <f t="array" ref="B3028">INDEX([1]!Tabla1[#Data], A3028, 2)</f>
        <v>Valdés, Jonás de</v>
      </c>
      <c r="C3028">
        <f>SUMIF([1]!Tabla1661[Consignatario],B3028,[1]!Tabla1661[1661])</f>
        <v>0</v>
      </c>
      <c r="D3028">
        <f>SUMIF([1]!Tabla11[Consignatario],B3028,[1]!Tabla11[1662])</f>
        <v>0</v>
      </c>
      <c r="E3028">
        <f>SUMIF([1]!Tabla12[Consignatario],B3028,[1]!Tabla12[1670])</f>
        <v>0</v>
      </c>
      <c r="F3028">
        <f>SUMIF([1]!Tabla10[Consignatario],B3028,[1]!Tabla10[1672])</f>
        <v>0</v>
      </c>
      <c r="G3028">
        <f>SUMIF([1]!Tabla9[Consignatarios],B3028,[1]!Tabla9[1675])</f>
        <v>0</v>
      </c>
      <c r="H3028">
        <f>SUMIF([1]!Tabla8[Consignatarios],B3028,[1]!Tabla8[1678])</f>
        <v>0</v>
      </c>
      <c r="I3028">
        <f>SUMIF([1]!Tabla4[Consignatario],B3028,[1]!Tabla4[Monto])</f>
        <v>0</v>
      </c>
      <c r="J3028">
        <f>SUMIF([1]!Tabla2[Consignatario],B3028, [1]!Tabla2[Monto])</f>
        <v>0</v>
      </c>
      <c r="K3028">
        <f>SUMIF([1]!Tabla3[Consignatario],B3028,[1]!Tabla3[Monto])</f>
        <v>30432</v>
      </c>
      <c r="L3028">
        <f>SUMIF([1]!Tabla5[Consignatario],B3028,[1]!Tabla5[Monto])</f>
        <v>0</v>
      </c>
      <c r="M3028">
        <f>SUMIF([1]!Tabla1708[Consignatario],B3028,[1]!Tabla1708[Monto])</f>
        <v>0</v>
      </c>
      <c r="N3028">
        <f>SUMIF([1]!Tabla1726[Consignatario],B3028,[1]!Tabla1726[Monto])</f>
        <v>0</v>
      </c>
      <c r="O3028">
        <f>SUMIF([1]!Tabla1730[Consignatario],B3028,[1]!Tabla1730[1730])</f>
        <v>0</v>
      </c>
      <c r="P3028">
        <f>SUMIF([1]!Tabla1739[Consignatario],B3028,[1]!Tabla1739[1739])</f>
        <v>0</v>
      </c>
      <c r="Q3028">
        <f>SUMIF([1]!Tabla21[Consignatario],B3028,[1]!Tabla21[1664-1670])</f>
        <v>0</v>
      </c>
      <c r="R3028">
        <f>SUM(Tabla62[[#This Row],[1661]:[Entrearmadas]])</f>
        <v>30432</v>
      </c>
    </row>
    <row r="3029" spans="1:18" x14ac:dyDescent="0.3">
      <c r="A3029">
        <v>3028</v>
      </c>
      <c r="B3029" t="str" cm="1">
        <f t="array" ref="B3029">INDEX([1]!Tabla1[#Data], A3029, 2)</f>
        <v>Valdés, Marques de</v>
      </c>
      <c r="C3029">
        <f>SUMIF([1]!Tabla1661[Consignatario],B3029,[1]!Tabla1661[1661])</f>
        <v>113997</v>
      </c>
      <c r="D3029">
        <f>SUMIF([1]!Tabla11[Consignatario],B3029,[1]!Tabla11[1662])</f>
        <v>0</v>
      </c>
      <c r="E3029">
        <f>SUMIF([1]!Tabla12[Consignatario],B3029,[1]!Tabla12[1670])</f>
        <v>0</v>
      </c>
      <c r="F3029">
        <f>SUMIF([1]!Tabla10[Consignatario],B3029,[1]!Tabla10[1672])</f>
        <v>0</v>
      </c>
      <c r="G3029">
        <f>SUMIF([1]!Tabla9[Consignatarios],B3029,[1]!Tabla9[1675])</f>
        <v>0</v>
      </c>
      <c r="H3029">
        <f>SUMIF([1]!Tabla8[Consignatarios],B3029,[1]!Tabla8[1678])</f>
        <v>0</v>
      </c>
      <c r="I3029">
        <f>SUMIF([1]!Tabla4[Consignatario],B3029,[1]!Tabla4[Monto])</f>
        <v>0</v>
      </c>
      <c r="J3029">
        <f>SUMIF([1]!Tabla2[Consignatario],B3029, [1]!Tabla2[Monto])</f>
        <v>0</v>
      </c>
      <c r="K3029">
        <f>SUMIF([1]!Tabla3[Consignatario],B3029,[1]!Tabla3[Monto])</f>
        <v>0</v>
      </c>
      <c r="L3029">
        <f>SUMIF([1]!Tabla5[Consignatario],B3029,[1]!Tabla5[Monto])</f>
        <v>0</v>
      </c>
      <c r="M3029">
        <f>SUMIF([1]!Tabla1708[Consignatario],B3029,[1]!Tabla1708[Monto])</f>
        <v>0</v>
      </c>
      <c r="N3029">
        <f>SUMIF([1]!Tabla1726[Consignatario],B3029,[1]!Tabla1726[Monto])</f>
        <v>0</v>
      </c>
      <c r="O3029">
        <f>SUMIF([1]!Tabla1730[Consignatario],B3029,[1]!Tabla1730[1730])</f>
        <v>0</v>
      </c>
      <c r="P3029">
        <f>SUMIF([1]!Tabla1739[Consignatario],B3029,[1]!Tabla1739[1739])</f>
        <v>0</v>
      </c>
      <c r="Q3029">
        <f>SUMIF([1]!Tabla21[Consignatario],B3029,[1]!Tabla21[1664-1670])</f>
        <v>0</v>
      </c>
      <c r="R3029">
        <f>SUM(Tabla62[[#This Row],[1661]:[Entrearmadas]])</f>
        <v>113997</v>
      </c>
    </row>
    <row r="3030" spans="1:18" x14ac:dyDescent="0.3">
      <c r="A3030">
        <v>3029</v>
      </c>
      <c r="B3030" t="str" cm="1">
        <f t="array" ref="B3030">INDEX([1]!Tabla1[#Data], A3030, 2)</f>
        <v>Valdés, Pedro de</v>
      </c>
      <c r="C3030">
        <f>SUMIF([1]!Tabla1661[Consignatario],B3030,[1]!Tabla1661[1661])</f>
        <v>0</v>
      </c>
      <c r="D3030">
        <f>SUMIF([1]!Tabla11[Consignatario],B3030,[1]!Tabla11[1662])</f>
        <v>0</v>
      </c>
      <c r="E3030">
        <f>SUMIF([1]!Tabla12[Consignatario],B3030,[1]!Tabla12[1670])</f>
        <v>0</v>
      </c>
      <c r="F3030">
        <f>SUMIF([1]!Tabla10[Consignatario],B3030,[1]!Tabla10[1672])</f>
        <v>0</v>
      </c>
      <c r="G3030">
        <f>SUMIF([1]!Tabla9[Consignatarios],B3030,[1]!Tabla9[1675])</f>
        <v>8000</v>
      </c>
      <c r="H3030">
        <f>SUMIF([1]!Tabla8[Consignatarios],B3030,[1]!Tabla8[1678])</f>
        <v>0</v>
      </c>
      <c r="I3030">
        <f>SUMIF([1]!Tabla4[Consignatario],B3030,[1]!Tabla4[Monto])</f>
        <v>0</v>
      </c>
      <c r="J3030">
        <f>SUMIF([1]!Tabla2[Consignatario],B3030, [1]!Tabla2[Monto])</f>
        <v>0</v>
      </c>
      <c r="K3030">
        <f>SUMIF([1]!Tabla3[Consignatario],B3030,[1]!Tabla3[Monto])</f>
        <v>0</v>
      </c>
      <c r="L3030">
        <f>SUMIF([1]!Tabla5[Consignatario],B3030,[1]!Tabla5[Monto])</f>
        <v>0</v>
      </c>
      <c r="M3030">
        <f>SUMIF([1]!Tabla1708[Consignatario],B3030,[1]!Tabla1708[Monto])</f>
        <v>0</v>
      </c>
      <c r="N3030">
        <f>SUMIF([1]!Tabla1726[Consignatario],B3030,[1]!Tabla1726[Monto])</f>
        <v>0</v>
      </c>
      <c r="O3030">
        <f>SUMIF([1]!Tabla1730[Consignatario],B3030,[1]!Tabla1730[1730])</f>
        <v>0</v>
      </c>
      <c r="P3030">
        <f>SUMIF([1]!Tabla1739[Consignatario],B3030,[1]!Tabla1739[1739])</f>
        <v>0</v>
      </c>
      <c r="Q3030">
        <f>SUMIF([1]!Tabla21[Consignatario],B3030,[1]!Tabla21[1664-1670])</f>
        <v>0</v>
      </c>
      <c r="R3030">
        <f>SUM(Tabla62[[#This Row],[1661]:[Entrearmadas]])</f>
        <v>8000</v>
      </c>
    </row>
    <row r="3031" spans="1:18" x14ac:dyDescent="0.3">
      <c r="A3031">
        <v>3030</v>
      </c>
      <c r="B3031" t="str" cm="1">
        <f t="array" ref="B3031">INDEX([1]!Tabla1[#Data], A3031, 2)</f>
        <v>Valdés, Tomás de</v>
      </c>
      <c r="C3031">
        <f>SUMIF([1]!Tabla1661[Consignatario],B3031,[1]!Tabla1661[1661])</f>
        <v>0</v>
      </c>
      <c r="D3031">
        <f>SUMIF([1]!Tabla11[Consignatario],B3031,[1]!Tabla11[1662])</f>
        <v>0</v>
      </c>
      <c r="E3031">
        <f>SUMIF([1]!Tabla12[Consignatario],B3031,[1]!Tabla12[1670])</f>
        <v>0</v>
      </c>
      <c r="F3031">
        <f>SUMIF([1]!Tabla10[Consignatario],B3031,[1]!Tabla10[1672])</f>
        <v>0</v>
      </c>
      <c r="G3031">
        <f>SUMIF([1]!Tabla9[Consignatarios],B3031,[1]!Tabla9[1675])</f>
        <v>0</v>
      </c>
      <c r="H3031">
        <f>SUMIF([1]!Tabla8[Consignatarios],B3031,[1]!Tabla8[1678])</f>
        <v>0</v>
      </c>
      <c r="I3031">
        <f>SUMIF([1]!Tabla4[Consignatario],B3031,[1]!Tabla4[Monto])</f>
        <v>480</v>
      </c>
      <c r="J3031">
        <f>SUMIF([1]!Tabla2[Consignatario],B3031, [1]!Tabla2[Monto])</f>
        <v>0</v>
      </c>
      <c r="K3031">
        <f>SUMIF([1]!Tabla3[Consignatario],B3031,[1]!Tabla3[Monto])</f>
        <v>103164</v>
      </c>
      <c r="L3031">
        <f>SUMIF([1]!Tabla5[Consignatario],B3031,[1]!Tabla5[Monto])</f>
        <v>0</v>
      </c>
      <c r="M3031">
        <f>SUMIF([1]!Tabla1708[Consignatario],B3031,[1]!Tabla1708[Monto])</f>
        <v>0</v>
      </c>
      <c r="N3031">
        <f>SUMIF([1]!Tabla1726[Consignatario],B3031,[1]!Tabla1726[Monto])</f>
        <v>0</v>
      </c>
      <c r="O3031">
        <f>SUMIF([1]!Tabla1730[Consignatario],B3031,[1]!Tabla1730[1730])</f>
        <v>0</v>
      </c>
      <c r="P3031">
        <f>SUMIF([1]!Tabla1739[Consignatario],B3031,[1]!Tabla1739[1739])</f>
        <v>0</v>
      </c>
      <c r="Q3031">
        <f>SUMIF([1]!Tabla21[Consignatario],B3031,[1]!Tabla21[1664-1670])</f>
        <v>0</v>
      </c>
      <c r="R3031">
        <f>SUM(Tabla62[[#This Row],[1661]:[Entrearmadas]])</f>
        <v>103644</v>
      </c>
    </row>
    <row r="3032" spans="1:18" x14ac:dyDescent="0.3">
      <c r="A3032">
        <v>3031</v>
      </c>
      <c r="B3032" t="str" cm="1">
        <f t="array" ref="B3032">INDEX([1]!Tabla1[#Data], A3032, 2)</f>
        <v>Valdivieso, Alonso de</v>
      </c>
      <c r="C3032">
        <f>SUMIF([1]!Tabla1661[Consignatario],B3032,[1]!Tabla1661[1661])</f>
        <v>0</v>
      </c>
      <c r="D3032">
        <f>SUMIF([1]!Tabla11[Consignatario],B3032,[1]!Tabla11[1662])</f>
        <v>0</v>
      </c>
      <c r="E3032">
        <f>SUMIF([1]!Tabla12[Consignatario],B3032,[1]!Tabla12[1670])</f>
        <v>0</v>
      </c>
      <c r="F3032">
        <f>SUMIF([1]!Tabla10[Consignatario],B3032,[1]!Tabla10[1672])</f>
        <v>0</v>
      </c>
      <c r="G3032">
        <f>SUMIF([1]!Tabla9[Consignatarios],B3032,[1]!Tabla9[1675])</f>
        <v>0</v>
      </c>
      <c r="H3032">
        <f>SUMIF([1]!Tabla8[Consignatarios],B3032,[1]!Tabla8[1678])</f>
        <v>0</v>
      </c>
      <c r="I3032">
        <f>SUMIF([1]!Tabla4[Consignatario],B3032,[1]!Tabla4[Monto])</f>
        <v>0</v>
      </c>
      <c r="J3032">
        <f>SUMIF([1]!Tabla2[Consignatario],B3032, [1]!Tabla2[Monto])</f>
        <v>0</v>
      </c>
      <c r="K3032">
        <f>SUMIF([1]!Tabla3[Consignatario],B3032,[1]!Tabla3[Monto])</f>
        <v>0</v>
      </c>
      <c r="L3032">
        <f>SUMIF([1]!Tabla5[Consignatario],B3032,[1]!Tabla5[Monto])</f>
        <v>0</v>
      </c>
      <c r="M3032">
        <f>SUMIF([1]!Tabla1708[Consignatario],B3032,[1]!Tabla1708[Monto])</f>
        <v>0</v>
      </c>
      <c r="N3032">
        <f>SUMIF([1]!Tabla1726[Consignatario],B3032,[1]!Tabla1726[Monto])</f>
        <v>40000</v>
      </c>
      <c r="O3032">
        <f>SUMIF([1]!Tabla1730[Consignatario],B3032,[1]!Tabla1730[1730])</f>
        <v>0</v>
      </c>
      <c r="P3032">
        <f>SUMIF([1]!Tabla1739[Consignatario],B3032,[1]!Tabla1739[1739])</f>
        <v>0</v>
      </c>
      <c r="Q3032">
        <f>SUMIF([1]!Tabla21[Consignatario],B3032,[1]!Tabla21[1664-1670])</f>
        <v>0</v>
      </c>
      <c r="R3032">
        <f>SUM(Tabla62[[#This Row],[1661]:[Entrearmadas]])</f>
        <v>40000</v>
      </c>
    </row>
    <row r="3033" spans="1:18" x14ac:dyDescent="0.3">
      <c r="A3033">
        <v>3032</v>
      </c>
      <c r="B3033" t="str" cm="1">
        <f t="array" ref="B3033">INDEX([1]!Tabla1[#Data], A3033, 2)</f>
        <v>Valdivieso, Manuel de</v>
      </c>
      <c r="C3033">
        <f>SUMIF([1]!Tabla1661[Consignatario],B3033,[1]!Tabla1661[1661])</f>
        <v>0</v>
      </c>
      <c r="D3033">
        <f>SUMIF([1]!Tabla11[Consignatario],B3033,[1]!Tabla11[1662])</f>
        <v>0</v>
      </c>
      <c r="E3033">
        <f>SUMIF([1]!Tabla12[Consignatario],B3033,[1]!Tabla12[1670])</f>
        <v>0</v>
      </c>
      <c r="F3033">
        <f>SUMIF([1]!Tabla10[Consignatario],B3033,[1]!Tabla10[1672])</f>
        <v>0</v>
      </c>
      <c r="G3033">
        <f>SUMIF([1]!Tabla9[Consignatarios],B3033,[1]!Tabla9[1675])</f>
        <v>0</v>
      </c>
      <c r="H3033">
        <f>SUMIF([1]!Tabla8[Consignatarios],B3033,[1]!Tabla8[1678])</f>
        <v>0</v>
      </c>
      <c r="I3033">
        <f>SUMIF([1]!Tabla4[Consignatario],B3033,[1]!Tabla4[Monto])</f>
        <v>0</v>
      </c>
      <c r="J3033">
        <f>SUMIF([1]!Tabla2[Consignatario],B3033, [1]!Tabla2[Monto])</f>
        <v>0</v>
      </c>
      <c r="K3033">
        <f>SUMIF([1]!Tabla3[Consignatario],B3033,[1]!Tabla3[Monto])</f>
        <v>0</v>
      </c>
      <c r="L3033">
        <f>SUMIF([1]!Tabla5[Consignatario],B3033,[1]!Tabla5[Monto])</f>
        <v>0</v>
      </c>
      <c r="M3033">
        <f>SUMIF([1]!Tabla1708[Consignatario],B3033,[1]!Tabla1708[Monto])</f>
        <v>0</v>
      </c>
      <c r="N3033">
        <f>SUMIF([1]!Tabla1726[Consignatario],B3033,[1]!Tabla1726[Monto])</f>
        <v>0</v>
      </c>
      <c r="O3033">
        <f>SUMIF([1]!Tabla1730[Consignatario],B3033,[1]!Tabla1730[1730])</f>
        <v>25000</v>
      </c>
      <c r="P3033">
        <f>SUMIF([1]!Tabla1739[Consignatario],B3033,[1]!Tabla1739[1739])</f>
        <v>121340</v>
      </c>
      <c r="Q3033">
        <f>SUMIF([1]!Tabla21[Consignatario],B3033,[1]!Tabla21[1664-1670])</f>
        <v>0</v>
      </c>
      <c r="R3033">
        <f>SUM(Tabla62[[#This Row],[1661]:[Entrearmadas]])</f>
        <v>146340</v>
      </c>
    </row>
    <row r="3034" spans="1:18" x14ac:dyDescent="0.3">
      <c r="A3034">
        <v>3033</v>
      </c>
      <c r="B3034" t="str" cm="1">
        <f t="array" ref="B3034">INDEX([1]!Tabla1[#Data], A3034, 2)</f>
        <v>Valdivieso, Miguel de</v>
      </c>
      <c r="C3034">
        <f>SUMIF([1]!Tabla1661[Consignatario],B3034,[1]!Tabla1661[1661])</f>
        <v>0</v>
      </c>
      <c r="D3034">
        <f>SUMIF([1]!Tabla11[Consignatario],B3034,[1]!Tabla11[1662])</f>
        <v>0</v>
      </c>
      <c r="E3034">
        <f>SUMIF([1]!Tabla12[Consignatario],B3034,[1]!Tabla12[1670])</f>
        <v>0</v>
      </c>
      <c r="F3034">
        <f>SUMIF([1]!Tabla10[Consignatario],B3034,[1]!Tabla10[1672])</f>
        <v>0</v>
      </c>
      <c r="G3034">
        <f>SUMIF([1]!Tabla9[Consignatarios],B3034,[1]!Tabla9[1675])</f>
        <v>0</v>
      </c>
      <c r="H3034">
        <f>SUMIF([1]!Tabla8[Consignatarios],B3034,[1]!Tabla8[1678])</f>
        <v>0</v>
      </c>
      <c r="I3034">
        <f>SUMIF([1]!Tabla4[Consignatario],B3034,[1]!Tabla4[Monto])</f>
        <v>0</v>
      </c>
      <c r="J3034">
        <f>SUMIF([1]!Tabla2[Consignatario],B3034, [1]!Tabla2[Monto])</f>
        <v>0</v>
      </c>
      <c r="K3034">
        <f>SUMIF([1]!Tabla3[Consignatario],B3034,[1]!Tabla3[Monto])</f>
        <v>0</v>
      </c>
      <c r="L3034">
        <f>SUMIF([1]!Tabla5[Consignatario],B3034,[1]!Tabla5[Monto])</f>
        <v>0</v>
      </c>
      <c r="M3034">
        <f>SUMIF([1]!Tabla1708[Consignatario],B3034,[1]!Tabla1708[Monto])</f>
        <v>0</v>
      </c>
      <c r="N3034">
        <f>SUMIF([1]!Tabla1726[Consignatario],B3034,[1]!Tabla1726[Monto])</f>
        <v>0</v>
      </c>
      <c r="O3034">
        <f>SUMIF([1]!Tabla1730[Consignatario],B3034,[1]!Tabla1730[1730])</f>
        <v>46000</v>
      </c>
      <c r="P3034">
        <f>SUMIF([1]!Tabla1739[Consignatario],B3034,[1]!Tabla1739[1739])</f>
        <v>0</v>
      </c>
      <c r="Q3034">
        <f>SUMIF([1]!Tabla21[Consignatario],B3034,[1]!Tabla21[1664-1670])</f>
        <v>0</v>
      </c>
      <c r="R3034">
        <f>SUM(Tabla62[[#This Row],[1661]:[Entrearmadas]])</f>
        <v>46000</v>
      </c>
    </row>
    <row r="3035" spans="1:18" x14ac:dyDescent="0.3">
      <c r="A3035">
        <v>3034</v>
      </c>
      <c r="B3035" t="str" cm="1">
        <f t="array" ref="B3035">INDEX([1]!Tabla1[#Data], A3035, 2)</f>
        <v>Valenzuela y Ojeda, Bernardino de</v>
      </c>
      <c r="C3035">
        <f>SUMIF([1]!Tabla1661[Consignatario],B3035,[1]!Tabla1661[1661])</f>
        <v>0</v>
      </c>
      <c r="D3035">
        <f>SUMIF([1]!Tabla11[Consignatario],B3035,[1]!Tabla11[1662])</f>
        <v>0</v>
      </c>
      <c r="E3035">
        <f>SUMIF([1]!Tabla12[Consignatario],B3035,[1]!Tabla12[1670])</f>
        <v>0</v>
      </c>
      <c r="F3035">
        <f>SUMIF([1]!Tabla10[Consignatario],B3035,[1]!Tabla10[1672])</f>
        <v>0</v>
      </c>
      <c r="G3035">
        <f>SUMIF([1]!Tabla9[Consignatarios],B3035,[1]!Tabla9[1675])</f>
        <v>0</v>
      </c>
      <c r="H3035">
        <f>SUMIF([1]!Tabla8[Consignatarios],B3035,[1]!Tabla8[1678])</f>
        <v>0</v>
      </c>
      <c r="I3035">
        <f>SUMIF([1]!Tabla4[Consignatario],B3035,[1]!Tabla4[Monto])</f>
        <v>62113</v>
      </c>
      <c r="J3035">
        <f>SUMIF([1]!Tabla2[Consignatario],B3035, [1]!Tabla2[Monto])</f>
        <v>0</v>
      </c>
      <c r="K3035">
        <f>SUMIF([1]!Tabla3[Consignatario],B3035,[1]!Tabla3[Monto])</f>
        <v>0</v>
      </c>
      <c r="L3035">
        <f>SUMIF([1]!Tabla5[Consignatario],B3035,[1]!Tabla5[Monto])</f>
        <v>0</v>
      </c>
      <c r="M3035">
        <f>SUMIF([1]!Tabla1708[Consignatario],B3035,[1]!Tabla1708[Monto])</f>
        <v>0</v>
      </c>
      <c r="N3035">
        <f>SUMIF([1]!Tabla1726[Consignatario],B3035,[1]!Tabla1726[Monto])</f>
        <v>0</v>
      </c>
      <c r="O3035">
        <f>SUMIF([1]!Tabla1730[Consignatario],B3035,[1]!Tabla1730[1730])</f>
        <v>0</v>
      </c>
      <c r="P3035">
        <f>SUMIF([1]!Tabla1739[Consignatario],B3035,[1]!Tabla1739[1739])</f>
        <v>0</v>
      </c>
      <c r="Q3035">
        <f>SUMIF([1]!Tabla21[Consignatario],B3035,[1]!Tabla21[1664-1670])</f>
        <v>0</v>
      </c>
      <c r="R3035">
        <f>SUM(Tabla62[[#This Row],[1661]:[Entrearmadas]])</f>
        <v>62113</v>
      </c>
    </row>
    <row r="3036" spans="1:18" x14ac:dyDescent="0.3">
      <c r="A3036">
        <v>3035</v>
      </c>
      <c r="B3036" t="str" cm="1">
        <f t="array" ref="B3036">INDEX([1]!Tabla1[#Data], A3036, 2)</f>
        <v>Valenzuela, Juan Francisco de</v>
      </c>
      <c r="C3036">
        <f>SUMIF([1]!Tabla1661[Consignatario],B3036,[1]!Tabla1661[1661])</f>
        <v>0</v>
      </c>
      <c r="D3036">
        <f>SUMIF([1]!Tabla11[Consignatario],B3036,[1]!Tabla11[1662])</f>
        <v>0</v>
      </c>
      <c r="E3036">
        <f>SUMIF([1]!Tabla12[Consignatario],B3036,[1]!Tabla12[1670])</f>
        <v>0</v>
      </c>
      <c r="F3036">
        <f>SUMIF([1]!Tabla10[Consignatario],B3036,[1]!Tabla10[1672])</f>
        <v>0</v>
      </c>
      <c r="G3036">
        <f>SUMIF([1]!Tabla9[Consignatarios],B3036,[1]!Tabla9[1675])</f>
        <v>0</v>
      </c>
      <c r="H3036">
        <f>SUMIF([1]!Tabla8[Consignatarios],B3036,[1]!Tabla8[1678])</f>
        <v>700</v>
      </c>
      <c r="I3036">
        <f>SUMIF([1]!Tabla4[Consignatario],B3036,[1]!Tabla4[Monto])</f>
        <v>0</v>
      </c>
      <c r="J3036">
        <f>SUMIF([1]!Tabla2[Consignatario],B3036, [1]!Tabla2[Monto])</f>
        <v>0</v>
      </c>
      <c r="K3036">
        <f>SUMIF([1]!Tabla3[Consignatario],B3036,[1]!Tabla3[Monto])</f>
        <v>0</v>
      </c>
      <c r="L3036">
        <f>SUMIF([1]!Tabla5[Consignatario],B3036,[1]!Tabla5[Monto])</f>
        <v>0</v>
      </c>
      <c r="M3036">
        <f>SUMIF([1]!Tabla1708[Consignatario],B3036,[1]!Tabla1708[Monto])</f>
        <v>0</v>
      </c>
      <c r="N3036">
        <f>SUMIF([1]!Tabla1726[Consignatario],B3036,[1]!Tabla1726[Monto])</f>
        <v>0</v>
      </c>
      <c r="O3036">
        <f>SUMIF([1]!Tabla1730[Consignatario],B3036,[1]!Tabla1730[1730])</f>
        <v>0</v>
      </c>
      <c r="P3036">
        <f>SUMIF([1]!Tabla1739[Consignatario],B3036,[1]!Tabla1739[1739])</f>
        <v>0</v>
      </c>
      <c r="Q3036">
        <f>SUMIF([1]!Tabla21[Consignatario],B3036,[1]!Tabla21[1664-1670])</f>
        <v>0</v>
      </c>
      <c r="R3036">
        <f>SUM(Tabla62[[#This Row],[1661]:[Entrearmadas]])</f>
        <v>700</v>
      </c>
    </row>
    <row r="3037" spans="1:18" x14ac:dyDescent="0.3">
      <c r="A3037">
        <v>3036</v>
      </c>
      <c r="B3037" t="str" cm="1">
        <f t="array" ref="B3037">INDEX([1]!Tabla1[#Data], A3037, 2)</f>
        <v>Valero, Juan</v>
      </c>
      <c r="C3037">
        <f>SUMIF([1]!Tabla1661[Consignatario],B3037,[1]!Tabla1661[1661])</f>
        <v>0</v>
      </c>
      <c r="D3037">
        <f>SUMIF([1]!Tabla11[Consignatario],B3037,[1]!Tabla11[1662])</f>
        <v>0</v>
      </c>
      <c r="E3037">
        <f>SUMIF([1]!Tabla12[Consignatario],B3037,[1]!Tabla12[1670])</f>
        <v>50000</v>
      </c>
      <c r="F3037">
        <f>SUMIF([1]!Tabla10[Consignatario],B3037,[1]!Tabla10[1672])</f>
        <v>0</v>
      </c>
      <c r="G3037">
        <f>SUMIF([1]!Tabla9[Consignatarios],B3037,[1]!Tabla9[1675])</f>
        <v>0</v>
      </c>
      <c r="H3037">
        <f>SUMIF([1]!Tabla8[Consignatarios],B3037,[1]!Tabla8[1678])</f>
        <v>0</v>
      </c>
      <c r="I3037">
        <f>SUMIF([1]!Tabla4[Consignatario],B3037,[1]!Tabla4[Monto])</f>
        <v>0</v>
      </c>
      <c r="J3037">
        <f>SUMIF([1]!Tabla2[Consignatario],B3037, [1]!Tabla2[Monto])</f>
        <v>0</v>
      </c>
      <c r="K3037">
        <f>SUMIF([1]!Tabla3[Consignatario],B3037,[1]!Tabla3[Monto])</f>
        <v>0</v>
      </c>
      <c r="L3037">
        <f>SUMIF([1]!Tabla5[Consignatario],B3037,[1]!Tabla5[Monto])</f>
        <v>0</v>
      </c>
      <c r="M3037">
        <f>SUMIF([1]!Tabla1708[Consignatario],B3037,[1]!Tabla1708[Monto])</f>
        <v>0</v>
      </c>
      <c r="N3037">
        <f>SUMIF([1]!Tabla1726[Consignatario],B3037,[1]!Tabla1726[Monto])</f>
        <v>0</v>
      </c>
      <c r="O3037">
        <f>SUMIF([1]!Tabla1730[Consignatario],B3037,[1]!Tabla1730[1730])</f>
        <v>0</v>
      </c>
      <c r="P3037">
        <f>SUMIF([1]!Tabla1739[Consignatario],B3037,[1]!Tabla1739[1739])</f>
        <v>0</v>
      </c>
      <c r="Q3037">
        <f>SUMIF([1]!Tabla21[Consignatario],B3037,[1]!Tabla21[1664-1670])</f>
        <v>0</v>
      </c>
      <c r="R3037">
        <f>SUM(Tabla62[[#This Row],[1661]:[Entrearmadas]])</f>
        <v>50000</v>
      </c>
    </row>
    <row r="3038" spans="1:18" x14ac:dyDescent="0.3">
      <c r="A3038">
        <v>3037</v>
      </c>
      <c r="B3038" t="str" cm="1">
        <f t="array" ref="B3038">INDEX([1]!Tabla1[#Data], A3038, 2)</f>
        <v>Valladares, Juan Antonio de</v>
      </c>
      <c r="C3038">
        <f>SUMIF([1]!Tabla1661[Consignatario],B3038,[1]!Tabla1661[1661])</f>
        <v>0</v>
      </c>
      <c r="D3038">
        <f>SUMIF([1]!Tabla11[Consignatario],B3038,[1]!Tabla11[1662])</f>
        <v>0</v>
      </c>
      <c r="E3038">
        <f>SUMIF([1]!Tabla12[Consignatario],B3038,[1]!Tabla12[1670])</f>
        <v>0</v>
      </c>
      <c r="F3038">
        <f>SUMIF([1]!Tabla10[Consignatario],B3038,[1]!Tabla10[1672])</f>
        <v>0</v>
      </c>
      <c r="G3038">
        <f>SUMIF([1]!Tabla9[Consignatarios],B3038,[1]!Tabla9[1675])</f>
        <v>508550</v>
      </c>
      <c r="H3038">
        <f>SUMIF([1]!Tabla8[Consignatarios],B3038,[1]!Tabla8[1678])</f>
        <v>0</v>
      </c>
      <c r="I3038">
        <f>SUMIF([1]!Tabla4[Consignatario],B3038,[1]!Tabla4[Monto])</f>
        <v>0</v>
      </c>
      <c r="J3038">
        <f>SUMIF([1]!Tabla2[Consignatario],B3038, [1]!Tabla2[Monto])</f>
        <v>0</v>
      </c>
      <c r="K3038">
        <f>SUMIF([1]!Tabla3[Consignatario],B3038,[1]!Tabla3[Monto])</f>
        <v>0</v>
      </c>
      <c r="L3038">
        <f>SUMIF([1]!Tabla5[Consignatario],B3038,[1]!Tabla5[Monto])</f>
        <v>0</v>
      </c>
      <c r="M3038">
        <f>SUMIF([1]!Tabla1708[Consignatario],B3038,[1]!Tabla1708[Monto])</f>
        <v>0</v>
      </c>
      <c r="N3038">
        <f>SUMIF([1]!Tabla1726[Consignatario],B3038,[1]!Tabla1726[Monto])</f>
        <v>0</v>
      </c>
      <c r="O3038">
        <f>SUMIF([1]!Tabla1730[Consignatario],B3038,[1]!Tabla1730[1730])</f>
        <v>0</v>
      </c>
      <c r="P3038">
        <f>SUMIF([1]!Tabla1739[Consignatario],B3038,[1]!Tabla1739[1739])</f>
        <v>0</v>
      </c>
      <c r="Q3038">
        <f>SUMIF([1]!Tabla21[Consignatario],B3038,[1]!Tabla21[1664-1670])</f>
        <v>0</v>
      </c>
      <c r="R3038">
        <f>SUM(Tabla62[[#This Row],[1661]:[Entrearmadas]])</f>
        <v>508550</v>
      </c>
    </row>
    <row r="3039" spans="1:18" x14ac:dyDescent="0.3">
      <c r="A3039">
        <v>3038</v>
      </c>
      <c r="B3039" t="str" cm="1">
        <f t="array" ref="B3039">INDEX([1]!Tabla1[#Data], A3039, 2)</f>
        <v>Valladares, Juan de</v>
      </c>
      <c r="C3039">
        <f>SUMIF([1]!Tabla1661[Consignatario],B3039,[1]!Tabla1661[1661])</f>
        <v>0</v>
      </c>
      <c r="D3039">
        <f>SUMIF([1]!Tabla11[Consignatario],B3039,[1]!Tabla11[1662])</f>
        <v>0</v>
      </c>
      <c r="E3039">
        <f>SUMIF([1]!Tabla12[Consignatario],B3039,[1]!Tabla12[1670])</f>
        <v>0</v>
      </c>
      <c r="F3039">
        <f>SUMIF([1]!Tabla10[Consignatario],B3039,[1]!Tabla10[1672])</f>
        <v>0</v>
      </c>
      <c r="G3039">
        <f>SUMIF([1]!Tabla9[Consignatarios],B3039,[1]!Tabla9[1675])</f>
        <v>0</v>
      </c>
      <c r="H3039">
        <f>SUMIF([1]!Tabla8[Consignatarios],B3039,[1]!Tabla8[1678])</f>
        <v>0</v>
      </c>
      <c r="I3039">
        <f>SUMIF([1]!Tabla4[Consignatario],B3039,[1]!Tabla4[Monto])</f>
        <v>0</v>
      </c>
      <c r="J3039">
        <f>SUMIF([1]!Tabla2[Consignatario],B3039, [1]!Tabla2[Monto])</f>
        <v>0</v>
      </c>
      <c r="K3039">
        <f>SUMIF([1]!Tabla3[Consignatario],B3039,[1]!Tabla3[Monto])</f>
        <v>56470</v>
      </c>
      <c r="L3039">
        <f>SUMIF([1]!Tabla5[Consignatario],B3039,[1]!Tabla5[Monto])</f>
        <v>2124</v>
      </c>
      <c r="M3039">
        <f>SUMIF([1]!Tabla1708[Consignatario],B3039,[1]!Tabla1708[Monto])</f>
        <v>0</v>
      </c>
      <c r="N3039">
        <f>SUMIF([1]!Tabla1726[Consignatario],B3039,[1]!Tabla1726[Monto])</f>
        <v>0</v>
      </c>
      <c r="O3039">
        <f>SUMIF([1]!Tabla1730[Consignatario],B3039,[1]!Tabla1730[1730])</f>
        <v>0</v>
      </c>
      <c r="P3039">
        <f>SUMIF([1]!Tabla1739[Consignatario],B3039,[1]!Tabla1739[1739])</f>
        <v>0</v>
      </c>
      <c r="Q3039">
        <f>SUMIF([1]!Tabla21[Consignatario],B3039,[1]!Tabla21[1664-1670])</f>
        <v>0</v>
      </c>
      <c r="R3039">
        <f>SUM(Tabla62[[#This Row],[1661]:[Entrearmadas]])</f>
        <v>58594</v>
      </c>
    </row>
    <row r="3040" spans="1:18" x14ac:dyDescent="0.3">
      <c r="A3040">
        <v>3039</v>
      </c>
      <c r="B3040" t="str" cm="1">
        <f t="array" ref="B3040">INDEX([1]!Tabla1[#Data], A3040, 2)</f>
        <v>Valladares, Pedro de</v>
      </c>
      <c r="C3040">
        <f>SUMIF([1]!Tabla1661[Consignatario],B3040,[1]!Tabla1661[1661])</f>
        <v>0</v>
      </c>
      <c r="D3040">
        <f>SUMIF([1]!Tabla11[Consignatario],B3040,[1]!Tabla11[1662])</f>
        <v>0</v>
      </c>
      <c r="E3040">
        <f>SUMIF([1]!Tabla12[Consignatario],B3040,[1]!Tabla12[1670])</f>
        <v>0</v>
      </c>
      <c r="F3040">
        <f>SUMIF([1]!Tabla10[Consignatario],B3040,[1]!Tabla10[1672])</f>
        <v>0</v>
      </c>
      <c r="G3040">
        <f>SUMIF([1]!Tabla9[Consignatarios],B3040,[1]!Tabla9[1675])</f>
        <v>0</v>
      </c>
      <c r="H3040">
        <f>SUMIF([1]!Tabla8[Consignatarios],B3040,[1]!Tabla8[1678])</f>
        <v>0</v>
      </c>
      <c r="I3040">
        <f>SUMIF([1]!Tabla4[Consignatario],B3040,[1]!Tabla4[Monto])</f>
        <v>0</v>
      </c>
      <c r="J3040">
        <f>SUMIF([1]!Tabla2[Consignatario],B3040, [1]!Tabla2[Monto])</f>
        <v>0</v>
      </c>
      <c r="K3040">
        <f>SUMIF([1]!Tabla3[Consignatario],B3040,[1]!Tabla3[Monto])</f>
        <v>0</v>
      </c>
      <c r="L3040">
        <f>SUMIF([1]!Tabla5[Consignatario],B3040,[1]!Tabla5[Monto])</f>
        <v>3462</v>
      </c>
      <c r="M3040">
        <f>SUMIF([1]!Tabla1708[Consignatario],B3040,[1]!Tabla1708[Monto])</f>
        <v>0</v>
      </c>
      <c r="N3040">
        <f>SUMIF([1]!Tabla1726[Consignatario],B3040,[1]!Tabla1726[Monto])</f>
        <v>0</v>
      </c>
      <c r="O3040">
        <f>SUMIF([1]!Tabla1730[Consignatario],B3040,[1]!Tabla1730[1730])</f>
        <v>0</v>
      </c>
      <c r="P3040">
        <f>SUMIF([1]!Tabla1739[Consignatario],B3040,[1]!Tabla1739[1739])</f>
        <v>0</v>
      </c>
      <c r="Q3040">
        <f>SUMIF([1]!Tabla21[Consignatario],B3040,[1]!Tabla21[1664-1670])</f>
        <v>0</v>
      </c>
      <c r="R3040">
        <f>SUM(Tabla62[[#This Row],[1661]:[Entrearmadas]])</f>
        <v>3462</v>
      </c>
    </row>
    <row r="3041" spans="1:18" x14ac:dyDescent="0.3">
      <c r="A3041">
        <v>3040</v>
      </c>
      <c r="B3041" t="str" cm="1">
        <f t="array" ref="B3041">INDEX([1]!Tabla1[#Data], A3041, 2)</f>
        <v>Valle y Valdés, Alonso del</v>
      </c>
      <c r="C3041">
        <f>SUMIF([1]!Tabla1661[Consignatario],B3041,[1]!Tabla1661[1661])</f>
        <v>0</v>
      </c>
      <c r="D3041">
        <f>SUMIF([1]!Tabla11[Consignatario],B3041,[1]!Tabla11[1662])</f>
        <v>0</v>
      </c>
      <c r="E3041">
        <f>SUMIF([1]!Tabla12[Consignatario],B3041,[1]!Tabla12[1670])</f>
        <v>0</v>
      </c>
      <c r="F3041">
        <f>SUMIF([1]!Tabla10[Consignatario],B3041,[1]!Tabla10[1672])</f>
        <v>0</v>
      </c>
      <c r="G3041">
        <f>SUMIF([1]!Tabla9[Consignatarios],B3041,[1]!Tabla9[1675])</f>
        <v>0</v>
      </c>
      <c r="H3041">
        <f>SUMIF([1]!Tabla8[Consignatarios],B3041,[1]!Tabla8[1678])</f>
        <v>0</v>
      </c>
      <c r="I3041">
        <f>SUMIF([1]!Tabla4[Consignatario],B3041,[1]!Tabla4[Monto])</f>
        <v>0</v>
      </c>
      <c r="J3041">
        <f>SUMIF([1]!Tabla2[Consignatario],B3041, [1]!Tabla2[Monto])</f>
        <v>0</v>
      </c>
      <c r="K3041">
        <f>SUMIF([1]!Tabla3[Consignatario],B3041,[1]!Tabla3[Monto])</f>
        <v>0</v>
      </c>
      <c r="L3041">
        <f>SUMIF([1]!Tabla5[Consignatario],B3041,[1]!Tabla5[Monto])</f>
        <v>0</v>
      </c>
      <c r="M3041">
        <f>SUMIF([1]!Tabla1708[Consignatario],B3041,[1]!Tabla1708[Monto])</f>
        <v>0</v>
      </c>
      <c r="N3041">
        <f>SUMIF([1]!Tabla1726[Consignatario],B3041,[1]!Tabla1726[Monto])</f>
        <v>0</v>
      </c>
      <c r="O3041">
        <f>SUMIF([1]!Tabla1730[Consignatario],B3041,[1]!Tabla1730[1730])</f>
        <v>0</v>
      </c>
      <c r="P3041">
        <f>SUMIF([1]!Tabla1739[Consignatario],B3041,[1]!Tabla1739[1739])</f>
        <v>54800</v>
      </c>
      <c r="Q3041">
        <f>SUMIF([1]!Tabla21[Consignatario],B3041,[1]!Tabla21[1664-1670])</f>
        <v>0</v>
      </c>
      <c r="R3041">
        <f>SUM(Tabla62[[#This Row],[1661]:[Entrearmadas]])</f>
        <v>54800</v>
      </c>
    </row>
    <row r="3042" spans="1:18" x14ac:dyDescent="0.3">
      <c r="A3042">
        <v>3041</v>
      </c>
      <c r="B3042" t="str" cm="1">
        <f t="array" ref="B3042">INDEX([1]!Tabla1[#Data], A3042, 2)</f>
        <v>Valle y Valdés, Juan del</v>
      </c>
      <c r="C3042">
        <f>SUMIF([1]!Tabla1661[Consignatario],B3042,[1]!Tabla1661[1661])</f>
        <v>0</v>
      </c>
      <c r="D3042">
        <f>SUMIF([1]!Tabla11[Consignatario],B3042,[1]!Tabla11[1662])</f>
        <v>0</v>
      </c>
      <c r="E3042">
        <f>SUMIF([1]!Tabla12[Consignatario],B3042,[1]!Tabla12[1670])</f>
        <v>0</v>
      </c>
      <c r="F3042">
        <f>SUMIF([1]!Tabla10[Consignatario],B3042,[1]!Tabla10[1672])</f>
        <v>0</v>
      </c>
      <c r="G3042">
        <f>SUMIF([1]!Tabla9[Consignatarios],B3042,[1]!Tabla9[1675])</f>
        <v>0</v>
      </c>
      <c r="H3042">
        <f>SUMIF([1]!Tabla8[Consignatarios],B3042,[1]!Tabla8[1678])</f>
        <v>0</v>
      </c>
      <c r="I3042">
        <f>SUMIF([1]!Tabla4[Consignatario],B3042,[1]!Tabla4[Monto])</f>
        <v>0</v>
      </c>
      <c r="J3042">
        <f>SUMIF([1]!Tabla2[Consignatario],B3042, [1]!Tabla2[Monto])</f>
        <v>0</v>
      </c>
      <c r="K3042">
        <f>SUMIF([1]!Tabla3[Consignatario],B3042,[1]!Tabla3[Monto])</f>
        <v>0</v>
      </c>
      <c r="L3042">
        <f>SUMIF([1]!Tabla5[Consignatario],B3042,[1]!Tabla5[Monto])</f>
        <v>0</v>
      </c>
      <c r="M3042">
        <f>SUMIF([1]!Tabla1708[Consignatario],B3042,[1]!Tabla1708[Monto])</f>
        <v>0</v>
      </c>
      <c r="N3042">
        <f>SUMIF([1]!Tabla1726[Consignatario],B3042,[1]!Tabla1726[Monto])</f>
        <v>55626</v>
      </c>
      <c r="O3042">
        <f>SUMIF([1]!Tabla1730[Consignatario],B3042,[1]!Tabla1730[1730])</f>
        <v>0</v>
      </c>
      <c r="P3042">
        <f>SUMIF([1]!Tabla1739[Consignatario],B3042,[1]!Tabla1739[1739])</f>
        <v>0</v>
      </c>
      <c r="Q3042">
        <f>SUMIF([1]!Tabla21[Consignatario],B3042,[1]!Tabla21[1664-1670])</f>
        <v>0</v>
      </c>
      <c r="R3042">
        <f>SUM(Tabla62[[#This Row],[1661]:[Entrearmadas]])</f>
        <v>55626</v>
      </c>
    </row>
    <row r="3043" spans="1:18" x14ac:dyDescent="0.3">
      <c r="A3043">
        <v>3042</v>
      </c>
      <c r="B3043" t="str" cm="1">
        <f t="array" ref="B3043">INDEX([1]!Tabla1[#Data], A3043, 2)</f>
        <v>Valle, Andrés del</v>
      </c>
      <c r="C3043">
        <f>SUMIF([1]!Tabla1661[Consignatario],B3043,[1]!Tabla1661[1661])</f>
        <v>0</v>
      </c>
      <c r="D3043">
        <f>SUMIF([1]!Tabla11[Consignatario],B3043,[1]!Tabla11[1662])</f>
        <v>0</v>
      </c>
      <c r="E3043">
        <f>SUMIF([1]!Tabla12[Consignatario],B3043,[1]!Tabla12[1670])</f>
        <v>0</v>
      </c>
      <c r="F3043">
        <f>SUMIF([1]!Tabla10[Consignatario],B3043,[1]!Tabla10[1672])</f>
        <v>15141</v>
      </c>
      <c r="G3043">
        <f>SUMIF([1]!Tabla9[Consignatarios],B3043,[1]!Tabla9[1675])</f>
        <v>8000</v>
      </c>
      <c r="H3043">
        <f>SUMIF([1]!Tabla8[Consignatarios],B3043,[1]!Tabla8[1678])</f>
        <v>8204</v>
      </c>
      <c r="I3043">
        <f>SUMIF([1]!Tabla4[Consignatario],B3043,[1]!Tabla4[Monto])</f>
        <v>0</v>
      </c>
      <c r="J3043">
        <f>SUMIF([1]!Tabla2[Consignatario],B3043, [1]!Tabla2[Monto])</f>
        <v>0</v>
      </c>
      <c r="K3043">
        <f>SUMIF([1]!Tabla3[Consignatario],B3043,[1]!Tabla3[Monto])</f>
        <v>0</v>
      </c>
      <c r="L3043">
        <f>SUMIF([1]!Tabla5[Consignatario],B3043,[1]!Tabla5[Monto])</f>
        <v>0</v>
      </c>
      <c r="M3043">
        <f>SUMIF([1]!Tabla1708[Consignatario],B3043,[1]!Tabla1708[Monto])</f>
        <v>0</v>
      </c>
      <c r="N3043">
        <f>SUMIF([1]!Tabla1726[Consignatario],B3043,[1]!Tabla1726[Monto])</f>
        <v>0</v>
      </c>
      <c r="O3043">
        <f>SUMIF([1]!Tabla1730[Consignatario],B3043,[1]!Tabla1730[1730])</f>
        <v>0</v>
      </c>
      <c r="P3043">
        <f>SUMIF([1]!Tabla1739[Consignatario],B3043,[1]!Tabla1739[1739])</f>
        <v>0</v>
      </c>
      <c r="Q3043">
        <f>SUMIF([1]!Tabla21[Consignatario],B3043,[1]!Tabla21[1664-1670])</f>
        <v>0</v>
      </c>
      <c r="R3043">
        <f>SUM(Tabla62[[#This Row],[1661]:[Entrearmadas]])</f>
        <v>31345</v>
      </c>
    </row>
    <row r="3044" spans="1:18" x14ac:dyDescent="0.3">
      <c r="A3044">
        <v>3043</v>
      </c>
      <c r="B3044" t="str" cm="1">
        <f t="array" ref="B3044">INDEX([1]!Tabla1[#Data], A3044, 2)</f>
        <v>Valle, Gaspar del</v>
      </c>
      <c r="C3044">
        <f>SUMIF([1]!Tabla1661[Consignatario],B3044,[1]!Tabla1661[1661])</f>
        <v>0</v>
      </c>
      <c r="D3044">
        <f>SUMIF([1]!Tabla11[Consignatario],B3044,[1]!Tabla11[1662])</f>
        <v>0</v>
      </c>
      <c r="E3044">
        <f>SUMIF([1]!Tabla12[Consignatario],B3044,[1]!Tabla12[1670])</f>
        <v>0</v>
      </c>
      <c r="F3044">
        <f>SUMIF([1]!Tabla10[Consignatario],B3044,[1]!Tabla10[1672])</f>
        <v>3742</v>
      </c>
      <c r="G3044">
        <f>SUMIF([1]!Tabla9[Consignatarios],B3044,[1]!Tabla9[1675])</f>
        <v>0</v>
      </c>
      <c r="H3044">
        <f>SUMIF([1]!Tabla8[Consignatarios],B3044,[1]!Tabla8[1678])</f>
        <v>0</v>
      </c>
      <c r="I3044">
        <f>SUMIF([1]!Tabla4[Consignatario],B3044,[1]!Tabla4[Monto])</f>
        <v>19650</v>
      </c>
      <c r="J3044">
        <f>SUMIF([1]!Tabla2[Consignatario],B3044, [1]!Tabla2[Monto])</f>
        <v>0</v>
      </c>
      <c r="K3044">
        <f>SUMIF([1]!Tabla3[Consignatario],B3044,[1]!Tabla3[Monto])</f>
        <v>0</v>
      </c>
      <c r="L3044">
        <f>SUMIF([1]!Tabla5[Consignatario],B3044,[1]!Tabla5[Monto])</f>
        <v>0</v>
      </c>
      <c r="M3044">
        <f>SUMIF([1]!Tabla1708[Consignatario],B3044,[1]!Tabla1708[Monto])</f>
        <v>0</v>
      </c>
      <c r="N3044">
        <f>SUMIF([1]!Tabla1726[Consignatario],B3044,[1]!Tabla1726[Monto])</f>
        <v>0</v>
      </c>
      <c r="O3044">
        <f>SUMIF([1]!Tabla1730[Consignatario],B3044,[1]!Tabla1730[1730])</f>
        <v>0</v>
      </c>
      <c r="P3044">
        <f>SUMIF([1]!Tabla1739[Consignatario],B3044,[1]!Tabla1739[1739])</f>
        <v>0</v>
      </c>
      <c r="Q3044">
        <f>SUMIF([1]!Tabla21[Consignatario],B3044,[1]!Tabla21[1664-1670])</f>
        <v>0</v>
      </c>
      <c r="R3044">
        <f>SUM(Tabla62[[#This Row],[1661]:[Entrearmadas]])</f>
        <v>23392</v>
      </c>
    </row>
    <row r="3045" spans="1:18" x14ac:dyDescent="0.3">
      <c r="A3045">
        <v>3044</v>
      </c>
      <c r="B3045" t="str" cm="1">
        <f t="array" ref="B3045">INDEX([1]!Tabla1[#Data], A3045, 2)</f>
        <v>Valle, Gil del</v>
      </c>
      <c r="C3045">
        <f>SUMIF([1]!Tabla1661[Consignatario],B3045,[1]!Tabla1661[1661])</f>
        <v>0</v>
      </c>
      <c r="D3045">
        <f>SUMIF([1]!Tabla11[Consignatario],B3045,[1]!Tabla11[1662])</f>
        <v>0</v>
      </c>
      <c r="E3045">
        <f>SUMIF([1]!Tabla12[Consignatario],B3045,[1]!Tabla12[1670])</f>
        <v>0</v>
      </c>
      <c r="F3045">
        <f>SUMIF([1]!Tabla10[Consignatario],B3045,[1]!Tabla10[1672])</f>
        <v>0</v>
      </c>
      <c r="G3045">
        <f>SUMIF([1]!Tabla9[Consignatarios],B3045,[1]!Tabla9[1675])</f>
        <v>0</v>
      </c>
      <c r="H3045">
        <f>SUMIF([1]!Tabla8[Consignatarios],B3045,[1]!Tabla8[1678])</f>
        <v>0</v>
      </c>
      <c r="I3045">
        <f>SUMIF([1]!Tabla4[Consignatario],B3045,[1]!Tabla4[Monto])</f>
        <v>0</v>
      </c>
      <c r="J3045">
        <f>SUMIF([1]!Tabla2[Consignatario],B3045, [1]!Tabla2[Monto])</f>
        <v>0</v>
      </c>
      <c r="K3045">
        <f>SUMIF([1]!Tabla3[Consignatario],B3045,[1]!Tabla3[Monto])</f>
        <v>0</v>
      </c>
      <c r="L3045">
        <f>SUMIF([1]!Tabla5[Consignatario],B3045,[1]!Tabla5[Monto])</f>
        <v>0</v>
      </c>
      <c r="M3045">
        <f>SUMIF([1]!Tabla1708[Consignatario],B3045,[1]!Tabla1708[Monto])</f>
        <v>105950</v>
      </c>
      <c r="N3045">
        <f>SUMIF([1]!Tabla1726[Consignatario],B3045,[1]!Tabla1726[Monto])</f>
        <v>0</v>
      </c>
      <c r="O3045">
        <f>SUMIF([1]!Tabla1730[Consignatario],B3045,[1]!Tabla1730[1730])</f>
        <v>0</v>
      </c>
      <c r="P3045">
        <f>SUMIF([1]!Tabla1739[Consignatario],B3045,[1]!Tabla1739[1739])</f>
        <v>0</v>
      </c>
      <c r="Q3045">
        <f>SUMIF([1]!Tabla21[Consignatario],B3045,[1]!Tabla21[1664-1670])</f>
        <v>0</v>
      </c>
      <c r="R3045">
        <f>SUM(Tabla62[[#This Row],[1661]:[Entrearmadas]])</f>
        <v>105950</v>
      </c>
    </row>
    <row r="3046" spans="1:18" x14ac:dyDescent="0.3">
      <c r="A3046">
        <v>3045</v>
      </c>
      <c r="B3046" t="str" cm="1">
        <f t="array" ref="B3046">INDEX([1]!Tabla1[#Data], A3046, 2)</f>
        <v>Valle, Juan Ambrosio del</v>
      </c>
      <c r="C3046">
        <f>SUMIF([1]!Tabla1661[Consignatario],B3046,[1]!Tabla1661[1661])</f>
        <v>0</v>
      </c>
      <c r="D3046">
        <f>SUMIF([1]!Tabla11[Consignatario],B3046,[1]!Tabla11[1662])</f>
        <v>0</v>
      </c>
      <c r="E3046">
        <f>SUMIF([1]!Tabla12[Consignatario],B3046,[1]!Tabla12[1670])</f>
        <v>0</v>
      </c>
      <c r="F3046">
        <f>SUMIF([1]!Tabla10[Consignatario],B3046,[1]!Tabla10[1672])</f>
        <v>0</v>
      </c>
      <c r="G3046">
        <f>SUMIF([1]!Tabla9[Consignatarios],B3046,[1]!Tabla9[1675])</f>
        <v>22200</v>
      </c>
      <c r="H3046">
        <f>SUMIF([1]!Tabla8[Consignatarios],B3046,[1]!Tabla8[1678])</f>
        <v>18633</v>
      </c>
      <c r="I3046">
        <f>SUMIF([1]!Tabla4[Consignatario],B3046,[1]!Tabla4[Monto])</f>
        <v>0</v>
      </c>
      <c r="J3046">
        <f>SUMIF([1]!Tabla2[Consignatario],B3046, [1]!Tabla2[Monto])</f>
        <v>0</v>
      </c>
      <c r="K3046">
        <f>SUMIF([1]!Tabla3[Consignatario],B3046,[1]!Tabla3[Monto])</f>
        <v>0</v>
      </c>
      <c r="L3046">
        <f>SUMIF([1]!Tabla5[Consignatario],B3046,[1]!Tabla5[Monto])</f>
        <v>0</v>
      </c>
      <c r="M3046">
        <f>SUMIF([1]!Tabla1708[Consignatario],B3046,[1]!Tabla1708[Monto])</f>
        <v>0</v>
      </c>
      <c r="N3046">
        <f>SUMIF([1]!Tabla1726[Consignatario],B3046,[1]!Tabla1726[Monto])</f>
        <v>0</v>
      </c>
      <c r="O3046">
        <f>SUMIF([1]!Tabla1730[Consignatario],B3046,[1]!Tabla1730[1730])</f>
        <v>0</v>
      </c>
      <c r="P3046">
        <f>SUMIF([1]!Tabla1739[Consignatario],B3046,[1]!Tabla1739[1739])</f>
        <v>0</v>
      </c>
      <c r="Q3046">
        <f>SUMIF([1]!Tabla21[Consignatario],B3046,[1]!Tabla21[1664-1670])</f>
        <v>0</v>
      </c>
      <c r="R3046">
        <f>SUM(Tabla62[[#This Row],[1661]:[Entrearmadas]])</f>
        <v>40833</v>
      </c>
    </row>
    <row r="3047" spans="1:18" x14ac:dyDescent="0.3">
      <c r="A3047">
        <v>3046</v>
      </c>
      <c r="B3047" t="str" cm="1">
        <f t="array" ref="B3047">INDEX([1]!Tabla1[#Data], A3047, 2)</f>
        <v>Valle, Juan del</v>
      </c>
      <c r="C3047">
        <f>SUMIF([1]!Tabla1661[Consignatario],B3047,[1]!Tabla1661[1661])</f>
        <v>0</v>
      </c>
      <c r="D3047">
        <f>SUMIF([1]!Tabla11[Consignatario],B3047,[1]!Tabla11[1662])</f>
        <v>2500</v>
      </c>
      <c r="E3047">
        <f>SUMIF([1]!Tabla12[Consignatario],B3047,[1]!Tabla12[1670])</f>
        <v>0</v>
      </c>
      <c r="F3047">
        <f>SUMIF([1]!Tabla10[Consignatario],B3047,[1]!Tabla10[1672])</f>
        <v>0</v>
      </c>
      <c r="G3047">
        <f>SUMIF([1]!Tabla9[Consignatarios],B3047,[1]!Tabla9[1675])</f>
        <v>0</v>
      </c>
      <c r="H3047">
        <f>SUMIF([1]!Tabla8[Consignatarios],B3047,[1]!Tabla8[1678])</f>
        <v>0</v>
      </c>
      <c r="I3047">
        <f>SUMIF([1]!Tabla4[Consignatario],B3047,[1]!Tabla4[Monto])</f>
        <v>0</v>
      </c>
      <c r="J3047">
        <f>SUMIF([1]!Tabla2[Consignatario],B3047, [1]!Tabla2[Monto])</f>
        <v>0</v>
      </c>
      <c r="K3047">
        <f>SUMIF([1]!Tabla3[Consignatario],B3047,[1]!Tabla3[Monto])</f>
        <v>0</v>
      </c>
      <c r="L3047">
        <f>SUMIF([1]!Tabla5[Consignatario],B3047,[1]!Tabla5[Monto])</f>
        <v>0</v>
      </c>
      <c r="M3047">
        <f>SUMIF([1]!Tabla1708[Consignatario],B3047,[1]!Tabla1708[Monto])</f>
        <v>0</v>
      </c>
      <c r="N3047">
        <f>SUMIF([1]!Tabla1726[Consignatario],B3047,[1]!Tabla1726[Monto])</f>
        <v>0</v>
      </c>
      <c r="O3047">
        <f>SUMIF([1]!Tabla1730[Consignatario],B3047,[1]!Tabla1730[1730])</f>
        <v>0</v>
      </c>
      <c r="P3047">
        <f>SUMIF([1]!Tabla1739[Consignatario],B3047,[1]!Tabla1739[1739])</f>
        <v>0</v>
      </c>
      <c r="Q3047">
        <f>SUMIF([1]!Tabla21[Consignatario],B3047,[1]!Tabla21[1664-1670])</f>
        <v>0</v>
      </c>
      <c r="R3047">
        <f>SUM(Tabla62[[#This Row],[1661]:[Entrearmadas]])</f>
        <v>2500</v>
      </c>
    </row>
    <row r="3048" spans="1:18" x14ac:dyDescent="0.3">
      <c r="A3048">
        <v>3047</v>
      </c>
      <c r="B3048" t="str" cm="1">
        <f t="array" ref="B3048">INDEX([1]!Tabla1[#Data], A3048, 2)</f>
        <v>Vallejo, Diego</v>
      </c>
      <c r="C3048">
        <f>SUMIF([1]!Tabla1661[Consignatario],B3048,[1]!Tabla1661[1661])</f>
        <v>0</v>
      </c>
      <c r="D3048">
        <f>SUMIF([1]!Tabla11[Consignatario],B3048,[1]!Tabla11[1662])</f>
        <v>0</v>
      </c>
      <c r="E3048">
        <f>SUMIF([1]!Tabla12[Consignatario],B3048,[1]!Tabla12[1670])</f>
        <v>0</v>
      </c>
      <c r="F3048">
        <f>SUMIF([1]!Tabla10[Consignatario],B3048,[1]!Tabla10[1672])</f>
        <v>0</v>
      </c>
      <c r="G3048">
        <f>SUMIF([1]!Tabla9[Consignatarios],B3048,[1]!Tabla9[1675])</f>
        <v>0</v>
      </c>
      <c r="H3048">
        <f>SUMIF([1]!Tabla8[Consignatarios],B3048,[1]!Tabla8[1678])</f>
        <v>0</v>
      </c>
      <c r="I3048">
        <f>SUMIF([1]!Tabla4[Consignatario],B3048,[1]!Tabla4[Monto])</f>
        <v>0</v>
      </c>
      <c r="J3048">
        <f>SUMIF([1]!Tabla2[Consignatario],B3048, [1]!Tabla2[Monto])</f>
        <v>0</v>
      </c>
      <c r="K3048">
        <f>SUMIF([1]!Tabla3[Consignatario],B3048,[1]!Tabla3[Monto])</f>
        <v>0</v>
      </c>
      <c r="L3048">
        <f>SUMIF([1]!Tabla5[Consignatario],B3048,[1]!Tabla5[Monto])</f>
        <v>0</v>
      </c>
      <c r="M3048">
        <f>SUMIF([1]!Tabla1708[Consignatario],B3048,[1]!Tabla1708[Monto])</f>
        <v>0</v>
      </c>
      <c r="N3048">
        <f>SUMIF([1]!Tabla1726[Consignatario],B3048,[1]!Tabla1726[Monto])</f>
        <v>0</v>
      </c>
      <c r="O3048">
        <f>SUMIF([1]!Tabla1730[Consignatario],B3048,[1]!Tabla1730[1730])</f>
        <v>22400</v>
      </c>
      <c r="P3048">
        <f>SUMIF([1]!Tabla1739[Consignatario],B3048,[1]!Tabla1739[1739])</f>
        <v>52800</v>
      </c>
      <c r="Q3048">
        <f>SUMIF([1]!Tabla21[Consignatario],B3048,[1]!Tabla21[1664-1670])</f>
        <v>0</v>
      </c>
      <c r="R3048">
        <f>SUM(Tabla62[[#This Row],[1661]:[Entrearmadas]])</f>
        <v>75200</v>
      </c>
    </row>
    <row r="3049" spans="1:18" x14ac:dyDescent="0.3">
      <c r="A3049">
        <v>3048</v>
      </c>
      <c r="B3049" t="str" cm="1">
        <f t="array" ref="B3049">INDEX([1]!Tabla1[#Data], A3049, 2)</f>
        <v>Vallejo, Diego Santiago</v>
      </c>
      <c r="C3049">
        <f>SUMIF([1]!Tabla1661[Consignatario],B3049,[1]!Tabla1661[1661])</f>
        <v>0</v>
      </c>
      <c r="D3049">
        <f>SUMIF([1]!Tabla11[Consignatario],B3049,[1]!Tabla11[1662])</f>
        <v>0</v>
      </c>
      <c r="E3049">
        <f>SUMIF([1]!Tabla12[Consignatario],B3049,[1]!Tabla12[1670])</f>
        <v>0</v>
      </c>
      <c r="F3049">
        <f>SUMIF([1]!Tabla10[Consignatario],B3049,[1]!Tabla10[1672])</f>
        <v>0</v>
      </c>
      <c r="G3049">
        <f>SUMIF([1]!Tabla9[Consignatarios],B3049,[1]!Tabla9[1675])</f>
        <v>0</v>
      </c>
      <c r="H3049">
        <f>SUMIF([1]!Tabla8[Consignatarios],B3049,[1]!Tabla8[1678])</f>
        <v>0</v>
      </c>
      <c r="I3049">
        <f>SUMIF([1]!Tabla4[Consignatario],B3049,[1]!Tabla4[Monto])</f>
        <v>0</v>
      </c>
      <c r="J3049">
        <f>SUMIF([1]!Tabla2[Consignatario],B3049, [1]!Tabla2[Monto])</f>
        <v>0</v>
      </c>
      <c r="K3049">
        <f>SUMIF([1]!Tabla3[Consignatario],B3049,[1]!Tabla3[Monto])</f>
        <v>0</v>
      </c>
      <c r="L3049">
        <f>SUMIF([1]!Tabla5[Consignatario],B3049,[1]!Tabla5[Monto])</f>
        <v>0</v>
      </c>
      <c r="M3049">
        <f>SUMIF([1]!Tabla1708[Consignatario],B3049,[1]!Tabla1708[Monto])</f>
        <v>0</v>
      </c>
      <c r="N3049">
        <f>SUMIF([1]!Tabla1726[Consignatario],B3049,[1]!Tabla1726[Monto])</f>
        <v>2384</v>
      </c>
      <c r="O3049">
        <f>SUMIF([1]!Tabla1730[Consignatario],B3049,[1]!Tabla1730[1730])</f>
        <v>0</v>
      </c>
      <c r="P3049">
        <f>SUMIF([1]!Tabla1739[Consignatario],B3049,[1]!Tabla1739[1739])</f>
        <v>0</v>
      </c>
      <c r="Q3049">
        <f>SUMIF([1]!Tabla21[Consignatario],B3049,[1]!Tabla21[1664-1670])</f>
        <v>0</v>
      </c>
      <c r="R3049">
        <f>SUM(Tabla62[[#This Row],[1661]:[Entrearmadas]])</f>
        <v>2384</v>
      </c>
    </row>
    <row r="3050" spans="1:18" x14ac:dyDescent="0.3">
      <c r="A3050">
        <v>3049</v>
      </c>
      <c r="B3050" t="str" cm="1">
        <f t="array" ref="B3050">INDEX([1]!Tabla1[#Data], A3050, 2)</f>
        <v>Valles y Cenarro, Melchor de</v>
      </c>
      <c r="C3050">
        <f>SUMIF([1]!Tabla1661[Consignatario],B3050,[1]!Tabla1661[1661])</f>
        <v>0</v>
      </c>
      <c r="D3050">
        <f>SUMIF([1]!Tabla11[Consignatario],B3050,[1]!Tabla11[1662])</f>
        <v>15000</v>
      </c>
      <c r="E3050">
        <f>SUMIF([1]!Tabla12[Consignatario],B3050,[1]!Tabla12[1670])</f>
        <v>0</v>
      </c>
      <c r="F3050">
        <f>SUMIF([1]!Tabla10[Consignatario],B3050,[1]!Tabla10[1672])</f>
        <v>0</v>
      </c>
      <c r="G3050">
        <f>SUMIF([1]!Tabla9[Consignatarios],B3050,[1]!Tabla9[1675])</f>
        <v>0</v>
      </c>
      <c r="H3050">
        <f>SUMIF([1]!Tabla8[Consignatarios],B3050,[1]!Tabla8[1678])</f>
        <v>0</v>
      </c>
      <c r="I3050">
        <f>SUMIF([1]!Tabla4[Consignatario],B3050,[1]!Tabla4[Monto])</f>
        <v>0</v>
      </c>
      <c r="J3050">
        <f>SUMIF([1]!Tabla2[Consignatario],B3050, [1]!Tabla2[Monto])</f>
        <v>0</v>
      </c>
      <c r="K3050">
        <f>SUMIF([1]!Tabla3[Consignatario],B3050,[1]!Tabla3[Monto])</f>
        <v>0</v>
      </c>
      <c r="L3050">
        <f>SUMIF([1]!Tabla5[Consignatario],B3050,[1]!Tabla5[Monto])</f>
        <v>0</v>
      </c>
      <c r="M3050">
        <f>SUMIF([1]!Tabla1708[Consignatario],B3050,[1]!Tabla1708[Monto])</f>
        <v>0</v>
      </c>
      <c r="N3050">
        <f>SUMIF([1]!Tabla1726[Consignatario],B3050,[1]!Tabla1726[Monto])</f>
        <v>0</v>
      </c>
      <c r="O3050">
        <f>SUMIF([1]!Tabla1730[Consignatario],B3050,[1]!Tabla1730[1730])</f>
        <v>0</v>
      </c>
      <c r="P3050">
        <f>SUMIF([1]!Tabla1739[Consignatario],B3050,[1]!Tabla1739[1739])</f>
        <v>0</v>
      </c>
      <c r="Q3050">
        <f>SUMIF([1]!Tabla21[Consignatario],B3050,[1]!Tabla21[1664-1670])</f>
        <v>0</v>
      </c>
      <c r="R3050">
        <f>SUM(Tabla62[[#This Row],[1661]:[Entrearmadas]])</f>
        <v>15000</v>
      </c>
    </row>
    <row r="3051" spans="1:18" x14ac:dyDescent="0.3">
      <c r="A3051">
        <v>3050</v>
      </c>
      <c r="B3051" t="str" cm="1">
        <f t="array" ref="B3051">INDEX([1]!Tabla1[#Data], A3051, 2)</f>
        <v>Valverde y Mercado, Bernandino de</v>
      </c>
      <c r="C3051">
        <f>SUMIF([1]!Tabla1661[Consignatario],B3051,[1]!Tabla1661[1661])</f>
        <v>0</v>
      </c>
      <c r="D3051">
        <f>SUMIF([1]!Tabla11[Consignatario],B3051,[1]!Tabla11[1662])</f>
        <v>0</v>
      </c>
      <c r="E3051">
        <f>SUMIF([1]!Tabla12[Consignatario],B3051,[1]!Tabla12[1670])</f>
        <v>0</v>
      </c>
      <c r="F3051">
        <f>SUMIF([1]!Tabla10[Consignatario],B3051,[1]!Tabla10[1672])</f>
        <v>0</v>
      </c>
      <c r="G3051">
        <f>SUMIF([1]!Tabla9[Consignatarios],B3051,[1]!Tabla9[1675])</f>
        <v>0</v>
      </c>
      <c r="H3051">
        <f>SUMIF([1]!Tabla8[Consignatarios],B3051,[1]!Tabla8[1678])</f>
        <v>0</v>
      </c>
      <c r="I3051">
        <f>SUMIF([1]!Tabla4[Consignatario],B3051,[1]!Tabla4[Monto])</f>
        <v>0</v>
      </c>
      <c r="J3051">
        <f>SUMIF([1]!Tabla2[Consignatario],B3051, [1]!Tabla2[Monto])</f>
        <v>0</v>
      </c>
      <c r="K3051">
        <f>SUMIF([1]!Tabla3[Consignatario],B3051,[1]!Tabla3[Monto])</f>
        <v>288</v>
      </c>
      <c r="L3051">
        <f>SUMIF([1]!Tabla5[Consignatario],B3051,[1]!Tabla5[Monto])</f>
        <v>0</v>
      </c>
      <c r="M3051">
        <f>SUMIF([1]!Tabla1708[Consignatario],B3051,[1]!Tabla1708[Monto])</f>
        <v>0</v>
      </c>
      <c r="N3051">
        <f>SUMIF([1]!Tabla1726[Consignatario],B3051,[1]!Tabla1726[Monto])</f>
        <v>0</v>
      </c>
      <c r="O3051">
        <f>SUMIF([1]!Tabla1730[Consignatario],B3051,[1]!Tabla1730[1730])</f>
        <v>0</v>
      </c>
      <c r="P3051">
        <f>SUMIF([1]!Tabla1739[Consignatario],B3051,[1]!Tabla1739[1739])</f>
        <v>0</v>
      </c>
      <c r="Q3051">
        <f>SUMIF([1]!Tabla21[Consignatario],B3051,[1]!Tabla21[1664-1670])</f>
        <v>0</v>
      </c>
      <c r="R3051">
        <f>SUM(Tabla62[[#This Row],[1661]:[Entrearmadas]])</f>
        <v>288</v>
      </c>
    </row>
    <row r="3052" spans="1:18" x14ac:dyDescent="0.3">
      <c r="A3052">
        <v>3051</v>
      </c>
      <c r="B3052" t="str" cm="1">
        <f t="array" ref="B3052">INDEX([1]!Tabla1[#Data], A3052, 2)</f>
        <v>Valverde y Mercado, Joseph de</v>
      </c>
      <c r="C3052">
        <f>SUMIF([1]!Tabla1661[Consignatario],B3052,[1]!Tabla1661[1661])</f>
        <v>0</v>
      </c>
      <c r="D3052">
        <f>SUMIF([1]!Tabla11[Consignatario],B3052,[1]!Tabla11[1662])</f>
        <v>0</v>
      </c>
      <c r="E3052">
        <f>SUMIF([1]!Tabla12[Consignatario],B3052,[1]!Tabla12[1670])</f>
        <v>0</v>
      </c>
      <c r="F3052">
        <f>SUMIF([1]!Tabla10[Consignatario],B3052,[1]!Tabla10[1672])</f>
        <v>0</v>
      </c>
      <c r="G3052">
        <f>SUMIF([1]!Tabla9[Consignatarios],B3052,[1]!Tabla9[1675])</f>
        <v>27500</v>
      </c>
      <c r="H3052">
        <f>SUMIF([1]!Tabla8[Consignatarios],B3052,[1]!Tabla8[1678])</f>
        <v>528342</v>
      </c>
      <c r="I3052">
        <f>SUMIF([1]!Tabla4[Consignatario],B3052,[1]!Tabla4[Monto])</f>
        <v>0</v>
      </c>
      <c r="J3052">
        <f>SUMIF([1]!Tabla2[Consignatario],B3052, [1]!Tabla2[Monto])</f>
        <v>5315</v>
      </c>
      <c r="K3052">
        <f>SUMIF([1]!Tabla3[Consignatario],B3052,[1]!Tabla3[Monto])</f>
        <v>0</v>
      </c>
      <c r="L3052">
        <f>SUMIF([1]!Tabla5[Consignatario],B3052,[1]!Tabla5[Monto])</f>
        <v>0</v>
      </c>
      <c r="M3052">
        <f>SUMIF([1]!Tabla1708[Consignatario],B3052,[1]!Tabla1708[Monto])</f>
        <v>0</v>
      </c>
      <c r="N3052">
        <f>SUMIF([1]!Tabla1726[Consignatario],B3052,[1]!Tabla1726[Monto])</f>
        <v>0</v>
      </c>
      <c r="O3052">
        <f>SUMIF([1]!Tabla1730[Consignatario],B3052,[1]!Tabla1730[1730])</f>
        <v>0</v>
      </c>
      <c r="P3052">
        <f>SUMIF([1]!Tabla1739[Consignatario],B3052,[1]!Tabla1739[1739])</f>
        <v>0</v>
      </c>
      <c r="Q3052">
        <f>SUMIF([1]!Tabla21[Consignatario],B3052,[1]!Tabla21[1664-1670])</f>
        <v>0</v>
      </c>
      <c r="R3052">
        <f>SUM(Tabla62[[#This Row],[1661]:[Entrearmadas]])</f>
        <v>561157</v>
      </c>
    </row>
    <row r="3053" spans="1:18" x14ac:dyDescent="0.3">
      <c r="A3053">
        <v>3052</v>
      </c>
      <c r="B3053" t="str" cm="1">
        <f t="array" ref="B3053">INDEX([1]!Tabla1[#Data], A3053, 2)</f>
        <v>Valverde, Esteban de</v>
      </c>
      <c r="C3053">
        <f>SUMIF([1]!Tabla1661[Consignatario],B3053,[1]!Tabla1661[1661])</f>
        <v>0</v>
      </c>
      <c r="D3053">
        <f>SUMIF([1]!Tabla11[Consignatario],B3053,[1]!Tabla11[1662])</f>
        <v>0</v>
      </c>
      <c r="E3053">
        <f>SUMIF([1]!Tabla12[Consignatario],B3053,[1]!Tabla12[1670])</f>
        <v>0</v>
      </c>
      <c r="F3053">
        <f>SUMIF([1]!Tabla10[Consignatario],B3053,[1]!Tabla10[1672])</f>
        <v>0</v>
      </c>
      <c r="G3053">
        <f>SUMIF([1]!Tabla9[Consignatarios],B3053,[1]!Tabla9[1675])</f>
        <v>1392</v>
      </c>
      <c r="H3053">
        <f>SUMIF([1]!Tabla8[Consignatarios],B3053,[1]!Tabla8[1678])</f>
        <v>9406</v>
      </c>
      <c r="I3053">
        <f>SUMIF([1]!Tabla4[Consignatario],B3053,[1]!Tabla4[Monto])</f>
        <v>23520</v>
      </c>
      <c r="J3053">
        <f>SUMIF([1]!Tabla2[Consignatario],B3053, [1]!Tabla2[Monto])</f>
        <v>12476</v>
      </c>
      <c r="K3053">
        <f>SUMIF([1]!Tabla3[Consignatario],B3053,[1]!Tabla3[Monto])</f>
        <v>11960</v>
      </c>
      <c r="L3053">
        <f>SUMIF([1]!Tabla5[Consignatario],B3053,[1]!Tabla5[Monto])</f>
        <v>0</v>
      </c>
      <c r="M3053">
        <f>SUMIF([1]!Tabla1708[Consignatario],B3053,[1]!Tabla1708[Monto])</f>
        <v>0</v>
      </c>
      <c r="N3053">
        <f>SUMIF([1]!Tabla1726[Consignatario],B3053,[1]!Tabla1726[Monto])</f>
        <v>0</v>
      </c>
      <c r="O3053">
        <f>SUMIF([1]!Tabla1730[Consignatario],B3053,[1]!Tabla1730[1730])</f>
        <v>0</v>
      </c>
      <c r="P3053">
        <f>SUMIF([1]!Tabla1739[Consignatario],B3053,[1]!Tabla1739[1739])</f>
        <v>0</v>
      </c>
      <c r="Q3053">
        <f>SUMIF([1]!Tabla21[Consignatario],B3053,[1]!Tabla21[1664-1670])</f>
        <v>0</v>
      </c>
      <c r="R3053">
        <f>SUM(Tabla62[[#This Row],[1661]:[Entrearmadas]])</f>
        <v>58754</v>
      </c>
    </row>
    <row r="3054" spans="1:18" x14ac:dyDescent="0.3">
      <c r="A3054">
        <v>3053</v>
      </c>
      <c r="B3054" t="str" cm="1">
        <f t="array" ref="B3054">INDEX([1]!Tabla1[#Data], A3054, 2)</f>
        <v>Valverde, Juan de</v>
      </c>
      <c r="C3054">
        <f>SUMIF([1]!Tabla1661[Consignatario],B3054,[1]!Tabla1661[1661])</f>
        <v>0</v>
      </c>
      <c r="D3054">
        <f>SUMIF([1]!Tabla11[Consignatario],B3054,[1]!Tabla11[1662])</f>
        <v>40500</v>
      </c>
      <c r="E3054">
        <f>SUMIF([1]!Tabla12[Consignatario],B3054,[1]!Tabla12[1670])</f>
        <v>20000</v>
      </c>
      <c r="F3054">
        <f>SUMIF([1]!Tabla10[Consignatario],B3054,[1]!Tabla10[1672])</f>
        <v>0</v>
      </c>
      <c r="G3054">
        <f>SUMIF([1]!Tabla9[Consignatarios],B3054,[1]!Tabla9[1675])</f>
        <v>0</v>
      </c>
      <c r="H3054">
        <f>SUMIF([1]!Tabla8[Consignatarios],B3054,[1]!Tabla8[1678])</f>
        <v>0</v>
      </c>
      <c r="I3054">
        <f>SUMIF([1]!Tabla4[Consignatario],B3054,[1]!Tabla4[Monto])</f>
        <v>0</v>
      </c>
      <c r="J3054">
        <f>SUMIF([1]!Tabla2[Consignatario],B3054, [1]!Tabla2[Monto])</f>
        <v>0</v>
      </c>
      <c r="K3054">
        <f>SUMIF([1]!Tabla3[Consignatario],B3054,[1]!Tabla3[Monto])</f>
        <v>0</v>
      </c>
      <c r="L3054">
        <f>SUMIF([1]!Tabla5[Consignatario],B3054,[1]!Tabla5[Monto])</f>
        <v>0</v>
      </c>
      <c r="M3054">
        <f>SUMIF([1]!Tabla1708[Consignatario],B3054,[1]!Tabla1708[Monto])</f>
        <v>0</v>
      </c>
      <c r="N3054">
        <f>SUMIF([1]!Tabla1726[Consignatario],B3054,[1]!Tabla1726[Monto])</f>
        <v>0</v>
      </c>
      <c r="O3054">
        <f>SUMIF([1]!Tabla1730[Consignatario],B3054,[1]!Tabla1730[1730])</f>
        <v>0</v>
      </c>
      <c r="P3054">
        <f>SUMIF([1]!Tabla1739[Consignatario],B3054,[1]!Tabla1739[1739])</f>
        <v>0</v>
      </c>
      <c r="Q3054">
        <f>SUMIF([1]!Tabla21[Consignatario],B3054,[1]!Tabla21[1664-1670])</f>
        <v>0</v>
      </c>
      <c r="R3054">
        <f>SUM(Tabla62[[#This Row],[1661]:[Entrearmadas]])</f>
        <v>60500</v>
      </c>
    </row>
    <row r="3055" spans="1:18" x14ac:dyDescent="0.3">
      <c r="A3055">
        <v>3054</v>
      </c>
      <c r="B3055" t="str" cm="1">
        <f t="array" ref="B3055">INDEX([1]!Tabla1[#Data], A3055, 2)</f>
        <v>Vardesi, Joseph de</v>
      </c>
      <c r="C3055">
        <f>SUMIF([1]!Tabla1661[Consignatario],B3055,[1]!Tabla1661[1661])</f>
        <v>6039</v>
      </c>
      <c r="D3055">
        <f>SUMIF([1]!Tabla11[Consignatario],B3055,[1]!Tabla11[1662])</f>
        <v>0</v>
      </c>
      <c r="E3055">
        <f>SUMIF([1]!Tabla12[Consignatario],B3055,[1]!Tabla12[1670])</f>
        <v>0</v>
      </c>
      <c r="F3055">
        <f>SUMIF([1]!Tabla10[Consignatario],B3055,[1]!Tabla10[1672])</f>
        <v>0</v>
      </c>
      <c r="G3055">
        <f>SUMIF([1]!Tabla9[Consignatarios],B3055,[1]!Tabla9[1675])</f>
        <v>0</v>
      </c>
      <c r="H3055">
        <f>SUMIF([1]!Tabla8[Consignatarios],B3055,[1]!Tabla8[1678])</f>
        <v>0</v>
      </c>
      <c r="I3055">
        <f>SUMIF([1]!Tabla4[Consignatario],B3055,[1]!Tabla4[Monto])</f>
        <v>0</v>
      </c>
      <c r="J3055">
        <f>SUMIF([1]!Tabla2[Consignatario],B3055, [1]!Tabla2[Monto])</f>
        <v>0</v>
      </c>
      <c r="K3055">
        <f>SUMIF([1]!Tabla3[Consignatario],B3055,[1]!Tabla3[Monto])</f>
        <v>0</v>
      </c>
      <c r="L3055">
        <f>SUMIF([1]!Tabla5[Consignatario],B3055,[1]!Tabla5[Monto])</f>
        <v>0</v>
      </c>
      <c r="M3055">
        <f>SUMIF([1]!Tabla1708[Consignatario],B3055,[1]!Tabla1708[Monto])</f>
        <v>0</v>
      </c>
      <c r="N3055">
        <f>SUMIF([1]!Tabla1726[Consignatario],B3055,[1]!Tabla1726[Monto])</f>
        <v>0</v>
      </c>
      <c r="O3055">
        <f>SUMIF([1]!Tabla1730[Consignatario],B3055,[1]!Tabla1730[1730])</f>
        <v>0</v>
      </c>
      <c r="P3055">
        <f>SUMIF([1]!Tabla1739[Consignatario],B3055,[1]!Tabla1739[1739])</f>
        <v>0</v>
      </c>
      <c r="Q3055">
        <f>SUMIF([1]!Tabla21[Consignatario],B3055,[1]!Tabla21[1664-1670])</f>
        <v>0</v>
      </c>
      <c r="R3055">
        <f>SUM(Tabla62[[#This Row],[1661]:[Entrearmadas]])</f>
        <v>6039</v>
      </c>
    </row>
    <row r="3056" spans="1:18" x14ac:dyDescent="0.3">
      <c r="A3056">
        <v>3055</v>
      </c>
      <c r="B3056" t="str" cm="1">
        <f t="array" ref="B3056">INDEX([1]!Tabla1[#Data], A3056, 2)</f>
        <v>Vargas Machuca, Joseph de</v>
      </c>
      <c r="C3056">
        <f>SUMIF([1]!Tabla1661[Consignatario],B3056,[1]!Tabla1661[1661])</f>
        <v>0</v>
      </c>
      <c r="D3056">
        <f>SUMIF([1]!Tabla11[Consignatario],B3056,[1]!Tabla11[1662])</f>
        <v>0</v>
      </c>
      <c r="E3056">
        <f>SUMIF([1]!Tabla12[Consignatario],B3056,[1]!Tabla12[1670])</f>
        <v>0</v>
      </c>
      <c r="F3056">
        <f>SUMIF([1]!Tabla10[Consignatario],B3056,[1]!Tabla10[1672])</f>
        <v>180</v>
      </c>
      <c r="G3056">
        <f>SUMIF([1]!Tabla9[Consignatarios],B3056,[1]!Tabla9[1675])</f>
        <v>0</v>
      </c>
      <c r="H3056">
        <f>SUMIF([1]!Tabla8[Consignatarios],B3056,[1]!Tabla8[1678])</f>
        <v>0</v>
      </c>
      <c r="I3056">
        <f>SUMIF([1]!Tabla4[Consignatario],B3056,[1]!Tabla4[Monto])</f>
        <v>500</v>
      </c>
      <c r="J3056">
        <f>SUMIF([1]!Tabla2[Consignatario],B3056, [1]!Tabla2[Monto])</f>
        <v>0</v>
      </c>
      <c r="K3056">
        <f>SUMIF([1]!Tabla3[Consignatario],B3056,[1]!Tabla3[Monto])</f>
        <v>0</v>
      </c>
      <c r="L3056">
        <f>SUMIF([1]!Tabla5[Consignatario],B3056,[1]!Tabla5[Monto])</f>
        <v>0</v>
      </c>
      <c r="M3056">
        <f>SUMIF([1]!Tabla1708[Consignatario],B3056,[1]!Tabla1708[Monto])</f>
        <v>0</v>
      </c>
      <c r="N3056">
        <f>SUMIF([1]!Tabla1726[Consignatario],B3056,[1]!Tabla1726[Monto])</f>
        <v>0</v>
      </c>
      <c r="O3056">
        <f>SUMIF([1]!Tabla1730[Consignatario],B3056,[1]!Tabla1730[1730])</f>
        <v>0</v>
      </c>
      <c r="P3056">
        <f>SUMIF([1]!Tabla1739[Consignatario],B3056,[1]!Tabla1739[1739])</f>
        <v>0</v>
      </c>
      <c r="Q3056">
        <f>SUMIF([1]!Tabla21[Consignatario],B3056,[1]!Tabla21[1664-1670])</f>
        <v>0</v>
      </c>
      <c r="R3056">
        <f>SUM(Tabla62[[#This Row],[1661]:[Entrearmadas]])</f>
        <v>680</v>
      </c>
    </row>
    <row r="3057" spans="1:18" x14ac:dyDescent="0.3">
      <c r="A3057">
        <v>3056</v>
      </c>
      <c r="B3057" t="str" cm="1">
        <f t="array" ref="B3057">INDEX([1]!Tabla1[#Data], A3057, 2)</f>
        <v>Vargas, Cristóbal de</v>
      </c>
      <c r="C3057">
        <f>SUMIF([1]!Tabla1661[Consignatario],B3057,[1]!Tabla1661[1661])</f>
        <v>0</v>
      </c>
      <c r="D3057">
        <f>SUMIF([1]!Tabla11[Consignatario],B3057,[1]!Tabla11[1662])</f>
        <v>0</v>
      </c>
      <c r="E3057">
        <f>SUMIF([1]!Tabla12[Consignatario],B3057,[1]!Tabla12[1670])</f>
        <v>0</v>
      </c>
      <c r="F3057">
        <f>SUMIF([1]!Tabla10[Consignatario],B3057,[1]!Tabla10[1672])</f>
        <v>0</v>
      </c>
      <c r="G3057">
        <f>SUMIF([1]!Tabla9[Consignatarios],B3057,[1]!Tabla9[1675])</f>
        <v>0</v>
      </c>
      <c r="H3057">
        <f>SUMIF([1]!Tabla8[Consignatarios],B3057,[1]!Tabla8[1678])</f>
        <v>0</v>
      </c>
      <c r="I3057">
        <f>SUMIF([1]!Tabla4[Consignatario],B3057,[1]!Tabla4[Monto])</f>
        <v>0</v>
      </c>
      <c r="J3057">
        <f>SUMIF([1]!Tabla2[Consignatario],B3057, [1]!Tabla2[Monto])</f>
        <v>0</v>
      </c>
      <c r="K3057">
        <f>SUMIF([1]!Tabla3[Consignatario],B3057,[1]!Tabla3[Monto])</f>
        <v>17200</v>
      </c>
      <c r="L3057">
        <f>SUMIF([1]!Tabla5[Consignatario],B3057,[1]!Tabla5[Monto])</f>
        <v>0</v>
      </c>
      <c r="M3057">
        <f>SUMIF([1]!Tabla1708[Consignatario],B3057,[1]!Tabla1708[Monto])</f>
        <v>0</v>
      </c>
      <c r="N3057">
        <f>SUMIF([1]!Tabla1726[Consignatario],B3057,[1]!Tabla1726[Monto])</f>
        <v>0</v>
      </c>
      <c r="O3057">
        <f>SUMIF([1]!Tabla1730[Consignatario],B3057,[1]!Tabla1730[1730])</f>
        <v>0</v>
      </c>
      <c r="P3057">
        <f>SUMIF([1]!Tabla1739[Consignatario],B3057,[1]!Tabla1739[1739])</f>
        <v>0</v>
      </c>
      <c r="Q3057">
        <f>SUMIF([1]!Tabla21[Consignatario],B3057,[1]!Tabla21[1664-1670])</f>
        <v>0</v>
      </c>
      <c r="R3057">
        <f>SUM(Tabla62[[#This Row],[1661]:[Entrearmadas]])</f>
        <v>17200</v>
      </c>
    </row>
    <row r="3058" spans="1:18" x14ac:dyDescent="0.3">
      <c r="A3058">
        <v>3057</v>
      </c>
      <c r="B3058" t="str" cm="1">
        <f t="array" ref="B3058">INDEX([1]!Tabla1[#Data], A3058, 2)</f>
        <v>Vargas, Félix Antonio de</v>
      </c>
      <c r="C3058">
        <f>SUMIF([1]!Tabla1661[Consignatario],B3058,[1]!Tabla1661[1661])</f>
        <v>0</v>
      </c>
      <c r="D3058">
        <f>SUMIF([1]!Tabla11[Consignatario],B3058,[1]!Tabla11[1662])</f>
        <v>0</v>
      </c>
      <c r="E3058">
        <f>SUMIF([1]!Tabla12[Consignatario],B3058,[1]!Tabla12[1670])</f>
        <v>0</v>
      </c>
      <c r="F3058">
        <f>SUMIF([1]!Tabla10[Consignatario],B3058,[1]!Tabla10[1672])</f>
        <v>0</v>
      </c>
      <c r="G3058">
        <f>SUMIF([1]!Tabla9[Consignatarios],B3058,[1]!Tabla9[1675])</f>
        <v>0</v>
      </c>
      <c r="H3058">
        <f>SUMIF([1]!Tabla8[Consignatarios],B3058,[1]!Tabla8[1678])</f>
        <v>0</v>
      </c>
      <c r="I3058">
        <f>SUMIF([1]!Tabla4[Consignatario],B3058,[1]!Tabla4[Monto])</f>
        <v>0</v>
      </c>
      <c r="J3058">
        <f>SUMIF([1]!Tabla2[Consignatario],B3058, [1]!Tabla2[Monto])</f>
        <v>0</v>
      </c>
      <c r="K3058">
        <f>SUMIF([1]!Tabla3[Consignatario],B3058,[1]!Tabla3[Monto])</f>
        <v>0</v>
      </c>
      <c r="L3058">
        <f>SUMIF([1]!Tabla5[Consignatario],B3058,[1]!Tabla5[Monto])</f>
        <v>0</v>
      </c>
      <c r="M3058">
        <f>SUMIF([1]!Tabla1708[Consignatario],B3058,[1]!Tabla1708[Monto])</f>
        <v>0</v>
      </c>
      <c r="N3058">
        <f>SUMIF([1]!Tabla1726[Consignatario],B3058,[1]!Tabla1726[Monto])</f>
        <v>0</v>
      </c>
      <c r="O3058">
        <f>SUMIF([1]!Tabla1730[Consignatario],B3058,[1]!Tabla1730[1730])</f>
        <v>0</v>
      </c>
      <c r="P3058">
        <f>SUMIF([1]!Tabla1739[Consignatario],B3058,[1]!Tabla1739[1739])</f>
        <v>23696</v>
      </c>
      <c r="Q3058">
        <f>SUMIF([1]!Tabla21[Consignatario],B3058,[1]!Tabla21[1664-1670])</f>
        <v>0</v>
      </c>
      <c r="R3058">
        <f>SUM(Tabla62[[#This Row],[1661]:[Entrearmadas]])</f>
        <v>23696</v>
      </c>
    </row>
    <row r="3059" spans="1:18" x14ac:dyDescent="0.3">
      <c r="A3059">
        <v>3058</v>
      </c>
      <c r="B3059" t="str" cm="1">
        <f t="array" ref="B3059">INDEX([1]!Tabla1[#Data], A3059, 2)</f>
        <v>Vargas, Francisco Ignacio de</v>
      </c>
      <c r="C3059">
        <f>SUMIF([1]!Tabla1661[Consignatario],B3059,[1]!Tabla1661[1661])</f>
        <v>0</v>
      </c>
      <c r="D3059">
        <f>SUMIF([1]!Tabla11[Consignatario],B3059,[1]!Tabla11[1662])</f>
        <v>0</v>
      </c>
      <c r="E3059">
        <f>SUMIF([1]!Tabla12[Consignatario],B3059,[1]!Tabla12[1670])</f>
        <v>0</v>
      </c>
      <c r="F3059">
        <f>SUMIF([1]!Tabla10[Consignatario],B3059,[1]!Tabla10[1672])</f>
        <v>0</v>
      </c>
      <c r="G3059">
        <f>SUMIF([1]!Tabla9[Consignatarios],B3059,[1]!Tabla9[1675])</f>
        <v>0</v>
      </c>
      <c r="H3059">
        <f>SUMIF([1]!Tabla8[Consignatarios],B3059,[1]!Tabla8[1678])</f>
        <v>160</v>
      </c>
      <c r="I3059">
        <f>SUMIF([1]!Tabla4[Consignatario],B3059,[1]!Tabla4[Monto])</f>
        <v>0</v>
      </c>
      <c r="J3059">
        <f>SUMIF([1]!Tabla2[Consignatario],B3059, [1]!Tabla2[Monto])</f>
        <v>0</v>
      </c>
      <c r="K3059">
        <f>SUMIF([1]!Tabla3[Consignatario],B3059,[1]!Tabla3[Monto])</f>
        <v>0</v>
      </c>
      <c r="L3059">
        <f>SUMIF([1]!Tabla5[Consignatario],B3059,[1]!Tabla5[Monto])</f>
        <v>0</v>
      </c>
      <c r="M3059">
        <f>SUMIF([1]!Tabla1708[Consignatario],B3059,[1]!Tabla1708[Monto])</f>
        <v>0</v>
      </c>
      <c r="N3059">
        <f>SUMIF([1]!Tabla1726[Consignatario],B3059,[1]!Tabla1726[Monto])</f>
        <v>0</v>
      </c>
      <c r="O3059">
        <f>SUMIF([1]!Tabla1730[Consignatario],B3059,[1]!Tabla1730[1730])</f>
        <v>0</v>
      </c>
      <c r="P3059">
        <f>SUMIF([1]!Tabla1739[Consignatario],B3059,[1]!Tabla1739[1739])</f>
        <v>0</v>
      </c>
      <c r="Q3059">
        <f>SUMIF([1]!Tabla21[Consignatario],B3059,[1]!Tabla21[1664-1670])</f>
        <v>0</v>
      </c>
      <c r="R3059">
        <f>SUM(Tabla62[[#This Row],[1661]:[Entrearmadas]])</f>
        <v>160</v>
      </c>
    </row>
    <row r="3060" spans="1:18" x14ac:dyDescent="0.3">
      <c r="A3060">
        <v>3059</v>
      </c>
      <c r="B3060" t="str" cm="1">
        <f t="array" ref="B3060">INDEX([1]!Tabla1[#Data], A3060, 2)</f>
        <v>Vargas, Francisco Javier</v>
      </c>
      <c r="C3060">
        <f>SUMIF([1]!Tabla1661[Consignatario],B3060,[1]!Tabla1661[1661])</f>
        <v>0</v>
      </c>
      <c r="D3060">
        <f>SUMIF([1]!Tabla11[Consignatario],B3060,[1]!Tabla11[1662])</f>
        <v>0</v>
      </c>
      <c r="E3060">
        <f>SUMIF([1]!Tabla12[Consignatario],B3060,[1]!Tabla12[1670])</f>
        <v>0</v>
      </c>
      <c r="F3060">
        <f>SUMIF([1]!Tabla10[Consignatario],B3060,[1]!Tabla10[1672])</f>
        <v>0</v>
      </c>
      <c r="G3060">
        <f>SUMIF([1]!Tabla9[Consignatarios],B3060,[1]!Tabla9[1675])</f>
        <v>0</v>
      </c>
      <c r="H3060">
        <f>SUMIF([1]!Tabla8[Consignatarios],B3060,[1]!Tabla8[1678])</f>
        <v>0</v>
      </c>
      <c r="I3060">
        <f>SUMIF([1]!Tabla4[Consignatario],B3060,[1]!Tabla4[Monto])</f>
        <v>0</v>
      </c>
      <c r="J3060">
        <f>SUMIF([1]!Tabla2[Consignatario],B3060, [1]!Tabla2[Monto])</f>
        <v>17560</v>
      </c>
      <c r="K3060">
        <f>SUMIF([1]!Tabla3[Consignatario],B3060,[1]!Tabla3[Monto])</f>
        <v>25600</v>
      </c>
      <c r="L3060">
        <f>SUMIF([1]!Tabla5[Consignatario],B3060,[1]!Tabla5[Monto])</f>
        <v>81240</v>
      </c>
      <c r="M3060">
        <f>SUMIF([1]!Tabla1708[Consignatario],B3060,[1]!Tabla1708[Monto])</f>
        <v>0</v>
      </c>
      <c r="N3060">
        <f>SUMIF([1]!Tabla1726[Consignatario],B3060,[1]!Tabla1726[Monto])</f>
        <v>0</v>
      </c>
      <c r="O3060">
        <f>SUMIF([1]!Tabla1730[Consignatario],B3060,[1]!Tabla1730[1730])</f>
        <v>0</v>
      </c>
      <c r="P3060">
        <f>SUMIF([1]!Tabla1739[Consignatario],B3060,[1]!Tabla1739[1739])</f>
        <v>0</v>
      </c>
      <c r="Q3060">
        <f>SUMIF([1]!Tabla21[Consignatario],B3060,[1]!Tabla21[1664-1670])</f>
        <v>0</v>
      </c>
      <c r="R3060">
        <f>SUM(Tabla62[[#This Row],[1661]:[Entrearmadas]])</f>
        <v>124400</v>
      </c>
    </row>
    <row r="3061" spans="1:18" x14ac:dyDescent="0.3">
      <c r="A3061">
        <v>3060</v>
      </c>
      <c r="B3061" t="str" cm="1">
        <f t="array" ref="B3061">INDEX([1]!Tabla1[#Data], A3061, 2)</f>
        <v>Vargas, Juan de</v>
      </c>
      <c r="C3061">
        <f>SUMIF([1]!Tabla1661[Consignatario],B3061,[1]!Tabla1661[1661])</f>
        <v>0</v>
      </c>
      <c r="D3061">
        <f>SUMIF([1]!Tabla11[Consignatario],B3061,[1]!Tabla11[1662])</f>
        <v>0</v>
      </c>
      <c r="E3061">
        <f>SUMIF([1]!Tabla12[Consignatario],B3061,[1]!Tabla12[1670])</f>
        <v>0</v>
      </c>
      <c r="F3061">
        <f>SUMIF([1]!Tabla10[Consignatario],B3061,[1]!Tabla10[1672])</f>
        <v>0</v>
      </c>
      <c r="G3061">
        <f>SUMIF([1]!Tabla9[Consignatarios],B3061,[1]!Tabla9[1675])</f>
        <v>0</v>
      </c>
      <c r="H3061">
        <f>SUMIF([1]!Tabla8[Consignatarios],B3061,[1]!Tabla8[1678])</f>
        <v>0</v>
      </c>
      <c r="I3061">
        <f>SUMIF([1]!Tabla4[Consignatario],B3061,[1]!Tabla4[Monto])</f>
        <v>16000</v>
      </c>
      <c r="J3061">
        <f>SUMIF([1]!Tabla2[Consignatario],B3061, [1]!Tabla2[Monto])</f>
        <v>0</v>
      </c>
      <c r="K3061">
        <f>SUMIF([1]!Tabla3[Consignatario],B3061,[1]!Tabla3[Monto])</f>
        <v>0</v>
      </c>
      <c r="L3061">
        <f>SUMIF([1]!Tabla5[Consignatario],B3061,[1]!Tabla5[Monto])</f>
        <v>0</v>
      </c>
      <c r="M3061">
        <f>SUMIF([1]!Tabla1708[Consignatario],B3061,[1]!Tabla1708[Monto])</f>
        <v>0</v>
      </c>
      <c r="N3061">
        <f>SUMIF([1]!Tabla1726[Consignatario],B3061,[1]!Tabla1726[Monto])</f>
        <v>0</v>
      </c>
      <c r="O3061">
        <f>SUMIF([1]!Tabla1730[Consignatario],B3061,[1]!Tabla1730[1730])</f>
        <v>0</v>
      </c>
      <c r="P3061">
        <f>SUMIF([1]!Tabla1739[Consignatario],B3061,[1]!Tabla1739[1739])</f>
        <v>0</v>
      </c>
      <c r="Q3061">
        <f>SUMIF([1]!Tabla21[Consignatario],B3061,[1]!Tabla21[1664-1670])</f>
        <v>0</v>
      </c>
      <c r="R3061">
        <f>SUM(Tabla62[[#This Row],[1661]:[Entrearmadas]])</f>
        <v>16000</v>
      </c>
    </row>
    <row r="3062" spans="1:18" x14ac:dyDescent="0.3">
      <c r="A3062">
        <v>3061</v>
      </c>
      <c r="B3062" t="str" cm="1">
        <f t="array" ref="B3062">INDEX([1]!Tabla1[#Data], A3062, 2)</f>
        <v>Vargas, Onofre</v>
      </c>
      <c r="C3062">
        <f>SUMIF([1]!Tabla1661[Consignatario],B3062,[1]!Tabla1661[1661])</f>
        <v>4500</v>
      </c>
      <c r="D3062">
        <f>SUMIF([1]!Tabla11[Consignatario],B3062,[1]!Tabla11[1662])</f>
        <v>0</v>
      </c>
      <c r="E3062">
        <f>SUMIF([1]!Tabla12[Consignatario],B3062,[1]!Tabla12[1670])</f>
        <v>0</v>
      </c>
      <c r="F3062">
        <f>SUMIF([1]!Tabla10[Consignatario],B3062,[1]!Tabla10[1672])</f>
        <v>0</v>
      </c>
      <c r="G3062">
        <f>SUMIF([1]!Tabla9[Consignatarios],B3062,[1]!Tabla9[1675])</f>
        <v>0</v>
      </c>
      <c r="H3062">
        <f>SUMIF([1]!Tabla8[Consignatarios],B3062,[1]!Tabla8[1678])</f>
        <v>0</v>
      </c>
      <c r="I3062">
        <f>SUMIF([1]!Tabla4[Consignatario],B3062,[1]!Tabla4[Monto])</f>
        <v>0</v>
      </c>
      <c r="J3062">
        <f>SUMIF([1]!Tabla2[Consignatario],B3062, [1]!Tabla2[Monto])</f>
        <v>0</v>
      </c>
      <c r="K3062">
        <f>SUMIF([1]!Tabla3[Consignatario],B3062,[1]!Tabla3[Monto])</f>
        <v>0</v>
      </c>
      <c r="L3062">
        <f>SUMIF([1]!Tabla5[Consignatario],B3062,[1]!Tabla5[Monto])</f>
        <v>0</v>
      </c>
      <c r="M3062">
        <f>SUMIF([1]!Tabla1708[Consignatario],B3062,[1]!Tabla1708[Monto])</f>
        <v>0</v>
      </c>
      <c r="N3062">
        <f>SUMIF([1]!Tabla1726[Consignatario],B3062,[1]!Tabla1726[Monto])</f>
        <v>0</v>
      </c>
      <c r="O3062">
        <f>SUMIF([1]!Tabla1730[Consignatario],B3062,[1]!Tabla1730[1730])</f>
        <v>0</v>
      </c>
      <c r="P3062">
        <f>SUMIF([1]!Tabla1739[Consignatario],B3062,[1]!Tabla1739[1739])</f>
        <v>0</v>
      </c>
      <c r="Q3062">
        <f>SUMIF([1]!Tabla21[Consignatario],B3062,[1]!Tabla21[1664-1670])</f>
        <v>0</v>
      </c>
      <c r="R3062">
        <f>SUM(Tabla62[[#This Row],[1661]:[Entrearmadas]])</f>
        <v>4500</v>
      </c>
    </row>
    <row r="3063" spans="1:18" x14ac:dyDescent="0.3">
      <c r="A3063">
        <v>3062</v>
      </c>
      <c r="B3063" t="str" cm="1">
        <f t="array" ref="B3063">INDEX([1]!Tabla1[#Data], A3063, 2)</f>
        <v>Vásquez de Acuña, Ignacio</v>
      </c>
      <c r="C3063">
        <f>SUMIF([1]!Tabla1661[Consignatario],B3063,[1]!Tabla1661[1661])</f>
        <v>0</v>
      </c>
      <c r="D3063">
        <f>SUMIF([1]!Tabla11[Consignatario],B3063,[1]!Tabla11[1662])</f>
        <v>0</v>
      </c>
      <c r="E3063">
        <f>SUMIF([1]!Tabla12[Consignatario],B3063,[1]!Tabla12[1670])</f>
        <v>0</v>
      </c>
      <c r="F3063">
        <f>SUMIF([1]!Tabla10[Consignatario],B3063,[1]!Tabla10[1672])</f>
        <v>0</v>
      </c>
      <c r="G3063">
        <f>SUMIF([1]!Tabla9[Consignatarios],B3063,[1]!Tabla9[1675])</f>
        <v>189000</v>
      </c>
      <c r="H3063">
        <f>SUMIF([1]!Tabla8[Consignatarios],B3063,[1]!Tabla8[1678])</f>
        <v>0</v>
      </c>
      <c r="I3063">
        <f>SUMIF([1]!Tabla4[Consignatario],B3063,[1]!Tabla4[Monto])</f>
        <v>0</v>
      </c>
      <c r="J3063">
        <f>SUMIF([1]!Tabla2[Consignatario],B3063, [1]!Tabla2[Monto])</f>
        <v>0</v>
      </c>
      <c r="K3063">
        <f>SUMIF([1]!Tabla3[Consignatario],B3063,[1]!Tabla3[Monto])</f>
        <v>0</v>
      </c>
      <c r="L3063">
        <f>SUMIF([1]!Tabla5[Consignatario],B3063,[1]!Tabla5[Monto])</f>
        <v>0</v>
      </c>
      <c r="M3063">
        <f>SUMIF([1]!Tabla1708[Consignatario],B3063,[1]!Tabla1708[Monto])</f>
        <v>0</v>
      </c>
      <c r="N3063">
        <f>SUMIF([1]!Tabla1726[Consignatario],B3063,[1]!Tabla1726[Monto])</f>
        <v>0</v>
      </c>
      <c r="O3063">
        <f>SUMIF([1]!Tabla1730[Consignatario],B3063,[1]!Tabla1730[1730])</f>
        <v>0</v>
      </c>
      <c r="P3063">
        <f>SUMIF([1]!Tabla1739[Consignatario],B3063,[1]!Tabla1739[1739])</f>
        <v>0</v>
      </c>
      <c r="Q3063">
        <f>SUMIF([1]!Tabla21[Consignatario],B3063,[1]!Tabla21[1664-1670])</f>
        <v>0</v>
      </c>
      <c r="R3063">
        <f>SUM(Tabla62[[#This Row],[1661]:[Entrearmadas]])</f>
        <v>189000</v>
      </c>
    </row>
    <row r="3064" spans="1:18" x14ac:dyDescent="0.3">
      <c r="A3064">
        <v>3063</v>
      </c>
      <c r="B3064" t="str" cm="1">
        <f t="array" ref="B3064">INDEX([1]!Tabla1[#Data], A3064, 2)</f>
        <v>Vásquez de Ávila, Íñigo</v>
      </c>
      <c r="C3064">
        <f>SUMIF([1]!Tabla1661[Consignatario],B3064,[1]!Tabla1661[1661])</f>
        <v>0</v>
      </c>
      <c r="D3064">
        <f>SUMIF([1]!Tabla11[Consignatario],B3064,[1]!Tabla11[1662])</f>
        <v>0</v>
      </c>
      <c r="E3064">
        <f>SUMIF([1]!Tabla12[Consignatario],B3064,[1]!Tabla12[1670])</f>
        <v>0</v>
      </c>
      <c r="F3064">
        <f>SUMIF([1]!Tabla10[Consignatario],B3064,[1]!Tabla10[1672])</f>
        <v>0</v>
      </c>
      <c r="G3064">
        <f>SUMIF([1]!Tabla9[Consignatarios],B3064,[1]!Tabla9[1675])</f>
        <v>3500</v>
      </c>
      <c r="H3064">
        <f>SUMIF([1]!Tabla8[Consignatarios],B3064,[1]!Tabla8[1678])</f>
        <v>0</v>
      </c>
      <c r="I3064">
        <f>SUMIF([1]!Tabla4[Consignatario],B3064,[1]!Tabla4[Monto])</f>
        <v>0</v>
      </c>
      <c r="J3064">
        <f>SUMIF([1]!Tabla2[Consignatario],B3064, [1]!Tabla2[Monto])</f>
        <v>0</v>
      </c>
      <c r="K3064">
        <f>SUMIF([1]!Tabla3[Consignatario],B3064,[1]!Tabla3[Monto])</f>
        <v>0</v>
      </c>
      <c r="L3064">
        <f>SUMIF([1]!Tabla5[Consignatario],B3064,[1]!Tabla5[Monto])</f>
        <v>0</v>
      </c>
      <c r="M3064">
        <f>SUMIF([1]!Tabla1708[Consignatario],B3064,[1]!Tabla1708[Monto])</f>
        <v>0</v>
      </c>
      <c r="N3064">
        <f>SUMIF([1]!Tabla1726[Consignatario],B3064,[1]!Tabla1726[Monto])</f>
        <v>0</v>
      </c>
      <c r="O3064">
        <f>SUMIF([1]!Tabla1730[Consignatario],B3064,[1]!Tabla1730[1730])</f>
        <v>0</v>
      </c>
      <c r="P3064">
        <f>SUMIF([1]!Tabla1739[Consignatario],B3064,[1]!Tabla1739[1739])</f>
        <v>0</v>
      </c>
      <c r="Q3064">
        <f>SUMIF([1]!Tabla21[Consignatario],B3064,[1]!Tabla21[1664-1670])</f>
        <v>0</v>
      </c>
      <c r="R3064">
        <f>SUM(Tabla62[[#This Row],[1661]:[Entrearmadas]])</f>
        <v>3500</v>
      </c>
    </row>
    <row r="3065" spans="1:18" x14ac:dyDescent="0.3">
      <c r="A3065">
        <v>3064</v>
      </c>
      <c r="B3065" t="str" cm="1">
        <f t="array" ref="B3065">INDEX([1]!Tabla1[#Data], A3065, 2)</f>
        <v>Vásquez de Olmedo, Joseph</v>
      </c>
      <c r="C3065">
        <f>SUMIF([1]!Tabla1661[Consignatario],B3065,[1]!Tabla1661[1661])</f>
        <v>0</v>
      </c>
      <c r="D3065">
        <f>SUMIF([1]!Tabla11[Consignatario],B3065,[1]!Tabla11[1662])</f>
        <v>0</v>
      </c>
      <c r="E3065">
        <f>SUMIF([1]!Tabla12[Consignatario],B3065,[1]!Tabla12[1670])</f>
        <v>0</v>
      </c>
      <c r="F3065">
        <f>SUMIF([1]!Tabla10[Consignatario],B3065,[1]!Tabla10[1672])</f>
        <v>0</v>
      </c>
      <c r="G3065">
        <f>SUMIF([1]!Tabla9[Consignatarios],B3065,[1]!Tabla9[1675])</f>
        <v>0</v>
      </c>
      <c r="H3065">
        <f>SUMIF([1]!Tabla8[Consignatarios],B3065,[1]!Tabla8[1678])</f>
        <v>0</v>
      </c>
      <c r="I3065">
        <f>SUMIF([1]!Tabla4[Consignatario],B3065,[1]!Tabla4[Monto])</f>
        <v>0</v>
      </c>
      <c r="J3065">
        <f>SUMIF([1]!Tabla2[Consignatario],B3065, [1]!Tabla2[Monto])</f>
        <v>0</v>
      </c>
      <c r="K3065">
        <f>SUMIF([1]!Tabla3[Consignatario],B3065,[1]!Tabla3[Monto])</f>
        <v>0</v>
      </c>
      <c r="L3065">
        <f>SUMIF([1]!Tabla5[Consignatario],B3065,[1]!Tabla5[Monto])</f>
        <v>0</v>
      </c>
      <c r="M3065">
        <f>SUMIF([1]!Tabla1708[Consignatario],B3065,[1]!Tabla1708[Monto])</f>
        <v>0</v>
      </c>
      <c r="N3065">
        <f>SUMIF([1]!Tabla1726[Consignatario],B3065,[1]!Tabla1726[Monto])</f>
        <v>0</v>
      </c>
      <c r="O3065">
        <f>SUMIF([1]!Tabla1730[Consignatario],B3065,[1]!Tabla1730[1730])</f>
        <v>0</v>
      </c>
      <c r="P3065">
        <f>SUMIF([1]!Tabla1739[Consignatario],B3065,[1]!Tabla1739[1739])</f>
        <v>4000</v>
      </c>
      <c r="Q3065">
        <f>SUMIF([1]!Tabla21[Consignatario],B3065,[1]!Tabla21[1664-1670])</f>
        <v>0</v>
      </c>
      <c r="R3065">
        <f>SUM(Tabla62[[#This Row],[1661]:[Entrearmadas]])</f>
        <v>4000</v>
      </c>
    </row>
    <row r="3066" spans="1:18" x14ac:dyDescent="0.3">
      <c r="A3066">
        <v>3065</v>
      </c>
      <c r="B3066" t="str" cm="1">
        <f t="array" ref="B3066">INDEX([1]!Tabla1[#Data], A3066, 2)</f>
        <v>Vásquez de Velasco, Joseph Félix</v>
      </c>
      <c r="C3066">
        <f>SUMIF([1]!Tabla1661[Consignatario],B3066,[1]!Tabla1661[1661])</f>
        <v>0</v>
      </c>
      <c r="D3066">
        <f>SUMIF([1]!Tabla11[Consignatario],B3066,[1]!Tabla11[1662])</f>
        <v>0</v>
      </c>
      <c r="E3066">
        <f>SUMIF([1]!Tabla12[Consignatario],B3066,[1]!Tabla12[1670])</f>
        <v>0</v>
      </c>
      <c r="F3066">
        <f>SUMIF([1]!Tabla10[Consignatario],B3066,[1]!Tabla10[1672])</f>
        <v>0</v>
      </c>
      <c r="G3066">
        <f>SUMIF([1]!Tabla9[Consignatarios],B3066,[1]!Tabla9[1675])</f>
        <v>0</v>
      </c>
      <c r="H3066">
        <f>SUMIF([1]!Tabla8[Consignatarios],B3066,[1]!Tabla8[1678])</f>
        <v>0</v>
      </c>
      <c r="I3066">
        <f>SUMIF([1]!Tabla4[Consignatario],B3066,[1]!Tabla4[Monto])</f>
        <v>0</v>
      </c>
      <c r="J3066">
        <f>SUMIF([1]!Tabla2[Consignatario],B3066, [1]!Tabla2[Monto])</f>
        <v>0</v>
      </c>
      <c r="K3066">
        <f>SUMIF([1]!Tabla3[Consignatario],B3066,[1]!Tabla3[Monto])</f>
        <v>0</v>
      </c>
      <c r="L3066">
        <f>SUMIF([1]!Tabla5[Consignatario],B3066,[1]!Tabla5[Monto])</f>
        <v>0</v>
      </c>
      <c r="M3066">
        <f>SUMIF([1]!Tabla1708[Consignatario],B3066,[1]!Tabla1708[Monto])</f>
        <v>0</v>
      </c>
      <c r="N3066">
        <f>SUMIF([1]!Tabla1726[Consignatario],B3066,[1]!Tabla1726[Monto])</f>
        <v>0</v>
      </c>
      <c r="O3066">
        <f>SUMIF([1]!Tabla1730[Consignatario],B3066,[1]!Tabla1730[1730])</f>
        <v>0</v>
      </c>
      <c r="P3066">
        <f>SUMIF([1]!Tabla1739[Consignatario],B3066,[1]!Tabla1739[1739])</f>
        <v>0</v>
      </c>
      <c r="Q3066">
        <f>SUMIF([1]!Tabla21[Consignatario],B3066,[1]!Tabla21[1664-1670])</f>
        <v>0</v>
      </c>
      <c r="R3066">
        <f>SUM(Tabla62[[#This Row],[1661]:[Entrearmadas]])</f>
        <v>0</v>
      </c>
    </row>
    <row r="3067" spans="1:18" x14ac:dyDescent="0.3">
      <c r="A3067">
        <v>3066</v>
      </c>
      <c r="B3067" t="str" cm="1">
        <f t="array" ref="B3067">INDEX([1]!Tabla1[#Data], A3067, 2)</f>
        <v>Vásquez de Velasco, Pablo</v>
      </c>
      <c r="C3067">
        <f>SUMIF([1]!Tabla1661[Consignatario],B3067,[1]!Tabla1661[1661])</f>
        <v>0</v>
      </c>
      <c r="D3067">
        <f>SUMIF([1]!Tabla11[Consignatario],B3067,[1]!Tabla11[1662])</f>
        <v>0</v>
      </c>
      <c r="E3067">
        <f>SUMIF([1]!Tabla12[Consignatario],B3067,[1]!Tabla12[1670])</f>
        <v>0</v>
      </c>
      <c r="F3067">
        <f>SUMIF([1]!Tabla10[Consignatario],B3067,[1]!Tabla10[1672])</f>
        <v>0</v>
      </c>
      <c r="G3067">
        <f>SUMIF([1]!Tabla9[Consignatarios],B3067,[1]!Tabla9[1675])</f>
        <v>0</v>
      </c>
      <c r="H3067">
        <f>SUMIF([1]!Tabla8[Consignatarios],B3067,[1]!Tabla8[1678])</f>
        <v>0</v>
      </c>
      <c r="I3067">
        <f>SUMIF([1]!Tabla4[Consignatario],B3067,[1]!Tabla4[Monto])</f>
        <v>0</v>
      </c>
      <c r="J3067">
        <f>SUMIF([1]!Tabla2[Consignatario],B3067, [1]!Tabla2[Monto])</f>
        <v>11930</v>
      </c>
      <c r="K3067">
        <f>SUMIF([1]!Tabla3[Consignatario],B3067,[1]!Tabla3[Monto])</f>
        <v>0</v>
      </c>
      <c r="L3067">
        <f>SUMIF([1]!Tabla5[Consignatario],B3067,[1]!Tabla5[Monto])</f>
        <v>0</v>
      </c>
      <c r="M3067">
        <f>SUMIF([1]!Tabla1708[Consignatario],B3067,[1]!Tabla1708[Monto])</f>
        <v>0</v>
      </c>
      <c r="N3067">
        <f>SUMIF([1]!Tabla1726[Consignatario],B3067,[1]!Tabla1726[Monto])</f>
        <v>0</v>
      </c>
      <c r="O3067">
        <f>SUMIF([1]!Tabla1730[Consignatario],B3067,[1]!Tabla1730[1730])</f>
        <v>0</v>
      </c>
      <c r="P3067">
        <f>SUMIF([1]!Tabla1739[Consignatario],B3067,[1]!Tabla1739[1739])</f>
        <v>0</v>
      </c>
      <c r="Q3067">
        <f>SUMIF([1]!Tabla21[Consignatario],B3067,[1]!Tabla21[1664-1670])</f>
        <v>0</v>
      </c>
      <c r="R3067">
        <f>SUM(Tabla62[[#This Row],[1661]:[Entrearmadas]])</f>
        <v>11930</v>
      </c>
    </row>
    <row r="3068" spans="1:18" x14ac:dyDescent="0.3">
      <c r="A3068">
        <v>3067</v>
      </c>
      <c r="B3068" t="str" cm="1">
        <f t="array" ref="B3068">INDEX([1]!Tabla1[#Data], A3068, 2)</f>
        <v>Vásquez de Velasco, Pedro</v>
      </c>
      <c r="C3068">
        <f>SUMIF([1]!Tabla1661[Consignatario],B3068,[1]!Tabla1661[1661])</f>
        <v>0</v>
      </c>
      <c r="D3068">
        <f>SUMIF([1]!Tabla11[Consignatario],B3068,[1]!Tabla11[1662])</f>
        <v>0</v>
      </c>
      <c r="E3068">
        <f>SUMIF([1]!Tabla12[Consignatario],B3068,[1]!Tabla12[1670])</f>
        <v>0</v>
      </c>
      <c r="F3068">
        <f>SUMIF([1]!Tabla10[Consignatario],B3068,[1]!Tabla10[1672])</f>
        <v>0</v>
      </c>
      <c r="G3068">
        <f>SUMIF([1]!Tabla9[Consignatarios],B3068,[1]!Tabla9[1675])</f>
        <v>0</v>
      </c>
      <c r="H3068">
        <f>SUMIF([1]!Tabla8[Consignatarios],B3068,[1]!Tabla8[1678])</f>
        <v>0</v>
      </c>
      <c r="I3068">
        <f>SUMIF([1]!Tabla4[Consignatario],B3068,[1]!Tabla4[Monto])</f>
        <v>0</v>
      </c>
      <c r="J3068">
        <f>SUMIF([1]!Tabla2[Consignatario],B3068, [1]!Tabla2[Monto])</f>
        <v>0</v>
      </c>
      <c r="K3068">
        <f>SUMIF([1]!Tabla3[Consignatario],B3068,[1]!Tabla3[Monto])</f>
        <v>0</v>
      </c>
      <c r="L3068">
        <f>SUMIF([1]!Tabla5[Consignatario],B3068,[1]!Tabla5[Monto])</f>
        <v>8750</v>
      </c>
      <c r="M3068">
        <f>SUMIF([1]!Tabla1708[Consignatario],B3068,[1]!Tabla1708[Monto])</f>
        <v>0</v>
      </c>
      <c r="N3068">
        <f>SUMIF([1]!Tabla1726[Consignatario],B3068,[1]!Tabla1726[Monto])</f>
        <v>0</v>
      </c>
      <c r="O3068">
        <f>SUMIF([1]!Tabla1730[Consignatario],B3068,[1]!Tabla1730[1730])</f>
        <v>0</v>
      </c>
      <c r="P3068">
        <f>SUMIF([1]!Tabla1739[Consignatario],B3068,[1]!Tabla1739[1739])</f>
        <v>0</v>
      </c>
      <c r="Q3068">
        <f>SUMIF([1]!Tabla21[Consignatario],B3068,[1]!Tabla21[1664-1670])</f>
        <v>0</v>
      </c>
      <c r="R3068">
        <f>SUM(Tabla62[[#This Row],[1661]:[Entrearmadas]])</f>
        <v>8750</v>
      </c>
    </row>
    <row r="3069" spans="1:18" x14ac:dyDescent="0.3">
      <c r="A3069">
        <v>3068</v>
      </c>
      <c r="B3069" t="str" cm="1">
        <f t="array" ref="B3069">INDEX([1]!Tabla1[#Data], A3069, 2)</f>
        <v>Vásquez Lozano, Alonso</v>
      </c>
      <c r="C3069">
        <f>SUMIF([1]!Tabla1661[Consignatario],B3069,[1]!Tabla1661[1661])</f>
        <v>0</v>
      </c>
      <c r="D3069">
        <f>SUMIF([1]!Tabla11[Consignatario],B3069,[1]!Tabla11[1662])</f>
        <v>0</v>
      </c>
      <c r="E3069">
        <f>SUMIF([1]!Tabla12[Consignatario],B3069,[1]!Tabla12[1670])</f>
        <v>5500</v>
      </c>
      <c r="F3069">
        <f>SUMIF([1]!Tabla10[Consignatario],B3069,[1]!Tabla10[1672])</f>
        <v>28750</v>
      </c>
      <c r="G3069">
        <f>SUMIF([1]!Tabla9[Consignatarios],B3069,[1]!Tabla9[1675])</f>
        <v>20800</v>
      </c>
      <c r="H3069">
        <f>SUMIF([1]!Tabla8[Consignatarios],B3069,[1]!Tabla8[1678])</f>
        <v>30277</v>
      </c>
      <c r="I3069">
        <f>SUMIF([1]!Tabla4[Consignatario],B3069,[1]!Tabla4[Monto])</f>
        <v>31349</v>
      </c>
      <c r="J3069">
        <f>SUMIF([1]!Tabla2[Consignatario],B3069, [1]!Tabla2[Monto])</f>
        <v>0</v>
      </c>
      <c r="K3069">
        <f>SUMIF([1]!Tabla3[Consignatario],B3069,[1]!Tabla3[Monto])</f>
        <v>880</v>
      </c>
      <c r="L3069">
        <f>SUMIF([1]!Tabla5[Consignatario],B3069,[1]!Tabla5[Monto])</f>
        <v>0</v>
      </c>
      <c r="M3069">
        <f>SUMIF([1]!Tabla1708[Consignatario],B3069,[1]!Tabla1708[Monto])</f>
        <v>0</v>
      </c>
      <c r="N3069">
        <f>SUMIF([1]!Tabla1726[Consignatario],B3069,[1]!Tabla1726[Monto])</f>
        <v>0</v>
      </c>
      <c r="O3069">
        <f>SUMIF([1]!Tabla1730[Consignatario],B3069,[1]!Tabla1730[1730])</f>
        <v>0</v>
      </c>
      <c r="P3069">
        <f>SUMIF([1]!Tabla1739[Consignatario],B3069,[1]!Tabla1739[1739])</f>
        <v>0</v>
      </c>
      <c r="Q3069">
        <f>SUMIF([1]!Tabla21[Consignatario],B3069,[1]!Tabla21[1664-1670])</f>
        <v>0</v>
      </c>
      <c r="R3069">
        <f>SUM(Tabla62[[#This Row],[1661]:[Entrearmadas]])</f>
        <v>117556</v>
      </c>
    </row>
    <row r="3070" spans="1:18" x14ac:dyDescent="0.3">
      <c r="A3070">
        <v>3069</v>
      </c>
      <c r="B3070" t="str" cm="1">
        <f t="array" ref="B3070">INDEX([1]!Tabla1[#Data], A3070, 2)</f>
        <v>Vásquez Meléndez, Mateo</v>
      </c>
      <c r="C3070">
        <f>SUMIF([1]!Tabla1661[Consignatario],B3070,[1]!Tabla1661[1661])</f>
        <v>0</v>
      </c>
      <c r="D3070">
        <f>SUMIF([1]!Tabla11[Consignatario],B3070,[1]!Tabla11[1662])</f>
        <v>0</v>
      </c>
      <c r="E3070">
        <f>SUMIF([1]!Tabla12[Consignatario],B3070,[1]!Tabla12[1670])</f>
        <v>0</v>
      </c>
      <c r="F3070">
        <f>SUMIF([1]!Tabla10[Consignatario],B3070,[1]!Tabla10[1672])</f>
        <v>0</v>
      </c>
      <c r="G3070">
        <f>SUMIF([1]!Tabla9[Consignatarios],B3070,[1]!Tabla9[1675])</f>
        <v>0</v>
      </c>
      <c r="H3070">
        <f>SUMIF([1]!Tabla8[Consignatarios],B3070,[1]!Tabla8[1678])</f>
        <v>0</v>
      </c>
      <c r="I3070">
        <f>SUMIF([1]!Tabla4[Consignatario],B3070,[1]!Tabla4[Monto])</f>
        <v>0</v>
      </c>
      <c r="J3070">
        <f>SUMIF([1]!Tabla2[Consignatario],B3070, [1]!Tabla2[Monto])</f>
        <v>0</v>
      </c>
      <c r="K3070">
        <f>SUMIF([1]!Tabla3[Consignatario],B3070,[1]!Tabla3[Monto])</f>
        <v>400</v>
      </c>
      <c r="L3070">
        <f>SUMIF([1]!Tabla5[Consignatario],B3070,[1]!Tabla5[Monto])</f>
        <v>0</v>
      </c>
      <c r="M3070">
        <f>SUMIF([1]!Tabla1708[Consignatario],B3070,[1]!Tabla1708[Monto])</f>
        <v>0</v>
      </c>
      <c r="N3070">
        <f>SUMIF([1]!Tabla1726[Consignatario],B3070,[1]!Tabla1726[Monto])</f>
        <v>0</v>
      </c>
      <c r="O3070">
        <f>SUMIF([1]!Tabla1730[Consignatario],B3070,[1]!Tabla1730[1730])</f>
        <v>0</v>
      </c>
      <c r="P3070">
        <f>SUMIF([1]!Tabla1739[Consignatario],B3070,[1]!Tabla1739[1739])</f>
        <v>0</v>
      </c>
      <c r="Q3070">
        <f>SUMIF([1]!Tabla21[Consignatario],B3070,[1]!Tabla21[1664-1670])</f>
        <v>0</v>
      </c>
      <c r="R3070">
        <f>SUM(Tabla62[[#This Row],[1661]:[Entrearmadas]])</f>
        <v>400</v>
      </c>
    </row>
    <row r="3071" spans="1:18" x14ac:dyDescent="0.3">
      <c r="A3071">
        <v>3070</v>
      </c>
      <c r="B3071" t="str" cm="1">
        <f t="array" ref="B3071">INDEX([1]!Tabla1[#Data], A3071, 2)</f>
        <v>Vásquez Rubio, Bartolomé</v>
      </c>
      <c r="C3071">
        <f>SUMIF([1]!Tabla1661[Consignatario],B3071,[1]!Tabla1661[1661])</f>
        <v>0</v>
      </c>
      <c r="D3071">
        <f>SUMIF([1]!Tabla11[Consignatario],B3071,[1]!Tabla11[1662])</f>
        <v>0</v>
      </c>
      <c r="E3071">
        <f>SUMIF([1]!Tabla12[Consignatario],B3071,[1]!Tabla12[1670])</f>
        <v>0</v>
      </c>
      <c r="F3071">
        <f>SUMIF([1]!Tabla10[Consignatario],B3071,[1]!Tabla10[1672])</f>
        <v>0</v>
      </c>
      <c r="G3071">
        <f>SUMIF([1]!Tabla9[Consignatarios],B3071,[1]!Tabla9[1675])</f>
        <v>0</v>
      </c>
      <c r="H3071">
        <f>SUMIF([1]!Tabla8[Consignatarios],B3071,[1]!Tabla8[1678])</f>
        <v>0</v>
      </c>
      <c r="I3071">
        <f>SUMIF([1]!Tabla4[Consignatario],B3071,[1]!Tabla4[Monto])</f>
        <v>0</v>
      </c>
      <c r="J3071">
        <f>SUMIF([1]!Tabla2[Consignatario],B3071, [1]!Tabla2[Monto])</f>
        <v>0</v>
      </c>
      <c r="K3071">
        <f>SUMIF([1]!Tabla3[Consignatario],B3071,[1]!Tabla3[Monto])</f>
        <v>300</v>
      </c>
      <c r="L3071">
        <f>SUMIF([1]!Tabla5[Consignatario],B3071,[1]!Tabla5[Monto])</f>
        <v>0</v>
      </c>
      <c r="M3071">
        <f>SUMIF([1]!Tabla1708[Consignatario],B3071,[1]!Tabla1708[Monto])</f>
        <v>0</v>
      </c>
      <c r="N3071">
        <f>SUMIF([1]!Tabla1726[Consignatario],B3071,[1]!Tabla1726[Monto])</f>
        <v>0</v>
      </c>
      <c r="O3071">
        <f>SUMIF([1]!Tabla1730[Consignatario],B3071,[1]!Tabla1730[1730])</f>
        <v>0</v>
      </c>
      <c r="P3071">
        <f>SUMIF([1]!Tabla1739[Consignatario],B3071,[1]!Tabla1739[1739])</f>
        <v>0</v>
      </c>
      <c r="Q3071">
        <f>SUMIF([1]!Tabla21[Consignatario],B3071,[1]!Tabla21[1664-1670])</f>
        <v>0</v>
      </c>
      <c r="R3071">
        <f>SUM(Tabla62[[#This Row],[1661]:[Entrearmadas]])</f>
        <v>300</v>
      </c>
    </row>
    <row r="3072" spans="1:18" x14ac:dyDescent="0.3">
      <c r="A3072">
        <v>3071</v>
      </c>
      <c r="B3072" t="str" cm="1">
        <f t="array" ref="B3072">INDEX([1]!Tabla1[#Data], A3072, 2)</f>
        <v>Vásquez, Alonso</v>
      </c>
      <c r="C3072">
        <f>SUMIF([1]!Tabla1661[Consignatario],B3072,[1]!Tabla1661[1661])</f>
        <v>0</v>
      </c>
      <c r="D3072">
        <f>SUMIF([1]!Tabla11[Consignatario],B3072,[1]!Tabla11[1662])</f>
        <v>0</v>
      </c>
      <c r="E3072">
        <f>SUMIF([1]!Tabla12[Consignatario],B3072,[1]!Tabla12[1670])</f>
        <v>0</v>
      </c>
      <c r="F3072">
        <f>SUMIF([1]!Tabla10[Consignatario],B3072,[1]!Tabla10[1672])</f>
        <v>300</v>
      </c>
      <c r="G3072">
        <f>SUMIF([1]!Tabla9[Consignatarios],B3072,[1]!Tabla9[1675])</f>
        <v>0</v>
      </c>
      <c r="H3072">
        <f>SUMIF([1]!Tabla8[Consignatarios],B3072,[1]!Tabla8[1678])</f>
        <v>0</v>
      </c>
      <c r="I3072">
        <f>SUMIF([1]!Tabla4[Consignatario],B3072,[1]!Tabla4[Monto])</f>
        <v>0</v>
      </c>
      <c r="J3072">
        <f>SUMIF([1]!Tabla2[Consignatario],B3072, [1]!Tabla2[Monto])</f>
        <v>0</v>
      </c>
      <c r="K3072">
        <f>SUMIF([1]!Tabla3[Consignatario],B3072,[1]!Tabla3[Monto])</f>
        <v>0</v>
      </c>
      <c r="L3072">
        <f>SUMIF([1]!Tabla5[Consignatario],B3072,[1]!Tabla5[Monto])</f>
        <v>0</v>
      </c>
      <c r="M3072">
        <f>SUMIF([1]!Tabla1708[Consignatario],B3072,[1]!Tabla1708[Monto])</f>
        <v>0</v>
      </c>
      <c r="N3072">
        <f>SUMIF([1]!Tabla1726[Consignatario],B3072,[1]!Tabla1726[Monto])</f>
        <v>0</v>
      </c>
      <c r="O3072">
        <f>SUMIF([1]!Tabla1730[Consignatario],B3072,[1]!Tabla1730[1730])</f>
        <v>0</v>
      </c>
      <c r="P3072">
        <f>SUMIF([1]!Tabla1739[Consignatario],B3072,[1]!Tabla1739[1739])</f>
        <v>0</v>
      </c>
      <c r="Q3072">
        <f>SUMIF([1]!Tabla21[Consignatario],B3072,[1]!Tabla21[1664-1670])</f>
        <v>0</v>
      </c>
      <c r="R3072">
        <f>SUM(Tabla62[[#This Row],[1661]:[Entrearmadas]])</f>
        <v>300</v>
      </c>
    </row>
    <row r="3073" spans="1:18" x14ac:dyDescent="0.3">
      <c r="A3073">
        <v>3072</v>
      </c>
      <c r="B3073" t="str" cm="1">
        <f t="array" ref="B3073">INDEX([1]!Tabla1[#Data], A3073, 2)</f>
        <v>Vásquez, Lorenzo</v>
      </c>
      <c r="C3073">
        <f>SUMIF([1]!Tabla1661[Consignatario],B3073,[1]!Tabla1661[1661])</f>
        <v>0</v>
      </c>
      <c r="D3073">
        <f>SUMIF([1]!Tabla11[Consignatario],B3073,[1]!Tabla11[1662])</f>
        <v>0</v>
      </c>
      <c r="E3073">
        <f>SUMIF([1]!Tabla12[Consignatario],B3073,[1]!Tabla12[1670])</f>
        <v>0</v>
      </c>
      <c r="F3073">
        <f>SUMIF([1]!Tabla10[Consignatario],B3073,[1]!Tabla10[1672])</f>
        <v>0</v>
      </c>
      <c r="G3073">
        <f>SUMIF([1]!Tabla9[Consignatarios],B3073,[1]!Tabla9[1675])</f>
        <v>0</v>
      </c>
      <c r="H3073">
        <f>SUMIF([1]!Tabla8[Consignatarios],B3073,[1]!Tabla8[1678])</f>
        <v>2448</v>
      </c>
      <c r="I3073">
        <f>SUMIF([1]!Tabla4[Consignatario],B3073,[1]!Tabla4[Monto])</f>
        <v>0</v>
      </c>
      <c r="J3073">
        <f>SUMIF([1]!Tabla2[Consignatario],B3073, [1]!Tabla2[Monto])</f>
        <v>0</v>
      </c>
      <c r="K3073">
        <f>SUMIF([1]!Tabla3[Consignatario],B3073,[1]!Tabla3[Monto])</f>
        <v>0</v>
      </c>
      <c r="L3073">
        <f>SUMIF([1]!Tabla5[Consignatario],B3073,[1]!Tabla5[Monto])</f>
        <v>0</v>
      </c>
      <c r="M3073">
        <f>SUMIF([1]!Tabla1708[Consignatario],B3073,[1]!Tabla1708[Monto])</f>
        <v>0</v>
      </c>
      <c r="N3073">
        <f>SUMIF([1]!Tabla1726[Consignatario],B3073,[1]!Tabla1726[Monto])</f>
        <v>0</v>
      </c>
      <c r="O3073">
        <f>SUMIF([1]!Tabla1730[Consignatario],B3073,[1]!Tabla1730[1730])</f>
        <v>0</v>
      </c>
      <c r="P3073">
        <f>SUMIF([1]!Tabla1739[Consignatario],B3073,[1]!Tabla1739[1739])</f>
        <v>0</v>
      </c>
      <c r="Q3073">
        <f>SUMIF([1]!Tabla21[Consignatario],B3073,[1]!Tabla21[1664-1670])</f>
        <v>0</v>
      </c>
      <c r="R3073">
        <f>SUM(Tabla62[[#This Row],[1661]:[Entrearmadas]])</f>
        <v>2448</v>
      </c>
    </row>
    <row r="3074" spans="1:18" x14ac:dyDescent="0.3">
      <c r="A3074">
        <v>3073</v>
      </c>
      <c r="B3074" t="str" cm="1">
        <f t="array" ref="B3074">INDEX([1]!Tabla1[#Data], A3074, 2)</f>
        <v>Vásquez, Mateo</v>
      </c>
      <c r="C3074">
        <f>SUMIF([1]!Tabla1661[Consignatario],B3074,[1]!Tabla1661[1661])</f>
        <v>0</v>
      </c>
      <c r="D3074">
        <f>SUMIF([1]!Tabla11[Consignatario],B3074,[1]!Tabla11[1662])</f>
        <v>0</v>
      </c>
      <c r="E3074">
        <f>SUMIF([1]!Tabla12[Consignatario],B3074,[1]!Tabla12[1670])</f>
        <v>0</v>
      </c>
      <c r="F3074">
        <f>SUMIF([1]!Tabla10[Consignatario],B3074,[1]!Tabla10[1672])</f>
        <v>0</v>
      </c>
      <c r="G3074">
        <f>SUMIF([1]!Tabla9[Consignatarios],B3074,[1]!Tabla9[1675])</f>
        <v>0</v>
      </c>
      <c r="H3074">
        <f>SUMIF([1]!Tabla8[Consignatarios],B3074,[1]!Tabla8[1678])</f>
        <v>0</v>
      </c>
      <c r="I3074">
        <f>SUMIF([1]!Tabla4[Consignatario],B3074,[1]!Tabla4[Monto])</f>
        <v>0</v>
      </c>
      <c r="J3074">
        <f>SUMIF([1]!Tabla2[Consignatario],B3074, [1]!Tabla2[Monto])</f>
        <v>0</v>
      </c>
      <c r="K3074">
        <f>SUMIF([1]!Tabla3[Consignatario],B3074,[1]!Tabla3[Monto])</f>
        <v>0</v>
      </c>
      <c r="L3074">
        <f>SUMIF([1]!Tabla5[Consignatario],B3074,[1]!Tabla5[Monto])</f>
        <v>0</v>
      </c>
      <c r="M3074">
        <f>SUMIF([1]!Tabla1708[Consignatario],B3074,[1]!Tabla1708[Monto])</f>
        <v>0</v>
      </c>
      <c r="N3074">
        <f>SUMIF([1]!Tabla1726[Consignatario],B3074,[1]!Tabla1726[Monto])</f>
        <v>0</v>
      </c>
      <c r="O3074">
        <f>SUMIF([1]!Tabla1730[Consignatario],B3074,[1]!Tabla1730[1730])</f>
        <v>0</v>
      </c>
      <c r="P3074">
        <f>SUMIF([1]!Tabla1739[Consignatario],B3074,[1]!Tabla1739[1739])</f>
        <v>127800</v>
      </c>
      <c r="Q3074">
        <f>SUMIF([1]!Tabla21[Consignatario],B3074,[1]!Tabla21[1664-1670])</f>
        <v>0</v>
      </c>
      <c r="R3074">
        <f>SUM(Tabla62[[#This Row],[1661]:[Entrearmadas]])</f>
        <v>127800</v>
      </c>
    </row>
    <row r="3075" spans="1:18" x14ac:dyDescent="0.3">
      <c r="A3075">
        <v>3074</v>
      </c>
      <c r="B3075" t="str" cm="1">
        <f t="array" ref="B3075">INDEX([1]!Tabla1[#Data], A3075, 2)</f>
        <v>Vásquez, Nicolás</v>
      </c>
      <c r="C3075">
        <f>SUMIF([1]!Tabla1661[Consignatario],B3075,[1]!Tabla1661[1661])</f>
        <v>0</v>
      </c>
      <c r="D3075">
        <f>SUMIF([1]!Tabla11[Consignatario],B3075,[1]!Tabla11[1662])</f>
        <v>0</v>
      </c>
      <c r="E3075">
        <f>SUMIF([1]!Tabla12[Consignatario],B3075,[1]!Tabla12[1670])</f>
        <v>0</v>
      </c>
      <c r="F3075">
        <f>SUMIF([1]!Tabla10[Consignatario],B3075,[1]!Tabla10[1672])</f>
        <v>0</v>
      </c>
      <c r="G3075">
        <f>SUMIF([1]!Tabla9[Consignatarios],B3075,[1]!Tabla9[1675])</f>
        <v>0</v>
      </c>
      <c r="H3075">
        <f>SUMIF([1]!Tabla8[Consignatarios],B3075,[1]!Tabla8[1678])</f>
        <v>0</v>
      </c>
      <c r="I3075">
        <f>SUMIF([1]!Tabla4[Consignatario],B3075,[1]!Tabla4[Monto])</f>
        <v>0</v>
      </c>
      <c r="J3075">
        <f>SUMIF([1]!Tabla2[Consignatario],B3075, [1]!Tabla2[Monto])</f>
        <v>0</v>
      </c>
      <c r="K3075">
        <f>SUMIF([1]!Tabla3[Consignatario],B3075,[1]!Tabla3[Monto])</f>
        <v>0</v>
      </c>
      <c r="L3075">
        <f>SUMIF([1]!Tabla5[Consignatario],B3075,[1]!Tabla5[Monto])</f>
        <v>0</v>
      </c>
      <c r="M3075">
        <f>SUMIF([1]!Tabla1708[Consignatario],B3075,[1]!Tabla1708[Monto])</f>
        <v>0</v>
      </c>
      <c r="N3075">
        <f>SUMIF([1]!Tabla1726[Consignatario],B3075,[1]!Tabla1726[Monto])</f>
        <v>138240</v>
      </c>
      <c r="O3075">
        <f>SUMIF([1]!Tabla1730[Consignatario],B3075,[1]!Tabla1730[1730])</f>
        <v>0</v>
      </c>
      <c r="P3075">
        <f>SUMIF([1]!Tabla1739[Consignatario],B3075,[1]!Tabla1739[1739])</f>
        <v>0</v>
      </c>
      <c r="Q3075">
        <f>SUMIF([1]!Tabla21[Consignatario],B3075,[1]!Tabla21[1664-1670])</f>
        <v>0</v>
      </c>
      <c r="R3075">
        <f>SUM(Tabla62[[#This Row],[1661]:[Entrearmadas]])</f>
        <v>138240</v>
      </c>
    </row>
    <row r="3076" spans="1:18" x14ac:dyDescent="0.3">
      <c r="A3076">
        <v>3075</v>
      </c>
      <c r="B3076" t="str" cm="1">
        <f t="array" ref="B3076">INDEX([1]!Tabla1[#Data], A3076, 2)</f>
        <v>Vásquez, Pedro</v>
      </c>
      <c r="C3076">
        <f>SUMIF([1]!Tabla1661[Consignatario],B3076,[1]!Tabla1661[1661])</f>
        <v>14400</v>
      </c>
      <c r="D3076">
        <f>SUMIF([1]!Tabla11[Consignatario],B3076,[1]!Tabla11[1662])</f>
        <v>0</v>
      </c>
      <c r="E3076">
        <f>SUMIF([1]!Tabla12[Consignatario],B3076,[1]!Tabla12[1670])</f>
        <v>0</v>
      </c>
      <c r="F3076">
        <f>SUMIF([1]!Tabla10[Consignatario],B3076,[1]!Tabla10[1672])</f>
        <v>0</v>
      </c>
      <c r="G3076">
        <f>SUMIF([1]!Tabla9[Consignatarios],B3076,[1]!Tabla9[1675])</f>
        <v>0</v>
      </c>
      <c r="H3076">
        <f>SUMIF([1]!Tabla8[Consignatarios],B3076,[1]!Tabla8[1678])</f>
        <v>0</v>
      </c>
      <c r="I3076">
        <f>SUMIF([1]!Tabla4[Consignatario],B3076,[1]!Tabla4[Monto])</f>
        <v>0</v>
      </c>
      <c r="J3076">
        <f>SUMIF([1]!Tabla2[Consignatario],B3076, [1]!Tabla2[Monto])</f>
        <v>0</v>
      </c>
      <c r="K3076">
        <f>SUMIF([1]!Tabla3[Consignatario],B3076,[1]!Tabla3[Monto])</f>
        <v>0</v>
      </c>
      <c r="L3076">
        <f>SUMIF([1]!Tabla5[Consignatario],B3076,[1]!Tabla5[Monto])</f>
        <v>0</v>
      </c>
      <c r="M3076">
        <f>SUMIF([1]!Tabla1708[Consignatario],B3076,[1]!Tabla1708[Monto])</f>
        <v>0</v>
      </c>
      <c r="N3076">
        <f>SUMIF([1]!Tabla1726[Consignatario],B3076,[1]!Tabla1726[Monto])</f>
        <v>0</v>
      </c>
      <c r="O3076">
        <f>SUMIF([1]!Tabla1730[Consignatario],B3076,[1]!Tabla1730[1730])</f>
        <v>0</v>
      </c>
      <c r="P3076">
        <f>SUMIF([1]!Tabla1739[Consignatario],B3076,[1]!Tabla1739[1739])</f>
        <v>0</v>
      </c>
      <c r="Q3076">
        <f>SUMIF([1]!Tabla21[Consignatario],B3076,[1]!Tabla21[1664-1670])</f>
        <v>0</v>
      </c>
      <c r="R3076">
        <f>SUM(Tabla62[[#This Row],[1661]:[Entrearmadas]])</f>
        <v>14400</v>
      </c>
    </row>
    <row r="3077" spans="1:18" x14ac:dyDescent="0.3">
      <c r="A3077">
        <v>3076</v>
      </c>
      <c r="B3077" t="str" cm="1">
        <f t="array" ref="B3077">INDEX([1]!Tabla1[#Data], A3077, 2)</f>
        <v>Vayo, Miguel de</v>
      </c>
      <c r="C3077">
        <f>SUMIF([1]!Tabla1661[Consignatario],B3077,[1]!Tabla1661[1661])</f>
        <v>0</v>
      </c>
      <c r="D3077">
        <f>SUMIF([1]!Tabla11[Consignatario],B3077,[1]!Tabla11[1662])</f>
        <v>0</v>
      </c>
      <c r="E3077">
        <f>SUMIF([1]!Tabla12[Consignatario],B3077,[1]!Tabla12[1670])</f>
        <v>0</v>
      </c>
      <c r="F3077">
        <f>SUMIF([1]!Tabla10[Consignatario],B3077,[1]!Tabla10[1672])</f>
        <v>0</v>
      </c>
      <c r="G3077">
        <f>SUMIF([1]!Tabla9[Consignatarios],B3077,[1]!Tabla9[1675])</f>
        <v>0</v>
      </c>
      <c r="H3077">
        <f>SUMIF([1]!Tabla8[Consignatarios],B3077,[1]!Tabla8[1678])</f>
        <v>0</v>
      </c>
      <c r="I3077">
        <f>SUMIF([1]!Tabla4[Consignatario],B3077,[1]!Tabla4[Monto])</f>
        <v>0</v>
      </c>
      <c r="J3077">
        <f>SUMIF([1]!Tabla2[Consignatario],B3077, [1]!Tabla2[Monto])</f>
        <v>0</v>
      </c>
      <c r="K3077">
        <f>SUMIF([1]!Tabla3[Consignatario],B3077,[1]!Tabla3[Monto])</f>
        <v>8400</v>
      </c>
      <c r="L3077">
        <f>SUMIF([1]!Tabla5[Consignatario],B3077,[1]!Tabla5[Monto])</f>
        <v>0</v>
      </c>
      <c r="M3077">
        <f>SUMIF([1]!Tabla1708[Consignatario],B3077,[1]!Tabla1708[Monto])</f>
        <v>0</v>
      </c>
      <c r="N3077">
        <f>SUMIF([1]!Tabla1726[Consignatario],B3077,[1]!Tabla1726[Monto])</f>
        <v>0</v>
      </c>
      <c r="O3077">
        <f>SUMIF([1]!Tabla1730[Consignatario],B3077,[1]!Tabla1730[1730])</f>
        <v>0</v>
      </c>
      <c r="P3077">
        <f>SUMIF([1]!Tabla1739[Consignatario],B3077,[1]!Tabla1739[1739])</f>
        <v>0</v>
      </c>
      <c r="Q3077">
        <f>SUMIF([1]!Tabla21[Consignatario],B3077,[1]!Tabla21[1664-1670])</f>
        <v>0</v>
      </c>
      <c r="R3077">
        <f>SUM(Tabla62[[#This Row],[1661]:[Entrearmadas]])</f>
        <v>8400</v>
      </c>
    </row>
    <row r="3078" spans="1:18" x14ac:dyDescent="0.3">
      <c r="A3078">
        <v>3077</v>
      </c>
      <c r="B3078" t="str" cm="1">
        <f t="array" ref="B3078">INDEX([1]!Tabla1[#Data], A3078, 2)</f>
        <v>Vedia, Diego de</v>
      </c>
      <c r="C3078">
        <f>SUMIF([1]!Tabla1661[Consignatario],B3078,[1]!Tabla1661[1661])</f>
        <v>0</v>
      </c>
      <c r="D3078">
        <f>SUMIF([1]!Tabla11[Consignatario],B3078,[1]!Tabla11[1662])</f>
        <v>35000</v>
      </c>
      <c r="E3078">
        <f>SUMIF([1]!Tabla12[Consignatario],B3078,[1]!Tabla12[1670])</f>
        <v>0</v>
      </c>
      <c r="F3078">
        <f>SUMIF([1]!Tabla10[Consignatario],B3078,[1]!Tabla10[1672])</f>
        <v>0</v>
      </c>
      <c r="G3078">
        <f>SUMIF([1]!Tabla9[Consignatarios],B3078,[1]!Tabla9[1675])</f>
        <v>0</v>
      </c>
      <c r="H3078">
        <f>SUMIF([1]!Tabla8[Consignatarios],B3078,[1]!Tabla8[1678])</f>
        <v>0</v>
      </c>
      <c r="I3078">
        <f>SUMIF([1]!Tabla4[Consignatario],B3078,[1]!Tabla4[Monto])</f>
        <v>0</v>
      </c>
      <c r="J3078">
        <f>SUMIF([1]!Tabla2[Consignatario],B3078, [1]!Tabla2[Monto])</f>
        <v>0</v>
      </c>
      <c r="K3078">
        <f>SUMIF([1]!Tabla3[Consignatario],B3078,[1]!Tabla3[Monto])</f>
        <v>0</v>
      </c>
      <c r="L3078">
        <f>SUMIF([1]!Tabla5[Consignatario],B3078,[1]!Tabla5[Monto])</f>
        <v>0</v>
      </c>
      <c r="M3078">
        <f>SUMIF([1]!Tabla1708[Consignatario],B3078,[1]!Tabla1708[Monto])</f>
        <v>0</v>
      </c>
      <c r="N3078">
        <f>SUMIF([1]!Tabla1726[Consignatario],B3078,[1]!Tabla1726[Monto])</f>
        <v>0</v>
      </c>
      <c r="O3078">
        <f>SUMIF([1]!Tabla1730[Consignatario],B3078,[1]!Tabla1730[1730])</f>
        <v>0</v>
      </c>
      <c r="P3078">
        <f>SUMIF([1]!Tabla1739[Consignatario],B3078,[1]!Tabla1739[1739])</f>
        <v>0</v>
      </c>
      <c r="Q3078">
        <f>SUMIF([1]!Tabla21[Consignatario],B3078,[1]!Tabla21[1664-1670])</f>
        <v>0</v>
      </c>
      <c r="R3078">
        <f>SUM(Tabla62[[#This Row],[1661]:[Entrearmadas]])</f>
        <v>35000</v>
      </c>
    </row>
    <row r="3079" spans="1:18" x14ac:dyDescent="0.3">
      <c r="A3079">
        <v>3078</v>
      </c>
      <c r="B3079" t="str" cm="1">
        <f t="array" ref="B3079">INDEX([1]!Tabla1[#Data], A3079, 2)</f>
        <v>Vedia, Joseph de</v>
      </c>
      <c r="C3079">
        <f>SUMIF([1]!Tabla1661[Consignatario],B3079,[1]!Tabla1661[1661])</f>
        <v>0</v>
      </c>
      <c r="D3079">
        <f>SUMIF([1]!Tabla11[Consignatario],B3079,[1]!Tabla11[1662])</f>
        <v>0</v>
      </c>
      <c r="E3079">
        <f>SUMIF([1]!Tabla12[Consignatario],B3079,[1]!Tabla12[1670])</f>
        <v>0</v>
      </c>
      <c r="F3079">
        <f>SUMIF([1]!Tabla10[Consignatario],B3079,[1]!Tabla10[1672])</f>
        <v>0</v>
      </c>
      <c r="G3079">
        <f>SUMIF([1]!Tabla9[Consignatarios],B3079,[1]!Tabla9[1675])</f>
        <v>0</v>
      </c>
      <c r="H3079">
        <f>SUMIF([1]!Tabla8[Consignatarios],B3079,[1]!Tabla8[1678])</f>
        <v>0</v>
      </c>
      <c r="I3079">
        <f>SUMIF([1]!Tabla4[Consignatario],B3079,[1]!Tabla4[Monto])</f>
        <v>21223</v>
      </c>
      <c r="J3079">
        <f>SUMIF([1]!Tabla2[Consignatario],B3079, [1]!Tabla2[Monto])</f>
        <v>0</v>
      </c>
      <c r="K3079">
        <f>SUMIF([1]!Tabla3[Consignatario],B3079,[1]!Tabla3[Monto])</f>
        <v>0</v>
      </c>
      <c r="L3079">
        <f>SUMIF([1]!Tabla5[Consignatario],B3079,[1]!Tabla5[Monto])</f>
        <v>0</v>
      </c>
      <c r="M3079">
        <f>SUMIF([1]!Tabla1708[Consignatario],B3079,[1]!Tabla1708[Monto])</f>
        <v>0</v>
      </c>
      <c r="N3079">
        <f>SUMIF([1]!Tabla1726[Consignatario],B3079,[1]!Tabla1726[Monto])</f>
        <v>0</v>
      </c>
      <c r="O3079">
        <f>SUMIF([1]!Tabla1730[Consignatario],B3079,[1]!Tabla1730[1730])</f>
        <v>0</v>
      </c>
      <c r="P3079">
        <f>SUMIF([1]!Tabla1739[Consignatario],B3079,[1]!Tabla1739[1739])</f>
        <v>0</v>
      </c>
      <c r="Q3079">
        <f>SUMIF([1]!Tabla21[Consignatario],B3079,[1]!Tabla21[1664-1670])</f>
        <v>0</v>
      </c>
      <c r="R3079">
        <f>SUM(Tabla62[[#This Row],[1661]:[Entrearmadas]])</f>
        <v>21223</v>
      </c>
    </row>
    <row r="3080" spans="1:18" x14ac:dyDescent="0.3">
      <c r="A3080">
        <v>3079</v>
      </c>
      <c r="B3080" t="str" cm="1">
        <f t="array" ref="B3080">INDEX([1]!Tabla1[#Data], A3080, 2)</f>
        <v>Vedia, Ventura de</v>
      </c>
      <c r="C3080">
        <f>SUMIF([1]!Tabla1661[Consignatario],B3080,[1]!Tabla1661[1661])</f>
        <v>0</v>
      </c>
      <c r="D3080">
        <f>SUMIF([1]!Tabla11[Consignatario],B3080,[1]!Tabla11[1662])</f>
        <v>0</v>
      </c>
      <c r="E3080">
        <f>SUMIF([1]!Tabla12[Consignatario],B3080,[1]!Tabla12[1670])</f>
        <v>0</v>
      </c>
      <c r="F3080">
        <f>SUMIF([1]!Tabla10[Consignatario],B3080,[1]!Tabla10[1672])</f>
        <v>0</v>
      </c>
      <c r="G3080">
        <f>SUMIF([1]!Tabla9[Consignatarios],B3080,[1]!Tabla9[1675])</f>
        <v>0</v>
      </c>
      <c r="H3080">
        <f>SUMIF([1]!Tabla8[Consignatarios],B3080,[1]!Tabla8[1678])</f>
        <v>0</v>
      </c>
      <c r="I3080">
        <f>SUMIF([1]!Tabla4[Consignatario],B3080,[1]!Tabla4[Monto])</f>
        <v>0</v>
      </c>
      <c r="J3080">
        <f>SUMIF([1]!Tabla2[Consignatario],B3080, [1]!Tabla2[Monto])</f>
        <v>0</v>
      </c>
      <c r="K3080">
        <f>SUMIF([1]!Tabla3[Consignatario],B3080,[1]!Tabla3[Monto])</f>
        <v>0</v>
      </c>
      <c r="L3080">
        <f>SUMIF([1]!Tabla5[Consignatario],B3080,[1]!Tabla5[Monto])</f>
        <v>8711</v>
      </c>
      <c r="M3080">
        <f>SUMIF([1]!Tabla1708[Consignatario],B3080,[1]!Tabla1708[Monto])</f>
        <v>0</v>
      </c>
      <c r="N3080">
        <f>SUMIF([1]!Tabla1726[Consignatario],B3080,[1]!Tabla1726[Monto])</f>
        <v>0</v>
      </c>
      <c r="O3080">
        <f>SUMIF([1]!Tabla1730[Consignatario],B3080,[1]!Tabla1730[1730])</f>
        <v>0</v>
      </c>
      <c r="P3080">
        <f>SUMIF([1]!Tabla1739[Consignatario],B3080,[1]!Tabla1739[1739])</f>
        <v>0</v>
      </c>
      <c r="Q3080">
        <f>SUMIF([1]!Tabla21[Consignatario],B3080,[1]!Tabla21[1664-1670])</f>
        <v>0</v>
      </c>
      <c r="R3080">
        <f>SUM(Tabla62[[#This Row],[1661]:[Entrearmadas]])</f>
        <v>8711</v>
      </c>
    </row>
    <row r="3081" spans="1:18" x14ac:dyDescent="0.3">
      <c r="A3081">
        <v>3080</v>
      </c>
      <c r="B3081" t="str" cm="1">
        <f t="array" ref="B3081">INDEX([1]!Tabla1[#Data], A3081, 2)</f>
        <v>Vega y Guzmán, Joseph de</v>
      </c>
      <c r="C3081">
        <f>SUMIF([1]!Tabla1661[Consignatario],B3081,[1]!Tabla1661[1661])</f>
        <v>0</v>
      </c>
      <c r="D3081">
        <f>SUMIF([1]!Tabla11[Consignatario],B3081,[1]!Tabla11[1662])</f>
        <v>0</v>
      </c>
      <c r="E3081">
        <f>SUMIF([1]!Tabla12[Consignatario],B3081,[1]!Tabla12[1670])</f>
        <v>0</v>
      </c>
      <c r="F3081">
        <f>SUMIF([1]!Tabla10[Consignatario],B3081,[1]!Tabla10[1672])</f>
        <v>0</v>
      </c>
      <c r="G3081">
        <f>SUMIF([1]!Tabla9[Consignatarios],B3081,[1]!Tabla9[1675])</f>
        <v>0</v>
      </c>
      <c r="H3081">
        <f>SUMIF([1]!Tabla8[Consignatarios],B3081,[1]!Tabla8[1678])</f>
        <v>0</v>
      </c>
      <c r="I3081">
        <f>SUMIF([1]!Tabla4[Consignatario],B3081,[1]!Tabla4[Monto])</f>
        <v>0</v>
      </c>
      <c r="J3081">
        <f>SUMIF([1]!Tabla2[Consignatario],B3081, [1]!Tabla2[Monto])</f>
        <v>0</v>
      </c>
      <c r="K3081">
        <f>SUMIF([1]!Tabla3[Consignatario],B3081,[1]!Tabla3[Monto])</f>
        <v>0</v>
      </c>
      <c r="L3081">
        <f>SUMIF([1]!Tabla5[Consignatario],B3081,[1]!Tabla5[Monto])</f>
        <v>0</v>
      </c>
      <c r="M3081">
        <f>SUMIF([1]!Tabla1708[Consignatario],B3081,[1]!Tabla1708[Monto])</f>
        <v>0</v>
      </c>
      <c r="N3081">
        <f>SUMIF([1]!Tabla1726[Consignatario],B3081,[1]!Tabla1726[Monto])</f>
        <v>0</v>
      </c>
      <c r="O3081">
        <f>SUMIF([1]!Tabla1730[Consignatario],B3081,[1]!Tabla1730[1730])</f>
        <v>0</v>
      </c>
      <c r="P3081">
        <f>SUMIF([1]!Tabla1739[Consignatario],B3081,[1]!Tabla1739[1739])</f>
        <v>0</v>
      </c>
      <c r="Q3081">
        <f>SUMIF([1]!Tabla21[Consignatario],B3081,[1]!Tabla21[1664-1670])</f>
        <v>0</v>
      </c>
      <c r="R3081">
        <f>SUM(Tabla62[[#This Row],[1661]:[Entrearmadas]])</f>
        <v>0</v>
      </c>
    </row>
    <row r="3082" spans="1:18" x14ac:dyDescent="0.3">
      <c r="A3082">
        <v>3081</v>
      </c>
      <c r="B3082" t="str" cm="1">
        <f t="array" ref="B3082">INDEX([1]!Tabla1[#Data], A3082, 2)</f>
        <v>Vega, Fausto Antonio de</v>
      </c>
      <c r="C3082">
        <f>SUMIF([1]!Tabla1661[Consignatario],B3082,[1]!Tabla1661[1661])</f>
        <v>0</v>
      </c>
      <c r="D3082">
        <f>SUMIF([1]!Tabla11[Consignatario],B3082,[1]!Tabla11[1662])</f>
        <v>0</v>
      </c>
      <c r="E3082">
        <f>SUMIF([1]!Tabla12[Consignatario],B3082,[1]!Tabla12[1670])</f>
        <v>0</v>
      </c>
      <c r="F3082">
        <f>SUMIF([1]!Tabla10[Consignatario],B3082,[1]!Tabla10[1672])</f>
        <v>0</v>
      </c>
      <c r="G3082">
        <f>SUMIF([1]!Tabla9[Consignatarios],B3082,[1]!Tabla9[1675])</f>
        <v>0</v>
      </c>
      <c r="H3082">
        <f>SUMIF([1]!Tabla8[Consignatarios],B3082,[1]!Tabla8[1678])</f>
        <v>0</v>
      </c>
      <c r="I3082">
        <f>SUMIF([1]!Tabla4[Consignatario],B3082,[1]!Tabla4[Monto])</f>
        <v>0</v>
      </c>
      <c r="J3082">
        <f>SUMIF([1]!Tabla2[Consignatario],B3082, [1]!Tabla2[Monto])</f>
        <v>0</v>
      </c>
      <c r="K3082">
        <f>SUMIF([1]!Tabla3[Consignatario],B3082,[1]!Tabla3[Monto])</f>
        <v>1200</v>
      </c>
      <c r="L3082">
        <f>SUMIF([1]!Tabla5[Consignatario],B3082,[1]!Tabla5[Monto])</f>
        <v>0</v>
      </c>
      <c r="M3082">
        <f>SUMIF([1]!Tabla1708[Consignatario],B3082,[1]!Tabla1708[Monto])</f>
        <v>0</v>
      </c>
      <c r="N3082">
        <f>SUMIF([1]!Tabla1726[Consignatario],B3082,[1]!Tabla1726[Monto])</f>
        <v>0</v>
      </c>
      <c r="O3082">
        <f>SUMIF([1]!Tabla1730[Consignatario],B3082,[1]!Tabla1730[1730])</f>
        <v>0</v>
      </c>
      <c r="P3082">
        <f>SUMIF([1]!Tabla1739[Consignatario],B3082,[1]!Tabla1739[1739])</f>
        <v>0</v>
      </c>
      <c r="Q3082">
        <f>SUMIF([1]!Tabla21[Consignatario],B3082,[1]!Tabla21[1664-1670])</f>
        <v>0</v>
      </c>
      <c r="R3082">
        <f>SUM(Tabla62[[#This Row],[1661]:[Entrearmadas]])</f>
        <v>1200</v>
      </c>
    </row>
    <row r="3083" spans="1:18" x14ac:dyDescent="0.3">
      <c r="A3083">
        <v>3082</v>
      </c>
      <c r="B3083" t="str" cm="1">
        <f t="array" ref="B3083">INDEX([1]!Tabla1[#Data], A3083, 2)</f>
        <v>Vega, Francisco de</v>
      </c>
      <c r="C3083">
        <f>SUMIF([1]!Tabla1661[Consignatario],B3083,[1]!Tabla1661[1661])</f>
        <v>0</v>
      </c>
      <c r="D3083">
        <f>SUMIF([1]!Tabla11[Consignatario],B3083,[1]!Tabla11[1662])</f>
        <v>0</v>
      </c>
      <c r="E3083">
        <f>SUMIF([1]!Tabla12[Consignatario],B3083,[1]!Tabla12[1670])</f>
        <v>0</v>
      </c>
      <c r="F3083">
        <f>SUMIF([1]!Tabla10[Consignatario],B3083,[1]!Tabla10[1672])</f>
        <v>400</v>
      </c>
      <c r="G3083">
        <f>SUMIF([1]!Tabla9[Consignatarios],B3083,[1]!Tabla9[1675])</f>
        <v>0</v>
      </c>
      <c r="H3083">
        <f>SUMIF([1]!Tabla8[Consignatarios],B3083,[1]!Tabla8[1678])</f>
        <v>0</v>
      </c>
      <c r="I3083">
        <f>SUMIF([1]!Tabla4[Consignatario],B3083,[1]!Tabla4[Monto])</f>
        <v>0</v>
      </c>
      <c r="J3083">
        <f>SUMIF([1]!Tabla2[Consignatario],B3083, [1]!Tabla2[Monto])</f>
        <v>0</v>
      </c>
      <c r="K3083">
        <f>SUMIF([1]!Tabla3[Consignatario],B3083,[1]!Tabla3[Monto])</f>
        <v>0</v>
      </c>
      <c r="L3083">
        <f>SUMIF([1]!Tabla5[Consignatario],B3083,[1]!Tabla5[Monto])</f>
        <v>0</v>
      </c>
      <c r="M3083">
        <f>SUMIF([1]!Tabla1708[Consignatario],B3083,[1]!Tabla1708[Monto])</f>
        <v>0</v>
      </c>
      <c r="N3083">
        <f>SUMIF([1]!Tabla1726[Consignatario],B3083,[1]!Tabla1726[Monto])</f>
        <v>0</v>
      </c>
      <c r="O3083">
        <f>SUMIF([1]!Tabla1730[Consignatario],B3083,[1]!Tabla1730[1730])</f>
        <v>0</v>
      </c>
      <c r="P3083">
        <f>SUMIF([1]!Tabla1739[Consignatario],B3083,[1]!Tabla1739[1739])</f>
        <v>0</v>
      </c>
      <c r="Q3083">
        <f>SUMIF([1]!Tabla21[Consignatario],B3083,[1]!Tabla21[1664-1670])</f>
        <v>0</v>
      </c>
      <c r="R3083">
        <f>SUM(Tabla62[[#This Row],[1661]:[Entrearmadas]])</f>
        <v>400</v>
      </c>
    </row>
    <row r="3084" spans="1:18" x14ac:dyDescent="0.3">
      <c r="A3084">
        <v>3083</v>
      </c>
      <c r="B3084" t="str" cm="1">
        <f t="array" ref="B3084">INDEX([1]!Tabla1[#Data], A3084, 2)</f>
        <v>Vega, Francisco de la</v>
      </c>
      <c r="C3084">
        <f>SUMIF([1]!Tabla1661[Consignatario],B3084,[1]!Tabla1661[1661])</f>
        <v>0</v>
      </c>
      <c r="D3084">
        <f>SUMIF([1]!Tabla11[Consignatario],B3084,[1]!Tabla11[1662])</f>
        <v>0</v>
      </c>
      <c r="E3084">
        <f>SUMIF([1]!Tabla12[Consignatario],B3084,[1]!Tabla12[1670])</f>
        <v>0</v>
      </c>
      <c r="F3084">
        <f>SUMIF([1]!Tabla10[Consignatario],B3084,[1]!Tabla10[1672])</f>
        <v>0</v>
      </c>
      <c r="G3084">
        <f>SUMIF([1]!Tabla9[Consignatarios],B3084,[1]!Tabla9[1675])</f>
        <v>0</v>
      </c>
      <c r="H3084">
        <f>SUMIF([1]!Tabla8[Consignatarios],B3084,[1]!Tabla8[1678])</f>
        <v>0</v>
      </c>
      <c r="I3084">
        <f>SUMIF([1]!Tabla4[Consignatario],B3084,[1]!Tabla4[Monto])</f>
        <v>0</v>
      </c>
      <c r="J3084">
        <f>SUMIF([1]!Tabla2[Consignatario],B3084, [1]!Tabla2[Monto])</f>
        <v>0</v>
      </c>
      <c r="K3084">
        <f>SUMIF([1]!Tabla3[Consignatario],B3084,[1]!Tabla3[Monto])</f>
        <v>0</v>
      </c>
      <c r="L3084">
        <f>SUMIF([1]!Tabla5[Consignatario],B3084,[1]!Tabla5[Monto])</f>
        <v>0</v>
      </c>
      <c r="M3084">
        <f>SUMIF([1]!Tabla1708[Consignatario],B3084,[1]!Tabla1708[Monto])</f>
        <v>0</v>
      </c>
      <c r="N3084">
        <f>SUMIF([1]!Tabla1726[Consignatario],B3084,[1]!Tabla1726[Monto])</f>
        <v>0</v>
      </c>
      <c r="O3084">
        <f>SUMIF([1]!Tabla1730[Consignatario],B3084,[1]!Tabla1730[1730])</f>
        <v>600</v>
      </c>
      <c r="P3084">
        <f>SUMIF([1]!Tabla1739[Consignatario],B3084,[1]!Tabla1739[1739])</f>
        <v>0</v>
      </c>
      <c r="Q3084">
        <f>SUMIF([1]!Tabla21[Consignatario],B3084,[1]!Tabla21[1664-1670])</f>
        <v>0</v>
      </c>
      <c r="R3084">
        <f>SUM(Tabla62[[#This Row],[1661]:[Entrearmadas]])</f>
        <v>600</v>
      </c>
    </row>
    <row r="3085" spans="1:18" x14ac:dyDescent="0.3">
      <c r="A3085">
        <v>3084</v>
      </c>
      <c r="B3085" t="str" cm="1">
        <f t="array" ref="B3085">INDEX([1]!Tabla1[#Data], A3085, 2)</f>
        <v>Vega, Juan de la</v>
      </c>
      <c r="C3085">
        <f>SUMIF([1]!Tabla1661[Consignatario],B3085,[1]!Tabla1661[1661])</f>
        <v>0</v>
      </c>
      <c r="D3085">
        <f>SUMIF([1]!Tabla11[Consignatario],B3085,[1]!Tabla11[1662])</f>
        <v>0</v>
      </c>
      <c r="E3085">
        <f>SUMIF([1]!Tabla12[Consignatario],B3085,[1]!Tabla12[1670])</f>
        <v>0</v>
      </c>
      <c r="F3085">
        <f>SUMIF([1]!Tabla10[Consignatario],B3085,[1]!Tabla10[1672])</f>
        <v>0</v>
      </c>
      <c r="G3085">
        <f>SUMIF([1]!Tabla9[Consignatarios],B3085,[1]!Tabla9[1675])</f>
        <v>0</v>
      </c>
      <c r="H3085">
        <f>SUMIF([1]!Tabla8[Consignatarios],B3085,[1]!Tabla8[1678])</f>
        <v>0</v>
      </c>
      <c r="I3085">
        <f>SUMIF([1]!Tabla4[Consignatario],B3085,[1]!Tabla4[Monto])</f>
        <v>1000</v>
      </c>
      <c r="J3085">
        <f>SUMIF([1]!Tabla2[Consignatario],B3085, [1]!Tabla2[Monto])</f>
        <v>0</v>
      </c>
      <c r="K3085">
        <f>SUMIF([1]!Tabla3[Consignatario],B3085,[1]!Tabla3[Monto])</f>
        <v>0</v>
      </c>
      <c r="L3085">
        <f>SUMIF([1]!Tabla5[Consignatario],B3085,[1]!Tabla5[Monto])</f>
        <v>0</v>
      </c>
      <c r="M3085">
        <f>SUMIF([1]!Tabla1708[Consignatario],B3085,[1]!Tabla1708[Monto])</f>
        <v>0</v>
      </c>
      <c r="N3085">
        <f>SUMIF([1]!Tabla1726[Consignatario],B3085,[1]!Tabla1726[Monto])</f>
        <v>0</v>
      </c>
      <c r="O3085">
        <f>SUMIF([1]!Tabla1730[Consignatario],B3085,[1]!Tabla1730[1730])</f>
        <v>0</v>
      </c>
      <c r="P3085">
        <f>SUMIF([1]!Tabla1739[Consignatario],B3085,[1]!Tabla1739[1739])</f>
        <v>0</v>
      </c>
      <c r="Q3085">
        <f>SUMIF([1]!Tabla21[Consignatario],B3085,[1]!Tabla21[1664-1670])</f>
        <v>0</v>
      </c>
      <c r="R3085">
        <f>SUM(Tabla62[[#This Row],[1661]:[Entrearmadas]])</f>
        <v>1000</v>
      </c>
    </row>
    <row r="3086" spans="1:18" x14ac:dyDescent="0.3">
      <c r="A3086">
        <v>3085</v>
      </c>
      <c r="B3086" t="str" cm="1">
        <f t="array" ref="B3086">INDEX([1]!Tabla1[#Data], A3086, 2)</f>
        <v>Vega, Manuel de</v>
      </c>
      <c r="C3086">
        <f>SUMIF([1]!Tabla1661[Consignatario],B3086,[1]!Tabla1661[1661])</f>
        <v>0</v>
      </c>
      <c r="D3086">
        <f>SUMIF([1]!Tabla11[Consignatario],B3086,[1]!Tabla11[1662])</f>
        <v>0</v>
      </c>
      <c r="E3086">
        <f>SUMIF([1]!Tabla12[Consignatario],B3086,[1]!Tabla12[1670])</f>
        <v>0</v>
      </c>
      <c r="F3086">
        <f>SUMIF([1]!Tabla10[Consignatario],B3086,[1]!Tabla10[1672])</f>
        <v>100</v>
      </c>
      <c r="G3086">
        <f>SUMIF([1]!Tabla9[Consignatarios],B3086,[1]!Tabla9[1675])</f>
        <v>0</v>
      </c>
      <c r="H3086">
        <f>SUMIF([1]!Tabla8[Consignatarios],B3086,[1]!Tabla8[1678])</f>
        <v>1300</v>
      </c>
      <c r="I3086">
        <f>SUMIF([1]!Tabla4[Consignatario],B3086,[1]!Tabla4[Monto])</f>
        <v>0</v>
      </c>
      <c r="J3086">
        <f>SUMIF([1]!Tabla2[Consignatario],B3086, [1]!Tabla2[Monto])</f>
        <v>6700</v>
      </c>
      <c r="K3086">
        <f>SUMIF([1]!Tabla3[Consignatario],B3086,[1]!Tabla3[Monto])</f>
        <v>0</v>
      </c>
      <c r="L3086">
        <f>SUMIF([1]!Tabla5[Consignatario],B3086,[1]!Tabla5[Monto])</f>
        <v>0</v>
      </c>
      <c r="M3086">
        <f>SUMIF([1]!Tabla1708[Consignatario],B3086,[1]!Tabla1708[Monto])</f>
        <v>0</v>
      </c>
      <c r="N3086">
        <f>SUMIF([1]!Tabla1726[Consignatario],B3086,[1]!Tabla1726[Monto])</f>
        <v>0</v>
      </c>
      <c r="O3086">
        <f>SUMIF([1]!Tabla1730[Consignatario],B3086,[1]!Tabla1730[1730])</f>
        <v>0</v>
      </c>
      <c r="P3086">
        <f>SUMIF([1]!Tabla1739[Consignatario],B3086,[1]!Tabla1739[1739])</f>
        <v>0</v>
      </c>
      <c r="Q3086">
        <f>SUMIF([1]!Tabla21[Consignatario],B3086,[1]!Tabla21[1664-1670])</f>
        <v>0</v>
      </c>
      <c r="R3086">
        <f>SUM(Tabla62[[#This Row],[1661]:[Entrearmadas]])</f>
        <v>8100</v>
      </c>
    </row>
    <row r="3087" spans="1:18" x14ac:dyDescent="0.3">
      <c r="A3087">
        <v>3086</v>
      </c>
      <c r="B3087" t="str" cm="1">
        <f t="array" ref="B3087">INDEX([1]!Tabla1[#Data], A3087, 2)</f>
        <v>Vega, Mateo de</v>
      </c>
      <c r="C3087">
        <f>SUMIF([1]!Tabla1661[Consignatario],B3087,[1]!Tabla1661[1661])</f>
        <v>0</v>
      </c>
      <c r="D3087">
        <f>SUMIF([1]!Tabla11[Consignatario],B3087,[1]!Tabla11[1662])</f>
        <v>0</v>
      </c>
      <c r="E3087">
        <f>SUMIF([1]!Tabla12[Consignatario],B3087,[1]!Tabla12[1670])</f>
        <v>0</v>
      </c>
      <c r="F3087">
        <f>SUMIF([1]!Tabla10[Consignatario],B3087,[1]!Tabla10[1672])</f>
        <v>0</v>
      </c>
      <c r="G3087">
        <f>SUMIF([1]!Tabla9[Consignatarios],B3087,[1]!Tabla9[1675])</f>
        <v>0</v>
      </c>
      <c r="H3087">
        <f>SUMIF([1]!Tabla8[Consignatarios],B3087,[1]!Tabla8[1678])</f>
        <v>0</v>
      </c>
      <c r="I3087">
        <f>SUMIF([1]!Tabla4[Consignatario],B3087,[1]!Tabla4[Monto])</f>
        <v>0</v>
      </c>
      <c r="J3087">
        <f>SUMIF([1]!Tabla2[Consignatario],B3087, [1]!Tabla2[Monto])</f>
        <v>0</v>
      </c>
      <c r="K3087">
        <f>SUMIF([1]!Tabla3[Consignatario],B3087,[1]!Tabla3[Monto])</f>
        <v>12620</v>
      </c>
      <c r="L3087">
        <f>SUMIF([1]!Tabla5[Consignatario],B3087,[1]!Tabla5[Monto])</f>
        <v>0</v>
      </c>
      <c r="M3087">
        <f>SUMIF([1]!Tabla1708[Consignatario],B3087,[1]!Tabla1708[Monto])</f>
        <v>0</v>
      </c>
      <c r="N3087">
        <f>SUMIF([1]!Tabla1726[Consignatario],B3087,[1]!Tabla1726[Monto])</f>
        <v>0</v>
      </c>
      <c r="O3087">
        <f>SUMIF([1]!Tabla1730[Consignatario],B3087,[1]!Tabla1730[1730])</f>
        <v>0</v>
      </c>
      <c r="P3087">
        <f>SUMIF([1]!Tabla1739[Consignatario],B3087,[1]!Tabla1739[1739])</f>
        <v>0</v>
      </c>
      <c r="Q3087">
        <f>SUMIF([1]!Tabla21[Consignatario],B3087,[1]!Tabla21[1664-1670])</f>
        <v>0</v>
      </c>
      <c r="R3087">
        <f>SUM(Tabla62[[#This Row],[1661]:[Entrearmadas]])</f>
        <v>12620</v>
      </c>
    </row>
    <row r="3088" spans="1:18" x14ac:dyDescent="0.3">
      <c r="A3088">
        <v>3087</v>
      </c>
      <c r="B3088" t="str" cm="1">
        <f t="array" ref="B3088">INDEX([1]!Tabla1[#Data], A3088, 2)</f>
        <v>Vega, Mateo de la</v>
      </c>
      <c r="C3088">
        <f>SUMIF([1]!Tabla1661[Consignatario],B3088,[1]!Tabla1661[1661])</f>
        <v>0</v>
      </c>
      <c r="D3088">
        <f>SUMIF([1]!Tabla11[Consignatario],B3088,[1]!Tabla11[1662])</f>
        <v>0</v>
      </c>
      <c r="E3088">
        <f>SUMIF([1]!Tabla12[Consignatario],B3088,[1]!Tabla12[1670])</f>
        <v>0</v>
      </c>
      <c r="F3088">
        <f>SUMIF([1]!Tabla10[Consignatario],B3088,[1]!Tabla10[1672])</f>
        <v>0</v>
      </c>
      <c r="G3088">
        <f>SUMIF([1]!Tabla9[Consignatarios],B3088,[1]!Tabla9[1675])</f>
        <v>0</v>
      </c>
      <c r="H3088">
        <f>SUMIF([1]!Tabla8[Consignatarios],B3088,[1]!Tabla8[1678])</f>
        <v>0</v>
      </c>
      <c r="I3088">
        <f>SUMIF([1]!Tabla4[Consignatario],B3088,[1]!Tabla4[Monto])</f>
        <v>0</v>
      </c>
      <c r="J3088">
        <f>SUMIF([1]!Tabla2[Consignatario],B3088, [1]!Tabla2[Monto])</f>
        <v>0</v>
      </c>
      <c r="K3088">
        <f>SUMIF([1]!Tabla3[Consignatario],B3088,[1]!Tabla3[Monto])</f>
        <v>0</v>
      </c>
      <c r="L3088">
        <f>SUMIF([1]!Tabla5[Consignatario],B3088,[1]!Tabla5[Monto])</f>
        <v>0</v>
      </c>
      <c r="M3088">
        <f>SUMIF([1]!Tabla1708[Consignatario],B3088,[1]!Tabla1708[Monto])</f>
        <v>0</v>
      </c>
      <c r="N3088">
        <f>SUMIF([1]!Tabla1726[Consignatario],B3088,[1]!Tabla1726[Monto])</f>
        <v>0</v>
      </c>
      <c r="O3088">
        <f>SUMIF([1]!Tabla1730[Consignatario],B3088,[1]!Tabla1730[1730])</f>
        <v>112600</v>
      </c>
      <c r="P3088">
        <f>SUMIF([1]!Tabla1739[Consignatario],B3088,[1]!Tabla1739[1739])</f>
        <v>30800</v>
      </c>
      <c r="Q3088">
        <f>SUMIF([1]!Tabla21[Consignatario],B3088,[1]!Tabla21[1664-1670])</f>
        <v>0</v>
      </c>
      <c r="R3088">
        <f>SUM(Tabla62[[#This Row],[1661]:[Entrearmadas]])</f>
        <v>143400</v>
      </c>
    </row>
    <row r="3089" spans="1:18" x14ac:dyDescent="0.3">
      <c r="A3089">
        <v>3088</v>
      </c>
      <c r="B3089" t="str" cm="1">
        <f t="array" ref="B3089">INDEX([1]!Tabla1[#Data], A3089, 2)</f>
        <v>Vega, Pedro Joseph de</v>
      </c>
      <c r="C3089">
        <f>SUMIF([1]!Tabla1661[Consignatario],B3089,[1]!Tabla1661[1661])</f>
        <v>0</v>
      </c>
      <c r="D3089">
        <f>SUMIF([1]!Tabla11[Consignatario],B3089,[1]!Tabla11[1662])</f>
        <v>0</v>
      </c>
      <c r="E3089">
        <f>SUMIF([1]!Tabla12[Consignatario],B3089,[1]!Tabla12[1670])</f>
        <v>0</v>
      </c>
      <c r="F3089">
        <f>SUMIF([1]!Tabla10[Consignatario],B3089,[1]!Tabla10[1672])</f>
        <v>0</v>
      </c>
      <c r="G3089">
        <f>SUMIF([1]!Tabla9[Consignatarios],B3089,[1]!Tabla9[1675])</f>
        <v>0</v>
      </c>
      <c r="H3089">
        <f>SUMIF([1]!Tabla8[Consignatarios],B3089,[1]!Tabla8[1678])</f>
        <v>0</v>
      </c>
      <c r="I3089">
        <f>SUMIF([1]!Tabla4[Consignatario],B3089,[1]!Tabla4[Monto])</f>
        <v>0</v>
      </c>
      <c r="J3089">
        <f>SUMIF([1]!Tabla2[Consignatario],B3089, [1]!Tabla2[Monto])</f>
        <v>30324</v>
      </c>
      <c r="K3089">
        <f>SUMIF([1]!Tabla3[Consignatario],B3089,[1]!Tabla3[Monto])</f>
        <v>0</v>
      </c>
      <c r="L3089">
        <f>SUMIF([1]!Tabla5[Consignatario],B3089,[1]!Tabla5[Monto])</f>
        <v>0</v>
      </c>
      <c r="M3089">
        <f>SUMIF([1]!Tabla1708[Consignatario],B3089,[1]!Tabla1708[Monto])</f>
        <v>0</v>
      </c>
      <c r="N3089">
        <f>SUMIF([1]!Tabla1726[Consignatario],B3089,[1]!Tabla1726[Monto])</f>
        <v>0</v>
      </c>
      <c r="O3089">
        <f>SUMIF([1]!Tabla1730[Consignatario],B3089,[1]!Tabla1730[1730])</f>
        <v>0</v>
      </c>
      <c r="P3089">
        <f>SUMIF([1]!Tabla1739[Consignatario],B3089,[1]!Tabla1739[1739])</f>
        <v>0</v>
      </c>
      <c r="Q3089">
        <f>SUMIF([1]!Tabla21[Consignatario],B3089,[1]!Tabla21[1664-1670])</f>
        <v>0</v>
      </c>
      <c r="R3089">
        <f>SUM(Tabla62[[#This Row],[1661]:[Entrearmadas]])</f>
        <v>30324</v>
      </c>
    </row>
    <row r="3090" spans="1:18" x14ac:dyDescent="0.3">
      <c r="A3090">
        <v>3089</v>
      </c>
      <c r="B3090" t="str" cm="1">
        <f t="array" ref="B3090">INDEX([1]!Tabla1[#Data], A3090, 2)</f>
        <v>Vega, Toribio de la</v>
      </c>
      <c r="C3090">
        <f>SUMIF([1]!Tabla1661[Consignatario],B3090,[1]!Tabla1661[1661])</f>
        <v>1000</v>
      </c>
      <c r="D3090">
        <f>SUMIF([1]!Tabla11[Consignatario],B3090,[1]!Tabla11[1662])</f>
        <v>0</v>
      </c>
      <c r="E3090">
        <f>SUMIF([1]!Tabla12[Consignatario],B3090,[1]!Tabla12[1670])</f>
        <v>0</v>
      </c>
      <c r="F3090">
        <f>SUMIF([1]!Tabla10[Consignatario],B3090,[1]!Tabla10[1672])</f>
        <v>0</v>
      </c>
      <c r="G3090">
        <f>SUMIF([1]!Tabla9[Consignatarios],B3090,[1]!Tabla9[1675])</f>
        <v>0</v>
      </c>
      <c r="H3090">
        <f>SUMIF([1]!Tabla8[Consignatarios],B3090,[1]!Tabla8[1678])</f>
        <v>0</v>
      </c>
      <c r="I3090">
        <f>SUMIF([1]!Tabla4[Consignatario],B3090,[1]!Tabla4[Monto])</f>
        <v>0</v>
      </c>
      <c r="J3090">
        <f>SUMIF([1]!Tabla2[Consignatario],B3090, [1]!Tabla2[Monto])</f>
        <v>0</v>
      </c>
      <c r="K3090">
        <f>SUMIF([1]!Tabla3[Consignatario],B3090,[1]!Tabla3[Monto])</f>
        <v>0</v>
      </c>
      <c r="L3090">
        <f>SUMIF([1]!Tabla5[Consignatario],B3090,[1]!Tabla5[Monto])</f>
        <v>0</v>
      </c>
      <c r="M3090">
        <f>SUMIF([1]!Tabla1708[Consignatario],B3090,[1]!Tabla1708[Monto])</f>
        <v>0</v>
      </c>
      <c r="N3090">
        <f>SUMIF([1]!Tabla1726[Consignatario],B3090,[1]!Tabla1726[Monto])</f>
        <v>0</v>
      </c>
      <c r="O3090">
        <f>SUMIF([1]!Tabla1730[Consignatario],B3090,[1]!Tabla1730[1730])</f>
        <v>0</v>
      </c>
      <c r="P3090">
        <f>SUMIF([1]!Tabla1739[Consignatario],B3090,[1]!Tabla1739[1739])</f>
        <v>0</v>
      </c>
      <c r="Q3090">
        <f>SUMIF([1]!Tabla21[Consignatario],B3090,[1]!Tabla21[1664-1670])</f>
        <v>0</v>
      </c>
      <c r="R3090">
        <f>SUM(Tabla62[[#This Row],[1661]:[Entrearmadas]])</f>
        <v>1000</v>
      </c>
    </row>
    <row r="3091" spans="1:18" x14ac:dyDescent="0.3">
      <c r="A3091">
        <v>3090</v>
      </c>
      <c r="B3091" t="str" cm="1">
        <f t="array" ref="B3091">INDEX([1]!Tabla1[#Data], A3091, 2)</f>
        <v>Veinza, Andrés de</v>
      </c>
      <c r="C3091">
        <f>SUMIF([1]!Tabla1661[Consignatario],B3091,[1]!Tabla1661[1661])</f>
        <v>0</v>
      </c>
      <c r="D3091">
        <f>SUMIF([1]!Tabla11[Consignatario],B3091,[1]!Tabla11[1662])</f>
        <v>0</v>
      </c>
      <c r="E3091">
        <f>SUMIF([1]!Tabla12[Consignatario],B3091,[1]!Tabla12[1670])</f>
        <v>0</v>
      </c>
      <c r="F3091">
        <f>SUMIF([1]!Tabla10[Consignatario],B3091,[1]!Tabla10[1672])</f>
        <v>0</v>
      </c>
      <c r="G3091">
        <f>SUMIF([1]!Tabla9[Consignatarios],B3091,[1]!Tabla9[1675])</f>
        <v>0</v>
      </c>
      <c r="H3091">
        <f>SUMIF([1]!Tabla8[Consignatarios],B3091,[1]!Tabla8[1678])</f>
        <v>0</v>
      </c>
      <c r="I3091">
        <f>SUMIF([1]!Tabla4[Consignatario],B3091,[1]!Tabla4[Monto])</f>
        <v>0</v>
      </c>
      <c r="J3091">
        <f>SUMIF([1]!Tabla2[Consignatario],B3091, [1]!Tabla2[Monto])</f>
        <v>0</v>
      </c>
      <c r="K3091">
        <f>SUMIF([1]!Tabla3[Consignatario],B3091,[1]!Tabla3[Monto])</f>
        <v>4948</v>
      </c>
      <c r="L3091">
        <f>SUMIF([1]!Tabla5[Consignatario],B3091,[1]!Tabla5[Monto])</f>
        <v>0</v>
      </c>
      <c r="M3091">
        <f>SUMIF([1]!Tabla1708[Consignatario],B3091,[1]!Tabla1708[Monto])</f>
        <v>0</v>
      </c>
      <c r="N3091">
        <f>SUMIF([1]!Tabla1726[Consignatario],B3091,[1]!Tabla1726[Monto])</f>
        <v>0</v>
      </c>
      <c r="O3091">
        <f>SUMIF([1]!Tabla1730[Consignatario],B3091,[1]!Tabla1730[1730])</f>
        <v>0</v>
      </c>
      <c r="P3091">
        <f>SUMIF([1]!Tabla1739[Consignatario],B3091,[1]!Tabla1739[1739])</f>
        <v>0</v>
      </c>
      <c r="Q3091">
        <f>SUMIF([1]!Tabla21[Consignatario],B3091,[1]!Tabla21[1664-1670])</f>
        <v>0</v>
      </c>
      <c r="R3091">
        <f>SUM(Tabla62[[#This Row],[1661]:[Entrearmadas]])</f>
        <v>4948</v>
      </c>
    </row>
    <row r="3092" spans="1:18" x14ac:dyDescent="0.3">
      <c r="A3092">
        <v>3091</v>
      </c>
      <c r="B3092" t="str" cm="1">
        <f t="array" ref="B3092">INDEX([1]!Tabla1[#Data], A3092, 2)</f>
        <v>Vela Patiño, Diego</v>
      </c>
      <c r="C3092">
        <f>SUMIF([1]!Tabla1661[Consignatario],B3092,[1]!Tabla1661[1661])</f>
        <v>0</v>
      </c>
      <c r="D3092">
        <f>SUMIF([1]!Tabla11[Consignatario],B3092,[1]!Tabla11[1662])</f>
        <v>0</v>
      </c>
      <c r="E3092">
        <f>SUMIF([1]!Tabla12[Consignatario],B3092,[1]!Tabla12[1670])</f>
        <v>0</v>
      </c>
      <c r="F3092">
        <f>SUMIF([1]!Tabla10[Consignatario],B3092,[1]!Tabla10[1672])</f>
        <v>0</v>
      </c>
      <c r="G3092">
        <f>SUMIF([1]!Tabla9[Consignatarios],B3092,[1]!Tabla9[1675])</f>
        <v>0</v>
      </c>
      <c r="H3092">
        <f>SUMIF([1]!Tabla8[Consignatarios],B3092,[1]!Tabla8[1678])</f>
        <v>0</v>
      </c>
      <c r="I3092">
        <f>SUMIF([1]!Tabla4[Consignatario],B3092,[1]!Tabla4[Monto])</f>
        <v>0</v>
      </c>
      <c r="J3092">
        <f>SUMIF([1]!Tabla2[Consignatario],B3092, [1]!Tabla2[Monto])</f>
        <v>15560</v>
      </c>
      <c r="K3092">
        <f>SUMIF([1]!Tabla3[Consignatario],B3092,[1]!Tabla3[Monto])</f>
        <v>27150</v>
      </c>
      <c r="L3092">
        <f>SUMIF([1]!Tabla5[Consignatario],B3092,[1]!Tabla5[Monto])</f>
        <v>64176</v>
      </c>
      <c r="M3092">
        <f>SUMIF([1]!Tabla1708[Consignatario],B3092,[1]!Tabla1708[Monto])</f>
        <v>0</v>
      </c>
      <c r="N3092">
        <f>SUMIF([1]!Tabla1726[Consignatario],B3092,[1]!Tabla1726[Monto])</f>
        <v>0</v>
      </c>
      <c r="O3092">
        <f>SUMIF([1]!Tabla1730[Consignatario],B3092,[1]!Tabla1730[1730])</f>
        <v>0</v>
      </c>
      <c r="P3092">
        <f>SUMIF([1]!Tabla1739[Consignatario],B3092,[1]!Tabla1739[1739])</f>
        <v>0</v>
      </c>
      <c r="Q3092">
        <f>SUMIF([1]!Tabla21[Consignatario],B3092,[1]!Tabla21[1664-1670])</f>
        <v>0</v>
      </c>
      <c r="R3092">
        <f>SUM(Tabla62[[#This Row],[1661]:[Entrearmadas]])</f>
        <v>106886</v>
      </c>
    </row>
    <row r="3093" spans="1:18" x14ac:dyDescent="0.3">
      <c r="A3093">
        <v>3092</v>
      </c>
      <c r="B3093" t="str" cm="1">
        <f t="array" ref="B3093">INDEX([1]!Tabla1[#Data], A3093, 2)</f>
        <v>Velaochaga, Francisco de</v>
      </c>
      <c r="C3093">
        <f>SUMIF([1]!Tabla1661[Consignatario],B3093,[1]!Tabla1661[1661])</f>
        <v>0</v>
      </c>
      <c r="D3093">
        <f>SUMIF([1]!Tabla11[Consignatario],B3093,[1]!Tabla11[1662])</f>
        <v>0</v>
      </c>
      <c r="E3093">
        <f>SUMIF([1]!Tabla12[Consignatario],B3093,[1]!Tabla12[1670])</f>
        <v>0</v>
      </c>
      <c r="F3093">
        <f>SUMIF([1]!Tabla10[Consignatario],B3093,[1]!Tabla10[1672])</f>
        <v>57856</v>
      </c>
      <c r="G3093">
        <f>SUMIF([1]!Tabla9[Consignatarios],B3093,[1]!Tabla9[1675])</f>
        <v>104450</v>
      </c>
      <c r="H3093">
        <f>SUMIF([1]!Tabla8[Consignatarios],B3093,[1]!Tabla8[1678])</f>
        <v>249120</v>
      </c>
      <c r="I3093">
        <f>SUMIF([1]!Tabla4[Consignatario],B3093,[1]!Tabla4[Monto])</f>
        <v>0</v>
      </c>
      <c r="J3093">
        <f>SUMIF([1]!Tabla2[Consignatario],B3093, [1]!Tabla2[Monto])</f>
        <v>0</v>
      </c>
      <c r="K3093">
        <f>SUMIF([1]!Tabla3[Consignatario],B3093,[1]!Tabla3[Monto])</f>
        <v>148197</v>
      </c>
      <c r="L3093">
        <f>SUMIF([1]!Tabla5[Consignatario],B3093,[1]!Tabla5[Monto])</f>
        <v>262750</v>
      </c>
      <c r="M3093">
        <f>SUMIF([1]!Tabla1708[Consignatario],B3093,[1]!Tabla1708[Monto])</f>
        <v>0</v>
      </c>
      <c r="N3093">
        <f>SUMIF([1]!Tabla1726[Consignatario],B3093,[1]!Tabla1726[Monto])</f>
        <v>0</v>
      </c>
      <c r="O3093">
        <f>SUMIF([1]!Tabla1730[Consignatario],B3093,[1]!Tabla1730[1730])</f>
        <v>0</v>
      </c>
      <c r="P3093">
        <f>SUMIF([1]!Tabla1739[Consignatario],B3093,[1]!Tabla1739[1739])</f>
        <v>0</v>
      </c>
      <c r="Q3093">
        <f>SUMIF([1]!Tabla21[Consignatario],B3093,[1]!Tabla21[1664-1670])</f>
        <v>0</v>
      </c>
      <c r="R3093">
        <f>SUM(Tabla62[[#This Row],[1661]:[Entrearmadas]])</f>
        <v>822373</v>
      </c>
    </row>
    <row r="3094" spans="1:18" x14ac:dyDescent="0.3">
      <c r="A3094">
        <v>3093</v>
      </c>
      <c r="B3094" t="str" cm="1">
        <f t="array" ref="B3094">INDEX([1]!Tabla1[#Data], A3094, 2)</f>
        <v>Velarde, Alonso</v>
      </c>
      <c r="C3094">
        <f>SUMIF([1]!Tabla1661[Consignatario],B3094,[1]!Tabla1661[1661])</f>
        <v>0</v>
      </c>
      <c r="D3094">
        <f>SUMIF([1]!Tabla11[Consignatario],B3094,[1]!Tabla11[1662])</f>
        <v>0</v>
      </c>
      <c r="E3094">
        <f>SUMIF([1]!Tabla12[Consignatario],B3094,[1]!Tabla12[1670])</f>
        <v>0</v>
      </c>
      <c r="F3094">
        <f>SUMIF([1]!Tabla10[Consignatario],B3094,[1]!Tabla10[1672])</f>
        <v>0</v>
      </c>
      <c r="G3094">
        <f>SUMIF([1]!Tabla9[Consignatarios],B3094,[1]!Tabla9[1675])</f>
        <v>5000</v>
      </c>
      <c r="H3094">
        <f>SUMIF([1]!Tabla8[Consignatarios],B3094,[1]!Tabla8[1678])</f>
        <v>0</v>
      </c>
      <c r="I3094">
        <f>SUMIF([1]!Tabla4[Consignatario],B3094,[1]!Tabla4[Monto])</f>
        <v>0</v>
      </c>
      <c r="J3094">
        <f>SUMIF([1]!Tabla2[Consignatario],B3094, [1]!Tabla2[Monto])</f>
        <v>0</v>
      </c>
      <c r="K3094">
        <f>SUMIF([1]!Tabla3[Consignatario],B3094,[1]!Tabla3[Monto])</f>
        <v>0</v>
      </c>
      <c r="L3094">
        <f>SUMIF([1]!Tabla5[Consignatario],B3094,[1]!Tabla5[Monto])</f>
        <v>0</v>
      </c>
      <c r="M3094">
        <f>SUMIF([1]!Tabla1708[Consignatario],B3094,[1]!Tabla1708[Monto])</f>
        <v>0</v>
      </c>
      <c r="N3094">
        <f>SUMIF([1]!Tabla1726[Consignatario],B3094,[1]!Tabla1726[Monto])</f>
        <v>0</v>
      </c>
      <c r="O3094">
        <f>SUMIF([1]!Tabla1730[Consignatario],B3094,[1]!Tabla1730[1730])</f>
        <v>0</v>
      </c>
      <c r="P3094">
        <f>SUMIF([1]!Tabla1739[Consignatario],B3094,[1]!Tabla1739[1739])</f>
        <v>0</v>
      </c>
      <c r="Q3094">
        <f>SUMIF([1]!Tabla21[Consignatario],B3094,[1]!Tabla21[1664-1670])</f>
        <v>0</v>
      </c>
      <c r="R3094">
        <f>SUM(Tabla62[[#This Row],[1661]:[Entrearmadas]])</f>
        <v>5000</v>
      </c>
    </row>
    <row r="3095" spans="1:18" x14ac:dyDescent="0.3">
      <c r="A3095">
        <v>3094</v>
      </c>
      <c r="B3095" t="str" cm="1">
        <f t="array" ref="B3095">INDEX([1]!Tabla1[#Data], A3095, 2)</f>
        <v>Velasco, Agustín de</v>
      </c>
      <c r="C3095">
        <f>SUMIF([1]!Tabla1661[Consignatario],B3095,[1]!Tabla1661[1661])</f>
        <v>73631</v>
      </c>
      <c r="D3095">
        <f>SUMIF([1]!Tabla11[Consignatario],B3095,[1]!Tabla11[1662])</f>
        <v>0</v>
      </c>
      <c r="E3095">
        <f>SUMIF([1]!Tabla12[Consignatario],B3095,[1]!Tabla12[1670])</f>
        <v>0</v>
      </c>
      <c r="F3095">
        <f>SUMIF([1]!Tabla10[Consignatario],B3095,[1]!Tabla10[1672])</f>
        <v>0</v>
      </c>
      <c r="G3095">
        <f>SUMIF([1]!Tabla9[Consignatarios],B3095,[1]!Tabla9[1675])</f>
        <v>0</v>
      </c>
      <c r="H3095">
        <f>SUMIF([1]!Tabla8[Consignatarios],B3095,[1]!Tabla8[1678])</f>
        <v>0</v>
      </c>
      <c r="I3095">
        <f>SUMIF([1]!Tabla4[Consignatario],B3095,[1]!Tabla4[Monto])</f>
        <v>0</v>
      </c>
      <c r="J3095">
        <f>SUMIF([1]!Tabla2[Consignatario],B3095, [1]!Tabla2[Monto])</f>
        <v>0</v>
      </c>
      <c r="K3095">
        <f>SUMIF([1]!Tabla3[Consignatario],B3095,[1]!Tabla3[Monto])</f>
        <v>0</v>
      </c>
      <c r="L3095">
        <f>SUMIF([1]!Tabla5[Consignatario],B3095,[1]!Tabla5[Monto])</f>
        <v>0</v>
      </c>
      <c r="M3095">
        <f>SUMIF([1]!Tabla1708[Consignatario],B3095,[1]!Tabla1708[Monto])</f>
        <v>0</v>
      </c>
      <c r="N3095">
        <f>SUMIF([1]!Tabla1726[Consignatario],B3095,[1]!Tabla1726[Monto])</f>
        <v>0</v>
      </c>
      <c r="O3095">
        <f>SUMIF([1]!Tabla1730[Consignatario],B3095,[1]!Tabla1730[1730])</f>
        <v>0</v>
      </c>
      <c r="P3095">
        <f>SUMIF([1]!Tabla1739[Consignatario],B3095,[1]!Tabla1739[1739])</f>
        <v>0</v>
      </c>
      <c r="Q3095">
        <f>SUMIF([1]!Tabla21[Consignatario],B3095,[1]!Tabla21[1664-1670])</f>
        <v>0</v>
      </c>
      <c r="R3095">
        <f>SUM(Tabla62[[#This Row],[1661]:[Entrearmadas]])</f>
        <v>73631</v>
      </c>
    </row>
    <row r="3096" spans="1:18" x14ac:dyDescent="0.3">
      <c r="A3096">
        <v>3095</v>
      </c>
      <c r="B3096" t="str" cm="1">
        <f t="array" ref="B3096">INDEX([1]!Tabla1[#Data], A3096, 2)</f>
        <v>Velasco, Antonio de</v>
      </c>
      <c r="C3096">
        <f>SUMIF([1]!Tabla1661[Consignatario],B3096,[1]!Tabla1661[1661])</f>
        <v>0</v>
      </c>
      <c r="D3096">
        <f>SUMIF([1]!Tabla11[Consignatario],B3096,[1]!Tabla11[1662])</f>
        <v>0</v>
      </c>
      <c r="E3096">
        <f>SUMIF([1]!Tabla12[Consignatario],B3096,[1]!Tabla12[1670])</f>
        <v>0</v>
      </c>
      <c r="F3096">
        <f>SUMIF([1]!Tabla10[Consignatario],B3096,[1]!Tabla10[1672])</f>
        <v>0</v>
      </c>
      <c r="G3096">
        <f>SUMIF([1]!Tabla9[Consignatarios],B3096,[1]!Tabla9[1675])</f>
        <v>0</v>
      </c>
      <c r="H3096">
        <f>SUMIF([1]!Tabla8[Consignatarios],B3096,[1]!Tabla8[1678])</f>
        <v>0</v>
      </c>
      <c r="I3096">
        <f>SUMIF([1]!Tabla4[Consignatario],B3096,[1]!Tabla4[Monto])</f>
        <v>0</v>
      </c>
      <c r="J3096">
        <f>SUMIF([1]!Tabla2[Consignatario],B3096, [1]!Tabla2[Monto])</f>
        <v>0</v>
      </c>
      <c r="K3096">
        <f>SUMIF([1]!Tabla3[Consignatario],B3096,[1]!Tabla3[Monto])</f>
        <v>0</v>
      </c>
      <c r="L3096">
        <f>SUMIF([1]!Tabla5[Consignatario],B3096,[1]!Tabla5[Monto])</f>
        <v>19500</v>
      </c>
      <c r="M3096">
        <f>SUMIF([1]!Tabla1708[Consignatario],B3096,[1]!Tabla1708[Monto])</f>
        <v>0</v>
      </c>
      <c r="N3096">
        <f>SUMIF([1]!Tabla1726[Consignatario],B3096,[1]!Tabla1726[Monto])</f>
        <v>0</v>
      </c>
      <c r="O3096">
        <f>SUMIF([1]!Tabla1730[Consignatario],B3096,[1]!Tabla1730[1730])</f>
        <v>0</v>
      </c>
      <c r="P3096">
        <f>SUMIF([1]!Tabla1739[Consignatario],B3096,[1]!Tabla1739[1739])</f>
        <v>0</v>
      </c>
      <c r="Q3096">
        <f>SUMIF([1]!Tabla21[Consignatario],B3096,[1]!Tabla21[1664-1670])</f>
        <v>0</v>
      </c>
      <c r="R3096">
        <f>SUM(Tabla62[[#This Row],[1661]:[Entrearmadas]])</f>
        <v>19500</v>
      </c>
    </row>
    <row r="3097" spans="1:18" x14ac:dyDescent="0.3">
      <c r="A3097">
        <v>3096</v>
      </c>
      <c r="B3097" t="str" cm="1">
        <f t="array" ref="B3097">INDEX([1]!Tabla1[#Data], A3097, 2)</f>
        <v>Velasco, Baltazar de</v>
      </c>
      <c r="C3097">
        <f>SUMIF([1]!Tabla1661[Consignatario],B3097,[1]!Tabla1661[1661])</f>
        <v>0</v>
      </c>
      <c r="D3097">
        <f>SUMIF([1]!Tabla11[Consignatario],B3097,[1]!Tabla11[1662])</f>
        <v>0</v>
      </c>
      <c r="E3097">
        <f>SUMIF([1]!Tabla12[Consignatario],B3097,[1]!Tabla12[1670])</f>
        <v>0</v>
      </c>
      <c r="F3097">
        <f>SUMIF([1]!Tabla10[Consignatario],B3097,[1]!Tabla10[1672])</f>
        <v>0</v>
      </c>
      <c r="G3097">
        <f>SUMIF([1]!Tabla9[Consignatarios],B3097,[1]!Tabla9[1675])</f>
        <v>0</v>
      </c>
      <c r="H3097">
        <f>SUMIF([1]!Tabla8[Consignatarios],B3097,[1]!Tabla8[1678])</f>
        <v>0</v>
      </c>
      <c r="I3097">
        <f>SUMIF([1]!Tabla4[Consignatario],B3097,[1]!Tabla4[Monto])</f>
        <v>0</v>
      </c>
      <c r="J3097">
        <f>SUMIF([1]!Tabla2[Consignatario],B3097, [1]!Tabla2[Monto])</f>
        <v>0</v>
      </c>
      <c r="K3097">
        <f>SUMIF([1]!Tabla3[Consignatario],B3097,[1]!Tabla3[Monto])</f>
        <v>0</v>
      </c>
      <c r="L3097">
        <f>SUMIF([1]!Tabla5[Consignatario],B3097,[1]!Tabla5[Monto])</f>
        <v>0</v>
      </c>
      <c r="M3097">
        <f>SUMIF([1]!Tabla1708[Consignatario],B3097,[1]!Tabla1708[Monto])</f>
        <v>37718</v>
      </c>
      <c r="N3097">
        <f>SUMIF([1]!Tabla1726[Consignatario],B3097,[1]!Tabla1726[Monto])</f>
        <v>0</v>
      </c>
      <c r="O3097">
        <f>SUMIF([1]!Tabla1730[Consignatario],B3097,[1]!Tabla1730[1730])</f>
        <v>0</v>
      </c>
      <c r="P3097">
        <f>SUMIF([1]!Tabla1739[Consignatario],B3097,[1]!Tabla1739[1739])</f>
        <v>0</v>
      </c>
      <c r="Q3097">
        <f>SUMIF([1]!Tabla21[Consignatario],B3097,[1]!Tabla21[1664-1670])</f>
        <v>0</v>
      </c>
      <c r="R3097">
        <f>SUM(Tabla62[[#This Row],[1661]:[Entrearmadas]])</f>
        <v>37718</v>
      </c>
    </row>
    <row r="3098" spans="1:18" x14ac:dyDescent="0.3">
      <c r="A3098">
        <v>3097</v>
      </c>
      <c r="B3098" t="str" cm="1">
        <f t="array" ref="B3098">INDEX([1]!Tabla1[#Data], A3098, 2)</f>
        <v>Velasco, Diego de</v>
      </c>
      <c r="C3098">
        <f>SUMIF([1]!Tabla1661[Consignatario],B3098,[1]!Tabla1661[1661])</f>
        <v>0</v>
      </c>
      <c r="D3098">
        <f>SUMIF([1]!Tabla11[Consignatario],B3098,[1]!Tabla11[1662])</f>
        <v>0</v>
      </c>
      <c r="E3098">
        <f>SUMIF([1]!Tabla12[Consignatario],B3098,[1]!Tabla12[1670])</f>
        <v>0</v>
      </c>
      <c r="F3098">
        <f>SUMIF([1]!Tabla10[Consignatario],B3098,[1]!Tabla10[1672])</f>
        <v>0</v>
      </c>
      <c r="G3098">
        <f>SUMIF([1]!Tabla9[Consignatarios],B3098,[1]!Tabla9[1675])</f>
        <v>0</v>
      </c>
      <c r="H3098">
        <f>SUMIF([1]!Tabla8[Consignatarios],B3098,[1]!Tabla8[1678])</f>
        <v>320</v>
      </c>
      <c r="I3098">
        <f>SUMIF([1]!Tabla4[Consignatario],B3098,[1]!Tabla4[Monto])</f>
        <v>0</v>
      </c>
      <c r="J3098">
        <f>SUMIF([1]!Tabla2[Consignatario],B3098, [1]!Tabla2[Monto])</f>
        <v>5500</v>
      </c>
      <c r="K3098">
        <f>SUMIF([1]!Tabla3[Consignatario],B3098,[1]!Tabla3[Monto])</f>
        <v>0</v>
      </c>
      <c r="L3098">
        <f>SUMIF([1]!Tabla5[Consignatario],B3098,[1]!Tabla5[Monto])</f>
        <v>0</v>
      </c>
      <c r="M3098">
        <f>SUMIF([1]!Tabla1708[Consignatario],B3098,[1]!Tabla1708[Monto])</f>
        <v>0</v>
      </c>
      <c r="N3098">
        <f>SUMIF([1]!Tabla1726[Consignatario],B3098,[1]!Tabla1726[Monto])</f>
        <v>0</v>
      </c>
      <c r="O3098">
        <f>SUMIF([1]!Tabla1730[Consignatario],B3098,[1]!Tabla1730[1730])</f>
        <v>0</v>
      </c>
      <c r="P3098">
        <f>SUMIF([1]!Tabla1739[Consignatario],B3098,[1]!Tabla1739[1739])</f>
        <v>0</v>
      </c>
      <c r="Q3098">
        <f>SUMIF([1]!Tabla21[Consignatario],B3098,[1]!Tabla21[1664-1670])</f>
        <v>0</v>
      </c>
      <c r="R3098">
        <f>SUM(Tabla62[[#This Row],[1661]:[Entrearmadas]])</f>
        <v>5820</v>
      </c>
    </row>
    <row r="3099" spans="1:18" x14ac:dyDescent="0.3">
      <c r="A3099">
        <v>3098</v>
      </c>
      <c r="B3099" t="str" cm="1">
        <f t="array" ref="B3099">INDEX([1]!Tabla1[#Data], A3099, 2)</f>
        <v>Velasco, Juan de</v>
      </c>
      <c r="C3099">
        <f>SUMIF([1]!Tabla1661[Consignatario],B3099,[1]!Tabla1661[1661])</f>
        <v>0</v>
      </c>
      <c r="D3099">
        <f>SUMIF([1]!Tabla11[Consignatario],B3099,[1]!Tabla11[1662])</f>
        <v>0</v>
      </c>
      <c r="E3099">
        <f>SUMIF([1]!Tabla12[Consignatario],B3099,[1]!Tabla12[1670])</f>
        <v>0</v>
      </c>
      <c r="F3099">
        <f>SUMIF([1]!Tabla10[Consignatario],B3099,[1]!Tabla10[1672])</f>
        <v>3700</v>
      </c>
      <c r="G3099">
        <f>SUMIF([1]!Tabla9[Consignatarios],B3099,[1]!Tabla9[1675])</f>
        <v>0</v>
      </c>
      <c r="H3099">
        <f>SUMIF([1]!Tabla8[Consignatarios],B3099,[1]!Tabla8[1678])</f>
        <v>0</v>
      </c>
      <c r="I3099">
        <f>SUMIF([1]!Tabla4[Consignatario],B3099,[1]!Tabla4[Monto])</f>
        <v>0</v>
      </c>
      <c r="J3099">
        <f>SUMIF([1]!Tabla2[Consignatario],B3099, [1]!Tabla2[Monto])</f>
        <v>0</v>
      </c>
      <c r="K3099">
        <f>SUMIF([1]!Tabla3[Consignatario],B3099,[1]!Tabla3[Monto])</f>
        <v>20000</v>
      </c>
      <c r="L3099">
        <f>SUMIF([1]!Tabla5[Consignatario],B3099,[1]!Tabla5[Monto])</f>
        <v>0</v>
      </c>
      <c r="M3099">
        <f>SUMIF([1]!Tabla1708[Consignatario],B3099,[1]!Tabla1708[Monto])</f>
        <v>0</v>
      </c>
      <c r="N3099">
        <f>SUMIF([1]!Tabla1726[Consignatario],B3099,[1]!Tabla1726[Monto])</f>
        <v>0</v>
      </c>
      <c r="O3099">
        <f>SUMIF([1]!Tabla1730[Consignatario],B3099,[1]!Tabla1730[1730])</f>
        <v>0</v>
      </c>
      <c r="P3099">
        <f>SUMIF([1]!Tabla1739[Consignatario],B3099,[1]!Tabla1739[1739])</f>
        <v>0</v>
      </c>
      <c r="Q3099">
        <f>SUMIF([1]!Tabla21[Consignatario],B3099,[1]!Tabla21[1664-1670])</f>
        <v>0</v>
      </c>
      <c r="R3099">
        <f>SUM(Tabla62[[#This Row],[1661]:[Entrearmadas]])</f>
        <v>23700</v>
      </c>
    </row>
    <row r="3100" spans="1:18" x14ac:dyDescent="0.3">
      <c r="A3100">
        <v>3099</v>
      </c>
      <c r="B3100" t="str" cm="1">
        <f t="array" ref="B3100">INDEX([1]!Tabla1[#Data], A3100, 2)</f>
        <v>Velasco, Miguel de</v>
      </c>
      <c r="C3100">
        <f>SUMIF([1]!Tabla1661[Consignatario],B3100,[1]!Tabla1661[1661])</f>
        <v>0</v>
      </c>
      <c r="D3100">
        <f>SUMIF([1]!Tabla11[Consignatario],B3100,[1]!Tabla11[1662])</f>
        <v>0</v>
      </c>
      <c r="E3100">
        <f>SUMIF([1]!Tabla12[Consignatario],B3100,[1]!Tabla12[1670])</f>
        <v>7000</v>
      </c>
      <c r="F3100">
        <f>SUMIF([1]!Tabla10[Consignatario],B3100,[1]!Tabla10[1672])</f>
        <v>0</v>
      </c>
      <c r="G3100">
        <f>SUMIF([1]!Tabla9[Consignatarios],B3100,[1]!Tabla9[1675])</f>
        <v>0</v>
      </c>
      <c r="H3100">
        <f>SUMIF([1]!Tabla8[Consignatarios],B3100,[1]!Tabla8[1678])</f>
        <v>0</v>
      </c>
      <c r="I3100">
        <f>SUMIF([1]!Tabla4[Consignatario],B3100,[1]!Tabla4[Monto])</f>
        <v>0</v>
      </c>
      <c r="J3100">
        <f>SUMIF([1]!Tabla2[Consignatario],B3100, [1]!Tabla2[Monto])</f>
        <v>0</v>
      </c>
      <c r="K3100">
        <f>SUMIF([1]!Tabla3[Consignatario],B3100,[1]!Tabla3[Monto])</f>
        <v>0</v>
      </c>
      <c r="L3100">
        <f>SUMIF([1]!Tabla5[Consignatario],B3100,[1]!Tabla5[Monto])</f>
        <v>0</v>
      </c>
      <c r="M3100">
        <f>SUMIF([1]!Tabla1708[Consignatario],B3100,[1]!Tabla1708[Monto])</f>
        <v>0</v>
      </c>
      <c r="N3100">
        <f>SUMIF([1]!Tabla1726[Consignatario],B3100,[1]!Tabla1726[Monto])</f>
        <v>0</v>
      </c>
      <c r="O3100">
        <f>SUMIF([1]!Tabla1730[Consignatario],B3100,[1]!Tabla1730[1730])</f>
        <v>0</v>
      </c>
      <c r="P3100">
        <f>SUMIF([1]!Tabla1739[Consignatario],B3100,[1]!Tabla1739[1739])</f>
        <v>0</v>
      </c>
      <c r="Q3100">
        <f>SUMIF([1]!Tabla21[Consignatario],B3100,[1]!Tabla21[1664-1670])</f>
        <v>0</v>
      </c>
      <c r="R3100">
        <f>SUM(Tabla62[[#This Row],[1661]:[Entrearmadas]])</f>
        <v>7000</v>
      </c>
    </row>
    <row r="3101" spans="1:18" x14ac:dyDescent="0.3">
      <c r="A3101">
        <v>3100</v>
      </c>
      <c r="B3101" t="str" cm="1">
        <f t="array" ref="B3101">INDEX([1]!Tabla1[#Data], A3101, 2)</f>
        <v>Velasco, Nicolás de</v>
      </c>
      <c r="C3101">
        <f>SUMIF([1]!Tabla1661[Consignatario],B3101,[1]!Tabla1661[1661])</f>
        <v>0</v>
      </c>
      <c r="D3101">
        <f>SUMIF([1]!Tabla11[Consignatario],B3101,[1]!Tabla11[1662])</f>
        <v>0</v>
      </c>
      <c r="E3101">
        <f>SUMIF([1]!Tabla12[Consignatario],B3101,[1]!Tabla12[1670])</f>
        <v>0</v>
      </c>
      <c r="F3101">
        <f>SUMIF([1]!Tabla10[Consignatario],B3101,[1]!Tabla10[1672])</f>
        <v>0</v>
      </c>
      <c r="G3101">
        <f>SUMIF([1]!Tabla9[Consignatarios],B3101,[1]!Tabla9[1675])</f>
        <v>0</v>
      </c>
      <c r="H3101">
        <f>SUMIF([1]!Tabla8[Consignatarios],B3101,[1]!Tabla8[1678])</f>
        <v>0</v>
      </c>
      <c r="I3101">
        <f>SUMIF([1]!Tabla4[Consignatario],B3101,[1]!Tabla4[Monto])</f>
        <v>0</v>
      </c>
      <c r="J3101">
        <f>SUMIF([1]!Tabla2[Consignatario],B3101, [1]!Tabla2[Monto])</f>
        <v>0</v>
      </c>
      <c r="K3101">
        <f>SUMIF([1]!Tabla3[Consignatario],B3101,[1]!Tabla3[Monto])</f>
        <v>0</v>
      </c>
      <c r="L3101">
        <f>SUMIF([1]!Tabla5[Consignatario],B3101,[1]!Tabla5[Monto])</f>
        <v>0</v>
      </c>
      <c r="M3101">
        <f>SUMIF([1]!Tabla1708[Consignatario],B3101,[1]!Tabla1708[Monto])</f>
        <v>2108</v>
      </c>
      <c r="N3101">
        <f>SUMIF([1]!Tabla1726[Consignatario],B3101,[1]!Tabla1726[Monto])</f>
        <v>0</v>
      </c>
      <c r="O3101">
        <f>SUMIF([1]!Tabla1730[Consignatario],B3101,[1]!Tabla1730[1730])</f>
        <v>0</v>
      </c>
      <c r="P3101">
        <f>SUMIF([1]!Tabla1739[Consignatario],B3101,[1]!Tabla1739[1739])</f>
        <v>0</v>
      </c>
      <c r="Q3101">
        <f>SUMIF([1]!Tabla21[Consignatario],B3101,[1]!Tabla21[1664-1670])</f>
        <v>0</v>
      </c>
      <c r="R3101">
        <f>SUM(Tabla62[[#This Row],[1661]:[Entrearmadas]])</f>
        <v>2108</v>
      </c>
    </row>
    <row r="3102" spans="1:18" x14ac:dyDescent="0.3">
      <c r="A3102">
        <v>3101</v>
      </c>
      <c r="B3102" t="str" cm="1">
        <f t="array" ref="B3102">INDEX([1]!Tabla1[#Data], A3102, 2)</f>
        <v>Velasco, Tomas Germán de</v>
      </c>
      <c r="C3102">
        <f>SUMIF([1]!Tabla1661[Consignatario],B3102,[1]!Tabla1661[1661])</f>
        <v>0</v>
      </c>
      <c r="D3102">
        <f>SUMIF([1]!Tabla11[Consignatario],B3102,[1]!Tabla11[1662])</f>
        <v>0</v>
      </c>
      <c r="E3102">
        <f>SUMIF([1]!Tabla12[Consignatario],B3102,[1]!Tabla12[1670])</f>
        <v>0</v>
      </c>
      <c r="F3102">
        <f>SUMIF([1]!Tabla10[Consignatario],B3102,[1]!Tabla10[1672])</f>
        <v>0</v>
      </c>
      <c r="G3102">
        <f>SUMIF([1]!Tabla9[Consignatarios],B3102,[1]!Tabla9[1675])</f>
        <v>0</v>
      </c>
      <c r="H3102">
        <f>SUMIF([1]!Tabla8[Consignatarios],B3102,[1]!Tabla8[1678])</f>
        <v>0</v>
      </c>
      <c r="I3102">
        <f>SUMIF([1]!Tabla4[Consignatario],B3102,[1]!Tabla4[Monto])</f>
        <v>0</v>
      </c>
      <c r="J3102">
        <f>SUMIF([1]!Tabla2[Consignatario],B3102, [1]!Tabla2[Monto])</f>
        <v>4820</v>
      </c>
      <c r="K3102">
        <f>SUMIF([1]!Tabla3[Consignatario],B3102,[1]!Tabla3[Monto])</f>
        <v>0</v>
      </c>
      <c r="L3102">
        <f>SUMIF([1]!Tabla5[Consignatario],B3102,[1]!Tabla5[Monto])</f>
        <v>0</v>
      </c>
      <c r="M3102">
        <f>SUMIF([1]!Tabla1708[Consignatario],B3102,[1]!Tabla1708[Monto])</f>
        <v>0</v>
      </c>
      <c r="N3102">
        <f>SUMIF([1]!Tabla1726[Consignatario],B3102,[1]!Tabla1726[Monto])</f>
        <v>0</v>
      </c>
      <c r="O3102">
        <f>SUMIF([1]!Tabla1730[Consignatario],B3102,[1]!Tabla1730[1730])</f>
        <v>0</v>
      </c>
      <c r="P3102">
        <f>SUMIF([1]!Tabla1739[Consignatario],B3102,[1]!Tabla1739[1739])</f>
        <v>0</v>
      </c>
      <c r="Q3102">
        <f>SUMIF([1]!Tabla21[Consignatario],B3102,[1]!Tabla21[1664-1670])</f>
        <v>0</v>
      </c>
      <c r="R3102">
        <f>SUM(Tabla62[[#This Row],[1661]:[Entrearmadas]])</f>
        <v>4820</v>
      </c>
    </row>
    <row r="3103" spans="1:18" x14ac:dyDescent="0.3">
      <c r="A3103">
        <v>3102</v>
      </c>
      <c r="B3103" t="str" cm="1">
        <f t="array" ref="B3103">INDEX([1]!Tabla1[#Data], A3103, 2)</f>
        <v>Velásquez, Francisco</v>
      </c>
      <c r="C3103">
        <f>SUMIF([1]!Tabla1661[Consignatario],B3103,[1]!Tabla1661[1661])</f>
        <v>0</v>
      </c>
      <c r="D3103">
        <f>SUMIF([1]!Tabla11[Consignatario],B3103,[1]!Tabla11[1662])</f>
        <v>0</v>
      </c>
      <c r="E3103">
        <f>SUMIF([1]!Tabla12[Consignatario],B3103,[1]!Tabla12[1670])</f>
        <v>0</v>
      </c>
      <c r="F3103">
        <f>SUMIF([1]!Tabla10[Consignatario],B3103,[1]!Tabla10[1672])</f>
        <v>0</v>
      </c>
      <c r="G3103">
        <f>SUMIF([1]!Tabla9[Consignatarios],B3103,[1]!Tabla9[1675])</f>
        <v>0</v>
      </c>
      <c r="H3103">
        <f>SUMIF([1]!Tabla8[Consignatarios],B3103,[1]!Tabla8[1678])</f>
        <v>0</v>
      </c>
      <c r="I3103">
        <f>SUMIF([1]!Tabla4[Consignatario],B3103,[1]!Tabla4[Monto])</f>
        <v>0</v>
      </c>
      <c r="J3103">
        <f>SUMIF([1]!Tabla2[Consignatario],B3103, [1]!Tabla2[Monto])</f>
        <v>0</v>
      </c>
      <c r="K3103">
        <f>SUMIF([1]!Tabla3[Consignatario],B3103,[1]!Tabla3[Monto])</f>
        <v>0</v>
      </c>
      <c r="L3103">
        <f>SUMIF([1]!Tabla5[Consignatario],B3103,[1]!Tabla5[Monto])</f>
        <v>0</v>
      </c>
      <c r="M3103">
        <f>SUMIF([1]!Tabla1708[Consignatario],B3103,[1]!Tabla1708[Monto])</f>
        <v>0</v>
      </c>
      <c r="N3103">
        <f>SUMIF([1]!Tabla1726[Consignatario],B3103,[1]!Tabla1726[Monto])</f>
        <v>0</v>
      </c>
      <c r="O3103">
        <f>SUMIF([1]!Tabla1730[Consignatario],B3103,[1]!Tabla1730[1730])</f>
        <v>0</v>
      </c>
      <c r="P3103">
        <f>SUMIF([1]!Tabla1739[Consignatario],B3103,[1]!Tabla1739[1739])</f>
        <v>11000</v>
      </c>
      <c r="Q3103">
        <f>SUMIF([1]!Tabla21[Consignatario],B3103,[1]!Tabla21[1664-1670])</f>
        <v>0</v>
      </c>
      <c r="R3103">
        <f>SUM(Tabla62[[#This Row],[1661]:[Entrearmadas]])</f>
        <v>11000</v>
      </c>
    </row>
    <row r="3104" spans="1:18" x14ac:dyDescent="0.3">
      <c r="A3104">
        <v>3103</v>
      </c>
      <c r="B3104" t="str" cm="1">
        <f t="array" ref="B3104">INDEX([1]!Tabla1[#Data], A3104, 2)</f>
        <v>Velásquez, Juan</v>
      </c>
      <c r="C3104">
        <f>SUMIF([1]!Tabla1661[Consignatario],B3104,[1]!Tabla1661[1661])</f>
        <v>0</v>
      </c>
      <c r="D3104">
        <f>SUMIF([1]!Tabla11[Consignatario],B3104,[1]!Tabla11[1662])</f>
        <v>0</v>
      </c>
      <c r="E3104">
        <f>SUMIF([1]!Tabla12[Consignatario],B3104,[1]!Tabla12[1670])</f>
        <v>0</v>
      </c>
      <c r="F3104">
        <f>SUMIF([1]!Tabla10[Consignatario],B3104,[1]!Tabla10[1672])</f>
        <v>0</v>
      </c>
      <c r="G3104">
        <f>SUMIF([1]!Tabla9[Consignatarios],B3104,[1]!Tabla9[1675])</f>
        <v>0</v>
      </c>
      <c r="H3104">
        <f>SUMIF([1]!Tabla8[Consignatarios],B3104,[1]!Tabla8[1678])</f>
        <v>0</v>
      </c>
      <c r="I3104">
        <f>SUMIF([1]!Tabla4[Consignatario],B3104,[1]!Tabla4[Monto])</f>
        <v>0</v>
      </c>
      <c r="J3104">
        <f>SUMIF([1]!Tabla2[Consignatario],B3104, [1]!Tabla2[Monto])</f>
        <v>0</v>
      </c>
      <c r="K3104">
        <f>SUMIF([1]!Tabla3[Consignatario],B3104,[1]!Tabla3[Monto])</f>
        <v>0</v>
      </c>
      <c r="L3104">
        <f>SUMIF([1]!Tabla5[Consignatario],B3104,[1]!Tabla5[Monto])</f>
        <v>0</v>
      </c>
      <c r="M3104">
        <f>SUMIF([1]!Tabla1708[Consignatario],B3104,[1]!Tabla1708[Monto])</f>
        <v>0</v>
      </c>
      <c r="N3104">
        <f>SUMIF([1]!Tabla1726[Consignatario],B3104,[1]!Tabla1726[Monto])</f>
        <v>0</v>
      </c>
      <c r="O3104">
        <f>SUMIF([1]!Tabla1730[Consignatario],B3104,[1]!Tabla1730[1730])</f>
        <v>0</v>
      </c>
      <c r="P3104">
        <f>SUMIF([1]!Tabla1739[Consignatario],B3104,[1]!Tabla1739[1739])</f>
        <v>4400</v>
      </c>
      <c r="Q3104">
        <f>SUMIF([1]!Tabla21[Consignatario],B3104,[1]!Tabla21[1664-1670])</f>
        <v>0</v>
      </c>
      <c r="R3104">
        <f>SUM(Tabla62[[#This Row],[1661]:[Entrearmadas]])</f>
        <v>4400</v>
      </c>
    </row>
    <row r="3105" spans="1:18" x14ac:dyDescent="0.3">
      <c r="A3105">
        <v>3104</v>
      </c>
      <c r="B3105" t="str" cm="1">
        <f t="array" ref="B3105">INDEX([1]!Tabla1[#Data], A3105, 2)</f>
        <v>Velásquez, Pedro</v>
      </c>
      <c r="C3105">
        <f>SUMIF([1]!Tabla1661[Consignatario],B3105,[1]!Tabla1661[1661])</f>
        <v>0</v>
      </c>
      <c r="D3105">
        <f>SUMIF([1]!Tabla11[Consignatario],B3105,[1]!Tabla11[1662])</f>
        <v>0</v>
      </c>
      <c r="E3105">
        <f>SUMIF([1]!Tabla12[Consignatario],B3105,[1]!Tabla12[1670])</f>
        <v>0</v>
      </c>
      <c r="F3105">
        <f>SUMIF([1]!Tabla10[Consignatario],B3105,[1]!Tabla10[1672])</f>
        <v>300</v>
      </c>
      <c r="G3105">
        <f>SUMIF([1]!Tabla9[Consignatarios],B3105,[1]!Tabla9[1675])</f>
        <v>0</v>
      </c>
      <c r="H3105">
        <f>SUMIF([1]!Tabla8[Consignatarios],B3105,[1]!Tabla8[1678])</f>
        <v>0</v>
      </c>
      <c r="I3105">
        <f>SUMIF([1]!Tabla4[Consignatario],B3105,[1]!Tabla4[Monto])</f>
        <v>0</v>
      </c>
      <c r="J3105">
        <f>SUMIF([1]!Tabla2[Consignatario],B3105, [1]!Tabla2[Monto])</f>
        <v>0</v>
      </c>
      <c r="K3105">
        <f>SUMIF([1]!Tabla3[Consignatario],B3105,[1]!Tabla3[Monto])</f>
        <v>0</v>
      </c>
      <c r="L3105">
        <f>SUMIF([1]!Tabla5[Consignatario],B3105,[1]!Tabla5[Monto])</f>
        <v>0</v>
      </c>
      <c r="M3105">
        <f>SUMIF([1]!Tabla1708[Consignatario],B3105,[1]!Tabla1708[Monto])</f>
        <v>0</v>
      </c>
      <c r="N3105">
        <f>SUMIF([1]!Tabla1726[Consignatario],B3105,[1]!Tabla1726[Monto])</f>
        <v>0</v>
      </c>
      <c r="O3105">
        <f>SUMIF([1]!Tabla1730[Consignatario],B3105,[1]!Tabla1730[1730])</f>
        <v>0</v>
      </c>
      <c r="P3105">
        <f>SUMIF([1]!Tabla1739[Consignatario],B3105,[1]!Tabla1739[1739])</f>
        <v>0</v>
      </c>
      <c r="Q3105">
        <f>SUMIF([1]!Tabla21[Consignatario],B3105,[1]!Tabla21[1664-1670])</f>
        <v>0</v>
      </c>
      <c r="R3105">
        <f>SUM(Tabla62[[#This Row],[1661]:[Entrearmadas]])</f>
        <v>300</v>
      </c>
    </row>
    <row r="3106" spans="1:18" x14ac:dyDescent="0.3">
      <c r="A3106">
        <v>3105</v>
      </c>
      <c r="B3106" t="str" cm="1">
        <f t="array" ref="B3106">INDEX([1]!Tabla1[#Data], A3106, 2)</f>
        <v>Velásquez, Salvador</v>
      </c>
      <c r="C3106">
        <f>SUMIF([1]!Tabla1661[Consignatario],B3106,[1]!Tabla1661[1661])</f>
        <v>520</v>
      </c>
      <c r="D3106">
        <f>SUMIF([1]!Tabla11[Consignatario],B3106,[1]!Tabla11[1662])</f>
        <v>0</v>
      </c>
      <c r="E3106">
        <f>SUMIF([1]!Tabla12[Consignatario],B3106,[1]!Tabla12[1670])</f>
        <v>0</v>
      </c>
      <c r="F3106">
        <f>SUMIF([1]!Tabla10[Consignatario],B3106,[1]!Tabla10[1672])</f>
        <v>0</v>
      </c>
      <c r="G3106">
        <f>SUMIF([1]!Tabla9[Consignatarios],B3106,[1]!Tabla9[1675])</f>
        <v>0</v>
      </c>
      <c r="H3106">
        <f>SUMIF([1]!Tabla8[Consignatarios],B3106,[1]!Tabla8[1678])</f>
        <v>0</v>
      </c>
      <c r="I3106">
        <f>SUMIF([1]!Tabla4[Consignatario],B3106,[1]!Tabla4[Monto])</f>
        <v>0</v>
      </c>
      <c r="J3106">
        <f>SUMIF([1]!Tabla2[Consignatario],B3106, [1]!Tabla2[Monto])</f>
        <v>0</v>
      </c>
      <c r="K3106">
        <f>SUMIF([1]!Tabla3[Consignatario],B3106,[1]!Tabla3[Monto])</f>
        <v>0</v>
      </c>
      <c r="L3106">
        <f>SUMIF([1]!Tabla5[Consignatario],B3106,[1]!Tabla5[Monto])</f>
        <v>0</v>
      </c>
      <c r="M3106">
        <f>SUMIF([1]!Tabla1708[Consignatario],B3106,[1]!Tabla1708[Monto])</f>
        <v>0</v>
      </c>
      <c r="N3106">
        <f>SUMIF([1]!Tabla1726[Consignatario],B3106,[1]!Tabla1726[Monto])</f>
        <v>0</v>
      </c>
      <c r="O3106">
        <f>SUMIF([1]!Tabla1730[Consignatario],B3106,[1]!Tabla1730[1730])</f>
        <v>0</v>
      </c>
      <c r="P3106">
        <f>SUMIF([1]!Tabla1739[Consignatario],B3106,[1]!Tabla1739[1739])</f>
        <v>0</v>
      </c>
      <c r="Q3106">
        <f>SUMIF([1]!Tabla21[Consignatario],B3106,[1]!Tabla21[1664-1670])</f>
        <v>0</v>
      </c>
      <c r="R3106">
        <f>SUM(Tabla62[[#This Row],[1661]:[Entrearmadas]])</f>
        <v>520</v>
      </c>
    </row>
    <row r="3107" spans="1:18" x14ac:dyDescent="0.3">
      <c r="A3107">
        <v>3106</v>
      </c>
      <c r="B3107" t="str" cm="1">
        <f t="array" ref="B3107">INDEX([1]!Tabla1[#Data], A3107, 2)</f>
        <v>Velásquez, Tomás</v>
      </c>
      <c r="C3107">
        <f>SUMIF([1]!Tabla1661[Consignatario],B3107,[1]!Tabla1661[1661])</f>
        <v>0</v>
      </c>
      <c r="D3107">
        <f>SUMIF([1]!Tabla11[Consignatario],B3107,[1]!Tabla11[1662])</f>
        <v>0</v>
      </c>
      <c r="E3107">
        <f>SUMIF([1]!Tabla12[Consignatario],B3107,[1]!Tabla12[1670])</f>
        <v>0</v>
      </c>
      <c r="F3107">
        <f>SUMIF([1]!Tabla10[Consignatario],B3107,[1]!Tabla10[1672])</f>
        <v>194116</v>
      </c>
      <c r="G3107">
        <f>SUMIF([1]!Tabla9[Consignatarios],B3107,[1]!Tabla9[1675])</f>
        <v>0</v>
      </c>
      <c r="H3107">
        <f>SUMIF([1]!Tabla8[Consignatarios],B3107,[1]!Tabla8[1678])</f>
        <v>0</v>
      </c>
      <c r="I3107">
        <f>SUMIF([1]!Tabla4[Consignatario],B3107,[1]!Tabla4[Monto])</f>
        <v>0</v>
      </c>
      <c r="J3107">
        <f>SUMIF([1]!Tabla2[Consignatario],B3107, [1]!Tabla2[Monto])</f>
        <v>0</v>
      </c>
      <c r="K3107">
        <f>SUMIF([1]!Tabla3[Consignatario],B3107,[1]!Tabla3[Monto])</f>
        <v>0</v>
      </c>
      <c r="L3107">
        <f>SUMIF([1]!Tabla5[Consignatario],B3107,[1]!Tabla5[Monto])</f>
        <v>0</v>
      </c>
      <c r="M3107">
        <f>SUMIF([1]!Tabla1708[Consignatario],B3107,[1]!Tabla1708[Monto])</f>
        <v>0</v>
      </c>
      <c r="N3107">
        <f>SUMIF([1]!Tabla1726[Consignatario],B3107,[1]!Tabla1726[Monto])</f>
        <v>0</v>
      </c>
      <c r="O3107">
        <f>SUMIF([1]!Tabla1730[Consignatario],B3107,[1]!Tabla1730[1730])</f>
        <v>0</v>
      </c>
      <c r="P3107">
        <f>SUMIF([1]!Tabla1739[Consignatario],B3107,[1]!Tabla1739[1739])</f>
        <v>0</v>
      </c>
      <c r="Q3107">
        <f>SUMIF([1]!Tabla21[Consignatario],B3107,[1]!Tabla21[1664-1670])</f>
        <v>0</v>
      </c>
      <c r="R3107">
        <f>SUM(Tabla62[[#This Row],[1661]:[Entrearmadas]])</f>
        <v>194116</v>
      </c>
    </row>
    <row r="3108" spans="1:18" x14ac:dyDescent="0.3">
      <c r="A3108">
        <v>3107</v>
      </c>
      <c r="B3108" t="str" cm="1">
        <f t="array" ref="B3108">INDEX([1]!Tabla1[#Data], A3108, 2)</f>
        <v>Vélez de Guevara, Manuel</v>
      </c>
      <c r="C3108">
        <f>SUMIF([1]!Tabla1661[Consignatario],B3108,[1]!Tabla1661[1661])</f>
        <v>0</v>
      </c>
      <c r="D3108">
        <f>SUMIF([1]!Tabla11[Consignatario],B3108,[1]!Tabla11[1662])</f>
        <v>0</v>
      </c>
      <c r="E3108">
        <f>SUMIF([1]!Tabla12[Consignatario],B3108,[1]!Tabla12[1670])</f>
        <v>0</v>
      </c>
      <c r="F3108">
        <f>SUMIF([1]!Tabla10[Consignatario],B3108,[1]!Tabla10[1672])</f>
        <v>0</v>
      </c>
      <c r="G3108">
        <f>SUMIF([1]!Tabla9[Consignatarios],B3108,[1]!Tabla9[1675])</f>
        <v>0</v>
      </c>
      <c r="H3108">
        <f>SUMIF([1]!Tabla8[Consignatarios],B3108,[1]!Tabla8[1678])</f>
        <v>0</v>
      </c>
      <c r="I3108">
        <f>SUMIF([1]!Tabla4[Consignatario],B3108,[1]!Tabla4[Monto])</f>
        <v>21918</v>
      </c>
      <c r="J3108">
        <f>SUMIF([1]!Tabla2[Consignatario],B3108, [1]!Tabla2[Monto])</f>
        <v>0</v>
      </c>
      <c r="K3108">
        <f>SUMIF([1]!Tabla3[Consignatario],B3108,[1]!Tabla3[Monto])</f>
        <v>0</v>
      </c>
      <c r="L3108">
        <f>SUMIF([1]!Tabla5[Consignatario],B3108,[1]!Tabla5[Monto])</f>
        <v>0</v>
      </c>
      <c r="M3108">
        <f>SUMIF([1]!Tabla1708[Consignatario],B3108,[1]!Tabla1708[Monto])</f>
        <v>0</v>
      </c>
      <c r="N3108">
        <f>SUMIF([1]!Tabla1726[Consignatario],B3108,[1]!Tabla1726[Monto])</f>
        <v>0</v>
      </c>
      <c r="O3108">
        <f>SUMIF([1]!Tabla1730[Consignatario],B3108,[1]!Tabla1730[1730])</f>
        <v>0</v>
      </c>
      <c r="P3108">
        <f>SUMIF([1]!Tabla1739[Consignatario],B3108,[1]!Tabla1739[1739])</f>
        <v>0</v>
      </c>
      <c r="Q3108">
        <f>SUMIF([1]!Tabla21[Consignatario],B3108,[1]!Tabla21[1664-1670])</f>
        <v>0</v>
      </c>
      <c r="R3108">
        <f>SUM(Tabla62[[#This Row],[1661]:[Entrearmadas]])</f>
        <v>21918</v>
      </c>
    </row>
    <row r="3109" spans="1:18" x14ac:dyDescent="0.3">
      <c r="A3109">
        <v>3108</v>
      </c>
      <c r="B3109" t="str" cm="1">
        <f t="array" ref="B3109">INDEX([1]!Tabla1[#Data], A3109, 2)</f>
        <v>Vélez de Uribarri, Juan</v>
      </c>
      <c r="C3109">
        <f>SUMIF([1]!Tabla1661[Consignatario],B3109,[1]!Tabla1661[1661])</f>
        <v>0</v>
      </c>
      <c r="D3109">
        <f>SUMIF([1]!Tabla11[Consignatario],B3109,[1]!Tabla11[1662])</f>
        <v>0</v>
      </c>
      <c r="E3109">
        <f>SUMIF([1]!Tabla12[Consignatario],B3109,[1]!Tabla12[1670])</f>
        <v>0</v>
      </c>
      <c r="F3109">
        <f>SUMIF([1]!Tabla10[Consignatario],B3109,[1]!Tabla10[1672])</f>
        <v>9910</v>
      </c>
      <c r="G3109">
        <f>SUMIF([1]!Tabla9[Consignatarios],B3109,[1]!Tabla9[1675])</f>
        <v>0</v>
      </c>
      <c r="H3109">
        <f>SUMIF([1]!Tabla8[Consignatarios],B3109,[1]!Tabla8[1678])</f>
        <v>0</v>
      </c>
      <c r="I3109">
        <f>SUMIF([1]!Tabla4[Consignatario],B3109,[1]!Tabla4[Monto])</f>
        <v>0</v>
      </c>
      <c r="J3109">
        <f>SUMIF([1]!Tabla2[Consignatario],B3109, [1]!Tabla2[Monto])</f>
        <v>0</v>
      </c>
      <c r="K3109">
        <f>SUMIF([1]!Tabla3[Consignatario],B3109,[1]!Tabla3[Monto])</f>
        <v>0</v>
      </c>
      <c r="L3109">
        <f>SUMIF([1]!Tabla5[Consignatario],B3109,[1]!Tabla5[Monto])</f>
        <v>0</v>
      </c>
      <c r="M3109">
        <f>SUMIF([1]!Tabla1708[Consignatario],B3109,[1]!Tabla1708[Monto])</f>
        <v>0</v>
      </c>
      <c r="N3109">
        <f>SUMIF([1]!Tabla1726[Consignatario],B3109,[1]!Tabla1726[Monto])</f>
        <v>0</v>
      </c>
      <c r="O3109">
        <f>SUMIF([1]!Tabla1730[Consignatario],B3109,[1]!Tabla1730[1730])</f>
        <v>0</v>
      </c>
      <c r="P3109">
        <f>SUMIF([1]!Tabla1739[Consignatario],B3109,[1]!Tabla1739[1739])</f>
        <v>0</v>
      </c>
      <c r="Q3109">
        <f>SUMIF([1]!Tabla21[Consignatario],B3109,[1]!Tabla21[1664-1670])</f>
        <v>0</v>
      </c>
      <c r="R3109">
        <f>SUM(Tabla62[[#This Row],[1661]:[Entrearmadas]])</f>
        <v>9910</v>
      </c>
    </row>
    <row r="3110" spans="1:18" x14ac:dyDescent="0.3">
      <c r="A3110">
        <v>3109</v>
      </c>
      <c r="B3110" t="str" cm="1">
        <f t="array" ref="B3110">INDEX([1]!Tabla1[#Data], A3110, 2)</f>
        <v>Vélez Frías, Joseph</v>
      </c>
      <c r="C3110">
        <f>SUMIF([1]!Tabla1661[Consignatario],B3110,[1]!Tabla1661[1661])</f>
        <v>0</v>
      </c>
      <c r="D3110">
        <f>SUMIF([1]!Tabla11[Consignatario],B3110,[1]!Tabla11[1662])</f>
        <v>0</v>
      </c>
      <c r="E3110">
        <f>SUMIF([1]!Tabla12[Consignatario],B3110,[1]!Tabla12[1670])</f>
        <v>0</v>
      </c>
      <c r="F3110">
        <f>SUMIF([1]!Tabla10[Consignatario],B3110,[1]!Tabla10[1672])</f>
        <v>0</v>
      </c>
      <c r="G3110">
        <f>SUMIF([1]!Tabla9[Consignatarios],B3110,[1]!Tabla9[1675])</f>
        <v>0</v>
      </c>
      <c r="H3110">
        <f>SUMIF([1]!Tabla8[Consignatarios],B3110,[1]!Tabla8[1678])</f>
        <v>0</v>
      </c>
      <c r="I3110">
        <f>SUMIF([1]!Tabla4[Consignatario],B3110,[1]!Tabla4[Monto])</f>
        <v>0</v>
      </c>
      <c r="J3110">
        <f>SUMIF([1]!Tabla2[Consignatario],B3110, [1]!Tabla2[Monto])</f>
        <v>0</v>
      </c>
      <c r="K3110">
        <f>SUMIF([1]!Tabla3[Consignatario],B3110,[1]!Tabla3[Monto])</f>
        <v>0</v>
      </c>
      <c r="L3110">
        <f>SUMIF([1]!Tabla5[Consignatario],B3110,[1]!Tabla5[Monto])</f>
        <v>0</v>
      </c>
      <c r="M3110">
        <f>SUMIF([1]!Tabla1708[Consignatario],B3110,[1]!Tabla1708[Monto])</f>
        <v>0</v>
      </c>
      <c r="N3110">
        <f>SUMIF([1]!Tabla1726[Consignatario],B3110,[1]!Tabla1726[Monto])</f>
        <v>12760</v>
      </c>
      <c r="O3110">
        <f>SUMIF([1]!Tabla1730[Consignatario],B3110,[1]!Tabla1730[1730])</f>
        <v>0</v>
      </c>
      <c r="P3110">
        <f>SUMIF([1]!Tabla1739[Consignatario],B3110,[1]!Tabla1739[1739])</f>
        <v>0</v>
      </c>
      <c r="Q3110">
        <f>SUMIF([1]!Tabla21[Consignatario],B3110,[1]!Tabla21[1664-1670])</f>
        <v>0</v>
      </c>
      <c r="R3110">
        <f>SUM(Tabla62[[#This Row],[1661]:[Entrearmadas]])</f>
        <v>12760</v>
      </c>
    </row>
    <row r="3111" spans="1:18" x14ac:dyDescent="0.3">
      <c r="A3111">
        <v>3110</v>
      </c>
      <c r="B3111" t="str" cm="1">
        <f t="array" ref="B3111">INDEX([1]!Tabla1[#Data], A3111, 2)</f>
        <v>Vélez, Francisco</v>
      </c>
      <c r="C3111">
        <f>SUMIF([1]!Tabla1661[Consignatario],B3111,[1]!Tabla1661[1661])</f>
        <v>0</v>
      </c>
      <c r="D3111">
        <f>SUMIF([1]!Tabla11[Consignatario],B3111,[1]!Tabla11[1662])</f>
        <v>0</v>
      </c>
      <c r="E3111">
        <f>SUMIF([1]!Tabla12[Consignatario],B3111,[1]!Tabla12[1670])</f>
        <v>35500</v>
      </c>
      <c r="F3111">
        <f>SUMIF([1]!Tabla10[Consignatario],B3111,[1]!Tabla10[1672])</f>
        <v>0</v>
      </c>
      <c r="G3111">
        <f>SUMIF([1]!Tabla9[Consignatarios],B3111,[1]!Tabla9[1675])</f>
        <v>0</v>
      </c>
      <c r="H3111">
        <f>SUMIF([1]!Tabla8[Consignatarios],B3111,[1]!Tabla8[1678])</f>
        <v>0</v>
      </c>
      <c r="I3111">
        <f>SUMIF([1]!Tabla4[Consignatario],B3111,[1]!Tabla4[Monto])</f>
        <v>0</v>
      </c>
      <c r="J3111">
        <f>SUMIF([1]!Tabla2[Consignatario],B3111, [1]!Tabla2[Monto])</f>
        <v>4120</v>
      </c>
      <c r="K3111">
        <f>SUMIF([1]!Tabla3[Consignatario],B3111,[1]!Tabla3[Monto])</f>
        <v>0</v>
      </c>
      <c r="L3111">
        <f>SUMIF([1]!Tabla5[Consignatario],B3111,[1]!Tabla5[Monto])</f>
        <v>0</v>
      </c>
      <c r="M3111">
        <f>SUMIF([1]!Tabla1708[Consignatario],B3111,[1]!Tabla1708[Monto])</f>
        <v>0</v>
      </c>
      <c r="N3111">
        <f>SUMIF([1]!Tabla1726[Consignatario],B3111,[1]!Tabla1726[Monto])</f>
        <v>0</v>
      </c>
      <c r="O3111">
        <f>SUMIF([1]!Tabla1730[Consignatario],B3111,[1]!Tabla1730[1730])</f>
        <v>0</v>
      </c>
      <c r="P3111">
        <f>SUMIF([1]!Tabla1739[Consignatario],B3111,[1]!Tabla1739[1739])</f>
        <v>0</v>
      </c>
      <c r="Q3111">
        <f>SUMIF([1]!Tabla21[Consignatario],B3111,[1]!Tabla21[1664-1670])</f>
        <v>0</v>
      </c>
      <c r="R3111">
        <f>SUM(Tabla62[[#This Row],[1661]:[Entrearmadas]])</f>
        <v>39620</v>
      </c>
    </row>
    <row r="3112" spans="1:18" x14ac:dyDescent="0.3">
      <c r="A3112">
        <v>3111</v>
      </c>
      <c r="B3112" t="str" cm="1">
        <f t="array" ref="B3112">INDEX([1]!Tabla1[#Data], A3112, 2)</f>
        <v>Veliz de Guevara, Manuel</v>
      </c>
      <c r="C3112">
        <f>SUMIF([1]!Tabla1661[Consignatario],B3112,[1]!Tabla1661[1661])</f>
        <v>0</v>
      </c>
      <c r="D3112">
        <f>SUMIF([1]!Tabla11[Consignatario],B3112,[1]!Tabla11[1662])</f>
        <v>0</v>
      </c>
      <c r="E3112">
        <f>SUMIF([1]!Tabla12[Consignatario],B3112,[1]!Tabla12[1670])</f>
        <v>0</v>
      </c>
      <c r="F3112">
        <f>SUMIF([1]!Tabla10[Consignatario],B3112,[1]!Tabla10[1672])</f>
        <v>0</v>
      </c>
      <c r="G3112">
        <f>SUMIF([1]!Tabla9[Consignatarios],B3112,[1]!Tabla9[1675])</f>
        <v>0</v>
      </c>
      <c r="H3112">
        <f>SUMIF([1]!Tabla8[Consignatarios],B3112,[1]!Tabla8[1678])</f>
        <v>0</v>
      </c>
      <c r="I3112">
        <f>SUMIF([1]!Tabla4[Consignatario],B3112,[1]!Tabla4[Monto])</f>
        <v>0</v>
      </c>
      <c r="J3112">
        <f>SUMIF([1]!Tabla2[Consignatario],B3112, [1]!Tabla2[Monto])</f>
        <v>0</v>
      </c>
      <c r="K3112">
        <f>SUMIF([1]!Tabla3[Consignatario],B3112,[1]!Tabla3[Monto])</f>
        <v>27004</v>
      </c>
      <c r="L3112">
        <f>SUMIF([1]!Tabla5[Consignatario],B3112,[1]!Tabla5[Monto])</f>
        <v>0</v>
      </c>
      <c r="M3112">
        <f>SUMIF([1]!Tabla1708[Consignatario],B3112,[1]!Tabla1708[Monto])</f>
        <v>0</v>
      </c>
      <c r="N3112">
        <f>SUMIF([1]!Tabla1726[Consignatario],B3112,[1]!Tabla1726[Monto])</f>
        <v>0</v>
      </c>
      <c r="O3112">
        <f>SUMIF([1]!Tabla1730[Consignatario],B3112,[1]!Tabla1730[1730])</f>
        <v>0</v>
      </c>
      <c r="P3112">
        <f>SUMIF([1]!Tabla1739[Consignatario],B3112,[1]!Tabla1739[1739])</f>
        <v>0</v>
      </c>
      <c r="Q3112">
        <f>SUMIF([1]!Tabla21[Consignatario],B3112,[1]!Tabla21[1664-1670])</f>
        <v>0</v>
      </c>
      <c r="R3112">
        <f>SUM(Tabla62[[#This Row],[1661]:[Entrearmadas]])</f>
        <v>27004</v>
      </c>
    </row>
    <row r="3113" spans="1:18" x14ac:dyDescent="0.3">
      <c r="A3113">
        <v>3112</v>
      </c>
      <c r="B3113" t="str" cm="1">
        <f t="array" ref="B3113">INDEX([1]!Tabla1[#Data], A3113, 2)</f>
        <v>Velorado, Juan de</v>
      </c>
      <c r="C3113">
        <f>SUMIF([1]!Tabla1661[Consignatario],B3113,[1]!Tabla1661[1661])</f>
        <v>0</v>
      </c>
      <c r="D3113">
        <f>SUMIF([1]!Tabla11[Consignatario],B3113,[1]!Tabla11[1662])</f>
        <v>0</v>
      </c>
      <c r="E3113">
        <f>SUMIF([1]!Tabla12[Consignatario],B3113,[1]!Tabla12[1670])</f>
        <v>0</v>
      </c>
      <c r="F3113">
        <f>SUMIF([1]!Tabla10[Consignatario],B3113,[1]!Tabla10[1672])</f>
        <v>0</v>
      </c>
      <c r="G3113">
        <f>SUMIF([1]!Tabla9[Consignatarios],B3113,[1]!Tabla9[1675])</f>
        <v>0</v>
      </c>
      <c r="H3113">
        <f>SUMIF([1]!Tabla8[Consignatarios],B3113,[1]!Tabla8[1678])</f>
        <v>0</v>
      </c>
      <c r="I3113">
        <f>SUMIF([1]!Tabla4[Consignatario],B3113,[1]!Tabla4[Monto])</f>
        <v>0</v>
      </c>
      <c r="J3113">
        <f>SUMIF([1]!Tabla2[Consignatario],B3113, [1]!Tabla2[Monto])</f>
        <v>0</v>
      </c>
      <c r="K3113">
        <f>SUMIF([1]!Tabla3[Consignatario],B3113,[1]!Tabla3[Monto])</f>
        <v>4000</v>
      </c>
      <c r="L3113">
        <f>SUMIF([1]!Tabla5[Consignatario],B3113,[1]!Tabla5[Monto])</f>
        <v>0</v>
      </c>
      <c r="M3113">
        <f>SUMIF([1]!Tabla1708[Consignatario],B3113,[1]!Tabla1708[Monto])</f>
        <v>0</v>
      </c>
      <c r="N3113">
        <f>SUMIF([1]!Tabla1726[Consignatario],B3113,[1]!Tabla1726[Monto])</f>
        <v>0</v>
      </c>
      <c r="O3113">
        <f>SUMIF([1]!Tabla1730[Consignatario],B3113,[1]!Tabla1730[1730])</f>
        <v>0</v>
      </c>
      <c r="P3113">
        <f>SUMIF([1]!Tabla1739[Consignatario],B3113,[1]!Tabla1739[1739])</f>
        <v>0</v>
      </c>
      <c r="Q3113">
        <f>SUMIF([1]!Tabla21[Consignatario],B3113,[1]!Tabla21[1664-1670])</f>
        <v>0</v>
      </c>
      <c r="R3113">
        <f>SUM(Tabla62[[#This Row],[1661]:[Entrearmadas]])</f>
        <v>4000</v>
      </c>
    </row>
    <row r="3114" spans="1:18" x14ac:dyDescent="0.3">
      <c r="A3114">
        <v>3113</v>
      </c>
      <c r="B3114" t="str" cm="1">
        <f t="array" ref="B3114">INDEX([1]!Tabla1[#Data], A3114, 2)</f>
        <v>Venegas de Guevara, Francisco de</v>
      </c>
      <c r="C3114">
        <f>SUMIF([1]!Tabla1661[Consignatario],B3114,[1]!Tabla1661[1661])</f>
        <v>0</v>
      </c>
      <c r="D3114">
        <f>SUMIF([1]!Tabla11[Consignatario],B3114,[1]!Tabla11[1662])</f>
        <v>0</v>
      </c>
      <c r="E3114">
        <f>SUMIF([1]!Tabla12[Consignatario],B3114,[1]!Tabla12[1670])</f>
        <v>0</v>
      </c>
      <c r="F3114">
        <f>SUMIF([1]!Tabla10[Consignatario],B3114,[1]!Tabla10[1672])</f>
        <v>0</v>
      </c>
      <c r="G3114">
        <f>SUMIF([1]!Tabla9[Consignatarios],B3114,[1]!Tabla9[1675])</f>
        <v>0</v>
      </c>
      <c r="H3114">
        <f>SUMIF([1]!Tabla8[Consignatarios],B3114,[1]!Tabla8[1678])</f>
        <v>0</v>
      </c>
      <c r="I3114">
        <f>SUMIF([1]!Tabla4[Consignatario],B3114,[1]!Tabla4[Monto])</f>
        <v>0</v>
      </c>
      <c r="J3114">
        <f>SUMIF([1]!Tabla2[Consignatario],B3114, [1]!Tabla2[Monto])</f>
        <v>0</v>
      </c>
      <c r="K3114">
        <f>SUMIF([1]!Tabla3[Consignatario],B3114,[1]!Tabla3[Monto])</f>
        <v>11000</v>
      </c>
      <c r="L3114">
        <f>SUMIF([1]!Tabla5[Consignatario],B3114,[1]!Tabla5[Monto])</f>
        <v>0</v>
      </c>
      <c r="M3114">
        <f>SUMIF([1]!Tabla1708[Consignatario],B3114,[1]!Tabla1708[Monto])</f>
        <v>0</v>
      </c>
      <c r="N3114">
        <f>SUMIF([1]!Tabla1726[Consignatario],B3114,[1]!Tabla1726[Monto])</f>
        <v>0</v>
      </c>
      <c r="O3114">
        <f>SUMIF([1]!Tabla1730[Consignatario],B3114,[1]!Tabla1730[1730])</f>
        <v>0</v>
      </c>
      <c r="P3114">
        <f>SUMIF([1]!Tabla1739[Consignatario],B3114,[1]!Tabla1739[1739])</f>
        <v>0</v>
      </c>
      <c r="Q3114">
        <f>SUMIF([1]!Tabla21[Consignatario],B3114,[1]!Tabla21[1664-1670])</f>
        <v>0</v>
      </c>
      <c r="R3114">
        <f>SUM(Tabla62[[#This Row],[1661]:[Entrearmadas]])</f>
        <v>11000</v>
      </c>
    </row>
    <row r="3115" spans="1:18" x14ac:dyDescent="0.3">
      <c r="A3115">
        <v>3114</v>
      </c>
      <c r="B3115" t="str" cm="1">
        <f t="array" ref="B3115">INDEX([1]!Tabla1[#Data], A3115, 2)</f>
        <v>Venegas, Bernabé</v>
      </c>
      <c r="C3115">
        <f>SUMIF([1]!Tabla1661[Consignatario],B3115,[1]!Tabla1661[1661])</f>
        <v>0</v>
      </c>
      <c r="D3115">
        <f>SUMIF([1]!Tabla11[Consignatario],B3115,[1]!Tabla11[1662])</f>
        <v>0</v>
      </c>
      <c r="E3115">
        <f>SUMIF([1]!Tabla12[Consignatario],B3115,[1]!Tabla12[1670])</f>
        <v>0</v>
      </c>
      <c r="F3115">
        <f>SUMIF([1]!Tabla10[Consignatario],B3115,[1]!Tabla10[1672])</f>
        <v>0</v>
      </c>
      <c r="G3115">
        <f>SUMIF([1]!Tabla9[Consignatarios],B3115,[1]!Tabla9[1675])</f>
        <v>62500</v>
      </c>
      <c r="H3115">
        <f>SUMIF([1]!Tabla8[Consignatarios],B3115,[1]!Tabla8[1678])</f>
        <v>0</v>
      </c>
      <c r="I3115">
        <f>SUMIF([1]!Tabla4[Consignatario],B3115,[1]!Tabla4[Monto])</f>
        <v>0</v>
      </c>
      <c r="J3115">
        <f>SUMIF([1]!Tabla2[Consignatario],B3115, [1]!Tabla2[Monto])</f>
        <v>0</v>
      </c>
      <c r="K3115">
        <f>SUMIF([1]!Tabla3[Consignatario],B3115,[1]!Tabla3[Monto])</f>
        <v>0</v>
      </c>
      <c r="L3115">
        <f>SUMIF([1]!Tabla5[Consignatario],B3115,[1]!Tabla5[Monto])</f>
        <v>0</v>
      </c>
      <c r="M3115">
        <f>SUMIF([1]!Tabla1708[Consignatario],B3115,[1]!Tabla1708[Monto])</f>
        <v>0</v>
      </c>
      <c r="N3115">
        <f>SUMIF([1]!Tabla1726[Consignatario],B3115,[1]!Tabla1726[Monto])</f>
        <v>0</v>
      </c>
      <c r="O3115">
        <f>SUMIF([1]!Tabla1730[Consignatario],B3115,[1]!Tabla1730[1730])</f>
        <v>0</v>
      </c>
      <c r="P3115">
        <f>SUMIF([1]!Tabla1739[Consignatario],B3115,[1]!Tabla1739[1739])</f>
        <v>0</v>
      </c>
      <c r="Q3115">
        <f>SUMIF([1]!Tabla21[Consignatario],B3115,[1]!Tabla21[1664-1670])</f>
        <v>0</v>
      </c>
      <c r="R3115">
        <f>SUM(Tabla62[[#This Row],[1661]:[Entrearmadas]])</f>
        <v>62500</v>
      </c>
    </row>
    <row r="3116" spans="1:18" x14ac:dyDescent="0.3">
      <c r="A3116">
        <v>3115</v>
      </c>
      <c r="B3116" t="str" cm="1">
        <f t="array" ref="B3116">INDEX([1]!Tabla1[#Data], A3116, 2)</f>
        <v>Venegas, Joseph</v>
      </c>
      <c r="C3116">
        <f>SUMIF([1]!Tabla1661[Consignatario],B3116,[1]!Tabla1661[1661])</f>
        <v>0</v>
      </c>
      <c r="D3116">
        <f>SUMIF([1]!Tabla11[Consignatario],B3116,[1]!Tabla11[1662])</f>
        <v>0</v>
      </c>
      <c r="E3116">
        <f>SUMIF([1]!Tabla12[Consignatario],B3116,[1]!Tabla12[1670])</f>
        <v>0</v>
      </c>
      <c r="F3116">
        <f>SUMIF([1]!Tabla10[Consignatario],B3116,[1]!Tabla10[1672])</f>
        <v>0</v>
      </c>
      <c r="G3116">
        <f>SUMIF([1]!Tabla9[Consignatarios],B3116,[1]!Tabla9[1675])</f>
        <v>0</v>
      </c>
      <c r="H3116">
        <f>SUMIF([1]!Tabla8[Consignatarios],B3116,[1]!Tabla8[1678])</f>
        <v>0</v>
      </c>
      <c r="I3116">
        <f>SUMIF([1]!Tabla4[Consignatario],B3116,[1]!Tabla4[Monto])</f>
        <v>0</v>
      </c>
      <c r="J3116">
        <f>SUMIF([1]!Tabla2[Consignatario],B3116, [1]!Tabla2[Monto])</f>
        <v>0</v>
      </c>
      <c r="K3116">
        <f>SUMIF([1]!Tabla3[Consignatario],B3116,[1]!Tabla3[Monto])</f>
        <v>120000</v>
      </c>
      <c r="L3116">
        <f>SUMIF([1]!Tabla5[Consignatario],B3116,[1]!Tabla5[Monto])</f>
        <v>0</v>
      </c>
      <c r="M3116">
        <f>SUMIF([1]!Tabla1708[Consignatario],B3116,[1]!Tabla1708[Monto])</f>
        <v>0</v>
      </c>
      <c r="N3116">
        <f>SUMIF([1]!Tabla1726[Consignatario],B3116,[1]!Tabla1726[Monto])</f>
        <v>0</v>
      </c>
      <c r="O3116">
        <f>SUMIF([1]!Tabla1730[Consignatario],B3116,[1]!Tabla1730[1730])</f>
        <v>0</v>
      </c>
      <c r="P3116">
        <f>SUMIF([1]!Tabla1739[Consignatario],B3116,[1]!Tabla1739[1739])</f>
        <v>0</v>
      </c>
      <c r="Q3116">
        <f>SUMIF([1]!Tabla21[Consignatario],B3116,[1]!Tabla21[1664-1670])</f>
        <v>0</v>
      </c>
      <c r="R3116">
        <f>SUM(Tabla62[[#This Row],[1661]:[Entrearmadas]])</f>
        <v>120000</v>
      </c>
    </row>
    <row r="3117" spans="1:18" x14ac:dyDescent="0.3">
      <c r="A3117">
        <v>3116</v>
      </c>
      <c r="B3117" t="str" cm="1">
        <f t="array" ref="B3117">INDEX([1]!Tabla1[#Data], A3117, 2)</f>
        <v>Venegas, Joseph de</v>
      </c>
      <c r="C3117">
        <f>SUMIF([1]!Tabla1661[Consignatario],B3117,[1]!Tabla1661[1661])</f>
        <v>0</v>
      </c>
      <c r="D3117">
        <f>SUMIF([1]!Tabla11[Consignatario],B3117,[1]!Tabla11[1662])</f>
        <v>0</v>
      </c>
      <c r="E3117">
        <f>SUMIF([1]!Tabla12[Consignatario],B3117,[1]!Tabla12[1670])</f>
        <v>0</v>
      </c>
      <c r="F3117">
        <f>SUMIF([1]!Tabla10[Consignatario],B3117,[1]!Tabla10[1672])</f>
        <v>0</v>
      </c>
      <c r="G3117">
        <f>SUMIF([1]!Tabla9[Consignatarios],B3117,[1]!Tabla9[1675])</f>
        <v>0</v>
      </c>
      <c r="H3117">
        <f>SUMIF([1]!Tabla8[Consignatarios],B3117,[1]!Tabla8[1678])</f>
        <v>0</v>
      </c>
      <c r="I3117">
        <f>SUMIF([1]!Tabla4[Consignatario],B3117,[1]!Tabla4[Monto])</f>
        <v>0</v>
      </c>
      <c r="J3117">
        <f>SUMIF([1]!Tabla2[Consignatario],B3117, [1]!Tabla2[Monto])</f>
        <v>0</v>
      </c>
      <c r="K3117">
        <f>SUMIF([1]!Tabla3[Consignatario],B3117,[1]!Tabla3[Monto])</f>
        <v>87</v>
      </c>
      <c r="L3117">
        <f>SUMIF([1]!Tabla5[Consignatario],B3117,[1]!Tabla5[Monto])</f>
        <v>0</v>
      </c>
      <c r="M3117">
        <f>SUMIF([1]!Tabla1708[Consignatario],B3117,[1]!Tabla1708[Monto])</f>
        <v>0</v>
      </c>
      <c r="N3117">
        <f>SUMIF([1]!Tabla1726[Consignatario],B3117,[1]!Tabla1726[Monto])</f>
        <v>0</v>
      </c>
      <c r="O3117">
        <f>SUMIF([1]!Tabla1730[Consignatario],B3117,[1]!Tabla1730[1730])</f>
        <v>0</v>
      </c>
      <c r="P3117">
        <f>SUMIF([1]!Tabla1739[Consignatario],B3117,[1]!Tabla1739[1739])</f>
        <v>0</v>
      </c>
      <c r="Q3117">
        <f>SUMIF([1]!Tabla21[Consignatario],B3117,[1]!Tabla21[1664-1670])</f>
        <v>0</v>
      </c>
      <c r="R3117">
        <f>SUM(Tabla62[[#This Row],[1661]:[Entrearmadas]])</f>
        <v>87</v>
      </c>
    </row>
    <row r="3118" spans="1:18" x14ac:dyDescent="0.3">
      <c r="A3118">
        <v>3117</v>
      </c>
      <c r="B3118" t="str" cm="1">
        <f t="array" ref="B3118">INDEX([1]!Tabla1[#Data], A3118, 2)</f>
        <v>Venero, Fernando</v>
      </c>
      <c r="C3118">
        <f>SUMIF([1]!Tabla1661[Consignatario],B3118,[1]!Tabla1661[1661])</f>
        <v>0</v>
      </c>
      <c r="D3118">
        <f>SUMIF([1]!Tabla11[Consignatario],B3118,[1]!Tabla11[1662])</f>
        <v>0</v>
      </c>
      <c r="E3118">
        <f>SUMIF([1]!Tabla12[Consignatario],B3118,[1]!Tabla12[1670])</f>
        <v>0</v>
      </c>
      <c r="F3118">
        <f>SUMIF([1]!Tabla10[Consignatario],B3118,[1]!Tabla10[1672])</f>
        <v>0</v>
      </c>
      <c r="G3118">
        <f>SUMIF([1]!Tabla9[Consignatarios],B3118,[1]!Tabla9[1675])</f>
        <v>0</v>
      </c>
      <c r="H3118">
        <f>SUMIF([1]!Tabla8[Consignatarios],B3118,[1]!Tabla8[1678])</f>
        <v>0</v>
      </c>
      <c r="I3118">
        <f>SUMIF([1]!Tabla4[Consignatario],B3118,[1]!Tabla4[Monto])</f>
        <v>23497</v>
      </c>
      <c r="J3118">
        <f>SUMIF([1]!Tabla2[Consignatario],B3118, [1]!Tabla2[Monto])</f>
        <v>0</v>
      </c>
      <c r="K3118">
        <f>SUMIF([1]!Tabla3[Consignatario],B3118,[1]!Tabla3[Monto])</f>
        <v>0</v>
      </c>
      <c r="L3118">
        <f>SUMIF([1]!Tabla5[Consignatario],B3118,[1]!Tabla5[Monto])</f>
        <v>0</v>
      </c>
      <c r="M3118">
        <f>SUMIF([1]!Tabla1708[Consignatario],B3118,[1]!Tabla1708[Monto])</f>
        <v>0</v>
      </c>
      <c r="N3118">
        <f>SUMIF([1]!Tabla1726[Consignatario],B3118,[1]!Tabla1726[Monto])</f>
        <v>0</v>
      </c>
      <c r="O3118">
        <f>SUMIF([1]!Tabla1730[Consignatario],B3118,[1]!Tabla1730[1730])</f>
        <v>0</v>
      </c>
      <c r="P3118">
        <f>SUMIF([1]!Tabla1739[Consignatario],B3118,[1]!Tabla1739[1739])</f>
        <v>0</v>
      </c>
      <c r="Q3118">
        <f>SUMIF([1]!Tabla21[Consignatario],B3118,[1]!Tabla21[1664-1670])</f>
        <v>0</v>
      </c>
      <c r="R3118">
        <f>SUM(Tabla62[[#This Row],[1661]:[Entrearmadas]])</f>
        <v>23497</v>
      </c>
    </row>
    <row r="3119" spans="1:18" x14ac:dyDescent="0.3">
      <c r="A3119">
        <v>3118</v>
      </c>
      <c r="B3119" t="str" cm="1">
        <f t="array" ref="B3119">INDEX([1]!Tabla1[#Data], A3119, 2)</f>
        <v>Ventosilla, Sebastián de</v>
      </c>
      <c r="C3119">
        <f>SUMIF([1]!Tabla1661[Consignatario],B3119,[1]!Tabla1661[1661])</f>
        <v>0</v>
      </c>
      <c r="D3119">
        <f>SUMIF([1]!Tabla11[Consignatario],B3119,[1]!Tabla11[1662])</f>
        <v>0</v>
      </c>
      <c r="E3119">
        <f>SUMIF([1]!Tabla12[Consignatario],B3119,[1]!Tabla12[1670])</f>
        <v>0</v>
      </c>
      <c r="F3119">
        <f>SUMIF([1]!Tabla10[Consignatario],B3119,[1]!Tabla10[1672])</f>
        <v>0</v>
      </c>
      <c r="G3119">
        <f>SUMIF([1]!Tabla9[Consignatarios],B3119,[1]!Tabla9[1675])</f>
        <v>0</v>
      </c>
      <c r="H3119">
        <f>SUMIF([1]!Tabla8[Consignatarios],B3119,[1]!Tabla8[1678])</f>
        <v>0</v>
      </c>
      <c r="I3119">
        <f>SUMIF([1]!Tabla4[Consignatario],B3119,[1]!Tabla4[Monto])</f>
        <v>0</v>
      </c>
      <c r="J3119">
        <f>SUMIF([1]!Tabla2[Consignatario],B3119, [1]!Tabla2[Monto])</f>
        <v>0</v>
      </c>
      <c r="K3119">
        <f>SUMIF([1]!Tabla3[Consignatario],B3119,[1]!Tabla3[Monto])</f>
        <v>0</v>
      </c>
      <c r="L3119">
        <f>SUMIF([1]!Tabla5[Consignatario],B3119,[1]!Tabla5[Monto])</f>
        <v>0</v>
      </c>
      <c r="M3119">
        <f>SUMIF([1]!Tabla1708[Consignatario],B3119,[1]!Tabla1708[Monto])</f>
        <v>0</v>
      </c>
      <c r="N3119">
        <f>SUMIF([1]!Tabla1726[Consignatario],B3119,[1]!Tabla1726[Monto])</f>
        <v>0</v>
      </c>
      <c r="O3119">
        <f>SUMIF([1]!Tabla1730[Consignatario],B3119,[1]!Tabla1730[1730])</f>
        <v>0</v>
      </c>
      <c r="P3119">
        <f>SUMIF([1]!Tabla1739[Consignatario],B3119,[1]!Tabla1739[1739])</f>
        <v>0</v>
      </c>
      <c r="Q3119">
        <f>SUMIF([1]!Tabla21[Consignatario],B3119,[1]!Tabla21[1664-1670])</f>
        <v>0</v>
      </c>
      <c r="R3119">
        <f>SUM(Tabla62[[#This Row],[1661]:[Entrearmadas]])</f>
        <v>0</v>
      </c>
    </row>
    <row r="3120" spans="1:18" x14ac:dyDescent="0.3">
      <c r="A3120">
        <v>3119</v>
      </c>
      <c r="B3120" t="str" cm="1">
        <f t="array" ref="B3120">INDEX([1]!Tabla1[#Data], A3120, 2)</f>
        <v>Ventura Borroso, Juan</v>
      </c>
      <c r="C3120">
        <f>SUMIF([1]!Tabla1661[Consignatario],B3120,[1]!Tabla1661[1661])</f>
        <v>0</v>
      </c>
      <c r="D3120">
        <f>SUMIF([1]!Tabla11[Consignatario],B3120,[1]!Tabla11[1662])</f>
        <v>0</v>
      </c>
      <c r="E3120">
        <f>SUMIF([1]!Tabla12[Consignatario],B3120,[1]!Tabla12[1670])</f>
        <v>0</v>
      </c>
      <c r="F3120">
        <f>SUMIF([1]!Tabla10[Consignatario],B3120,[1]!Tabla10[1672])</f>
        <v>0</v>
      </c>
      <c r="G3120">
        <f>SUMIF([1]!Tabla9[Consignatarios],B3120,[1]!Tabla9[1675])</f>
        <v>0</v>
      </c>
      <c r="H3120">
        <f>SUMIF([1]!Tabla8[Consignatarios],B3120,[1]!Tabla8[1678])</f>
        <v>0</v>
      </c>
      <c r="I3120">
        <f>SUMIF([1]!Tabla4[Consignatario],B3120,[1]!Tabla4[Monto])</f>
        <v>0</v>
      </c>
      <c r="J3120">
        <f>SUMIF([1]!Tabla2[Consignatario],B3120, [1]!Tabla2[Monto])</f>
        <v>0</v>
      </c>
      <c r="K3120">
        <f>SUMIF([1]!Tabla3[Consignatario],B3120,[1]!Tabla3[Monto])</f>
        <v>0</v>
      </c>
      <c r="L3120">
        <f>SUMIF([1]!Tabla5[Consignatario],B3120,[1]!Tabla5[Monto])</f>
        <v>4000</v>
      </c>
      <c r="M3120">
        <f>SUMIF([1]!Tabla1708[Consignatario],B3120,[1]!Tabla1708[Monto])</f>
        <v>0</v>
      </c>
      <c r="N3120">
        <f>SUMIF([1]!Tabla1726[Consignatario],B3120,[1]!Tabla1726[Monto])</f>
        <v>0</v>
      </c>
      <c r="O3120">
        <f>SUMIF([1]!Tabla1730[Consignatario],B3120,[1]!Tabla1730[1730])</f>
        <v>0</v>
      </c>
      <c r="P3120">
        <f>SUMIF([1]!Tabla1739[Consignatario],B3120,[1]!Tabla1739[1739])</f>
        <v>0</v>
      </c>
      <c r="Q3120">
        <f>SUMIF([1]!Tabla21[Consignatario],B3120,[1]!Tabla21[1664-1670])</f>
        <v>0</v>
      </c>
      <c r="R3120">
        <f>SUM(Tabla62[[#This Row],[1661]:[Entrearmadas]])</f>
        <v>4000</v>
      </c>
    </row>
    <row r="3121" spans="1:18" x14ac:dyDescent="0.3">
      <c r="A3121">
        <v>3120</v>
      </c>
      <c r="B3121" t="str" cm="1">
        <f t="array" ref="B3121">INDEX([1]!Tabla1[#Data], A3121, 2)</f>
        <v>Ventura Calderón, Ángel</v>
      </c>
      <c r="C3121">
        <f>SUMIF([1]!Tabla1661[Consignatario],B3121,[1]!Tabla1661[1661])</f>
        <v>0</v>
      </c>
      <c r="D3121">
        <f>SUMIF([1]!Tabla11[Consignatario],B3121,[1]!Tabla11[1662])</f>
        <v>0</v>
      </c>
      <c r="E3121">
        <f>SUMIF([1]!Tabla12[Consignatario],B3121,[1]!Tabla12[1670])</f>
        <v>0</v>
      </c>
      <c r="F3121">
        <f>SUMIF([1]!Tabla10[Consignatario],B3121,[1]!Tabla10[1672])</f>
        <v>0</v>
      </c>
      <c r="G3121">
        <f>SUMIF([1]!Tabla9[Consignatarios],B3121,[1]!Tabla9[1675])</f>
        <v>0</v>
      </c>
      <c r="H3121">
        <f>SUMIF([1]!Tabla8[Consignatarios],B3121,[1]!Tabla8[1678])</f>
        <v>0</v>
      </c>
      <c r="I3121">
        <f>SUMIF([1]!Tabla4[Consignatario],B3121,[1]!Tabla4[Monto])</f>
        <v>0</v>
      </c>
      <c r="J3121">
        <f>SUMIF([1]!Tabla2[Consignatario],B3121, [1]!Tabla2[Monto])</f>
        <v>0</v>
      </c>
      <c r="K3121">
        <f>SUMIF([1]!Tabla3[Consignatario],B3121,[1]!Tabla3[Monto])</f>
        <v>0</v>
      </c>
      <c r="L3121">
        <f>SUMIF([1]!Tabla5[Consignatario],B3121,[1]!Tabla5[Monto])</f>
        <v>0</v>
      </c>
      <c r="M3121">
        <f>SUMIF([1]!Tabla1708[Consignatario],B3121,[1]!Tabla1708[Monto])</f>
        <v>0</v>
      </c>
      <c r="N3121">
        <f>SUMIF([1]!Tabla1726[Consignatario],B3121,[1]!Tabla1726[Monto])</f>
        <v>314288</v>
      </c>
      <c r="O3121">
        <f>SUMIF([1]!Tabla1730[Consignatario],B3121,[1]!Tabla1730[1730])</f>
        <v>0</v>
      </c>
      <c r="P3121">
        <f>SUMIF([1]!Tabla1739[Consignatario],B3121,[1]!Tabla1739[1739])</f>
        <v>0</v>
      </c>
      <c r="Q3121">
        <f>SUMIF([1]!Tabla21[Consignatario],B3121,[1]!Tabla21[1664-1670])</f>
        <v>0</v>
      </c>
      <c r="R3121">
        <f>SUM(Tabla62[[#This Row],[1661]:[Entrearmadas]])</f>
        <v>314288</v>
      </c>
    </row>
    <row r="3122" spans="1:18" x14ac:dyDescent="0.3">
      <c r="A3122">
        <v>3121</v>
      </c>
      <c r="B3122" t="str" cm="1">
        <f t="array" ref="B3122">INDEX([1]!Tabla1[#Data], A3122, 2)</f>
        <v>Ventura de Eygorreaga, Juan</v>
      </c>
      <c r="C3122">
        <f>SUMIF([1]!Tabla1661[Consignatario],B3122,[1]!Tabla1661[1661])</f>
        <v>0</v>
      </c>
      <c r="D3122">
        <f>SUMIF([1]!Tabla11[Consignatario],B3122,[1]!Tabla11[1662])</f>
        <v>0</v>
      </c>
      <c r="E3122">
        <f>SUMIF([1]!Tabla12[Consignatario],B3122,[1]!Tabla12[1670])</f>
        <v>0</v>
      </c>
      <c r="F3122">
        <f>SUMIF([1]!Tabla10[Consignatario],B3122,[1]!Tabla10[1672])</f>
        <v>0</v>
      </c>
      <c r="G3122">
        <f>SUMIF([1]!Tabla9[Consignatarios],B3122,[1]!Tabla9[1675])</f>
        <v>0</v>
      </c>
      <c r="H3122">
        <f>SUMIF([1]!Tabla8[Consignatarios],B3122,[1]!Tabla8[1678])</f>
        <v>4000</v>
      </c>
      <c r="I3122">
        <f>SUMIF([1]!Tabla4[Consignatario],B3122,[1]!Tabla4[Monto])</f>
        <v>0</v>
      </c>
      <c r="J3122">
        <f>SUMIF([1]!Tabla2[Consignatario],B3122, [1]!Tabla2[Monto])</f>
        <v>0</v>
      </c>
      <c r="K3122">
        <f>SUMIF([1]!Tabla3[Consignatario],B3122,[1]!Tabla3[Monto])</f>
        <v>0</v>
      </c>
      <c r="L3122">
        <f>SUMIF([1]!Tabla5[Consignatario],B3122,[1]!Tabla5[Monto])</f>
        <v>0</v>
      </c>
      <c r="M3122">
        <f>SUMIF([1]!Tabla1708[Consignatario],B3122,[1]!Tabla1708[Monto])</f>
        <v>0</v>
      </c>
      <c r="N3122">
        <f>SUMIF([1]!Tabla1726[Consignatario],B3122,[1]!Tabla1726[Monto])</f>
        <v>0</v>
      </c>
      <c r="O3122">
        <f>SUMIF([1]!Tabla1730[Consignatario],B3122,[1]!Tabla1730[1730])</f>
        <v>0</v>
      </c>
      <c r="P3122">
        <f>SUMIF([1]!Tabla1739[Consignatario],B3122,[1]!Tabla1739[1739])</f>
        <v>0</v>
      </c>
      <c r="Q3122">
        <f>SUMIF([1]!Tabla21[Consignatario],B3122,[1]!Tabla21[1664-1670])</f>
        <v>0</v>
      </c>
      <c r="R3122">
        <f>SUM(Tabla62[[#This Row],[1661]:[Entrearmadas]])</f>
        <v>4000</v>
      </c>
    </row>
    <row r="3123" spans="1:18" x14ac:dyDescent="0.3">
      <c r="A3123">
        <v>3122</v>
      </c>
      <c r="B3123" t="str" cm="1">
        <f t="array" ref="B3123">INDEX([1]!Tabla1[#Data], A3123, 2)</f>
        <v>Ventura Tristán, Diego</v>
      </c>
      <c r="C3123">
        <f>SUMIF([1]!Tabla1661[Consignatario],B3123,[1]!Tabla1661[1661])</f>
        <v>0</v>
      </c>
      <c r="D3123">
        <f>SUMIF([1]!Tabla11[Consignatario],B3123,[1]!Tabla11[1662])</f>
        <v>0</v>
      </c>
      <c r="E3123">
        <f>SUMIF([1]!Tabla12[Consignatario],B3123,[1]!Tabla12[1670])</f>
        <v>0</v>
      </c>
      <c r="F3123">
        <f>SUMIF([1]!Tabla10[Consignatario],B3123,[1]!Tabla10[1672])</f>
        <v>0</v>
      </c>
      <c r="G3123">
        <f>SUMIF([1]!Tabla9[Consignatarios],B3123,[1]!Tabla9[1675])</f>
        <v>0</v>
      </c>
      <c r="H3123">
        <f>SUMIF([1]!Tabla8[Consignatarios],B3123,[1]!Tabla8[1678])</f>
        <v>0</v>
      </c>
      <c r="I3123">
        <f>SUMIF([1]!Tabla4[Consignatario],B3123,[1]!Tabla4[Monto])</f>
        <v>0</v>
      </c>
      <c r="J3123">
        <f>SUMIF([1]!Tabla2[Consignatario],B3123, [1]!Tabla2[Monto])</f>
        <v>0</v>
      </c>
      <c r="K3123">
        <f>SUMIF([1]!Tabla3[Consignatario],B3123,[1]!Tabla3[Monto])</f>
        <v>0</v>
      </c>
      <c r="L3123">
        <f>SUMIF([1]!Tabla5[Consignatario],B3123,[1]!Tabla5[Monto])</f>
        <v>74091</v>
      </c>
      <c r="M3123">
        <f>SUMIF([1]!Tabla1708[Consignatario],B3123,[1]!Tabla1708[Monto])</f>
        <v>0</v>
      </c>
      <c r="N3123">
        <f>SUMIF([1]!Tabla1726[Consignatario],B3123,[1]!Tabla1726[Monto])</f>
        <v>0</v>
      </c>
      <c r="O3123">
        <f>SUMIF([1]!Tabla1730[Consignatario],B3123,[1]!Tabla1730[1730])</f>
        <v>0</v>
      </c>
      <c r="P3123">
        <f>SUMIF([1]!Tabla1739[Consignatario],B3123,[1]!Tabla1739[1739])</f>
        <v>0</v>
      </c>
      <c r="Q3123">
        <f>SUMIF([1]!Tabla21[Consignatario],B3123,[1]!Tabla21[1664-1670])</f>
        <v>0</v>
      </c>
      <c r="R3123">
        <f>SUM(Tabla62[[#This Row],[1661]:[Entrearmadas]])</f>
        <v>74091</v>
      </c>
    </row>
    <row r="3124" spans="1:18" x14ac:dyDescent="0.3">
      <c r="A3124">
        <v>3123</v>
      </c>
      <c r="B3124" t="str" cm="1">
        <f t="array" ref="B3124">INDEX([1]!Tabla1[#Data], A3124, 2)</f>
        <v>Vera y Aguirre, Juan de</v>
      </c>
      <c r="C3124">
        <f>SUMIF([1]!Tabla1661[Consignatario],B3124,[1]!Tabla1661[1661])</f>
        <v>0</v>
      </c>
      <c r="D3124">
        <f>SUMIF([1]!Tabla11[Consignatario],B3124,[1]!Tabla11[1662])</f>
        <v>0</v>
      </c>
      <c r="E3124">
        <f>SUMIF([1]!Tabla12[Consignatario],B3124,[1]!Tabla12[1670])</f>
        <v>0</v>
      </c>
      <c r="F3124">
        <f>SUMIF([1]!Tabla10[Consignatario],B3124,[1]!Tabla10[1672])</f>
        <v>0</v>
      </c>
      <c r="G3124">
        <f>SUMIF([1]!Tabla9[Consignatarios],B3124,[1]!Tabla9[1675])</f>
        <v>0</v>
      </c>
      <c r="H3124">
        <f>SUMIF([1]!Tabla8[Consignatarios],B3124,[1]!Tabla8[1678])</f>
        <v>0</v>
      </c>
      <c r="I3124">
        <f>SUMIF([1]!Tabla4[Consignatario],B3124,[1]!Tabla4[Monto])</f>
        <v>0</v>
      </c>
      <c r="J3124">
        <f>SUMIF([1]!Tabla2[Consignatario],B3124, [1]!Tabla2[Monto])</f>
        <v>0</v>
      </c>
      <c r="K3124">
        <f>SUMIF([1]!Tabla3[Consignatario],B3124,[1]!Tabla3[Monto])</f>
        <v>25068</v>
      </c>
      <c r="L3124">
        <f>SUMIF([1]!Tabla5[Consignatario],B3124,[1]!Tabla5[Monto])</f>
        <v>0</v>
      </c>
      <c r="M3124">
        <f>SUMIF([1]!Tabla1708[Consignatario],B3124,[1]!Tabla1708[Monto])</f>
        <v>0</v>
      </c>
      <c r="N3124">
        <f>SUMIF([1]!Tabla1726[Consignatario],B3124,[1]!Tabla1726[Monto])</f>
        <v>0</v>
      </c>
      <c r="O3124">
        <f>SUMIF([1]!Tabla1730[Consignatario],B3124,[1]!Tabla1730[1730])</f>
        <v>0</v>
      </c>
      <c r="P3124">
        <f>SUMIF([1]!Tabla1739[Consignatario],B3124,[1]!Tabla1739[1739])</f>
        <v>0</v>
      </c>
      <c r="Q3124">
        <f>SUMIF([1]!Tabla21[Consignatario],B3124,[1]!Tabla21[1664-1670])</f>
        <v>0</v>
      </c>
      <c r="R3124">
        <f>SUM(Tabla62[[#This Row],[1661]:[Entrearmadas]])</f>
        <v>25068</v>
      </c>
    </row>
    <row r="3125" spans="1:18" x14ac:dyDescent="0.3">
      <c r="A3125">
        <v>3124</v>
      </c>
      <c r="B3125" t="str" cm="1">
        <f t="array" ref="B3125">INDEX([1]!Tabla1[#Data], A3125, 2)</f>
        <v>Vera, Bernardo Antonio de</v>
      </c>
      <c r="C3125">
        <f>SUMIF([1]!Tabla1661[Consignatario],B3125,[1]!Tabla1661[1661])</f>
        <v>0</v>
      </c>
      <c r="D3125">
        <f>SUMIF([1]!Tabla11[Consignatario],B3125,[1]!Tabla11[1662])</f>
        <v>0</v>
      </c>
      <c r="E3125">
        <f>SUMIF([1]!Tabla12[Consignatario],B3125,[1]!Tabla12[1670])</f>
        <v>0</v>
      </c>
      <c r="F3125">
        <f>SUMIF([1]!Tabla10[Consignatario],B3125,[1]!Tabla10[1672])</f>
        <v>6708</v>
      </c>
      <c r="G3125">
        <f>SUMIF([1]!Tabla9[Consignatarios],B3125,[1]!Tabla9[1675])</f>
        <v>0</v>
      </c>
      <c r="H3125">
        <f>SUMIF([1]!Tabla8[Consignatarios],B3125,[1]!Tabla8[1678])</f>
        <v>0</v>
      </c>
      <c r="I3125">
        <f>SUMIF([1]!Tabla4[Consignatario],B3125,[1]!Tabla4[Monto])</f>
        <v>0</v>
      </c>
      <c r="J3125">
        <f>SUMIF([1]!Tabla2[Consignatario],B3125, [1]!Tabla2[Monto])</f>
        <v>0</v>
      </c>
      <c r="K3125">
        <f>SUMIF([1]!Tabla3[Consignatario],B3125,[1]!Tabla3[Monto])</f>
        <v>0</v>
      </c>
      <c r="L3125">
        <f>SUMIF([1]!Tabla5[Consignatario],B3125,[1]!Tabla5[Monto])</f>
        <v>0</v>
      </c>
      <c r="M3125">
        <f>SUMIF([1]!Tabla1708[Consignatario],B3125,[1]!Tabla1708[Monto])</f>
        <v>0</v>
      </c>
      <c r="N3125">
        <f>SUMIF([1]!Tabla1726[Consignatario],B3125,[1]!Tabla1726[Monto])</f>
        <v>0</v>
      </c>
      <c r="O3125">
        <f>SUMIF([1]!Tabla1730[Consignatario],B3125,[1]!Tabla1730[1730])</f>
        <v>0</v>
      </c>
      <c r="P3125">
        <f>SUMIF([1]!Tabla1739[Consignatario],B3125,[1]!Tabla1739[1739])</f>
        <v>0</v>
      </c>
      <c r="Q3125">
        <f>SUMIF([1]!Tabla21[Consignatario],B3125,[1]!Tabla21[1664-1670])</f>
        <v>0</v>
      </c>
      <c r="R3125">
        <f>SUM(Tabla62[[#This Row],[1661]:[Entrearmadas]])</f>
        <v>6708</v>
      </c>
    </row>
    <row r="3126" spans="1:18" x14ac:dyDescent="0.3">
      <c r="A3126">
        <v>3125</v>
      </c>
      <c r="B3126" t="str" cm="1">
        <f t="array" ref="B3126">INDEX([1]!Tabla1[#Data], A3126, 2)</f>
        <v>Vera, Bernardo de</v>
      </c>
      <c r="C3126">
        <f>SUMIF([1]!Tabla1661[Consignatario],B3126,[1]!Tabla1661[1661])</f>
        <v>12518</v>
      </c>
      <c r="D3126">
        <f>SUMIF([1]!Tabla11[Consignatario],B3126,[1]!Tabla11[1662])</f>
        <v>0</v>
      </c>
      <c r="E3126">
        <f>SUMIF([1]!Tabla12[Consignatario],B3126,[1]!Tabla12[1670])</f>
        <v>0</v>
      </c>
      <c r="F3126">
        <f>SUMIF([1]!Tabla10[Consignatario],B3126,[1]!Tabla10[1672])</f>
        <v>0</v>
      </c>
      <c r="G3126">
        <f>SUMIF([1]!Tabla9[Consignatarios],B3126,[1]!Tabla9[1675])</f>
        <v>0</v>
      </c>
      <c r="H3126">
        <f>SUMIF([1]!Tabla8[Consignatarios],B3126,[1]!Tabla8[1678])</f>
        <v>0</v>
      </c>
      <c r="I3126">
        <f>SUMIF([1]!Tabla4[Consignatario],B3126,[1]!Tabla4[Monto])</f>
        <v>0</v>
      </c>
      <c r="J3126">
        <f>SUMIF([1]!Tabla2[Consignatario],B3126, [1]!Tabla2[Monto])</f>
        <v>0</v>
      </c>
      <c r="K3126">
        <f>SUMIF([1]!Tabla3[Consignatario],B3126,[1]!Tabla3[Monto])</f>
        <v>0</v>
      </c>
      <c r="L3126">
        <f>SUMIF([1]!Tabla5[Consignatario],B3126,[1]!Tabla5[Monto])</f>
        <v>0</v>
      </c>
      <c r="M3126">
        <f>SUMIF([1]!Tabla1708[Consignatario],B3126,[1]!Tabla1708[Monto])</f>
        <v>0</v>
      </c>
      <c r="N3126">
        <f>SUMIF([1]!Tabla1726[Consignatario],B3126,[1]!Tabla1726[Monto])</f>
        <v>0</v>
      </c>
      <c r="O3126">
        <f>SUMIF([1]!Tabla1730[Consignatario],B3126,[1]!Tabla1730[1730])</f>
        <v>0</v>
      </c>
      <c r="P3126">
        <f>SUMIF([1]!Tabla1739[Consignatario],B3126,[1]!Tabla1739[1739])</f>
        <v>0</v>
      </c>
      <c r="Q3126">
        <f>SUMIF([1]!Tabla21[Consignatario],B3126,[1]!Tabla21[1664-1670])</f>
        <v>0</v>
      </c>
      <c r="R3126">
        <f>SUM(Tabla62[[#This Row],[1661]:[Entrearmadas]])</f>
        <v>12518</v>
      </c>
    </row>
    <row r="3127" spans="1:18" x14ac:dyDescent="0.3">
      <c r="A3127">
        <v>3126</v>
      </c>
      <c r="B3127" t="str" cm="1">
        <f t="array" ref="B3127">INDEX([1]!Tabla1[#Data], A3127, 2)</f>
        <v>Vera, Carlos Francisco de</v>
      </c>
      <c r="C3127">
        <f>SUMIF([1]!Tabla1661[Consignatario],B3127,[1]!Tabla1661[1661])</f>
        <v>0</v>
      </c>
      <c r="D3127">
        <f>SUMIF([1]!Tabla11[Consignatario],B3127,[1]!Tabla11[1662])</f>
        <v>0</v>
      </c>
      <c r="E3127">
        <f>SUMIF([1]!Tabla12[Consignatario],B3127,[1]!Tabla12[1670])</f>
        <v>5000</v>
      </c>
      <c r="F3127">
        <f>SUMIF([1]!Tabla10[Consignatario],B3127,[1]!Tabla10[1672])</f>
        <v>0</v>
      </c>
      <c r="G3127">
        <f>SUMIF([1]!Tabla9[Consignatarios],B3127,[1]!Tabla9[1675])</f>
        <v>0</v>
      </c>
      <c r="H3127">
        <f>SUMIF([1]!Tabla8[Consignatarios],B3127,[1]!Tabla8[1678])</f>
        <v>0</v>
      </c>
      <c r="I3127">
        <f>SUMIF([1]!Tabla4[Consignatario],B3127,[1]!Tabla4[Monto])</f>
        <v>0</v>
      </c>
      <c r="J3127">
        <f>SUMIF([1]!Tabla2[Consignatario],B3127, [1]!Tabla2[Monto])</f>
        <v>0</v>
      </c>
      <c r="K3127">
        <f>SUMIF([1]!Tabla3[Consignatario],B3127,[1]!Tabla3[Monto])</f>
        <v>0</v>
      </c>
      <c r="L3127">
        <f>SUMIF([1]!Tabla5[Consignatario],B3127,[1]!Tabla5[Monto])</f>
        <v>0</v>
      </c>
      <c r="M3127">
        <f>SUMIF([1]!Tabla1708[Consignatario],B3127,[1]!Tabla1708[Monto])</f>
        <v>0</v>
      </c>
      <c r="N3127">
        <f>SUMIF([1]!Tabla1726[Consignatario],B3127,[1]!Tabla1726[Monto])</f>
        <v>0</v>
      </c>
      <c r="O3127">
        <f>SUMIF([1]!Tabla1730[Consignatario],B3127,[1]!Tabla1730[1730])</f>
        <v>0</v>
      </c>
      <c r="P3127">
        <f>SUMIF([1]!Tabla1739[Consignatario],B3127,[1]!Tabla1739[1739])</f>
        <v>0</v>
      </c>
      <c r="Q3127">
        <f>SUMIF([1]!Tabla21[Consignatario],B3127,[1]!Tabla21[1664-1670])</f>
        <v>0</v>
      </c>
      <c r="R3127">
        <f>SUM(Tabla62[[#This Row],[1661]:[Entrearmadas]])</f>
        <v>5000</v>
      </c>
    </row>
    <row r="3128" spans="1:18" x14ac:dyDescent="0.3">
      <c r="A3128">
        <v>3127</v>
      </c>
      <c r="B3128" t="str" cm="1">
        <f t="array" ref="B3128">INDEX([1]!Tabla1[#Data], A3128, 2)</f>
        <v>Vera, Diego de</v>
      </c>
      <c r="C3128">
        <f>SUMIF([1]!Tabla1661[Consignatario],B3128,[1]!Tabla1661[1661])</f>
        <v>4333</v>
      </c>
      <c r="D3128">
        <f>SUMIF([1]!Tabla11[Consignatario],B3128,[1]!Tabla11[1662])</f>
        <v>0</v>
      </c>
      <c r="E3128">
        <f>SUMIF([1]!Tabla12[Consignatario],B3128,[1]!Tabla12[1670])</f>
        <v>37700</v>
      </c>
      <c r="F3128">
        <f>SUMIF([1]!Tabla10[Consignatario],B3128,[1]!Tabla10[1672])</f>
        <v>0</v>
      </c>
      <c r="G3128">
        <f>SUMIF([1]!Tabla9[Consignatarios],B3128,[1]!Tabla9[1675])</f>
        <v>8650</v>
      </c>
      <c r="H3128">
        <f>SUMIF([1]!Tabla8[Consignatarios],B3128,[1]!Tabla8[1678])</f>
        <v>0</v>
      </c>
      <c r="I3128">
        <f>SUMIF([1]!Tabla4[Consignatario],B3128,[1]!Tabla4[Monto])</f>
        <v>0</v>
      </c>
      <c r="J3128">
        <f>SUMIF([1]!Tabla2[Consignatario],B3128, [1]!Tabla2[Monto])</f>
        <v>0</v>
      </c>
      <c r="K3128">
        <f>SUMIF([1]!Tabla3[Consignatario],B3128,[1]!Tabla3[Monto])</f>
        <v>500</v>
      </c>
      <c r="L3128">
        <f>SUMIF([1]!Tabla5[Consignatario],B3128,[1]!Tabla5[Monto])</f>
        <v>0</v>
      </c>
      <c r="M3128">
        <f>SUMIF([1]!Tabla1708[Consignatario],B3128,[1]!Tabla1708[Monto])</f>
        <v>0</v>
      </c>
      <c r="N3128">
        <f>SUMIF([1]!Tabla1726[Consignatario],B3128,[1]!Tabla1726[Monto])</f>
        <v>0</v>
      </c>
      <c r="O3128">
        <f>SUMIF([1]!Tabla1730[Consignatario],B3128,[1]!Tabla1730[1730])</f>
        <v>0</v>
      </c>
      <c r="P3128">
        <f>SUMIF([1]!Tabla1739[Consignatario],B3128,[1]!Tabla1739[1739])</f>
        <v>0</v>
      </c>
      <c r="Q3128">
        <f>SUMIF([1]!Tabla21[Consignatario],B3128,[1]!Tabla21[1664-1670])</f>
        <v>0</v>
      </c>
      <c r="R3128">
        <f>SUM(Tabla62[[#This Row],[1661]:[Entrearmadas]])</f>
        <v>51183</v>
      </c>
    </row>
    <row r="3129" spans="1:18" x14ac:dyDescent="0.3">
      <c r="A3129">
        <v>3128</v>
      </c>
      <c r="B3129" t="str" cm="1">
        <f t="array" ref="B3129">INDEX([1]!Tabla1[#Data], A3129, 2)</f>
        <v>Vera, Joseph de</v>
      </c>
      <c r="C3129">
        <f>SUMIF([1]!Tabla1661[Consignatario],B3129,[1]!Tabla1661[1661])</f>
        <v>0</v>
      </c>
      <c r="D3129">
        <f>SUMIF([1]!Tabla11[Consignatario],B3129,[1]!Tabla11[1662])</f>
        <v>0</v>
      </c>
      <c r="E3129">
        <f>SUMIF([1]!Tabla12[Consignatario],B3129,[1]!Tabla12[1670])</f>
        <v>0</v>
      </c>
      <c r="F3129">
        <f>SUMIF([1]!Tabla10[Consignatario],B3129,[1]!Tabla10[1672])</f>
        <v>0</v>
      </c>
      <c r="G3129">
        <f>SUMIF([1]!Tabla9[Consignatarios],B3129,[1]!Tabla9[1675])</f>
        <v>0</v>
      </c>
      <c r="H3129">
        <f>SUMIF([1]!Tabla8[Consignatarios],B3129,[1]!Tabla8[1678])</f>
        <v>0</v>
      </c>
      <c r="I3129">
        <f>SUMIF([1]!Tabla4[Consignatario],B3129,[1]!Tabla4[Monto])</f>
        <v>0</v>
      </c>
      <c r="J3129">
        <f>SUMIF([1]!Tabla2[Consignatario],B3129, [1]!Tabla2[Monto])</f>
        <v>0</v>
      </c>
      <c r="K3129">
        <f>SUMIF([1]!Tabla3[Consignatario],B3129,[1]!Tabla3[Monto])</f>
        <v>62930</v>
      </c>
      <c r="L3129">
        <f>SUMIF([1]!Tabla5[Consignatario],B3129,[1]!Tabla5[Monto])</f>
        <v>0</v>
      </c>
      <c r="M3129">
        <f>SUMIF([1]!Tabla1708[Consignatario],B3129,[1]!Tabla1708[Monto])</f>
        <v>0</v>
      </c>
      <c r="N3129">
        <f>SUMIF([1]!Tabla1726[Consignatario],B3129,[1]!Tabla1726[Monto])</f>
        <v>0</v>
      </c>
      <c r="O3129">
        <f>SUMIF([1]!Tabla1730[Consignatario],B3129,[1]!Tabla1730[1730])</f>
        <v>0</v>
      </c>
      <c r="P3129">
        <f>SUMIF([1]!Tabla1739[Consignatario],B3129,[1]!Tabla1739[1739])</f>
        <v>0</v>
      </c>
      <c r="Q3129">
        <f>SUMIF([1]!Tabla21[Consignatario],B3129,[1]!Tabla21[1664-1670])</f>
        <v>0</v>
      </c>
      <c r="R3129">
        <f>SUM(Tabla62[[#This Row],[1661]:[Entrearmadas]])</f>
        <v>62930</v>
      </c>
    </row>
    <row r="3130" spans="1:18" x14ac:dyDescent="0.3">
      <c r="A3130">
        <v>3129</v>
      </c>
      <c r="B3130" t="str" cm="1">
        <f t="array" ref="B3130">INDEX([1]!Tabla1[#Data], A3130, 2)</f>
        <v>Vera, Pedro de</v>
      </c>
      <c r="C3130">
        <f>SUMIF([1]!Tabla1661[Consignatario],B3130,[1]!Tabla1661[1661])</f>
        <v>0</v>
      </c>
      <c r="D3130">
        <f>SUMIF([1]!Tabla11[Consignatario],B3130,[1]!Tabla11[1662])</f>
        <v>0</v>
      </c>
      <c r="E3130">
        <f>SUMIF([1]!Tabla12[Consignatario],B3130,[1]!Tabla12[1670])</f>
        <v>0</v>
      </c>
      <c r="F3130">
        <f>SUMIF([1]!Tabla10[Consignatario],B3130,[1]!Tabla10[1672])</f>
        <v>0</v>
      </c>
      <c r="G3130">
        <f>SUMIF([1]!Tabla9[Consignatarios],B3130,[1]!Tabla9[1675])</f>
        <v>0</v>
      </c>
      <c r="H3130">
        <f>SUMIF([1]!Tabla8[Consignatarios],B3130,[1]!Tabla8[1678])</f>
        <v>0</v>
      </c>
      <c r="I3130">
        <f>SUMIF([1]!Tabla4[Consignatario],B3130,[1]!Tabla4[Monto])</f>
        <v>0</v>
      </c>
      <c r="J3130">
        <f>SUMIF([1]!Tabla2[Consignatario],B3130, [1]!Tabla2[Monto])</f>
        <v>0</v>
      </c>
      <c r="K3130">
        <f>SUMIF([1]!Tabla3[Consignatario],B3130,[1]!Tabla3[Monto])</f>
        <v>0</v>
      </c>
      <c r="L3130">
        <f>SUMIF([1]!Tabla5[Consignatario],B3130,[1]!Tabla5[Monto])</f>
        <v>40180</v>
      </c>
      <c r="M3130">
        <f>SUMIF([1]!Tabla1708[Consignatario],B3130,[1]!Tabla1708[Monto])</f>
        <v>0</v>
      </c>
      <c r="N3130">
        <f>SUMIF([1]!Tabla1726[Consignatario],B3130,[1]!Tabla1726[Monto])</f>
        <v>0</v>
      </c>
      <c r="O3130">
        <f>SUMIF([1]!Tabla1730[Consignatario],B3130,[1]!Tabla1730[1730])</f>
        <v>0</v>
      </c>
      <c r="P3130">
        <f>SUMIF([1]!Tabla1739[Consignatario],B3130,[1]!Tabla1739[1739])</f>
        <v>0</v>
      </c>
      <c r="Q3130">
        <f>SUMIF([1]!Tabla21[Consignatario],B3130,[1]!Tabla21[1664-1670])</f>
        <v>0</v>
      </c>
      <c r="R3130">
        <f>SUM(Tabla62[[#This Row],[1661]:[Entrearmadas]])</f>
        <v>40180</v>
      </c>
    </row>
    <row r="3131" spans="1:18" x14ac:dyDescent="0.3">
      <c r="A3131">
        <v>3130</v>
      </c>
      <c r="B3131" t="str" cm="1">
        <f t="array" ref="B3131">INDEX([1]!Tabla1[#Data], A3131, 2)</f>
        <v>Vera, Pedro Florencio de</v>
      </c>
      <c r="C3131">
        <f>SUMIF([1]!Tabla1661[Consignatario],B3131,[1]!Tabla1661[1661])</f>
        <v>2800</v>
      </c>
      <c r="D3131">
        <f>SUMIF([1]!Tabla11[Consignatario],B3131,[1]!Tabla11[1662])</f>
        <v>0</v>
      </c>
      <c r="E3131">
        <f>SUMIF([1]!Tabla12[Consignatario],B3131,[1]!Tabla12[1670])</f>
        <v>0</v>
      </c>
      <c r="F3131">
        <f>SUMIF([1]!Tabla10[Consignatario],B3131,[1]!Tabla10[1672])</f>
        <v>0</v>
      </c>
      <c r="G3131">
        <f>SUMIF([1]!Tabla9[Consignatarios],B3131,[1]!Tabla9[1675])</f>
        <v>0</v>
      </c>
      <c r="H3131">
        <f>SUMIF([1]!Tabla8[Consignatarios],B3131,[1]!Tabla8[1678])</f>
        <v>0</v>
      </c>
      <c r="I3131">
        <f>SUMIF([1]!Tabla4[Consignatario],B3131,[1]!Tabla4[Monto])</f>
        <v>0</v>
      </c>
      <c r="J3131">
        <f>SUMIF([1]!Tabla2[Consignatario],B3131, [1]!Tabla2[Monto])</f>
        <v>0</v>
      </c>
      <c r="K3131">
        <f>SUMIF([1]!Tabla3[Consignatario],B3131,[1]!Tabla3[Monto])</f>
        <v>0</v>
      </c>
      <c r="L3131">
        <f>SUMIF([1]!Tabla5[Consignatario],B3131,[1]!Tabla5[Monto])</f>
        <v>0</v>
      </c>
      <c r="M3131">
        <f>SUMIF([1]!Tabla1708[Consignatario],B3131,[1]!Tabla1708[Monto])</f>
        <v>0</v>
      </c>
      <c r="N3131">
        <f>SUMIF([1]!Tabla1726[Consignatario],B3131,[1]!Tabla1726[Monto])</f>
        <v>0</v>
      </c>
      <c r="O3131">
        <f>SUMIF([1]!Tabla1730[Consignatario],B3131,[1]!Tabla1730[1730])</f>
        <v>0</v>
      </c>
      <c r="P3131">
        <f>SUMIF([1]!Tabla1739[Consignatario],B3131,[1]!Tabla1739[1739])</f>
        <v>0</v>
      </c>
      <c r="Q3131">
        <f>SUMIF([1]!Tabla21[Consignatario],B3131,[1]!Tabla21[1664-1670])</f>
        <v>0</v>
      </c>
      <c r="R3131">
        <f>SUM(Tabla62[[#This Row],[1661]:[Entrearmadas]])</f>
        <v>2800</v>
      </c>
    </row>
    <row r="3132" spans="1:18" x14ac:dyDescent="0.3">
      <c r="A3132">
        <v>3131</v>
      </c>
      <c r="B3132" t="str" cm="1">
        <f t="array" ref="B3132">INDEX([1]!Tabla1[#Data], A3132, 2)</f>
        <v>Veramendi, Juan Bernardo</v>
      </c>
      <c r="C3132">
        <f>SUMIF([1]!Tabla1661[Consignatario],B3132,[1]!Tabla1661[1661])</f>
        <v>0</v>
      </c>
      <c r="D3132">
        <f>SUMIF([1]!Tabla11[Consignatario],B3132,[1]!Tabla11[1662])</f>
        <v>0</v>
      </c>
      <c r="E3132">
        <f>SUMIF([1]!Tabla12[Consignatario],B3132,[1]!Tabla12[1670])</f>
        <v>0</v>
      </c>
      <c r="F3132">
        <f>SUMIF([1]!Tabla10[Consignatario],B3132,[1]!Tabla10[1672])</f>
        <v>0</v>
      </c>
      <c r="G3132">
        <f>SUMIF([1]!Tabla9[Consignatarios],B3132,[1]!Tabla9[1675])</f>
        <v>0</v>
      </c>
      <c r="H3132">
        <f>SUMIF([1]!Tabla8[Consignatarios],B3132,[1]!Tabla8[1678])</f>
        <v>0</v>
      </c>
      <c r="I3132">
        <f>SUMIF([1]!Tabla4[Consignatario],B3132,[1]!Tabla4[Monto])</f>
        <v>0</v>
      </c>
      <c r="J3132">
        <f>SUMIF([1]!Tabla2[Consignatario],B3132, [1]!Tabla2[Monto])</f>
        <v>0</v>
      </c>
      <c r="K3132">
        <f>SUMIF([1]!Tabla3[Consignatario],B3132,[1]!Tabla3[Monto])</f>
        <v>0</v>
      </c>
      <c r="L3132">
        <f>SUMIF([1]!Tabla5[Consignatario],B3132,[1]!Tabla5[Monto])</f>
        <v>0</v>
      </c>
      <c r="M3132">
        <f>SUMIF([1]!Tabla1708[Consignatario],B3132,[1]!Tabla1708[Monto])</f>
        <v>0</v>
      </c>
      <c r="N3132">
        <f>SUMIF([1]!Tabla1726[Consignatario],B3132,[1]!Tabla1726[Monto])</f>
        <v>24000</v>
      </c>
      <c r="O3132">
        <f>SUMIF([1]!Tabla1730[Consignatario],B3132,[1]!Tabla1730[1730])</f>
        <v>0</v>
      </c>
      <c r="P3132">
        <f>SUMIF([1]!Tabla1739[Consignatario],B3132,[1]!Tabla1739[1739])</f>
        <v>0</v>
      </c>
      <c r="Q3132">
        <f>SUMIF([1]!Tabla21[Consignatario],B3132,[1]!Tabla21[1664-1670])</f>
        <v>0</v>
      </c>
      <c r="R3132">
        <f>SUM(Tabla62[[#This Row],[1661]:[Entrearmadas]])</f>
        <v>24000</v>
      </c>
    </row>
    <row r="3133" spans="1:18" x14ac:dyDescent="0.3">
      <c r="A3133">
        <v>3132</v>
      </c>
      <c r="B3133" t="str" cm="1">
        <f t="array" ref="B3133">INDEX([1]!Tabla1[#Data], A3133, 2)</f>
        <v>Verastegui, Andrés de</v>
      </c>
      <c r="C3133">
        <f>SUMIF([1]!Tabla1661[Consignatario],B3133,[1]!Tabla1661[1661])</f>
        <v>0</v>
      </c>
      <c r="D3133">
        <f>SUMIF([1]!Tabla11[Consignatario],B3133,[1]!Tabla11[1662])</f>
        <v>0</v>
      </c>
      <c r="E3133">
        <f>SUMIF([1]!Tabla12[Consignatario],B3133,[1]!Tabla12[1670])</f>
        <v>0</v>
      </c>
      <c r="F3133">
        <f>SUMIF([1]!Tabla10[Consignatario],B3133,[1]!Tabla10[1672])</f>
        <v>0</v>
      </c>
      <c r="G3133">
        <f>SUMIF([1]!Tabla9[Consignatarios],B3133,[1]!Tabla9[1675])</f>
        <v>0</v>
      </c>
      <c r="H3133">
        <f>SUMIF([1]!Tabla8[Consignatarios],B3133,[1]!Tabla8[1678])</f>
        <v>0</v>
      </c>
      <c r="I3133">
        <f>SUMIF([1]!Tabla4[Consignatario],B3133,[1]!Tabla4[Monto])</f>
        <v>0</v>
      </c>
      <c r="J3133">
        <f>SUMIF([1]!Tabla2[Consignatario],B3133, [1]!Tabla2[Monto])</f>
        <v>0</v>
      </c>
      <c r="K3133">
        <f>SUMIF([1]!Tabla3[Consignatario],B3133,[1]!Tabla3[Monto])</f>
        <v>0</v>
      </c>
      <c r="L3133">
        <f>SUMIF([1]!Tabla5[Consignatario],B3133,[1]!Tabla5[Monto])</f>
        <v>8400</v>
      </c>
      <c r="M3133">
        <f>SUMIF([1]!Tabla1708[Consignatario],B3133,[1]!Tabla1708[Monto])</f>
        <v>0</v>
      </c>
      <c r="N3133">
        <f>SUMIF([1]!Tabla1726[Consignatario],B3133,[1]!Tabla1726[Monto])</f>
        <v>0</v>
      </c>
      <c r="O3133">
        <f>SUMIF([1]!Tabla1730[Consignatario],B3133,[1]!Tabla1730[1730])</f>
        <v>0</v>
      </c>
      <c r="P3133">
        <f>SUMIF([1]!Tabla1739[Consignatario],B3133,[1]!Tabla1739[1739])</f>
        <v>0</v>
      </c>
      <c r="Q3133">
        <f>SUMIF([1]!Tabla21[Consignatario],B3133,[1]!Tabla21[1664-1670])</f>
        <v>0</v>
      </c>
      <c r="R3133">
        <f>SUM(Tabla62[[#This Row],[1661]:[Entrearmadas]])</f>
        <v>8400</v>
      </c>
    </row>
    <row r="3134" spans="1:18" x14ac:dyDescent="0.3">
      <c r="A3134">
        <v>3133</v>
      </c>
      <c r="B3134" t="str" cm="1">
        <f t="array" ref="B3134">INDEX([1]!Tabla1[#Data], A3134, 2)</f>
        <v>Verastegui, Antonio de</v>
      </c>
      <c r="C3134">
        <f>SUMIF([1]!Tabla1661[Consignatario],B3134,[1]!Tabla1661[1661])</f>
        <v>0</v>
      </c>
      <c r="D3134">
        <f>SUMIF([1]!Tabla11[Consignatario],B3134,[1]!Tabla11[1662])</f>
        <v>0</v>
      </c>
      <c r="E3134">
        <f>SUMIF([1]!Tabla12[Consignatario],B3134,[1]!Tabla12[1670])</f>
        <v>0</v>
      </c>
      <c r="F3134">
        <f>SUMIF([1]!Tabla10[Consignatario],B3134,[1]!Tabla10[1672])</f>
        <v>0</v>
      </c>
      <c r="G3134">
        <f>SUMIF([1]!Tabla9[Consignatarios],B3134,[1]!Tabla9[1675])</f>
        <v>0</v>
      </c>
      <c r="H3134">
        <f>SUMIF([1]!Tabla8[Consignatarios],B3134,[1]!Tabla8[1678])</f>
        <v>0</v>
      </c>
      <c r="I3134">
        <f>SUMIF([1]!Tabla4[Consignatario],B3134,[1]!Tabla4[Monto])</f>
        <v>0</v>
      </c>
      <c r="J3134">
        <f>SUMIF([1]!Tabla2[Consignatario],B3134, [1]!Tabla2[Monto])</f>
        <v>800</v>
      </c>
      <c r="K3134">
        <f>SUMIF([1]!Tabla3[Consignatario],B3134,[1]!Tabla3[Monto])</f>
        <v>0</v>
      </c>
      <c r="L3134">
        <f>SUMIF([1]!Tabla5[Consignatario],B3134,[1]!Tabla5[Monto])</f>
        <v>2788</v>
      </c>
      <c r="M3134">
        <f>SUMIF([1]!Tabla1708[Consignatario],B3134,[1]!Tabla1708[Monto])</f>
        <v>0</v>
      </c>
      <c r="N3134">
        <f>SUMIF([1]!Tabla1726[Consignatario],B3134,[1]!Tabla1726[Monto])</f>
        <v>0</v>
      </c>
      <c r="O3134">
        <f>SUMIF([1]!Tabla1730[Consignatario],B3134,[1]!Tabla1730[1730])</f>
        <v>0</v>
      </c>
      <c r="P3134">
        <f>SUMIF([1]!Tabla1739[Consignatario],B3134,[1]!Tabla1739[1739])</f>
        <v>0</v>
      </c>
      <c r="Q3134">
        <f>SUMIF([1]!Tabla21[Consignatario],B3134,[1]!Tabla21[1664-1670])</f>
        <v>0</v>
      </c>
      <c r="R3134">
        <f>SUM(Tabla62[[#This Row],[1661]:[Entrearmadas]])</f>
        <v>3588</v>
      </c>
    </row>
    <row r="3135" spans="1:18" x14ac:dyDescent="0.3">
      <c r="A3135">
        <v>3134</v>
      </c>
      <c r="B3135" t="str" cm="1">
        <f t="array" ref="B3135">INDEX([1]!Tabla1[#Data], A3135, 2)</f>
        <v>Verastegui, Juan de</v>
      </c>
      <c r="C3135">
        <f>SUMIF([1]!Tabla1661[Consignatario],B3135,[1]!Tabla1661[1661])</f>
        <v>0</v>
      </c>
      <c r="D3135">
        <f>SUMIF([1]!Tabla11[Consignatario],B3135,[1]!Tabla11[1662])</f>
        <v>0</v>
      </c>
      <c r="E3135">
        <f>SUMIF([1]!Tabla12[Consignatario],B3135,[1]!Tabla12[1670])</f>
        <v>0</v>
      </c>
      <c r="F3135">
        <f>SUMIF([1]!Tabla10[Consignatario],B3135,[1]!Tabla10[1672])</f>
        <v>0</v>
      </c>
      <c r="G3135">
        <f>SUMIF([1]!Tabla9[Consignatarios],B3135,[1]!Tabla9[1675])</f>
        <v>0</v>
      </c>
      <c r="H3135">
        <f>SUMIF([1]!Tabla8[Consignatarios],B3135,[1]!Tabla8[1678])</f>
        <v>0</v>
      </c>
      <c r="I3135">
        <f>SUMIF([1]!Tabla4[Consignatario],B3135,[1]!Tabla4[Monto])</f>
        <v>0</v>
      </c>
      <c r="J3135">
        <f>SUMIF([1]!Tabla2[Consignatario],B3135, [1]!Tabla2[Monto])</f>
        <v>0</v>
      </c>
      <c r="K3135">
        <f>SUMIF([1]!Tabla3[Consignatario],B3135,[1]!Tabla3[Monto])</f>
        <v>0</v>
      </c>
      <c r="L3135">
        <f>SUMIF([1]!Tabla5[Consignatario],B3135,[1]!Tabla5[Monto])</f>
        <v>34949</v>
      </c>
      <c r="M3135">
        <f>SUMIF([1]!Tabla1708[Consignatario],B3135,[1]!Tabla1708[Monto])</f>
        <v>0</v>
      </c>
      <c r="N3135">
        <f>SUMIF([1]!Tabla1726[Consignatario],B3135,[1]!Tabla1726[Monto])</f>
        <v>0</v>
      </c>
      <c r="O3135">
        <f>SUMIF([1]!Tabla1730[Consignatario],B3135,[1]!Tabla1730[1730])</f>
        <v>0</v>
      </c>
      <c r="P3135">
        <f>SUMIF([1]!Tabla1739[Consignatario],B3135,[1]!Tabla1739[1739])</f>
        <v>0</v>
      </c>
      <c r="Q3135">
        <f>SUMIF([1]!Tabla21[Consignatario],B3135,[1]!Tabla21[1664-1670])</f>
        <v>0</v>
      </c>
      <c r="R3135">
        <f>SUM(Tabla62[[#This Row],[1661]:[Entrearmadas]])</f>
        <v>34949</v>
      </c>
    </row>
    <row r="3136" spans="1:18" x14ac:dyDescent="0.3">
      <c r="A3136">
        <v>3135</v>
      </c>
      <c r="B3136" t="str" cm="1">
        <f t="array" ref="B3136">INDEX([1]!Tabla1[#Data], A3136, 2)</f>
        <v>Verastegui, Martín de</v>
      </c>
      <c r="C3136">
        <f>SUMIF([1]!Tabla1661[Consignatario],B3136,[1]!Tabla1661[1661])</f>
        <v>0</v>
      </c>
      <c r="D3136">
        <f>SUMIF([1]!Tabla11[Consignatario],B3136,[1]!Tabla11[1662])</f>
        <v>0</v>
      </c>
      <c r="E3136">
        <f>SUMIF([1]!Tabla12[Consignatario],B3136,[1]!Tabla12[1670])</f>
        <v>0</v>
      </c>
      <c r="F3136">
        <f>SUMIF([1]!Tabla10[Consignatario],B3136,[1]!Tabla10[1672])</f>
        <v>0</v>
      </c>
      <c r="G3136">
        <f>SUMIF([1]!Tabla9[Consignatarios],B3136,[1]!Tabla9[1675])</f>
        <v>0</v>
      </c>
      <c r="H3136">
        <f>SUMIF([1]!Tabla8[Consignatarios],B3136,[1]!Tabla8[1678])</f>
        <v>0</v>
      </c>
      <c r="I3136">
        <f>SUMIF([1]!Tabla4[Consignatario],B3136,[1]!Tabla4[Monto])</f>
        <v>0</v>
      </c>
      <c r="J3136">
        <f>SUMIF([1]!Tabla2[Consignatario],B3136, [1]!Tabla2[Monto])</f>
        <v>0</v>
      </c>
      <c r="K3136">
        <f>SUMIF([1]!Tabla3[Consignatario],B3136,[1]!Tabla3[Monto])</f>
        <v>0</v>
      </c>
      <c r="L3136">
        <f>SUMIF([1]!Tabla5[Consignatario],B3136,[1]!Tabla5[Monto])</f>
        <v>500</v>
      </c>
      <c r="M3136">
        <f>SUMIF([1]!Tabla1708[Consignatario],B3136,[1]!Tabla1708[Monto])</f>
        <v>0</v>
      </c>
      <c r="N3136">
        <f>SUMIF([1]!Tabla1726[Consignatario],B3136,[1]!Tabla1726[Monto])</f>
        <v>0</v>
      </c>
      <c r="O3136">
        <f>SUMIF([1]!Tabla1730[Consignatario],B3136,[1]!Tabla1730[1730])</f>
        <v>0</v>
      </c>
      <c r="P3136">
        <f>SUMIF([1]!Tabla1739[Consignatario],B3136,[1]!Tabla1739[1739])</f>
        <v>0</v>
      </c>
      <c r="Q3136">
        <f>SUMIF([1]!Tabla21[Consignatario],B3136,[1]!Tabla21[1664-1670])</f>
        <v>0</v>
      </c>
      <c r="R3136">
        <f>SUM(Tabla62[[#This Row],[1661]:[Entrearmadas]])</f>
        <v>500</v>
      </c>
    </row>
    <row r="3137" spans="1:18" x14ac:dyDescent="0.3">
      <c r="A3137">
        <v>3136</v>
      </c>
      <c r="B3137" t="str" cm="1">
        <f t="array" ref="B3137">INDEX([1]!Tabla1[#Data], A3137, 2)</f>
        <v>Verberena, Felip de</v>
      </c>
      <c r="C3137">
        <f>SUMIF([1]!Tabla1661[Consignatario],B3137,[1]!Tabla1661[1661])</f>
        <v>2500</v>
      </c>
      <c r="D3137">
        <f>SUMIF([1]!Tabla11[Consignatario],B3137,[1]!Tabla11[1662])</f>
        <v>0</v>
      </c>
      <c r="E3137">
        <f>SUMIF([1]!Tabla12[Consignatario],B3137,[1]!Tabla12[1670])</f>
        <v>0</v>
      </c>
      <c r="F3137">
        <f>SUMIF([1]!Tabla10[Consignatario],B3137,[1]!Tabla10[1672])</f>
        <v>0</v>
      </c>
      <c r="G3137">
        <f>SUMIF([1]!Tabla9[Consignatarios],B3137,[1]!Tabla9[1675])</f>
        <v>0</v>
      </c>
      <c r="H3137">
        <f>SUMIF([1]!Tabla8[Consignatarios],B3137,[1]!Tabla8[1678])</f>
        <v>0</v>
      </c>
      <c r="I3137">
        <f>SUMIF([1]!Tabla4[Consignatario],B3137,[1]!Tabla4[Monto])</f>
        <v>0</v>
      </c>
      <c r="J3137">
        <f>SUMIF([1]!Tabla2[Consignatario],B3137, [1]!Tabla2[Monto])</f>
        <v>0</v>
      </c>
      <c r="K3137">
        <f>SUMIF([1]!Tabla3[Consignatario],B3137,[1]!Tabla3[Monto])</f>
        <v>0</v>
      </c>
      <c r="L3137">
        <f>SUMIF([1]!Tabla5[Consignatario],B3137,[1]!Tabla5[Monto])</f>
        <v>0</v>
      </c>
      <c r="M3137">
        <f>SUMIF([1]!Tabla1708[Consignatario],B3137,[1]!Tabla1708[Monto])</f>
        <v>0</v>
      </c>
      <c r="N3137">
        <f>SUMIF([1]!Tabla1726[Consignatario],B3137,[1]!Tabla1726[Monto])</f>
        <v>0</v>
      </c>
      <c r="O3137">
        <f>SUMIF([1]!Tabla1730[Consignatario],B3137,[1]!Tabla1730[1730])</f>
        <v>0</v>
      </c>
      <c r="P3137">
        <f>SUMIF([1]!Tabla1739[Consignatario],B3137,[1]!Tabla1739[1739])</f>
        <v>0</v>
      </c>
      <c r="Q3137">
        <f>SUMIF([1]!Tabla21[Consignatario],B3137,[1]!Tabla21[1664-1670])</f>
        <v>0</v>
      </c>
      <c r="R3137">
        <f>SUM(Tabla62[[#This Row],[1661]:[Entrearmadas]])</f>
        <v>2500</v>
      </c>
    </row>
    <row r="3138" spans="1:18" x14ac:dyDescent="0.3">
      <c r="A3138">
        <v>3137</v>
      </c>
      <c r="B3138" t="str" cm="1">
        <f t="array" ref="B3138">INDEX([1]!Tabla1[#Data], A3138, 2)</f>
        <v>Vergara y Pardo, Lucas de</v>
      </c>
      <c r="C3138">
        <f>SUMIF([1]!Tabla1661[Consignatario],B3138,[1]!Tabla1661[1661])</f>
        <v>0</v>
      </c>
      <c r="D3138">
        <f>SUMIF([1]!Tabla11[Consignatario],B3138,[1]!Tabla11[1662])</f>
        <v>0</v>
      </c>
      <c r="E3138">
        <f>SUMIF([1]!Tabla12[Consignatario],B3138,[1]!Tabla12[1670])</f>
        <v>0</v>
      </c>
      <c r="F3138">
        <f>SUMIF([1]!Tabla10[Consignatario],B3138,[1]!Tabla10[1672])</f>
        <v>0</v>
      </c>
      <c r="G3138">
        <f>SUMIF([1]!Tabla9[Consignatarios],B3138,[1]!Tabla9[1675])</f>
        <v>0</v>
      </c>
      <c r="H3138">
        <f>SUMIF([1]!Tabla8[Consignatarios],B3138,[1]!Tabla8[1678])</f>
        <v>0</v>
      </c>
      <c r="I3138">
        <f>SUMIF([1]!Tabla4[Consignatario],B3138,[1]!Tabla4[Monto])</f>
        <v>0</v>
      </c>
      <c r="J3138">
        <f>SUMIF([1]!Tabla2[Consignatario],B3138, [1]!Tabla2[Monto])</f>
        <v>137384</v>
      </c>
      <c r="K3138">
        <f>SUMIF([1]!Tabla3[Consignatario],B3138,[1]!Tabla3[Monto])</f>
        <v>90395</v>
      </c>
      <c r="L3138">
        <f>SUMIF([1]!Tabla5[Consignatario],B3138,[1]!Tabla5[Monto])</f>
        <v>0</v>
      </c>
      <c r="M3138">
        <f>SUMIF([1]!Tabla1708[Consignatario],B3138,[1]!Tabla1708[Monto])</f>
        <v>0</v>
      </c>
      <c r="N3138">
        <f>SUMIF([1]!Tabla1726[Consignatario],B3138,[1]!Tabla1726[Monto])</f>
        <v>0</v>
      </c>
      <c r="O3138">
        <f>SUMIF([1]!Tabla1730[Consignatario],B3138,[1]!Tabla1730[1730])</f>
        <v>0</v>
      </c>
      <c r="P3138">
        <f>SUMIF([1]!Tabla1739[Consignatario],B3138,[1]!Tabla1739[1739])</f>
        <v>0</v>
      </c>
      <c r="Q3138">
        <f>SUMIF([1]!Tabla21[Consignatario],B3138,[1]!Tabla21[1664-1670])</f>
        <v>0</v>
      </c>
      <c r="R3138">
        <f>SUM(Tabla62[[#This Row],[1661]:[Entrearmadas]])</f>
        <v>227779</v>
      </c>
    </row>
    <row r="3139" spans="1:18" x14ac:dyDescent="0.3">
      <c r="A3139">
        <v>3138</v>
      </c>
      <c r="B3139" t="str" cm="1">
        <f t="array" ref="B3139">INDEX([1]!Tabla1[#Data], A3139, 2)</f>
        <v>Vergara, Alonso de</v>
      </c>
      <c r="C3139">
        <f>SUMIF([1]!Tabla1661[Consignatario],B3139,[1]!Tabla1661[1661])</f>
        <v>0</v>
      </c>
      <c r="D3139">
        <f>SUMIF([1]!Tabla11[Consignatario],B3139,[1]!Tabla11[1662])</f>
        <v>0</v>
      </c>
      <c r="E3139">
        <f>SUMIF([1]!Tabla12[Consignatario],B3139,[1]!Tabla12[1670])</f>
        <v>0</v>
      </c>
      <c r="F3139">
        <f>SUMIF([1]!Tabla10[Consignatario],B3139,[1]!Tabla10[1672])</f>
        <v>0</v>
      </c>
      <c r="G3139">
        <f>SUMIF([1]!Tabla9[Consignatarios],B3139,[1]!Tabla9[1675])</f>
        <v>0</v>
      </c>
      <c r="H3139">
        <f>SUMIF([1]!Tabla8[Consignatarios],B3139,[1]!Tabla8[1678])</f>
        <v>0</v>
      </c>
      <c r="I3139">
        <f>SUMIF([1]!Tabla4[Consignatario],B3139,[1]!Tabla4[Monto])</f>
        <v>0</v>
      </c>
      <c r="J3139">
        <f>SUMIF([1]!Tabla2[Consignatario],B3139, [1]!Tabla2[Monto])</f>
        <v>0</v>
      </c>
      <c r="K3139">
        <f>SUMIF([1]!Tabla3[Consignatario],B3139,[1]!Tabla3[Monto])</f>
        <v>0</v>
      </c>
      <c r="L3139">
        <f>SUMIF([1]!Tabla5[Consignatario],B3139,[1]!Tabla5[Monto])</f>
        <v>112000</v>
      </c>
      <c r="M3139">
        <f>SUMIF([1]!Tabla1708[Consignatario],B3139,[1]!Tabla1708[Monto])</f>
        <v>0</v>
      </c>
      <c r="N3139">
        <f>SUMIF([1]!Tabla1726[Consignatario],B3139,[1]!Tabla1726[Monto])</f>
        <v>0</v>
      </c>
      <c r="O3139">
        <f>SUMIF([1]!Tabla1730[Consignatario],B3139,[1]!Tabla1730[1730])</f>
        <v>0</v>
      </c>
      <c r="P3139">
        <f>SUMIF([1]!Tabla1739[Consignatario],B3139,[1]!Tabla1739[1739])</f>
        <v>0</v>
      </c>
      <c r="Q3139">
        <f>SUMIF([1]!Tabla21[Consignatario],B3139,[1]!Tabla21[1664-1670])</f>
        <v>0</v>
      </c>
      <c r="R3139">
        <f>SUM(Tabla62[[#This Row],[1661]:[Entrearmadas]])</f>
        <v>112000</v>
      </c>
    </row>
    <row r="3140" spans="1:18" x14ac:dyDescent="0.3">
      <c r="A3140">
        <v>3139</v>
      </c>
      <c r="B3140" t="str" cm="1">
        <f t="array" ref="B3140">INDEX([1]!Tabla1[#Data], A3140, 2)</f>
        <v>Vergara, Andrés de</v>
      </c>
      <c r="C3140">
        <f>SUMIF([1]!Tabla1661[Consignatario],B3140,[1]!Tabla1661[1661])</f>
        <v>0</v>
      </c>
      <c r="D3140">
        <f>SUMIF([1]!Tabla11[Consignatario],B3140,[1]!Tabla11[1662])</f>
        <v>0</v>
      </c>
      <c r="E3140">
        <f>SUMIF([1]!Tabla12[Consignatario],B3140,[1]!Tabla12[1670])</f>
        <v>0</v>
      </c>
      <c r="F3140">
        <f>SUMIF([1]!Tabla10[Consignatario],B3140,[1]!Tabla10[1672])</f>
        <v>0</v>
      </c>
      <c r="G3140">
        <f>SUMIF([1]!Tabla9[Consignatarios],B3140,[1]!Tabla9[1675])</f>
        <v>0</v>
      </c>
      <c r="H3140">
        <f>SUMIF([1]!Tabla8[Consignatarios],B3140,[1]!Tabla8[1678])</f>
        <v>0</v>
      </c>
      <c r="I3140">
        <f>SUMIF([1]!Tabla4[Consignatario],B3140,[1]!Tabla4[Monto])</f>
        <v>0</v>
      </c>
      <c r="J3140">
        <f>SUMIF([1]!Tabla2[Consignatario],B3140, [1]!Tabla2[Monto])</f>
        <v>0</v>
      </c>
      <c r="K3140">
        <f>SUMIF([1]!Tabla3[Consignatario],B3140,[1]!Tabla3[Monto])</f>
        <v>0</v>
      </c>
      <c r="L3140">
        <f>SUMIF([1]!Tabla5[Consignatario],B3140,[1]!Tabla5[Monto])</f>
        <v>0</v>
      </c>
      <c r="M3140">
        <f>SUMIF([1]!Tabla1708[Consignatario],B3140,[1]!Tabla1708[Monto])</f>
        <v>0</v>
      </c>
      <c r="N3140">
        <f>SUMIF([1]!Tabla1726[Consignatario],B3140,[1]!Tabla1726[Monto])</f>
        <v>45560</v>
      </c>
      <c r="O3140">
        <f>SUMIF([1]!Tabla1730[Consignatario],B3140,[1]!Tabla1730[1730])</f>
        <v>0</v>
      </c>
      <c r="P3140">
        <f>SUMIF([1]!Tabla1739[Consignatario],B3140,[1]!Tabla1739[1739])</f>
        <v>0</v>
      </c>
      <c r="Q3140">
        <f>SUMIF([1]!Tabla21[Consignatario],B3140,[1]!Tabla21[1664-1670])</f>
        <v>0</v>
      </c>
      <c r="R3140">
        <f>SUM(Tabla62[[#This Row],[1661]:[Entrearmadas]])</f>
        <v>45560</v>
      </c>
    </row>
    <row r="3141" spans="1:18" x14ac:dyDescent="0.3">
      <c r="A3141">
        <v>3140</v>
      </c>
      <c r="B3141" t="str" cm="1">
        <f t="array" ref="B3141">INDEX([1]!Tabla1[#Data], A3141, 2)</f>
        <v>Vergara, Joseph de</v>
      </c>
      <c r="C3141">
        <f>SUMIF([1]!Tabla1661[Consignatario],B3141,[1]!Tabla1661[1661])</f>
        <v>0</v>
      </c>
      <c r="D3141">
        <f>SUMIF([1]!Tabla11[Consignatario],B3141,[1]!Tabla11[1662])</f>
        <v>0</v>
      </c>
      <c r="E3141">
        <f>SUMIF([1]!Tabla12[Consignatario],B3141,[1]!Tabla12[1670])</f>
        <v>0</v>
      </c>
      <c r="F3141">
        <f>SUMIF([1]!Tabla10[Consignatario],B3141,[1]!Tabla10[1672])</f>
        <v>1134</v>
      </c>
      <c r="G3141">
        <f>SUMIF([1]!Tabla9[Consignatarios],B3141,[1]!Tabla9[1675])</f>
        <v>0</v>
      </c>
      <c r="H3141">
        <f>SUMIF([1]!Tabla8[Consignatarios],B3141,[1]!Tabla8[1678])</f>
        <v>0</v>
      </c>
      <c r="I3141">
        <f>SUMIF([1]!Tabla4[Consignatario],B3141,[1]!Tabla4[Monto])</f>
        <v>0</v>
      </c>
      <c r="J3141">
        <f>SUMIF([1]!Tabla2[Consignatario],B3141, [1]!Tabla2[Monto])</f>
        <v>0</v>
      </c>
      <c r="K3141">
        <f>SUMIF([1]!Tabla3[Consignatario],B3141,[1]!Tabla3[Monto])</f>
        <v>0</v>
      </c>
      <c r="L3141">
        <f>SUMIF([1]!Tabla5[Consignatario],B3141,[1]!Tabla5[Monto])</f>
        <v>0</v>
      </c>
      <c r="M3141">
        <f>SUMIF([1]!Tabla1708[Consignatario],B3141,[1]!Tabla1708[Monto])</f>
        <v>0</v>
      </c>
      <c r="N3141">
        <f>SUMIF([1]!Tabla1726[Consignatario],B3141,[1]!Tabla1726[Monto])</f>
        <v>0</v>
      </c>
      <c r="O3141">
        <f>SUMIF([1]!Tabla1730[Consignatario],B3141,[1]!Tabla1730[1730])</f>
        <v>0</v>
      </c>
      <c r="P3141">
        <f>SUMIF([1]!Tabla1739[Consignatario],B3141,[1]!Tabla1739[1739])</f>
        <v>0</v>
      </c>
      <c r="Q3141">
        <f>SUMIF([1]!Tabla21[Consignatario],B3141,[1]!Tabla21[1664-1670])</f>
        <v>0</v>
      </c>
      <c r="R3141">
        <f>SUM(Tabla62[[#This Row],[1661]:[Entrearmadas]])</f>
        <v>1134</v>
      </c>
    </row>
    <row r="3142" spans="1:18" x14ac:dyDescent="0.3">
      <c r="A3142">
        <v>3141</v>
      </c>
      <c r="B3142" t="str" cm="1">
        <f t="array" ref="B3142">INDEX([1]!Tabla1[#Data], A3142, 2)</f>
        <v>Vergara, Juan Bautista de</v>
      </c>
      <c r="C3142">
        <f>SUMIF([1]!Tabla1661[Consignatario],B3142,[1]!Tabla1661[1661])</f>
        <v>0</v>
      </c>
      <c r="D3142">
        <f>SUMIF([1]!Tabla11[Consignatario],B3142,[1]!Tabla11[1662])</f>
        <v>0</v>
      </c>
      <c r="E3142">
        <f>SUMIF([1]!Tabla12[Consignatario],B3142,[1]!Tabla12[1670])</f>
        <v>0</v>
      </c>
      <c r="F3142">
        <f>SUMIF([1]!Tabla10[Consignatario],B3142,[1]!Tabla10[1672])</f>
        <v>300</v>
      </c>
      <c r="G3142">
        <f>SUMIF([1]!Tabla9[Consignatarios],B3142,[1]!Tabla9[1675])</f>
        <v>0</v>
      </c>
      <c r="H3142">
        <f>SUMIF([1]!Tabla8[Consignatarios],B3142,[1]!Tabla8[1678])</f>
        <v>0</v>
      </c>
      <c r="I3142">
        <f>SUMIF([1]!Tabla4[Consignatario],B3142,[1]!Tabla4[Monto])</f>
        <v>0</v>
      </c>
      <c r="J3142">
        <f>SUMIF([1]!Tabla2[Consignatario],B3142, [1]!Tabla2[Monto])</f>
        <v>0</v>
      </c>
      <c r="K3142">
        <f>SUMIF([1]!Tabla3[Consignatario],B3142,[1]!Tabla3[Monto])</f>
        <v>0</v>
      </c>
      <c r="L3142">
        <f>SUMIF([1]!Tabla5[Consignatario],B3142,[1]!Tabla5[Monto])</f>
        <v>0</v>
      </c>
      <c r="M3142">
        <f>SUMIF([1]!Tabla1708[Consignatario],B3142,[1]!Tabla1708[Monto])</f>
        <v>0</v>
      </c>
      <c r="N3142">
        <f>SUMIF([1]!Tabla1726[Consignatario],B3142,[1]!Tabla1726[Monto])</f>
        <v>0</v>
      </c>
      <c r="O3142">
        <f>SUMIF([1]!Tabla1730[Consignatario],B3142,[1]!Tabla1730[1730])</f>
        <v>0</v>
      </c>
      <c r="P3142">
        <f>SUMIF([1]!Tabla1739[Consignatario],B3142,[1]!Tabla1739[1739])</f>
        <v>0</v>
      </c>
      <c r="Q3142">
        <f>SUMIF([1]!Tabla21[Consignatario],B3142,[1]!Tabla21[1664-1670])</f>
        <v>0</v>
      </c>
      <c r="R3142">
        <f>SUM(Tabla62[[#This Row],[1661]:[Entrearmadas]])</f>
        <v>300</v>
      </c>
    </row>
    <row r="3143" spans="1:18" x14ac:dyDescent="0.3">
      <c r="A3143">
        <v>3142</v>
      </c>
      <c r="B3143" t="str" cm="1">
        <f t="array" ref="B3143">INDEX([1]!Tabla1[#Data], A3143, 2)</f>
        <v>Vergara, Juan de</v>
      </c>
      <c r="C3143">
        <f>SUMIF([1]!Tabla1661[Consignatario],B3143,[1]!Tabla1661[1661])</f>
        <v>0</v>
      </c>
      <c r="D3143">
        <f>SUMIF([1]!Tabla11[Consignatario],B3143,[1]!Tabla11[1662])</f>
        <v>0</v>
      </c>
      <c r="E3143">
        <f>SUMIF([1]!Tabla12[Consignatario],B3143,[1]!Tabla12[1670])</f>
        <v>0</v>
      </c>
      <c r="F3143">
        <f>SUMIF([1]!Tabla10[Consignatario],B3143,[1]!Tabla10[1672])</f>
        <v>0</v>
      </c>
      <c r="G3143">
        <f>SUMIF([1]!Tabla9[Consignatarios],B3143,[1]!Tabla9[1675])</f>
        <v>0</v>
      </c>
      <c r="H3143">
        <f>SUMIF([1]!Tabla8[Consignatarios],B3143,[1]!Tabla8[1678])</f>
        <v>0</v>
      </c>
      <c r="I3143">
        <f>SUMIF([1]!Tabla4[Consignatario],B3143,[1]!Tabla4[Monto])</f>
        <v>0</v>
      </c>
      <c r="J3143">
        <f>SUMIF([1]!Tabla2[Consignatario],B3143, [1]!Tabla2[Monto])</f>
        <v>300</v>
      </c>
      <c r="K3143">
        <f>SUMIF([1]!Tabla3[Consignatario],B3143,[1]!Tabla3[Monto])</f>
        <v>0</v>
      </c>
      <c r="L3143">
        <f>SUMIF([1]!Tabla5[Consignatario],B3143,[1]!Tabla5[Monto])</f>
        <v>0</v>
      </c>
      <c r="M3143">
        <f>SUMIF([1]!Tabla1708[Consignatario],B3143,[1]!Tabla1708[Monto])</f>
        <v>0</v>
      </c>
      <c r="N3143">
        <f>SUMIF([1]!Tabla1726[Consignatario],B3143,[1]!Tabla1726[Monto])</f>
        <v>0</v>
      </c>
      <c r="O3143">
        <f>SUMIF([1]!Tabla1730[Consignatario],B3143,[1]!Tabla1730[1730])</f>
        <v>0</v>
      </c>
      <c r="P3143">
        <f>SUMIF([1]!Tabla1739[Consignatario],B3143,[1]!Tabla1739[1739])</f>
        <v>0</v>
      </c>
      <c r="Q3143">
        <f>SUMIF([1]!Tabla21[Consignatario],B3143,[1]!Tabla21[1664-1670])</f>
        <v>0</v>
      </c>
      <c r="R3143">
        <f>SUM(Tabla62[[#This Row],[1661]:[Entrearmadas]])</f>
        <v>300</v>
      </c>
    </row>
    <row r="3144" spans="1:18" x14ac:dyDescent="0.3">
      <c r="A3144">
        <v>3143</v>
      </c>
      <c r="B3144" t="str" cm="1">
        <f t="array" ref="B3144">INDEX([1]!Tabla1[#Data], A3144, 2)</f>
        <v>Vergara, Lucas de</v>
      </c>
      <c r="C3144">
        <f>SUMIF([1]!Tabla1661[Consignatario],B3144,[1]!Tabla1661[1661])</f>
        <v>3840</v>
      </c>
      <c r="D3144">
        <f>SUMIF([1]!Tabla11[Consignatario],B3144,[1]!Tabla11[1662])</f>
        <v>0</v>
      </c>
      <c r="E3144">
        <f>SUMIF([1]!Tabla12[Consignatario],B3144,[1]!Tabla12[1670])</f>
        <v>31300</v>
      </c>
      <c r="F3144">
        <f>SUMIF([1]!Tabla10[Consignatario],B3144,[1]!Tabla10[1672])</f>
        <v>232513</v>
      </c>
      <c r="G3144">
        <f>SUMIF([1]!Tabla9[Consignatarios],B3144,[1]!Tabla9[1675])</f>
        <v>107500</v>
      </c>
      <c r="H3144">
        <f>SUMIF([1]!Tabla8[Consignatarios],B3144,[1]!Tabla8[1678])</f>
        <v>98193</v>
      </c>
      <c r="I3144">
        <f>SUMIF([1]!Tabla4[Consignatario],B3144,[1]!Tabla4[Monto])</f>
        <v>67126</v>
      </c>
      <c r="J3144">
        <f>SUMIF([1]!Tabla2[Consignatario],B3144, [1]!Tabla2[Monto])</f>
        <v>0</v>
      </c>
      <c r="K3144">
        <f>SUMIF([1]!Tabla3[Consignatario],B3144,[1]!Tabla3[Monto])</f>
        <v>0</v>
      </c>
      <c r="L3144">
        <f>SUMIF([1]!Tabla5[Consignatario],B3144,[1]!Tabla5[Monto])</f>
        <v>0</v>
      </c>
      <c r="M3144">
        <f>SUMIF([1]!Tabla1708[Consignatario],B3144,[1]!Tabla1708[Monto])</f>
        <v>0</v>
      </c>
      <c r="N3144">
        <f>SUMIF([1]!Tabla1726[Consignatario],B3144,[1]!Tabla1726[Monto])</f>
        <v>0</v>
      </c>
      <c r="O3144">
        <f>SUMIF([1]!Tabla1730[Consignatario],B3144,[1]!Tabla1730[1730])</f>
        <v>0</v>
      </c>
      <c r="P3144">
        <f>SUMIF([1]!Tabla1739[Consignatario],B3144,[1]!Tabla1739[1739])</f>
        <v>0</v>
      </c>
      <c r="Q3144">
        <f>SUMIF([1]!Tabla21[Consignatario],B3144,[1]!Tabla21[1664-1670])</f>
        <v>0</v>
      </c>
      <c r="R3144">
        <f>SUM(Tabla62[[#This Row],[1661]:[Entrearmadas]])</f>
        <v>540472</v>
      </c>
    </row>
    <row r="3145" spans="1:18" x14ac:dyDescent="0.3">
      <c r="A3145">
        <v>3144</v>
      </c>
      <c r="B3145" t="str" cm="1">
        <f t="array" ref="B3145">INDEX([1]!Tabla1[#Data], A3145, 2)</f>
        <v>Vernamendi, Juan Bernando de</v>
      </c>
      <c r="C3145">
        <f>SUMIF([1]!Tabla1661[Consignatario],B3145,[1]!Tabla1661[1661])</f>
        <v>0</v>
      </c>
      <c r="D3145">
        <f>SUMIF([1]!Tabla11[Consignatario],B3145,[1]!Tabla11[1662])</f>
        <v>0</v>
      </c>
      <c r="E3145">
        <f>SUMIF([1]!Tabla12[Consignatario],B3145,[1]!Tabla12[1670])</f>
        <v>0</v>
      </c>
      <c r="F3145">
        <f>SUMIF([1]!Tabla10[Consignatario],B3145,[1]!Tabla10[1672])</f>
        <v>0</v>
      </c>
      <c r="G3145">
        <f>SUMIF([1]!Tabla9[Consignatarios],B3145,[1]!Tabla9[1675])</f>
        <v>0</v>
      </c>
      <c r="H3145">
        <f>SUMIF([1]!Tabla8[Consignatarios],B3145,[1]!Tabla8[1678])</f>
        <v>0</v>
      </c>
      <c r="I3145">
        <f>SUMIF([1]!Tabla4[Consignatario],B3145,[1]!Tabla4[Monto])</f>
        <v>0</v>
      </c>
      <c r="J3145">
        <f>SUMIF([1]!Tabla2[Consignatario],B3145, [1]!Tabla2[Monto])</f>
        <v>0</v>
      </c>
      <c r="K3145">
        <f>SUMIF([1]!Tabla3[Consignatario],B3145,[1]!Tabla3[Monto])</f>
        <v>0</v>
      </c>
      <c r="L3145">
        <f>SUMIF([1]!Tabla5[Consignatario],B3145,[1]!Tabla5[Monto])</f>
        <v>0</v>
      </c>
      <c r="M3145">
        <f>SUMIF([1]!Tabla1708[Consignatario],B3145,[1]!Tabla1708[Monto])</f>
        <v>0</v>
      </c>
      <c r="N3145">
        <f>SUMIF([1]!Tabla1726[Consignatario],B3145,[1]!Tabla1726[Monto])</f>
        <v>0</v>
      </c>
      <c r="O3145">
        <f>SUMIF([1]!Tabla1730[Consignatario],B3145,[1]!Tabla1730[1730])</f>
        <v>8000</v>
      </c>
      <c r="P3145">
        <f>SUMIF([1]!Tabla1739[Consignatario],B3145,[1]!Tabla1739[1739])</f>
        <v>0</v>
      </c>
      <c r="Q3145">
        <f>SUMIF([1]!Tabla21[Consignatario],B3145,[1]!Tabla21[1664-1670])</f>
        <v>0</v>
      </c>
      <c r="R3145">
        <f>SUM(Tabla62[[#This Row],[1661]:[Entrearmadas]])</f>
        <v>8000</v>
      </c>
    </row>
    <row r="3146" spans="1:18" x14ac:dyDescent="0.3">
      <c r="A3146">
        <v>3145</v>
      </c>
      <c r="B3146" t="str" cm="1">
        <f t="array" ref="B3146">INDEX([1]!Tabla1[#Data], A3146, 2)</f>
        <v>Vezar, Juan de</v>
      </c>
      <c r="C3146">
        <f>SUMIF([1]!Tabla1661[Consignatario],B3146,[1]!Tabla1661[1661])</f>
        <v>0</v>
      </c>
      <c r="D3146">
        <f>SUMIF([1]!Tabla11[Consignatario],B3146,[1]!Tabla11[1662])</f>
        <v>0</v>
      </c>
      <c r="E3146">
        <f>SUMIF([1]!Tabla12[Consignatario],B3146,[1]!Tabla12[1670])</f>
        <v>0</v>
      </c>
      <c r="F3146">
        <f>SUMIF([1]!Tabla10[Consignatario],B3146,[1]!Tabla10[1672])</f>
        <v>0</v>
      </c>
      <c r="G3146">
        <f>SUMIF([1]!Tabla9[Consignatarios],B3146,[1]!Tabla9[1675])</f>
        <v>0</v>
      </c>
      <c r="H3146">
        <f>SUMIF([1]!Tabla8[Consignatarios],B3146,[1]!Tabla8[1678])</f>
        <v>0</v>
      </c>
      <c r="I3146">
        <f>SUMIF([1]!Tabla4[Consignatario],B3146,[1]!Tabla4[Monto])</f>
        <v>0</v>
      </c>
      <c r="J3146">
        <f>SUMIF([1]!Tabla2[Consignatario],B3146, [1]!Tabla2[Monto])</f>
        <v>0</v>
      </c>
      <c r="K3146">
        <f>SUMIF([1]!Tabla3[Consignatario],B3146,[1]!Tabla3[Monto])</f>
        <v>0</v>
      </c>
      <c r="L3146">
        <f>SUMIF([1]!Tabla5[Consignatario],B3146,[1]!Tabla5[Monto])</f>
        <v>0</v>
      </c>
      <c r="M3146">
        <f>SUMIF([1]!Tabla1708[Consignatario],B3146,[1]!Tabla1708[Monto])</f>
        <v>0</v>
      </c>
      <c r="N3146">
        <f>SUMIF([1]!Tabla1726[Consignatario],B3146,[1]!Tabla1726[Monto])</f>
        <v>0</v>
      </c>
      <c r="O3146">
        <f>SUMIF([1]!Tabla1730[Consignatario],B3146,[1]!Tabla1730[1730])</f>
        <v>0</v>
      </c>
      <c r="P3146">
        <f>SUMIF([1]!Tabla1739[Consignatario],B3146,[1]!Tabla1739[1739])</f>
        <v>0</v>
      </c>
      <c r="Q3146">
        <f>SUMIF([1]!Tabla21[Consignatario],B3146,[1]!Tabla21[1664-1670])</f>
        <v>1600</v>
      </c>
      <c r="R3146">
        <f>SUM(Tabla62[[#This Row],[1661]:[Entrearmadas]])</f>
        <v>1600</v>
      </c>
    </row>
    <row r="3147" spans="1:18" x14ac:dyDescent="0.3">
      <c r="A3147">
        <v>3146</v>
      </c>
      <c r="B3147" t="str" cm="1">
        <f t="array" ref="B3147">INDEX([1]!Tabla1[#Data], A3147, 2)</f>
        <v>Viale, Gerónimo de</v>
      </c>
      <c r="C3147">
        <f>SUMIF([1]!Tabla1661[Consignatario],B3147,[1]!Tabla1661[1661])</f>
        <v>0</v>
      </c>
      <c r="D3147">
        <f>SUMIF([1]!Tabla11[Consignatario],B3147,[1]!Tabla11[1662])</f>
        <v>0</v>
      </c>
      <c r="E3147">
        <f>SUMIF([1]!Tabla12[Consignatario],B3147,[1]!Tabla12[1670])</f>
        <v>0</v>
      </c>
      <c r="F3147">
        <f>SUMIF([1]!Tabla10[Consignatario],B3147,[1]!Tabla10[1672])</f>
        <v>940</v>
      </c>
      <c r="G3147">
        <f>SUMIF([1]!Tabla9[Consignatarios],B3147,[1]!Tabla9[1675])</f>
        <v>0</v>
      </c>
      <c r="H3147">
        <f>SUMIF([1]!Tabla8[Consignatarios],B3147,[1]!Tabla8[1678])</f>
        <v>0</v>
      </c>
      <c r="I3147">
        <f>SUMIF([1]!Tabla4[Consignatario],B3147,[1]!Tabla4[Monto])</f>
        <v>0</v>
      </c>
      <c r="J3147">
        <f>SUMIF([1]!Tabla2[Consignatario],B3147, [1]!Tabla2[Monto])</f>
        <v>0</v>
      </c>
      <c r="K3147">
        <f>SUMIF([1]!Tabla3[Consignatario],B3147,[1]!Tabla3[Monto])</f>
        <v>0</v>
      </c>
      <c r="L3147">
        <f>SUMIF([1]!Tabla5[Consignatario],B3147,[1]!Tabla5[Monto])</f>
        <v>0</v>
      </c>
      <c r="M3147">
        <f>SUMIF([1]!Tabla1708[Consignatario],B3147,[1]!Tabla1708[Monto])</f>
        <v>0</v>
      </c>
      <c r="N3147">
        <f>SUMIF([1]!Tabla1726[Consignatario],B3147,[1]!Tabla1726[Monto])</f>
        <v>0</v>
      </c>
      <c r="O3147">
        <f>SUMIF([1]!Tabla1730[Consignatario],B3147,[1]!Tabla1730[1730])</f>
        <v>0</v>
      </c>
      <c r="P3147">
        <f>SUMIF([1]!Tabla1739[Consignatario],B3147,[1]!Tabla1739[1739])</f>
        <v>0</v>
      </c>
      <c r="Q3147">
        <f>SUMIF([1]!Tabla21[Consignatario],B3147,[1]!Tabla21[1664-1670])</f>
        <v>0</v>
      </c>
      <c r="R3147">
        <f>SUM(Tabla62[[#This Row],[1661]:[Entrearmadas]])</f>
        <v>940</v>
      </c>
    </row>
    <row r="3148" spans="1:18" x14ac:dyDescent="0.3">
      <c r="A3148">
        <v>3147</v>
      </c>
      <c r="B3148" t="str" cm="1">
        <f t="array" ref="B3148">INDEX([1]!Tabla1[#Data], A3148, 2)</f>
        <v>Vicueto, Alonso</v>
      </c>
      <c r="C3148">
        <f>SUMIF([1]!Tabla1661[Consignatario],B3148,[1]!Tabla1661[1661])</f>
        <v>0</v>
      </c>
      <c r="D3148">
        <f>SUMIF([1]!Tabla11[Consignatario],B3148,[1]!Tabla11[1662])</f>
        <v>10000</v>
      </c>
      <c r="E3148">
        <f>SUMIF([1]!Tabla12[Consignatario],B3148,[1]!Tabla12[1670])</f>
        <v>0</v>
      </c>
      <c r="F3148">
        <f>SUMIF([1]!Tabla10[Consignatario],B3148,[1]!Tabla10[1672])</f>
        <v>0</v>
      </c>
      <c r="G3148">
        <f>SUMIF([1]!Tabla9[Consignatarios],B3148,[1]!Tabla9[1675])</f>
        <v>0</v>
      </c>
      <c r="H3148">
        <f>SUMIF([1]!Tabla8[Consignatarios],B3148,[1]!Tabla8[1678])</f>
        <v>0</v>
      </c>
      <c r="I3148">
        <f>SUMIF([1]!Tabla4[Consignatario],B3148,[1]!Tabla4[Monto])</f>
        <v>0</v>
      </c>
      <c r="J3148">
        <f>SUMIF([1]!Tabla2[Consignatario],B3148, [1]!Tabla2[Monto])</f>
        <v>0</v>
      </c>
      <c r="K3148">
        <f>SUMIF([1]!Tabla3[Consignatario],B3148,[1]!Tabla3[Monto])</f>
        <v>18402</v>
      </c>
      <c r="L3148">
        <f>SUMIF([1]!Tabla5[Consignatario],B3148,[1]!Tabla5[Monto])</f>
        <v>0</v>
      </c>
      <c r="M3148">
        <f>SUMIF([1]!Tabla1708[Consignatario],B3148,[1]!Tabla1708[Monto])</f>
        <v>0</v>
      </c>
      <c r="N3148">
        <f>SUMIF([1]!Tabla1726[Consignatario],B3148,[1]!Tabla1726[Monto])</f>
        <v>0</v>
      </c>
      <c r="O3148">
        <f>SUMIF([1]!Tabla1730[Consignatario],B3148,[1]!Tabla1730[1730])</f>
        <v>0</v>
      </c>
      <c r="P3148">
        <f>SUMIF([1]!Tabla1739[Consignatario],B3148,[1]!Tabla1739[1739])</f>
        <v>0</v>
      </c>
      <c r="Q3148">
        <f>SUMIF([1]!Tabla21[Consignatario],B3148,[1]!Tabla21[1664-1670])</f>
        <v>0</v>
      </c>
      <c r="R3148">
        <f>SUM(Tabla62[[#This Row],[1661]:[Entrearmadas]])</f>
        <v>28402</v>
      </c>
    </row>
    <row r="3149" spans="1:18" x14ac:dyDescent="0.3">
      <c r="A3149">
        <v>3148</v>
      </c>
      <c r="B3149" t="str" cm="1">
        <f t="array" ref="B3149">INDEX([1]!Tabla1[#Data], A3149, 2)</f>
        <v>Vicuña, Juan Francisco de</v>
      </c>
      <c r="C3149">
        <f>SUMIF([1]!Tabla1661[Consignatario],B3149,[1]!Tabla1661[1661])</f>
        <v>0</v>
      </c>
      <c r="D3149">
        <f>SUMIF([1]!Tabla11[Consignatario],B3149,[1]!Tabla11[1662])</f>
        <v>0</v>
      </c>
      <c r="E3149">
        <f>SUMIF([1]!Tabla12[Consignatario],B3149,[1]!Tabla12[1670])</f>
        <v>0</v>
      </c>
      <c r="F3149">
        <f>SUMIF([1]!Tabla10[Consignatario],B3149,[1]!Tabla10[1672])</f>
        <v>0</v>
      </c>
      <c r="G3149">
        <f>SUMIF([1]!Tabla9[Consignatarios],B3149,[1]!Tabla9[1675])</f>
        <v>0</v>
      </c>
      <c r="H3149">
        <f>SUMIF([1]!Tabla8[Consignatarios],B3149,[1]!Tabla8[1678])</f>
        <v>0</v>
      </c>
      <c r="I3149">
        <f>SUMIF([1]!Tabla4[Consignatario],B3149,[1]!Tabla4[Monto])</f>
        <v>0</v>
      </c>
      <c r="J3149">
        <f>SUMIF([1]!Tabla2[Consignatario],B3149, [1]!Tabla2[Monto])</f>
        <v>0</v>
      </c>
      <c r="K3149">
        <f>SUMIF([1]!Tabla3[Consignatario],B3149,[1]!Tabla3[Monto])</f>
        <v>0</v>
      </c>
      <c r="L3149">
        <f>SUMIF([1]!Tabla5[Consignatario],B3149,[1]!Tabla5[Monto])</f>
        <v>0</v>
      </c>
      <c r="M3149">
        <f>SUMIF([1]!Tabla1708[Consignatario],B3149,[1]!Tabla1708[Monto])</f>
        <v>0</v>
      </c>
      <c r="N3149">
        <f>SUMIF([1]!Tabla1726[Consignatario],B3149,[1]!Tabla1726[Monto])</f>
        <v>27352</v>
      </c>
      <c r="O3149">
        <f>SUMIF([1]!Tabla1730[Consignatario],B3149,[1]!Tabla1730[1730])</f>
        <v>0</v>
      </c>
      <c r="P3149">
        <f>SUMIF([1]!Tabla1739[Consignatario],B3149,[1]!Tabla1739[1739])</f>
        <v>0</v>
      </c>
      <c r="Q3149">
        <f>SUMIF([1]!Tabla21[Consignatario],B3149,[1]!Tabla21[1664-1670])</f>
        <v>0</v>
      </c>
      <c r="R3149">
        <f>SUM(Tabla62[[#This Row],[1661]:[Entrearmadas]])</f>
        <v>27352</v>
      </c>
    </row>
    <row r="3150" spans="1:18" x14ac:dyDescent="0.3">
      <c r="A3150">
        <v>3149</v>
      </c>
      <c r="B3150" t="str" cm="1">
        <f t="array" ref="B3150">INDEX([1]!Tabla1[#Data], A3150, 2)</f>
        <v>Vicuña, Miguel de</v>
      </c>
      <c r="C3150">
        <f>SUMIF([1]!Tabla1661[Consignatario],B3150,[1]!Tabla1661[1661])</f>
        <v>0</v>
      </c>
      <c r="D3150">
        <f>SUMIF([1]!Tabla11[Consignatario],B3150,[1]!Tabla11[1662])</f>
        <v>0</v>
      </c>
      <c r="E3150">
        <f>SUMIF([1]!Tabla12[Consignatario],B3150,[1]!Tabla12[1670])</f>
        <v>0</v>
      </c>
      <c r="F3150">
        <f>SUMIF([1]!Tabla10[Consignatario],B3150,[1]!Tabla10[1672])</f>
        <v>300</v>
      </c>
      <c r="G3150">
        <f>SUMIF([1]!Tabla9[Consignatarios],B3150,[1]!Tabla9[1675])</f>
        <v>0</v>
      </c>
      <c r="H3150">
        <f>SUMIF([1]!Tabla8[Consignatarios],B3150,[1]!Tabla8[1678])</f>
        <v>0</v>
      </c>
      <c r="I3150">
        <f>SUMIF([1]!Tabla4[Consignatario],B3150,[1]!Tabla4[Monto])</f>
        <v>0</v>
      </c>
      <c r="J3150">
        <f>SUMIF([1]!Tabla2[Consignatario],B3150, [1]!Tabla2[Monto])</f>
        <v>0</v>
      </c>
      <c r="K3150">
        <f>SUMIF([1]!Tabla3[Consignatario],B3150,[1]!Tabla3[Monto])</f>
        <v>0</v>
      </c>
      <c r="L3150">
        <f>SUMIF([1]!Tabla5[Consignatario],B3150,[1]!Tabla5[Monto])</f>
        <v>0</v>
      </c>
      <c r="M3150">
        <f>SUMIF([1]!Tabla1708[Consignatario],B3150,[1]!Tabla1708[Monto])</f>
        <v>0</v>
      </c>
      <c r="N3150">
        <f>SUMIF([1]!Tabla1726[Consignatario],B3150,[1]!Tabla1726[Monto])</f>
        <v>0</v>
      </c>
      <c r="O3150">
        <f>SUMIF([1]!Tabla1730[Consignatario],B3150,[1]!Tabla1730[1730])</f>
        <v>0</v>
      </c>
      <c r="P3150">
        <f>SUMIF([1]!Tabla1739[Consignatario],B3150,[1]!Tabla1739[1739])</f>
        <v>0</v>
      </c>
      <c r="Q3150">
        <f>SUMIF([1]!Tabla21[Consignatario],B3150,[1]!Tabla21[1664-1670])</f>
        <v>0</v>
      </c>
      <c r="R3150">
        <f>SUM(Tabla62[[#This Row],[1661]:[Entrearmadas]])</f>
        <v>300</v>
      </c>
    </row>
    <row r="3151" spans="1:18" x14ac:dyDescent="0.3">
      <c r="A3151">
        <v>3150</v>
      </c>
      <c r="B3151" t="str" cm="1">
        <f t="array" ref="B3151">INDEX([1]!Tabla1[#Data], A3151, 2)</f>
        <v>Vidal, Juan Francisco</v>
      </c>
      <c r="C3151">
        <f>SUMIF([1]!Tabla1661[Consignatario],B3151,[1]!Tabla1661[1661])</f>
        <v>0</v>
      </c>
      <c r="D3151">
        <f>SUMIF([1]!Tabla11[Consignatario],B3151,[1]!Tabla11[1662])</f>
        <v>0</v>
      </c>
      <c r="E3151">
        <f>SUMIF([1]!Tabla12[Consignatario],B3151,[1]!Tabla12[1670])</f>
        <v>0</v>
      </c>
      <c r="F3151">
        <f>SUMIF([1]!Tabla10[Consignatario],B3151,[1]!Tabla10[1672])</f>
        <v>0</v>
      </c>
      <c r="G3151">
        <f>SUMIF([1]!Tabla9[Consignatarios],B3151,[1]!Tabla9[1675])</f>
        <v>0</v>
      </c>
      <c r="H3151">
        <f>SUMIF([1]!Tabla8[Consignatarios],B3151,[1]!Tabla8[1678])</f>
        <v>0</v>
      </c>
      <c r="I3151">
        <f>SUMIF([1]!Tabla4[Consignatario],B3151,[1]!Tabla4[Monto])</f>
        <v>0</v>
      </c>
      <c r="J3151">
        <f>SUMIF([1]!Tabla2[Consignatario],B3151, [1]!Tabla2[Monto])</f>
        <v>0</v>
      </c>
      <c r="K3151">
        <f>SUMIF([1]!Tabla3[Consignatario],B3151,[1]!Tabla3[Monto])</f>
        <v>0</v>
      </c>
      <c r="L3151">
        <f>SUMIF([1]!Tabla5[Consignatario],B3151,[1]!Tabla5[Monto])</f>
        <v>0</v>
      </c>
      <c r="M3151">
        <f>SUMIF([1]!Tabla1708[Consignatario],B3151,[1]!Tabla1708[Monto])</f>
        <v>0</v>
      </c>
      <c r="N3151">
        <f>SUMIF([1]!Tabla1726[Consignatario],B3151,[1]!Tabla1726[Monto])</f>
        <v>264</v>
      </c>
      <c r="O3151">
        <f>SUMIF([1]!Tabla1730[Consignatario],B3151,[1]!Tabla1730[1730])</f>
        <v>0</v>
      </c>
      <c r="P3151">
        <f>SUMIF([1]!Tabla1739[Consignatario],B3151,[1]!Tabla1739[1739])</f>
        <v>0</v>
      </c>
      <c r="Q3151">
        <f>SUMIF([1]!Tabla21[Consignatario],B3151,[1]!Tabla21[1664-1670])</f>
        <v>0</v>
      </c>
      <c r="R3151">
        <f>SUM(Tabla62[[#This Row],[1661]:[Entrearmadas]])</f>
        <v>264</v>
      </c>
    </row>
    <row r="3152" spans="1:18" x14ac:dyDescent="0.3">
      <c r="A3152">
        <v>3151</v>
      </c>
      <c r="B3152" t="str" cm="1">
        <f t="array" ref="B3152">INDEX([1]!Tabla1[#Data], A3152, 2)</f>
        <v>Vidarte, Joseph</v>
      </c>
      <c r="C3152">
        <f>SUMIF([1]!Tabla1661[Consignatario],B3152,[1]!Tabla1661[1661])</f>
        <v>0</v>
      </c>
      <c r="D3152">
        <f>SUMIF([1]!Tabla11[Consignatario],B3152,[1]!Tabla11[1662])</f>
        <v>0</v>
      </c>
      <c r="E3152">
        <f>SUMIF([1]!Tabla12[Consignatario],B3152,[1]!Tabla12[1670])</f>
        <v>0</v>
      </c>
      <c r="F3152">
        <f>SUMIF([1]!Tabla10[Consignatario],B3152,[1]!Tabla10[1672])</f>
        <v>0</v>
      </c>
      <c r="G3152">
        <f>SUMIF([1]!Tabla9[Consignatarios],B3152,[1]!Tabla9[1675])</f>
        <v>0</v>
      </c>
      <c r="H3152">
        <f>SUMIF([1]!Tabla8[Consignatarios],B3152,[1]!Tabla8[1678])</f>
        <v>0</v>
      </c>
      <c r="I3152">
        <f>SUMIF([1]!Tabla4[Consignatario],B3152,[1]!Tabla4[Monto])</f>
        <v>0</v>
      </c>
      <c r="J3152">
        <f>SUMIF([1]!Tabla2[Consignatario],B3152, [1]!Tabla2[Monto])</f>
        <v>0</v>
      </c>
      <c r="K3152">
        <f>SUMIF([1]!Tabla3[Consignatario],B3152,[1]!Tabla3[Monto])</f>
        <v>0</v>
      </c>
      <c r="L3152">
        <f>SUMIF([1]!Tabla5[Consignatario],B3152,[1]!Tabla5[Monto])</f>
        <v>0</v>
      </c>
      <c r="M3152">
        <f>SUMIF([1]!Tabla1708[Consignatario],B3152,[1]!Tabla1708[Monto])</f>
        <v>0</v>
      </c>
      <c r="N3152">
        <f>SUMIF([1]!Tabla1726[Consignatario],B3152,[1]!Tabla1726[Monto])</f>
        <v>15720</v>
      </c>
      <c r="O3152">
        <f>SUMIF([1]!Tabla1730[Consignatario],B3152,[1]!Tabla1730[1730])</f>
        <v>0</v>
      </c>
      <c r="P3152">
        <f>SUMIF([1]!Tabla1739[Consignatario],B3152,[1]!Tabla1739[1739])</f>
        <v>0</v>
      </c>
      <c r="Q3152">
        <f>SUMIF([1]!Tabla21[Consignatario],B3152,[1]!Tabla21[1664-1670])</f>
        <v>0</v>
      </c>
      <c r="R3152">
        <f>SUM(Tabla62[[#This Row],[1661]:[Entrearmadas]])</f>
        <v>15720</v>
      </c>
    </row>
    <row r="3153" spans="1:18" x14ac:dyDescent="0.3">
      <c r="A3153">
        <v>3152</v>
      </c>
      <c r="B3153" t="str" cm="1">
        <f t="array" ref="B3153">INDEX([1]!Tabla1[#Data], A3153, 2)</f>
        <v>Vidarte, Joseph de</v>
      </c>
      <c r="C3153">
        <f>SUMIF([1]!Tabla1661[Consignatario],B3153,[1]!Tabla1661[1661])</f>
        <v>0</v>
      </c>
      <c r="D3153">
        <f>SUMIF([1]!Tabla11[Consignatario],B3153,[1]!Tabla11[1662])</f>
        <v>0</v>
      </c>
      <c r="E3153">
        <f>SUMIF([1]!Tabla12[Consignatario],B3153,[1]!Tabla12[1670])</f>
        <v>0</v>
      </c>
      <c r="F3153">
        <f>SUMIF([1]!Tabla10[Consignatario],B3153,[1]!Tabla10[1672])</f>
        <v>0</v>
      </c>
      <c r="G3153">
        <f>SUMIF([1]!Tabla9[Consignatarios],B3153,[1]!Tabla9[1675])</f>
        <v>0</v>
      </c>
      <c r="H3153">
        <f>SUMIF([1]!Tabla8[Consignatarios],B3153,[1]!Tabla8[1678])</f>
        <v>0</v>
      </c>
      <c r="I3153">
        <f>SUMIF([1]!Tabla4[Consignatario],B3153,[1]!Tabla4[Monto])</f>
        <v>0</v>
      </c>
      <c r="J3153">
        <f>SUMIF([1]!Tabla2[Consignatario],B3153, [1]!Tabla2[Monto])</f>
        <v>0</v>
      </c>
      <c r="K3153">
        <f>SUMIF([1]!Tabla3[Consignatario],B3153,[1]!Tabla3[Monto])</f>
        <v>0</v>
      </c>
      <c r="L3153">
        <f>SUMIF([1]!Tabla5[Consignatario],B3153,[1]!Tabla5[Monto])</f>
        <v>0</v>
      </c>
      <c r="M3153">
        <f>SUMIF([1]!Tabla1708[Consignatario],B3153,[1]!Tabla1708[Monto])</f>
        <v>0</v>
      </c>
      <c r="N3153">
        <f>SUMIF([1]!Tabla1726[Consignatario],B3153,[1]!Tabla1726[Monto])</f>
        <v>0</v>
      </c>
      <c r="O3153">
        <f>SUMIF([1]!Tabla1730[Consignatario],B3153,[1]!Tabla1730[1730])</f>
        <v>0</v>
      </c>
      <c r="P3153">
        <f>SUMIF([1]!Tabla1739[Consignatario],B3153,[1]!Tabla1739[1739])</f>
        <v>18300</v>
      </c>
      <c r="Q3153">
        <f>SUMIF([1]!Tabla21[Consignatario],B3153,[1]!Tabla21[1664-1670])</f>
        <v>0</v>
      </c>
      <c r="R3153">
        <f>SUM(Tabla62[[#This Row],[1661]:[Entrearmadas]])</f>
        <v>18300</v>
      </c>
    </row>
    <row r="3154" spans="1:18" x14ac:dyDescent="0.3">
      <c r="A3154">
        <v>3153</v>
      </c>
      <c r="B3154" t="str" cm="1">
        <f t="array" ref="B3154">INDEX([1]!Tabla1[#Data], A3154, 2)</f>
        <v>Vidaurre, Juan de</v>
      </c>
      <c r="C3154">
        <f>SUMIF([1]!Tabla1661[Consignatario],B3154,[1]!Tabla1661[1661])</f>
        <v>8107</v>
      </c>
      <c r="D3154">
        <f>SUMIF([1]!Tabla11[Consignatario],B3154,[1]!Tabla11[1662])</f>
        <v>0</v>
      </c>
      <c r="E3154">
        <f>SUMIF([1]!Tabla12[Consignatario],B3154,[1]!Tabla12[1670])</f>
        <v>0</v>
      </c>
      <c r="F3154">
        <f>SUMIF([1]!Tabla10[Consignatario],B3154,[1]!Tabla10[1672])</f>
        <v>0</v>
      </c>
      <c r="G3154">
        <f>SUMIF([1]!Tabla9[Consignatarios],B3154,[1]!Tabla9[1675])</f>
        <v>0</v>
      </c>
      <c r="H3154">
        <f>SUMIF([1]!Tabla8[Consignatarios],B3154,[1]!Tabla8[1678])</f>
        <v>0</v>
      </c>
      <c r="I3154">
        <f>SUMIF([1]!Tabla4[Consignatario],B3154,[1]!Tabla4[Monto])</f>
        <v>0</v>
      </c>
      <c r="J3154">
        <f>SUMIF([1]!Tabla2[Consignatario],B3154, [1]!Tabla2[Monto])</f>
        <v>2000</v>
      </c>
      <c r="K3154">
        <f>SUMIF([1]!Tabla3[Consignatario],B3154,[1]!Tabla3[Monto])</f>
        <v>0</v>
      </c>
      <c r="L3154">
        <f>SUMIF([1]!Tabla5[Consignatario],B3154,[1]!Tabla5[Monto])</f>
        <v>0</v>
      </c>
      <c r="M3154">
        <f>SUMIF([1]!Tabla1708[Consignatario],B3154,[1]!Tabla1708[Monto])</f>
        <v>0</v>
      </c>
      <c r="N3154">
        <f>SUMIF([1]!Tabla1726[Consignatario],B3154,[1]!Tabla1726[Monto])</f>
        <v>0</v>
      </c>
      <c r="O3154">
        <f>SUMIF([1]!Tabla1730[Consignatario],B3154,[1]!Tabla1730[1730])</f>
        <v>0</v>
      </c>
      <c r="P3154">
        <f>SUMIF([1]!Tabla1739[Consignatario],B3154,[1]!Tabla1739[1739])</f>
        <v>0</v>
      </c>
      <c r="Q3154">
        <f>SUMIF([1]!Tabla21[Consignatario],B3154,[1]!Tabla21[1664-1670])</f>
        <v>0</v>
      </c>
      <c r="R3154">
        <f>SUM(Tabla62[[#This Row],[1661]:[Entrearmadas]])</f>
        <v>10107</v>
      </c>
    </row>
    <row r="3155" spans="1:18" x14ac:dyDescent="0.3">
      <c r="A3155">
        <v>3154</v>
      </c>
      <c r="B3155" t="str" cm="1">
        <f t="array" ref="B3155">INDEX([1]!Tabla1[#Data], A3155, 2)</f>
        <v>Videla, Vicente</v>
      </c>
      <c r="C3155">
        <f>SUMIF([1]!Tabla1661[Consignatario],B3155,[1]!Tabla1661[1661])</f>
        <v>0</v>
      </c>
      <c r="D3155">
        <f>SUMIF([1]!Tabla11[Consignatario],B3155,[1]!Tabla11[1662])</f>
        <v>0</v>
      </c>
      <c r="E3155">
        <f>SUMIF([1]!Tabla12[Consignatario],B3155,[1]!Tabla12[1670])</f>
        <v>0</v>
      </c>
      <c r="F3155">
        <f>SUMIF([1]!Tabla10[Consignatario],B3155,[1]!Tabla10[1672])</f>
        <v>0</v>
      </c>
      <c r="G3155">
        <f>SUMIF([1]!Tabla9[Consignatarios],B3155,[1]!Tabla9[1675])</f>
        <v>0</v>
      </c>
      <c r="H3155">
        <f>SUMIF([1]!Tabla8[Consignatarios],B3155,[1]!Tabla8[1678])</f>
        <v>0</v>
      </c>
      <c r="I3155">
        <f>SUMIF([1]!Tabla4[Consignatario],B3155,[1]!Tabla4[Monto])</f>
        <v>0</v>
      </c>
      <c r="J3155">
        <f>SUMIF([1]!Tabla2[Consignatario],B3155, [1]!Tabla2[Monto])</f>
        <v>0</v>
      </c>
      <c r="K3155">
        <f>SUMIF([1]!Tabla3[Consignatario],B3155,[1]!Tabla3[Monto])</f>
        <v>0</v>
      </c>
      <c r="L3155">
        <f>SUMIF([1]!Tabla5[Consignatario],B3155,[1]!Tabla5[Monto])</f>
        <v>0</v>
      </c>
      <c r="M3155">
        <f>SUMIF([1]!Tabla1708[Consignatario],B3155,[1]!Tabla1708[Monto])</f>
        <v>0</v>
      </c>
      <c r="N3155">
        <f>SUMIF([1]!Tabla1726[Consignatario],B3155,[1]!Tabla1726[Monto])</f>
        <v>16676</v>
      </c>
      <c r="O3155">
        <f>SUMIF([1]!Tabla1730[Consignatario],B3155,[1]!Tabla1730[1730])</f>
        <v>0</v>
      </c>
      <c r="P3155">
        <f>SUMIF([1]!Tabla1739[Consignatario],B3155,[1]!Tabla1739[1739])</f>
        <v>0</v>
      </c>
      <c r="Q3155">
        <f>SUMIF([1]!Tabla21[Consignatario],B3155,[1]!Tabla21[1664-1670])</f>
        <v>0</v>
      </c>
      <c r="R3155">
        <f>SUM(Tabla62[[#This Row],[1661]:[Entrearmadas]])</f>
        <v>16676</v>
      </c>
    </row>
    <row r="3156" spans="1:18" x14ac:dyDescent="0.3">
      <c r="A3156">
        <v>3155</v>
      </c>
      <c r="B3156" t="str" cm="1">
        <f t="array" ref="B3156">INDEX([1]!Tabla1[#Data], A3156, 2)</f>
        <v>Viejo, Pedro</v>
      </c>
      <c r="C3156">
        <f>SUMIF([1]!Tabla1661[Consignatario],B3156,[1]!Tabla1661[1661])</f>
        <v>0</v>
      </c>
      <c r="D3156">
        <f>SUMIF([1]!Tabla11[Consignatario],B3156,[1]!Tabla11[1662])</f>
        <v>0</v>
      </c>
      <c r="E3156">
        <f>SUMIF([1]!Tabla12[Consignatario],B3156,[1]!Tabla12[1670])</f>
        <v>0</v>
      </c>
      <c r="F3156">
        <f>SUMIF([1]!Tabla10[Consignatario],B3156,[1]!Tabla10[1672])</f>
        <v>0</v>
      </c>
      <c r="G3156">
        <f>SUMIF([1]!Tabla9[Consignatarios],B3156,[1]!Tabla9[1675])</f>
        <v>0</v>
      </c>
      <c r="H3156">
        <f>SUMIF([1]!Tabla8[Consignatarios],B3156,[1]!Tabla8[1678])</f>
        <v>0</v>
      </c>
      <c r="I3156">
        <f>SUMIF([1]!Tabla4[Consignatario],B3156,[1]!Tabla4[Monto])</f>
        <v>0</v>
      </c>
      <c r="J3156">
        <f>SUMIF([1]!Tabla2[Consignatario],B3156, [1]!Tabla2[Monto])</f>
        <v>30000</v>
      </c>
      <c r="K3156">
        <f>SUMIF([1]!Tabla3[Consignatario],B3156,[1]!Tabla3[Monto])</f>
        <v>0</v>
      </c>
      <c r="L3156">
        <f>SUMIF([1]!Tabla5[Consignatario],B3156,[1]!Tabla5[Monto])</f>
        <v>0</v>
      </c>
      <c r="M3156">
        <f>SUMIF([1]!Tabla1708[Consignatario],B3156,[1]!Tabla1708[Monto])</f>
        <v>0</v>
      </c>
      <c r="N3156">
        <f>SUMIF([1]!Tabla1726[Consignatario],B3156,[1]!Tabla1726[Monto])</f>
        <v>0</v>
      </c>
      <c r="O3156">
        <f>SUMIF([1]!Tabla1730[Consignatario],B3156,[1]!Tabla1730[1730])</f>
        <v>0</v>
      </c>
      <c r="P3156">
        <f>SUMIF([1]!Tabla1739[Consignatario],B3156,[1]!Tabla1739[1739])</f>
        <v>0</v>
      </c>
      <c r="Q3156">
        <f>SUMIF([1]!Tabla21[Consignatario],B3156,[1]!Tabla21[1664-1670])</f>
        <v>0</v>
      </c>
      <c r="R3156">
        <f>SUM(Tabla62[[#This Row],[1661]:[Entrearmadas]])</f>
        <v>30000</v>
      </c>
    </row>
    <row r="3157" spans="1:18" x14ac:dyDescent="0.3">
      <c r="A3157">
        <v>3156</v>
      </c>
      <c r="B3157" t="str" cm="1">
        <f t="array" ref="B3157">INDEX([1]!Tabla1[#Data], A3157, 2)</f>
        <v>Viela, Pedro</v>
      </c>
      <c r="C3157">
        <f>SUMIF([1]!Tabla1661[Consignatario],B3157,[1]!Tabla1661[1661])</f>
        <v>0</v>
      </c>
      <c r="D3157">
        <f>SUMIF([1]!Tabla11[Consignatario],B3157,[1]!Tabla11[1662])</f>
        <v>0</v>
      </c>
      <c r="E3157">
        <f>SUMIF([1]!Tabla12[Consignatario],B3157,[1]!Tabla12[1670])</f>
        <v>0</v>
      </c>
      <c r="F3157">
        <f>SUMIF([1]!Tabla10[Consignatario],B3157,[1]!Tabla10[1672])</f>
        <v>0</v>
      </c>
      <c r="G3157">
        <f>SUMIF([1]!Tabla9[Consignatarios],B3157,[1]!Tabla9[1675])</f>
        <v>0</v>
      </c>
      <c r="H3157">
        <f>SUMIF([1]!Tabla8[Consignatarios],B3157,[1]!Tabla8[1678])</f>
        <v>0</v>
      </c>
      <c r="I3157">
        <f>SUMIF([1]!Tabla4[Consignatario],B3157,[1]!Tabla4[Monto])</f>
        <v>0</v>
      </c>
      <c r="J3157">
        <f>SUMIF([1]!Tabla2[Consignatario],B3157, [1]!Tabla2[Monto])</f>
        <v>0</v>
      </c>
      <c r="K3157">
        <f>SUMIF([1]!Tabla3[Consignatario],B3157,[1]!Tabla3[Monto])</f>
        <v>47501</v>
      </c>
      <c r="L3157">
        <f>SUMIF([1]!Tabla5[Consignatario],B3157,[1]!Tabla5[Monto])</f>
        <v>0</v>
      </c>
      <c r="M3157">
        <f>SUMIF([1]!Tabla1708[Consignatario],B3157,[1]!Tabla1708[Monto])</f>
        <v>0</v>
      </c>
      <c r="N3157">
        <f>SUMIF([1]!Tabla1726[Consignatario],B3157,[1]!Tabla1726[Monto])</f>
        <v>0</v>
      </c>
      <c r="O3157">
        <f>SUMIF([1]!Tabla1730[Consignatario],B3157,[1]!Tabla1730[1730])</f>
        <v>0</v>
      </c>
      <c r="P3157">
        <f>SUMIF([1]!Tabla1739[Consignatario],B3157,[1]!Tabla1739[1739])</f>
        <v>0</v>
      </c>
      <c r="Q3157">
        <f>SUMIF([1]!Tabla21[Consignatario],B3157,[1]!Tabla21[1664-1670])</f>
        <v>0</v>
      </c>
      <c r="R3157">
        <f>SUM(Tabla62[[#This Row],[1661]:[Entrearmadas]])</f>
        <v>47501</v>
      </c>
    </row>
    <row r="3158" spans="1:18" x14ac:dyDescent="0.3">
      <c r="A3158">
        <v>3157</v>
      </c>
      <c r="B3158" t="str" cm="1">
        <f t="array" ref="B3158">INDEX([1]!Tabla1[#Data], A3158, 2)</f>
        <v>Vigo, Juan Esteban de</v>
      </c>
      <c r="C3158">
        <f>SUMIF([1]!Tabla1661[Consignatario],B3158,[1]!Tabla1661[1661])</f>
        <v>0</v>
      </c>
      <c r="D3158">
        <f>SUMIF([1]!Tabla11[Consignatario],B3158,[1]!Tabla11[1662])</f>
        <v>0</v>
      </c>
      <c r="E3158">
        <f>SUMIF([1]!Tabla12[Consignatario],B3158,[1]!Tabla12[1670])</f>
        <v>0</v>
      </c>
      <c r="F3158">
        <f>SUMIF([1]!Tabla10[Consignatario],B3158,[1]!Tabla10[1672])</f>
        <v>0</v>
      </c>
      <c r="G3158">
        <f>SUMIF([1]!Tabla9[Consignatarios],B3158,[1]!Tabla9[1675])</f>
        <v>0</v>
      </c>
      <c r="H3158">
        <f>SUMIF([1]!Tabla8[Consignatarios],B3158,[1]!Tabla8[1678])</f>
        <v>0</v>
      </c>
      <c r="I3158">
        <f>SUMIF([1]!Tabla4[Consignatario],B3158,[1]!Tabla4[Monto])</f>
        <v>0</v>
      </c>
      <c r="J3158">
        <f>SUMIF([1]!Tabla2[Consignatario],B3158, [1]!Tabla2[Monto])</f>
        <v>0</v>
      </c>
      <c r="K3158">
        <f>SUMIF([1]!Tabla3[Consignatario],B3158,[1]!Tabla3[Monto])</f>
        <v>0</v>
      </c>
      <c r="L3158">
        <f>SUMIF([1]!Tabla5[Consignatario],B3158,[1]!Tabla5[Monto])</f>
        <v>0</v>
      </c>
      <c r="M3158">
        <f>SUMIF([1]!Tabla1708[Consignatario],B3158,[1]!Tabla1708[Monto])</f>
        <v>0</v>
      </c>
      <c r="N3158">
        <f>SUMIF([1]!Tabla1726[Consignatario],B3158,[1]!Tabla1726[Monto])</f>
        <v>0</v>
      </c>
      <c r="O3158">
        <f>SUMIF([1]!Tabla1730[Consignatario],B3158,[1]!Tabla1730[1730])</f>
        <v>2600</v>
      </c>
      <c r="P3158">
        <f>SUMIF([1]!Tabla1739[Consignatario],B3158,[1]!Tabla1739[1739])</f>
        <v>0</v>
      </c>
      <c r="Q3158">
        <f>SUMIF([1]!Tabla21[Consignatario],B3158,[1]!Tabla21[1664-1670])</f>
        <v>0</v>
      </c>
      <c r="R3158">
        <f>SUM(Tabla62[[#This Row],[1661]:[Entrearmadas]])</f>
        <v>2600</v>
      </c>
    </row>
    <row r="3159" spans="1:18" x14ac:dyDescent="0.3">
      <c r="A3159">
        <v>3158</v>
      </c>
      <c r="B3159" t="str" cm="1">
        <f t="array" ref="B3159">INDEX([1]!Tabla1[#Data], A3159, 2)</f>
        <v>Villa Cereceda, Sebastián de la</v>
      </c>
      <c r="C3159">
        <f>SUMIF([1]!Tabla1661[Consignatario],B3159,[1]!Tabla1661[1661])</f>
        <v>0</v>
      </c>
      <c r="D3159">
        <f>SUMIF([1]!Tabla11[Consignatario],B3159,[1]!Tabla11[1662])</f>
        <v>0</v>
      </c>
      <c r="E3159">
        <f>SUMIF([1]!Tabla12[Consignatario],B3159,[1]!Tabla12[1670])</f>
        <v>0</v>
      </c>
      <c r="F3159">
        <f>SUMIF([1]!Tabla10[Consignatario],B3159,[1]!Tabla10[1672])</f>
        <v>0</v>
      </c>
      <c r="G3159">
        <f>SUMIF([1]!Tabla9[Consignatarios],B3159,[1]!Tabla9[1675])</f>
        <v>0</v>
      </c>
      <c r="H3159">
        <f>SUMIF([1]!Tabla8[Consignatarios],B3159,[1]!Tabla8[1678])</f>
        <v>0</v>
      </c>
      <c r="I3159">
        <f>SUMIF([1]!Tabla4[Consignatario],B3159,[1]!Tabla4[Monto])</f>
        <v>0</v>
      </c>
      <c r="J3159">
        <f>SUMIF([1]!Tabla2[Consignatario],B3159, [1]!Tabla2[Monto])</f>
        <v>0</v>
      </c>
      <c r="K3159">
        <f>SUMIF([1]!Tabla3[Consignatario],B3159,[1]!Tabla3[Monto])</f>
        <v>0</v>
      </c>
      <c r="L3159">
        <f>SUMIF([1]!Tabla5[Consignatario],B3159,[1]!Tabla5[Monto])</f>
        <v>0</v>
      </c>
      <c r="M3159">
        <f>SUMIF([1]!Tabla1708[Consignatario],B3159,[1]!Tabla1708[Monto])</f>
        <v>0</v>
      </c>
      <c r="N3159">
        <f>SUMIF([1]!Tabla1726[Consignatario],B3159,[1]!Tabla1726[Monto])</f>
        <v>0</v>
      </c>
      <c r="O3159">
        <f>SUMIF([1]!Tabla1730[Consignatario],B3159,[1]!Tabla1730[1730])</f>
        <v>110550</v>
      </c>
      <c r="P3159">
        <f>SUMIF([1]!Tabla1739[Consignatario],B3159,[1]!Tabla1739[1739])</f>
        <v>0</v>
      </c>
      <c r="Q3159">
        <f>SUMIF([1]!Tabla21[Consignatario],B3159,[1]!Tabla21[1664-1670])</f>
        <v>0</v>
      </c>
      <c r="R3159">
        <f>SUM(Tabla62[[#This Row],[1661]:[Entrearmadas]])</f>
        <v>110550</v>
      </c>
    </row>
    <row r="3160" spans="1:18" x14ac:dyDescent="0.3">
      <c r="A3160">
        <v>3159</v>
      </c>
      <c r="B3160" t="str" cm="1">
        <f t="array" ref="B3160">INDEX([1]!Tabla1[#Data], A3160, 2)</f>
        <v>Villa, Domingo de la</v>
      </c>
      <c r="C3160">
        <f>SUMIF([1]!Tabla1661[Consignatario],B3160,[1]!Tabla1661[1661])</f>
        <v>0</v>
      </c>
      <c r="D3160">
        <f>SUMIF([1]!Tabla11[Consignatario],B3160,[1]!Tabla11[1662])</f>
        <v>0</v>
      </c>
      <c r="E3160">
        <f>SUMIF([1]!Tabla12[Consignatario],B3160,[1]!Tabla12[1670])</f>
        <v>0</v>
      </c>
      <c r="F3160">
        <f>SUMIF([1]!Tabla10[Consignatario],B3160,[1]!Tabla10[1672])</f>
        <v>0</v>
      </c>
      <c r="G3160">
        <f>SUMIF([1]!Tabla9[Consignatarios],B3160,[1]!Tabla9[1675])</f>
        <v>0</v>
      </c>
      <c r="H3160">
        <f>SUMIF([1]!Tabla8[Consignatarios],B3160,[1]!Tabla8[1678])</f>
        <v>0</v>
      </c>
      <c r="I3160">
        <f>SUMIF([1]!Tabla4[Consignatario],B3160,[1]!Tabla4[Monto])</f>
        <v>0</v>
      </c>
      <c r="J3160">
        <f>SUMIF([1]!Tabla2[Consignatario],B3160, [1]!Tabla2[Monto])</f>
        <v>0</v>
      </c>
      <c r="K3160">
        <f>SUMIF([1]!Tabla3[Consignatario],B3160,[1]!Tabla3[Monto])</f>
        <v>4300</v>
      </c>
      <c r="L3160">
        <f>SUMIF([1]!Tabla5[Consignatario],B3160,[1]!Tabla5[Monto])</f>
        <v>0</v>
      </c>
      <c r="M3160">
        <f>SUMIF([1]!Tabla1708[Consignatario],B3160,[1]!Tabla1708[Monto])</f>
        <v>0</v>
      </c>
      <c r="N3160">
        <f>SUMIF([1]!Tabla1726[Consignatario],B3160,[1]!Tabla1726[Monto])</f>
        <v>0</v>
      </c>
      <c r="O3160">
        <f>SUMIF([1]!Tabla1730[Consignatario],B3160,[1]!Tabla1730[1730])</f>
        <v>0</v>
      </c>
      <c r="P3160">
        <f>SUMIF([1]!Tabla1739[Consignatario],B3160,[1]!Tabla1739[1739])</f>
        <v>0</v>
      </c>
      <c r="Q3160">
        <f>SUMIF([1]!Tabla21[Consignatario],B3160,[1]!Tabla21[1664-1670])</f>
        <v>0</v>
      </c>
      <c r="R3160">
        <f>SUM(Tabla62[[#This Row],[1661]:[Entrearmadas]])</f>
        <v>4300</v>
      </c>
    </row>
    <row r="3161" spans="1:18" x14ac:dyDescent="0.3">
      <c r="A3161">
        <v>3160</v>
      </c>
      <c r="B3161" t="str" cm="1">
        <f t="array" ref="B3161">INDEX([1]!Tabla1[#Data], A3161, 2)</f>
        <v>Villa, Miguel de la</v>
      </c>
      <c r="C3161">
        <f>SUMIF([1]!Tabla1661[Consignatario],B3161,[1]!Tabla1661[1661])</f>
        <v>0</v>
      </c>
      <c r="D3161">
        <f>SUMIF([1]!Tabla11[Consignatario],B3161,[1]!Tabla11[1662])</f>
        <v>0</v>
      </c>
      <c r="E3161">
        <f>SUMIF([1]!Tabla12[Consignatario],B3161,[1]!Tabla12[1670])</f>
        <v>0</v>
      </c>
      <c r="F3161">
        <f>SUMIF([1]!Tabla10[Consignatario],B3161,[1]!Tabla10[1672])</f>
        <v>0</v>
      </c>
      <c r="G3161">
        <f>SUMIF([1]!Tabla9[Consignatarios],B3161,[1]!Tabla9[1675])</f>
        <v>0</v>
      </c>
      <c r="H3161">
        <f>SUMIF([1]!Tabla8[Consignatarios],B3161,[1]!Tabla8[1678])</f>
        <v>16858</v>
      </c>
      <c r="I3161">
        <f>SUMIF([1]!Tabla4[Consignatario],B3161,[1]!Tabla4[Monto])</f>
        <v>0</v>
      </c>
      <c r="J3161">
        <f>SUMIF([1]!Tabla2[Consignatario],B3161, [1]!Tabla2[Monto])</f>
        <v>0</v>
      </c>
      <c r="K3161">
        <f>SUMIF([1]!Tabla3[Consignatario],B3161,[1]!Tabla3[Monto])</f>
        <v>35969</v>
      </c>
      <c r="L3161">
        <f>SUMIF([1]!Tabla5[Consignatario],B3161,[1]!Tabla5[Monto])</f>
        <v>0</v>
      </c>
      <c r="M3161">
        <f>SUMIF([1]!Tabla1708[Consignatario],B3161,[1]!Tabla1708[Monto])</f>
        <v>0</v>
      </c>
      <c r="N3161">
        <f>SUMIF([1]!Tabla1726[Consignatario],B3161,[1]!Tabla1726[Monto])</f>
        <v>0</v>
      </c>
      <c r="O3161">
        <f>SUMIF([1]!Tabla1730[Consignatario],B3161,[1]!Tabla1730[1730])</f>
        <v>0</v>
      </c>
      <c r="P3161">
        <f>SUMIF([1]!Tabla1739[Consignatario],B3161,[1]!Tabla1739[1739])</f>
        <v>0</v>
      </c>
      <c r="Q3161">
        <f>SUMIF([1]!Tabla21[Consignatario],B3161,[1]!Tabla21[1664-1670])</f>
        <v>0</v>
      </c>
      <c r="R3161">
        <f>SUM(Tabla62[[#This Row],[1661]:[Entrearmadas]])</f>
        <v>52827</v>
      </c>
    </row>
    <row r="3162" spans="1:18" x14ac:dyDescent="0.3">
      <c r="A3162">
        <v>3161</v>
      </c>
      <c r="B3162" t="str" cm="1">
        <f t="array" ref="B3162">INDEX([1]!Tabla1[#Data], A3162, 2)</f>
        <v>Villachica, Agustín de</v>
      </c>
      <c r="C3162">
        <f>SUMIF([1]!Tabla1661[Consignatario],B3162,[1]!Tabla1661[1661])</f>
        <v>0</v>
      </c>
      <c r="D3162">
        <f>SUMIF([1]!Tabla11[Consignatario],B3162,[1]!Tabla11[1662])</f>
        <v>0</v>
      </c>
      <c r="E3162">
        <f>SUMIF([1]!Tabla12[Consignatario],B3162,[1]!Tabla12[1670])</f>
        <v>0</v>
      </c>
      <c r="F3162">
        <f>SUMIF([1]!Tabla10[Consignatario],B3162,[1]!Tabla10[1672])</f>
        <v>0</v>
      </c>
      <c r="G3162">
        <f>SUMIF([1]!Tabla9[Consignatarios],B3162,[1]!Tabla9[1675])</f>
        <v>0</v>
      </c>
      <c r="H3162">
        <f>SUMIF([1]!Tabla8[Consignatarios],B3162,[1]!Tabla8[1678])</f>
        <v>6090</v>
      </c>
      <c r="I3162">
        <f>SUMIF([1]!Tabla4[Consignatario],B3162,[1]!Tabla4[Monto])</f>
        <v>0</v>
      </c>
      <c r="J3162">
        <f>SUMIF([1]!Tabla2[Consignatario],B3162, [1]!Tabla2[Monto])</f>
        <v>0</v>
      </c>
      <c r="K3162">
        <f>SUMIF([1]!Tabla3[Consignatario],B3162,[1]!Tabla3[Monto])</f>
        <v>0</v>
      </c>
      <c r="L3162">
        <f>SUMIF([1]!Tabla5[Consignatario],B3162,[1]!Tabla5[Monto])</f>
        <v>0</v>
      </c>
      <c r="M3162">
        <f>SUMIF([1]!Tabla1708[Consignatario],B3162,[1]!Tabla1708[Monto])</f>
        <v>0</v>
      </c>
      <c r="N3162">
        <f>SUMIF([1]!Tabla1726[Consignatario],B3162,[1]!Tabla1726[Monto])</f>
        <v>0</v>
      </c>
      <c r="O3162">
        <f>SUMIF([1]!Tabla1730[Consignatario],B3162,[1]!Tabla1730[1730])</f>
        <v>0</v>
      </c>
      <c r="P3162">
        <f>SUMIF([1]!Tabla1739[Consignatario],B3162,[1]!Tabla1739[1739])</f>
        <v>0</v>
      </c>
      <c r="Q3162">
        <f>SUMIF([1]!Tabla21[Consignatario],B3162,[1]!Tabla21[1664-1670])</f>
        <v>0</v>
      </c>
      <c r="R3162">
        <f>SUM(Tabla62[[#This Row],[1661]:[Entrearmadas]])</f>
        <v>6090</v>
      </c>
    </row>
    <row r="3163" spans="1:18" x14ac:dyDescent="0.3">
      <c r="A3163">
        <v>3162</v>
      </c>
      <c r="B3163" t="str" cm="1">
        <f t="array" ref="B3163">INDEX([1]!Tabla1[#Data], A3163, 2)</f>
        <v>Villacorta, Bernabé de</v>
      </c>
      <c r="C3163">
        <f>SUMIF([1]!Tabla1661[Consignatario],B3163,[1]!Tabla1661[1661])</f>
        <v>0</v>
      </c>
      <c r="D3163">
        <f>SUMIF([1]!Tabla11[Consignatario],B3163,[1]!Tabla11[1662])</f>
        <v>0</v>
      </c>
      <c r="E3163">
        <f>SUMIF([1]!Tabla12[Consignatario],B3163,[1]!Tabla12[1670])</f>
        <v>19500</v>
      </c>
      <c r="F3163">
        <f>SUMIF([1]!Tabla10[Consignatario],B3163,[1]!Tabla10[1672])</f>
        <v>0</v>
      </c>
      <c r="G3163">
        <f>SUMIF([1]!Tabla9[Consignatarios],B3163,[1]!Tabla9[1675])</f>
        <v>0</v>
      </c>
      <c r="H3163">
        <f>SUMIF([1]!Tabla8[Consignatarios],B3163,[1]!Tabla8[1678])</f>
        <v>0</v>
      </c>
      <c r="I3163">
        <f>SUMIF([1]!Tabla4[Consignatario],B3163,[1]!Tabla4[Monto])</f>
        <v>0</v>
      </c>
      <c r="J3163">
        <f>SUMIF([1]!Tabla2[Consignatario],B3163, [1]!Tabla2[Monto])</f>
        <v>0</v>
      </c>
      <c r="K3163">
        <f>SUMIF([1]!Tabla3[Consignatario],B3163,[1]!Tabla3[Monto])</f>
        <v>0</v>
      </c>
      <c r="L3163">
        <f>SUMIF([1]!Tabla5[Consignatario],B3163,[1]!Tabla5[Monto])</f>
        <v>0</v>
      </c>
      <c r="M3163">
        <f>SUMIF([1]!Tabla1708[Consignatario],B3163,[1]!Tabla1708[Monto])</f>
        <v>0</v>
      </c>
      <c r="N3163">
        <f>SUMIF([1]!Tabla1726[Consignatario],B3163,[1]!Tabla1726[Monto])</f>
        <v>0</v>
      </c>
      <c r="O3163">
        <f>SUMIF([1]!Tabla1730[Consignatario],B3163,[1]!Tabla1730[1730])</f>
        <v>0</v>
      </c>
      <c r="P3163">
        <f>SUMIF([1]!Tabla1739[Consignatario],B3163,[1]!Tabla1739[1739])</f>
        <v>0</v>
      </c>
      <c r="Q3163">
        <f>SUMIF([1]!Tabla21[Consignatario],B3163,[1]!Tabla21[1664-1670])</f>
        <v>0</v>
      </c>
      <c r="R3163">
        <f>SUM(Tabla62[[#This Row],[1661]:[Entrearmadas]])</f>
        <v>19500</v>
      </c>
    </row>
    <row r="3164" spans="1:18" x14ac:dyDescent="0.3">
      <c r="A3164">
        <v>3163</v>
      </c>
      <c r="B3164" t="str" cm="1">
        <f t="array" ref="B3164">INDEX([1]!Tabla1[#Data], A3164, 2)</f>
        <v>Villafano, Francisco de</v>
      </c>
      <c r="C3164">
        <f>SUMIF([1]!Tabla1661[Consignatario],B3164,[1]!Tabla1661[1661])</f>
        <v>0</v>
      </c>
      <c r="D3164">
        <f>SUMIF([1]!Tabla11[Consignatario],B3164,[1]!Tabla11[1662])</f>
        <v>0</v>
      </c>
      <c r="E3164">
        <f>SUMIF([1]!Tabla12[Consignatario],B3164,[1]!Tabla12[1670])</f>
        <v>0</v>
      </c>
      <c r="F3164">
        <f>SUMIF([1]!Tabla10[Consignatario],B3164,[1]!Tabla10[1672])</f>
        <v>0</v>
      </c>
      <c r="G3164">
        <f>SUMIF([1]!Tabla9[Consignatarios],B3164,[1]!Tabla9[1675])</f>
        <v>0</v>
      </c>
      <c r="H3164">
        <f>SUMIF([1]!Tabla8[Consignatarios],B3164,[1]!Tabla8[1678])</f>
        <v>0</v>
      </c>
      <c r="I3164">
        <f>SUMIF([1]!Tabla4[Consignatario],B3164,[1]!Tabla4[Monto])</f>
        <v>0</v>
      </c>
      <c r="J3164">
        <f>SUMIF([1]!Tabla2[Consignatario],B3164, [1]!Tabla2[Monto])</f>
        <v>4000</v>
      </c>
      <c r="K3164">
        <f>SUMIF([1]!Tabla3[Consignatario],B3164,[1]!Tabla3[Monto])</f>
        <v>0</v>
      </c>
      <c r="L3164">
        <f>SUMIF([1]!Tabla5[Consignatario],B3164,[1]!Tabla5[Monto])</f>
        <v>0</v>
      </c>
      <c r="M3164">
        <f>SUMIF([1]!Tabla1708[Consignatario],B3164,[1]!Tabla1708[Monto])</f>
        <v>0</v>
      </c>
      <c r="N3164">
        <f>SUMIF([1]!Tabla1726[Consignatario],B3164,[1]!Tabla1726[Monto])</f>
        <v>0</v>
      </c>
      <c r="O3164">
        <f>SUMIF([1]!Tabla1730[Consignatario],B3164,[1]!Tabla1730[1730])</f>
        <v>0</v>
      </c>
      <c r="P3164">
        <f>SUMIF([1]!Tabla1739[Consignatario],B3164,[1]!Tabla1739[1739])</f>
        <v>0</v>
      </c>
      <c r="Q3164">
        <f>SUMIF([1]!Tabla21[Consignatario],B3164,[1]!Tabla21[1664-1670])</f>
        <v>0</v>
      </c>
      <c r="R3164">
        <f>SUM(Tabla62[[#This Row],[1661]:[Entrearmadas]])</f>
        <v>4000</v>
      </c>
    </row>
    <row r="3165" spans="1:18" x14ac:dyDescent="0.3">
      <c r="A3165">
        <v>3164</v>
      </c>
      <c r="B3165" t="str" cm="1">
        <f t="array" ref="B3165">INDEX([1]!Tabla1[#Data], A3165, 2)</f>
        <v>Villaisla, Francisco de</v>
      </c>
      <c r="C3165">
        <f>SUMIF([1]!Tabla1661[Consignatario],B3165,[1]!Tabla1661[1661])</f>
        <v>0</v>
      </c>
      <c r="D3165">
        <f>SUMIF([1]!Tabla11[Consignatario],B3165,[1]!Tabla11[1662])</f>
        <v>0</v>
      </c>
      <c r="E3165">
        <f>SUMIF([1]!Tabla12[Consignatario],B3165,[1]!Tabla12[1670])</f>
        <v>0</v>
      </c>
      <c r="F3165">
        <f>SUMIF([1]!Tabla10[Consignatario],B3165,[1]!Tabla10[1672])</f>
        <v>0</v>
      </c>
      <c r="G3165">
        <f>SUMIF([1]!Tabla9[Consignatarios],B3165,[1]!Tabla9[1675])</f>
        <v>0</v>
      </c>
      <c r="H3165">
        <f>SUMIF([1]!Tabla8[Consignatarios],B3165,[1]!Tabla8[1678])</f>
        <v>36376</v>
      </c>
      <c r="I3165">
        <f>SUMIF([1]!Tabla4[Consignatario],B3165,[1]!Tabla4[Monto])</f>
        <v>0</v>
      </c>
      <c r="J3165">
        <f>SUMIF([1]!Tabla2[Consignatario],B3165, [1]!Tabla2[Monto])</f>
        <v>0</v>
      </c>
      <c r="K3165">
        <f>SUMIF([1]!Tabla3[Consignatario],B3165,[1]!Tabla3[Monto])</f>
        <v>0</v>
      </c>
      <c r="L3165">
        <f>SUMIF([1]!Tabla5[Consignatario],B3165,[1]!Tabla5[Monto])</f>
        <v>0</v>
      </c>
      <c r="M3165">
        <f>SUMIF([1]!Tabla1708[Consignatario],B3165,[1]!Tabla1708[Monto])</f>
        <v>0</v>
      </c>
      <c r="N3165">
        <f>SUMIF([1]!Tabla1726[Consignatario],B3165,[1]!Tabla1726[Monto])</f>
        <v>0</v>
      </c>
      <c r="O3165">
        <f>SUMIF([1]!Tabla1730[Consignatario],B3165,[1]!Tabla1730[1730])</f>
        <v>0</v>
      </c>
      <c r="P3165">
        <f>SUMIF([1]!Tabla1739[Consignatario],B3165,[1]!Tabla1739[1739])</f>
        <v>0</v>
      </c>
      <c r="Q3165">
        <f>SUMIF([1]!Tabla21[Consignatario],B3165,[1]!Tabla21[1664-1670])</f>
        <v>0</v>
      </c>
      <c r="R3165">
        <f>SUM(Tabla62[[#This Row],[1661]:[Entrearmadas]])</f>
        <v>36376</v>
      </c>
    </row>
    <row r="3166" spans="1:18" x14ac:dyDescent="0.3">
      <c r="A3166">
        <v>3165</v>
      </c>
      <c r="B3166" t="str" cm="1">
        <f t="array" ref="B3166">INDEX([1]!Tabla1[#Data], A3166, 2)</f>
        <v>Villalba, Álvaro de</v>
      </c>
      <c r="C3166">
        <f>SUMIF([1]!Tabla1661[Consignatario],B3166,[1]!Tabla1661[1661])</f>
        <v>0</v>
      </c>
      <c r="D3166">
        <f>SUMIF([1]!Tabla11[Consignatario],B3166,[1]!Tabla11[1662])</f>
        <v>0</v>
      </c>
      <c r="E3166">
        <f>SUMIF([1]!Tabla12[Consignatario],B3166,[1]!Tabla12[1670])</f>
        <v>0</v>
      </c>
      <c r="F3166">
        <f>SUMIF([1]!Tabla10[Consignatario],B3166,[1]!Tabla10[1672])</f>
        <v>0</v>
      </c>
      <c r="G3166">
        <f>SUMIF([1]!Tabla9[Consignatarios],B3166,[1]!Tabla9[1675])</f>
        <v>0</v>
      </c>
      <c r="H3166">
        <f>SUMIF([1]!Tabla8[Consignatarios],B3166,[1]!Tabla8[1678])</f>
        <v>0</v>
      </c>
      <c r="I3166">
        <f>SUMIF([1]!Tabla4[Consignatario],B3166,[1]!Tabla4[Monto])</f>
        <v>0</v>
      </c>
      <c r="J3166">
        <f>SUMIF([1]!Tabla2[Consignatario],B3166, [1]!Tabla2[Monto])</f>
        <v>0</v>
      </c>
      <c r="K3166">
        <f>SUMIF([1]!Tabla3[Consignatario],B3166,[1]!Tabla3[Monto])</f>
        <v>0</v>
      </c>
      <c r="L3166">
        <f>SUMIF([1]!Tabla5[Consignatario],B3166,[1]!Tabla5[Monto])</f>
        <v>0</v>
      </c>
      <c r="M3166">
        <f>SUMIF([1]!Tabla1708[Consignatario],B3166,[1]!Tabla1708[Monto])</f>
        <v>0</v>
      </c>
      <c r="N3166">
        <f>SUMIF([1]!Tabla1726[Consignatario],B3166,[1]!Tabla1726[Monto])</f>
        <v>0</v>
      </c>
      <c r="O3166">
        <f>SUMIF([1]!Tabla1730[Consignatario],B3166,[1]!Tabla1730[1730])</f>
        <v>0</v>
      </c>
      <c r="P3166">
        <f>SUMIF([1]!Tabla1739[Consignatario],B3166,[1]!Tabla1739[1739])</f>
        <v>3600</v>
      </c>
      <c r="Q3166">
        <f>SUMIF([1]!Tabla21[Consignatario],B3166,[1]!Tabla21[1664-1670])</f>
        <v>0</v>
      </c>
      <c r="R3166">
        <f>SUM(Tabla62[[#This Row],[1661]:[Entrearmadas]])</f>
        <v>3600</v>
      </c>
    </row>
    <row r="3167" spans="1:18" x14ac:dyDescent="0.3">
      <c r="A3167">
        <v>3166</v>
      </c>
      <c r="B3167" t="str" cm="1">
        <f t="array" ref="B3167">INDEX([1]!Tabla1[#Data], A3167, 2)</f>
        <v>Villalobos de la Cruz</v>
      </c>
      <c r="C3167">
        <f>SUMIF([1]!Tabla1661[Consignatario],B3167,[1]!Tabla1661[1661])</f>
        <v>0</v>
      </c>
      <c r="D3167">
        <f>SUMIF([1]!Tabla11[Consignatario],B3167,[1]!Tabla11[1662])</f>
        <v>0</v>
      </c>
      <c r="E3167">
        <f>SUMIF([1]!Tabla12[Consignatario],B3167,[1]!Tabla12[1670])</f>
        <v>0</v>
      </c>
      <c r="F3167">
        <f>SUMIF([1]!Tabla10[Consignatario],B3167,[1]!Tabla10[1672])</f>
        <v>0</v>
      </c>
      <c r="G3167">
        <f>SUMIF([1]!Tabla9[Consignatarios],B3167,[1]!Tabla9[1675])</f>
        <v>0</v>
      </c>
      <c r="H3167">
        <f>SUMIF([1]!Tabla8[Consignatarios],B3167,[1]!Tabla8[1678])</f>
        <v>0</v>
      </c>
      <c r="I3167">
        <f>SUMIF([1]!Tabla4[Consignatario],B3167,[1]!Tabla4[Monto])</f>
        <v>0</v>
      </c>
      <c r="J3167">
        <f>SUMIF([1]!Tabla2[Consignatario],B3167, [1]!Tabla2[Monto])</f>
        <v>0</v>
      </c>
      <c r="K3167">
        <f>SUMIF([1]!Tabla3[Consignatario],B3167,[1]!Tabla3[Monto])</f>
        <v>0</v>
      </c>
      <c r="L3167">
        <f>SUMIF([1]!Tabla5[Consignatario],B3167,[1]!Tabla5[Monto])</f>
        <v>12000</v>
      </c>
      <c r="M3167">
        <f>SUMIF([1]!Tabla1708[Consignatario],B3167,[1]!Tabla1708[Monto])</f>
        <v>0</v>
      </c>
      <c r="N3167">
        <f>SUMIF([1]!Tabla1726[Consignatario],B3167,[1]!Tabla1726[Monto])</f>
        <v>0</v>
      </c>
      <c r="O3167">
        <f>SUMIF([1]!Tabla1730[Consignatario],B3167,[1]!Tabla1730[1730])</f>
        <v>0</v>
      </c>
      <c r="P3167">
        <f>SUMIF([1]!Tabla1739[Consignatario],B3167,[1]!Tabla1739[1739])</f>
        <v>0</v>
      </c>
      <c r="Q3167">
        <f>SUMIF([1]!Tabla21[Consignatario],B3167,[1]!Tabla21[1664-1670])</f>
        <v>0</v>
      </c>
      <c r="R3167">
        <f>SUM(Tabla62[[#This Row],[1661]:[Entrearmadas]])</f>
        <v>12000</v>
      </c>
    </row>
    <row r="3168" spans="1:18" x14ac:dyDescent="0.3">
      <c r="A3168">
        <v>3167</v>
      </c>
      <c r="B3168" t="str" cm="1">
        <f t="array" ref="B3168">INDEX([1]!Tabla1[#Data], A3168, 2)</f>
        <v>Villalpol, Pascual de</v>
      </c>
      <c r="C3168">
        <f>SUMIF([1]!Tabla1661[Consignatario],B3168,[1]!Tabla1661[1661])</f>
        <v>0</v>
      </c>
      <c r="D3168">
        <f>SUMIF([1]!Tabla11[Consignatario],B3168,[1]!Tabla11[1662])</f>
        <v>0</v>
      </c>
      <c r="E3168">
        <f>SUMIF([1]!Tabla12[Consignatario],B3168,[1]!Tabla12[1670])</f>
        <v>0</v>
      </c>
      <c r="F3168">
        <f>SUMIF([1]!Tabla10[Consignatario],B3168,[1]!Tabla10[1672])</f>
        <v>0</v>
      </c>
      <c r="G3168">
        <f>SUMIF([1]!Tabla9[Consignatarios],B3168,[1]!Tabla9[1675])</f>
        <v>0</v>
      </c>
      <c r="H3168">
        <f>SUMIF([1]!Tabla8[Consignatarios],B3168,[1]!Tabla8[1678])</f>
        <v>0</v>
      </c>
      <c r="I3168">
        <f>SUMIF([1]!Tabla4[Consignatario],B3168,[1]!Tabla4[Monto])</f>
        <v>0</v>
      </c>
      <c r="J3168">
        <f>SUMIF([1]!Tabla2[Consignatario],B3168, [1]!Tabla2[Monto])</f>
        <v>0</v>
      </c>
      <c r="K3168">
        <f>SUMIF([1]!Tabla3[Consignatario],B3168,[1]!Tabla3[Monto])</f>
        <v>0</v>
      </c>
      <c r="L3168">
        <f>SUMIF([1]!Tabla5[Consignatario],B3168,[1]!Tabla5[Monto])</f>
        <v>0</v>
      </c>
      <c r="M3168">
        <f>SUMIF([1]!Tabla1708[Consignatario],B3168,[1]!Tabla1708[Monto])</f>
        <v>0</v>
      </c>
      <c r="N3168">
        <f>SUMIF([1]!Tabla1726[Consignatario],B3168,[1]!Tabla1726[Monto])</f>
        <v>0</v>
      </c>
      <c r="O3168">
        <f>SUMIF([1]!Tabla1730[Consignatario],B3168,[1]!Tabla1730[1730])</f>
        <v>0</v>
      </c>
      <c r="P3168">
        <f>SUMIF([1]!Tabla1739[Consignatario],B3168,[1]!Tabla1739[1739])</f>
        <v>76000</v>
      </c>
      <c r="Q3168">
        <f>SUMIF([1]!Tabla21[Consignatario],B3168,[1]!Tabla21[1664-1670])</f>
        <v>0</v>
      </c>
      <c r="R3168">
        <f>SUM(Tabla62[[#This Row],[1661]:[Entrearmadas]])</f>
        <v>76000</v>
      </c>
    </row>
    <row r="3169" spans="1:18" x14ac:dyDescent="0.3">
      <c r="A3169">
        <v>3168</v>
      </c>
      <c r="B3169" t="str" cm="1">
        <f t="array" ref="B3169">INDEX([1]!Tabla1[#Data], A3169, 2)</f>
        <v>Villanueva, Francisco de Santo Tomás</v>
      </c>
      <c r="C3169">
        <f>SUMIF([1]!Tabla1661[Consignatario],B3169,[1]!Tabla1661[1661])</f>
        <v>0</v>
      </c>
      <c r="D3169">
        <f>SUMIF([1]!Tabla11[Consignatario],B3169,[1]!Tabla11[1662])</f>
        <v>0</v>
      </c>
      <c r="E3169">
        <f>SUMIF([1]!Tabla12[Consignatario],B3169,[1]!Tabla12[1670])</f>
        <v>0</v>
      </c>
      <c r="F3169">
        <f>SUMIF([1]!Tabla10[Consignatario],B3169,[1]!Tabla10[1672])</f>
        <v>0</v>
      </c>
      <c r="G3169">
        <f>SUMIF([1]!Tabla9[Consignatarios],B3169,[1]!Tabla9[1675])</f>
        <v>0</v>
      </c>
      <c r="H3169">
        <f>SUMIF([1]!Tabla8[Consignatarios],B3169,[1]!Tabla8[1678])</f>
        <v>0</v>
      </c>
      <c r="I3169">
        <f>SUMIF([1]!Tabla4[Consignatario],B3169,[1]!Tabla4[Monto])</f>
        <v>0</v>
      </c>
      <c r="J3169">
        <f>SUMIF([1]!Tabla2[Consignatario],B3169, [1]!Tabla2[Monto])</f>
        <v>0</v>
      </c>
      <c r="K3169">
        <f>SUMIF([1]!Tabla3[Consignatario],B3169,[1]!Tabla3[Monto])</f>
        <v>2500</v>
      </c>
      <c r="L3169">
        <f>SUMIF([1]!Tabla5[Consignatario],B3169,[1]!Tabla5[Monto])</f>
        <v>0</v>
      </c>
      <c r="M3169">
        <f>SUMIF([1]!Tabla1708[Consignatario],B3169,[1]!Tabla1708[Monto])</f>
        <v>0</v>
      </c>
      <c r="N3169">
        <f>SUMIF([1]!Tabla1726[Consignatario],B3169,[1]!Tabla1726[Monto])</f>
        <v>0</v>
      </c>
      <c r="O3169">
        <f>SUMIF([1]!Tabla1730[Consignatario],B3169,[1]!Tabla1730[1730])</f>
        <v>0</v>
      </c>
      <c r="P3169">
        <f>SUMIF([1]!Tabla1739[Consignatario],B3169,[1]!Tabla1739[1739])</f>
        <v>0</v>
      </c>
      <c r="Q3169">
        <f>SUMIF([1]!Tabla21[Consignatario],B3169,[1]!Tabla21[1664-1670])</f>
        <v>0</v>
      </c>
      <c r="R3169">
        <f>SUM(Tabla62[[#This Row],[1661]:[Entrearmadas]])</f>
        <v>2500</v>
      </c>
    </row>
    <row r="3170" spans="1:18" x14ac:dyDescent="0.3">
      <c r="A3170">
        <v>3169</v>
      </c>
      <c r="B3170" t="str" cm="1">
        <f t="array" ref="B3170">INDEX([1]!Tabla1[#Data], A3170, 2)</f>
        <v>Villanueva, Juan de</v>
      </c>
      <c r="C3170">
        <f>SUMIF([1]!Tabla1661[Consignatario],B3170,[1]!Tabla1661[1661])</f>
        <v>0</v>
      </c>
      <c r="D3170">
        <f>SUMIF([1]!Tabla11[Consignatario],B3170,[1]!Tabla11[1662])</f>
        <v>0</v>
      </c>
      <c r="E3170">
        <f>SUMIF([1]!Tabla12[Consignatario],B3170,[1]!Tabla12[1670])</f>
        <v>0</v>
      </c>
      <c r="F3170">
        <f>SUMIF([1]!Tabla10[Consignatario],B3170,[1]!Tabla10[1672])</f>
        <v>0</v>
      </c>
      <c r="G3170">
        <f>SUMIF([1]!Tabla9[Consignatarios],B3170,[1]!Tabla9[1675])</f>
        <v>0</v>
      </c>
      <c r="H3170">
        <f>SUMIF([1]!Tabla8[Consignatarios],B3170,[1]!Tabla8[1678])</f>
        <v>0</v>
      </c>
      <c r="I3170">
        <f>SUMIF([1]!Tabla4[Consignatario],B3170,[1]!Tabla4[Monto])</f>
        <v>0</v>
      </c>
      <c r="J3170">
        <f>SUMIF([1]!Tabla2[Consignatario],B3170, [1]!Tabla2[Monto])</f>
        <v>0</v>
      </c>
      <c r="K3170">
        <f>SUMIF([1]!Tabla3[Consignatario],B3170,[1]!Tabla3[Monto])</f>
        <v>0</v>
      </c>
      <c r="L3170">
        <f>SUMIF([1]!Tabla5[Consignatario],B3170,[1]!Tabla5[Monto])</f>
        <v>400</v>
      </c>
      <c r="M3170">
        <f>SUMIF([1]!Tabla1708[Consignatario],B3170,[1]!Tabla1708[Monto])</f>
        <v>0</v>
      </c>
      <c r="N3170">
        <f>SUMIF([1]!Tabla1726[Consignatario],B3170,[1]!Tabla1726[Monto])</f>
        <v>72444</v>
      </c>
      <c r="O3170">
        <f>SUMIF([1]!Tabla1730[Consignatario],B3170,[1]!Tabla1730[1730])</f>
        <v>0</v>
      </c>
      <c r="P3170">
        <f>SUMIF([1]!Tabla1739[Consignatario],B3170,[1]!Tabla1739[1739])</f>
        <v>0</v>
      </c>
      <c r="Q3170">
        <f>SUMIF([1]!Tabla21[Consignatario],B3170,[1]!Tabla21[1664-1670])</f>
        <v>0</v>
      </c>
      <c r="R3170">
        <f>SUM(Tabla62[[#This Row],[1661]:[Entrearmadas]])</f>
        <v>72844</v>
      </c>
    </row>
    <row r="3171" spans="1:18" x14ac:dyDescent="0.3">
      <c r="A3171">
        <v>3170</v>
      </c>
      <c r="B3171" t="str" cm="1">
        <f t="array" ref="B3171">INDEX([1]!Tabla1[#Data], A3171, 2)</f>
        <v>Villanueva, Juan Francisco de</v>
      </c>
      <c r="C3171">
        <f>SUMIF([1]!Tabla1661[Consignatario],B3171,[1]!Tabla1661[1661])</f>
        <v>0</v>
      </c>
      <c r="D3171">
        <f>SUMIF([1]!Tabla11[Consignatario],B3171,[1]!Tabla11[1662])</f>
        <v>0</v>
      </c>
      <c r="E3171">
        <f>SUMIF([1]!Tabla12[Consignatario],B3171,[1]!Tabla12[1670])</f>
        <v>0</v>
      </c>
      <c r="F3171">
        <f>SUMIF([1]!Tabla10[Consignatario],B3171,[1]!Tabla10[1672])</f>
        <v>0</v>
      </c>
      <c r="G3171">
        <f>SUMIF([1]!Tabla9[Consignatarios],B3171,[1]!Tabla9[1675])</f>
        <v>0</v>
      </c>
      <c r="H3171">
        <f>SUMIF([1]!Tabla8[Consignatarios],B3171,[1]!Tabla8[1678])</f>
        <v>0</v>
      </c>
      <c r="I3171">
        <f>SUMIF([1]!Tabla4[Consignatario],B3171,[1]!Tabla4[Monto])</f>
        <v>4056</v>
      </c>
      <c r="J3171">
        <f>SUMIF([1]!Tabla2[Consignatario],B3171, [1]!Tabla2[Monto])</f>
        <v>0</v>
      </c>
      <c r="K3171">
        <f>SUMIF([1]!Tabla3[Consignatario],B3171,[1]!Tabla3[Monto])</f>
        <v>0</v>
      </c>
      <c r="L3171">
        <f>SUMIF([1]!Tabla5[Consignatario],B3171,[1]!Tabla5[Monto])</f>
        <v>0</v>
      </c>
      <c r="M3171">
        <f>SUMIF([1]!Tabla1708[Consignatario],B3171,[1]!Tabla1708[Monto])</f>
        <v>0</v>
      </c>
      <c r="N3171">
        <f>SUMIF([1]!Tabla1726[Consignatario],B3171,[1]!Tabla1726[Monto])</f>
        <v>0</v>
      </c>
      <c r="O3171">
        <f>SUMIF([1]!Tabla1730[Consignatario],B3171,[1]!Tabla1730[1730])</f>
        <v>0</v>
      </c>
      <c r="P3171">
        <f>SUMIF([1]!Tabla1739[Consignatario],B3171,[1]!Tabla1739[1739])</f>
        <v>0</v>
      </c>
      <c r="Q3171">
        <f>SUMIF([1]!Tabla21[Consignatario],B3171,[1]!Tabla21[1664-1670])</f>
        <v>0</v>
      </c>
      <c r="R3171">
        <f>SUM(Tabla62[[#This Row],[1661]:[Entrearmadas]])</f>
        <v>4056</v>
      </c>
    </row>
    <row r="3172" spans="1:18" x14ac:dyDescent="0.3">
      <c r="A3172">
        <v>3171</v>
      </c>
      <c r="B3172" t="str" cm="1">
        <f t="array" ref="B3172">INDEX([1]!Tabla1[#Data], A3172, 2)</f>
        <v>Villanueva, Melchor de</v>
      </c>
      <c r="C3172">
        <f>SUMIF([1]!Tabla1661[Consignatario],B3172,[1]!Tabla1661[1661])</f>
        <v>0</v>
      </c>
      <c r="D3172">
        <f>SUMIF([1]!Tabla11[Consignatario],B3172,[1]!Tabla11[1662])</f>
        <v>0</v>
      </c>
      <c r="E3172">
        <f>SUMIF([1]!Tabla12[Consignatario],B3172,[1]!Tabla12[1670])</f>
        <v>17500</v>
      </c>
      <c r="F3172">
        <f>SUMIF([1]!Tabla10[Consignatario],B3172,[1]!Tabla10[1672])</f>
        <v>0</v>
      </c>
      <c r="G3172">
        <f>SUMIF([1]!Tabla9[Consignatarios],B3172,[1]!Tabla9[1675])</f>
        <v>0</v>
      </c>
      <c r="H3172">
        <f>SUMIF([1]!Tabla8[Consignatarios],B3172,[1]!Tabla8[1678])</f>
        <v>0</v>
      </c>
      <c r="I3172">
        <f>SUMIF([1]!Tabla4[Consignatario],B3172,[1]!Tabla4[Monto])</f>
        <v>21400</v>
      </c>
      <c r="J3172">
        <f>SUMIF([1]!Tabla2[Consignatario],B3172, [1]!Tabla2[Monto])</f>
        <v>0</v>
      </c>
      <c r="K3172">
        <f>SUMIF([1]!Tabla3[Consignatario],B3172,[1]!Tabla3[Monto])</f>
        <v>0</v>
      </c>
      <c r="L3172">
        <f>SUMIF([1]!Tabla5[Consignatario],B3172,[1]!Tabla5[Monto])</f>
        <v>0</v>
      </c>
      <c r="M3172">
        <f>SUMIF([1]!Tabla1708[Consignatario],B3172,[1]!Tabla1708[Monto])</f>
        <v>0</v>
      </c>
      <c r="N3172">
        <f>SUMIF([1]!Tabla1726[Consignatario],B3172,[1]!Tabla1726[Monto])</f>
        <v>0</v>
      </c>
      <c r="O3172">
        <f>SUMIF([1]!Tabla1730[Consignatario],B3172,[1]!Tabla1730[1730])</f>
        <v>0</v>
      </c>
      <c r="P3172">
        <f>SUMIF([1]!Tabla1739[Consignatario],B3172,[1]!Tabla1739[1739])</f>
        <v>0</v>
      </c>
      <c r="Q3172">
        <f>SUMIF([1]!Tabla21[Consignatario],B3172,[1]!Tabla21[1664-1670])</f>
        <v>0</v>
      </c>
      <c r="R3172">
        <f>SUM(Tabla62[[#This Row],[1661]:[Entrearmadas]])</f>
        <v>38900</v>
      </c>
    </row>
    <row r="3173" spans="1:18" x14ac:dyDescent="0.3">
      <c r="A3173">
        <v>3172</v>
      </c>
      <c r="B3173" t="str" cm="1">
        <f t="array" ref="B3173">INDEX([1]!Tabla1[#Data], A3173, 2)</f>
        <v>Villapol, Esteban de</v>
      </c>
      <c r="C3173">
        <f>SUMIF([1]!Tabla1661[Consignatario],B3173,[1]!Tabla1661[1661])</f>
        <v>12500</v>
      </c>
      <c r="D3173">
        <f>SUMIF([1]!Tabla11[Consignatario],B3173,[1]!Tabla11[1662])</f>
        <v>0</v>
      </c>
      <c r="E3173">
        <f>SUMIF([1]!Tabla12[Consignatario],B3173,[1]!Tabla12[1670])</f>
        <v>0</v>
      </c>
      <c r="F3173">
        <f>SUMIF([1]!Tabla10[Consignatario],B3173,[1]!Tabla10[1672])</f>
        <v>0</v>
      </c>
      <c r="G3173">
        <f>SUMIF([1]!Tabla9[Consignatarios],B3173,[1]!Tabla9[1675])</f>
        <v>0</v>
      </c>
      <c r="H3173">
        <f>SUMIF([1]!Tabla8[Consignatarios],B3173,[1]!Tabla8[1678])</f>
        <v>0</v>
      </c>
      <c r="I3173">
        <f>SUMIF([1]!Tabla4[Consignatario],B3173,[1]!Tabla4[Monto])</f>
        <v>0</v>
      </c>
      <c r="J3173">
        <f>SUMIF([1]!Tabla2[Consignatario],B3173, [1]!Tabla2[Monto])</f>
        <v>0</v>
      </c>
      <c r="K3173">
        <f>SUMIF([1]!Tabla3[Consignatario],B3173,[1]!Tabla3[Monto])</f>
        <v>0</v>
      </c>
      <c r="L3173">
        <f>SUMIF([1]!Tabla5[Consignatario],B3173,[1]!Tabla5[Monto])</f>
        <v>0</v>
      </c>
      <c r="M3173">
        <f>SUMIF([1]!Tabla1708[Consignatario],B3173,[1]!Tabla1708[Monto])</f>
        <v>0</v>
      </c>
      <c r="N3173">
        <f>SUMIF([1]!Tabla1726[Consignatario],B3173,[1]!Tabla1726[Monto])</f>
        <v>0</v>
      </c>
      <c r="O3173">
        <f>SUMIF([1]!Tabla1730[Consignatario],B3173,[1]!Tabla1730[1730])</f>
        <v>0</v>
      </c>
      <c r="P3173">
        <f>SUMIF([1]!Tabla1739[Consignatario],B3173,[1]!Tabla1739[1739])</f>
        <v>0</v>
      </c>
      <c r="Q3173">
        <f>SUMIF([1]!Tabla21[Consignatario],B3173,[1]!Tabla21[1664-1670])</f>
        <v>0</v>
      </c>
      <c r="R3173">
        <f>SUM(Tabla62[[#This Row],[1661]:[Entrearmadas]])</f>
        <v>12500</v>
      </c>
    </row>
    <row r="3174" spans="1:18" x14ac:dyDescent="0.3">
      <c r="A3174">
        <v>3173</v>
      </c>
      <c r="B3174" t="str" cm="1">
        <f t="array" ref="B3174">INDEX([1]!Tabla1[#Data], A3174, 2)</f>
        <v>Villar, Antonio del</v>
      </c>
      <c r="C3174">
        <f>SUMIF([1]!Tabla1661[Consignatario],B3174,[1]!Tabla1661[1661])</f>
        <v>0</v>
      </c>
      <c r="D3174">
        <f>SUMIF([1]!Tabla11[Consignatario],B3174,[1]!Tabla11[1662])</f>
        <v>0</v>
      </c>
      <c r="E3174">
        <f>SUMIF([1]!Tabla12[Consignatario],B3174,[1]!Tabla12[1670])</f>
        <v>0</v>
      </c>
      <c r="F3174">
        <f>SUMIF([1]!Tabla10[Consignatario],B3174,[1]!Tabla10[1672])</f>
        <v>0</v>
      </c>
      <c r="G3174">
        <f>SUMIF([1]!Tabla9[Consignatarios],B3174,[1]!Tabla9[1675])</f>
        <v>0</v>
      </c>
      <c r="H3174">
        <f>SUMIF([1]!Tabla8[Consignatarios],B3174,[1]!Tabla8[1678])</f>
        <v>0</v>
      </c>
      <c r="I3174">
        <f>SUMIF([1]!Tabla4[Consignatario],B3174,[1]!Tabla4[Monto])</f>
        <v>0</v>
      </c>
      <c r="J3174">
        <f>SUMIF([1]!Tabla2[Consignatario],B3174, [1]!Tabla2[Monto])</f>
        <v>0</v>
      </c>
      <c r="K3174">
        <f>SUMIF([1]!Tabla3[Consignatario],B3174,[1]!Tabla3[Monto])</f>
        <v>0</v>
      </c>
      <c r="L3174">
        <f>SUMIF([1]!Tabla5[Consignatario],B3174,[1]!Tabla5[Monto])</f>
        <v>0</v>
      </c>
      <c r="M3174">
        <f>SUMIF([1]!Tabla1708[Consignatario],B3174,[1]!Tabla1708[Monto])</f>
        <v>0</v>
      </c>
      <c r="N3174">
        <f>SUMIF([1]!Tabla1726[Consignatario],B3174,[1]!Tabla1726[Monto])</f>
        <v>0</v>
      </c>
      <c r="O3174">
        <f>SUMIF([1]!Tabla1730[Consignatario],B3174,[1]!Tabla1730[1730])</f>
        <v>0</v>
      </c>
      <c r="P3174">
        <f>SUMIF([1]!Tabla1739[Consignatario],B3174,[1]!Tabla1739[1739])</f>
        <v>41600</v>
      </c>
      <c r="Q3174">
        <f>SUMIF([1]!Tabla21[Consignatario],B3174,[1]!Tabla21[1664-1670])</f>
        <v>0</v>
      </c>
      <c r="R3174">
        <f>SUM(Tabla62[[#This Row],[1661]:[Entrearmadas]])</f>
        <v>41600</v>
      </c>
    </row>
    <row r="3175" spans="1:18" x14ac:dyDescent="0.3">
      <c r="A3175">
        <v>3174</v>
      </c>
      <c r="B3175" t="str" cm="1">
        <f t="array" ref="B3175">INDEX([1]!Tabla1[#Data], A3175, 2)</f>
        <v>Villar, Juan de</v>
      </c>
      <c r="C3175">
        <f>SUMIF([1]!Tabla1661[Consignatario],B3175,[1]!Tabla1661[1661])</f>
        <v>0</v>
      </c>
      <c r="D3175">
        <f>SUMIF([1]!Tabla11[Consignatario],B3175,[1]!Tabla11[1662])</f>
        <v>0</v>
      </c>
      <c r="E3175">
        <f>SUMIF([1]!Tabla12[Consignatario],B3175,[1]!Tabla12[1670])</f>
        <v>0</v>
      </c>
      <c r="F3175">
        <f>SUMIF([1]!Tabla10[Consignatario],B3175,[1]!Tabla10[1672])</f>
        <v>0</v>
      </c>
      <c r="G3175">
        <f>SUMIF([1]!Tabla9[Consignatarios],B3175,[1]!Tabla9[1675])</f>
        <v>0</v>
      </c>
      <c r="H3175">
        <f>SUMIF([1]!Tabla8[Consignatarios],B3175,[1]!Tabla8[1678])</f>
        <v>0</v>
      </c>
      <c r="I3175">
        <f>SUMIF([1]!Tabla4[Consignatario],B3175,[1]!Tabla4[Monto])</f>
        <v>0</v>
      </c>
      <c r="J3175">
        <f>SUMIF([1]!Tabla2[Consignatario],B3175, [1]!Tabla2[Monto])</f>
        <v>0</v>
      </c>
      <c r="K3175">
        <f>SUMIF([1]!Tabla3[Consignatario],B3175,[1]!Tabla3[Monto])</f>
        <v>0</v>
      </c>
      <c r="L3175">
        <f>SUMIF([1]!Tabla5[Consignatario],B3175,[1]!Tabla5[Monto])</f>
        <v>8000</v>
      </c>
      <c r="M3175">
        <f>SUMIF([1]!Tabla1708[Consignatario],B3175,[1]!Tabla1708[Monto])</f>
        <v>0</v>
      </c>
      <c r="N3175">
        <f>SUMIF([1]!Tabla1726[Consignatario],B3175,[1]!Tabla1726[Monto])</f>
        <v>0</v>
      </c>
      <c r="O3175">
        <f>SUMIF([1]!Tabla1730[Consignatario],B3175,[1]!Tabla1730[1730])</f>
        <v>0</v>
      </c>
      <c r="P3175">
        <f>SUMIF([1]!Tabla1739[Consignatario],B3175,[1]!Tabla1739[1739])</f>
        <v>0</v>
      </c>
      <c r="Q3175">
        <f>SUMIF([1]!Tabla21[Consignatario],B3175,[1]!Tabla21[1664-1670])</f>
        <v>0</v>
      </c>
      <c r="R3175">
        <f>SUM(Tabla62[[#This Row],[1661]:[Entrearmadas]])</f>
        <v>8000</v>
      </c>
    </row>
    <row r="3176" spans="1:18" x14ac:dyDescent="0.3">
      <c r="A3176">
        <v>3175</v>
      </c>
      <c r="B3176" t="str" cm="1">
        <f t="array" ref="B3176">INDEX([1]!Tabla1[#Data], A3176, 2)</f>
        <v>Villar, Pedro del</v>
      </c>
      <c r="C3176">
        <f>SUMIF([1]!Tabla1661[Consignatario],B3176,[1]!Tabla1661[1661])</f>
        <v>0</v>
      </c>
      <c r="D3176">
        <f>SUMIF([1]!Tabla11[Consignatario],B3176,[1]!Tabla11[1662])</f>
        <v>0</v>
      </c>
      <c r="E3176">
        <f>SUMIF([1]!Tabla12[Consignatario],B3176,[1]!Tabla12[1670])</f>
        <v>0</v>
      </c>
      <c r="F3176">
        <f>SUMIF([1]!Tabla10[Consignatario],B3176,[1]!Tabla10[1672])</f>
        <v>0</v>
      </c>
      <c r="G3176">
        <f>SUMIF([1]!Tabla9[Consignatarios],B3176,[1]!Tabla9[1675])</f>
        <v>0</v>
      </c>
      <c r="H3176">
        <f>SUMIF([1]!Tabla8[Consignatarios],B3176,[1]!Tabla8[1678])</f>
        <v>0</v>
      </c>
      <c r="I3176">
        <f>SUMIF([1]!Tabla4[Consignatario],B3176,[1]!Tabla4[Monto])</f>
        <v>0</v>
      </c>
      <c r="J3176">
        <f>SUMIF([1]!Tabla2[Consignatario],B3176, [1]!Tabla2[Monto])</f>
        <v>0</v>
      </c>
      <c r="K3176">
        <f>SUMIF([1]!Tabla3[Consignatario],B3176,[1]!Tabla3[Monto])</f>
        <v>26320</v>
      </c>
      <c r="L3176">
        <f>SUMIF([1]!Tabla5[Consignatario],B3176,[1]!Tabla5[Monto])</f>
        <v>0</v>
      </c>
      <c r="M3176">
        <f>SUMIF([1]!Tabla1708[Consignatario],B3176,[1]!Tabla1708[Monto])</f>
        <v>0</v>
      </c>
      <c r="N3176">
        <f>SUMIF([1]!Tabla1726[Consignatario],B3176,[1]!Tabla1726[Monto])</f>
        <v>0</v>
      </c>
      <c r="O3176">
        <f>SUMIF([1]!Tabla1730[Consignatario],B3176,[1]!Tabla1730[1730])</f>
        <v>0</v>
      </c>
      <c r="P3176">
        <f>SUMIF([1]!Tabla1739[Consignatario],B3176,[1]!Tabla1739[1739])</f>
        <v>0</v>
      </c>
      <c r="Q3176">
        <f>SUMIF([1]!Tabla21[Consignatario],B3176,[1]!Tabla21[1664-1670])</f>
        <v>0</v>
      </c>
      <c r="R3176">
        <f>SUM(Tabla62[[#This Row],[1661]:[Entrearmadas]])</f>
        <v>26320</v>
      </c>
    </row>
    <row r="3177" spans="1:18" x14ac:dyDescent="0.3">
      <c r="A3177">
        <v>3176</v>
      </c>
      <c r="B3177" t="str" cm="1">
        <f t="array" ref="B3177">INDEX([1]!Tabla1[#Data], A3177, 2)</f>
        <v>Villareal, Isidro de</v>
      </c>
      <c r="C3177">
        <f>SUMIF([1]!Tabla1661[Consignatario],B3177,[1]!Tabla1661[1661])</f>
        <v>430</v>
      </c>
      <c r="D3177">
        <f>SUMIF([1]!Tabla11[Consignatario],B3177,[1]!Tabla11[1662])</f>
        <v>0</v>
      </c>
      <c r="E3177">
        <f>SUMIF([1]!Tabla12[Consignatario],B3177,[1]!Tabla12[1670])</f>
        <v>0</v>
      </c>
      <c r="F3177">
        <f>SUMIF([1]!Tabla10[Consignatario],B3177,[1]!Tabla10[1672])</f>
        <v>0</v>
      </c>
      <c r="G3177">
        <f>SUMIF([1]!Tabla9[Consignatarios],B3177,[1]!Tabla9[1675])</f>
        <v>0</v>
      </c>
      <c r="H3177">
        <f>SUMIF([1]!Tabla8[Consignatarios],B3177,[1]!Tabla8[1678])</f>
        <v>0</v>
      </c>
      <c r="I3177">
        <f>SUMIF([1]!Tabla4[Consignatario],B3177,[1]!Tabla4[Monto])</f>
        <v>0</v>
      </c>
      <c r="J3177">
        <f>SUMIF([1]!Tabla2[Consignatario],B3177, [1]!Tabla2[Monto])</f>
        <v>0</v>
      </c>
      <c r="K3177">
        <f>SUMIF([1]!Tabla3[Consignatario],B3177,[1]!Tabla3[Monto])</f>
        <v>0</v>
      </c>
      <c r="L3177">
        <f>SUMIF([1]!Tabla5[Consignatario],B3177,[1]!Tabla5[Monto])</f>
        <v>0</v>
      </c>
      <c r="M3177">
        <f>SUMIF([1]!Tabla1708[Consignatario],B3177,[1]!Tabla1708[Monto])</f>
        <v>0</v>
      </c>
      <c r="N3177">
        <f>SUMIF([1]!Tabla1726[Consignatario],B3177,[1]!Tabla1726[Monto])</f>
        <v>0</v>
      </c>
      <c r="O3177">
        <f>SUMIF([1]!Tabla1730[Consignatario],B3177,[1]!Tabla1730[1730])</f>
        <v>0</v>
      </c>
      <c r="P3177">
        <f>SUMIF([1]!Tabla1739[Consignatario],B3177,[1]!Tabla1739[1739])</f>
        <v>0</v>
      </c>
      <c r="Q3177">
        <f>SUMIF([1]!Tabla21[Consignatario],B3177,[1]!Tabla21[1664-1670])</f>
        <v>0</v>
      </c>
      <c r="R3177">
        <f>SUM(Tabla62[[#This Row],[1661]:[Entrearmadas]])</f>
        <v>430</v>
      </c>
    </row>
    <row r="3178" spans="1:18" x14ac:dyDescent="0.3">
      <c r="A3178">
        <v>3177</v>
      </c>
      <c r="B3178" t="str" cm="1">
        <f t="array" ref="B3178">INDEX([1]!Tabla1[#Data], A3178, 2)</f>
        <v>Villarreal, Juan de</v>
      </c>
      <c r="C3178">
        <f>SUMIF([1]!Tabla1661[Consignatario],B3178,[1]!Tabla1661[1661])</f>
        <v>0</v>
      </c>
      <c r="D3178">
        <f>SUMIF([1]!Tabla11[Consignatario],B3178,[1]!Tabla11[1662])</f>
        <v>0</v>
      </c>
      <c r="E3178">
        <f>SUMIF([1]!Tabla12[Consignatario],B3178,[1]!Tabla12[1670])</f>
        <v>25000</v>
      </c>
      <c r="F3178">
        <f>SUMIF([1]!Tabla10[Consignatario],B3178,[1]!Tabla10[1672])</f>
        <v>0</v>
      </c>
      <c r="G3178">
        <f>SUMIF([1]!Tabla9[Consignatarios],B3178,[1]!Tabla9[1675])</f>
        <v>0</v>
      </c>
      <c r="H3178">
        <f>SUMIF([1]!Tabla8[Consignatarios],B3178,[1]!Tabla8[1678])</f>
        <v>0</v>
      </c>
      <c r="I3178">
        <f>SUMIF([1]!Tabla4[Consignatario],B3178,[1]!Tabla4[Monto])</f>
        <v>0</v>
      </c>
      <c r="J3178">
        <f>SUMIF([1]!Tabla2[Consignatario],B3178, [1]!Tabla2[Monto])</f>
        <v>0</v>
      </c>
      <c r="K3178">
        <f>SUMIF([1]!Tabla3[Consignatario],B3178,[1]!Tabla3[Monto])</f>
        <v>0</v>
      </c>
      <c r="L3178">
        <f>SUMIF([1]!Tabla5[Consignatario],B3178,[1]!Tabla5[Monto])</f>
        <v>0</v>
      </c>
      <c r="M3178">
        <f>SUMIF([1]!Tabla1708[Consignatario],B3178,[1]!Tabla1708[Monto])</f>
        <v>0</v>
      </c>
      <c r="N3178">
        <f>SUMIF([1]!Tabla1726[Consignatario],B3178,[1]!Tabla1726[Monto])</f>
        <v>0</v>
      </c>
      <c r="O3178">
        <f>SUMIF([1]!Tabla1730[Consignatario],B3178,[1]!Tabla1730[1730])</f>
        <v>0</v>
      </c>
      <c r="P3178">
        <f>SUMIF([1]!Tabla1739[Consignatario],B3178,[1]!Tabla1739[1739])</f>
        <v>0</v>
      </c>
      <c r="Q3178">
        <f>SUMIF([1]!Tabla21[Consignatario],B3178,[1]!Tabla21[1664-1670])</f>
        <v>0</v>
      </c>
      <c r="R3178">
        <f>SUM(Tabla62[[#This Row],[1661]:[Entrearmadas]])</f>
        <v>25000</v>
      </c>
    </row>
    <row r="3179" spans="1:18" x14ac:dyDescent="0.3">
      <c r="A3179">
        <v>3178</v>
      </c>
      <c r="B3179" t="str" cm="1">
        <f t="array" ref="B3179">INDEX([1]!Tabla1[#Data], A3179, 2)</f>
        <v>Villasana, Manuel de</v>
      </c>
      <c r="C3179">
        <f>SUMIF([1]!Tabla1661[Consignatario],B3179,[1]!Tabla1661[1661])</f>
        <v>10374</v>
      </c>
      <c r="D3179">
        <f>SUMIF([1]!Tabla11[Consignatario],B3179,[1]!Tabla11[1662])</f>
        <v>0</v>
      </c>
      <c r="E3179">
        <f>SUMIF([1]!Tabla12[Consignatario],B3179,[1]!Tabla12[1670])</f>
        <v>0</v>
      </c>
      <c r="F3179">
        <f>SUMIF([1]!Tabla10[Consignatario],B3179,[1]!Tabla10[1672])</f>
        <v>0</v>
      </c>
      <c r="G3179">
        <f>SUMIF([1]!Tabla9[Consignatarios],B3179,[1]!Tabla9[1675])</f>
        <v>0</v>
      </c>
      <c r="H3179">
        <f>SUMIF([1]!Tabla8[Consignatarios],B3179,[1]!Tabla8[1678])</f>
        <v>0</v>
      </c>
      <c r="I3179">
        <f>SUMIF([1]!Tabla4[Consignatario],B3179,[1]!Tabla4[Monto])</f>
        <v>0</v>
      </c>
      <c r="J3179">
        <f>SUMIF([1]!Tabla2[Consignatario],B3179, [1]!Tabla2[Monto])</f>
        <v>0</v>
      </c>
      <c r="K3179">
        <f>SUMIF([1]!Tabla3[Consignatario],B3179,[1]!Tabla3[Monto])</f>
        <v>0</v>
      </c>
      <c r="L3179">
        <f>SUMIF([1]!Tabla5[Consignatario],B3179,[1]!Tabla5[Monto])</f>
        <v>0</v>
      </c>
      <c r="M3179">
        <f>SUMIF([1]!Tabla1708[Consignatario],B3179,[1]!Tabla1708[Monto])</f>
        <v>0</v>
      </c>
      <c r="N3179">
        <f>SUMIF([1]!Tabla1726[Consignatario],B3179,[1]!Tabla1726[Monto])</f>
        <v>0</v>
      </c>
      <c r="O3179">
        <f>SUMIF([1]!Tabla1730[Consignatario],B3179,[1]!Tabla1730[1730])</f>
        <v>0</v>
      </c>
      <c r="P3179">
        <f>SUMIF([1]!Tabla1739[Consignatario],B3179,[1]!Tabla1739[1739])</f>
        <v>0</v>
      </c>
      <c r="Q3179">
        <f>SUMIF([1]!Tabla21[Consignatario],B3179,[1]!Tabla21[1664-1670])</f>
        <v>0</v>
      </c>
      <c r="R3179">
        <f>SUM(Tabla62[[#This Row],[1661]:[Entrearmadas]])</f>
        <v>10374</v>
      </c>
    </row>
    <row r="3180" spans="1:18" x14ac:dyDescent="0.3">
      <c r="A3180">
        <v>3179</v>
      </c>
      <c r="B3180" t="str" cm="1">
        <f t="array" ref="B3180">INDEX([1]!Tabla1[#Data], A3180, 2)</f>
        <v>Villaseñor, Sebastián de</v>
      </c>
      <c r="C3180">
        <f>SUMIF([1]!Tabla1661[Consignatario],B3180,[1]!Tabla1661[1661])</f>
        <v>0</v>
      </c>
      <c r="D3180">
        <f>SUMIF([1]!Tabla11[Consignatario],B3180,[1]!Tabla11[1662])</f>
        <v>0</v>
      </c>
      <c r="E3180">
        <f>SUMIF([1]!Tabla12[Consignatario],B3180,[1]!Tabla12[1670])</f>
        <v>0</v>
      </c>
      <c r="F3180">
        <f>SUMIF([1]!Tabla10[Consignatario],B3180,[1]!Tabla10[1672])</f>
        <v>0</v>
      </c>
      <c r="G3180">
        <f>SUMIF([1]!Tabla9[Consignatarios],B3180,[1]!Tabla9[1675])</f>
        <v>0</v>
      </c>
      <c r="H3180">
        <f>SUMIF([1]!Tabla8[Consignatarios],B3180,[1]!Tabla8[1678])</f>
        <v>0</v>
      </c>
      <c r="I3180">
        <f>SUMIF([1]!Tabla4[Consignatario],B3180,[1]!Tabla4[Monto])</f>
        <v>0</v>
      </c>
      <c r="J3180">
        <f>SUMIF([1]!Tabla2[Consignatario],B3180, [1]!Tabla2[Monto])</f>
        <v>0</v>
      </c>
      <c r="K3180">
        <f>SUMIF([1]!Tabla3[Consignatario],B3180,[1]!Tabla3[Monto])</f>
        <v>0</v>
      </c>
      <c r="L3180">
        <f>SUMIF([1]!Tabla5[Consignatario],B3180,[1]!Tabla5[Monto])</f>
        <v>0</v>
      </c>
      <c r="M3180">
        <f>SUMIF([1]!Tabla1708[Consignatario],B3180,[1]!Tabla1708[Monto])</f>
        <v>0</v>
      </c>
      <c r="N3180">
        <f>SUMIF([1]!Tabla1726[Consignatario],B3180,[1]!Tabla1726[Monto])</f>
        <v>0</v>
      </c>
      <c r="O3180">
        <f>SUMIF([1]!Tabla1730[Consignatario],B3180,[1]!Tabla1730[1730])</f>
        <v>0</v>
      </c>
      <c r="P3180">
        <f>SUMIF([1]!Tabla1739[Consignatario],B3180,[1]!Tabla1739[1739])</f>
        <v>0</v>
      </c>
      <c r="Q3180">
        <f>SUMIF([1]!Tabla21[Consignatario],B3180,[1]!Tabla21[1664-1670])</f>
        <v>0</v>
      </c>
      <c r="R3180">
        <f>SUM(Tabla62[[#This Row],[1661]:[Entrearmadas]])</f>
        <v>0</v>
      </c>
    </row>
    <row r="3181" spans="1:18" x14ac:dyDescent="0.3">
      <c r="A3181">
        <v>3180</v>
      </c>
      <c r="B3181" t="str" cm="1">
        <f t="array" ref="B3181">INDEX([1]!Tabla1[#Data], A3181, 2)</f>
        <v>Villaverde, Domingo</v>
      </c>
      <c r="C3181">
        <f>SUMIF([1]!Tabla1661[Consignatario],B3181,[1]!Tabla1661[1661])</f>
        <v>0</v>
      </c>
      <c r="D3181">
        <f>SUMIF([1]!Tabla11[Consignatario],B3181,[1]!Tabla11[1662])</f>
        <v>0</v>
      </c>
      <c r="E3181">
        <f>SUMIF([1]!Tabla12[Consignatario],B3181,[1]!Tabla12[1670])</f>
        <v>0</v>
      </c>
      <c r="F3181">
        <f>SUMIF([1]!Tabla10[Consignatario],B3181,[1]!Tabla10[1672])</f>
        <v>0</v>
      </c>
      <c r="G3181">
        <f>SUMIF([1]!Tabla9[Consignatarios],B3181,[1]!Tabla9[1675])</f>
        <v>0</v>
      </c>
      <c r="H3181">
        <f>SUMIF([1]!Tabla8[Consignatarios],B3181,[1]!Tabla8[1678])</f>
        <v>0</v>
      </c>
      <c r="I3181">
        <f>SUMIF([1]!Tabla4[Consignatario],B3181,[1]!Tabla4[Monto])</f>
        <v>0</v>
      </c>
      <c r="J3181">
        <f>SUMIF([1]!Tabla2[Consignatario],B3181, [1]!Tabla2[Monto])</f>
        <v>0</v>
      </c>
      <c r="K3181">
        <f>SUMIF([1]!Tabla3[Consignatario],B3181,[1]!Tabla3[Monto])</f>
        <v>0</v>
      </c>
      <c r="L3181">
        <f>SUMIF([1]!Tabla5[Consignatario],B3181,[1]!Tabla5[Monto])</f>
        <v>0</v>
      </c>
      <c r="M3181">
        <f>SUMIF([1]!Tabla1708[Consignatario],B3181,[1]!Tabla1708[Monto])</f>
        <v>0</v>
      </c>
      <c r="N3181">
        <f>SUMIF([1]!Tabla1726[Consignatario],B3181,[1]!Tabla1726[Monto])</f>
        <v>0</v>
      </c>
      <c r="O3181">
        <f>SUMIF([1]!Tabla1730[Consignatario],B3181,[1]!Tabla1730[1730])</f>
        <v>12500</v>
      </c>
      <c r="P3181">
        <f>SUMIF([1]!Tabla1739[Consignatario],B3181,[1]!Tabla1739[1739])</f>
        <v>0</v>
      </c>
      <c r="Q3181">
        <f>SUMIF([1]!Tabla21[Consignatario],B3181,[1]!Tabla21[1664-1670])</f>
        <v>0</v>
      </c>
      <c r="R3181">
        <f>SUM(Tabla62[[#This Row],[1661]:[Entrearmadas]])</f>
        <v>12500</v>
      </c>
    </row>
    <row r="3182" spans="1:18" x14ac:dyDescent="0.3">
      <c r="A3182">
        <v>3181</v>
      </c>
      <c r="B3182" t="str" cm="1">
        <f t="array" ref="B3182">INDEX([1]!Tabla1[#Data], A3182, 2)</f>
        <v>Villaverde, Domingo de</v>
      </c>
      <c r="C3182">
        <f>SUMIF([1]!Tabla1661[Consignatario],B3182,[1]!Tabla1661[1661])</f>
        <v>0</v>
      </c>
      <c r="D3182">
        <f>SUMIF([1]!Tabla11[Consignatario],B3182,[1]!Tabla11[1662])</f>
        <v>0</v>
      </c>
      <c r="E3182">
        <f>SUMIF([1]!Tabla12[Consignatario],B3182,[1]!Tabla12[1670])</f>
        <v>0</v>
      </c>
      <c r="F3182">
        <f>SUMIF([1]!Tabla10[Consignatario],B3182,[1]!Tabla10[1672])</f>
        <v>0</v>
      </c>
      <c r="G3182">
        <f>SUMIF([1]!Tabla9[Consignatarios],B3182,[1]!Tabla9[1675])</f>
        <v>0</v>
      </c>
      <c r="H3182">
        <f>SUMIF([1]!Tabla8[Consignatarios],B3182,[1]!Tabla8[1678])</f>
        <v>0</v>
      </c>
      <c r="I3182">
        <f>SUMIF([1]!Tabla4[Consignatario],B3182,[1]!Tabla4[Monto])</f>
        <v>0</v>
      </c>
      <c r="J3182">
        <f>SUMIF([1]!Tabla2[Consignatario],B3182, [1]!Tabla2[Monto])</f>
        <v>0</v>
      </c>
      <c r="K3182">
        <f>SUMIF([1]!Tabla3[Consignatario],B3182,[1]!Tabla3[Monto])</f>
        <v>0</v>
      </c>
      <c r="L3182">
        <f>SUMIF([1]!Tabla5[Consignatario],B3182,[1]!Tabla5[Monto])</f>
        <v>22764</v>
      </c>
      <c r="M3182">
        <f>SUMIF([1]!Tabla1708[Consignatario],B3182,[1]!Tabla1708[Monto])</f>
        <v>23470</v>
      </c>
      <c r="N3182">
        <f>SUMIF([1]!Tabla1726[Consignatario],B3182,[1]!Tabla1726[Monto])</f>
        <v>0</v>
      </c>
      <c r="O3182">
        <f>SUMIF([1]!Tabla1730[Consignatario],B3182,[1]!Tabla1730[1730])</f>
        <v>0</v>
      </c>
      <c r="P3182">
        <f>SUMIF([1]!Tabla1739[Consignatario],B3182,[1]!Tabla1739[1739])</f>
        <v>0</v>
      </c>
      <c r="Q3182">
        <f>SUMIF([1]!Tabla21[Consignatario],B3182,[1]!Tabla21[1664-1670])</f>
        <v>0</v>
      </c>
      <c r="R3182">
        <f>SUM(Tabla62[[#This Row],[1661]:[Entrearmadas]])</f>
        <v>46234</v>
      </c>
    </row>
    <row r="3183" spans="1:18" x14ac:dyDescent="0.3">
      <c r="A3183">
        <v>3182</v>
      </c>
      <c r="B3183" t="str" cm="1">
        <f t="array" ref="B3183">INDEX([1]!Tabla1[#Data], A3183, 2)</f>
        <v>Villegas, Mateo de</v>
      </c>
      <c r="C3183">
        <f>SUMIF([1]!Tabla1661[Consignatario],B3183,[1]!Tabla1661[1661])</f>
        <v>0</v>
      </c>
      <c r="D3183">
        <f>SUMIF([1]!Tabla11[Consignatario],B3183,[1]!Tabla11[1662])</f>
        <v>0</v>
      </c>
      <c r="E3183">
        <f>SUMIF([1]!Tabla12[Consignatario],B3183,[1]!Tabla12[1670])</f>
        <v>0</v>
      </c>
      <c r="F3183">
        <f>SUMIF([1]!Tabla10[Consignatario],B3183,[1]!Tabla10[1672])</f>
        <v>0</v>
      </c>
      <c r="G3183">
        <f>SUMIF([1]!Tabla9[Consignatarios],B3183,[1]!Tabla9[1675])</f>
        <v>0</v>
      </c>
      <c r="H3183">
        <f>SUMIF([1]!Tabla8[Consignatarios],B3183,[1]!Tabla8[1678])</f>
        <v>0</v>
      </c>
      <c r="I3183">
        <f>SUMIF([1]!Tabla4[Consignatario],B3183,[1]!Tabla4[Monto])</f>
        <v>0</v>
      </c>
      <c r="J3183">
        <f>SUMIF([1]!Tabla2[Consignatario],B3183, [1]!Tabla2[Monto])</f>
        <v>0</v>
      </c>
      <c r="K3183">
        <f>SUMIF([1]!Tabla3[Consignatario],B3183,[1]!Tabla3[Monto])</f>
        <v>0</v>
      </c>
      <c r="L3183">
        <f>SUMIF([1]!Tabla5[Consignatario],B3183,[1]!Tabla5[Monto])</f>
        <v>0</v>
      </c>
      <c r="M3183">
        <f>SUMIF([1]!Tabla1708[Consignatario],B3183,[1]!Tabla1708[Monto])</f>
        <v>24018</v>
      </c>
      <c r="N3183">
        <f>SUMIF([1]!Tabla1726[Consignatario],B3183,[1]!Tabla1726[Monto])</f>
        <v>0</v>
      </c>
      <c r="O3183">
        <f>SUMIF([1]!Tabla1730[Consignatario],B3183,[1]!Tabla1730[1730])</f>
        <v>0</v>
      </c>
      <c r="P3183">
        <f>SUMIF([1]!Tabla1739[Consignatario],B3183,[1]!Tabla1739[1739])</f>
        <v>0</v>
      </c>
      <c r="Q3183">
        <f>SUMIF([1]!Tabla21[Consignatario],B3183,[1]!Tabla21[1664-1670])</f>
        <v>0</v>
      </c>
      <c r="R3183">
        <f>SUM(Tabla62[[#This Row],[1661]:[Entrearmadas]])</f>
        <v>24018</v>
      </c>
    </row>
    <row r="3184" spans="1:18" x14ac:dyDescent="0.3">
      <c r="A3184">
        <v>3183</v>
      </c>
      <c r="B3184" t="str" cm="1">
        <f t="array" ref="B3184">INDEX([1]!Tabla1[#Data], A3184, 2)</f>
        <v>Villegas, Tomás de</v>
      </c>
      <c r="C3184">
        <f>SUMIF([1]!Tabla1661[Consignatario],B3184,[1]!Tabla1661[1661])</f>
        <v>0</v>
      </c>
      <c r="D3184">
        <f>SUMIF([1]!Tabla11[Consignatario],B3184,[1]!Tabla11[1662])</f>
        <v>0</v>
      </c>
      <c r="E3184">
        <f>SUMIF([1]!Tabla12[Consignatario],B3184,[1]!Tabla12[1670])</f>
        <v>0</v>
      </c>
      <c r="F3184">
        <f>SUMIF([1]!Tabla10[Consignatario],B3184,[1]!Tabla10[1672])</f>
        <v>0</v>
      </c>
      <c r="G3184">
        <f>SUMIF([1]!Tabla9[Consignatarios],B3184,[1]!Tabla9[1675])</f>
        <v>0</v>
      </c>
      <c r="H3184">
        <f>SUMIF([1]!Tabla8[Consignatarios],B3184,[1]!Tabla8[1678])</f>
        <v>150</v>
      </c>
      <c r="I3184">
        <f>SUMIF([1]!Tabla4[Consignatario],B3184,[1]!Tabla4[Monto])</f>
        <v>0</v>
      </c>
      <c r="J3184">
        <f>SUMIF([1]!Tabla2[Consignatario],B3184, [1]!Tabla2[Monto])</f>
        <v>0</v>
      </c>
      <c r="K3184">
        <f>SUMIF([1]!Tabla3[Consignatario],B3184,[1]!Tabla3[Monto])</f>
        <v>0</v>
      </c>
      <c r="L3184">
        <f>SUMIF([1]!Tabla5[Consignatario],B3184,[1]!Tabla5[Monto])</f>
        <v>0</v>
      </c>
      <c r="M3184">
        <f>SUMIF([1]!Tabla1708[Consignatario],B3184,[1]!Tabla1708[Monto])</f>
        <v>0</v>
      </c>
      <c r="N3184">
        <f>SUMIF([1]!Tabla1726[Consignatario],B3184,[1]!Tabla1726[Monto])</f>
        <v>0</v>
      </c>
      <c r="O3184">
        <f>SUMIF([1]!Tabla1730[Consignatario],B3184,[1]!Tabla1730[1730])</f>
        <v>0</v>
      </c>
      <c r="P3184">
        <f>SUMIF([1]!Tabla1739[Consignatario],B3184,[1]!Tabla1739[1739])</f>
        <v>0</v>
      </c>
      <c r="Q3184">
        <f>SUMIF([1]!Tabla21[Consignatario],B3184,[1]!Tabla21[1664-1670])</f>
        <v>0</v>
      </c>
      <c r="R3184">
        <f>SUM(Tabla62[[#This Row],[1661]:[Entrearmadas]])</f>
        <v>150</v>
      </c>
    </row>
    <row r="3185" spans="1:18" x14ac:dyDescent="0.3">
      <c r="A3185">
        <v>3184</v>
      </c>
      <c r="B3185" t="str" cm="1">
        <f t="array" ref="B3185">INDEX([1]!Tabla1[#Data], A3185, 2)</f>
        <v>Villota, Juan de</v>
      </c>
      <c r="C3185">
        <f>SUMIF([1]!Tabla1661[Consignatario],B3185,[1]!Tabla1661[1661])</f>
        <v>0</v>
      </c>
      <c r="D3185">
        <f>SUMIF([1]!Tabla11[Consignatario],B3185,[1]!Tabla11[1662])</f>
        <v>0</v>
      </c>
      <c r="E3185">
        <f>SUMIF([1]!Tabla12[Consignatario],B3185,[1]!Tabla12[1670])</f>
        <v>0</v>
      </c>
      <c r="F3185">
        <f>SUMIF([1]!Tabla10[Consignatario],B3185,[1]!Tabla10[1672])</f>
        <v>0</v>
      </c>
      <c r="G3185">
        <f>SUMIF([1]!Tabla9[Consignatarios],B3185,[1]!Tabla9[1675])</f>
        <v>0</v>
      </c>
      <c r="H3185">
        <f>SUMIF([1]!Tabla8[Consignatarios],B3185,[1]!Tabla8[1678])</f>
        <v>0</v>
      </c>
      <c r="I3185">
        <f>SUMIF([1]!Tabla4[Consignatario],B3185,[1]!Tabla4[Monto])</f>
        <v>0</v>
      </c>
      <c r="J3185">
        <f>SUMIF([1]!Tabla2[Consignatario],B3185, [1]!Tabla2[Monto])</f>
        <v>0</v>
      </c>
      <c r="K3185">
        <f>SUMIF([1]!Tabla3[Consignatario],B3185,[1]!Tabla3[Monto])</f>
        <v>0</v>
      </c>
      <c r="L3185">
        <f>SUMIF([1]!Tabla5[Consignatario],B3185,[1]!Tabla5[Monto])</f>
        <v>0</v>
      </c>
      <c r="M3185">
        <f>SUMIF([1]!Tabla1708[Consignatario],B3185,[1]!Tabla1708[Monto])</f>
        <v>6000</v>
      </c>
      <c r="N3185">
        <f>SUMIF([1]!Tabla1726[Consignatario],B3185,[1]!Tabla1726[Monto])</f>
        <v>0</v>
      </c>
      <c r="O3185">
        <f>SUMIF([1]!Tabla1730[Consignatario],B3185,[1]!Tabla1730[1730])</f>
        <v>0</v>
      </c>
      <c r="P3185">
        <f>SUMIF([1]!Tabla1739[Consignatario],B3185,[1]!Tabla1739[1739])</f>
        <v>0</v>
      </c>
      <c r="Q3185">
        <f>SUMIF([1]!Tabla21[Consignatario],B3185,[1]!Tabla21[1664-1670])</f>
        <v>0</v>
      </c>
      <c r="R3185">
        <f>SUM(Tabla62[[#This Row],[1661]:[Entrearmadas]])</f>
        <v>6000</v>
      </c>
    </row>
    <row r="3186" spans="1:18" x14ac:dyDescent="0.3">
      <c r="A3186">
        <v>3185</v>
      </c>
      <c r="B3186" t="str" cm="1">
        <f t="array" ref="B3186">INDEX([1]!Tabla1[#Data], A3186, 2)</f>
        <v>Vinaga, Pablo de la</v>
      </c>
      <c r="C3186">
        <f>SUMIF([1]!Tabla1661[Consignatario],B3186,[1]!Tabla1661[1661])</f>
        <v>0</v>
      </c>
      <c r="D3186">
        <f>SUMIF([1]!Tabla11[Consignatario],B3186,[1]!Tabla11[1662])</f>
        <v>0</v>
      </c>
      <c r="E3186">
        <f>SUMIF([1]!Tabla12[Consignatario],B3186,[1]!Tabla12[1670])</f>
        <v>0</v>
      </c>
      <c r="F3186">
        <f>SUMIF([1]!Tabla10[Consignatario],B3186,[1]!Tabla10[1672])</f>
        <v>0</v>
      </c>
      <c r="G3186">
        <f>SUMIF([1]!Tabla9[Consignatarios],B3186,[1]!Tabla9[1675])</f>
        <v>0</v>
      </c>
      <c r="H3186">
        <f>SUMIF([1]!Tabla8[Consignatarios],B3186,[1]!Tabla8[1678])</f>
        <v>0</v>
      </c>
      <c r="I3186">
        <f>SUMIF([1]!Tabla4[Consignatario],B3186,[1]!Tabla4[Monto])</f>
        <v>0</v>
      </c>
      <c r="J3186">
        <f>SUMIF([1]!Tabla2[Consignatario],B3186, [1]!Tabla2[Monto])</f>
        <v>0</v>
      </c>
      <c r="K3186">
        <f>SUMIF([1]!Tabla3[Consignatario],B3186,[1]!Tabla3[Monto])</f>
        <v>0</v>
      </c>
      <c r="L3186">
        <f>SUMIF([1]!Tabla5[Consignatario],B3186,[1]!Tabla5[Monto])</f>
        <v>0</v>
      </c>
      <c r="M3186">
        <f>SUMIF([1]!Tabla1708[Consignatario],B3186,[1]!Tabla1708[Monto])</f>
        <v>0</v>
      </c>
      <c r="N3186">
        <f>SUMIF([1]!Tabla1726[Consignatario],B3186,[1]!Tabla1726[Monto])</f>
        <v>0</v>
      </c>
      <c r="O3186">
        <f>SUMIF([1]!Tabla1730[Consignatario],B3186,[1]!Tabla1730[1730])</f>
        <v>0</v>
      </c>
      <c r="P3186">
        <f>SUMIF([1]!Tabla1739[Consignatario],B3186,[1]!Tabla1739[1739])</f>
        <v>62160</v>
      </c>
      <c r="Q3186">
        <f>SUMIF([1]!Tabla21[Consignatario],B3186,[1]!Tabla21[1664-1670])</f>
        <v>0</v>
      </c>
      <c r="R3186">
        <f>SUM(Tabla62[[#This Row],[1661]:[Entrearmadas]])</f>
        <v>62160</v>
      </c>
    </row>
    <row r="3187" spans="1:18" x14ac:dyDescent="0.3">
      <c r="A3187">
        <v>3186</v>
      </c>
      <c r="B3187" t="str" cm="1">
        <f t="array" ref="B3187">INDEX([1]!Tabla1[#Data], A3187, 2)</f>
        <v>Vinciguerra, Nicolás</v>
      </c>
      <c r="C3187">
        <f>SUMIF([1]!Tabla1661[Consignatario],B3187,[1]!Tabla1661[1661])</f>
        <v>0</v>
      </c>
      <c r="D3187">
        <f>SUMIF([1]!Tabla11[Consignatario],B3187,[1]!Tabla11[1662])</f>
        <v>0</v>
      </c>
      <c r="E3187">
        <f>SUMIF([1]!Tabla12[Consignatario],B3187,[1]!Tabla12[1670])</f>
        <v>24600</v>
      </c>
      <c r="F3187">
        <f>SUMIF([1]!Tabla10[Consignatario],B3187,[1]!Tabla10[1672])</f>
        <v>0</v>
      </c>
      <c r="G3187">
        <f>SUMIF([1]!Tabla9[Consignatarios],B3187,[1]!Tabla9[1675])</f>
        <v>0</v>
      </c>
      <c r="H3187">
        <f>SUMIF([1]!Tabla8[Consignatarios],B3187,[1]!Tabla8[1678])</f>
        <v>0</v>
      </c>
      <c r="I3187">
        <f>SUMIF([1]!Tabla4[Consignatario],B3187,[1]!Tabla4[Monto])</f>
        <v>0</v>
      </c>
      <c r="J3187">
        <f>SUMIF([1]!Tabla2[Consignatario],B3187, [1]!Tabla2[Monto])</f>
        <v>0</v>
      </c>
      <c r="K3187">
        <f>SUMIF([1]!Tabla3[Consignatario],B3187,[1]!Tabla3[Monto])</f>
        <v>0</v>
      </c>
      <c r="L3187">
        <f>SUMIF([1]!Tabla5[Consignatario],B3187,[1]!Tabla5[Monto])</f>
        <v>0</v>
      </c>
      <c r="M3187">
        <f>SUMIF([1]!Tabla1708[Consignatario],B3187,[1]!Tabla1708[Monto])</f>
        <v>0</v>
      </c>
      <c r="N3187">
        <f>SUMIF([1]!Tabla1726[Consignatario],B3187,[1]!Tabla1726[Monto])</f>
        <v>0</v>
      </c>
      <c r="O3187">
        <f>SUMIF([1]!Tabla1730[Consignatario],B3187,[1]!Tabla1730[1730])</f>
        <v>0</v>
      </c>
      <c r="P3187">
        <f>SUMIF([1]!Tabla1739[Consignatario],B3187,[1]!Tabla1739[1739])</f>
        <v>0</v>
      </c>
      <c r="Q3187">
        <f>SUMIF([1]!Tabla21[Consignatario],B3187,[1]!Tabla21[1664-1670])</f>
        <v>0</v>
      </c>
      <c r="R3187">
        <f>SUM(Tabla62[[#This Row],[1661]:[Entrearmadas]])</f>
        <v>24600</v>
      </c>
    </row>
    <row r="3188" spans="1:18" x14ac:dyDescent="0.3">
      <c r="A3188">
        <v>3187</v>
      </c>
      <c r="B3188" t="str" cm="1">
        <f t="array" ref="B3188">INDEX([1]!Tabla1[#Data], A3188, 2)</f>
        <v>Viso y Morillo, Juan del</v>
      </c>
      <c r="C3188">
        <f>SUMIF([1]!Tabla1661[Consignatario],B3188,[1]!Tabla1661[1661])</f>
        <v>0</v>
      </c>
      <c r="D3188">
        <f>SUMIF([1]!Tabla11[Consignatario],B3188,[1]!Tabla11[1662])</f>
        <v>0</v>
      </c>
      <c r="E3188">
        <f>SUMIF([1]!Tabla12[Consignatario],B3188,[1]!Tabla12[1670])</f>
        <v>0</v>
      </c>
      <c r="F3188">
        <f>SUMIF([1]!Tabla10[Consignatario],B3188,[1]!Tabla10[1672])</f>
        <v>0</v>
      </c>
      <c r="G3188">
        <f>SUMIF([1]!Tabla9[Consignatarios],B3188,[1]!Tabla9[1675])</f>
        <v>0</v>
      </c>
      <c r="H3188">
        <f>SUMIF([1]!Tabla8[Consignatarios],B3188,[1]!Tabla8[1678])</f>
        <v>113401</v>
      </c>
      <c r="I3188">
        <f>SUMIF([1]!Tabla4[Consignatario],B3188,[1]!Tabla4[Monto])</f>
        <v>145067</v>
      </c>
      <c r="J3188">
        <f>SUMIF([1]!Tabla2[Consignatario],B3188, [1]!Tabla2[Monto])</f>
        <v>0</v>
      </c>
      <c r="K3188">
        <f>SUMIF([1]!Tabla3[Consignatario],B3188,[1]!Tabla3[Monto])</f>
        <v>0</v>
      </c>
      <c r="L3188">
        <f>SUMIF([1]!Tabla5[Consignatario],B3188,[1]!Tabla5[Monto])</f>
        <v>0</v>
      </c>
      <c r="M3188">
        <f>SUMIF([1]!Tabla1708[Consignatario],B3188,[1]!Tabla1708[Monto])</f>
        <v>0</v>
      </c>
      <c r="N3188">
        <f>SUMIF([1]!Tabla1726[Consignatario],B3188,[1]!Tabla1726[Monto])</f>
        <v>0</v>
      </c>
      <c r="O3188">
        <f>SUMIF([1]!Tabla1730[Consignatario],B3188,[1]!Tabla1730[1730])</f>
        <v>0</v>
      </c>
      <c r="P3188">
        <f>SUMIF([1]!Tabla1739[Consignatario],B3188,[1]!Tabla1739[1739])</f>
        <v>0</v>
      </c>
      <c r="Q3188">
        <f>SUMIF([1]!Tabla21[Consignatario],B3188,[1]!Tabla21[1664-1670])</f>
        <v>0</v>
      </c>
      <c r="R3188">
        <f>SUM(Tabla62[[#This Row],[1661]:[Entrearmadas]])</f>
        <v>258468</v>
      </c>
    </row>
    <row r="3189" spans="1:18" x14ac:dyDescent="0.3">
      <c r="A3189">
        <v>3188</v>
      </c>
      <c r="B3189" t="str" cm="1">
        <f t="array" ref="B3189">INDEX([1]!Tabla1[#Data], A3189, 2)</f>
        <v>Vivar, Joseph</v>
      </c>
      <c r="C3189">
        <f>SUMIF([1]!Tabla1661[Consignatario],B3189,[1]!Tabla1661[1661])</f>
        <v>0</v>
      </c>
      <c r="D3189">
        <f>SUMIF([1]!Tabla11[Consignatario],B3189,[1]!Tabla11[1662])</f>
        <v>0</v>
      </c>
      <c r="E3189">
        <f>SUMIF([1]!Tabla12[Consignatario],B3189,[1]!Tabla12[1670])</f>
        <v>0</v>
      </c>
      <c r="F3189">
        <f>SUMIF([1]!Tabla10[Consignatario],B3189,[1]!Tabla10[1672])</f>
        <v>0</v>
      </c>
      <c r="G3189">
        <f>SUMIF([1]!Tabla9[Consignatarios],B3189,[1]!Tabla9[1675])</f>
        <v>0</v>
      </c>
      <c r="H3189">
        <f>SUMIF([1]!Tabla8[Consignatarios],B3189,[1]!Tabla8[1678])</f>
        <v>0</v>
      </c>
      <c r="I3189">
        <f>SUMIF([1]!Tabla4[Consignatario],B3189,[1]!Tabla4[Monto])</f>
        <v>0</v>
      </c>
      <c r="J3189">
        <f>SUMIF([1]!Tabla2[Consignatario],B3189, [1]!Tabla2[Monto])</f>
        <v>0</v>
      </c>
      <c r="K3189">
        <f>SUMIF([1]!Tabla3[Consignatario],B3189,[1]!Tabla3[Monto])</f>
        <v>0</v>
      </c>
      <c r="L3189">
        <f>SUMIF([1]!Tabla5[Consignatario],B3189,[1]!Tabla5[Monto])</f>
        <v>0</v>
      </c>
      <c r="M3189">
        <f>SUMIF([1]!Tabla1708[Consignatario],B3189,[1]!Tabla1708[Monto])</f>
        <v>0</v>
      </c>
      <c r="N3189">
        <f>SUMIF([1]!Tabla1726[Consignatario],B3189,[1]!Tabla1726[Monto])</f>
        <v>0</v>
      </c>
      <c r="O3189">
        <f>SUMIF([1]!Tabla1730[Consignatario],B3189,[1]!Tabla1730[1730])</f>
        <v>0</v>
      </c>
      <c r="P3189">
        <f>SUMIF([1]!Tabla1739[Consignatario],B3189,[1]!Tabla1739[1739])</f>
        <v>416</v>
      </c>
      <c r="Q3189">
        <f>SUMIF([1]!Tabla21[Consignatario],B3189,[1]!Tabla21[1664-1670])</f>
        <v>0</v>
      </c>
      <c r="R3189">
        <f>SUM(Tabla62[[#This Row],[1661]:[Entrearmadas]])</f>
        <v>416</v>
      </c>
    </row>
    <row r="3190" spans="1:18" x14ac:dyDescent="0.3">
      <c r="A3190">
        <v>3189</v>
      </c>
      <c r="B3190" t="str" cm="1">
        <f t="array" ref="B3190">INDEX([1]!Tabla1[#Data], A3190, 2)</f>
        <v>Vivero, Francisco de</v>
      </c>
      <c r="C3190">
        <f>SUMIF([1]!Tabla1661[Consignatario],B3190,[1]!Tabla1661[1661])</f>
        <v>0</v>
      </c>
      <c r="D3190">
        <f>SUMIF([1]!Tabla11[Consignatario],B3190,[1]!Tabla11[1662])</f>
        <v>0</v>
      </c>
      <c r="E3190">
        <f>SUMIF([1]!Tabla12[Consignatario],B3190,[1]!Tabla12[1670])</f>
        <v>0</v>
      </c>
      <c r="F3190">
        <f>SUMIF([1]!Tabla10[Consignatario],B3190,[1]!Tabla10[1672])</f>
        <v>0</v>
      </c>
      <c r="G3190">
        <f>SUMIF([1]!Tabla9[Consignatarios],B3190,[1]!Tabla9[1675])</f>
        <v>0</v>
      </c>
      <c r="H3190">
        <f>SUMIF([1]!Tabla8[Consignatarios],B3190,[1]!Tabla8[1678])</f>
        <v>0</v>
      </c>
      <c r="I3190">
        <f>SUMIF([1]!Tabla4[Consignatario],B3190,[1]!Tabla4[Monto])</f>
        <v>0</v>
      </c>
      <c r="J3190">
        <f>SUMIF([1]!Tabla2[Consignatario],B3190, [1]!Tabla2[Monto])</f>
        <v>22508</v>
      </c>
      <c r="K3190">
        <f>SUMIF([1]!Tabla3[Consignatario],B3190,[1]!Tabla3[Monto])</f>
        <v>0</v>
      </c>
      <c r="L3190">
        <f>SUMIF([1]!Tabla5[Consignatario],B3190,[1]!Tabla5[Monto])</f>
        <v>0</v>
      </c>
      <c r="M3190">
        <f>SUMIF([1]!Tabla1708[Consignatario],B3190,[1]!Tabla1708[Monto])</f>
        <v>0</v>
      </c>
      <c r="N3190">
        <f>SUMIF([1]!Tabla1726[Consignatario],B3190,[1]!Tabla1726[Monto])</f>
        <v>0</v>
      </c>
      <c r="O3190">
        <f>SUMIF([1]!Tabla1730[Consignatario],B3190,[1]!Tabla1730[1730])</f>
        <v>0</v>
      </c>
      <c r="P3190">
        <f>SUMIF([1]!Tabla1739[Consignatario],B3190,[1]!Tabla1739[1739])</f>
        <v>0</v>
      </c>
      <c r="Q3190">
        <f>SUMIF([1]!Tabla21[Consignatario],B3190,[1]!Tabla21[1664-1670])</f>
        <v>0</v>
      </c>
      <c r="R3190">
        <f>SUM(Tabla62[[#This Row],[1661]:[Entrearmadas]])</f>
        <v>22508</v>
      </c>
    </row>
    <row r="3191" spans="1:18" x14ac:dyDescent="0.3">
      <c r="A3191">
        <v>3190</v>
      </c>
      <c r="B3191" t="str" cm="1">
        <f t="array" ref="B3191">INDEX([1]!Tabla1[#Data], A3191, 2)</f>
        <v>Vizcargana, Pedro de</v>
      </c>
      <c r="C3191">
        <f>SUMIF([1]!Tabla1661[Consignatario],B3191,[1]!Tabla1661[1661])</f>
        <v>0</v>
      </c>
      <c r="D3191">
        <f>SUMIF([1]!Tabla11[Consignatario],B3191,[1]!Tabla11[1662])</f>
        <v>0</v>
      </c>
      <c r="E3191">
        <f>SUMIF([1]!Tabla12[Consignatario],B3191,[1]!Tabla12[1670])</f>
        <v>0</v>
      </c>
      <c r="F3191">
        <f>SUMIF([1]!Tabla10[Consignatario],B3191,[1]!Tabla10[1672])</f>
        <v>0</v>
      </c>
      <c r="G3191">
        <f>SUMIF([1]!Tabla9[Consignatarios],B3191,[1]!Tabla9[1675])</f>
        <v>0</v>
      </c>
      <c r="H3191">
        <f>SUMIF([1]!Tabla8[Consignatarios],B3191,[1]!Tabla8[1678])</f>
        <v>0</v>
      </c>
      <c r="I3191">
        <f>SUMIF([1]!Tabla4[Consignatario],B3191,[1]!Tabla4[Monto])</f>
        <v>0</v>
      </c>
      <c r="J3191">
        <f>SUMIF([1]!Tabla2[Consignatario],B3191, [1]!Tabla2[Monto])</f>
        <v>0</v>
      </c>
      <c r="K3191">
        <f>SUMIF([1]!Tabla3[Consignatario],B3191,[1]!Tabla3[Monto])</f>
        <v>18712</v>
      </c>
      <c r="L3191">
        <f>SUMIF([1]!Tabla5[Consignatario],B3191,[1]!Tabla5[Monto])</f>
        <v>0</v>
      </c>
      <c r="M3191">
        <f>SUMIF([1]!Tabla1708[Consignatario],B3191,[1]!Tabla1708[Monto])</f>
        <v>0</v>
      </c>
      <c r="N3191">
        <f>SUMIF([1]!Tabla1726[Consignatario],B3191,[1]!Tabla1726[Monto])</f>
        <v>0</v>
      </c>
      <c r="O3191">
        <f>SUMIF([1]!Tabla1730[Consignatario],B3191,[1]!Tabla1730[1730])</f>
        <v>0</v>
      </c>
      <c r="P3191">
        <f>SUMIF([1]!Tabla1739[Consignatario],B3191,[1]!Tabla1739[1739])</f>
        <v>0</v>
      </c>
      <c r="Q3191">
        <f>SUMIF([1]!Tabla21[Consignatario],B3191,[1]!Tabla21[1664-1670])</f>
        <v>0</v>
      </c>
      <c r="R3191">
        <f>SUM(Tabla62[[#This Row],[1661]:[Entrearmadas]])</f>
        <v>18712</v>
      </c>
    </row>
    <row r="3192" spans="1:18" x14ac:dyDescent="0.3">
      <c r="A3192">
        <v>3191</v>
      </c>
      <c r="B3192" t="str" cm="1">
        <f t="array" ref="B3192">INDEX([1]!Tabla1[#Data], A3192, 2)</f>
        <v>Vizueta, Alonso de</v>
      </c>
      <c r="C3192">
        <f>SUMIF([1]!Tabla1661[Consignatario],B3192,[1]!Tabla1661[1661])</f>
        <v>0</v>
      </c>
      <c r="D3192">
        <f>SUMIF([1]!Tabla11[Consignatario],B3192,[1]!Tabla11[1662])</f>
        <v>0</v>
      </c>
      <c r="E3192">
        <f>SUMIF([1]!Tabla12[Consignatario],B3192,[1]!Tabla12[1670])</f>
        <v>0</v>
      </c>
      <c r="F3192">
        <f>SUMIF([1]!Tabla10[Consignatario],B3192,[1]!Tabla10[1672])</f>
        <v>0</v>
      </c>
      <c r="G3192">
        <f>SUMIF([1]!Tabla9[Consignatarios],B3192,[1]!Tabla9[1675])</f>
        <v>0</v>
      </c>
      <c r="H3192">
        <f>SUMIF([1]!Tabla8[Consignatarios],B3192,[1]!Tabla8[1678])</f>
        <v>24240</v>
      </c>
      <c r="I3192">
        <f>SUMIF([1]!Tabla4[Consignatario],B3192,[1]!Tabla4[Monto])</f>
        <v>200</v>
      </c>
      <c r="J3192">
        <f>SUMIF([1]!Tabla2[Consignatario],B3192, [1]!Tabla2[Monto])</f>
        <v>0</v>
      </c>
      <c r="K3192">
        <f>SUMIF([1]!Tabla3[Consignatario],B3192,[1]!Tabla3[Monto])</f>
        <v>0</v>
      </c>
      <c r="L3192">
        <f>SUMIF([1]!Tabla5[Consignatario],B3192,[1]!Tabla5[Monto])</f>
        <v>0</v>
      </c>
      <c r="M3192">
        <f>SUMIF([1]!Tabla1708[Consignatario],B3192,[1]!Tabla1708[Monto])</f>
        <v>0</v>
      </c>
      <c r="N3192">
        <f>SUMIF([1]!Tabla1726[Consignatario],B3192,[1]!Tabla1726[Monto])</f>
        <v>0</v>
      </c>
      <c r="O3192">
        <f>SUMIF([1]!Tabla1730[Consignatario],B3192,[1]!Tabla1730[1730])</f>
        <v>0</v>
      </c>
      <c r="P3192">
        <f>SUMIF([1]!Tabla1739[Consignatario],B3192,[1]!Tabla1739[1739])</f>
        <v>0</v>
      </c>
      <c r="Q3192">
        <f>SUMIF([1]!Tabla21[Consignatario],B3192,[1]!Tabla21[1664-1670])</f>
        <v>0</v>
      </c>
      <c r="R3192">
        <f>SUM(Tabla62[[#This Row],[1661]:[Entrearmadas]])</f>
        <v>24440</v>
      </c>
    </row>
    <row r="3193" spans="1:18" x14ac:dyDescent="0.3">
      <c r="A3193">
        <v>3192</v>
      </c>
      <c r="B3193" t="str" cm="1">
        <f t="array" ref="B3193">INDEX([1]!Tabla1[#Data], A3193, 2)</f>
        <v>Xelder Matanza, Laureano</v>
      </c>
      <c r="C3193">
        <f>SUMIF([1]!Tabla1661[Consignatario],B3193,[1]!Tabla1661[1661])</f>
        <v>0</v>
      </c>
      <c r="D3193">
        <f>SUMIF([1]!Tabla11[Consignatario],B3193,[1]!Tabla11[1662])</f>
        <v>105000</v>
      </c>
      <c r="E3193">
        <f>SUMIF([1]!Tabla12[Consignatario],B3193,[1]!Tabla12[1670])</f>
        <v>0</v>
      </c>
      <c r="F3193">
        <f>SUMIF([1]!Tabla10[Consignatario],B3193,[1]!Tabla10[1672])</f>
        <v>0</v>
      </c>
      <c r="G3193">
        <f>SUMIF([1]!Tabla9[Consignatarios],B3193,[1]!Tabla9[1675])</f>
        <v>0</v>
      </c>
      <c r="H3193">
        <f>SUMIF([1]!Tabla8[Consignatarios],B3193,[1]!Tabla8[1678])</f>
        <v>0</v>
      </c>
      <c r="I3193">
        <f>SUMIF([1]!Tabla4[Consignatario],B3193,[1]!Tabla4[Monto])</f>
        <v>0</v>
      </c>
      <c r="J3193">
        <f>SUMIF([1]!Tabla2[Consignatario],B3193, [1]!Tabla2[Monto])</f>
        <v>0</v>
      </c>
      <c r="K3193">
        <f>SUMIF([1]!Tabla3[Consignatario],B3193,[1]!Tabla3[Monto])</f>
        <v>0</v>
      </c>
      <c r="L3193">
        <f>SUMIF([1]!Tabla5[Consignatario],B3193,[1]!Tabla5[Monto])</f>
        <v>0</v>
      </c>
      <c r="M3193">
        <f>SUMIF([1]!Tabla1708[Consignatario],B3193,[1]!Tabla1708[Monto])</f>
        <v>0</v>
      </c>
      <c r="N3193">
        <f>SUMIF([1]!Tabla1726[Consignatario],B3193,[1]!Tabla1726[Monto])</f>
        <v>0</v>
      </c>
      <c r="O3193">
        <f>SUMIF([1]!Tabla1730[Consignatario],B3193,[1]!Tabla1730[1730])</f>
        <v>0</v>
      </c>
      <c r="P3193">
        <f>SUMIF([1]!Tabla1739[Consignatario],B3193,[1]!Tabla1739[1739])</f>
        <v>0</v>
      </c>
      <c r="Q3193">
        <f>SUMIF([1]!Tabla21[Consignatario],B3193,[1]!Tabla21[1664-1670])</f>
        <v>0</v>
      </c>
      <c r="R3193">
        <f>SUM(Tabla62[[#This Row],[1661]:[Entrearmadas]])</f>
        <v>105000</v>
      </c>
    </row>
    <row r="3194" spans="1:18" x14ac:dyDescent="0.3">
      <c r="A3194">
        <v>3193</v>
      </c>
      <c r="B3194" t="str" cm="1">
        <f t="array" ref="B3194">INDEX([1]!Tabla1[#Data], A3194, 2)</f>
        <v>Yanisi, Blas</v>
      </c>
      <c r="C3194">
        <f>SUMIF([1]!Tabla1661[Consignatario],B3194,[1]!Tabla1661[1661])</f>
        <v>0</v>
      </c>
      <c r="D3194">
        <f>SUMIF([1]!Tabla11[Consignatario],B3194,[1]!Tabla11[1662])</f>
        <v>0</v>
      </c>
      <c r="E3194">
        <f>SUMIF([1]!Tabla12[Consignatario],B3194,[1]!Tabla12[1670])</f>
        <v>0</v>
      </c>
      <c r="F3194">
        <f>SUMIF([1]!Tabla10[Consignatario],B3194,[1]!Tabla10[1672])</f>
        <v>0</v>
      </c>
      <c r="G3194">
        <f>SUMIF([1]!Tabla9[Consignatarios],B3194,[1]!Tabla9[1675])</f>
        <v>0</v>
      </c>
      <c r="H3194">
        <f>SUMIF([1]!Tabla8[Consignatarios],B3194,[1]!Tabla8[1678])</f>
        <v>0</v>
      </c>
      <c r="I3194">
        <f>SUMIF([1]!Tabla4[Consignatario],B3194,[1]!Tabla4[Monto])</f>
        <v>0</v>
      </c>
      <c r="J3194">
        <f>SUMIF([1]!Tabla2[Consignatario],B3194, [1]!Tabla2[Monto])</f>
        <v>0</v>
      </c>
      <c r="K3194">
        <f>SUMIF([1]!Tabla3[Consignatario],B3194,[1]!Tabla3[Monto])</f>
        <v>800</v>
      </c>
      <c r="L3194">
        <f>SUMIF([1]!Tabla5[Consignatario],B3194,[1]!Tabla5[Monto])</f>
        <v>0</v>
      </c>
      <c r="M3194">
        <f>SUMIF([1]!Tabla1708[Consignatario],B3194,[1]!Tabla1708[Monto])</f>
        <v>0</v>
      </c>
      <c r="N3194">
        <f>SUMIF([1]!Tabla1726[Consignatario],B3194,[1]!Tabla1726[Monto])</f>
        <v>0</v>
      </c>
      <c r="O3194">
        <f>SUMIF([1]!Tabla1730[Consignatario],B3194,[1]!Tabla1730[1730])</f>
        <v>0</v>
      </c>
      <c r="P3194">
        <f>SUMIF([1]!Tabla1739[Consignatario],B3194,[1]!Tabla1739[1739])</f>
        <v>0</v>
      </c>
      <c r="Q3194">
        <f>SUMIF([1]!Tabla21[Consignatario],B3194,[1]!Tabla21[1664-1670])</f>
        <v>0</v>
      </c>
      <c r="R3194">
        <f>SUM(Tabla62[[#This Row],[1661]:[Entrearmadas]])</f>
        <v>800</v>
      </c>
    </row>
    <row r="3195" spans="1:18" x14ac:dyDescent="0.3">
      <c r="A3195">
        <v>3194</v>
      </c>
      <c r="B3195" t="str" cm="1">
        <f t="array" ref="B3195">INDEX([1]!Tabla1[#Data], A3195, 2)</f>
        <v>Yañez, Gregorio</v>
      </c>
      <c r="C3195">
        <f>SUMIF([1]!Tabla1661[Consignatario],B3195,[1]!Tabla1661[1661])</f>
        <v>0</v>
      </c>
      <c r="D3195">
        <f>SUMIF([1]!Tabla11[Consignatario],B3195,[1]!Tabla11[1662])</f>
        <v>0</v>
      </c>
      <c r="E3195">
        <f>SUMIF([1]!Tabla12[Consignatario],B3195,[1]!Tabla12[1670])</f>
        <v>0</v>
      </c>
      <c r="F3195">
        <f>SUMIF([1]!Tabla10[Consignatario],B3195,[1]!Tabla10[1672])</f>
        <v>0</v>
      </c>
      <c r="G3195">
        <f>SUMIF([1]!Tabla9[Consignatarios],B3195,[1]!Tabla9[1675])</f>
        <v>0</v>
      </c>
      <c r="H3195">
        <f>SUMIF([1]!Tabla8[Consignatarios],B3195,[1]!Tabla8[1678])</f>
        <v>0</v>
      </c>
      <c r="I3195">
        <f>SUMIF([1]!Tabla4[Consignatario],B3195,[1]!Tabla4[Monto])</f>
        <v>0</v>
      </c>
      <c r="J3195">
        <f>SUMIF([1]!Tabla2[Consignatario],B3195, [1]!Tabla2[Monto])</f>
        <v>22080</v>
      </c>
      <c r="K3195">
        <f>SUMIF([1]!Tabla3[Consignatario],B3195,[1]!Tabla3[Monto])</f>
        <v>0</v>
      </c>
      <c r="L3195">
        <f>SUMIF([1]!Tabla5[Consignatario],B3195,[1]!Tabla5[Monto])</f>
        <v>0</v>
      </c>
      <c r="M3195">
        <f>SUMIF([1]!Tabla1708[Consignatario],B3195,[1]!Tabla1708[Monto])</f>
        <v>0</v>
      </c>
      <c r="N3195">
        <f>SUMIF([1]!Tabla1726[Consignatario],B3195,[1]!Tabla1726[Monto])</f>
        <v>0</v>
      </c>
      <c r="O3195">
        <f>SUMIF([1]!Tabla1730[Consignatario],B3195,[1]!Tabla1730[1730])</f>
        <v>0</v>
      </c>
      <c r="P3195">
        <f>SUMIF([1]!Tabla1739[Consignatario],B3195,[1]!Tabla1739[1739])</f>
        <v>0</v>
      </c>
      <c r="Q3195">
        <f>SUMIF([1]!Tabla21[Consignatario],B3195,[1]!Tabla21[1664-1670])</f>
        <v>0</v>
      </c>
      <c r="R3195">
        <f>SUM(Tabla62[[#This Row],[1661]:[Entrearmadas]])</f>
        <v>22080</v>
      </c>
    </row>
    <row r="3196" spans="1:18" x14ac:dyDescent="0.3">
      <c r="A3196">
        <v>3195</v>
      </c>
      <c r="B3196" t="str" cm="1">
        <f t="array" ref="B3196">INDEX([1]!Tabla1[#Data], A3196, 2)</f>
        <v>Ybarrondo, Pedro de</v>
      </c>
      <c r="C3196">
        <f>SUMIF([1]!Tabla1661[Consignatario],B3196,[1]!Tabla1661[1661])</f>
        <v>0</v>
      </c>
      <c r="D3196">
        <f>SUMIF([1]!Tabla11[Consignatario],B3196,[1]!Tabla11[1662])</f>
        <v>0</v>
      </c>
      <c r="E3196">
        <f>SUMIF([1]!Tabla12[Consignatario],B3196,[1]!Tabla12[1670])</f>
        <v>0</v>
      </c>
      <c r="F3196">
        <f>SUMIF([1]!Tabla10[Consignatario],B3196,[1]!Tabla10[1672])</f>
        <v>0</v>
      </c>
      <c r="G3196">
        <f>SUMIF([1]!Tabla9[Consignatarios],B3196,[1]!Tabla9[1675])</f>
        <v>0</v>
      </c>
      <c r="H3196">
        <f>SUMIF([1]!Tabla8[Consignatarios],B3196,[1]!Tabla8[1678])</f>
        <v>0</v>
      </c>
      <c r="I3196">
        <f>SUMIF([1]!Tabla4[Consignatario],B3196,[1]!Tabla4[Monto])</f>
        <v>2000</v>
      </c>
      <c r="J3196">
        <f>SUMIF([1]!Tabla2[Consignatario],B3196, [1]!Tabla2[Monto])</f>
        <v>0</v>
      </c>
      <c r="K3196">
        <f>SUMIF([1]!Tabla3[Consignatario],B3196,[1]!Tabla3[Monto])</f>
        <v>0</v>
      </c>
      <c r="L3196">
        <f>SUMIF([1]!Tabla5[Consignatario],B3196,[1]!Tabla5[Monto])</f>
        <v>0</v>
      </c>
      <c r="M3196">
        <f>SUMIF([1]!Tabla1708[Consignatario],B3196,[1]!Tabla1708[Monto])</f>
        <v>0</v>
      </c>
      <c r="N3196">
        <f>SUMIF([1]!Tabla1726[Consignatario],B3196,[1]!Tabla1726[Monto])</f>
        <v>0</v>
      </c>
      <c r="O3196">
        <f>SUMIF([1]!Tabla1730[Consignatario],B3196,[1]!Tabla1730[1730])</f>
        <v>0</v>
      </c>
      <c r="P3196">
        <f>SUMIF([1]!Tabla1739[Consignatario],B3196,[1]!Tabla1739[1739])</f>
        <v>0</v>
      </c>
      <c r="Q3196">
        <f>SUMIF([1]!Tabla21[Consignatario],B3196,[1]!Tabla21[1664-1670])</f>
        <v>0</v>
      </c>
      <c r="R3196">
        <f>SUM(Tabla62[[#This Row],[1661]:[Entrearmadas]])</f>
        <v>2000</v>
      </c>
    </row>
    <row r="3197" spans="1:18" x14ac:dyDescent="0.3">
      <c r="A3197">
        <v>3196</v>
      </c>
      <c r="B3197" t="str" cm="1">
        <f t="array" ref="B3197">INDEX([1]!Tabla1[#Data], A3197, 2)</f>
        <v>Yeroví, Gabriel de</v>
      </c>
      <c r="C3197">
        <f>SUMIF([1]!Tabla1661[Consignatario],B3197,[1]!Tabla1661[1661])</f>
        <v>0</v>
      </c>
      <c r="D3197">
        <f>SUMIF([1]!Tabla11[Consignatario],B3197,[1]!Tabla11[1662])</f>
        <v>0</v>
      </c>
      <c r="E3197">
        <f>SUMIF([1]!Tabla12[Consignatario],B3197,[1]!Tabla12[1670])</f>
        <v>0</v>
      </c>
      <c r="F3197">
        <f>SUMIF([1]!Tabla10[Consignatario],B3197,[1]!Tabla10[1672])</f>
        <v>0</v>
      </c>
      <c r="G3197">
        <f>SUMIF([1]!Tabla9[Consignatarios],B3197,[1]!Tabla9[1675])</f>
        <v>0</v>
      </c>
      <c r="H3197">
        <f>SUMIF([1]!Tabla8[Consignatarios],B3197,[1]!Tabla8[1678])</f>
        <v>89617</v>
      </c>
      <c r="I3197">
        <f>SUMIF([1]!Tabla4[Consignatario],B3197,[1]!Tabla4[Monto])</f>
        <v>71834</v>
      </c>
      <c r="J3197">
        <f>SUMIF([1]!Tabla2[Consignatario],B3197, [1]!Tabla2[Monto])</f>
        <v>0</v>
      </c>
      <c r="K3197">
        <f>SUMIF([1]!Tabla3[Consignatario],B3197,[1]!Tabla3[Monto])</f>
        <v>0</v>
      </c>
      <c r="L3197">
        <f>SUMIF([1]!Tabla5[Consignatario],B3197,[1]!Tabla5[Monto])</f>
        <v>0</v>
      </c>
      <c r="M3197">
        <f>SUMIF([1]!Tabla1708[Consignatario],B3197,[1]!Tabla1708[Monto])</f>
        <v>0</v>
      </c>
      <c r="N3197">
        <f>SUMIF([1]!Tabla1726[Consignatario],B3197,[1]!Tabla1726[Monto])</f>
        <v>0</v>
      </c>
      <c r="O3197">
        <f>SUMIF([1]!Tabla1730[Consignatario],B3197,[1]!Tabla1730[1730])</f>
        <v>0</v>
      </c>
      <c r="P3197">
        <f>SUMIF([1]!Tabla1739[Consignatario],B3197,[1]!Tabla1739[1739])</f>
        <v>0</v>
      </c>
      <c r="Q3197">
        <f>SUMIF([1]!Tabla21[Consignatario],B3197,[1]!Tabla21[1664-1670])</f>
        <v>0</v>
      </c>
      <c r="R3197">
        <f>SUM(Tabla62[[#This Row],[1661]:[Entrearmadas]])</f>
        <v>161451</v>
      </c>
    </row>
    <row r="3198" spans="1:18" x14ac:dyDescent="0.3">
      <c r="A3198">
        <v>3197</v>
      </c>
      <c r="B3198" t="str" cm="1">
        <f t="array" ref="B3198">INDEX([1]!Tabla1[#Data], A3198, 2)</f>
        <v>Yeroví, Martín de</v>
      </c>
      <c r="C3198">
        <f>SUMIF([1]!Tabla1661[Consignatario],B3198,[1]!Tabla1661[1661])</f>
        <v>0</v>
      </c>
      <c r="D3198">
        <f>SUMIF([1]!Tabla11[Consignatario],B3198,[1]!Tabla11[1662])</f>
        <v>0</v>
      </c>
      <c r="E3198">
        <f>SUMIF([1]!Tabla12[Consignatario],B3198,[1]!Tabla12[1670])</f>
        <v>0</v>
      </c>
      <c r="F3198">
        <f>SUMIF([1]!Tabla10[Consignatario],B3198,[1]!Tabla10[1672])</f>
        <v>0</v>
      </c>
      <c r="G3198">
        <f>SUMIF([1]!Tabla9[Consignatarios],B3198,[1]!Tabla9[1675])</f>
        <v>0</v>
      </c>
      <c r="H3198">
        <f>SUMIF([1]!Tabla8[Consignatarios],B3198,[1]!Tabla8[1678])</f>
        <v>0</v>
      </c>
      <c r="I3198">
        <f>SUMIF([1]!Tabla4[Consignatario],B3198,[1]!Tabla4[Monto])</f>
        <v>0</v>
      </c>
      <c r="J3198">
        <f>SUMIF([1]!Tabla2[Consignatario],B3198, [1]!Tabla2[Monto])</f>
        <v>3100</v>
      </c>
      <c r="K3198">
        <f>SUMIF([1]!Tabla3[Consignatario],B3198,[1]!Tabla3[Monto])</f>
        <v>0</v>
      </c>
      <c r="L3198">
        <f>SUMIF([1]!Tabla5[Consignatario],B3198,[1]!Tabla5[Monto])</f>
        <v>0</v>
      </c>
      <c r="M3198">
        <f>SUMIF([1]!Tabla1708[Consignatario],B3198,[1]!Tabla1708[Monto])</f>
        <v>0</v>
      </c>
      <c r="N3198">
        <f>SUMIF([1]!Tabla1726[Consignatario],B3198,[1]!Tabla1726[Monto])</f>
        <v>0</v>
      </c>
      <c r="O3198">
        <f>SUMIF([1]!Tabla1730[Consignatario],B3198,[1]!Tabla1730[1730])</f>
        <v>0</v>
      </c>
      <c r="P3198">
        <f>SUMIF([1]!Tabla1739[Consignatario],B3198,[1]!Tabla1739[1739])</f>
        <v>0</v>
      </c>
      <c r="Q3198">
        <f>SUMIF([1]!Tabla21[Consignatario],B3198,[1]!Tabla21[1664-1670])</f>
        <v>0</v>
      </c>
      <c r="R3198">
        <f>SUM(Tabla62[[#This Row],[1661]:[Entrearmadas]])</f>
        <v>3100</v>
      </c>
    </row>
    <row r="3199" spans="1:18" x14ac:dyDescent="0.3">
      <c r="A3199">
        <v>3198</v>
      </c>
      <c r="B3199" t="str" cm="1">
        <f t="array" ref="B3199">INDEX([1]!Tabla1[#Data], A3199, 2)</f>
        <v>Yeves, Diego de</v>
      </c>
      <c r="C3199">
        <f>SUMIF([1]!Tabla1661[Consignatario],B3199,[1]!Tabla1661[1661])</f>
        <v>0</v>
      </c>
      <c r="D3199">
        <f>SUMIF([1]!Tabla11[Consignatario],B3199,[1]!Tabla11[1662])</f>
        <v>0</v>
      </c>
      <c r="E3199">
        <f>SUMIF([1]!Tabla12[Consignatario],B3199,[1]!Tabla12[1670])</f>
        <v>0</v>
      </c>
      <c r="F3199">
        <f>SUMIF([1]!Tabla10[Consignatario],B3199,[1]!Tabla10[1672])</f>
        <v>0</v>
      </c>
      <c r="G3199">
        <f>SUMIF([1]!Tabla9[Consignatarios],B3199,[1]!Tabla9[1675])</f>
        <v>0</v>
      </c>
      <c r="H3199">
        <f>SUMIF([1]!Tabla8[Consignatarios],B3199,[1]!Tabla8[1678])</f>
        <v>0</v>
      </c>
      <c r="I3199">
        <f>SUMIF([1]!Tabla4[Consignatario],B3199,[1]!Tabla4[Monto])</f>
        <v>500</v>
      </c>
      <c r="J3199">
        <f>SUMIF([1]!Tabla2[Consignatario],B3199, [1]!Tabla2[Monto])</f>
        <v>0</v>
      </c>
      <c r="K3199">
        <f>SUMIF([1]!Tabla3[Consignatario],B3199,[1]!Tabla3[Monto])</f>
        <v>0</v>
      </c>
      <c r="L3199">
        <f>SUMIF([1]!Tabla5[Consignatario],B3199,[1]!Tabla5[Monto])</f>
        <v>0</v>
      </c>
      <c r="M3199">
        <f>SUMIF([1]!Tabla1708[Consignatario],B3199,[1]!Tabla1708[Monto])</f>
        <v>0</v>
      </c>
      <c r="N3199">
        <f>SUMIF([1]!Tabla1726[Consignatario],B3199,[1]!Tabla1726[Monto])</f>
        <v>0</v>
      </c>
      <c r="O3199">
        <f>SUMIF([1]!Tabla1730[Consignatario],B3199,[1]!Tabla1730[1730])</f>
        <v>0</v>
      </c>
      <c r="P3199">
        <f>SUMIF([1]!Tabla1739[Consignatario],B3199,[1]!Tabla1739[1739])</f>
        <v>0</v>
      </c>
      <c r="Q3199">
        <f>SUMIF([1]!Tabla21[Consignatario],B3199,[1]!Tabla21[1664-1670])</f>
        <v>0</v>
      </c>
      <c r="R3199">
        <f>SUM(Tabla62[[#This Row],[1661]:[Entrearmadas]])</f>
        <v>500</v>
      </c>
    </row>
    <row r="3200" spans="1:18" x14ac:dyDescent="0.3">
      <c r="A3200">
        <v>3199</v>
      </c>
      <c r="B3200" t="str" cm="1">
        <f t="array" ref="B3200">INDEX([1]!Tabla1[#Data], A3200, 2)</f>
        <v>Yllana Balmaceda, Francisco de</v>
      </c>
      <c r="C3200">
        <f>SUMIF([1]!Tabla1661[Consignatario],B3200,[1]!Tabla1661[1661])</f>
        <v>8803</v>
      </c>
      <c r="D3200">
        <f>SUMIF([1]!Tabla11[Consignatario],B3200,[1]!Tabla11[1662])</f>
        <v>0</v>
      </c>
      <c r="E3200">
        <f>SUMIF([1]!Tabla12[Consignatario],B3200,[1]!Tabla12[1670])</f>
        <v>0</v>
      </c>
      <c r="F3200">
        <f>SUMIF([1]!Tabla10[Consignatario],B3200,[1]!Tabla10[1672])</f>
        <v>0</v>
      </c>
      <c r="G3200">
        <f>SUMIF([1]!Tabla9[Consignatarios],B3200,[1]!Tabla9[1675])</f>
        <v>0</v>
      </c>
      <c r="H3200">
        <f>SUMIF([1]!Tabla8[Consignatarios],B3200,[1]!Tabla8[1678])</f>
        <v>0</v>
      </c>
      <c r="I3200">
        <f>SUMIF([1]!Tabla4[Consignatario],B3200,[1]!Tabla4[Monto])</f>
        <v>0</v>
      </c>
      <c r="J3200">
        <f>SUMIF([1]!Tabla2[Consignatario],B3200, [1]!Tabla2[Monto])</f>
        <v>0</v>
      </c>
      <c r="K3200">
        <f>SUMIF([1]!Tabla3[Consignatario],B3200,[1]!Tabla3[Monto])</f>
        <v>0</v>
      </c>
      <c r="L3200">
        <f>SUMIF([1]!Tabla5[Consignatario],B3200,[1]!Tabla5[Monto])</f>
        <v>0</v>
      </c>
      <c r="M3200">
        <f>SUMIF([1]!Tabla1708[Consignatario],B3200,[1]!Tabla1708[Monto])</f>
        <v>0</v>
      </c>
      <c r="N3200">
        <f>SUMIF([1]!Tabla1726[Consignatario],B3200,[1]!Tabla1726[Monto])</f>
        <v>0</v>
      </c>
      <c r="O3200">
        <f>SUMIF([1]!Tabla1730[Consignatario],B3200,[1]!Tabla1730[1730])</f>
        <v>0</v>
      </c>
      <c r="P3200">
        <f>SUMIF([1]!Tabla1739[Consignatario],B3200,[1]!Tabla1739[1739])</f>
        <v>0</v>
      </c>
      <c r="Q3200">
        <f>SUMIF([1]!Tabla21[Consignatario],B3200,[1]!Tabla21[1664-1670])</f>
        <v>0</v>
      </c>
      <c r="R3200">
        <f>SUM(Tabla62[[#This Row],[1661]:[Entrearmadas]])</f>
        <v>8803</v>
      </c>
    </row>
    <row r="3201" spans="1:18" x14ac:dyDescent="0.3">
      <c r="A3201">
        <v>3200</v>
      </c>
      <c r="B3201" t="str" cm="1">
        <f t="array" ref="B3201">INDEX([1]!Tabla1[#Data], A3201, 2)</f>
        <v>Zafra, Gregorio de</v>
      </c>
      <c r="C3201">
        <f>SUMIF([1]!Tabla1661[Consignatario],B3201,[1]!Tabla1661[1661])</f>
        <v>0</v>
      </c>
      <c r="D3201">
        <f>SUMIF([1]!Tabla11[Consignatario],B3201,[1]!Tabla11[1662])</f>
        <v>0</v>
      </c>
      <c r="E3201">
        <f>SUMIF([1]!Tabla12[Consignatario],B3201,[1]!Tabla12[1670])</f>
        <v>0</v>
      </c>
      <c r="F3201">
        <f>SUMIF([1]!Tabla10[Consignatario],B3201,[1]!Tabla10[1672])</f>
        <v>0</v>
      </c>
      <c r="G3201">
        <f>SUMIF([1]!Tabla9[Consignatarios],B3201,[1]!Tabla9[1675])</f>
        <v>0</v>
      </c>
      <c r="H3201">
        <f>SUMIF([1]!Tabla8[Consignatarios],B3201,[1]!Tabla8[1678])</f>
        <v>58913</v>
      </c>
      <c r="I3201">
        <f>SUMIF([1]!Tabla4[Consignatario],B3201,[1]!Tabla4[Monto])</f>
        <v>0</v>
      </c>
      <c r="J3201">
        <f>SUMIF([1]!Tabla2[Consignatario],B3201, [1]!Tabla2[Monto])</f>
        <v>0</v>
      </c>
      <c r="K3201">
        <f>SUMIF([1]!Tabla3[Consignatario],B3201,[1]!Tabla3[Monto])</f>
        <v>0</v>
      </c>
      <c r="L3201">
        <f>SUMIF([1]!Tabla5[Consignatario],B3201,[1]!Tabla5[Monto])</f>
        <v>0</v>
      </c>
      <c r="M3201">
        <f>SUMIF([1]!Tabla1708[Consignatario],B3201,[1]!Tabla1708[Monto])</f>
        <v>0</v>
      </c>
      <c r="N3201">
        <f>SUMIF([1]!Tabla1726[Consignatario],B3201,[1]!Tabla1726[Monto])</f>
        <v>0</v>
      </c>
      <c r="O3201">
        <f>SUMIF([1]!Tabla1730[Consignatario],B3201,[1]!Tabla1730[1730])</f>
        <v>0</v>
      </c>
      <c r="P3201">
        <f>SUMIF([1]!Tabla1739[Consignatario],B3201,[1]!Tabla1739[1739])</f>
        <v>0</v>
      </c>
      <c r="Q3201">
        <f>SUMIF([1]!Tabla21[Consignatario],B3201,[1]!Tabla21[1664-1670])</f>
        <v>0</v>
      </c>
      <c r="R3201">
        <f>SUM(Tabla62[[#This Row],[1661]:[Entrearmadas]])</f>
        <v>58913</v>
      </c>
    </row>
    <row r="3202" spans="1:18" x14ac:dyDescent="0.3">
      <c r="A3202">
        <v>3201</v>
      </c>
      <c r="B3202" t="str" cm="1">
        <f t="array" ref="B3202">INDEX([1]!Tabla1[#Data], A3202, 2)</f>
        <v>Zagardia, Martín de</v>
      </c>
      <c r="C3202">
        <f>SUMIF([1]!Tabla1661[Consignatario],B3202,[1]!Tabla1661[1661])</f>
        <v>0</v>
      </c>
      <c r="D3202">
        <f>SUMIF([1]!Tabla11[Consignatario],B3202,[1]!Tabla11[1662])</f>
        <v>0</v>
      </c>
      <c r="E3202">
        <f>SUMIF([1]!Tabla12[Consignatario],B3202,[1]!Tabla12[1670])</f>
        <v>0</v>
      </c>
      <c r="F3202">
        <f>SUMIF([1]!Tabla10[Consignatario],B3202,[1]!Tabla10[1672])</f>
        <v>0</v>
      </c>
      <c r="G3202">
        <f>SUMIF([1]!Tabla9[Consignatarios],B3202,[1]!Tabla9[1675])</f>
        <v>0</v>
      </c>
      <c r="H3202">
        <f>SUMIF([1]!Tabla8[Consignatarios],B3202,[1]!Tabla8[1678])</f>
        <v>0</v>
      </c>
      <c r="I3202">
        <f>SUMIF([1]!Tabla4[Consignatario],B3202,[1]!Tabla4[Monto])</f>
        <v>0</v>
      </c>
      <c r="J3202">
        <f>SUMIF([1]!Tabla2[Consignatario],B3202, [1]!Tabla2[Monto])</f>
        <v>0</v>
      </c>
      <c r="K3202">
        <f>SUMIF([1]!Tabla3[Consignatario],B3202,[1]!Tabla3[Monto])</f>
        <v>0</v>
      </c>
      <c r="L3202">
        <f>SUMIF([1]!Tabla5[Consignatario],B3202,[1]!Tabla5[Monto])</f>
        <v>32254</v>
      </c>
      <c r="M3202">
        <f>SUMIF([1]!Tabla1708[Consignatario],B3202,[1]!Tabla1708[Monto])</f>
        <v>0</v>
      </c>
      <c r="N3202">
        <f>SUMIF([1]!Tabla1726[Consignatario],B3202,[1]!Tabla1726[Monto])</f>
        <v>0</v>
      </c>
      <c r="O3202">
        <f>SUMIF([1]!Tabla1730[Consignatario],B3202,[1]!Tabla1730[1730])</f>
        <v>0</v>
      </c>
      <c r="P3202">
        <f>SUMIF([1]!Tabla1739[Consignatario],B3202,[1]!Tabla1739[1739])</f>
        <v>0</v>
      </c>
      <c r="Q3202">
        <f>SUMIF([1]!Tabla21[Consignatario],B3202,[1]!Tabla21[1664-1670])</f>
        <v>0</v>
      </c>
      <c r="R3202">
        <f>SUM(Tabla62[[#This Row],[1661]:[Entrearmadas]])</f>
        <v>32254</v>
      </c>
    </row>
    <row r="3203" spans="1:18" x14ac:dyDescent="0.3">
      <c r="A3203">
        <v>3202</v>
      </c>
      <c r="B3203" t="str" cm="1">
        <f t="array" ref="B3203">INDEX([1]!Tabla1[#Data], A3203, 2)</f>
        <v>Zainaga, Juan de</v>
      </c>
      <c r="C3203">
        <f>SUMIF([1]!Tabla1661[Consignatario],B3203,[1]!Tabla1661[1661])</f>
        <v>0</v>
      </c>
      <c r="D3203">
        <f>SUMIF([1]!Tabla11[Consignatario],B3203,[1]!Tabla11[1662])</f>
        <v>0</v>
      </c>
      <c r="E3203">
        <f>SUMIF([1]!Tabla12[Consignatario],B3203,[1]!Tabla12[1670])</f>
        <v>0</v>
      </c>
      <c r="F3203">
        <f>SUMIF([1]!Tabla10[Consignatario],B3203,[1]!Tabla10[1672])</f>
        <v>0</v>
      </c>
      <c r="G3203">
        <f>SUMIF([1]!Tabla9[Consignatarios],B3203,[1]!Tabla9[1675])</f>
        <v>0</v>
      </c>
      <c r="H3203">
        <f>SUMIF([1]!Tabla8[Consignatarios],B3203,[1]!Tabla8[1678])</f>
        <v>0</v>
      </c>
      <c r="I3203">
        <f>SUMIF([1]!Tabla4[Consignatario],B3203,[1]!Tabla4[Monto])</f>
        <v>0</v>
      </c>
      <c r="J3203">
        <f>SUMIF([1]!Tabla2[Consignatario],B3203, [1]!Tabla2[Monto])</f>
        <v>0</v>
      </c>
      <c r="K3203">
        <f>SUMIF([1]!Tabla3[Consignatario],B3203,[1]!Tabla3[Monto])</f>
        <v>23470</v>
      </c>
      <c r="L3203">
        <f>SUMIF([1]!Tabla5[Consignatario],B3203,[1]!Tabla5[Monto])</f>
        <v>40880</v>
      </c>
      <c r="M3203">
        <f>SUMIF([1]!Tabla1708[Consignatario],B3203,[1]!Tabla1708[Monto])</f>
        <v>0</v>
      </c>
      <c r="N3203">
        <f>SUMIF([1]!Tabla1726[Consignatario],B3203,[1]!Tabla1726[Monto])</f>
        <v>0</v>
      </c>
      <c r="O3203">
        <f>SUMIF([1]!Tabla1730[Consignatario],B3203,[1]!Tabla1730[1730])</f>
        <v>0</v>
      </c>
      <c r="P3203">
        <f>SUMIF([1]!Tabla1739[Consignatario],B3203,[1]!Tabla1739[1739])</f>
        <v>0</v>
      </c>
      <c r="Q3203">
        <f>SUMIF([1]!Tabla21[Consignatario],B3203,[1]!Tabla21[1664-1670])</f>
        <v>0</v>
      </c>
      <c r="R3203">
        <f>SUM(Tabla62[[#This Row],[1661]:[Entrearmadas]])</f>
        <v>64350</v>
      </c>
    </row>
    <row r="3204" spans="1:18" x14ac:dyDescent="0.3">
      <c r="A3204">
        <v>3203</v>
      </c>
      <c r="B3204" t="str" cm="1">
        <f t="array" ref="B3204">INDEX([1]!Tabla1[#Data], A3204, 2)</f>
        <v>Zambrano, Miguel</v>
      </c>
      <c r="C3204">
        <f>SUMIF([1]!Tabla1661[Consignatario],B3204,[1]!Tabla1661[1661])</f>
        <v>0</v>
      </c>
      <c r="D3204">
        <f>SUMIF([1]!Tabla11[Consignatario],B3204,[1]!Tabla11[1662])</f>
        <v>0</v>
      </c>
      <c r="E3204">
        <f>SUMIF([1]!Tabla12[Consignatario],B3204,[1]!Tabla12[1670])</f>
        <v>0</v>
      </c>
      <c r="F3204">
        <f>SUMIF([1]!Tabla10[Consignatario],B3204,[1]!Tabla10[1672])</f>
        <v>0</v>
      </c>
      <c r="G3204">
        <f>SUMIF([1]!Tabla9[Consignatarios],B3204,[1]!Tabla9[1675])</f>
        <v>0</v>
      </c>
      <c r="H3204">
        <f>SUMIF([1]!Tabla8[Consignatarios],B3204,[1]!Tabla8[1678])</f>
        <v>0</v>
      </c>
      <c r="I3204">
        <f>SUMIF([1]!Tabla4[Consignatario],B3204,[1]!Tabla4[Monto])</f>
        <v>0</v>
      </c>
      <c r="J3204">
        <f>SUMIF([1]!Tabla2[Consignatario],B3204, [1]!Tabla2[Monto])</f>
        <v>0</v>
      </c>
      <c r="K3204">
        <f>SUMIF([1]!Tabla3[Consignatario],B3204,[1]!Tabla3[Monto])</f>
        <v>48</v>
      </c>
      <c r="L3204">
        <f>SUMIF([1]!Tabla5[Consignatario],B3204,[1]!Tabla5[Monto])</f>
        <v>0</v>
      </c>
      <c r="M3204">
        <f>SUMIF([1]!Tabla1708[Consignatario],B3204,[1]!Tabla1708[Monto])</f>
        <v>0</v>
      </c>
      <c r="N3204">
        <f>SUMIF([1]!Tabla1726[Consignatario],B3204,[1]!Tabla1726[Monto])</f>
        <v>8000</v>
      </c>
      <c r="O3204">
        <f>SUMIF([1]!Tabla1730[Consignatario],B3204,[1]!Tabla1730[1730])</f>
        <v>0</v>
      </c>
      <c r="P3204">
        <f>SUMIF([1]!Tabla1739[Consignatario],B3204,[1]!Tabla1739[1739])</f>
        <v>0</v>
      </c>
      <c r="Q3204">
        <f>SUMIF([1]!Tabla21[Consignatario],B3204,[1]!Tabla21[1664-1670])</f>
        <v>0</v>
      </c>
      <c r="R3204">
        <f>SUM(Tabla62[[#This Row],[1661]:[Entrearmadas]])</f>
        <v>8048</v>
      </c>
    </row>
    <row r="3205" spans="1:18" x14ac:dyDescent="0.3">
      <c r="A3205">
        <v>3204</v>
      </c>
      <c r="B3205" t="str" cm="1">
        <f t="array" ref="B3205">INDEX([1]!Tabla1[#Data], A3205, 2)</f>
        <v>Zambrano, Pedro</v>
      </c>
      <c r="C3205">
        <f>SUMIF([1]!Tabla1661[Consignatario],B3205,[1]!Tabla1661[1661])</f>
        <v>0</v>
      </c>
      <c r="D3205">
        <f>SUMIF([1]!Tabla11[Consignatario],B3205,[1]!Tabla11[1662])</f>
        <v>0</v>
      </c>
      <c r="E3205">
        <f>SUMIF([1]!Tabla12[Consignatario],B3205,[1]!Tabla12[1670])</f>
        <v>0</v>
      </c>
      <c r="F3205">
        <f>SUMIF([1]!Tabla10[Consignatario],B3205,[1]!Tabla10[1672])</f>
        <v>0</v>
      </c>
      <c r="G3205">
        <f>SUMIF([1]!Tabla9[Consignatarios],B3205,[1]!Tabla9[1675])</f>
        <v>0</v>
      </c>
      <c r="H3205">
        <f>SUMIF([1]!Tabla8[Consignatarios],B3205,[1]!Tabla8[1678])</f>
        <v>0</v>
      </c>
      <c r="I3205">
        <f>SUMIF([1]!Tabla4[Consignatario],B3205,[1]!Tabla4[Monto])</f>
        <v>0</v>
      </c>
      <c r="J3205">
        <f>SUMIF([1]!Tabla2[Consignatario],B3205, [1]!Tabla2[Monto])</f>
        <v>89002</v>
      </c>
      <c r="K3205">
        <f>SUMIF([1]!Tabla3[Consignatario],B3205,[1]!Tabla3[Monto])</f>
        <v>0</v>
      </c>
      <c r="L3205">
        <f>SUMIF([1]!Tabla5[Consignatario],B3205,[1]!Tabla5[Monto])</f>
        <v>0</v>
      </c>
      <c r="M3205">
        <f>SUMIF([1]!Tabla1708[Consignatario],B3205,[1]!Tabla1708[Monto])</f>
        <v>0</v>
      </c>
      <c r="N3205">
        <f>SUMIF([1]!Tabla1726[Consignatario],B3205,[1]!Tabla1726[Monto])</f>
        <v>0</v>
      </c>
      <c r="O3205">
        <f>SUMIF([1]!Tabla1730[Consignatario],B3205,[1]!Tabla1730[1730])</f>
        <v>0</v>
      </c>
      <c r="P3205">
        <f>SUMIF([1]!Tabla1739[Consignatario],B3205,[1]!Tabla1739[1739])</f>
        <v>0</v>
      </c>
      <c r="Q3205">
        <f>SUMIF([1]!Tabla21[Consignatario],B3205,[1]!Tabla21[1664-1670])</f>
        <v>0</v>
      </c>
      <c r="R3205">
        <f>SUM(Tabla62[[#This Row],[1661]:[Entrearmadas]])</f>
        <v>89002</v>
      </c>
    </row>
    <row r="3206" spans="1:18" x14ac:dyDescent="0.3">
      <c r="A3206">
        <v>3205</v>
      </c>
      <c r="B3206" t="str" cm="1">
        <f t="array" ref="B3206">INDEX([1]!Tabla1[#Data], A3206, 2)</f>
        <v>Zamora, Antonio de</v>
      </c>
      <c r="C3206">
        <f>SUMIF([1]!Tabla1661[Consignatario],B3206,[1]!Tabla1661[1661])</f>
        <v>0</v>
      </c>
      <c r="D3206">
        <f>SUMIF([1]!Tabla11[Consignatario],B3206,[1]!Tabla11[1662])</f>
        <v>0</v>
      </c>
      <c r="E3206">
        <f>SUMIF([1]!Tabla12[Consignatario],B3206,[1]!Tabla12[1670])</f>
        <v>0</v>
      </c>
      <c r="F3206">
        <f>SUMIF([1]!Tabla10[Consignatario],B3206,[1]!Tabla10[1672])</f>
        <v>0</v>
      </c>
      <c r="G3206">
        <f>SUMIF([1]!Tabla9[Consignatarios],B3206,[1]!Tabla9[1675])</f>
        <v>0</v>
      </c>
      <c r="H3206">
        <f>SUMIF([1]!Tabla8[Consignatarios],B3206,[1]!Tabla8[1678])</f>
        <v>1000</v>
      </c>
      <c r="I3206">
        <f>SUMIF([1]!Tabla4[Consignatario],B3206,[1]!Tabla4[Monto])</f>
        <v>0</v>
      </c>
      <c r="J3206">
        <f>SUMIF([1]!Tabla2[Consignatario],B3206, [1]!Tabla2[Monto])</f>
        <v>0</v>
      </c>
      <c r="K3206">
        <f>SUMIF([1]!Tabla3[Consignatario],B3206,[1]!Tabla3[Monto])</f>
        <v>0</v>
      </c>
      <c r="L3206">
        <f>SUMIF([1]!Tabla5[Consignatario],B3206,[1]!Tabla5[Monto])</f>
        <v>0</v>
      </c>
      <c r="M3206">
        <f>SUMIF([1]!Tabla1708[Consignatario],B3206,[1]!Tabla1708[Monto])</f>
        <v>0</v>
      </c>
      <c r="N3206">
        <f>SUMIF([1]!Tabla1726[Consignatario],B3206,[1]!Tabla1726[Monto])</f>
        <v>0</v>
      </c>
      <c r="O3206">
        <f>SUMIF([1]!Tabla1730[Consignatario],B3206,[1]!Tabla1730[1730])</f>
        <v>0</v>
      </c>
      <c r="P3206">
        <f>SUMIF([1]!Tabla1739[Consignatario],B3206,[1]!Tabla1739[1739])</f>
        <v>0</v>
      </c>
      <c r="Q3206">
        <f>SUMIF([1]!Tabla21[Consignatario],B3206,[1]!Tabla21[1664-1670])</f>
        <v>0</v>
      </c>
      <c r="R3206">
        <f>SUM(Tabla62[[#This Row],[1661]:[Entrearmadas]])</f>
        <v>1000</v>
      </c>
    </row>
    <row r="3207" spans="1:18" x14ac:dyDescent="0.3">
      <c r="A3207">
        <v>3206</v>
      </c>
      <c r="B3207" t="str" cm="1">
        <f t="array" ref="B3207">INDEX([1]!Tabla1[#Data], A3207, 2)</f>
        <v>Zamora, Domingo de</v>
      </c>
      <c r="C3207">
        <f>SUMIF([1]!Tabla1661[Consignatario],B3207,[1]!Tabla1661[1661])</f>
        <v>10060</v>
      </c>
      <c r="D3207">
        <f>SUMIF([1]!Tabla11[Consignatario],B3207,[1]!Tabla11[1662])</f>
        <v>0</v>
      </c>
      <c r="E3207">
        <f>SUMIF([1]!Tabla12[Consignatario],B3207,[1]!Tabla12[1670])</f>
        <v>0</v>
      </c>
      <c r="F3207">
        <f>SUMIF([1]!Tabla10[Consignatario],B3207,[1]!Tabla10[1672])</f>
        <v>0</v>
      </c>
      <c r="G3207">
        <f>SUMIF([1]!Tabla9[Consignatarios],B3207,[1]!Tabla9[1675])</f>
        <v>0</v>
      </c>
      <c r="H3207">
        <f>SUMIF([1]!Tabla8[Consignatarios],B3207,[1]!Tabla8[1678])</f>
        <v>0</v>
      </c>
      <c r="I3207">
        <f>SUMIF([1]!Tabla4[Consignatario],B3207,[1]!Tabla4[Monto])</f>
        <v>0</v>
      </c>
      <c r="J3207">
        <f>SUMIF([1]!Tabla2[Consignatario],B3207, [1]!Tabla2[Monto])</f>
        <v>0</v>
      </c>
      <c r="K3207">
        <f>SUMIF([1]!Tabla3[Consignatario],B3207,[1]!Tabla3[Monto])</f>
        <v>0</v>
      </c>
      <c r="L3207">
        <f>SUMIF([1]!Tabla5[Consignatario],B3207,[1]!Tabla5[Monto])</f>
        <v>0</v>
      </c>
      <c r="M3207">
        <f>SUMIF([1]!Tabla1708[Consignatario],B3207,[1]!Tabla1708[Monto])</f>
        <v>0</v>
      </c>
      <c r="N3207">
        <f>SUMIF([1]!Tabla1726[Consignatario],B3207,[1]!Tabla1726[Monto])</f>
        <v>0</v>
      </c>
      <c r="O3207">
        <f>SUMIF([1]!Tabla1730[Consignatario],B3207,[1]!Tabla1730[1730])</f>
        <v>0</v>
      </c>
      <c r="P3207">
        <f>SUMIF([1]!Tabla1739[Consignatario],B3207,[1]!Tabla1739[1739])</f>
        <v>0</v>
      </c>
      <c r="Q3207">
        <f>SUMIF([1]!Tabla21[Consignatario],B3207,[1]!Tabla21[1664-1670])</f>
        <v>0</v>
      </c>
      <c r="R3207">
        <f>SUM(Tabla62[[#This Row],[1661]:[Entrearmadas]])</f>
        <v>10060</v>
      </c>
    </row>
    <row r="3208" spans="1:18" x14ac:dyDescent="0.3">
      <c r="A3208">
        <v>3207</v>
      </c>
      <c r="B3208" t="str" cm="1">
        <f t="array" ref="B3208">INDEX([1]!Tabla1[#Data], A3208, 2)</f>
        <v>Zamora, Juan de</v>
      </c>
      <c r="C3208">
        <f>SUMIF([1]!Tabla1661[Consignatario],B3208,[1]!Tabla1661[1661])</f>
        <v>0</v>
      </c>
      <c r="D3208">
        <f>SUMIF([1]!Tabla11[Consignatario],B3208,[1]!Tabla11[1662])</f>
        <v>0</v>
      </c>
      <c r="E3208">
        <f>SUMIF([1]!Tabla12[Consignatario],B3208,[1]!Tabla12[1670])</f>
        <v>0</v>
      </c>
      <c r="F3208">
        <f>SUMIF([1]!Tabla10[Consignatario],B3208,[1]!Tabla10[1672])</f>
        <v>0</v>
      </c>
      <c r="G3208">
        <f>SUMIF([1]!Tabla9[Consignatarios],B3208,[1]!Tabla9[1675])</f>
        <v>0</v>
      </c>
      <c r="H3208">
        <f>SUMIF([1]!Tabla8[Consignatarios],B3208,[1]!Tabla8[1678])</f>
        <v>2300</v>
      </c>
      <c r="I3208">
        <f>SUMIF([1]!Tabla4[Consignatario],B3208,[1]!Tabla4[Monto])</f>
        <v>0</v>
      </c>
      <c r="J3208">
        <f>SUMIF([1]!Tabla2[Consignatario],B3208, [1]!Tabla2[Monto])</f>
        <v>0</v>
      </c>
      <c r="K3208">
        <f>SUMIF([1]!Tabla3[Consignatario],B3208,[1]!Tabla3[Monto])</f>
        <v>0</v>
      </c>
      <c r="L3208">
        <f>SUMIF([1]!Tabla5[Consignatario],B3208,[1]!Tabla5[Monto])</f>
        <v>0</v>
      </c>
      <c r="M3208">
        <f>SUMIF([1]!Tabla1708[Consignatario],B3208,[1]!Tabla1708[Monto])</f>
        <v>0</v>
      </c>
      <c r="N3208">
        <f>SUMIF([1]!Tabla1726[Consignatario],B3208,[1]!Tabla1726[Monto])</f>
        <v>0</v>
      </c>
      <c r="O3208">
        <f>SUMIF([1]!Tabla1730[Consignatario],B3208,[1]!Tabla1730[1730])</f>
        <v>0</v>
      </c>
      <c r="P3208">
        <f>SUMIF([1]!Tabla1739[Consignatario],B3208,[1]!Tabla1739[1739])</f>
        <v>0</v>
      </c>
      <c r="Q3208">
        <f>SUMIF([1]!Tabla21[Consignatario],B3208,[1]!Tabla21[1664-1670])</f>
        <v>0</v>
      </c>
      <c r="R3208">
        <f>SUM(Tabla62[[#This Row],[1661]:[Entrearmadas]])</f>
        <v>2300</v>
      </c>
    </row>
    <row r="3209" spans="1:18" x14ac:dyDescent="0.3">
      <c r="A3209">
        <v>3208</v>
      </c>
      <c r="B3209" t="str" cm="1">
        <f t="array" ref="B3209">INDEX([1]!Tabla1[#Data], A3209, 2)</f>
        <v>Zamorano, Esteban</v>
      </c>
      <c r="C3209">
        <f>SUMIF([1]!Tabla1661[Consignatario],B3209,[1]!Tabla1661[1661])</f>
        <v>0</v>
      </c>
      <c r="D3209">
        <f>SUMIF([1]!Tabla11[Consignatario],B3209,[1]!Tabla11[1662])</f>
        <v>0</v>
      </c>
      <c r="E3209">
        <f>SUMIF([1]!Tabla12[Consignatario],B3209,[1]!Tabla12[1670])</f>
        <v>0</v>
      </c>
      <c r="F3209">
        <f>SUMIF([1]!Tabla10[Consignatario],B3209,[1]!Tabla10[1672])</f>
        <v>0</v>
      </c>
      <c r="G3209">
        <f>SUMIF([1]!Tabla9[Consignatarios],B3209,[1]!Tabla9[1675])</f>
        <v>0</v>
      </c>
      <c r="H3209">
        <f>SUMIF([1]!Tabla8[Consignatarios],B3209,[1]!Tabla8[1678])</f>
        <v>0</v>
      </c>
      <c r="I3209">
        <f>SUMIF([1]!Tabla4[Consignatario],B3209,[1]!Tabla4[Monto])</f>
        <v>0</v>
      </c>
      <c r="J3209">
        <f>SUMIF([1]!Tabla2[Consignatario],B3209, [1]!Tabla2[Monto])</f>
        <v>11364</v>
      </c>
      <c r="K3209">
        <f>SUMIF([1]!Tabla3[Consignatario],B3209,[1]!Tabla3[Monto])</f>
        <v>0</v>
      </c>
      <c r="L3209">
        <f>SUMIF([1]!Tabla5[Consignatario],B3209,[1]!Tabla5[Monto])</f>
        <v>0</v>
      </c>
      <c r="M3209">
        <f>SUMIF([1]!Tabla1708[Consignatario],B3209,[1]!Tabla1708[Monto])</f>
        <v>0</v>
      </c>
      <c r="N3209">
        <f>SUMIF([1]!Tabla1726[Consignatario],B3209,[1]!Tabla1726[Monto])</f>
        <v>0</v>
      </c>
      <c r="O3209">
        <f>SUMIF([1]!Tabla1730[Consignatario],B3209,[1]!Tabla1730[1730])</f>
        <v>0</v>
      </c>
      <c r="P3209">
        <f>SUMIF([1]!Tabla1739[Consignatario],B3209,[1]!Tabla1739[1739])</f>
        <v>0</v>
      </c>
      <c r="Q3209">
        <f>SUMIF([1]!Tabla21[Consignatario],B3209,[1]!Tabla21[1664-1670])</f>
        <v>0</v>
      </c>
      <c r="R3209">
        <f>SUM(Tabla62[[#This Row],[1661]:[Entrearmadas]])</f>
        <v>11364</v>
      </c>
    </row>
    <row r="3210" spans="1:18" x14ac:dyDescent="0.3">
      <c r="A3210">
        <v>3209</v>
      </c>
      <c r="B3210" t="str" cm="1">
        <f t="array" ref="B3210">INDEX([1]!Tabla1[#Data], A3210, 2)</f>
        <v>Zamudio, Antonio de</v>
      </c>
      <c r="C3210">
        <f>SUMIF([1]!Tabla1661[Consignatario],B3210,[1]!Tabla1661[1661])</f>
        <v>0</v>
      </c>
      <c r="D3210">
        <f>SUMIF([1]!Tabla11[Consignatario],B3210,[1]!Tabla11[1662])</f>
        <v>0</v>
      </c>
      <c r="E3210">
        <f>SUMIF([1]!Tabla12[Consignatario],B3210,[1]!Tabla12[1670])</f>
        <v>0</v>
      </c>
      <c r="F3210">
        <f>SUMIF([1]!Tabla10[Consignatario],B3210,[1]!Tabla10[1672])</f>
        <v>0</v>
      </c>
      <c r="G3210">
        <f>SUMIF([1]!Tabla9[Consignatarios],B3210,[1]!Tabla9[1675])</f>
        <v>0</v>
      </c>
      <c r="H3210">
        <f>SUMIF([1]!Tabla8[Consignatarios],B3210,[1]!Tabla8[1678])</f>
        <v>0</v>
      </c>
      <c r="I3210">
        <f>SUMIF([1]!Tabla4[Consignatario],B3210,[1]!Tabla4[Monto])</f>
        <v>79303</v>
      </c>
      <c r="J3210">
        <f>SUMIF([1]!Tabla2[Consignatario],B3210, [1]!Tabla2[Monto])</f>
        <v>0</v>
      </c>
      <c r="K3210">
        <f>SUMIF([1]!Tabla3[Consignatario],B3210,[1]!Tabla3[Monto])</f>
        <v>0</v>
      </c>
      <c r="L3210">
        <f>SUMIF([1]!Tabla5[Consignatario],B3210,[1]!Tabla5[Monto])</f>
        <v>0</v>
      </c>
      <c r="M3210">
        <f>SUMIF([1]!Tabla1708[Consignatario],B3210,[1]!Tabla1708[Monto])</f>
        <v>0</v>
      </c>
      <c r="N3210">
        <f>SUMIF([1]!Tabla1726[Consignatario],B3210,[1]!Tabla1726[Monto])</f>
        <v>0</v>
      </c>
      <c r="O3210">
        <f>SUMIF([1]!Tabla1730[Consignatario],B3210,[1]!Tabla1730[1730])</f>
        <v>0</v>
      </c>
      <c r="P3210">
        <f>SUMIF([1]!Tabla1739[Consignatario],B3210,[1]!Tabla1739[1739])</f>
        <v>0</v>
      </c>
      <c r="Q3210">
        <f>SUMIF([1]!Tabla21[Consignatario],B3210,[1]!Tabla21[1664-1670])</f>
        <v>0</v>
      </c>
      <c r="R3210">
        <f>SUM(Tabla62[[#This Row],[1661]:[Entrearmadas]])</f>
        <v>79303</v>
      </c>
    </row>
    <row r="3211" spans="1:18" x14ac:dyDescent="0.3">
      <c r="A3211">
        <v>3210</v>
      </c>
      <c r="B3211" t="str" cm="1">
        <f t="array" ref="B3211">INDEX([1]!Tabla1[#Data], A3211, 2)</f>
        <v>Zamudio, Bernardo de</v>
      </c>
      <c r="C3211">
        <f>SUMIF([1]!Tabla1661[Consignatario],B3211,[1]!Tabla1661[1661])</f>
        <v>0</v>
      </c>
      <c r="D3211">
        <f>SUMIF([1]!Tabla11[Consignatario],B3211,[1]!Tabla11[1662])</f>
        <v>0</v>
      </c>
      <c r="E3211">
        <f>SUMIF([1]!Tabla12[Consignatario],B3211,[1]!Tabla12[1670])</f>
        <v>0</v>
      </c>
      <c r="F3211">
        <f>SUMIF([1]!Tabla10[Consignatario],B3211,[1]!Tabla10[1672])</f>
        <v>0</v>
      </c>
      <c r="G3211">
        <f>SUMIF([1]!Tabla9[Consignatarios],B3211,[1]!Tabla9[1675])</f>
        <v>0</v>
      </c>
      <c r="H3211">
        <f>SUMIF([1]!Tabla8[Consignatarios],B3211,[1]!Tabla8[1678])</f>
        <v>0</v>
      </c>
      <c r="I3211">
        <f>SUMIF([1]!Tabla4[Consignatario],B3211,[1]!Tabla4[Monto])</f>
        <v>0</v>
      </c>
      <c r="J3211">
        <f>SUMIF([1]!Tabla2[Consignatario],B3211, [1]!Tabla2[Monto])</f>
        <v>0</v>
      </c>
      <c r="K3211">
        <f>SUMIF([1]!Tabla3[Consignatario],B3211,[1]!Tabla3[Monto])</f>
        <v>0</v>
      </c>
      <c r="L3211">
        <f>SUMIF([1]!Tabla5[Consignatario],B3211,[1]!Tabla5[Monto])</f>
        <v>0</v>
      </c>
      <c r="M3211">
        <f>SUMIF([1]!Tabla1708[Consignatario],B3211,[1]!Tabla1708[Monto])</f>
        <v>0</v>
      </c>
      <c r="N3211">
        <f>SUMIF([1]!Tabla1726[Consignatario],B3211,[1]!Tabla1726[Monto])</f>
        <v>1181</v>
      </c>
      <c r="O3211">
        <f>SUMIF([1]!Tabla1730[Consignatario],B3211,[1]!Tabla1730[1730])</f>
        <v>0</v>
      </c>
      <c r="P3211">
        <f>SUMIF([1]!Tabla1739[Consignatario],B3211,[1]!Tabla1739[1739])</f>
        <v>0</v>
      </c>
      <c r="Q3211">
        <f>SUMIF([1]!Tabla21[Consignatario],B3211,[1]!Tabla21[1664-1670])</f>
        <v>0</v>
      </c>
      <c r="R3211">
        <f>SUM(Tabla62[[#This Row],[1661]:[Entrearmadas]])</f>
        <v>1181</v>
      </c>
    </row>
    <row r="3212" spans="1:18" x14ac:dyDescent="0.3">
      <c r="A3212">
        <v>3211</v>
      </c>
      <c r="B3212" t="str" cm="1">
        <f t="array" ref="B3212">INDEX([1]!Tabla1[#Data], A3212, 2)</f>
        <v>Zamudio, Inés de</v>
      </c>
      <c r="C3212">
        <f>SUMIF([1]!Tabla1661[Consignatario],B3212,[1]!Tabla1661[1661])</f>
        <v>61225</v>
      </c>
      <c r="D3212">
        <f>SUMIF([1]!Tabla11[Consignatario],B3212,[1]!Tabla11[1662])</f>
        <v>0</v>
      </c>
      <c r="E3212">
        <f>SUMIF([1]!Tabla12[Consignatario],B3212,[1]!Tabla12[1670])</f>
        <v>0</v>
      </c>
      <c r="F3212">
        <f>SUMIF([1]!Tabla10[Consignatario],B3212,[1]!Tabla10[1672])</f>
        <v>0</v>
      </c>
      <c r="G3212">
        <f>SUMIF([1]!Tabla9[Consignatarios],B3212,[1]!Tabla9[1675])</f>
        <v>0</v>
      </c>
      <c r="H3212">
        <f>SUMIF([1]!Tabla8[Consignatarios],B3212,[1]!Tabla8[1678])</f>
        <v>0</v>
      </c>
      <c r="I3212">
        <f>SUMIF([1]!Tabla4[Consignatario],B3212,[1]!Tabla4[Monto])</f>
        <v>0</v>
      </c>
      <c r="J3212">
        <f>SUMIF([1]!Tabla2[Consignatario],B3212, [1]!Tabla2[Monto])</f>
        <v>0</v>
      </c>
      <c r="K3212">
        <f>SUMIF([1]!Tabla3[Consignatario],B3212,[1]!Tabla3[Monto])</f>
        <v>0</v>
      </c>
      <c r="L3212">
        <f>SUMIF([1]!Tabla5[Consignatario],B3212,[1]!Tabla5[Monto])</f>
        <v>0</v>
      </c>
      <c r="M3212">
        <f>SUMIF([1]!Tabla1708[Consignatario],B3212,[1]!Tabla1708[Monto])</f>
        <v>0</v>
      </c>
      <c r="N3212">
        <f>SUMIF([1]!Tabla1726[Consignatario],B3212,[1]!Tabla1726[Monto])</f>
        <v>0</v>
      </c>
      <c r="O3212">
        <f>SUMIF([1]!Tabla1730[Consignatario],B3212,[1]!Tabla1730[1730])</f>
        <v>0</v>
      </c>
      <c r="P3212">
        <f>SUMIF([1]!Tabla1739[Consignatario],B3212,[1]!Tabla1739[1739])</f>
        <v>0</v>
      </c>
      <c r="Q3212">
        <f>SUMIF([1]!Tabla21[Consignatario],B3212,[1]!Tabla21[1664-1670])</f>
        <v>0</v>
      </c>
      <c r="R3212">
        <f>SUM(Tabla62[[#This Row],[1661]:[Entrearmadas]])</f>
        <v>61225</v>
      </c>
    </row>
    <row r="3213" spans="1:18" x14ac:dyDescent="0.3">
      <c r="A3213">
        <v>3212</v>
      </c>
      <c r="B3213" t="str" cm="1">
        <f t="array" ref="B3213">INDEX([1]!Tabla1[#Data], A3213, 2)</f>
        <v>Zamudio, Lucas de</v>
      </c>
      <c r="C3213">
        <f>SUMIF([1]!Tabla1661[Consignatario],B3213,[1]!Tabla1661[1661])</f>
        <v>9650</v>
      </c>
      <c r="D3213">
        <f>SUMIF([1]!Tabla11[Consignatario],B3213,[1]!Tabla11[1662])</f>
        <v>0</v>
      </c>
      <c r="E3213">
        <f>SUMIF([1]!Tabla12[Consignatario],B3213,[1]!Tabla12[1670])</f>
        <v>0</v>
      </c>
      <c r="F3213">
        <f>SUMIF([1]!Tabla10[Consignatario],B3213,[1]!Tabla10[1672])</f>
        <v>0</v>
      </c>
      <c r="G3213">
        <f>SUMIF([1]!Tabla9[Consignatarios],B3213,[1]!Tabla9[1675])</f>
        <v>0</v>
      </c>
      <c r="H3213">
        <f>SUMIF([1]!Tabla8[Consignatarios],B3213,[1]!Tabla8[1678])</f>
        <v>0</v>
      </c>
      <c r="I3213">
        <f>SUMIF([1]!Tabla4[Consignatario],B3213,[1]!Tabla4[Monto])</f>
        <v>0</v>
      </c>
      <c r="J3213">
        <f>SUMIF([1]!Tabla2[Consignatario],B3213, [1]!Tabla2[Monto])</f>
        <v>0</v>
      </c>
      <c r="K3213">
        <f>SUMIF([1]!Tabla3[Consignatario],B3213,[1]!Tabla3[Monto])</f>
        <v>0</v>
      </c>
      <c r="L3213">
        <f>SUMIF([1]!Tabla5[Consignatario],B3213,[1]!Tabla5[Monto])</f>
        <v>0</v>
      </c>
      <c r="M3213">
        <f>SUMIF([1]!Tabla1708[Consignatario],B3213,[1]!Tabla1708[Monto])</f>
        <v>0</v>
      </c>
      <c r="N3213">
        <f>SUMIF([1]!Tabla1726[Consignatario],B3213,[1]!Tabla1726[Monto])</f>
        <v>0</v>
      </c>
      <c r="O3213">
        <f>SUMIF([1]!Tabla1730[Consignatario],B3213,[1]!Tabla1730[1730])</f>
        <v>0</v>
      </c>
      <c r="P3213">
        <f>SUMIF([1]!Tabla1739[Consignatario],B3213,[1]!Tabla1739[1739])</f>
        <v>0</v>
      </c>
      <c r="Q3213">
        <f>SUMIF([1]!Tabla21[Consignatario],B3213,[1]!Tabla21[1664-1670])</f>
        <v>0</v>
      </c>
      <c r="R3213">
        <f>SUM(Tabla62[[#This Row],[1661]:[Entrearmadas]])</f>
        <v>9650</v>
      </c>
    </row>
    <row r="3214" spans="1:18" x14ac:dyDescent="0.3">
      <c r="A3214">
        <v>3213</v>
      </c>
      <c r="B3214" t="str" cm="1">
        <f t="array" ref="B3214">INDEX([1]!Tabla1[#Data], A3214, 2)</f>
        <v>Zamudio, Martín de</v>
      </c>
      <c r="C3214">
        <f>SUMIF([1]!Tabla1661[Consignatario],B3214,[1]!Tabla1661[1661])</f>
        <v>0</v>
      </c>
      <c r="D3214">
        <f>SUMIF([1]!Tabla11[Consignatario],B3214,[1]!Tabla11[1662])</f>
        <v>0</v>
      </c>
      <c r="E3214">
        <f>SUMIF([1]!Tabla12[Consignatario],B3214,[1]!Tabla12[1670])</f>
        <v>0</v>
      </c>
      <c r="F3214">
        <f>SUMIF([1]!Tabla10[Consignatario],B3214,[1]!Tabla10[1672])</f>
        <v>0</v>
      </c>
      <c r="G3214">
        <f>SUMIF([1]!Tabla9[Consignatarios],B3214,[1]!Tabla9[1675])</f>
        <v>0</v>
      </c>
      <c r="H3214">
        <f>SUMIF([1]!Tabla8[Consignatarios],B3214,[1]!Tabla8[1678])</f>
        <v>0</v>
      </c>
      <c r="I3214">
        <f>SUMIF([1]!Tabla4[Consignatario],B3214,[1]!Tabla4[Monto])</f>
        <v>0</v>
      </c>
      <c r="J3214">
        <f>SUMIF([1]!Tabla2[Consignatario],B3214, [1]!Tabla2[Monto])</f>
        <v>8580</v>
      </c>
      <c r="K3214">
        <f>SUMIF([1]!Tabla3[Consignatario],B3214,[1]!Tabla3[Monto])</f>
        <v>0</v>
      </c>
      <c r="L3214">
        <f>SUMIF([1]!Tabla5[Consignatario],B3214,[1]!Tabla5[Monto])</f>
        <v>0</v>
      </c>
      <c r="M3214">
        <f>SUMIF([1]!Tabla1708[Consignatario],B3214,[1]!Tabla1708[Monto])</f>
        <v>0</v>
      </c>
      <c r="N3214">
        <f>SUMIF([1]!Tabla1726[Consignatario],B3214,[1]!Tabla1726[Monto])</f>
        <v>0</v>
      </c>
      <c r="O3214">
        <f>SUMIF([1]!Tabla1730[Consignatario],B3214,[1]!Tabla1730[1730])</f>
        <v>0</v>
      </c>
      <c r="P3214">
        <f>SUMIF([1]!Tabla1739[Consignatario],B3214,[1]!Tabla1739[1739])</f>
        <v>0</v>
      </c>
      <c r="Q3214">
        <f>SUMIF([1]!Tabla21[Consignatario],B3214,[1]!Tabla21[1664-1670])</f>
        <v>0</v>
      </c>
      <c r="R3214">
        <f>SUM(Tabla62[[#This Row],[1661]:[Entrearmadas]])</f>
        <v>8580</v>
      </c>
    </row>
    <row r="3215" spans="1:18" x14ac:dyDescent="0.3">
      <c r="A3215">
        <v>3214</v>
      </c>
      <c r="B3215" t="str" cm="1">
        <f t="array" ref="B3215">INDEX([1]!Tabla1[#Data], A3215, 2)</f>
        <v>Zapata, Manuel</v>
      </c>
      <c r="C3215">
        <f>SUMIF([1]!Tabla1661[Consignatario],B3215,[1]!Tabla1661[1661])</f>
        <v>0</v>
      </c>
      <c r="D3215">
        <f>SUMIF([1]!Tabla11[Consignatario],B3215,[1]!Tabla11[1662])</f>
        <v>0</v>
      </c>
      <c r="E3215">
        <f>SUMIF([1]!Tabla12[Consignatario],B3215,[1]!Tabla12[1670])</f>
        <v>0</v>
      </c>
      <c r="F3215">
        <f>SUMIF([1]!Tabla10[Consignatario],B3215,[1]!Tabla10[1672])</f>
        <v>60140</v>
      </c>
      <c r="G3215">
        <f>SUMIF([1]!Tabla9[Consignatarios],B3215,[1]!Tabla9[1675])</f>
        <v>78400</v>
      </c>
      <c r="H3215">
        <f>SUMIF([1]!Tabla8[Consignatarios],B3215,[1]!Tabla8[1678])</f>
        <v>174842</v>
      </c>
      <c r="I3215">
        <f>SUMIF([1]!Tabla4[Consignatario],B3215,[1]!Tabla4[Monto])</f>
        <v>82392</v>
      </c>
      <c r="J3215">
        <f>SUMIF([1]!Tabla2[Consignatario],B3215, [1]!Tabla2[Monto])</f>
        <v>89240</v>
      </c>
      <c r="K3215">
        <f>SUMIF([1]!Tabla3[Consignatario],B3215,[1]!Tabla3[Monto])</f>
        <v>56000</v>
      </c>
      <c r="L3215">
        <f>SUMIF([1]!Tabla5[Consignatario],B3215,[1]!Tabla5[Monto])</f>
        <v>90910</v>
      </c>
      <c r="M3215">
        <f>SUMIF([1]!Tabla1708[Consignatario],B3215,[1]!Tabla1708[Monto])</f>
        <v>0</v>
      </c>
      <c r="N3215">
        <f>SUMIF([1]!Tabla1726[Consignatario],B3215,[1]!Tabla1726[Monto])</f>
        <v>0</v>
      </c>
      <c r="O3215">
        <f>SUMIF([1]!Tabla1730[Consignatario],B3215,[1]!Tabla1730[1730])</f>
        <v>0</v>
      </c>
      <c r="P3215">
        <f>SUMIF([1]!Tabla1739[Consignatario],B3215,[1]!Tabla1739[1739])</f>
        <v>0</v>
      </c>
      <c r="Q3215">
        <f>SUMIF([1]!Tabla21[Consignatario],B3215,[1]!Tabla21[1664-1670])</f>
        <v>0</v>
      </c>
      <c r="R3215">
        <f>SUM(Tabla62[[#This Row],[1661]:[Entrearmadas]])</f>
        <v>631924</v>
      </c>
    </row>
    <row r="3216" spans="1:18" x14ac:dyDescent="0.3">
      <c r="A3216">
        <v>3215</v>
      </c>
      <c r="B3216" t="str" cm="1">
        <f t="array" ref="B3216">INDEX([1]!Tabla1[#Data], A3216, 2)</f>
        <v>Zapata, Ventura</v>
      </c>
      <c r="C3216">
        <f>SUMIF([1]!Tabla1661[Consignatario],B3216,[1]!Tabla1661[1661])</f>
        <v>0</v>
      </c>
      <c r="D3216">
        <f>SUMIF([1]!Tabla11[Consignatario],B3216,[1]!Tabla11[1662])</f>
        <v>0</v>
      </c>
      <c r="E3216">
        <f>SUMIF([1]!Tabla12[Consignatario],B3216,[1]!Tabla12[1670])</f>
        <v>0</v>
      </c>
      <c r="F3216">
        <f>SUMIF([1]!Tabla10[Consignatario],B3216,[1]!Tabla10[1672])</f>
        <v>0</v>
      </c>
      <c r="G3216">
        <f>SUMIF([1]!Tabla9[Consignatarios],B3216,[1]!Tabla9[1675])</f>
        <v>0</v>
      </c>
      <c r="H3216">
        <f>SUMIF([1]!Tabla8[Consignatarios],B3216,[1]!Tabla8[1678])</f>
        <v>0</v>
      </c>
      <c r="I3216">
        <f>SUMIF([1]!Tabla4[Consignatario],B3216,[1]!Tabla4[Monto])</f>
        <v>0</v>
      </c>
      <c r="J3216">
        <f>SUMIF([1]!Tabla2[Consignatario],B3216, [1]!Tabla2[Monto])</f>
        <v>0</v>
      </c>
      <c r="K3216">
        <f>SUMIF([1]!Tabla3[Consignatario],B3216,[1]!Tabla3[Monto])</f>
        <v>0</v>
      </c>
      <c r="L3216">
        <f>SUMIF([1]!Tabla5[Consignatario],B3216,[1]!Tabla5[Monto])</f>
        <v>0</v>
      </c>
      <c r="M3216">
        <f>SUMIF([1]!Tabla1708[Consignatario],B3216,[1]!Tabla1708[Monto])</f>
        <v>73000</v>
      </c>
      <c r="N3216">
        <f>SUMIF([1]!Tabla1726[Consignatario],B3216,[1]!Tabla1726[Monto])</f>
        <v>0</v>
      </c>
      <c r="O3216">
        <f>SUMIF([1]!Tabla1730[Consignatario],B3216,[1]!Tabla1730[1730])</f>
        <v>0</v>
      </c>
      <c r="P3216">
        <f>SUMIF([1]!Tabla1739[Consignatario],B3216,[1]!Tabla1739[1739])</f>
        <v>0</v>
      </c>
      <c r="Q3216">
        <f>SUMIF([1]!Tabla21[Consignatario],B3216,[1]!Tabla21[1664-1670])</f>
        <v>0</v>
      </c>
      <c r="R3216">
        <f>SUM(Tabla62[[#This Row],[1661]:[Entrearmadas]])</f>
        <v>73000</v>
      </c>
    </row>
    <row r="3217" spans="1:18" x14ac:dyDescent="0.3">
      <c r="A3217">
        <v>3216</v>
      </c>
      <c r="B3217" t="str" cm="1">
        <f t="array" ref="B3217">INDEX([1]!Tabla1[#Data], A3217, 2)</f>
        <v>Zaqueta, Cristóbal de</v>
      </c>
      <c r="C3217">
        <f>SUMIF([1]!Tabla1661[Consignatario],B3217,[1]!Tabla1661[1661])</f>
        <v>0</v>
      </c>
      <c r="D3217">
        <f>SUMIF([1]!Tabla11[Consignatario],B3217,[1]!Tabla11[1662])</f>
        <v>0</v>
      </c>
      <c r="E3217">
        <f>SUMIF([1]!Tabla12[Consignatario],B3217,[1]!Tabla12[1670])</f>
        <v>0</v>
      </c>
      <c r="F3217">
        <f>SUMIF([1]!Tabla10[Consignatario],B3217,[1]!Tabla10[1672])</f>
        <v>0</v>
      </c>
      <c r="G3217">
        <f>SUMIF([1]!Tabla9[Consignatarios],B3217,[1]!Tabla9[1675])</f>
        <v>0</v>
      </c>
      <c r="H3217">
        <f>SUMIF([1]!Tabla8[Consignatarios],B3217,[1]!Tabla8[1678])</f>
        <v>0</v>
      </c>
      <c r="I3217">
        <f>SUMIF([1]!Tabla4[Consignatario],B3217,[1]!Tabla4[Monto])</f>
        <v>0</v>
      </c>
      <c r="J3217">
        <f>SUMIF([1]!Tabla2[Consignatario],B3217, [1]!Tabla2[Monto])</f>
        <v>9000</v>
      </c>
      <c r="K3217">
        <f>SUMIF([1]!Tabla3[Consignatario],B3217,[1]!Tabla3[Monto])</f>
        <v>0</v>
      </c>
      <c r="L3217">
        <f>SUMIF([1]!Tabla5[Consignatario],B3217,[1]!Tabla5[Monto])</f>
        <v>0</v>
      </c>
      <c r="M3217">
        <f>SUMIF([1]!Tabla1708[Consignatario],B3217,[1]!Tabla1708[Monto])</f>
        <v>0</v>
      </c>
      <c r="N3217">
        <f>SUMIF([1]!Tabla1726[Consignatario],B3217,[1]!Tabla1726[Monto])</f>
        <v>0</v>
      </c>
      <c r="O3217">
        <f>SUMIF([1]!Tabla1730[Consignatario],B3217,[1]!Tabla1730[1730])</f>
        <v>0</v>
      </c>
      <c r="P3217">
        <f>SUMIF([1]!Tabla1739[Consignatario],B3217,[1]!Tabla1739[1739])</f>
        <v>0</v>
      </c>
      <c r="Q3217">
        <f>SUMIF([1]!Tabla21[Consignatario],B3217,[1]!Tabla21[1664-1670])</f>
        <v>0</v>
      </c>
      <c r="R3217">
        <f>SUM(Tabla62[[#This Row],[1661]:[Entrearmadas]])</f>
        <v>9000</v>
      </c>
    </row>
    <row r="3218" spans="1:18" x14ac:dyDescent="0.3">
      <c r="A3218">
        <v>3217</v>
      </c>
      <c r="B3218" t="str" cm="1">
        <f t="array" ref="B3218">INDEX([1]!Tabla1[#Data], A3218, 2)</f>
        <v>Zaracho, Jacinto de</v>
      </c>
      <c r="C3218">
        <f>SUMIF([1]!Tabla1661[Consignatario],B3218,[1]!Tabla1661[1661])</f>
        <v>0</v>
      </c>
      <c r="D3218">
        <f>SUMIF([1]!Tabla11[Consignatario],B3218,[1]!Tabla11[1662])</f>
        <v>0</v>
      </c>
      <c r="E3218">
        <f>SUMIF([1]!Tabla12[Consignatario],B3218,[1]!Tabla12[1670])</f>
        <v>0</v>
      </c>
      <c r="F3218">
        <f>SUMIF([1]!Tabla10[Consignatario],B3218,[1]!Tabla10[1672])</f>
        <v>10327</v>
      </c>
      <c r="G3218">
        <f>SUMIF([1]!Tabla9[Consignatarios],B3218,[1]!Tabla9[1675])</f>
        <v>0</v>
      </c>
      <c r="H3218">
        <f>SUMIF([1]!Tabla8[Consignatarios],B3218,[1]!Tabla8[1678])</f>
        <v>0</v>
      </c>
      <c r="I3218">
        <f>SUMIF([1]!Tabla4[Consignatario],B3218,[1]!Tabla4[Monto])</f>
        <v>0</v>
      </c>
      <c r="J3218">
        <f>SUMIF([1]!Tabla2[Consignatario],B3218, [1]!Tabla2[Monto])</f>
        <v>0</v>
      </c>
      <c r="K3218">
        <f>SUMIF([1]!Tabla3[Consignatario],B3218,[1]!Tabla3[Monto])</f>
        <v>0</v>
      </c>
      <c r="L3218">
        <f>SUMIF([1]!Tabla5[Consignatario],B3218,[1]!Tabla5[Monto])</f>
        <v>0</v>
      </c>
      <c r="M3218">
        <f>SUMIF([1]!Tabla1708[Consignatario],B3218,[1]!Tabla1708[Monto])</f>
        <v>0</v>
      </c>
      <c r="N3218">
        <f>SUMIF([1]!Tabla1726[Consignatario],B3218,[1]!Tabla1726[Monto])</f>
        <v>0</v>
      </c>
      <c r="O3218">
        <f>SUMIF([1]!Tabla1730[Consignatario],B3218,[1]!Tabla1730[1730])</f>
        <v>0</v>
      </c>
      <c r="P3218">
        <f>SUMIF([1]!Tabla1739[Consignatario],B3218,[1]!Tabla1739[1739])</f>
        <v>0</v>
      </c>
      <c r="Q3218">
        <f>SUMIF([1]!Tabla21[Consignatario],B3218,[1]!Tabla21[1664-1670])</f>
        <v>0</v>
      </c>
      <c r="R3218">
        <f>SUM(Tabla62[[#This Row],[1661]:[Entrearmadas]])</f>
        <v>10327</v>
      </c>
    </row>
    <row r="3219" spans="1:18" x14ac:dyDescent="0.3">
      <c r="A3219">
        <v>3218</v>
      </c>
      <c r="B3219" t="str" cm="1">
        <f t="array" ref="B3219">INDEX([1]!Tabla1[#Data], A3219, 2)</f>
        <v>Zárate, Francisco de</v>
      </c>
      <c r="C3219">
        <f>SUMIF([1]!Tabla1661[Consignatario],B3219,[1]!Tabla1661[1661])</f>
        <v>0</v>
      </c>
      <c r="D3219">
        <f>SUMIF([1]!Tabla11[Consignatario],B3219,[1]!Tabla11[1662])</f>
        <v>0</v>
      </c>
      <c r="E3219">
        <f>SUMIF([1]!Tabla12[Consignatario],B3219,[1]!Tabla12[1670])</f>
        <v>0</v>
      </c>
      <c r="F3219">
        <f>SUMIF([1]!Tabla10[Consignatario],B3219,[1]!Tabla10[1672])</f>
        <v>0</v>
      </c>
      <c r="G3219">
        <f>SUMIF([1]!Tabla9[Consignatarios],B3219,[1]!Tabla9[1675])</f>
        <v>0</v>
      </c>
      <c r="H3219">
        <f>SUMIF([1]!Tabla8[Consignatarios],B3219,[1]!Tabla8[1678])</f>
        <v>0</v>
      </c>
      <c r="I3219">
        <f>SUMIF([1]!Tabla4[Consignatario],B3219,[1]!Tabla4[Monto])</f>
        <v>7771</v>
      </c>
      <c r="J3219">
        <f>SUMIF([1]!Tabla2[Consignatario],B3219, [1]!Tabla2[Monto])</f>
        <v>0</v>
      </c>
      <c r="K3219">
        <f>SUMIF([1]!Tabla3[Consignatario],B3219,[1]!Tabla3[Monto])</f>
        <v>0</v>
      </c>
      <c r="L3219">
        <f>SUMIF([1]!Tabla5[Consignatario],B3219,[1]!Tabla5[Monto])</f>
        <v>0</v>
      </c>
      <c r="M3219">
        <f>SUMIF([1]!Tabla1708[Consignatario],B3219,[1]!Tabla1708[Monto])</f>
        <v>0</v>
      </c>
      <c r="N3219">
        <f>SUMIF([1]!Tabla1726[Consignatario],B3219,[1]!Tabla1726[Monto])</f>
        <v>0</v>
      </c>
      <c r="O3219">
        <f>SUMIF([1]!Tabla1730[Consignatario],B3219,[1]!Tabla1730[1730])</f>
        <v>0</v>
      </c>
      <c r="P3219">
        <f>SUMIF([1]!Tabla1739[Consignatario],B3219,[1]!Tabla1739[1739])</f>
        <v>0</v>
      </c>
      <c r="Q3219">
        <f>SUMIF([1]!Tabla21[Consignatario],B3219,[1]!Tabla21[1664-1670])</f>
        <v>0</v>
      </c>
      <c r="R3219">
        <f>SUM(Tabla62[[#This Row],[1661]:[Entrearmadas]])</f>
        <v>7771</v>
      </c>
    </row>
    <row r="3220" spans="1:18" x14ac:dyDescent="0.3">
      <c r="A3220">
        <v>3219</v>
      </c>
      <c r="B3220" t="str" cm="1">
        <f t="array" ref="B3220">INDEX([1]!Tabla1[#Data], A3220, 2)</f>
        <v>Zavala, Felipe de</v>
      </c>
      <c r="C3220">
        <f>SUMIF([1]!Tabla1661[Consignatario],B3220,[1]!Tabla1661[1661])</f>
        <v>0</v>
      </c>
      <c r="D3220">
        <f>SUMIF([1]!Tabla11[Consignatario],B3220,[1]!Tabla11[1662])</f>
        <v>0</v>
      </c>
      <c r="E3220">
        <f>SUMIF([1]!Tabla12[Consignatario],B3220,[1]!Tabla12[1670])</f>
        <v>10000</v>
      </c>
      <c r="F3220">
        <f>SUMIF([1]!Tabla10[Consignatario],B3220,[1]!Tabla10[1672])</f>
        <v>0</v>
      </c>
      <c r="G3220">
        <f>SUMIF([1]!Tabla9[Consignatarios],B3220,[1]!Tabla9[1675])</f>
        <v>0</v>
      </c>
      <c r="H3220">
        <f>SUMIF([1]!Tabla8[Consignatarios],B3220,[1]!Tabla8[1678])</f>
        <v>0</v>
      </c>
      <c r="I3220">
        <f>SUMIF([1]!Tabla4[Consignatario],B3220,[1]!Tabla4[Monto])</f>
        <v>0</v>
      </c>
      <c r="J3220">
        <f>SUMIF([1]!Tabla2[Consignatario],B3220, [1]!Tabla2[Monto])</f>
        <v>0</v>
      </c>
      <c r="K3220">
        <f>SUMIF([1]!Tabla3[Consignatario],B3220,[1]!Tabla3[Monto])</f>
        <v>0</v>
      </c>
      <c r="L3220">
        <f>SUMIF([1]!Tabla5[Consignatario],B3220,[1]!Tabla5[Monto])</f>
        <v>0</v>
      </c>
      <c r="M3220">
        <f>SUMIF([1]!Tabla1708[Consignatario],B3220,[1]!Tabla1708[Monto])</f>
        <v>0</v>
      </c>
      <c r="N3220">
        <f>SUMIF([1]!Tabla1726[Consignatario],B3220,[1]!Tabla1726[Monto])</f>
        <v>0</v>
      </c>
      <c r="O3220">
        <f>SUMIF([1]!Tabla1730[Consignatario],B3220,[1]!Tabla1730[1730])</f>
        <v>0</v>
      </c>
      <c r="P3220">
        <f>SUMIF([1]!Tabla1739[Consignatario],B3220,[1]!Tabla1739[1739])</f>
        <v>0</v>
      </c>
      <c r="Q3220">
        <f>SUMIF([1]!Tabla21[Consignatario],B3220,[1]!Tabla21[1664-1670])</f>
        <v>0</v>
      </c>
      <c r="R3220">
        <f>SUM(Tabla62[[#This Row],[1661]:[Entrearmadas]])</f>
        <v>10000</v>
      </c>
    </row>
    <row r="3221" spans="1:18" x14ac:dyDescent="0.3">
      <c r="A3221">
        <v>3220</v>
      </c>
      <c r="B3221" t="str" cm="1">
        <f t="array" ref="B3221">INDEX([1]!Tabla1[#Data], A3221, 2)</f>
        <v>Zavala, Juan de</v>
      </c>
      <c r="C3221">
        <f>SUMIF([1]!Tabla1661[Consignatario],B3221,[1]!Tabla1661[1661])</f>
        <v>0</v>
      </c>
      <c r="D3221">
        <f>SUMIF([1]!Tabla11[Consignatario],B3221,[1]!Tabla11[1662])</f>
        <v>0</v>
      </c>
      <c r="E3221">
        <f>SUMIF([1]!Tabla12[Consignatario],B3221,[1]!Tabla12[1670])</f>
        <v>0</v>
      </c>
      <c r="F3221">
        <f>SUMIF([1]!Tabla10[Consignatario],B3221,[1]!Tabla10[1672])</f>
        <v>0</v>
      </c>
      <c r="G3221">
        <f>SUMIF([1]!Tabla9[Consignatarios],B3221,[1]!Tabla9[1675])</f>
        <v>0</v>
      </c>
      <c r="H3221">
        <f>SUMIF([1]!Tabla8[Consignatarios],B3221,[1]!Tabla8[1678])</f>
        <v>0</v>
      </c>
      <c r="I3221">
        <f>SUMIF([1]!Tabla4[Consignatario],B3221,[1]!Tabla4[Monto])</f>
        <v>0</v>
      </c>
      <c r="J3221">
        <f>SUMIF([1]!Tabla2[Consignatario],B3221, [1]!Tabla2[Monto])</f>
        <v>0</v>
      </c>
      <c r="K3221">
        <f>SUMIF([1]!Tabla3[Consignatario],B3221,[1]!Tabla3[Monto])</f>
        <v>288</v>
      </c>
      <c r="L3221">
        <f>SUMIF([1]!Tabla5[Consignatario],B3221,[1]!Tabla5[Monto])</f>
        <v>0</v>
      </c>
      <c r="M3221">
        <f>SUMIF([1]!Tabla1708[Consignatario],B3221,[1]!Tabla1708[Monto])</f>
        <v>0</v>
      </c>
      <c r="N3221">
        <f>SUMIF([1]!Tabla1726[Consignatario],B3221,[1]!Tabla1726[Monto])</f>
        <v>0</v>
      </c>
      <c r="O3221">
        <f>SUMIF([1]!Tabla1730[Consignatario],B3221,[1]!Tabla1730[1730])</f>
        <v>0</v>
      </c>
      <c r="P3221">
        <f>SUMIF([1]!Tabla1739[Consignatario],B3221,[1]!Tabla1739[1739])</f>
        <v>0</v>
      </c>
      <c r="Q3221">
        <f>SUMIF([1]!Tabla21[Consignatario],B3221,[1]!Tabla21[1664-1670])</f>
        <v>0</v>
      </c>
      <c r="R3221">
        <f>SUM(Tabla62[[#This Row],[1661]:[Entrearmadas]])</f>
        <v>288</v>
      </c>
    </row>
    <row r="3222" spans="1:18" x14ac:dyDescent="0.3">
      <c r="A3222">
        <v>3221</v>
      </c>
      <c r="B3222" t="str" cm="1">
        <f t="array" ref="B3222">INDEX([1]!Tabla1[#Data], A3222, 2)</f>
        <v>Zavala, Luis Antonio de</v>
      </c>
      <c r="C3222">
        <f>SUMIF([1]!Tabla1661[Consignatario],B3222,[1]!Tabla1661[1661])</f>
        <v>0</v>
      </c>
      <c r="D3222">
        <f>SUMIF([1]!Tabla11[Consignatario],B3222,[1]!Tabla11[1662])</f>
        <v>0</v>
      </c>
      <c r="E3222">
        <f>SUMIF([1]!Tabla12[Consignatario],B3222,[1]!Tabla12[1670])</f>
        <v>0</v>
      </c>
      <c r="F3222">
        <f>SUMIF([1]!Tabla10[Consignatario],B3222,[1]!Tabla10[1672])</f>
        <v>0</v>
      </c>
      <c r="G3222">
        <f>SUMIF([1]!Tabla9[Consignatarios],B3222,[1]!Tabla9[1675])</f>
        <v>0</v>
      </c>
      <c r="H3222">
        <f>SUMIF([1]!Tabla8[Consignatarios],B3222,[1]!Tabla8[1678])</f>
        <v>0</v>
      </c>
      <c r="I3222">
        <f>SUMIF([1]!Tabla4[Consignatario],B3222,[1]!Tabla4[Monto])</f>
        <v>0</v>
      </c>
      <c r="J3222">
        <f>SUMIF([1]!Tabla2[Consignatario],B3222, [1]!Tabla2[Monto])</f>
        <v>0</v>
      </c>
      <c r="K3222">
        <f>SUMIF([1]!Tabla3[Consignatario],B3222,[1]!Tabla3[Monto])</f>
        <v>6377</v>
      </c>
      <c r="L3222">
        <f>SUMIF([1]!Tabla5[Consignatario],B3222,[1]!Tabla5[Monto])</f>
        <v>0</v>
      </c>
      <c r="M3222">
        <f>SUMIF([1]!Tabla1708[Consignatario],B3222,[1]!Tabla1708[Monto])</f>
        <v>0</v>
      </c>
      <c r="N3222">
        <f>SUMIF([1]!Tabla1726[Consignatario],B3222,[1]!Tabla1726[Monto])</f>
        <v>0</v>
      </c>
      <c r="O3222">
        <f>SUMIF([1]!Tabla1730[Consignatario],B3222,[1]!Tabla1730[1730])</f>
        <v>0</v>
      </c>
      <c r="P3222">
        <f>SUMIF([1]!Tabla1739[Consignatario],B3222,[1]!Tabla1739[1739])</f>
        <v>0</v>
      </c>
      <c r="Q3222">
        <f>SUMIF([1]!Tabla21[Consignatario],B3222,[1]!Tabla21[1664-1670])</f>
        <v>0</v>
      </c>
      <c r="R3222">
        <f>SUM(Tabla62[[#This Row],[1661]:[Entrearmadas]])</f>
        <v>6377</v>
      </c>
    </row>
    <row r="3223" spans="1:18" x14ac:dyDescent="0.3">
      <c r="A3223">
        <v>3222</v>
      </c>
      <c r="B3223" t="str" cm="1">
        <f t="array" ref="B3223">INDEX([1]!Tabla1[#Data], A3223, 2)</f>
        <v>Zavala, Martín de</v>
      </c>
      <c r="C3223">
        <f>SUMIF([1]!Tabla1661[Consignatario],B3223,[1]!Tabla1661[1661])</f>
        <v>0</v>
      </c>
      <c r="D3223">
        <f>SUMIF([1]!Tabla11[Consignatario],B3223,[1]!Tabla11[1662])</f>
        <v>0</v>
      </c>
      <c r="E3223">
        <f>SUMIF([1]!Tabla12[Consignatario],B3223,[1]!Tabla12[1670])</f>
        <v>0</v>
      </c>
      <c r="F3223">
        <f>SUMIF([1]!Tabla10[Consignatario],B3223,[1]!Tabla10[1672])</f>
        <v>0</v>
      </c>
      <c r="G3223">
        <f>SUMIF([1]!Tabla9[Consignatarios],B3223,[1]!Tabla9[1675])</f>
        <v>0</v>
      </c>
      <c r="H3223">
        <f>SUMIF([1]!Tabla8[Consignatarios],B3223,[1]!Tabla8[1678])</f>
        <v>0</v>
      </c>
      <c r="I3223">
        <f>SUMIF([1]!Tabla4[Consignatario],B3223,[1]!Tabla4[Monto])</f>
        <v>0</v>
      </c>
      <c r="J3223">
        <f>SUMIF([1]!Tabla2[Consignatario],B3223, [1]!Tabla2[Monto])</f>
        <v>0</v>
      </c>
      <c r="K3223">
        <f>SUMIF([1]!Tabla3[Consignatario],B3223,[1]!Tabla3[Monto])</f>
        <v>11346</v>
      </c>
      <c r="L3223">
        <f>SUMIF([1]!Tabla5[Consignatario],B3223,[1]!Tabla5[Monto])</f>
        <v>0</v>
      </c>
      <c r="M3223">
        <f>SUMIF([1]!Tabla1708[Consignatario],B3223,[1]!Tabla1708[Monto])</f>
        <v>0</v>
      </c>
      <c r="N3223">
        <f>SUMIF([1]!Tabla1726[Consignatario],B3223,[1]!Tabla1726[Monto])</f>
        <v>0</v>
      </c>
      <c r="O3223">
        <f>SUMIF([1]!Tabla1730[Consignatario],B3223,[1]!Tabla1730[1730])</f>
        <v>0</v>
      </c>
      <c r="P3223">
        <f>SUMIF([1]!Tabla1739[Consignatario],B3223,[1]!Tabla1739[1739])</f>
        <v>0</v>
      </c>
      <c r="Q3223">
        <f>SUMIF([1]!Tabla21[Consignatario],B3223,[1]!Tabla21[1664-1670])</f>
        <v>0</v>
      </c>
      <c r="R3223">
        <f>SUM(Tabla62[[#This Row],[1661]:[Entrearmadas]])</f>
        <v>11346</v>
      </c>
    </row>
    <row r="3224" spans="1:18" x14ac:dyDescent="0.3">
      <c r="A3224">
        <v>3223</v>
      </c>
      <c r="B3224" t="str" cm="1">
        <f t="array" ref="B3224">INDEX([1]!Tabla1[#Data], A3224, 2)</f>
        <v>Zavala, Pedro de</v>
      </c>
      <c r="C3224">
        <f>SUMIF([1]!Tabla1661[Consignatario],B3224,[1]!Tabla1661[1661])</f>
        <v>0</v>
      </c>
      <c r="D3224">
        <f>SUMIF([1]!Tabla11[Consignatario],B3224,[1]!Tabla11[1662])</f>
        <v>0</v>
      </c>
      <c r="E3224">
        <f>SUMIF([1]!Tabla12[Consignatario],B3224,[1]!Tabla12[1670])</f>
        <v>0</v>
      </c>
      <c r="F3224">
        <f>SUMIF([1]!Tabla10[Consignatario],B3224,[1]!Tabla10[1672])</f>
        <v>0</v>
      </c>
      <c r="G3224">
        <f>SUMIF([1]!Tabla9[Consignatarios],B3224,[1]!Tabla9[1675])</f>
        <v>0</v>
      </c>
      <c r="H3224">
        <f>SUMIF([1]!Tabla8[Consignatarios],B3224,[1]!Tabla8[1678])</f>
        <v>0</v>
      </c>
      <c r="I3224">
        <f>SUMIF([1]!Tabla4[Consignatario],B3224,[1]!Tabla4[Monto])</f>
        <v>0</v>
      </c>
      <c r="J3224">
        <f>SUMIF([1]!Tabla2[Consignatario],B3224, [1]!Tabla2[Monto])</f>
        <v>0</v>
      </c>
      <c r="K3224">
        <f>SUMIF([1]!Tabla3[Consignatario],B3224,[1]!Tabla3[Monto])</f>
        <v>0</v>
      </c>
      <c r="L3224">
        <f>SUMIF([1]!Tabla5[Consignatario],B3224,[1]!Tabla5[Monto])</f>
        <v>0</v>
      </c>
      <c r="M3224">
        <f>SUMIF([1]!Tabla1708[Consignatario],B3224,[1]!Tabla1708[Monto])</f>
        <v>0</v>
      </c>
      <c r="N3224">
        <f>SUMIF([1]!Tabla1726[Consignatario],B3224,[1]!Tabla1726[Monto])</f>
        <v>65800</v>
      </c>
      <c r="O3224">
        <f>SUMIF([1]!Tabla1730[Consignatario],B3224,[1]!Tabla1730[1730])</f>
        <v>0</v>
      </c>
      <c r="P3224">
        <f>SUMIF([1]!Tabla1739[Consignatario],B3224,[1]!Tabla1739[1739])</f>
        <v>0</v>
      </c>
      <c r="Q3224">
        <f>SUMIF([1]!Tabla21[Consignatario],B3224,[1]!Tabla21[1664-1670])</f>
        <v>0</v>
      </c>
      <c r="R3224">
        <f>SUM(Tabla62[[#This Row],[1661]:[Entrearmadas]])</f>
        <v>65800</v>
      </c>
    </row>
    <row r="3225" spans="1:18" x14ac:dyDescent="0.3">
      <c r="A3225">
        <v>3224</v>
      </c>
      <c r="B3225" t="str" cm="1">
        <f t="array" ref="B3225">INDEX([1]!Tabla1[#Data], A3225, 2)</f>
        <v>Zedillo, Juan</v>
      </c>
      <c r="C3225">
        <f>SUMIF([1]!Tabla1661[Consignatario],B3225,[1]!Tabla1661[1661])</f>
        <v>0</v>
      </c>
      <c r="D3225">
        <f>SUMIF([1]!Tabla11[Consignatario],B3225,[1]!Tabla11[1662])</f>
        <v>0</v>
      </c>
      <c r="E3225">
        <f>SUMIF([1]!Tabla12[Consignatario],B3225,[1]!Tabla12[1670])</f>
        <v>0</v>
      </c>
      <c r="F3225">
        <f>SUMIF([1]!Tabla10[Consignatario],B3225,[1]!Tabla10[1672])</f>
        <v>0</v>
      </c>
      <c r="G3225">
        <f>SUMIF([1]!Tabla9[Consignatarios],B3225,[1]!Tabla9[1675])</f>
        <v>0</v>
      </c>
      <c r="H3225">
        <f>SUMIF([1]!Tabla8[Consignatarios],B3225,[1]!Tabla8[1678])</f>
        <v>11330</v>
      </c>
      <c r="I3225">
        <f>SUMIF([1]!Tabla4[Consignatario],B3225,[1]!Tabla4[Monto])</f>
        <v>0</v>
      </c>
      <c r="J3225">
        <f>SUMIF([1]!Tabla2[Consignatario],B3225, [1]!Tabla2[Monto])</f>
        <v>0</v>
      </c>
      <c r="K3225">
        <f>SUMIF([1]!Tabla3[Consignatario],B3225,[1]!Tabla3[Monto])</f>
        <v>0</v>
      </c>
      <c r="L3225">
        <f>SUMIF([1]!Tabla5[Consignatario],B3225,[1]!Tabla5[Monto])</f>
        <v>0</v>
      </c>
      <c r="M3225">
        <f>SUMIF([1]!Tabla1708[Consignatario],B3225,[1]!Tabla1708[Monto])</f>
        <v>0</v>
      </c>
      <c r="N3225">
        <f>SUMIF([1]!Tabla1726[Consignatario],B3225,[1]!Tabla1726[Monto])</f>
        <v>0</v>
      </c>
      <c r="O3225">
        <f>SUMIF([1]!Tabla1730[Consignatario],B3225,[1]!Tabla1730[1730])</f>
        <v>0</v>
      </c>
      <c r="P3225">
        <f>SUMIF([1]!Tabla1739[Consignatario],B3225,[1]!Tabla1739[1739])</f>
        <v>0</v>
      </c>
      <c r="Q3225">
        <f>SUMIF([1]!Tabla21[Consignatario],B3225,[1]!Tabla21[1664-1670])</f>
        <v>0</v>
      </c>
      <c r="R3225">
        <f>SUM(Tabla62[[#This Row],[1661]:[Entrearmadas]])</f>
        <v>11330</v>
      </c>
    </row>
    <row r="3226" spans="1:18" x14ac:dyDescent="0.3">
      <c r="A3226">
        <v>3225</v>
      </c>
      <c r="B3226" t="str" cm="1">
        <f t="array" ref="B3226">INDEX([1]!Tabla1[#Data], A3226, 2)</f>
        <v>Zedillo, Nicolás de</v>
      </c>
      <c r="C3226">
        <f>SUMIF([1]!Tabla1661[Consignatario],B3226,[1]!Tabla1661[1661])</f>
        <v>0</v>
      </c>
      <c r="D3226">
        <f>SUMIF([1]!Tabla11[Consignatario],B3226,[1]!Tabla11[1662])</f>
        <v>0</v>
      </c>
      <c r="E3226">
        <f>SUMIF([1]!Tabla12[Consignatario],B3226,[1]!Tabla12[1670])</f>
        <v>0</v>
      </c>
      <c r="F3226">
        <f>SUMIF([1]!Tabla10[Consignatario],B3226,[1]!Tabla10[1672])</f>
        <v>0</v>
      </c>
      <c r="G3226">
        <f>SUMIF([1]!Tabla9[Consignatarios],B3226,[1]!Tabla9[1675])</f>
        <v>0</v>
      </c>
      <c r="H3226">
        <f>SUMIF([1]!Tabla8[Consignatarios],B3226,[1]!Tabla8[1678])</f>
        <v>0</v>
      </c>
      <c r="I3226">
        <f>SUMIF([1]!Tabla4[Consignatario],B3226,[1]!Tabla4[Monto])</f>
        <v>0</v>
      </c>
      <c r="J3226">
        <f>SUMIF([1]!Tabla2[Consignatario],B3226, [1]!Tabla2[Monto])</f>
        <v>1000</v>
      </c>
      <c r="K3226">
        <f>SUMIF([1]!Tabla3[Consignatario],B3226,[1]!Tabla3[Monto])</f>
        <v>0</v>
      </c>
      <c r="L3226">
        <f>SUMIF([1]!Tabla5[Consignatario],B3226,[1]!Tabla5[Monto])</f>
        <v>0</v>
      </c>
      <c r="M3226">
        <f>SUMIF([1]!Tabla1708[Consignatario],B3226,[1]!Tabla1708[Monto])</f>
        <v>0</v>
      </c>
      <c r="N3226">
        <f>SUMIF([1]!Tabla1726[Consignatario],B3226,[1]!Tabla1726[Monto])</f>
        <v>0</v>
      </c>
      <c r="O3226">
        <f>SUMIF([1]!Tabla1730[Consignatario],B3226,[1]!Tabla1730[1730])</f>
        <v>0</v>
      </c>
      <c r="P3226">
        <f>SUMIF([1]!Tabla1739[Consignatario],B3226,[1]!Tabla1739[1739])</f>
        <v>0</v>
      </c>
      <c r="Q3226">
        <f>SUMIF([1]!Tabla21[Consignatario],B3226,[1]!Tabla21[1664-1670])</f>
        <v>0</v>
      </c>
      <c r="R3226">
        <f>SUM(Tabla62[[#This Row],[1661]:[Entrearmadas]])</f>
        <v>1000</v>
      </c>
    </row>
    <row r="3227" spans="1:18" x14ac:dyDescent="0.3">
      <c r="A3227">
        <v>3226</v>
      </c>
      <c r="B3227" t="str" cm="1">
        <f t="array" ref="B3227">INDEX([1]!Tabla1[#Data], A3227, 2)</f>
        <v>Zela, Manuel de</v>
      </c>
      <c r="C3227">
        <f>SUMIF([1]!Tabla1661[Consignatario],B3227,[1]!Tabla1661[1661])</f>
        <v>0</v>
      </c>
      <c r="D3227">
        <f>SUMIF([1]!Tabla11[Consignatario],B3227,[1]!Tabla11[1662])</f>
        <v>0</v>
      </c>
      <c r="E3227">
        <f>SUMIF([1]!Tabla12[Consignatario],B3227,[1]!Tabla12[1670])</f>
        <v>0</v>
      </c>
      <c r="F3227">
        <f>SUMIF([1]!Tabla10[Consignatario],B3227,[1]!Tabla10[1672])</f>
        <v>0</v>
      </c>
      <c r="G3227">
        <f>SUMIF([1]!Tabla9[Consignatarios],B3227,[1]!Tabla9[1675])</f>
        <v>0</v>
      </c>
      <c r="H3227">
        <f>SUMIF([1]!Tabla8[Consignatarios],B3227,[1]!Tabla8[1678])</f>
        <v>0</v>
      </c>
      <c r="I3227">
        <f>SUMIF([1]!Tabla4[Consignatario],B3227,[1]!Tabla4[Monto])</f>
        <v>0</v>
      </c>
      <c r="J3227">
        <f>SUMIF([1]!Tabla2[Consignatario],B3227, [1]!Tabla2[Monto])</f>
        <v>0</v>
      </c>
      <c r="K3227">
        <f>SUMIF([1]!Tabla3[Consignatario],B3227,[1]!Tabla3[Monto])</f>
        <v>0</v>
      </c>
      <c r="L3227">
        <f>SUMIF([1]!Tabla5[Consignatario],B3227,[1]!Tabla5[Monto])</f>
        <v>0</v>
      </c>
      <c r="M3227">
        <f>SUMIF([1]!Tabla1708[Consignatario],B3227,[1]!Tabla1708[Monto])</f>
        <v>0</v>
      </c>
      <c r="N3227">
        <f>SUMIF([1]!Tabla1726[Consignatario],B3227,[1]!Tabla1726[Monto])</f>
        <v>136240</v>
      </c>
      <c r="O3227">
        <f>SUMIF([1]!Tabla1730[Consignatario],B3227,[1]!Tabla1730[1730])</f>
        <v>0</v>
      </c>
      <c r="P3227">
        <f>SUMIF([1]!Tabla1739[Consignatario],B3227,[1]!Tabla1739[1739])</f>
        <v>0</v>
      </c>
      <c r="Q3227">
        <f>SUMIF([1]!Tabla21[Consignatario],B3227,[1]!Tabla21[1664-1670])</f>
        <v>0</v>
      </c>
      <c r="R3227">
        <f>SUM(Tabla62[[#This Row],[1661]:[Entrearmadas]])</f>
        <v>136240</v>
      </c>
    </row>
    <row r="3228" spans="1:18" x14ac:dyDescent="0.3">
      <c r="A3228">
        <v>3227</v>
      </c>
      <c r="B3228" t="str" cm="1">
        <f t="array" ref="B3228">INDEX([1]!Tabla1[#Data], A3228, 2)</f>
        <v>Zelada, Juan de</v>
      </c>
      <c r="C3228">
        <f>SUMIF([1]!Tabla1661[Consignatario],B3228,[1]!Tabla1661[1661])</f>
        <v>0</v>
      </c>
      <c r="D3228">
        <f>SUMIF([1]!Tabla11[Consignatario],B3228,[1]!Tabla11[1662])</f>
        <v>0</v>
      </c>
      <c r="E3228">
        <f>SUMIF([1]!Tabla12[Consignatario],B3228,[1]!Tabla12[1670])</f>
        <v>0</v>
      </c>
      <c r="F3228">
        <f>SUMIF([1]!Tabla10[Consignatario],B3228,[1]!Tabla10[1672])</f>
        <v>0</v>
      </c>
      <c r="G3228">
        <f>SUMIF([1]!Tabla9[Consignatarios],B3228,[1]!Tabla9[1675])</f>
        <v>0</v>
      </c>
      <c r="H3228">
        <f>SUMIF([1]!Tabla8[Consignatarios],B3228,[1]!Tabla8[1678])</f>
        <v>0</v>
      </c>
      <c r="I3228">
        <f>SUMIF([1]!Tabla4[Consignatario],B3228,[1]!Tabla4[Monto])</f>
        <v>0</v>
      </c>
      <c r="J3228">
        <f>SUMIF([1]!Tabla2[Consignatario],B3228, [1]!Tabla2[Monto])</f>
        <v>0</v>
      </c>
      <c r="K3228">
        <f>SUMIF([1]!Tabla3[Consignatario],B3228,[1]!Tabla3[Monto])</f>
        <v>1500</v>
      </c>
      <c r="L3228">
        <f>SUMIF([1]!Tabla5[Consignatario],B3228,[1]!Tabla5[Monto])</f>
        <v>0</v>
      </c>
      <c r="M3228">
        <f>SUMIF([1]!Tabla1708[Consignatario],B3228,[1]!Tabla1708[Monto])</f>
        <v>0</v>
      </c>
      <c r="N3228">
        <f>SUMIF([1]!Tabla1726[Consignatario],B3228,[1]!Tabla1726[Monto])</f>
        <v>0</v>
      </c>
      <c r="O3228">
        <f>SUMIF([1]!Tabla1730[Consignatario],B3228,[1]!Tabla1730[1730])</f>
        <v>0</v>
      </c>
      <c r="P3228">
        <f>SUMIF([1]!Tabla1739[Consignatario],B3228,[1]!Tabla1739[1739])</f>
        <v>0</v>
      </c>
      <c r="Q3228">
        <f>SUMIF([1]!Tabla21[Consignatario],B3228,[1]!Tabla21[1664-1670])</f>
        <v>0</v>
      </c>
      <c r="R3228">
        <f>SUM(Tabla62[[#This Row],[1661]:[Entrearmadas]])</f>
        <v>1500</v>
      </c>
    </row>
    <row r="3229" spans="1:18" x14ac:dyDescent="0.3">
      <c r="A3229">
        <v>3228</v>
      </c>
      <c r="B3229" t="str" cm="1">
        <f t="array" ref="B3229">INDEX([1]!Tabla1[#Data], A3229, 2)</f>
        <v>Zelayeta, Martín de</v>
      </c>
      <c r="C3229">
        <f>SUMIF([1]!Tabla1661[Consignatario],B3229,[1]!Tabla1661[1661])</f>
        <v>0</v>
      </c>
      <c r="D3229">
        <f>SUMIF([1]!Tabla11[Consignatario],B3229,[1]!Tabla11[1662])</f>
        <v>0</v>
      </c>
      <c r="E3229">
        <f>SUMIF([1]!Tabla12[Consignatario],B3229,[1]!Tabla12[1670])</f>
        <v>0</v>
      </c>
      <c r="F3229">
        <f>SUMIF([1]!Tabla10[Consignatario],B3229,[1]!Tabla10[1672])</f>
        <v>0</v>
      </c>
      <c r="G3229">
        <f>SUMIF([1]!Tabla9[Consignatarios],B3229,[1]!Tabla9[1675])</f>
        <v>0</v>
      </c>
      <c r="H3229">
        <f>SUMIF([1]!Tabla8[Consignatarios],B3229,[1]!Tabla8[1678])</f>
        <v>0</v>
      </c>
      <c r="I3229">
        <f>SUMIF([1]!Tabla4[Consignatario],B3229,[1]!Tabla4[Monto])</f>
        <v>0</v>
      </c>
      <c r="J3229">
        <f>SUMIF([1]!Tabla2[Consignatario],B3229, [1]!Tabla2[Monto])</f>
        <v>0</v>
      </c>
      <c r="K3229">
        <f>SUMIF([1]!Tabla3[Consignatario],B3229,[1]!Tabla3[Monto])</f>
        <v>0</v>
      </c>
      <c r="L3229">
        <f>SUMIF([1]!Tabla5[Consignatario],B3229,[1]!Tabla5[Monto])</f>
        <v>0</v>
      </c>
      <c r="M3229">
        <f>SUMIF([1]!Tabla1708[Consignatario],B3229,[1]!Tabla1708[Monto])</f>
        <v>0</v>
      </c>
      <c r="N3229">
        <f>SUMIF([1]!Tabla1726[Consignatario],B3229,[1]!Tabla1726[Monto])</f>
        <v>6600</v>
      </c>
      <c r="O3229">
        <f>SUMIF([1]!Tabla1730[Consignatario],B3229,[1]!Tabla1730[1730])</f>
        <v>395409</v>
      </c>
      <c r="P3229">
        <f>SUMIF([1]!Tabla1739[Consignatario],B3229,[1]!Tabla1739[1739])</f>
        <v>251915</v>
      </c>
      <c r="Q3229">
        <f>SUMIF([1]!Tabla21[Consignatario],B3229,[1]!Tabla21[1664-1670])</f>
        <v>0</v>
      </c>
      <c r="R3229">
        <f>SUM(Tabla62[[#This Row],[1661]:[Entrearmadas]])</f>
        <v>653924</v>
      </c>
    </row>
    <row r="3230" spans="1:18" x14ac:dyDescent="0.3">
      <c r="A3230">
        <v>3229</v>
      </c>
      <c r="B3230" t="str" cm="1">
        <f t="array" ref="B3230">INDEX([1]!Tabla1[#Data], A3230, 2)</f>
        <v>Zenea, Francisco de</v>
      </c>
      <c r="C3230">
        <f>SUMIF([1]!Tabla1661[Consignatario],B3230,[1]!Tabla1661[1661])</f>
        <v>0</v>
      </c>
      <c r="D3230">
        <f>SUMIF([1]!Tabla11[Consignatario],B3230,[1]!Tabla11[1662])</f>
        <v>0</v>
      </c>
      <c r="E3230">
        <f>SUMIF([1]!Tabla12[Consignatario],B3230,[1]!Tabla12[1670])</f>
        <v>0</v>
      </c>
      <c r="F3230">
        <f>SUMIF([1]!Tabla10[Consignatario],B3230,[1]!Tabla10[1672])</f>
        <v>0</v>
      </c>
      <c r="G3230">
        <f>SUMIF([1]!Tabla9[Consignatarios],B3230,[1]!Tabla9[1675])</f>
        <v>0</v>
      </c>
      <c r="H3230">
        <f>SUMIF([1]!Tabla8[Consignatarios],B3230,[1]!Tabla8[1678])</f>
        <v>5360</v>
      </c>
      <c r="I3230">
        <f>SUMIF([1]!Tabla4[Consignatario],B3230,[1]!Tabla4[Monto])</f>
        <v>0</v>
      </c>
      <c r="J3230">
        <f>SUMIF([1]!Tabla2[Consignatario],B3230, [1]!Tabla2[Monto])</f>
        <v>0</v>
      </c>
      <c r="K3230">
        <f>SUMIF([1]!Tabla3[Consignatario],B3230,[1]!Tabla3[Monto])</f>
        <v>0</v>
      </c>
      <c r="L3230">
        <f>SUMIF([1]!Tabla5[Consignatario],B3230,[1]!Tabla5[Monto])</f>
        <v>0</v>
      </c>
      <c r="M3230">
        <f>SUMIF([1]!Tabla1708[Consignatario],B3230,[1]!Tabla1708[Monto])</f>
        <v>0</v>
      </c>
      <c r="N3230">
        <f>SUMIF([1]!Tabla1726[Consignatario],B3230,[1]!Tabla1726[Monto])</f>
        <v>0</v>
      </c>
      <c r="O3230">
        <f>SUMIF([1]!Tabla1730[Consignatario],B3230,[1]!Tabla1730[1730])</f>
        <v>0</v>
      </c>
      <c r="P3230">
        <f>SUMIF([1]!Tabla1739[Consignatario],B3230,[1]!Tabla1739[1739])</f>
        <v>0</v>
      </c>
      <c r="Q3230">
        <f>SUMIF([1]!Tabla21[Consignatario],B3230,[1]!Tabla21[1664-1670])</f>
        <v>0</v>
      </c>
      <c r="R3230">
        <f>SUM(Tabla62[[#This Row],[1661]:[Entrearmadas]])</f>
        <v>5360</v>
      </c>
    </row>
    <row r="3231" spans="1:18" x14ac:dyDescent="0.3">
      <c r="A3231">
        <v>3230</v>
      </c>
      <c r="B3231" t="str" cm="1">
        <f t="array" ref="B3231">INDEX([1]!Tabla1[#Data], A3231, 2)</f>
        <v>Zenita Goya, Joseph de</v>
      </c>
      <c r="C3231">
        <f>SUMIF([1]!Tabla1661[Consignatario],B3231,[1]!Tabla1661[1661])</f>
        <v>0</v>
      </c>
      <c r="D3231">
        <f>SUMIF([1]!Tabla11[Consignatario],B3231,[1]!Tabla11[1662])</f>
        <v>0</v>
      </c>
      <c r="E3231">
        <f>SUMIF([1]!Tabla12[Consignatario],B3231,[1]!Tabla12[1670])</f>
        <v>0</v>
      </c>
      <c r="F3231">
        <f>SUMIF([1]!Tabla10[Consignatario],B3231,[1]!Tabla10[1672])</f>
        <v>0</v>
      </c>
      <c r="G3231">
        <f>SUMIF([1]!Tabla9[Consignatarios],B3231,[1]!Tabla9[1675])</f>
        <v>0</v>
      </c>
      <c r="H3231">
        <f>SUMIF([1]!Tabla8[Consignatarios],B3231,[1]!Tabla8[1678])</f>
        <v>0</v>
      </c>
      <c r="I3231">
        <f>SUMIF([1]!Tabla4[Consignatario],B3231,[1]!Tabla4[Monto])</f>
        <v>0</v>
      </c>
      <c r="J3231">
        <f>SUMIF([1]!Tabla2[Consignatario],B3231, [1]!Tabla2[Monto])</f>
        <v>0</v>
      </c>
      <c r="K3231">
        <f>SUMIF([1]!Tabla3[Consignatario],B3231,[1]!Tabla3[Monto])</f>
        <v>0</v>
      </c>
      <c r="L3231">
        <f>SUMIF([1]!Tabla5[Consignatario],B3231,[1]!Tabla5[Monto])</f>
        <v>0</v>
      </c>
      <c r="M3231">
        <f>SUMIF([1]!Tabla1708[Consignatario],B3231,[1]!Tabla1708[Monto])</f>
        <v>0</v>
      </c>
      <c r="N3231">
        <f>SUMIF([1]!Tabla1726[Consignatario],B3231,[1]!Tabla1726[Monto])</f>
        <v>8500</v>
      </c>
      <c r="O3231">
        <f>SUMIF([1]!Tabla1730[Consignatario],B3231,[1]!Tabla1730[1730])</f>
        <v>0</v>
      </c>
      <c r="P3231">
        <f>SUMIF([1]!Tabla1739[Consignatario],B3231,[1]!Tabla1739[1739])</f>
        <v>0</v>
      </c>
      <c r="Q3231">
        <f>SUMIF([1]!Tabla21[Consignatario],B3231,[1]!Tabla21[1664-1670])</f>
        <v>0</v>
      </c>
      <c r="R3231">
        <f>SUM(Tabla62[[#This Row],[1661]:[Entrearmadas]])</f>
        <v>8500</v>
      </c>
    </row>
    <row r="3232" spans="1:18" x14ac:dyDescent="0.3">
      <c r="A3232">
        <v>3231</v>
      </c>
      <c r="B3232" t="str" cm="1">
        <f t="array" ref="B3232">INDEX([1]!Tabla1[#Data], A3232, 2)</f>
        <v>Zerralde, Juan Antonio</v>
      </c>
      <c r="C3232">
        <f>SUMIF([1]!Tabla1661[Consignatario],B3232,[1]!Tabla1661[1661])</f>
        <v>0</v>
      </c>
      <c r="D3232">
        <f>SUMIF([1]!Tabla11[Consignatario],B3232,[1]!Tabla11[1662])</f>
        <v>0</v>
      </c>
      <c r="E3232">
        <f>SUMIF([1]!Tabla12[Consignatario],B3232,[1]!Tabla12[1670])</f>
        <v>0</v>
      </c>
      <c r="F3232">
        <f>SUMIF([1]!Tabla10[Consignatario],B3232,[1]!Tabla10[1672])</f>
        <v>0</v>
      </c>
      <c r="G3232">
        <f>SUMIF([1]!Tabla9[Consignatarios],B3232,[1]!Tabla9[1675])</f>
        <v>0</v>
      </c>
      <c r="H3232">
        <f>SUMIF([1]!Tabla8[Consignatarios],B3232,[1]!Tabla8[1678])</f>
        <v>0</v>
      </c>
      <c r="I3232">
        <f>SUMIF([1]!Tabla4[Consignatario],B3232,[1]!Tabla4[Monto])</f>
        <v>0</v>
      </c>
      <c r="J3232">
        <f>SUMIF([1]!Tabla2[Consignatario],B3232, [1]!Tabla2[Monto])</f>
        <v>0</v>
      </c>
      <c r="K3232">
        <f>SUMIF([1]!Tabla3[Consignatario],B3232,[1]!Tabla3[Monto])</f>
        <v>280</v>
      </c>
      <c r="L3232">
        <f>SUMIF([1]!Tabla5[Consignatario],B3232,[1]!Tabla5[Monto])</f>
        <v>0</v>
      </c>
      <c r="M3232">
        <f>SUMIF([1]!Tabla1708[Consignatario],B3232,[1]!Tabla1708[Monto])</f>
        <v>0</v>
      </c>
      <c r="N3232">
        <f>SUMIF([1]!Tabla1726[Consignatario],B3232,[1]!Tabla1726[Monto])</f>
        <v>0</v>
      </c>
      <c r="O3232">
        <f>SUMIF([1]!Tabla1730[Consignatario],B3232,[1]!Tabla1730[1730])</f>
        <v>0</v>
      </c>
      <c r="P3232">
        <f>SUMIF([1]!Tabla1739[Consignatario],B3232,[1]!Tabla1739[1739])</f>
        <v>0</v>
      </c>
      <c r="Q3232">
        <f>SUMIF([1]!Tabla21[Consignatario],B3232,[1]!Tabla21[1664-1670])</f>
        <v>0</v>
      </c>
      <c r="R3232">
        <f>SUM(Tabla62[[#This Row],[1661]:[Entrearmadas]])</f>
        <v>280</v>
      </c>
    </row>
    <row r="3233" spans="1:18" x14ac:dyDescent="0.3">
      <c r="A3233">
        <v>3232</v>
      </c>
      <c r="B3233" t="str" cm="1">
        <f t="array" ref="B3233">INDEX([1]!Tabla1[#Data], A3233, 2)</f>
        <v>Zerrato, Alonso</v>
      </c>
      <c r="C3233">
        <f>SUMIF([1]!Tabla1661[Consignatario],B3233,[1]!Tabla1661[1661])</f>
        <v>2800</v>
      </c>
      <c r="D3233">
        <f>SUMIF([1]!Tabla11[Consignatario],B3233,[1]!Tabla11[1662])</f>
        <v>0</v>
      </c>
      <c r="E3233">
        <f>SUMIF([1]!Tabla12[Consignatario],B3233,[1]!Tabla12[1670])</f>
        <v>0</v>
      </c>
      <c r="F3233">
        <f>SUMIF([1]!Tabla10[Consignatario],B3233,[1]!Tabla10[1672])</f>
        <v>0</v>
      </c>
      <c r="G3233">
        <f>SUMIF([1]!Tabla9[Consignatarios],B3233,[1]!Tabla9[1675])</f>
        <v>0</v>
      </c>
      <c r="H3233">
        <f>SUMIF([1]!Tabla8[Consignatarios],B3233,[1]!Tabla8[1678])</f>
        <v>0</v>
      </c>
      <c r="I3233">
        <f>SUMIF([1]!Tabla4[Consignatario],B3233,[1]!Tabla4[Monto])</f>
        <v>0</v>
      </c>
      <c r="J3233">
        <f>SUMIF([1]!Tabla2[Consignatario],B3233, [1]!Tabla2[Monto])</f>
        <v>0</v>
      </c>
      <c r="K3233">
        <f>SUMIF([1]!Tabla3[Consignatario],B3233,[1]!Tabla3[Monto])</f>
        <v>0</v>
      </c>
      <c r="L3233">
        <f>SUMIF([1]!Tabla5[Consignatario],B3233,[1]!Tabla5[Monto])</f>
        <v>0</v>
      </c>
      <c r="M3233">
        <f>SUMIF([1]!Tabla1708[Consignatario],B3233,[1]!Tabla1708[Monto])</f>
        <v>0</v>
      </c>
      <c r="N3233">
        <f>SUMIF([1]!Tabla1726[Consignatario],B3233,[1]!Tabla1726[Monto])</f>
        <v>0</v>
      </c>
      <c r="O3233">
        <f>SUMIF([1]!Tabla1730[Consignatario],B3233,[1]!Tabla1730[1730])</f>
        <v>0</v>
      </c>
      <c r="P3233">
        <f>SUMIF([1]!Tabla1739[Consignatario],B3233,[1]!Tabla1739[1739])</f>
        <v>0</v>
      </c>
      <c r="Q3233">
        <f>SUMIF([1]!Tabla21[Consignatario],B3233,[1]!Tabla21[1664-1670])</f>
        <v>0</v>
      </c>
      <c r="R3233">
        <f>SUM(Tabla62[[#This Row],[1661]:[Entrearmadas]])</f>
        <v>2800</v>
      </c>
    </row>
    <row r="3234" spans="1:18" x14ac:dyDescent="0.3">
      <c r="A3234">
        <v>3233</v>
      </c>
      <c r="B3234" t="str" cm="1">
        <f t="array" ref="B3234">INDEX([1]!Tabla1[#Data], A3234, 2)</f>
        <v>Zevallos, Antonio de</v>
      </c>
      <c r="C3234">
        <f>SUMIF([1]!Tabla1661[Consignatario],B3234,[1]!Tabla1661[1661])</f>
        <v>0</v>
      </c>
      <c r="D3234">
        <f>SUMIF([1]!Tabla11[Consignatario],B3234,[1]!Tabla11[1662])</f>
        <v>0</v>
      </c>
      <c r="E3234">
        <f>SUMIF([1]!Tabla12[Consignatario],B3234,[1]!Tabla12[1670])</f>
        <v>0</v>
      </c>
      <c r="F3234">
        <f>SUMIF([1]!Tabla10[Consignatario],B3234,[1]!Tabla10[1672])</f>
        <v>0</v>
      </c>
      <c r="G3234">
        <f>SUMIF([1]!Tabla9[Consignatarios],B3234,[1]!Tabla9[1675])</f>
        <v>0</v>
      </c>
      <c r="H3234">
        <f>SUMIF([1]!Tabla8[Consignatarios],B3234,[1]!Tabla8[1678])</f>
        <v>0</v>
      </c>
      <c r="I3234">
        <f>SUMIF([1]!Tabla4[Consignatario],B3234,[1]!Tabla4[Monto])</f>
        <v>8064</v>
      </c>
      <c r="J3234">
        <f>SUMIF([1]!Tabla2[Consignatario],B3234, [1]!Tabla2[Monto])</f>
        <v>54000</v>
      </c>
      <c r="K3234">
        <f>SUMIF([1]!Tabla3[Consignatario],B3234,[1]!Tabla3[Monto])</f>
        <v>35392</v>
      </c>
      <c r="L3234">
        <f>SUMIF([1]!Tabla5[Consignatario],B3234,[1]!Tabla5[Monto])</f>
        <v>30300</v>
      </c>
      <c r="M3234">
        <f>SUMIF([1]!Tabla1708[Consignatario],B3234,[1]!Tabla1708[Monto])</f>
        <v>0</v>
      </c>
      <c r="N3234">
        <f>SUMIF([1]!Tabla1726[Consignatario],B3234,[1]!Tabla1726[Monto])</f>
        <v>0</v>
      </c>
      <c r="O3234">
        <f>SUMIF([1]!Tabla1730[Consignatario],B3234,[1]!Tabla1730[1730])</f>
        <v>0</v>
      </c>
      <c r="P3234">
        <f>SUMIF([1]!Tabla1739[Consignatario],B3234,[1]!Tabla1739[1739])</f>
        <v>0</v>
      </c>
      <c r="Q3234">
        <f>SUMIF([1]!Tabla21[Consignatario],B3234,[1]!Tabla21[1664-1670])</f>
        <v>0</v>
      </c>
      <c r="R3234">
        <f>SUM(Tabla62[[#This Row],[1661]:[Entrearmadas]])</f>
        <v>127756</v>
      </c>
    </row>
    <row r="3235" spans="1:18" x14ac:dyDescent="0.3">
      <c r="A3235">
        <v>3234</v>
      </c>
      <c r="B3235" t="str" cm="1">
        <f t="array" ref="B3235">INDEX([1]!Tabla1[#Data], A3235, 2)</f>
        <v>Zevallos, Gaspar de</v>
      </c>
      <c r="C3235">
        <f>SUMIF([1]!Tabla1661[Consignatario],B3235,[1]!Tabla1661[1661])</f>
        <v>0</v>
      </c>
      <c r="D3235">
        <f>SUMIF([1]!Tabla11[Consignatario],B3235,[1]!Tabla11[1662])</f>
        <v>0</v>
      </c>
      <c r="E3235">
        <f>SUMIF([1]!Tabla12[Consignatario],B3235,[1]!Tabla12[1670])</f>
        <v>0</v>
      </c>
      <c r="F3235">
        <f>SUMIF([1]!Tabla10[Consignatario],B3235,[1]!Tabla10[1672])</f>
        <v>0</v>
      </c>
      <c r="G3235">
        <f>SUMIF([1]!Tabla9[Consignatarios],B3235,[1]!Tabla9[1675])</f>
        <v>0</v>
      </c>
      <c r="H3235">
        <f>SUMIF([1]!Tabla8[Consignatarios],B3235,[1]!Tabla8[1678])</f>
        <v>0</v>
      </c>
      <c r="I3235">
        <f>SUMIF([1]!Tabla4[Consignatario],B3235,[1]!Tabla4[Monto])</f>
        <v>0</v>
      </c>
      <c r="J3235">
        <f>SUMIF([1]!Tabla2[Consignatario],B3235, [1]!Tabla2[Monto])</f>
        <v>0</v>
      </c>
      <c r="K3235">
        <f>SUMIF([1]!Tabla3[Consignatario],B3235,[1]!Tabla3[Monto])</f>
        <v>6000</v>
      </c>
      <c r="L3235">
        <f>SUMIF([1]!Tabla5[Consignatario],B3235,[1]!Tabla5[Monto])</f>
        <v>0</v>
      </c>
      <c r="M3235">
        <f>SUMIF([1]!Tabla1708[Consignatario],B3235,[1]!Tabla1708[Monto])</f>
        <v>0</v>
      </c>
      <c r="N3235">
        <f>SUMIF([1]!Tabla1726[Consignatario],B3235,[1]!Tabla1726[Monto])</f>
        <v>0</v>
      </c>
      <c r="O3235">
        <f>SUMIF([1]!Tabla1730[Consignatario],B3235,[1]!Tabla1730[1730])</f>
        <v>0</v>
      </c>
      <c r="P3235">
        <f>SUMIF([1]!Tabla1739[Consignatario],B3235,[1]!Tabla1739[1739])</f>
        <v>0</v>
      </c>
      <c r="Q3235">
        <f>SUMIF([1]!Tabla21[Consignatario],B3235,[1]!Tabla21[1664-1670])</f>
        <v>0</v>
      </c>
      <c r="R3235">
        <f>SUM(Tabla62[[#This Row],[1661]:[Entrearmadas]])</f>
        <v>6000</v>
      </c>
    </row>
    <row r="3236" spans="1:18" x14ac:dyDescent="0.3">
      <c r="A3236">
        <v>3235</v>
      </c>
      <c r="B3236" t="str" cm="1">
        <f t="array" ref="B3236">INDEX([1]!Tabla1[#Data], A3236, 2)</f>
        <v>Zevallos, Gerónimo de</v>
      </c>
      <c r="C3236">
        <f>SUMIF([1]!Tabla1661[Consignatario],B3236,[1]!Tabla1661[1661])</f>
        <v>0</v>
      </c>
      <c r="D3236">
        <f>SUMIF([1]!Tabla11[Consignatario],B3236,[1]!Tabla11[1662])</f>
        <v>0</v>
      </c>
      <c r="E3236">
        <f>SUMIF([1]!Tabla12[Consignatario],B3236,[1]!Tabla12[1670])</f>
        <v>0</v>
      </c>
      <c r="F3236">
        <f>SUMIF([1]!Tabla10[Consignatario],B3236,[1]!Tabla10[1672])</f>
        <v>0</v>
      </c>
      <c r="G3236">
        <f>SUMIF([1]!Tabla9[Consignatarios],B3236,[1]!Tabla9[1675])</f>
        <v>0</v>
      </c>
      <c r="H3236">
        <f>SUMIF([1]!Tabla8[Consignatarios],B3236,[1]!Tabla8[1678])</f>
        <v>0</v>
      </c>
      <c r="I3236">
        <f>SUMIF([1]!Tabla4[Consignatario],B3236,[1]!Tabla4[Monto])</f>
        <v>728</v>
      </c>
      <c r="J3236">
        <f>SUMIF([1]!Tabla2[Consignatario],B3236, [1]!Tabla2[Monto])</f>
        <v>0</v>
      </c>
      <c r="K3236">
        <f>SUMIF([1]!Tabla3[Consignatario],B3236,[1]!Tabla3[Monto])</f>
        <v>0</v>
      </c>
      <c r="L3236">
        <f>SUMIF([1]!Tabla5[Consignatario],B3236,[1]!Tabla5[Monto])</f>
        <v>0</v>
      </c>
      <c r="M3236">
        <f>SUMIF([1]!Tabla1708[Consignatario],B3236,[1]!Tabla1708[Monto])</f>
        <v>0</v>
      </c>
      <c r="N3236">
        <f>SUMIF([1]!Tabla1726[Consignatario],B3236,[1]!Tabla1726[Monto])</f>
        <v>0</v>
      </c>
      <c r="O3236">
        <f>SUMIF([1]!Tabla1730[Consignatario],B3236,[1]!Tabla1730[1730])</f>
        <v>0</v>
      </c>
      <c r="P3236">
        <f>SUMIF([1]!Tabla1739[Consignatario],B3236,[1]!Tabla1739[1739])</f>
        <v>0</v>
      </c>
      <c r="Q3236">
        <f>SUMIF([1]!Tabla21[Consignatario],B3236,[1]!Tabla21[1664-1670])</f>
        <v>0</v>
      </c>
      <c r="R3236">
        <f>SUM(Tabla62[[#This Row],[1661]:[Entrearmadas]])</f>
        <v>728</v>
      </c>
    </row>
    <row r="3237" spans="1:18" x14ac:dyDescent="0.3">
      <c r="A3237">
        <v>3236</v>
      </c>
      <c r="B3237" t="str" cm="1">
        <f t="array" ref="B3237">INDEX([1]!Tabla1[#Data], A3237, 2)</f>
        <v>Zevallos, Manuel de</v>
      </c>
      <c r="C3237">
        <f>SUMIF([1]!Tabla1661[Consignatario],B3237,[1]!Tabla1661[1661])</f>
        <v>0</v>
      </c>
      <c r="D3237">
        <f>SUMIF([1]!Tabla11[Consignatario],B3237,[1]!Tabla11[1662])</f>
        <v>0</v>
      </c>
      <c r="E3237">
        <f>SUMIF([1]!Tabla12[Consignatario],B3237,[1]!Tabla12[1670])</f>
        <v>0</v>
      </c>
      <c r="F3237">
        <f>SUMIF([1]!Tabla10[Consignatario],B3237,[1]!Tabla10[1672])</f>
        <v>0</v>
      </c>
      <c r="G3237">
        <f>SUMIF([1]!Tabla9[Consignatarios],B3237,[1]!Tabla9[1675])</f>
        <v>0</v>
      </c>
      <c r="H3237">
        <f>SUMIF([1]!Tabla8[Consignatarios],B3237,[1]!Tabla8[1678])</f>
        <v>0</v>
      </c>
      <c r="I3237">
        <f>SUMIF([1]!Tabla4[Consignatario],B3237,[1]!Tabla4[Monto])</f>
        <v>23864</v>
      </c>
      <c r="J3237">
        <f>SUMIF([1]!Tabla2[Consignatario],B3237, [1]!Tabla2[Monto])</f>
        <v>0</v>
      </c>
      <c r="K3237">
        <f>SUMIF([1]!Tabla3[Consignatario],B3237,[1]!Tabla3[Monto])</f>
        <v>0</v>
      </c>
      <c r="L3237">
        <f>SUMIF([1]!Tabla5[Consignatario],B3237,[1]!Tabla5[Monto])</f>
        <v>0</v>
      </c>
      <c r="M3237">
        <f>SUMIF([1]!Tabla1708[Consignatario],B3237,[1]!Tabla1708[Monto])</f>
        <v>0</v>
      </c>
      <c r="N3237">
        <f>SUMIF([1]!Tabla1726[Consignatario],B3237,[1]!Tabla1726[Monto])</f>
        <v>0</v>
      </c>
      <c r="O3237">
        <f>SUMIF([1]!Tabla1730[Consignatario],B3237,[1]!Tabla1730[1730])</f>
        <v>0</v>
      </c>
      <c r="P3237">
        <f>SUMIF([1]!Tabla1739[Consignatario],B3237,[1]!Tabla1739[1739])</f>
        <v>0</v>
      </c>
      <c r="Q3237">
        <f>SUMIF([1]!Tabla21[Consignatario],B3237,[1]!Tabla21[1664-1670])</f>
        <v>0</v>
      </c>
      <c r="R3237">
        <f>SUM(Tabla62[[#This Row],[1661]:[Entrearmadas]])</f>
        <v>23864</v>
      </c>
    </row>
    <row r="3238" spans="1:18" x14ac:dyDescent="0.3">
      <c r="A3238">
        <v>3237</v>
      </c>
      <c r="B3238" t="str" cm="1">
        <f t="array" ref="B3238">INDEX([1]!Tabla1[#Data], A3238, 2)</f>
        <v>Zevallos, Tomás de</v>
      </c>
      <c r="C3238">
        <f>SUMIF([1]!Tabla1661[Consignatario],B3238,[1]!Tabla1661[1661])</f>
        <v>0</v>
      </c>
      <c r="D3238">
        <f>SUMIF([1]!Tabla11[Consignatario],B3238,[1]!Tabla11[1662])</f>
        <v>0</v>
      </c>
      <c r="E3238">
        <f>SUMIF([1]!Tabla12[Consignatario],B3238,[1]!Tabla12[1670])</f>
        <v>0</v>
      </c>
      <c r="F3238">
        <f>SUMIF([1]!Tabla10[Consignatario],B3238,[1]!Tabla10[1672])</f>
        <v>0</v>
      </c>
      <c r="G3238">
        <f>SUMIF([1]!Tabla9[Consignatarios],B3238,[1]!Tabla9[1675])</f>
        <v>0</v>
      </c>
      <c r="H3238">
        <f>SUMIF([1]!Tabla8[Consignatarios],B3238,[1]!Tabla8[1678])</f>
        <v>0</v>
      </c>
      <c r="I3238">
        <f>SUMIF([1]!Tabla4[Consignatario],B3238,[1]!Tabla4[Monto])</f>
        <v>43016</v>
      </c>
      <c r="J3238">
        <f>SUMIF([1]!Tabla2[Consignatario],B3238, [1]!Tabla2[Monto])</f>
        <v>0</v>
      </c>
      <c r="K3238">
        <f>SUMIF([1]!Tabla3[Consignatario],B3238,[1]!Tabla3[Monto])</f>
        <v>0</v>
      </c>
      <c r="L3238">
        <f>SUMIF([1]!Tabla5[Consignatario],B3238,[1]!Tabla5[Monto])</f>
        <v>0</v>
      </c>
      <c r="M3238">
        <f>SUMIF([1]!Tabla1708[Consignatario],B3238,[1]!Tabla1708[Monto])</f>
        <v>0</v>
      </c>
      <c r="N3238">
        <f>SUMIF([1]!Tabla1726[Consignatario],B3238,[1]!Tabla1726[Monto])</f>
        <v>0</v>
      </c>
      <c r="O3238">
        <f>SUMIF([1]!Tabla1730[Consignatario],B3238,[1]!Tabla1730[1730])</f>
        <v>0</v>
      </c>
      <c r="P3238">
        <f>SUMIF([1]!Tabla1739[Consignatario],B3238,[1]!Tabla1739[1739])</f>
        <v>0</v>
      </c>
      <c r="Q3238">
        <f>SUMIF([1]!Tabla21[Consignatario],B3238,[1]!Tabla21[1664-1670])</f>
        <v>0</v>
      </c>
      <c r="R3238">
        <f>SUM(Tabla62[[#This Row],[1661]:[Entrearmadas]])</f>
        <v>43016</v>
      </c>
    </row>
    <row r="3239" spans="1:18" x14ac:dyDescent="0.3">
      <c r="A3239">
        <v>3238</v>
      </c>
      <c r="B3239" t="str" cm="1">
        <f t="array" ref="B3239">INDEX([1]!Tabla1[#Data], A3239, 2)</f>
        <v>Zevamanos, Francisco de</v>
      </c>
      <c r="C3239">
        <f>SUMIF([1]!Tabla1661[Consignatario],B3239,[1]!Tabla1661[1661])</f>
        <v>0</v>
      </c>
      <c r="D3239">
        <f>SUMIF([1]!Tabla11[Consignatario],B3239,[1]!Tabla11[1662])</f>
        <v>0</v>
      </c>
      <c r="E3239">
        <f>SUMIF([1]!Tabla12[Consignatario],B3239,[1]!Tabla12[1670])</f>
        <v>0</v>
      </c>
      <c r="F3239">
        <f>SUMIF([1]!Tabla10[Consignatario],B3239,[1]!Tabla10[1672])</f>
        <v>0</v>
      </c>
      <c r="G3239">
        <f>SUMIF([1]!Tabla9[Consignatarios],B3239,[1]!Tabla9[1675])</f>
        <v>0</v>
      </c>
      <c r="H3239">
        <f>SUMIF([1]!Tabla8[Consignatarios],B3239,[1]!Tabla8[1678])</f>
        <v>0</v>
      </c>
      <c r="I3239">
        <f>SUMIF([1]!Tabla4[Consignatario],B3239,[1]!Tabla4[Monto])</f>
        <v>0</v>
      </c>
      <c r="J3239">
        <f>SUMIF([1]!Tabla2[Consignatario],B3239, [1]!Tabla2[Monto])</f>
        <v>0</v>
      </c>
      <c r="K3239">
        <f>SUMIF([1]!Tabla3[Consignatario],B3239,[1]!Tabla3[Monto])</f>
        <v>6628</v>
      </c>
      <c r="L3239">
        <f>SUMIF([1]!Tabla5[Consignatario],B3239,[1]!Tabla5[Monto])</f>
        <v>62140</v>
      </c>
      <c r="M3239">
        <f>SUMIF([1]!Tabla1708[Consignatario],B3239,[1]!Tabla1708[Monto])</f>
        <v>0</v>
      </c>
      <c r="N3239">
        <f>SUMIF([1]!Tabla1726[Consignatario],B3239,[1]!Tabla1726[Monto])</f>
        <v>0</v>
      </c>
      <c r="O3239">
        <f>SUMIF([1]!Tabla1730[Consignatario],B3239,[1]!Tabla1730[1730])</f>
        <v>0</v>
      </c>
      <c r="P3239">
        <f>SUMIF([1]!Tabla1739[Consignatario],B3239,[1]!Tabla1739[1739])</f>
        <v>0</v>
      </c>
      <c r="Q3239">
        <f>SUMIF([1]!Tabla21[Consignatario],B3239,[1]!Tabla21[1664-1670])</f>
        <v>0</v>
      </c>
      <c r="R3239">
        <f>SUM(Tabla62[[#This Row],[1661]:[Entrearmadas]])</f>
        <v>68768</v>
      </c>
    </row>
    <row r="3240" spans="1:18" x14ac:dyDescent="0.3">
      <c r="A3240">
        <v>3239</v>
      </c>
      <c r="B3240" t="str" cm="1">
        <f t="array" ref="B3240">INDEX([1]!Tabla1[#Data], A3240, 2)</f>
        <v>Zornoza, Joseph de</v>
      </c>
      <c r="C3240">
        <f>SUMIF([1]!Tabla1661[Consignatario],B3240,[1]!Tabla1661[1661])</f>
        <v>0</v>
      </c>
      <c r="D3240">
        <f>SUMIF([1]!Tabla11[Consignatario],B3240,[1]!Tabla11[1662])</f>
        <v>0</v>
      </c>
      <c r="E3240">
        <f>SUMIF([1]!Tabla12[Consignatario],B3240,[1]!Tabla12[1670])</f>
        <v>0</v>
      </c>
      <c r="F3240">
        <f>SUMIF([1]!Tabla10[Consignatario],B3240,[1]!Tabla10[1672])</f>
        <v>0</v>
      </c>
      <c r="G3240">
        <f>SUMIF([1]!Tabla9[Consignatarios],B3240,[1]!Tabla9[1675])</f>
        <v>0</v>
      </c>
      <c r="H3240">
        <f>SUMIF([1]!Tabla8[Consignatarios],B3240,[1]!Tabla8[1678])</f>
        <v>0</v>
      </c>
      <c r="I3240">
        <f>SUMIF([1]!Tabla4[Consignatario],B3240,[1]!Tabla4[Monto])</f>
        <v>0</v>
      </c>
      <c r="J3240">
        <f>SUMIF([1]!Tabla2[Consignatario],B3240, [1]!Tabla2[Monto])</f>
        <v>0</v>
      </c>
      <c r="K3240">
        <f>SUMIF([1]!Tabla3[Consignatario],B3240,[1]!Tabla3[Monto])</f>
        <v>54000</v>
      </c>
      <c r="L3240">
        <f>SUMIF([1]!Tabla5[Consignatario],B3240,[1]!Tabla5[Monto])</f>
        <v>0</v>
      </c>
      <c r="M3240">
        <f>SUMIF([1]!Tabla1708[Consignatario],B3240,[1]!Tabla1708[Monto])</f>
        <v>0</v>
      </c>
      <c r="N3240">
        <f>SUMIF([1]!Tabla1726[Consignatario],B3240,[1]!Tabla1726[Monto])</f>
        <v>0</v>
      </c>
      <c r="O3240">
        <f>SUMIF([1]!Tabla1730[Consignatario],B3240,[1]!Tabla1730[1730])</f>
        <v>0</v>
      </c>
      <c r="P3240">
        <f>SUMIF([1]!Tabla1739[Consignatario],B3240,[1]!Tabla1739[1739])</f>
        <v>0</v>
      </c>
      <c r="Q3240">
        <f>SUMIF([1]!Tabla21[Consignatario],B3240,[1]!Tabla21[1664-1670])</f>
        <v>0</v>
      </c>
      <c r="R3240">
        <f>SUM(Tabla62[[#This Row],[1661]:[Entrearmadas]])</f>
        <v>54000</v>
      </c>
    </row>
    <row r="3241" spans="1:18" x14ac:dyDescent="0.3">
      <c r="A3241">
        <v>3240</v>
      </c>
      <c r="B3241" t="str" cm="1">
        <f t="array" ref="B3241">INDEX([1]!Tabla1[#Data], A3241, 2)</f>
        <v>Zorrilla de la Gandara, Juan</v>
      </c>
      <c r="C3241">
        <f>SUMIF([1]!Tabla1661[Consignatario],B3241,[1]!Tabla1661[1661])</f>
        <v>241675</v>
      </c>
      <c r="D3241">
        <f>SUMIF([1]!Tabla11[Consignatario],B3241,[1]!Tabla11[1662])</f>
        <v>0</v>
      </c>
      <c r="E3241">
        <f>SUMIF([1]!Tabla12[Consignatario],B3241,[1]!Tabla12[1670])</f>
        <v>0</v>
      </c>
      <c r="F3241">
        <f>SUMIF([1]!Tabla10[Consignatario],B3241,[1]!Tabla10[1672])</f>
        <v>0</v>
      </c>
      <c r="G3241">
        <f>SUMIF([1]!Tabla9[Consignatarios],B3241,[1]!Tabla9[1675])</f>
        <v>0</v>
      </c>
      <c r="H3241">
        <f>SUMIF([1]!Tabla8[Consignatarios],B3241,[1]!Tabla8[1678])</f>
        <v>0</v>
      </c>
      <c r="I3241">
        <f>SUMIF([1]!Tabla4[Consignatario],B3241,[1]!Tabla4[Monto])</f>
        <v>0</v>
      </c>
      <c r="J3241">
        <f>SUMIF([1]!Tabla2[Consignatario],B3241, [1]!Tabla2[Monto])</f>
        <v>0</v>
      </c>
      <c r="K3241">
        <f>SUMIF([1]!Tabla3[Consignatario],B3241,[1]!Tabla3[Monto])</f>
        <v>0</v>
      </c>
      <c r="L3241">
        <f>SUMIF([1]!Tabla5[Consignatario],B3241,[1]!Tabla5[Monto])</f>
        <v>0</v>
      </c>
      <c r="M3241">
        <f>SUMIF([1]!Tabla1708[Consignatario],B3241,[1]!Tabla1708[Monto])</f>
        <v>0</v>
      </c>
      <c r="N3241">
        <f>SUMIF([1]!Tabla1726[Consignatario],B3241,[1]!Tabla1726[Monto])</f>
        <v>0</v>
      </c>
      <c r="O3241">
        <f>SUMIF([1]!Tabla1730[Consignatario],B3241,[1]!Tabla1730[1730])</f>
        <v>0</v>
      </c>
      <c r="P3241">
        <f>SUMIF([1]!Tabla1739[Consignatario],B3241,[1]!Tabla1739[1739])</f>
        <v>0</v>
      </c>
      <c r="Q3241">
        <f>SUMIF([1]!Tabla21[Consignatario],B3241,[1]!Tabla21[1664-1670])</f>
        <v>0</v>
      </c>
      <c r="R3241">
        <f>SUM(Tabla62[[#This Row],[1661]:[Entrearmadas]])</f>
        <v>241675</v>
      </c>
    </row>
    <row r="3242" spans="1:18" x14ac:dyDescent="0.3">
      <c r="A3242">
        <v>3241</v>
      </c>
      <c r="B3242" t="str" cm="1">
        <f t="array" ref="B3242">INDEX([1]!Tabla1[#Data], A3242, 2)</f>
        <v>Zorrilla, Juan</v>
      </c>
      <c r="C3242">
        <f>SUMIF([1]!Tabla1661[Consignatario],B3242,[1]!Tabla1661[1661])</f>
        <v>101369</v>
      </c>
      <c r="D3242">
        <f>SUMIF([1]!Tabla11[Consignatario],B3242,[1]!Tabla11[1662])</f>
        <v>0</v>
      </c>
      <c r="E3242">
        <f>SUMIF([1]!Tabla12[Consignatario],B3242,[1]!Tabla12[1670])</f>
        <v>0</v>
      </c>
      <c r="F3242">
        <f>SUMIF([1]!Tabla10[Consignatario],B3242,[1]!Tabla10[1672])</f>
        <v>0</v>
      </c>
      <c r="G3242">
        <f>SUMIF([1]!Tabla9[Consignatarios],B3242,[1]!Tabla9[1675])</f>
        <v>0</v>
      </c>
      <c r="H3242">
        <f>SUMIF([1]!Tabla8[Consignatarios],B3242,[1]!Tabla8[1678])</f>
        <v>0</v>
      </c>
      <c r="I3242">
        <f>SUMIF([1]!Tabla4[Consignatario],B3242,[1]!Tabla4[Monto])</f>
        <v>0</v>
      </c>
      <c r="J3242">
        <f>SUMIF([1]!Tabla2[Consignatario],B3242, [1]!Tabla2[Monto])</f>
        <v>0</v>
      </c>
      <c r="K3242">
        <f>SUMIF([1]!Tabla3[Consignatario],B3242,[1]!Tabla3[Monto])</f>
        <v>0</v>
      </c>
      <c r="L3242">
        <f>SUMIF([1]!Tabla5[Consignatario],B3242,[1]!Tabla5[Monto])</f>
        <v>0</v>
      </c>
      <c r="M3242">
        <f>SUMIF([1]!Tabla1708[Consignatario],B3242,[1]!Tabla1708[Monto])</f>
        <v>0</v>
      </c>
      <c r="N3242">
        <f>SUMIF([1]!Tabla1726[Consignatario],B3242,[1]!Tabla1726[Monto])</f>
        <v>0</v>
      </c>
      <c r="O3242">
        <f>SUMIF([1]!Tabla1730[Consignatario],B3242,[1]!Tabla1730[1730])</f>
        <v>0</v>
      </c>
      <c r="P3242">
        <f>SUMIF([1]!Tabla1739[Consignatario],B3242,[1]!Tabla1739[1739])</f>
        <v>0</v>
      </c>
      <c r="Q3242">
        <f>SUMIF([1]!Tabla21[Consignatario],B3242,[1]!Tabla21[1664-1670])</f>
        <v>0</v>
      </c>
      <c r="R3242">
        <f>SUM(Tabla62[[#This Row],[1661]:[Entrearmadas]])</f>
        <v>101369</v>
      </c>
    </row>
    <row r="3243" spans="1:18" x14ac:dyDescent="0.3">
      <c r="A3243">
        <v>3242</v>
      </c>
      <c r="B3243" t="str" cm="1">
        <f t="array" ref="B3243">INDEX([1]!Tabla1[#Data], A3243, 2)</f>
        <v>Zorrillos Terán, Baltazar de</v>
      </c>
      <c r="C3243">
        <f>SUMIF([1]!Tabla1661[Consignatario],B3243,[1]!Tabla1661[1661])</f>
        <v>0</v>
      </c>
      <c r="D3243">
        <f>SUMIF([1]!Tabla11[Consignatario],B3243,[1]!Tabla11[1662])</f>
        <v>0</v>
      </c>
      <c r="E3243">
        <f>SUMIF([1]!Tabla12[Consignatario],B3243,[1]!Tabla12[1670])</f>
        <v>0</v>
      </c>
      <c r="F3243">
        <f>SUMIF([1]!Tabla10[Consignatario],B3243,[1]!Tabla10[1672])</f>
        <v>0</v>
      </c>
      <c r="G3243">
        <f>SUMIF([1]!Tabla9[Consignatarios],B3243,[1]!Tabla9[1675])</f>
        <v>0</v>
      </c>
      <c r="H3243">
        <f>SUMIF([1]!Tabla8[Consignatarios],B3243,[1]!Tabla8[1678])</f>
        <v>0</v>
      </c>
      <c r="I3243">
        <f>SUMIF([1]!Tabla4[Consignatario],B3243,[1]!Tabla4[Monto])</f>
        <v>0</v>
      </c>
      <c r="J3243">
        <f>SUMIF([1]!Tabla2[Consignatario],B3243, [1]!Tabla2[Monto])</f>
        <v>11000</v>
      </c>
      <c r="K3243">
        <f>SUMIF([1]!Tabla3[Consignatario],B3243,[1]!Tabla3[Monto])</f>
        <v>0</v>
      </c>
      <c r="L3243">
        <f>SUMIF([1]!Tabla5[Consignatario],B3243,[1]!Tabla5[Monto])</f>
        <v>0</v>
      </c>
      <c r="M3243">
        <f>SUMIF([1]!Tabla1708[Consignatario],B3243,[1]!Tabla1708[Monto])</f>
        <v>0</v>
      </c>
      <c r="N3243">
        <f>SUMIF([1]!Tabla1726[Consignatario],B3243,[1]!Tabla1726[Monto])</f>
        <v>0</v>
      </c>
      <c r="O3243">
        <f>SUMIF([1]!Tabla1730[Consignatario],B3243,[1]!Tabla1730[1730])</f>
        <v>0</v>
      </c>
      <c r="P3243">
        <f>SUMIF([1]!Tabla1739[Consignatario],B3243,[1]!Tabla1739[1739])</f>
        <v>0</v>
      </c>
      <c r="Q3243">
        <f>SUMIF([1]!Tabla21[Consignatario],B3243,[1]!Tabla21[1664-1670])</f>
        <v>0</v>
      </c>
      <c r="R3243">
        <f>SUM(Tabla62[[#This Row],[1661]:[Entrearmadas]])</f>
        <v>11000</v>
      </c>
    </row>
    <row r="3244" spans="1:18" x14ac:dyDescent="0.3">
      <c r="A3244">
        <v>3243</v>
      </c>
      <c r="B3244" t="str" cm="1">
        <f t="array" ref="B3244">INDEX([1]!Tabla1[#Data], A3244, 2)</f>
        <v>Zorrobraga, Francisco de</v>
      </c>
      <c r="C3244">
        <f>SUMIF([1]!Tabla1661[Consignatario],B3244,[1]!Tabla1661[1661])</f>
        <v>0</v>
      </c>
      <c r="D3244">
        <f>SUMIF([1]!Tabla11[Consignatario],B3244,[1]!Tabla11[1662])</f>
        <v>0</v>
      </c>
      <c r="E3244">
        <f>SUMIF([1]!Tabla12[Consignatario],B3244,[1]!Tabla12[1670])</f>
        <v>0</v>
      </c>
      <c r="F3244">
        <f>SUMIF([1]!Tabla10[Consignatario],B3244,[1]!Tabla10[1672])</f>
        <v>0</v>
      </c>
      <c r="G3244">
        <f>SUMIF([1]!Tabla9[Consignatarios],B3244,[1]!Tabla9[1675])</f>
        <v>0</v>
      </c>
      <c r="H3244">
        <f>SUMIF([1]!Tabla8[Consignatarios],B3244,[1]!Tabla8[1678])</f>
        <v>0</v>
      </c>
      <c r="I3244">
        <f>SUMIF([1]!Tabla4[Consignatario],B3244,[1]!Tabla4[Monto])</f>
        <v>0</v>
      </c>
      <c r="J3244">
        <f>SUMIF([1]!Tabla2[Consignatario],B3244, [1]!Tabla2[Monto])</f>
        <v>0</v>
      </c>
      <c r="K3244">
        <f>SUMIF([1]!Tabla3[Consignatario],B3244,[1]!Tabla3[Monto])</f>
        <v>600</v>
      </c>
      <c r="L3244">
        <f>SUMIF([1]!Tabla5[Consignatario],B3244,[1]!Tabla5[Monto])</f>
        <v>0</v>
      </c>
      <c r="M3244">
        <f>SUMIF([1]!Tabla1708[Consignatario],B3244,[1]!Tabla1708[Monto])</f>
        <v>0</v>
      </c>
      <c r="N3244">
        <f>SUMIF([1]!Tabla1726[Consignatario],B3244,[1]!Tabla1726[Monto])</f>
        <v>0</v>
      </c>
      <c r="O3244">
        <f>SUMIF([1]!Tabla1730[Consignatario],B3244,[1]!Tabla1730[1730])</f>
        <v>0</v>
      </c>
      <c r="P3244">
        <f>SUMIF([1]!Tabla1739[Consignatario],B3244,[1]!Tabla1739[1739])</f>
        <v>0</v>
      </c>
      <c r="Q3244">
        <f>SUMIF([1]!Tabla21[Consignatario],B3244,[1]!Tabla21[1664-1670])</f>
        <v>0</v>
      </c>
      <c r="R3244">
        <f>SUM(Tabla62[[#This Row],[1661]:[Entrearmadas]])</f>
        <v>600</v>
      </c>
    </row>
    <row r="3245" spans="1:18" x14ac:dyDescent="0.3">
      <c r="A3245">
        <v>3244</v>
      </c>
      <c r="B3245" t="str" cm="1">
        <f t="array" ref="B3245">INDEX([1]!Tabla1[#Data], A3245, 2)</f>
        <v>Zozaya, Pedro de</v>
      </c>
      <c r="C3245">
        <f>SUMIF([1]!Tabla1661[Consignatario],B3245,[1]!Tabla1661[1661])</f>
        <v>0</v>
      </c>
      <c r="D3245">
        <f>SUMIF([1]!Tabla11[Consignatario],B3245,[1]!Tabla11[1662])</f>
        <v>0</v>
      </c>
      <c r="E3245">
        <f>SUMIF([1]!Tabla12[Consignatario],B3245,[1]!Tabla12[1670])</f>
        <v>0</v>
      </c>
      <c r="F3245">
        <f>SUMIF([1]!Tabla10[Consignatario],B3245,[1]!Tabla10[1672])</f>
        <v>0</v>
      </c>
      <c r="G3245">
        <f>SUMIF([1]!Tabla9[Consignatarios],B3245,[1]!Tabla9[1675])</f>
        <v>0</v>
      </c>
      <c r="H3245">
        <f>SUMIF([1]!Tabla8[Consignatarios],B3245,[1]!Tabla8[1678])</f>
        <v>240</v>
      </c>
      <c r="I3245">
        <f>SUMIF([1]!Tabla4[Consignatario],B3245,[1]!Tabla4[Monto])</f>
        <v>0</v>
      </c>
      <c r="J3245">
        <f>SUMIF([1]!Tabla2[Consignatario],B3245, [1]!Tabla2[Monto])</f>
        <v>0</v>
      </c>
      <c r="K3245">
        <f>SUMIF([1]!Tabla3[Consignatario],B3245,[1]!Tabla3[Monto])</f>
        <v>32640</v>
      </c>
      <c r="L3245">
        <f>SUMIF([1]!Tabla5[Consignatario],B3245,[1]!Tabla5[Monto])</f>
        <v>82737</v>
      </c>
      <c r="M3245">
        <f>SUMIF([1]!Tabla1708[Consignatario],B3245,[1]!Tabla1708[Monto])</f>
        <v>0</v>
      </c>
      <c r="N3245">
        <f>SUMIF([1]!Tabla1726[Consignatario],B3245,[1]!Tabla1726[Monto])</f>
        <v>0</v>
      </c>
      <c r="O3245">
        <f>SUMIF([1]!Tabla1730[Consignatario],B3245,[1]!Tabla1730[1730])</f>
        <v>0</v>
      </c>
      <c r="P3245">
        <f>SUMIF([1]!Tabla1739[Consignatario],B3245,[1]!Tabla1739[1739])</f>
        <v>0</v>
      </c>
      <c r="Q3245">
        <f>SUMIF([1]!Tabla21[Consignatario],B3245,[1]!Tabla21[1664-1670])</f>
        <v>0</v>
      </c>
      <c r="R3245">
        <f>SUM(Tabla62[[#This Row],[1661]:[Entrearmadas]])</f>
        <v>115617</v>
      </c>
    </row>
    <row r="3246" spans="1:18" x14ac:dyDescent="0.3">
      <c r="A3246">
        <v>3245</v>
      </c>
      <c r="B3246" t="str" cm="1">
        <f t="array" ref="B3246">INDEX([1]!Tabla1[#Data], A3246, 2)</f>
        <v>Zuarronegui, Joseph de</v>
      </c>
      <c r="C3246">
        <f>SUMIF([1]!Tabla1661[Consignatario],B3246,[1]!Tabla1661[1661])</f>
        <v>0</v>
      </c>
      <c r="D3246">
        <f>SUMIF([1]!Tabla11[Consignatario],B3246,[1]!Tabla11[1662])</f>
        <v>0</v>
      </c>
      <c r="E3246">
        <f>SUMIF([1]!Tabla12[Consignatario],B3246,[1]!Tabla12[1670])</f>
        <v>0</v>
      </c>
      <c r="F3246">
        <f>SUMIF([1]!Tabla10[Consignatario],B3246,[1]!Tabla10[1672])</f>
        <v>0</v>
      </c>
      <c r="G3246">
        <f>SUMIF([1]!Tabla9[Consignatarios],B3246,[1]!Tabla9[1675])</f>
        <v>0</v>
      </c>
      <c r="H3246">
        <f>SUMIF([1]!Tabla8[Consignatarios],B3246,[1]!Tabla8[1678])</f>
        <v>0</v>
      </c>
      <c r="I3246">
        <f>SUMIF([1]!Tabla4[Consignatario],B3246,[1]!Tabla4[Monto])</f>
        <v>0</v>
      </c>
      <c r="J3246">
        <f>SUMIF([1]!Tabla2[Consignatario],B3246, [1]!Tabla2[Monto])</f>
        <v>0</v>
      </c>
      <c r="K3246">
        <f>SUMIF([1]!Tabla3[Consignatario],B3246,[1]!Tabla3[Monto])</f>
        <v>0</v>
      </c>
      <c r="L3246">
        <f>SUMIF([1]!Tabla5[Consignatario],B3246,[1]!Tabla5[Monto])</f>
        <v>15504</v>
      </c>
      <c r="M3246">
        <f>SUMIF([1]!Tabla1708[Consignatario],B3246,[1]!Tabla1708[Monto])</f>
        <v>0</v>
      </c>
      <c r="N3246">
        <f>SUMIF([1]!Tabla1726[Consignatario],B3246,[1]!Tabla1726[Monto])</f>
        <v>0</v>
      </c>
      <c r="O3246">
        <f>SUMIF([1]!Tabla1730[Consignatario],B3246,[1]!Tabla1730[1730])</f>
        <v>0</v>
      </c>
      <c r="P3246">
        <f>SUMIF([1]!Tabla1739[Consignatario],B3246,[1]!Tabla1739[1739])</f>
        <v>0</v>
      </c>
      <c r="Q3246">
        <f>SUMIF([1]!Tabla21[Consignatario],B3246,[1]!Tabla21[1664-1670])</f>
        <v>0</v>
      </c>
      <c r="R3246">
        <f>SUM(Tabla62[[#This Row],[1661]:[Entrearmadas]])</f>
        <v>15504</v>
      </c>
    </row>
    <row r="3247" spans="1:18" x14ac:dyDescent="0.3">
      <c r="A3247">
        <v>3246</v>
      </c>
      <c r="B3247" t="str" cm="1">
        <f t="array" ref="B3247">INDEX([1]!Tabla1[#Data], A3247, 2)</f>
        <v>Zuaznavar, Esteban de</v>
      </c>
      <c r="C3247">
        <f>SUMIF([1]!Tabla1661[Consignatario],B3247,[1]!Tabla1661[1661])</f>
        <v>0</v>
      </c>
      <c r="D3247">
        <f>SUMIF([1]!Tabla11[Consignatario],B3247,[1]!Tabla11[1662])</f>
        <v>0</v>
      </c>
      <c r="E3247">
        <f>SUMIF([1]!Tabla12[Consignatario],B3247,[1]!Tabla12[1670])</f>
        <v>37500</v>
      </c>
      <c r="F3247">
        <f>SUMIF([1]!Tabla10[Consignatario],B3247,[1]!Tabla10[1672])</f>
        <v>0</v>
      </c>
      <c r="G3247">
        <f>SUMIF([1]!Tabla9[Consignatarios],B3247,[1]!Tabla9[1675])</f>
        <v>0</v>
      </c>
      <c r="H3247">
        <f>SUMIF([1]!Tabla8[Consignatarios],B3247,[1]!Tabla8[1678])</f>
        <v>262224</v>
      </c>
      <c r="I3247">
        <f>SUMIF([1]!Tabla4[Consignatario],B3247,[1]!Tabla4[Monto])</f>
        <v>0</v>
      </c>
      <c r="J3247">
        <f>SUMIF([1]!Tabla2[Consignatario],B3247, [1]!Tabla2[Monto])</f>
        <v>0</v>
      </c>
      <c r="K3247">
        <f>SUMIF([1]!Tabla3[Consignatario],B3247,[1]!Tabla3[Monto])</f>
        <v>0</v>
      </c>
      <c r="L3247">
        <f>SUMIF([1]!Tabla5[Consignatario],B3247,[1]!Tabla5[Monto])</f>
        <v>0</v>
      </c>
      <c r="M3247">
        <f>SUMIF([1]!Tabla1708[Consignatario],B3247,[1]!Tabla1708[Monto])</f>
        <v>0</v>
      </c>
      <c r="N3247">
        <f>SUMIF([1]!Tabla1726[Consignatario],B3247,[1]!Tabla1726[Monto])</f>
        <v>0</v>
      </c>
      <c r="O3247">
        <f>SUMIF([1]!Tabla1730[Consignatario],B3247,[1]!Tabla1730[1730])</f>
        <v>0</v>
      </c>
      <c r="P3247">
        <f>SUMIF([1]!Tabla1739[Consignatario],B3247,[1]!Tabla1739[1739])</f>
        <v>0</v>
      </c>
      <c r="Q3247">
        <f>SUMIF([1]!Tabla21[Consignatario],B3247,[1]!Tabla21[1664-1670])</f>
        <v>0</v>
      </c>
      <c r="R3247">
        <f>SUM(Tabla62[[#This Row],[1661]:[Entrearmadas]])</f>
        <v>299724</v>
      </c>
    </row>
    <row r="3248" spans="1:18" x14ac:dyDescent="0.3">
      <c r="A3248">
        <v>3247</v>
      </c>
      <c r="B3248" t="str" cm="1">
        <f t="array" ref="B3248">INDEX([1]!Tabla1[#Data], A3248, 2)</f>
        <v>Zuazo, Fray Juan de</v>
      </c>
      <c r="C3248">
        <f>SUMIF([1]!Tabla1661[Consignatario],B3248,[1]!Tabla1661[1661])</f>
        <v>0</v>
      </c>
      <c r="D3248">
        <f>SUMIF([1]!Tabla11[Consignatario],B3248,[1]!Tabla11[1662])</f>
        <v>0</v>
      </c>
      <c r="E3248">
        <f>SUMIF([1]!Tabla12[Consignatario],B3248,[1]!Tabla12[1670])</f>
        <v>0</v>
      </c>
      <c r="F3248">
        <f>SUMIF([1]!Tabla10[Consignatario],B3248,[1]!Tabla10[1672])</f>
        <v>0</v>
      </c>
      <c r="G3248">
        <f>SUMIF([1]!Tabla9[Consignatarios],B3248,[1]!Tabla9[1675])</f>
        <v>0</v>
      </c>
      <c r="H3248">
        <f>SUMIF([1]!Tabla8[Consignatarios],B3248,[1]!Tabla8[1678])</f>
        <v>0</v>
      </c>
      <c r="I3248">
        <f>SUMIF([1]!Tabla4[Consignatario],B3248,[1]!Tabla4[Monto])</f>
        <v>0</v>
      </c>
      <c r="J3248">
        <f>SUMIF([1]!Tabla2[Consignatario],B3248, [1]!Tabla2[Monto])</f>
        <v>15200</v>
      </c>
      <c r="K3248">
        <f>SUMIF([1]!Tabla3[Consignatario],B3248,[1]!Tabla3[Monto])</f>
        <v>0</v>
      </c>
      <c r="L3248">
        <f>SUMIF([1]!Tabla5[Consignatario],B3248,[1]!Tabla5[Monto])</f>
        <v>0</v>
      </c>
      <c r="M3248">
        <f>SUMIF([1]!Tabla1708[Consignatario],B3248,[1]!Tabla1708[Monto])</f>
        <v>0</v>
      </c>
      <c r="N3248">
        <f>SUMIF([1]!Tabla1726[Consignatario],B3248,[1]!Tabla1726[Monto])</f>
        <v>0</v>
      </c>
      <c r="O3248">
        <f>SUMIF([1]!Tabla1730[Consignatario],B3248,[1]!Tabla1730[1730])</f>
        <v>0</v>
      </c>
      <c r="P3248">
        <f>SUMIF([1]!Tabla1739[Consignatario],B3248,[1]!Tabla1739[1739])</f>
        <v>0</v>
      </c>
      <c r="Q3248">
        <f>SUMIF([1]!Tabla21[Consignatario],B3248,[1]!Tabla21[1664-1670])</f>
        <v>0</v>
      </c>
      <c r="R3248">
        <f>SUM(Tabla62[[#This Row],[1661]:[Entrearmadas]])</f>
        <v>15200</v>
      </c>
    </row>
    <row r="3249" spans="1:18" x14ac:dyDescent="0.3">
      <c r="A3249">
        <v>3248</v>
      </c>
      <c r="B3249" t="str" cm="1">
        <f t="array" ref="B3249">INDEX([1]!Tabla1[#Data], A3249, 2)</f>
        <v>Zubiaurre, Domingo de</v>
      </c>
      <c r="C3249">
        <f>SUMIF([1]!Tabla1661[Consignatario],B3249,[1]!Tabla1661[1661])</f>
        <v>0</v>
      </c>
      <c r="D3249">
        <f>SUMIF([1]!Tabla11[Consignatario],B3249,[1]!Tabla11[1662])</f>
        <v>0</v>
      </c>
      <c r="E3249">
        <f>SUMIF([1]!Tabla12[Consignatario],B3249,[1]!Tabla12[1670])</f>
        <v>0</v>
      </c>
      <c r="F3249">
        <f>SUMIF([1]!Tabla10[Consignatario],B3249,[1]!Tabla10[1672])</f>
        <v>5882</v>
      </c>
      <c r="G3249">
        <f>SUMIF([1]!Tabla9[Consignatarios],B3249,[1]!Tabla9[1675])</f>
        <v>0</v>
      </c>
      <c r="H3249">
        <f>SUMIF([1]!Tabla8[Consignatarios],B3249,[1]!Tabla8[1678])</f>
        <v>0</v>
      </c>
      <c r="I3249">
        <f>SUMIF([1]!Tabla4[Consignatario],B3249,[1]!Tabla4[Monto])</f>
        <v>0</v>
      </c>
      <c r="J3249">
        <f>SUMIF([1]!Tabla2[Consignatario],B3249, [1]!Tabla2[Monto])</f>
        <v>0</v>
      </c>
      <c r="K3249">
        <f>SUMIF([1]!Tabla3[Consignatario],B3249,[1]!Tabla3[Monto])</f>
        <v>0</v>
      </c>
      <c r="L3249">
        <f>SUMIF([1]!Tabla5[Consignatario],B3249,[1]!Tabla5[Monto])</f>
        <v>0</v>
      </c>
      <c r="M3249">
        <f>SUMIF([1]!Tabla1708[Consignatario],B3249,[1]!Tabla1708[Monto])</f>
        <v>0</v>
      </c>
      <c r="N3249">
        <f>SUMIF([1]!Tabla1726[Consignatario],B3249,[1]!Tabla1726[Monto])</f>
        <v>0</v>
      </c>
      <c r="O3249">
        <f>SUMIF([1]!Tabla1730[Consignatario],B3249,[1]!Tabla1730[1730])</f>
        <v>0</v>
      </c>
      <c r="P3249">
        <f>SUMIF([1]!Tabla1739[Consignatario],B3249,[1]!Tabla1739[1739])</f>
        <v>0</v>
      </c>
      <c r="Q3249">
        <f>SUMIF([1]!Tabla21[Consignatario],B3249,[1]!Tabla21[1664-1670])</f>
        <v>0</v>
      </c>
      <c r="R3249">
        <f>SUM(Tabla62[[#This Row],[1661]:[Entrearmadas]])</f>
        <v>5882</v>
      </c>
    </row>
    <row r="3250" spans="1:18" x14ac:dyDescent="0.3">
      <c r="A3250">
        <v>3249</v>
      </c>
      <c r="B3250" t="str" cm="1">
        <f t="array" ref="B3250">INDEX([1]!Tabla1[#Data], A3250, 2)</f>
        <v>Zubieta, Bernardo de</v>
      </c>
      <c r="C3250">
        <f>SUMIF([1]!Tabla1661[Consignatario],B3250,[1]!Tabla1661[1661])</f>
        <v>0</v>
      </c>
      <c r="D3250">
        <f>SUMIF([1]!Tabla11[Consignatario],B3250,[1]!Tabla11[1662])</f>
        <v>0</v>
      </c>
      <c r="E3250">
        <f>SUMIF([1]!Tabla12[Consignatario],B3250,[1]!Tabla12[1670])</f>
        <v>0</v>
      </c>
      <c r="F3250">
        <f>SUMIF([1]!Tabla10[Consignatario],B3250,[1]!Tabla10[1672])</f>
        <v>8600</v>
      </c>
      <c r="G3250">
        <f>SUMIF([1]!Tabla9[Consignatarios],B3250,[1]!Tabla9[1675])</f>
        <v>0</v>
      </c>
      <c r="H3250">
        <f>SUMIF([1]!Tabla8[Consignatarios],B3250,[1]!Tabla8[1678])</f>
        <v>0</v>
      </c>
      <c r="I3250">
        <f>SUMIF([1]!Tabla4[Consignatario],B3250,[1]!Tabla4[Monto])</f>
        <v>0</v>
      </c>
      <c r="J3250">
        <f>SUMIF([1]!Tabla2[Consignatario],B3250, [1]!Tabla2[Monto])</f>
        <v>0</v>
      </c>
      <c r="K3250">
        <f>SUMIF([1]!Tabla3[Consignatario],B3250,[1]!Tabla3[Monto])</f>
        <v>0</v>
      </c>
      <c r="L3250">
        <f>SUMIF([1]!Tabla5[Consignatario],B3250,[1]!Tabla5[Monto])</f>
        <v>0</v>
      </c>
      <c r="M3250">
        <f>SUMIF([1]!Tabla1708[Consignatario],B3250,[1]!Tabla1708[Monto])</f>
        <v>0</v>
      </c>
      <c r="N3250">
        <f>SUMIF([1]!Tabla1726[Consignatario],B3250,[1]!Tabla1726[Monto])</f>
        <v>0</v>
      </c>
      <c r="O3250">
        <f>SUMIF([1]!Tabla1730[Consignatario],B3250,[1]!Tabla1730[1730])</f>
        <v>0</v>
      </c>
      <c r="P3250">
        <f>SUMIF([1]!Tabla1739[Consignatario],B3250,[1]!Tabla1739[1739])</f>
        <v>0</v>
      </c>
      <c r="Q3250">
        <f>SUMIF([1]!Tabla21[Consignatario],B3250,[1]!Tabla21[1664-1670])</f>
        <v>0</v>
      </c>
      <c r="R3250">
        <f>SUM(Tabla62[[#This Row],[1661]:[Entrearmadas]])</f>
        <v>8600</v>
      </c>
    </row>
    <row r="3251" spans="1:18" x14ac:dyDescent="0.3">
      <c r="A3251">
        <v>3250</v>
      </c>
      <c r="B3251" t="str" cm="1">
        <f t="array" ref="B3251">INDEX([1]!Tabla1[#Data], A3251, 2)</f>
        <v>Zubieta, Juan Joseph de</v>
      </c>
      <c r="C3251">
        <f>SUMIF([1]!Tabla1661[Consignatario],B3251,[1]!Tabla1661[1661])</f>
        <v>0</v>
      </c>
      <c r="D3251">
        <f>SUMIF([1]!Tabla11[Consignatario],B3251,[1]!Tabla11[1662])</f>
        <v>0</v>
      </c>
      <c r="E3251">
        <f>SUMIF([1]!Tabla12[Consignatario],B3251,[1]!Tabla12[1670])</f>
        <v>0</v>
      </c>
      <c r="F3251">
        <f>SUMIF([1]!Tabla10[Consignatario],B3251,[1]!Tabla10[1672])</f>
        <v>0</v>
      </c>
      <c r="G3251">
        <f>SUMIF([1]!Tabla9[Consignatarios],B3251,[1]!Tabla9[1675])</f>
        <v>0</v>
      </c>
      <c r="H3251">
        <f>SUMIF([1]!Tabla8[Consignatarios],B3251,[1]!Tabla8[1678])</f>
        <v>0</v>
      </c>
      <c r="I3251">
        <f>SUMIF([1]!Tabla4[Consignatario],B3251,[1]!Tabla4[Monto])</f>
        <v>0</v>
      </c>
      <c r="J3251">
        <f>SUMIF([1]!Tabla2[Consignatario],B3251, [1]!Tabla2[Monto])</f>
        <v>0</v>
      </c>
      <c r="K3251">
        <f>SUMIF([1]!Tabla3[Consignatario],B3251,[1]!Tabla3[Monto])</f>
        <v>0</v>
      </c>
      <c r="L3251">
        <f>SUMIF([1]!Tabla5[Consignatario],B3251,[1]!Tabla5[Monto])</f>
        <v>0</v>
      </c>
      <c r="M3251">
        <f>SUMIF([1]!Tabla1708[Consignatario],B3251,[1]!Tabla1708[Monto])</f>
        <v>0</v>
      </c>
      <c r="N3251">
        <f>SUMIF([1]!Tabla1726[Consignatario],B3251,[1]!Tabla1726[Monto])</f>
        <v>16250</v>
      </c>
      <c r="O3251">
        <f>SUMIF([1]!Tabla1730[Consignatario],B3251,[1]!Tabla1730[1730])</f>
        <v>0</v>
      </c>
      <c r="P3251">
        <f>SUMIF([1]!Tabla1739[Consignatario],B3251,[1]!Tabla1739[1739])</f>
        <v>0</v>
      </c>
      <c r="Q3251">
        <f>SUMIF([1]!Tabla21[Consignatario],B3251,[1]!Tabla21[1664-1670])</f>
        <v>0</v>
      </c>
      <c r="R3251">
        <f>SUM(Tabla62[[#This Row],[1661]:[Entrearmadas]])</f>
        <v>16250</v>
      </c>
    </row>
    <row r="3252" spans="1:18" x14ac:dyDescent="0.3">
      <c r="A3252">
        <v>3251</v>
      </c>
      <c r="B3252" t="str" cm="1">
        <f t="array" ref="B3252">INDEX([1]!Tabla1[#Data], A3252, 2)</f>
        <v>Zubieta, Manuel de</v>
      </c>
      <c r="C3252">
        <f>SUMIF([1]!Tabla1661[Consignatario],B3252,[1]!Tabla1661[1661])</f>
        <v>0</v>
      </c>
      <c r="D3252">
        <f>SUMIF([1]!Tabla11[Consignatario],B3252,[1]!Tabla11[1662])</f>
        <v>0</v>
      </c>
      <c r="E3252">
        <f>SUMIF([1]!Tabla12[Consignatario],B3252,[1]!Tabla12[1670])</f>
        <v>0</v>
      </c>
      <c r="F3252">
        <f>SUMIF([1]!Tabla10[Consignatario],B3252,[1]!Tabla10[1672])</f>
        <v>0</v>
      </c>
      <c r="G3252">
        <f>SUMIF([1]!Tabla9[Consignatarios],B3252,[1]!Tabla9[1675])</f>
        <v>0</v>
      </c>
      <c r="H3252">
        <f>SUMIF([1]!Tabla8[Consignatarios],B3252,[1]!Tabla8[1678])</f>
        <v>0</v>
      </c>
      <c r="I3252">
        <f>SUMIF([1]!Tabla4[Consignatario],B3252,[1]!Tabla4[Monto])</f>
        <v>0</v>
      </c>
      <c r="J3252">
        <f>SUMIF([1]!Tabla2[Consignatario],B3252, [1]!Tabla2[Monto])</f>
        <v>0</v>
      </c>
      <c r="K3252">
        <f>SUMIF([1]!Tabla3[Consignatario],B3252,[1]!Tabla3[Monto])</f>
        <v>0</v>
      </c>
      <c r="L3252">
        <f>SUMIF([1]!Tabla5[Consignatario],B3252,[1]!Tabla5[Monto])</f>
        <v>0</v>
      </c>
      <c r="M3252">
        <f>SUMIF([1]!Tabla1708[Consignatario],B3252,[1]!Tabla1708[Monto])</f>
        <v>0</v>
      </c>
      <c r="N3252">
        <f>SUMIF([1]!Tabla1726[Consignatario],B3252,[1]!Tabla1726[Monto])</f>
        <v>0</v>
      </c>
      <c r="O3252">
        <f>SUMIF([1]!Tabla1730[Consignatario],B3252,[1]!Tabla1730[1730])</f>
        <v>0</v>
      </c>
      <c r="P3252">
        <f>SUMIF([1]!Tabla1739[Consignatario],B3252,[1]!Tabla1739[1739])</f>
        <v>180976</v>
      </c>
      <c r="Q3252">
        <f>SUMIF([1]!Tabla21[Consignatario],B3252,[1]!Tabla21[1664-1670])</f>
        <v>0</v>
      </c>
      <c r="R3252">
        <f>SUM(Tabla62[[#This Row],[1661]:[Entrearmadas]])</f>
        <v>180976</v>
      </c>
    </row>
    <row r="3253" spans="1:18" x14ac:dyDescent="0.3">
      <c r="A3253">
        <v>3252</v>
      </c>
      <c r="B3253" t="str" cm="1">
        <f t="array" ref="B3253">INDEX([1]!Tabla1[#Data], A3253, 2)</f>
        <v>Zugasti, Manuel de</v>
      </c>
      <c r="C3253">
        <f>SUMIF([1]!Tabla1661[Consignatario],B3253,[1]!Tabla1661[1661])</f>
        <v>0</v>
      </c>
      <c r="D3253">
        <f>SUMIF([1]!Tabla11[Consignatario],B3253,[1]!Tabla11[1662])</f>
        <v>0</v>
      </c>
      <c r="E3253">
        <f>SUMIF([1]!Tabla12[Consignatario],B3253,[1]!Tabla12[1670])</f>
        <v>0</v>
      </c>
      <c r="F3253">
        <f>SUMIF([1]!Tabla10[Consignatario],B3253,[1]!Tabla10[1672])</f>
        <v>0</v>
      </c>
      <c r="G3253">
        <f>SUMIF([1]!Tabla9[Consignatarios],B3253,[1]!Tabla9[1675])</f>
        <v>0</v>
      </c>
      <c r="H3253">
        <f>SUMIF([1]!Tabla8[Consignatarios],B3253,[1]!Tabla8[1678])</f>
        <v>0</v>
      </c>
      <c r="I3253">
        <f>SUMIF([1]!Tabla4[Consignatario],B3253,[1]!Tabla4[Monto])</f>
        <v>0</v>
      </c>
      <c r="J3253">
        <f>SUMIF([1]!Tabla2[Consignatario],B3253, [1]!Tabla2[Monto])</f>
        <v>0</v>
      </c>
      <c r="K3253">
        <f>SUMIF([1]!Tabla3[Consignatario],B3253,[1]!Tabla3[Monto])</f>
        <v>0</v>
      </c>
      <c r="L3253">
        <f>SUMIF([1]!Tabla5[Consignatario],B3253,[1]!Tabla5[Monto])</f>
        <v>0</v>
      </c>
      <c r="M3253">
        <f>SUMIF([1]!Tabla1708[Consignatario],B3253,[1]!Tabla1708[Monto])</f>
        <v>0</v>
      </c>
      <c r="N3253">
        <f>SUMIF([1]!Tabla1726[Consignatario],B3253,[1]!Tabla1726[Monto])</f>
        <v>96000</v>
      </c>
      <c r="O3253">
        <f>SUMIF([1]!Tabla1730[Consignatario],B3253,[1]!Tabla1730[1730])</f>
        <v>0</v>
      </c>
      <c r="P3253">
        <f>SUMIF([1]!Tabla1739[Consignatario],B3253,[1]!Tabla1739[1739])</f>
        <v>0</v>
      </c>
      <c r="Q3253">
        <f>SUMIF([1]!Tabla21[Consignatario],B3253,[1]!Tabla21[1664-1670])</f>
        <v>0</v>
      </c>
      <c r="R3253">
        <f>SUM(Tabla62[[#This Row],[1661]:[Entrearmadas]])</f>
        <v>96000</v>
      </c>
    </row>
    <row r="3254" spans="1:18" x14ac:dyDescent="0.3">
      <c r="A3254">
        <v>3253</v>
      </c>
      <c r="B3254" t="str" cm="1">
        <f t="array" ref="B3254">INDEX([1]!Tabla1[#Data], A3254, 2)</f>
        <v>Zugasti, Martín de</v>
      </c>
      <c r="C3254">
        <f>SUMIF([1]!Tabla1661[Consignatario],B3254,[1]!Tabla1661[1661])</f>
        <v>0</v>
      </c>
      <c r="D3254">
        <f>SUMIF([1]!Tabla11[Consignatario],B3254,[1]!Tabla11[1662])</f>
        <v>0</v>
      </c>
      <c r="E3254">
        <f>SUMIF([1]!Tabla12[Consignatario],B3254,[1]!Tabla12[1670])</f>
        <v>0</v>
      </c>
      <c r="F3254">
        <f>SUMIF([1]!Tabla10[Consignatario],B3254,[1]!Tabla10[1672])</f>
        <v>0</v>
      </c>
      <c r="G3254">
        <f>SUMIF([1]!Tabla9[Consignatarios],B3254,[1]!Tabla9[1675])</f>
        <v>0</v>
      </c>
      <c r="H3254">
        <f>SUMIF([1]!Tabla8[Consignatarios],B3254,[1]!Tabla8[1678])</f>
        <v>0</v>
      </c>
      <c r="I3254">
        <f>SUMIF([1]!Tabla4[Consignatario],B3254,[1]!Tabla4[Monto])</f>
        <v>0</v>
      </c>
      <c r="J3254">
        <f>SUMIF([1]!Tabla2[Consignatario],B3254, [1]!Tabla2[Monto])</f>
        <v>0</v>
      </c>
      <c r="K3254">
        <f>SUMIF([1]!Tabla3[Consignatario],B3254,[1]!Tabla3[Monto])</f>
        <v>0</v>
      </c>
      <c r="L3254">
        <f>SUMIF([1]!Tabla5[Consignatario],B3254,[1]!Tabla5[Monto])</f>
        <v>0</v>
      </c>
      <c r="M3254">
        <f>SUMIF([1]!Tabla1708[Consignatario],B3254,[1]!Tabla1708[Monto])</f>
        <v>0</v>
      </c>
      <c r="N3254">
        <f>SUMIF([1]!Tabla1726[Consignatario],B3254,[1]!Tabla1726[Monto])</f>
        <v>77000</v>
      </c>
      <c r="O3254">
        <f>SUMIF([1]!Tabla1730[Consignatario],B3254,[1]!Tabla1730[1730])</f>
        <v>371589</v>
      </c>
      <c r="P3254">
        <f>SUMIF([1]!Tabla1739[Consignatario],B3254,[1]!Tabla1739[1739])</f>
        <v>59400</v>
      </c>
      <c r="Q3254">
        <f>SUMIF([1]!Tabla21[Consignatario],B3254,[1]!Tabla21[1664-1670])</f>
        <v>0</v>
      </c>
      <c r="R3254">
        <f>SUM(Tabla62[[#This Row],[1661]:[Entrearmadas]])</f>
        <v>507989</v>
      </c>
    </row>
    <row r="3255" spans="1:18" x14ac:dyDescent="0.3">
      <c r="A3255">
        <v>3254</v>
      </c>
      <c r="B3255" t="str" cm="1">
        <f t="array" ref="B3255">INDEX([1]!Tabla1[#Data], A3255, 2)</f>
        <v>Zumaeta, Antonio de</v>
      </c>
      <c r="C3255">
        <f>SUMIF([1]!Tabla1661[Consignatario],B3255,[1]!Tabla1661[1661])</f>
        <v>0</v>
      </c>
      <c r="D3255">
        <f>SUMIF([1]!Tabla11[Consignatario],B3255,[1]!Tabla11[1662])</f>
        <v>0</v>
      </c>
      <c r="E3255">
        <f>SUMIF([1]!Tabla12[Consignatario],B3255,[1]!Tabla12[1670])</f>
        <v>0</v>
      </c>
      <c r="F3255">
        <f>SUMIF([1]!Tabla10[Consignatario],B3255,[1]!Tabla10[1672])</f>
        <v>0</v>
      </c>
      <c r="G3255">
        <f>SUMIF([1]!Tabla9[Consignatarios],B3255,[1]!Tabla9[1675])</f>
        <v>0</v>
      </c>
      <c r="H3255">
        <f>SUMIF([1]!Tabla8[Consignatarios],B3255,[1]!Tabla8[1678])</f>
        <v>0</v>
      </c>
      <c r="I3255">
        <f>SUMIF([1]!Tabla4[Consignatario],B3255,[1]!Tabla4[Monto])</f>
        <v>0</v>
      </c>
      <c r="J3255">
        <f>SUMIF([1]!Tabla2[Consignatario],B3255, [1]!Tabla2[Monto])</f>
        <v>18352</v>
      </c>
      <c r="K3255">
        <f>SUMIF([1]!Tabla3[Consignatario],B3255,[1]!Tabla3[Monto])</f>
        <v>0</v>
      </c>
      <c r="L3255">
        <f>SUMIF([1]!Tabla5[Consignatario],B3255,[1]!Tabla5[Monto])</f>
        <v>0</v>
      </c>
      <c r="M3255">
        <f>SUMIF([1]!Tabla1708[Consignatario],B3255,[1]!Tabla1708[Monto])</f>
        <v>0</v>
      </c>
      <c r="N3255">
        <f>SUMIF([1]!Tabla1726[Consignatario],B3255,[1]!Tabla1726[Monto])</f>
        <v>0</v>
      </c>
      <c r="O3255">
        <f>SUMIF([1]!Tabla1730[Consignatario],B3255,[1]!Tabla1730[1730])</f>
        <v>0</v>
      </c>
      <c r="P3255">
        <f>SUMIF([1]!Tabla1739[Consignatario],B3255,[1]!Tabla1739[1739])</f>
        <v>0</v>
      </c>
      <c r="Q3255">
        <f>SUMIF([1]!Tabla21[Consignatario],B3255,[1]!Tabla21[1664-1670])</f>
        <v>0</v>
      </c>
      <c r="R3255">
        <f>SUM(Tabla62[[#This Row],[1661]:[Entrearmadas]])</f>
        <v>18352</v>
      </c>
    </row>
    <row r="3256" spans="1:18" x14ac:dyDescent="0.3">
      <c r="A3256">
        <v>3255</v>
      </c>
      <c r="B3256" t="str" cm="1">
        <f t="array" ref="B3256">INDEX([1]!Tabla1[#Data], A3256, 2)</f>
        <v>Zumaeta, Pedro de</v>
      </c>
      <c r="C3256">
        <f>SUMIF([1]!Tabla1661[Consignatario],B3256,[1]!Tabla1661[1661])</f>
        <v>0</v>
      </c>
      <c r="D3256">
        <f>SUMIF([1]!Tabla11[Consignatario],B3256,[1]!Tabla11[1662])</f>
        <v>0</v>
      </c>
      <c r="E3256">
        <f>SUMIF([1]!Tabla12[Consignatario],B3256,[1]!Tabla12[1670])</f>
        <v>0</v>
      </c>
      <c r="F3256">
        <f>SUMIF([1]!Tabla10[Consignatario],B3256,[1]!Tabla10[1672])</f>
        <v>0</v>
      </c>
      <c r="G3256">
        <f>SUMIF([1]!Tabla9[Consignatarios],B3256,[1]!Tabla9[1675])</f>
        <v>0</v>
      </c>
      <c r="H3256">
        <f>SUMIF([1]!Tabla8[Consignatarios],B3256,[1]!Tabla8[1678])</f>
        <v>0</v>
      </c>
      <c r="I3256">
        <f>SUMIF([1]!Tabla4[Consignatario],B3256,[1]!Tabla4[Monto])</f>
        <v>0</v>
      </c>
      <c r="J3256">
        <f>SUMIF([1]!Tabla2[Consignatario],B3256, [1]!Tabla2[Monto])</f>
        <v>0</v>
      </c>
      <c r="K3256">
        <f>SUMIF([1]!Tabla3[Consignatario],B3256,[1]!Tabla3[Monto])</f>
        <v>72</v>
      </c>
      <c r="L3256">
        <f>SUMIF([1]!Tabla5[Consignatario],B3256,[1]!Tabla5[Monto])</f>
        <v>0</v>
      </c>
      <c r="M3256">
        <f>SUMIF([1]!Tabla1708[Consignatario],B3256,[1]!Tabla1708[Monto])</f>
        <v>0</v>
      </c>
      <c r="N3256">
        <f>SUMIF([1]!Tabla1726[Consignatario],B3256,[1]!Tabla1726[Monto])</f>
        <v>0</v>
      </c>
      <c r="O3256">
        <f>SUMIF([1]!Tabla1730[Consignatario],B3256,[1]!Tabla1730[1730])</f>
        <v>0</v>
      </c>
      <c r="P3256">
        <f>SUMIF([1]!Tabla1739[Consignatario],B3256,[1]!Tabla1739[1739])</f>
        <v>0</v>
      </c>
      <c r="Q3256">
        <f>SUMIF([1]!Tabla21[Consignatario],B3256,[1]!Tabla21[1664-1670])</f>
        <v>0</v>
      </c>
      <c r="R3256">
        <f>SUM(Tabla62[[#This Row],[1661]:[Entrearmadas]])</f>
        <v>72</v>
      </c>
    </row>
    <row r="3257" spans="1:18" x14ac:dyDescent="0.3">
      <c r="A3257">
        <v>3256</v>
      </c>
      <c r="B3257" t="str" cm="1">
        <f t="array" ref="B3257">INDEX([1]!Tabla1[#Data], A3257, 2)</f>
        <v>Zumaran, Joseph de</v>
      </c>
      <c r="C3257">
        <f>SUMIF([1]!Tabla1661[Consignatario],B3257,[1]!Tabla1661[1661])</f>
        <v>0</v>
      </c>
      <c r="D3257">
        <f>SUMIF([1]!Tabla11[Consignatario],B3257,[1]!Tabla11[1662])</f>
        <v>0</v>
      </c>
      <c r="E3257">
        <f>SUMIF([1]!Tabla12[Consignatario],B3257,[1]!Tabla12[1670])</f>
        <v>0</v>
      </c>
      <c r="F3257">
        <f>SUMIF([1]!Tabla10[Consignatario],B3257,[1]!Tabla10[1672])</f>
        <v>0</v>
      </c>
      <c r="G3257">
        <f>SUMIF([1]!Tabla9[Consignatarios],B3257,[1]!Tabla9[1675])</f>
        <v>0</v>
      </c>
      <c r="H3257">
        <f>SUMIF([1]!Tabla8[Consignatarios],B3257,[1]!Tabla8[1678])</f>
        <v>0</v>
      </c>
      <c r="I3257">
        <f>SUMIF([1]!Tabla4[Consignatario],B3257,[1]!Tabla4[Monto])</f>
        <v>0</v>
      </c>
      <c r="J3257">
        <f>SUMIF([1]!Tabla2[Consignatario],B3257, [1]!Tabla2[Monto])</f>
        <v>0</v>
      </c>
      <c r="K3257">
        <f>SUMIF([1]!Tabla3[Consignatario],B3257,[1]!Tabla3[Monto])</f>
        <v>0</v>
      </c>
      <c r="L3257">
        <f>SUMIF([1]!Tabla5[Consignatario],B3257,[1]!Tabla5[Monto])</f>
        <v>0</v>
      </c>
      <c r="M3257">
        <f>SUMIF([1]!Tabla1708[Consignatario],B3257,[1]!Tabla1708[Monto])</f>
        <v>0</v>
      </c>
      <c r="N3257">
        <f>SUMIF([1]!Tabla1726[Consignatario],B3257,[1]!Tabla1726[Monto])</f>
        <v>680</v>
      </c>
      <c r="O3257">
        <f>SUMIF([1]!Tabla1730[Consignatario],B3257,[1]!Tabla1730[1730])</f>
        <v>0</v>
      </c>
      <c r="P3257">
        <f>SUMIF([1]!Tabla1739[Consignatario],B3257,[1]!Tabla1739[1739])</f>
        <v>0</v>
      </c>
      <c r="Q3257">
        <f>SUMIF([1]!Tabla21[Consignatario],B3257,[1]!Tabla21[1664-1670])</f>
        <v>0</v>
      </c>
      <c r="R3257">
        <f>SUM(Tabla62[[#This Row],[1661]:[Entrearmadas]])</f>
        <v>680</v>
      </c>
    </row>
    <row r="3258" spans="1:18" x14ac:dyDescent="0.3">
      <c r="A3258">
        <v>3257</v>
      </c>
      <c r="B3258" t="str" cm="1">
        <f t="array" ref="B3258">INDEX([1]!Tabla1[#Data], A3258, 2)</f>
        <v>Zumarraga, Pedro de</v>
      </c>
      <c r="C3258">
        <f>SUMIF([1]!Tabla1661[Consignatario],B3258,[1]!Tabla1661[1661])</f>
        <v>54841</v>
      </c>
      <c r="D3258">
        <f>SUMIF([1]!Tabla11[Consignatario],B3258,[1]!Tabla11[1662])</f>
        <v>35000</v>
      </c>
      <c r="E3258">
        <f>SUMIF([1]!Tabla12[Consignatario],B3258,[1]!Tabla12[1670])</f>
        <v>76400</v>
      </c>
      <c r="F3258">
        <f>SUMIF([1]!Tabla10[Consignatario],B3258,[1]!Tabla10[1672])</f>
        <v>110523</v>
      </c>
      <c r="G3258">
        <f>SUMIF([1]!Tabla9[Consignatarios],B3258,[1]!Tabla9[1675])</f>
        <v>128550</v>
      </c>
      <c r="H3258">
        <f>SUMIF([1]!Tabla8[Consignatarios],B3258,[1]!Tabla8[1678])</f>
        <v>89159</v>
      </c>
      <c r="I3258">
        <f>SUMIF([1]!Tabla4[Consignatario],B3258,[1]!Tabla4[Monto])</f>
        <v>51934</v>
      </c>
      <c r="J3258">
        <f>SUMIF([1]!Tabla2[Consignatario],B3258, [1]!Tabla2[Monto])</f>
        <v>49040</v>
      </c>
      <c r="K3258">
        <f>SUMIF([1]!Tabla3[Consignatario],B3258,[1]!Tabla3[Monto])</f>
        <v>0</v>
      </c>
      <c r="L3258">
        <f>SUMIF([1]!Tabla5[Consignatario],B3258,[1]!Tabla5[Monto])</f>
        <v>0</v>
      </c>
      <c r="M3258">
        <f>SUMIF([1]!Tabla1708[Consignatario],B3258,[1]!Tabla1708[Monto])</f>
        <v>0</v>
      </c>
      <c r="N3258">
        <f>SUMIF([1]!Tabla1726[Consignatario],B3258,[1]!Tabla1726[Monto])</f>
        <v>0</v>
      </c>
      <c r="O3258">
        <f>SUMIF([1]!Tabla1730[Consignatario],B3258,[1]!Tabla1730[1730])</f>
        <v>0</v>
      </c>
      <c r="P3258">
        <f>SUMIF([1]!Tabla1739[Consignatario],B3258,[1]!Tabla1739[1739])</f>
        <v>0</v>
      </c>
      <c r="Q3258">
        <f>SUMIF([1]!Tabla21[Consignatario],B3258,[1]!Tabla21[1664-1670])</f>
        <v>0</v>
      </c>
      <c r="R3258">
        <f>SUM(Tabla62[[#This Row],[1661]:[Entrearmadas]])</f>
        <v>595447</v>
      </c>
    </row>
    <row r="3259" spans="1:18" x14ac:dyDescent="0.3">
      <c r="A3259">
        <v>3258</v>
      </c>
      <c r="B3259" t="str" cm="1">
        <f t="array" ref="B3259">INDEX([1]!Tabla1[#Data], A3259, 2)</f>
        <v>Zuñiga, Francisco de</v>
      </c>
      <c r="C3259">
        <f>SUMIF([1]!Tabla1661[Consignatario],B3259,[1]!Tabla1661[1661])</f>
        <v>8848</v>
      </c>
      <c r="D3259">
        <f>SUMIF([1]!Tabla11[Consignatario],B3259,[1]!Tabla11[1662])</f>
        <v>14500</v>
      </c>
      <c r="E3259">
        <f>SUMIF([1]!Tabla12[Consignatario],B3259,[1]!Tabla12[1670])</f>
        <v>37500</v>
      </c>
      <c r="F3259">
        <f>SUMIF([1]!Tabla10[Consignatario],B3259,[1]!Tabla10[1672])</f>
        <v>110294</v>
      </c>
      <c r="G3259">
        <f>SUMIF([1]!Tabla9[Consignatarios],B3259,[1]!Tabla9[1675])</f>
        <v>109000</v>
      </c>
      <c r="H3259">
        <f>SUMIF([1]!Tabla8[Consignatarios],B3259,[1]!Tabla8[1678])</f>
        <v>0</v>
      </c>
      <c r="I3259">
        <f>SUMIF([1]!Tabla4[Consignatario],B3259,[1]!Tabla4[Monto])</f>
        <v>0</v>
      </c>
      <c r="J3259">
        <f>SUMIF([1]!Tabla2[Consignatario],B3259, [1]!Tabla2[Monto])</f>
        <v>0</v>
      </c>
      <c r="K3259">
        <f>SUMIF([1]!Tabla3[Consignatario],B3259,[1]!Tabla3[Monto])</f>
        <v>4000</v>
      </c>
      <c r="L3259">
        <f>SUMIF([1]!Tabla5[Consignatario],B3259,[1]!Tabla5[Monto])</f>
        <v>4000</v>
      </c>
      <c r="M3259">
        <f>SUMIF([1]!Tabla1708[Consignatario],B3259,[1]!Tabla1708[Monto])</f>
        <v>0</v>
      </c>
      <c r="N3259">
        <f>SUMIF([1]!Tabla1726[Consignatario],B3259,[1]!Tabla1726[Monto])</f>
        <v>0</v>
      </c>
      <c r="O3259">
        <f>SUMIF([1]!Tabla1730[Consignatario],B3259,[1]!Tabla1730[1730])</f>
        <v>0</v>
      </c>
      <c r="P3259">
        <f>SUMIF([1]!Tabla1739[Consignatario],B3259,[1]!Tabla1739[1739])</f>
        <v>0</v>
      </c>
      <c r="Q3259">
        <f>SUMIF([1]!Tabla21[Consignatario],B3259,[1]!Tabla21[1664-1670])</f>
        <v>0</v>
      </c>
      <c r="R3259">
        <f>SUM(Tabla62[[#This Row],[1661]:[Entrearmadas]])</f>
        <v>288142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Enmanuel Montalvo</cp:lastModifiedBy>
  <dcterms:created xsi:type="dcterms:W3CDTF">2015-06-05T18:17:20Z</dcterms:created>
  <dcterms:modified xsi:type="dcterms:W3CDTF">2025-03-18T22:00:32Z</dcterms:modified>
</cp:coreProperties>
</file>