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nnionasca/Dropbox/UniCT/3° Anno/Materie a scelta/Social Media Managment/Homework/Lecture 5/"/>
    </mc:Choice>
  </mc:AlternateContent>
  <bookViews>
    <workbookView xWindow="900" yWindow="460" windowWidth="24700" windowHeight="15540" tabRatio="500"/>
  </bookViews>
  <sheets>
    <sheet name="slr12n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K2" i="1"/>
  <c r="F3" i="1"/>
  <c r="K3" i="1"/>
  <c r="F4" i="1"/>
  <c r="K4" i="1"/>
  <c r="F5" i="1"/>
  <c r="K5" i="1"/>
  <c r="F6" i="1"/>
  <c r="K6" i="1"/>
  <c r="F7" i="1"/>
  <c r="K7" i="1"/>
  <c r="F8" i="1"/>
  <c r="K8" i="1"/>
  <c r="F9" i="1"/>
  <c r="K9" i="1"/>
  <c r="F10" i="1"/>
  <c r="K10" i="1"/>
  <c r="F11" i="1"/>
  <c r="K11" i="1"/>
  <c r="F12" i="1"/>
  <c r="K12" i="1"/>
  <c r="F13" i="1"/>
  <c r="K13" i="1"/>
  <c r="F14" i="1"/>
  <c r="K14" i="1"/>
  <c r="F15" i="1"/>
  <c r="K15" i="1"/>
  <c r="F16" i="1"/>
  <c r="K16" i="1"/>
  <c r="F17" i="1"/>
  <c r="K17" i="1"/>
  <c r="F18" i="1"/>
  <c r="K18" i="1"/>
  <c r="F19" i="1"/>
  <c r="K19" i="1"/>
  <c r="F20" i="1"/>
  <c r="K20" i="1"/>
  <c r="F21" i="1"/>
  <c r="K21" i="1"/>
  <c r="F22" i="1"/>
  <c r="K22" i="1"/>
  <c r="F23" i="1"/>
  <c r="K23" i="1"/>
  <c r="F24" i="1"/>
  <c r="K24" i="1"/>
  <c r="F25" i="1"/>
  <c r="K25" i="1"/>
  <c r="F26" i="1"/>
  <c r="K26" i="1"/>
  <c r="F27" i="1"/>
  <c r="K27" i="1"/>
  <c r="F28" i="1"/>
  <c r="K28" i="1"/>
  <c r="F29" i="1"/>
  <c r="K29" i="1"/>
  <c r="F30" i="1"/>
  <c r="K30" i="1"/>
  <c r="F31" i="1"/>
  <c r="K31" i="1"/>
  <c r="F32" i="1"/>
  <c r="K32" i="1"/>
  <c r="F33" i="1"/>
  <c r="K33" i="1"/>
  <c r="F34" i="1"/>
  <c r="K34" i="1"/>
  <c r="F35" i="1"/>
  <c r="K35" i="1"/>
  <c r="F36" i="1"/>
  <c r="K36" i="1"/>
  <c r="F37" i="1"/>
  <c r="K37" i="1"/>
  <c r="K38" i="1"/>
  <c r="N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M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P3" i="1"/>
  <c r="F38" i="1"/>
</calcChain>
</file>

<file path=xl/sharedStrings.xml><?xml version="1.0" encoding="utf-8"?>
<sst xmlns="http://schemas.openxmlformats.org/spreadsheetml/2006/main" count="12" uniqueCount="12">
  <si>
    <t>X</t>
  </si>
  <si>
    <t>Y</t>
  </si>
  <si>
    <t>x0</t>
  </si>
  <si>
    <t>prediction</t>
  </si>
  <si>
    <t>theta0</t>
  </si>
  <si>
    <t>theta1</t>
  </si>
  <si>
    <t>sqError</t>
  </si>
  <si>
    <t>f_costo</t>
  </si>
  <si>
    <t>grad_x0</t>
  </si>
  <si>
    <t>grad_x1</t>
  </si>
  <si>
    <t>_theha0</t>
  </si>
  <si>
    <t>_theta1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</si>
</sst>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Protection="1">
      <protection locked="0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SLR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slr12n!$C$1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33751283806915"/>
                  <c:y val="-0.05919845577555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it-IT" sz="1100" b="1" baseline="0">
                        <a:solidFill>
                          <a:srgbClr val="FF0000"/>
                        </a:solidFill>
                      </a:rPr>
                      <a:t>y = 0,3732x + 867,6</a:t>
                    </a:r>
                    <a:endParaRPr lang="it-IT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slr12n!$B$2:$B$37</c:f>
              <c:numCache>
                <c:formatCode>General</c:formatCode>
                <c:ptCount val="36"/>
                <c:pt idx="0">
                  <c:v>1000.0</c:v>
                </c:pt>
                <c:pt idx="1">
                  <c:v>1125.0</c:v>
                </c:pt>
                <c:pt idx="2">
                  <c:v>1087.0</c:v>
                </c:pt>
                <c:pt idx="3">
                  <c:v>1070.0</c:v>
                </c:pt>
                <c:pt idx="4">
                  <c:v>1100.0</c:v>
                </c:pt>
                <c:pt idx="5">
                  <c:v>1150.0</c:v>
                </c:pt>
                <c:pt idx="6">
                  <c:v>1250.0</c:v>
                </c:pt>
                <c:pt idx="7">
                  <c:v>1150.0</c:v>
                </c:pt>
                <c:pt idx="8">
                  <c:v>1100.0</c:v>
                </c:pt>
                <c:pt idx="9">
                  <c:v>1350.0</c:v>
                </c:pt>
                <c:pt idx="10">
                  <c:v>1275.0</c:v>
                </c:pt>
                <c:pt idx="11">
                  <c:v>1375.0</c:v>
                </c:pt>
                <c:pt idx="12">
                  <c:v>1175.0</c:v>
                </c:pt>
                <c:pt idx="13">
                  <c:v>1200.0</c:v>
                </c:pt>
                <c:pt idx="14">
                  <c:v>1175.0</c:v>
                </c:pt>
                <c:pt idx="15">
                  <c:v>1300.0</c:v>
                </c:pt>
                <c:pt idx="16">
                  <c:v>1260.0</c:v>
                </c:pt>
                <c:pt idx="17">
                  <c:v>1330.0</c:v>
                </c:pt>
                <c:pt idx="18">
                  <c:v>1325.0</c:v>
                </c:pt>
                <c:pt idx="19">
                  <c:v>1200.0</c:v>
                </c:pt>
                <c:pt idx="20">
                  <c:v>1225.0</c:v>
                </c:pt>
                <c:pt idx="21">
                  <c:v>1090.0</c:v>
                </c:pt>
                <c:pt idx="22">
                  <c:v>1075.0</c:v>
                </c:pt>
                <c:pt idx="23">
                  <c:v>1080.0</c:v>
                </c:pt>
                <c:pt idx="24">
                  <c:v>1080.0</c:v>
                </c:pt>
                <c:pt idx="25">
                  <c:v>1180.0</c:v>
                </c:pt>
                <c:pt idx="26">
                  <c:v>1225.0</c:v>
                </c:pt>
                <c:pt idx="27">
                  <c:v>1175.0</c:v>
                </c:pt>
                <c:pt idx="28">
                  <c:v>1250.0</c:v>
                </c:pt>
                <c:pt idx="29">
                  <c:v>1250.0</c:v>
                </c:pt>
                <c:pt idx="30">
                  <c:v>750.0</c:v>
                </c:pt>
                <c:pt idx="31">
                  <c:v>1125.0</c:v>
                </c:pt>
                <c:pt idx="32">
                  <c:v>700.0</c:v>
                </c:pt>
                <c:pt idx="33">
                  <c:v>900.0</c:v>
                </c:pt>
                <c:pt idx="34">
                  <c:v>900.0</c:v>
                </c:pt>
                <c:pt idx="35">
                  <c:v>850.0</c:v>
                </c:pt>
              </c:numCache>
            </c:numRef>
          </c:xVal>
          <c:yVal>
            <c:numRef>
              <c:f>slr12n!$C$2:$C$37</c:f>
              <c:numCache>
                <c:formatCode>General</c:formatCode>
                <c:ptCount val="36"/>
                <c:pt idx="0">
                  <c:v>1050.0</c:v>
                </c:pt>
                <c:pt idx="1">
                  <c:v>1150.0</c:v>
                </c:pt>
                <c:pt idx="2">
                  <c:v>1213.0</c:v>
                </c:pt>
                <c:pt idx="3">
                  <c:v>1275.0</c:v>
                </c:pt>
                <c:pt idx="4">
                  <c:v>1300.0</c:v>
                </c:pt>
                <c:pt idx="5">
                  <c:v>1300.0</c:v>
                </c:pt>
                <c:pt idx="6">
                  <c:v>1400.0</c:v>
                </c:pt>
                <c:pt idx="7">
                  <c:v>1400.0</c:v>
                </c:pt>
                <c:pt idx="8">
                  <c:v>1250.0</c:v>
                </c:pt>
                <c:pt idx="9">
                  <c:v>1830.0</c:v>
                </c:pt>
                <c:pt idx="10">
                  <c:v>1350.0</c:v>
                </c:pt>
                <c:pt idx="11">
                  <c:v>1450.0</c:v>
                </c:pt>
                <c:pt idx="12">
                  <c:v>1300.0</c:v>
                </c:pt>
                <c:pt idx="13">
                  <c:v>1300.0</c:v>
                </c:pt>
                <c:pt idx="14">
                  <c:v>1275.0</c:v>
                </c:pt>
                <c:pt idx="15">
                  <c:v>1375.0</c:v>
                </c:pt>
                <c:pt idx="16">
                  <c:v>1285.0</c:v>
                </c:pt>
                <c:pt idx="17">
                  <c:v>1400.0</c:v>
                </c:pt>
                <c:pt idx="18">
                  <c:v>1400.0</c:v>
                </c:pt>
                <c:pt idx="19">
                  <c:v>1285.0</c:v>
                </c:pt>
                <c:pt idx="20">
                  <c:v>1275.0</c:v>
                </c:pt>
                <c:pt idx="21">
                  <c:v>1135.0</c:v>
                </c:pt>
                <c:pt idx="22">
                  <c:v>1250.0</c:v>
                </c:pt>
                <c:pt idx="23">
                  <c:v>1275.0</c:v>
                </c:pt>
                <c:pt idx="24">
                  <c:v>1150.0</c:v>
                </c:pt>
                <c:pt idx="25">
                  <c:v>1250.0</c:v>
                </c:pt>
                <c:pt idx="26">
                  <c:v>1275.0</c:v>
                </c:pt>
                <c:pt idx="27">
                  <c:v>1225.0</c:v>
                </c:pt>
                <c:pt idx="28">
                  <c:v>1280.0</c:v>
                </c:pt>
                <c:pt idx="29">
                  <c:v>1300.0</c:v>
                </c:pt>
                <c:pt idx="30">
                  <c:v>1250.0</c:v>
                </c:pt>
                <c:pt idx="31">
                  <c:v>1175.0</c:v>
                </c:pt>
                <c:pt idx="32">
                  <c:v>1300.0</c:v>
                </c:pt>
                <c:pt idx="33">
                  <c:v>1250.0</c:v>
                </c:pt>
                <c:pt idx="34">
                  <c:v>1300.0</c:v>
                </c:pt>
                <c:pt idx="35">
                  <c:v>1200.0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76784"/>
        <c:axId val="368908064"/>
      </c:scatterChart>
      <c:valAx>
        <c:axId val="3687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8064"/>
        <c:crosses val="autoZero"/>
        <c:crossBetween val="midCat"/>
      </c:valAx>
      <c:valAx>
        <c:axId val="3689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67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16</xdr:row>
      <xdr:rowOff>139700</xdr:rowOff>
    </xdr:from>
    <xdr:to>
      <xdr:col>21</xdr:col>
      <xdr:colOff>0</xdr:colOff>
      <xdr:row>29</xdr:row>
      <xdr:rowOff>25400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="90" zoomScaleNormal="90" zoomScalePageLayoutView="90" workbookViewId="0">
      <selection activeCell="M12" sqref="M12"/>
    </sheetView>
  </sheetViews>
  <sheetFormatPr baseColWidth="10" defaultRowHeight="16" x14ac:dyDescent="0.2"/>
  <sheetData>
    <row r="1" spans="1:16" x14ac:dyDescent="0.2">
      <c r="A1" t="s">
        <v>2</v>
      </c>
      <c r="B1" s="1" t="s">
        <v>0</v>
      </c>
      <c r="C1" s="1" t="s">
        <v>1</v>
      </c>
      <c r="F1" s="2" t="s">
        <v>3</v>
      </c>
      <c r="H1" s="2" t="s">
        <v>6</v>
      </c>
      <c r="J1" s="2" t="s">
        <v>8</v>
      </c>
      <c r="K1" s="2" t="s">
        <v>9</v>
      </c>
    </row>
    <row r="2" spans="1:16" x14ac:dyDescent="0.2">
      <c r="A2">
        <v>1</v>
      </c>
      <c r="B2" s="1">
        <v>1000</v>
      </c>
      <c r="C2" s="1">
        <v>1050</v>
      </c>
      <c r="F2">
        <f>$M$3*A2+$N$3*B2</f>
        <v>501</v>
      </c>
      <c r="H2">
        <f>(F2-C2)^2</f>
        <v>301401</v>
      </c>
      <c r="J2">
        <f>(F2-C2)*A2</f>
        <v>-549</v>
      </c>
      <c r="K2">
        <f>(F2-C2)*B2</f>
        <v>-549000</v>
      </c>
      <c r="M2" s="2" t="s">
        <v>4</v>
      </c>
      <c r="N2" s="2" t="s">
        <v>5</v>
      </c>
      <c r="P2" s="2" t="s">
        <v>7</v>
      </c>
    </row>
    <row r="3" spans="1:16" x14ac:dyDescent="0.2">
      <c r="A3">
        <v>1</v>
      </c>
      <c r="B3" s="1">
        <v>1125</v>
      </c>
      <c r="C3" s="1">
        <v>1150</v>
      </c>
      <c r="F3">
        <f>$M$3*A3+$N$3*B3</f>
        <v>563.5</v>
      </c>
      <c r="H3">
        <f t="shared" ref="H3:H37" si="0">(F3-C3)^2</f>
        <v>343982.25</v>
      </c>
      <c r="J3">
        <f t="shared" ref="J3:J37" si="1">(F3-C3)*A3</f>
        <v>-586.5</v>
      </c>
      <c r="K3">
        <f t="shared" ref="K3:K37" si="2">(F3-C3)*B3</f>
        <v>-659812.5</v>
      </c>
      <c r="M3">
        <v>1</v>
      </c>
      <c r="N3">
        <v>0.5</v>
      </c>
      <c r="P3">
        <f>(1/72)*H38</f>
        <v>267099.38888888888</v>
      </c>
    </row>
    <row r="4" spans="1:16" x14ac:dyDescent="0.2">
      <c r="A4">
        <v>1</v>
      </c>
      <c r="B4" s="1">
        <v>1087</v>
      </c>
      <c r="C4" s="1">
        <v>1213</v>
      </c>
      <c r="F4">
        <f t="shared" ref="F4:F32" si="3">$M$3*A4+$N$3*B4</f>
        <v>544.5</v>
      </c>
      <c r="H4">
        <f t="shared" si="0"/>
        <v>446892.25</v>
      </c>
      <c r="J4">
        <f t="shared" si="1"/>
        <v>-668.5</v>
      </c>
      <c r="K4">
        <f t="shared" si="2"/>
        <v>-726659.5</v>
      </c>
    </row>
    <row r="5" spans="1:16" x14ac:dyDescent="0.2">
      <c r="A5">
        <v>1</v>
      </c>
      <c r="B5" s="1">
        <v>1070</v>
      </c>
      <c r="C5" s="1">
        <v>1275</v>
      </c>
      <c r="F5">
        <f t="shared" si="3"/>
        <v>536</v>
      </c>
      <c r="H5">
        <f t="shared" si="0"/>
        <v>546121</v>
      </c>
      <c r="J5">
        <f t="shared" si="1"/>
        <v>-739</v>
      </c>
      <c r="K5">
        <f t="shared" si="2"/>
        <v>-790730</v>
      </c>
      <c r="M5" t="s">
        <v>10</v>
      </c>
      <c r="N5" t="s">
        <v>11</v>
      </c>
    </row>
    <row r="6" spans="1:16" x14ac:dyDescent="0.2">
      <c r="A6">
        <v>1</v>
      </c>
      <c r="B6" s="1">
        <v>1100</v>
      </c>
      <c r="C6" s="1">
        <v>1300</v>
      </c>
      <c r="F6">
        <f t="shared" si="3"/>
        <v>551</v>
      </c>
      <c r="H6">
        <f t="shared" si="0"/>
        <v>561001</v>
      </c>
      <c r="J6">
        <f t="shared" si="1"/>
        <v>-749</v>
      </c>
      <c r="K6">
        <f t="shared" si="2"/>
        <v>-823900</v>
      </c>
      <c r="M6">
        <f>M3-0.001*(J38/36)</f>
        <v>1.7226666666666666</v>
      </c>
      <c r="N6">
        <f>N3-0.001*(K38/36)</f>
        <v>817.46477777777773</v>
      </c>
    </row>
    <row r="7" spans="1:16" x14ac:dyDescent="0.2">
      <c r="A7">
        <v>1</v>
      </c>
      <c r="B7" s="1">
        <v>1150</v>
      </c>
      <c r="C7" s="1">
        <v>1300</v>
      </c>
      <c r="F7">
        <f t="shared" si="3"/>
        <v>576</v>
      </c>
      <c r="H7">
        <f t="shared" si="0"/>
        <v>524176</v>
      </c>
      <c r="J7">
        <f t="shared" si="1"/>
        <v>-724</v>
      </c>
      <c r="K7">
        <f t="shared" si="2"/>
        <v>-832600</v>
      </c>
    </row>
    <row r="8" spans="1:16" x14ac:dyDescent="0.2">
      <c r="A8">
        <v>1</v>
      </c>
      <c r="B8" s="1">
        <v>1250</v>
      </c>
      <c r="C8" s="1">
        <v>1400</v>
      </c>
      <c r="F8">
        <f t="shared" si="3"/>
        <v>626</v>
      </c>
      <c r="H8">
        <f t="shared" si="0"/>
        <v>599076</v>
      </c>
      <c r="J8">
        <f t="shared" si="1"/>
        <v>-774</v>
      </c>
      <c r="K8">
        <f t="shared" si="2"/>
        <v>-967500</v>
      </c>
    </row>
    <row r="9" spans="1:16" x14ac:dyDescent="0.2">
      <c r="A9">
        <v>1</v>
      </c>
      <c r="B9" s="1">
        <v>1150</v>
      </c>
      <c r="C9" s="1">
        <v>1400</v>
      </c>
      <c r="F9">
        <f t="shared" si="3"/>
        <v>576</v>
      </c>
      <c r="H9">
        <f t="shared" si="0"/>
        <v>678976</v>
      </c>
      <c r="J9">
        <f t="shared" si="1"/>
        <v>-824</v>
      </c>
      <c r="K9">
        <f t="shared" si="2"/>
        <v>-947600</v>
      </c>
    </row>
    <row r="10" spans="1:16" x14ac:dyDescent="0.2">
      <c r="A10">
        <v>1</v>
      </c>
      <c r="B10" s="1">
        <v>1100</v>
      </c>
      <c r="C10" s="1">
        <v>1250</v>
      </c>
      <c r="F10">
        <f t="shared" si="3"/>
        <v>551</v>
      </c>
      <c r="H10">
        <f t="shared" si="0"/>
        <v>488601</v>
      </c>
      <c r="J10">
        <f t="shared" si="1"/>
        <v>-699</v>
      </c>
      <c r="K10">
        <f t="shared" si="2"/>
        <v>-768900</v>
      </c>
    </row>
    <row r="11" spans="1:16" x14ac:dyDescent="0.2">
      <c r="A11">
        <v>1</v>
      </c>
      <c r="B11" s="1">
        <v>1350</v>
      </c>
      <c r="C11" s="1">
        <v>1830</v>
      </c>
      <c r="F11">
        <f t="shared" si="3"/>
        <v>676</v>
      </c>
      <c r="H11">
        <f t="shared" si="0"/>
        <v>1331716</v>
      </c>
      <c r="J11">
        <f t="shared" si="1"/>
        <v>-1154</v>
      </c>
      <c r="K11">
        <f t="shared" si="2"/>
        <v>-1557900</v>
      </c>
    </row>
    <row r="12" spans="1:16" x14ac:dyDescent="0.2">
      <c r="A12">
        <v>1</v>
      </c>
      <c r="B12" s="1">
        <v>1275</v>
      </c>
      <c r="C12" s="1">
        <v>1350</v>
      </c>
      <c r="F12">
        <f t="shared" si="3"/>
        <v>638.5</v>
      </c>
      <c r="H12">
        <f t="shared" si="0"/>
        <v>506232.25</v>
      </c>
      <c r="J12">
        <f t="shared" si="1"/>
        <v>-711.5</v>
      </c>
      <c r="K12">
        <f t="shared" si="2"/>
        <v>-907162.5</v>
      </c>
    </row>
    <row r="13" spans="1:16" x14ac:dyDescent="0.2">
      <c r="A13">
        <v>1</v>
      </c>
      <c r="B13" s="1">
        <v>1375</v>
      </c>
      <c r="C13" s="1">
        <v>1450</v>
      </c>
      <c r="F13">
        <f t="shared" si="3"/>
        <v>688.5</v>
      </c>
      <c r="H13">
        <f t="shared" si="0"/>
        <v>579882.25</v>
      </c>
      <c r="J13">
        <f t="shared" si="1"/>
        <v>-761.5</v>
      </c>
      <c r="K13">
        <f t="shared" si="2"/>
        <v>-1047062.5</v>
      </c>
    </row>
    <row r="14" spans="1:16" x14ac:dyDescent="0.2">
      <c r="A14">
        <v>1</v>
      </c>
      <c r="B14" s="1">
        <v>1175</v>
      </c>
      <c r="C14" s="1">
        <v>1300</v>
      </c>
      <c r="F14">
        <f t="shared" si="3"/>
        <v>588.5</v>
      </c>
      <c r="H14">
        <f t="shared" si="0"/>
        <v>506232.25</v>
      </c>
      <c r="J14">
        <f t="shared" si="1"/>
        <v>-711.5</v>
      </c>
      <c r="K14">
        <f t="shared" si="2"/>
        <v>-836012.5</v>
      </c>
    </row>
    <row r="15" spans="1:16" x14ac:dyDescent="0.2">
      <c r="A15">
        <v>1</v>
      </c>
      <c r="B15" s="1">
        <v>1200</v>
      </c>
      <c r="C15" s="1">
        <v>1300</v>
      </c>
      <c r="F15">
        <f t="shared" si="3"/>
        <v>601</v>
      </c>
      <c r="H15">
        <f t="shared" si="0"/>
        <v>488601</v>
      </c>
      <c r="J15">
        <f t="shared" si="1"/>
        <v>-699</v>
      </c>
      <c r="K15">
        <f t="shared" si="2"/>
        <v>-838800</v>
      </c>
    </row>
    <row r="16" spans="1:16" x14ac:dyDescent="0.2">
      <c r="A16">
        <v>1</v>
      </c>
      <c r="B16" s="1">
        <v>1175</v>
      </c>
      <c r="C16" s="1">
        <v>1275</v>
      </c>
      <c r="F16">
        <f t="shared" si="3"/>
        <v>588.5</v>
      </c>
      <c r="H16">
        <f t="shared" si="0"/>
        <v>471282.25</v>
      </c>
      <c r="J16">
        <f t="shared" si="1"/>
        <v>-686.5</v>
      </c>
      <c r="K16">
        <f t="shared" si="2"/>
        <v>-806637.5</v>
      </c>
    </row>
    <row r="17" spans="1:11" x14ac:dyDescent="0.2">
      <c r="A17">
        <v>1</v>
      </c>
      <c r="B17" s="1">
        <v>1300</v>
      </c>
      <c r="C17" s="1">
        <v>1375</v>
      </c>
      <c r="F17">
        <f t="shared" si="3"/>
        <v>651</v>
      </c>
      <c r="H17">
        <f t="shared" si="0"/>
        <v>524176</v>
      </c>
      <c r="J17">
        <f t="shared" si="1"/>
        <v>-724</v>
      </c>
      <c r="K17">
        <f t="shared" si="2"/>
        <v>-941200</v>
      </c>
    </row>
    <row r="18" spans="1:11" x14ac:dyDescent="0.2">
      <c r="A18">
        <v>1</v>
      </c>
      <c r="B18" s="1">
        <v>1260</v>
      </c>
      <c r="C18" s="1">
        <v>1285</v>
      </c>
      <c r="F18">
        <f t="shared" si="3"/>
        <v>631</v>
      </c>
      <c r="H18">
        <f t="shared" si="0"/>
        <v>427716</v>
      </c>
      <c r="J18">
        <f t="shared" si="1"/>
        <v>-654</v>
      </c>
      <c r="K18">
        <f t="shared" si="2"/>
        <v>-824040</v>
      </c>
    </row>
    <row r="19" spans="1:11" x14ac:dyDescent="0.2">
      <c r="A19">
        <v>1</v>
      </c>
      <c r="B19" s="1">
        <v>1330</v>
      </c>
      <c r="C19" s="1">
        <v>1400</v>
      </c>
      <c r="F19">
        <f t="shared" si="3"/>
        <v>666</v>
      </c>
      <c r="H19">
        <f t="shared" si="0"/>
        <v>538756</v>
      </c>
      <c r="J19">
        <f t="shared" si="1"/>
        <v>-734</v>
      </c>
      <c r="K19">
        <f t="shared" si="2"/>
        <v>-976220</v>
      </c>
    </row>
    <row r="20" spans="1:11" x14ac:dyDescent="0.2">
      <c r="A20">
        <v>1</v>
      </c>
      <c r="B20" s="1">
        <v>1325</v>
      </c>
      <c r="C20" s="1">
        <v>1400</v>
      </c>
      <c r="F20">
        <f t="shared" si="3"/>
        <v>663.5</v>
      </c>
      <c r="H20">
        <f t="shared" si="0"/>
        <v>542432.25</v>
      </c>
      <c r="J20">
        <f t="shared" si="1"/>
        <v>-736.5</v>
      </c>
      <c r="K20">
        <f t="shared" si="2"/>
        <v>-975862.5</v>
      </c>
    </row>
    <row r="21" spans="1:11" x14ac:dyDescent="0.2">
      <c r="A21">
        <v>1</v>
      </c>
      <c r="B21" s="1">
        <v>1200</v>
      </c>
      <c r="C21" s="1">
        <v>1285</v>
      </c>
      <c r="F21">
        <f t="shared" si="3"/>
        <v>601</v>
      </c>
      <c r="H21">
        <f t="shared" si="0"/>
        <v>467856</v>
      </c>
      <c r="J21">
        <f t="shared" si="1"/>
        <v>-684</v>
      </c>
      <c r="K21">
        <f t="shared" si="2"/>
        <v>-820800</v>
      </c>
    </row>
    <row r="22" spans="1:11" x14ac:dyDescent="0.2">
      <c r="A22">
        <v>1</v>
      </c>
      <c r="B22" s="1">
        <v>1225</v>
      </c>
      <c r="C22" s="1">
        <v>1275</v>
      </c>
      <c r="F22">
        <f t="shared" si="3"/>
        <v>613.5</v>
      </c>
      <c r="H22">
        <f t="shared" si="0"/>
        <v>437582.25</v>
      </c>
      <c r="J22">
        <f t="shared" si="1"/>
        <v>-661.5</v>
      </c>
      <c r="K22">
        <f t="shared" si="2"/>
        <v>-810337.5</v>
      </c>
    </row>
    <row r="23" spans="1:11" x14ac:dyDescent="0.2">
      <c r="A23">
        <v>1</v>
      </c>
      <c r="B23" s="1">
        <v>1090</v>
      </c>
      <c r="C23" s="1">
        <v>1135</v>
      </c>
      <c r="F23">
        <f t="shared" si="3"/>
        <v>546</v>
      </c>
      <c r="H23">
        <f t="shared" si="0"/>
        <v>346921</v>
      </c>
      <c r="J23">
        <f t="shared" si="1"/>
        <v>-589</v>
      </c>
      <c r="K23">
        <f t="shared" si="2"/>
        <v>-642010</v>
      </c>
    </row>
    <row r="24" spans="1:11" x14ac:dyDescent="0.2">
      <c r="A24">
        <v>1</v>
      </c>
      <c r="B24" s="1">
        <v>1075</v>
      </c>
      <c r="C24" s="1">
        <v>1250</v>
      </c>
      <c r="F24">
        <f t="shared" si="3"/>
        <v>538.5</v>
      </c>
      <c r="H24">
        <f t="shared" si="0"/>
        <v>506232.25</v>
      </c>
      <c r="J24">
        <f t="shared" si="1"/>
        <v>-711.5</v>
      </c>
      <c r="K24">
        <f t="shared" si="2"/>
        <v>-764862.5</v>
      </c>
    </row>
    <row r="25" spans="1:11" x14ac:dyDescent="0.2">
      <c r="A25">
        <v>1</v>
      </c>
      <c r="B25" s="1">
        <v>1080</v>
      </c>
      <c r="C25" s="1">
        <v>1275</v>
      </c>
      <c r="F25">
        <f t="shared" si="3"/>
        <v>541</v>
      </c>
      <c r="H25">
        <f t="shared" si="0"/>
        <v>538756</v>
      </c>
      <c r="J25">
        <f t="shared" si="1"/>
        <v>-734</v>
      </c>
      <c r="K25">
        <f t="shared" si="2"/>
        <v>-792720</v>
      </c>
    </row>
    <row r="26" spans="1:11" x14ac:dyDescent="0.2">
      <c r="A26">
        <v>1</v>
      </c>
      <c r="B26" s="1">
        <v>1080</v>
      </c>
      <c r="C26" s="1">
        <v>1150</v>
      </c>
      <c r="F26">
        <f t="shared" si="3"/>
        <v>541</v>
      </c>
      <c r="H26">
        <f t="shared" si="0"/>
        <v>370881</v>
      </c>
      <c r="J26">
        <f t="shared" si="1"/>
        <v>-609</v>
      </c>
      <c r="K26">
        <f t="shared" si="2"/>
        <v>-657720</v>
      </c>
    </row>
    <row r="27" spans="1:11" x14ac:dyDescent="0.2">
      <c r="A27">
        <v>1</v>
      </c>
      <c r="B27" s="1">
        <v>1180</v>
      </c>
      <c r="C27" s="1">
        <v>1250</v>
      </c>
      <c r="F27">
        <f t="shared" si="3"/>
        <v>591</v>
      </c>
      <c r="H27">
        <f t="shared" si="0"/>
        <v>434281</v>
      </c>
      <c r="J27">
        <f t="shared" si="1"/>
        <v>-659</v>
      </c>
      <c r="K27">
        <f t="shared" si="2"/>
        <v>-777620</v>
      </c>
    </row>
    <row r="28" spans="1:11" x14ac:dyDescent="0.2">
      <c r="A28">
        <v>1</v>
      </c>
      <c r="B28" s="1">
        <v>1225</v>
      </c>
      <c r="C28" s="1">
        <v>1275</v>
      </c>
      <c r="F28">
        <f t="shared" si="3"/>
        <v>613.5</v>
      </c>
      <c r="H28">
        <f t="shared" si="0"/>
        <v>437582.25</v>
      </c>
      <c r="J28">
        <f t="shared" si="1"/>
        <v>-661.5</v>
      </c>
      <c r="K28">
        <f t="shared" si="2"/>
        <v>-810337.5</v>
      </c>
    </row>
    <row r="29" spans="1:11" x14ac:dyDescent="0.2">
      <c r="A29">
        <v>1</v>
      </c>
      <c r="B29" s="1">
        <v>1175</v>
      </c>
      <c r="C29" s="1">
        <v>1225</v>
      </c>
      <c r="F29">
        <f t="shared" si="3"/>
        <v>588.5</v>
      </c>
      <c r="H29">
        <f t="shared" si="0"/>
        <v>405132.25</v>
      </c>
      <c r="J29">
        <f t="shared" si="1"/>
        <v>-636.5</v>
      </c>
      <c r="K29">
        <f t="shared" si="2"/>
        <v>-747887.5</v>
      </c>
    </row>
    <row r="30" spans="1:11" x14ac:dyDescent="0.2">
      <c r="A30">
        <v>1</v>
      </c>
      <c r="B30" s="1">
        <v>1250</v>
      </c>
      <c r="C30" s="1">
        <v>1280</v>
      </c>
      <c r="F30">
        <f t="shared" si="3"/>
        <v>626</v>
      </c>
      <c r="H30">
        <f t="shared" si="0"/>
        <v>427716</v>
      </c>
      <c r="J30">
        <f t="shared" si="1"/>
        <v>-654</v>
      </c>
      <c r="K30">
        <f t="shared" si="2"/>
        <v>-817500</v>
      </c>
    </row>
    <row r="31" spans="1:11" x14ac:dyDescent="0.2">
      <c r="A31">
        <v>1</v>
      </c>
      <c r="B31" s="1">
        <v>1250</v>
      </c>
      <c r="C31" s="1">
        <v>1300</v>
      </c>
      <c r="F31">
        <f t="shared" si="3"/>
        <v>626</v>
      </c>
      <c r="H31">
        <f t="shared" si="0"/>
        <v>454276</v>
      </c>
      <c r="J31">
        <f t="shared" si="1"/>
        <v>-674</v>
      </c>
      <c r="K31">
        <f t="shared" si="2"/>
        <v>-842500</v>
      </c>
    </row>
    <row r="32" spans="1:11" x14ac:dyDescent="0.2">
      <c r="A32">
        <v>1</v>
      </c>
      <c r="B32" s="1">
        <v>750</v>
      </c>
      <c r="C32" s="1">
        <v>1250</v>
      </c>
      <c r="F32">
        <f t="shared" si="3"/>
        <v>376</v>
      </c>
      <c r="H32">
        <f t="shared" si="0"/>
        <v>763876</v>
      </c>
      <c r="J32">
        <f t="shared" si="1"/>
        <v>-874</v>
      </c>
      <c r="K32">
        <f t="shared" si="2"/>
        <v>-655500</v>
      </c>
    </row>
    <row r="33" spans="1:11" x14ac:dyDescent="0.2">
      <c r="A33">
        <v>1</v>
      </c>
      <c r="B33" s="1">
        <v>1125</v>
      </c>
      <c r="C33" s="1">
        <v>1175</v>
      </c>
      <c r="F33">
        <f>$M$3*A33+$N$3*B33</f>
        <v>563.5</v>
      </c>
      <c r="H33">
        <f t="shared" si="0"/>
        <v>373932.25</v>
      </c>
      <c r="J33">
        <f t="shared" si="1"/>
        <v>-611.5</v>
      </c>
      <c r="K33">
        <f t="shared" si="2"/>
        <v>-687937.5</v>
      </c>
    </row>
    <row r="34" spans="1:11" x14ac:dyDescent="0.2">
      <c r="A34">
        <v>1</v>
      </c>
      <c r="B34" s="1">
        <v>700</v>
      </c>
      <c r="C34" s="1">
        <v>1300</v>
      </c>
      <c r="F34">
        <f>$M$3*A34+$N$3*B34</f>
        <v>351</v>
      </c>
      <c r="H34">
        <f t="shared" si="0"/>
        <v>900601</v>
      </c>
      <c r="J34">
        <f t="shared" si="1"/>
        <v>-949</v>
      </c>
      <c r="K34">
        <f t="shared" si="2"/>
        <v>-664300</v>
      </c>
    </row>
    <row r="35" spans="1:11" x14ac:dyDescent="0.2">
      <c r="A35">
        <v>1</v>
      </c>
      <c r="B35" s="1">
        <v>900</v>
      </c>
      <c r="C35" s="1">
        <v>1250</v>
      </c>
      <c r="F35">
        <f t="shared" ref="F35:F37" si="4">$M$3*A35+$N$3*B35</f>
        <v>451</v>
      </c>
      <c r="H35">
        <f t="shared" si="0"/>
        <v>638401</v>
      </c>
      <c r="J35">
        <f t="shared" si="1"/>
        <v>-799</v>
      </c>
      <c r="K35">
        <f t="shared" si="2"/>
        <v>-719100</v>
      </c>
    </row>
    <row r="36" spans="1:11" x14ac:dyDescent="0.2">
      <c r="A36">
        <v>1</v>
      </c>
      <c r="B36" s="1">
        <v>900</v>
      </c>
      <c r="C36" s="1">
        <v>1300</v>
      </c>
      <c r="F36">
        <f t="shared" si="4"/>
        <v>451</v>
      </c>
      <c r="H36">
        <f t="shared" si="0"/>
        <v>720801</v>
      </c>
      <c r="J36">
        <f t="shared" si="1"/>
        <v>-849</v>
      </c>
      <c r="K36">
        <f>(F36-C36)*B36</f>
        <v>-764100</v>
      </c>
    </row>
    <row r="37" spans="1:11" x14ac:dyDescent="0.2">
      <c r="A37">
        <v>1</v>
      </c>
      <c r="B37" s="1">
        <v>850</v>
      </c>
      <c r="C37" s="1">
        <v>1200</v>
      </c>
      <c r="F37">
        <f t="shared" si="4"/>
        <v>426</v>
      </c>
      <c r="H37">
        <f t="shared" si="0"/>
        <v>599076</v>
      </c>
      <c r="J37">
        <f t="shared" si="1"/>
        <v>-774</v>
      </c>
      <c r="K37">
        <f t="shared" si="2"/>
        <v>-657900</v>
      </c>
    </row>
    <row r="38" spans="1:11" x14ac:dyDescent="0.2">
      <c r="F38" s="3">
        <f>SUM(F2:F37)</f>
        <v>20462</v>
      </c>
      <c r="H38" s="3">
        <f>SUM(H2:H37)</f>
        <v>19231156</v>
      </c>
      <c r="J38" s="3">
        <f>SUM(J2:J37)</f>
        <v>-26016</v>
      </c>
      <c r="K38" s="3">
        <f>SUM(K2:K37)</f>
        <v>-29410732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slr12n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2017-01-10T16:32:49Z</dcterms:created>
  <dcterms:modified xsi:type="dcterms:W3CDTF">2017-01-11T16:33:59Z</dcterms:modified>
</cp:coreProperties>
</file>