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e.ziehe\Documents\arduino\MyWallSwitch\schematic\"/>
    </mc:Choice>
  </mc:AlternateContent>
  <xr:revisionPtr revIDLastSave="0" documentId="13_ncr:1_{ED2EA42A-9675-428A-8848-454DBE478CCE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K15" i="1"/>
  <c r="K14" i="1"/>
  <c r="K13" i="1"/>
  <c r="K12" i="1"/>
  <c r="K11" i="1"/>
  <c r="K10" i="1"/>
  <c r="K9" i="1"/>
  <c r="K8" i="1"/>
  <c r="K7" i="1"/>
  <c r="K26" i="1" s="1"/>
</calcChain>
</file>

<file path=xl/sharedStrings.xml><?xml version="1.0" encoding="utf-8"?>
<sst xmlns="http://schemas.openxmlformats.org/spreadsheetml/2006/main" count="104" uniqueCount="80">
  <si>
    <t>xxxx xxxx xxxxx xxPCS BOM  (Sample Bill of Materials)</t>
  </si>
  <si>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</si>
  <si>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Ref Des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</si>
  <si>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</si>
  <si>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</si>
  <si>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</si>
  <si>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</si>
  <si>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Package</t>
    </r>
  </si>
  <si>
    <t>Type</t>
  </si>
  <si>
    <t>Your Instructions / Notes</t>
  </si>
  <si>
    <t>10sets</t>
  </si>
  <si>
    <t>Comment from PCBWay</t>
  </si>
  <si>
    <t>J1</t>
  </si>
  <si>
    <t>On-Shore Tec</t>
  </si>
  <si>
    <t>OSTTA044163</t>
  </si>
  <si>
    <t>Screw Terminal Block 1x4 pitch 5.08</t>
  </si>
  <si>
    <t>4POS</t>
  </si>
  <si>
    <t>thru-hole</t>
  </si>
  <si>
    <t>or comparable</t>
  </si>
  <si>
    <t>5-7work days</t>
  </si>
  <si>
    <t>F1</t>
  </si>
  <si>
    <t>littlefuse</t>
  </si>
  <si>
    <t>2 x Fuse Clip</t>
  </si>
  <si>
    <t>2POS</t>
  </si>
  <si>
    <t>U4</t>
  </si>
  <si>
    <t>*</t>
  </si>
  <si>
    <t>NRF24L01+ SMD</t>
  </si>
  <si>
    <t>Nrf24L01+ radio module SMD with PCB Antenna</t>
  </si>
  <si>
    <t>SMD Module</t>
  </si>
  <si>
    <t>SMD</t>
  </si>
  <si>
    <t>U3</t>
  </si>
  <si>
    <t>Panasonic</t>
  </si>
  <si>
    <t>AQH3213A</t>
  </si>
  <si>
    <t>AQH3213 SSR SMT</t>
  </si>
  <si>
    <t>DIP8</t>
  </si>
  <si>
    <t>we provide SMD 5-7WORK DAYS</t>
  </si>
  <si>
    <t>U2</t>
  </si>
  <si>
    <t>Microchip</t>
  </si>
  <si>
    <t>ATMega328P-AU</t>
  </si>
  <si>
    <t>32TQFP</t>
  </si>
  <si>
    <t>Y1</t>
  </si>
  <si>
    <t>Abracon LLC</t>
  </si>
  <si>
    <t>AWSCR-8.00CV-T</t>
  </si>
  <si>
    <t xml:space="preserve">Resonator 8Mhz inkl 22pf </t>
  </si>
  <si>
    <t>R1</t>
  </si>
  <si>
    <t>RES 220 OHM 0603 SMD</t>
  </si>
  <si>
    <t>0603</t>
  </si>
  <si>
    <t>R16, R31</t>
  </si>
  <si>
    <t>RES 10k 0603 SMD</t>
  </si>
  <si>
    <t>U1</t>
  </si>
  <si>
    <t>Hi-Link</t>
  </si>
  <si>
    <t>HLK-PM03</t>
  </si>
  <si>
    <t xml:space="preserve">compact power module 3.3v </t>
  </si>
  <si>
    <t>RV1</t>
  </si>
  <si>
    <t>Bourns</t>
  </si>
  <si>
    <t>MOV-07D391KTR</t>
  </si>
  <si>
    <t>Varistor 230V</t>
  </si>
  <si>
    <t>C1,C3,C6,C4,C2,C5</t>
  </si>
  <si>
    <t>CAP CER 100 nF 16V 10%  0603</t>
  </si>
  <si>
    <t>SW1</t>
  </si>
  <si>
    <t>EVQ-PNF05M</t>
  </si>
  <si>
    <t>Light touch switch SMD</t>
  </si>
  <si>
    <t>SMT 2P</t>
  </si>
  <si>
    <t>7-10work days</t>
  </si>
  <si>
    <t>J3</t>
  </si>
  <si>
    <t>Harwin</t>
  </si>
  <si>
    <t>M20-8760342</t>
  </si>
  <si>
    <t>Conn Header 6Pos 2.54mm</t>
  </si>
  <si>
    <t>SMD 6P</t>
  </si>
  <si>
    <t>J2</t>
  </si>
  <si>
    <t>do not connect</t>
  </si>
  <si>
    <t>DNM</t>
  </si>
  <si>
    <t>Click for Instructions on How to Create a BOM</t>
  </si>
  <si>
    <t>is correct, this can be used</t>
  </si>
  <si>
    <t>this are fuse clip see https://www.littelfuse.com/products/fuse-blocks-fuseholders-and-fuse-accessories/fuse-clips/102.aspx , my you know a china supplier that can provide souch parts mutch cheaper</t>
  </si>
  <si>
    <r>
      <t>NRF24L01+SMD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charset val="134"/>
      </rPr>
      <t>U4 is correct</t>
    </r>
  </si>
  <si>
    <t>you can find this on mauser.com for 1,55 €</t>
  </si>
  <si>
    <t>Question:</t>
  </si>
  <si>
    <t>in this case we can remove J1,F1,U1 from this List and i will do it by myself</t>
  </si>
  <si>
    <t>maybe it can be cheaper assembly only top parts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</si>
</sst>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\$#,##0;\-\$#,##0"/>
    <numFmt numFmtId="167" formatCode="\$#,##0.000;\-\$#,##0.000"/>
  </numFmts>
  <fonts count="14">
    <font>
      <sz val="11"/>
      <color theme="1"/>
      <name val="Calibri"/>
      <charset val="134"/>
      <scheme val="minor"/>
    </font>
    <font>
      <u/>
      <sz val="11"/>
      <color rgb="FF800080"/>
      <name val="宋体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宋体"/>
      <charset val="134"/>
    </font>
    <font>
      <sz val="11"/>
      <color rgb="FF800080"/>
      <name val="Calibri"/>
      <charset val="134"/>
    </font>
    <font>
      <sz val="11"/>
      <color rgb="FFFF0000"/>
      <name val="Calibri"/>
      <charset val="134"/>
    </font>
    <font>
      <u/>
      <sz val="11"/>
      <color theme="10"/>
      <name val="宋体"/>
      <charset val="134"/>
    </font>
    <font>
      <b/>
      <sz val="10"/>
      <color rgb="FFFF0000"/>
      <name val="Arial"/>
      <charset val="134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1" fillId="0" borderId="0" xfId="1" applyFont="1" applyAlignment="1" applyProtection="1">
      <alignment vertical="center"/>
    </xf>
    <xf numFmtId="0" fontId="2" fillId="0" borderId="0" xfId="0" applyFont="1">
      <alignment vertical="center"/>
    </xf>
    <xf numFmtId="167" fontId="2" fillId="0" borderId="0" xfId="0" applyNumberFormat="1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49" fontId="5" fillId="0" borderId="1" xfId="0" applyNumberFormat="1" applyFont="1" applyBorder="1" applyAlignment="1">
      <alignment horizontal="left"/>
    </xf>
    <xf numFmtId="49" fontId="5" fillId="3" borderId="1" xfId="0" applyNumberFormat="1" applyFont="1" applyFill="1" applyBorder="1" applyAlignment="1">
      <alignment horizontal="left"/>
    </xf>
    <xf numFmtId="0" fontId="6" fillId="0" borderId="0" xfId="0" applyFont="1">
      <alignment vertical="center"/>
    </xf>
    <xf numFmtId="167" fontId="7" fillId="0" borderId="0" xfId="0" applyNumberFormat="1" applyFont="1" applyAlignment="1"/>
    <xf numFmtId="167" fontId="8" fillId="3" borderId="0" xfId="0" applyNumberFormat="1" applyFont="1" applyFill="1" applyAlignment="1"/>
    <xf numFmtId="165" fontId="8" fillId="3" borderId="0" xfId="0" applyNumberFormat="1" applyFont="1" applyFill="1" applyAlignme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2</xdr:col>
      <xdr:colOff>0</xdr:colOff>
      <xdr:row>2</xdr:row>
      <xdr:rowOff>161735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62075" cy="380365"/>
        </a:xfrm>
        <a:prstGeom prst="rect">
          <a:avLst/>
        </a:prstGeom>
      </xdr:spPr>
    </xdr:pic>
    <xdr:clientData/>
  </xdr:twoCellAnchor>
  <xdr:twoCellAnchor editAs="oneCell">
    <xdr:from>
      <xdr:col>3</xdr:col>
      <xdr:colOff>1005840</xdr:colOff>
      <xdr:row>39</xdr:row>
      <xdr:rowOff>76200</xdr:rowOff>
    </xdr:from>
    <xdr:to>
      <xdr:col>8</xdr:col>
      <xdr:colOff>0</xdr:colOff>
      <xdr:row>62</xdr:row>
      <xdr:rowOff>83820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3063240" y="7400925"/>
          <a:ext cx="8061960" cy="41700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5</xdr:col>
      <xdr:colOff>822960</xdr:colOff>
      <xdr:row>38</xdr:row>
      <xdr:rowOff>114300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3691255" y="5153025"/>
          <a:ext cx="3100070" cy="2105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cbway.com/blog/PCB_Assembly/How_to_Build_a_BOM__Bill_Of_Materials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0"/>
  <sheetViews>
    <sheetView tabSelected="1" topLeftCell="E7" workbookViewId="0">
      <selection activeCell="M8" sqref="M8"/>
    </sheetView>
  </sheetViews>
  <sheetFormatPr baseColWidth="10" defaultColWidth="9" defaultRowHeight="13.5"/>
  <cols>
    <col min="1" max="3" width="9" style="2"/>
    <col min="4" max="4" width="21.46484375" style="2" customWidth="1"/>
    <col min="5" max="5" width="29.86328125" style="2" customWidth="1"/>
    <col min="6" max="6" width="41.53125" style="2" customWidth="1"/>
    <col min="7" max="7" width="12.53125" style="2" customWidth="1"/>
    <col min="8" max="8" width="13.53125" style="2" customWidth="1"/>
    <col min="9" max="9" width="19" style="2" customWidth="1"/>
    <col min="10" max="10" width="9" style="3"/>
    <col min="11" max="11" width="9.3984375" style="3"/>
    <col min="12" max="12" width="12.86328125" style="2" customWidth="1"/>
    <col min="13" max="16384" width="9" style="2"/>
  </cols>
  <sheetData>
    <row r="2" spans="1:15" ht="19.5" customHeight="1">
      <c r="A2" s="20"/>
      <c r="B2" s="20"/>
      <c r="D2" s="19" t="s">
        <v>0</v>
      </c>
      <c r="E2" s="19"/>
      <c r="F2" s="19"/>
    </row>
    <row r="3" spans="1:15">
      <c r="A3" s="20"/>
      <c r="B3" s="20"/>
      <c r="D3" s="19"/>
      <c r="E3" s="19"/>
      <c r="F3" s="19"/>
    </row>
    <row r="4" spans="1:15">
      <c r="D4" s="19"/>
      <c r="E4" s="19"/>
      <c r="F4" s="19"/>
    </row>
    <row r="6" spans="1:15" ht="28.5" customHeight="1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3" t="s">
        <v>10</v>
      </c>
      <c r="K6" s="3" t="s">
        <v>10</v>
      </c>
      <c r="L6" s="2" t="s">
        <v>11</v>
      </c>
    </row>
    <row r="7" spans="1:15">
      <c r="A7" s="5">
        <v>1</v>
      </c>
      <c r="B7" s="6" t="s">
        <v>12</v>
      </c>
      <c r="C7" s="5">
        <v>1</v>
      </c>
      <c r="D7" s="6" t="s">
        <v>13</v>
      </c>
      <c r="E7" s="6" t="s">
        <v>14</v>
      </c>
      <c r="F7" s="7" t="s">
        <v>15</v>
      </c>
      <c r="G7" s="7" t="s">
        <v>16</v>
      </c>
      <c r="H7" s="8" t="s">
        <v>17</v>
      </c>
      <c r="I7" s="8" t="s">
        <v>18</v>
      </c>
      <c r="J7" s="3">
        <v>1.5225</v>
      </c>
      <c r="K7" s="3">
        <f>J7*C7*10</f>
        <v>15.225</v>
      </c>
      <c r="L7" s="2" t="s">
        <v>19</v>
      </c>
    </row>
    <row r="8" spans="1:15">
      <c r="A8" s="9">
        <v>2</v>
      </c>
      <c r="B8" s="10" t="s">
        <v>20</v>
      </c>
      <c r="C8" s="9">
        <v>2</v>
      </c>
      <c r="D8" s="10" t="s">
        <v>21</v>
      </c>
      <c r="E8" s="10">
        <v>1020071</v>
      </c>
      <c r="F8" s="11" t="s">
        <v>22</v>
      </c>
      <c r="G8" s="11" t="s">
        <v>23</v>
      </c>
      <c r="H8" s="12" t="s">
        <v>17</v>
      </c>
      <c r="I8" s="12" t="s">
        <v>18</v>
      </c>
      <c r="J8" s="3">
        <v>47.67</v>
      </c>
      <c r="K8" s="3">
        <f t="shared" ref="K8:K19" si="0">J8*C8*10</f>
        <v>953.40000000000009</v>
      </c>
      <c r="L8" s="2" t="s">
        <v>19</v>
      </c>
      <c r="M8" s="23" t="s">
        <v>74</v>
      </c>
    </row>
    <row r="9" spans="1:15">
      <c r="A9" s="5">
        <v>3</v>
      </c>
      <c r="B9" s="6" t="s">
        <v>24</v>
      </c>
      <c r="C9" s="5">
        <v>1</v>
      </c>
      <c r="D9" s="6" t="s">
        <v>25</v>
      </c>
      <c r="E9" s="6" t="s">
        <v>26</v>
      </c>
      <c r="F9" s="7" t="s">
        <v>27</v>
      </c>
      <c r="G9" s="7" t="s">
        <v>28</v>
      </c>
      <c r="H9" s="8" t="s">
        <v>29</v>
      </c>
      <c r="I9" s="8"/>
      <c r="J9" s="3">
        <v>2.1</v>
      </c>
      <c r="K9" s="3">
        <f t="shared" si="0"/>
        <v>21</v>
      </c>
      <c r="L9" s="22" t="s">
        <v>75</v>
      </c>
    </row>
    <row r="10" spans="1:15">
      <c r="A10" s="5">
        <v>4</v>
      </c>
      <c r="B10" s="6" t="s">
        <v>30</v>
      </c>
      <c r="C10" s="5">
        <v>1</v>
      </c>
      <c r="D10" s="6" t="s">
        <v>31</v>
      </c>
      <c r="E10" s="6" t="s">
        <v>32</v>
      </c>
      <c r="F10" s="7" t="s">
        <v>33</v>
      </c>
      <c r="G10" s="7" t="s">
        <v>34</v>
      </c>
      <c r="H10" s="8" t="s">
        <v>29</v>
      </c>
      <c r="I10" s="8"/>
      <c r="J10" s="3">
        <v>2.2574999999999998</v>
      </c>
      <c r="K10" s="3">
        <f t="shared" si="0"/>
        <v>22.574999999999999</v>
      </c>
      <c r="L10" s="2" t="s">
        <v>35</v>
      </c>
      <c r="O10" s="21" t="s">
        <v>76</v>
      </c>
    </row>
    <row r="11" spans="1:15">
      <c r="A11" s="5">
        <v>5</v>
      </c>
      <c r="B11" s="6" t="s">
        <v>36</v>
      </c>
      <c r="C11" s="5">
        <v>1</v>
      </c>
      <c r="D11" s="6" t="s">
        <v>37</v>
      </c>
      <c r="E11" s="7" t="s">
        <v>38</v>
      </c>
      <c r="F11" s="7" t="s">
        <v>38</v>
      </c>
      <c r="G11" s="7" t="s">
        <v>39</v>
      </c>
      <c r="H11" s="8" t="s">
        <v>29</v>
      </c>
      <c r="I11" s="8"/>
      <c r="J11" s="3">
        <v>1.89</v>
      </c>
      <c r="K11" s="3">
        <f t="shared" si="0"/>
        <v>18.899999999999999</v>
      </c>
    </row>
    <row r="12" spans="1:15">
      <c r="A12" s="5">
        <v>6</v>
      </c>
      <c r="B12" s="6" t="s">
        <v>40</v>
      </c>
      <c r="C12" s="5">
        <v>1</v>
      </c>
      <c r="D12" s="6" t="s">
        <v>41</v>
      </c>
      <c r="E12" s="6" t="s">
        <v>42</v>
      </c>
      <c r="F12" s="7" t="s">
        <v>43</v>
      </c>
      <c r="G12" s="13"/>
      <c r="H12" s="8" t="s">
        <v>29</v>
      </c>
      <c r="I12" s="8"/>
      <c r="J12" s="3">
        <v>0.47249999999999998</v>
      </c>
      <c r="K12" s="3">
        <f t="shared" si="0"/>
        <v>4.7249999999999996</v>
      </c>
      <c r="L12" s="2" t="s">
        <v>19</v>
      </c>
    </row>
    <row r="13" spans="1:15">
      <c r="A13" s="5">
        <v>7</v>
      </c>
      <c r="B13" s="6" t="s">
        <v>44</v>
      </c>
      <c r="C13" s="5">
        <v>1</v>
      </c>
      <c r="D13" s="6"/>
      <c r="E13" s="6"/>
      <c r="F13" s="7" t="s">
        <v>45</v>
      </c>
      <c r="G13" s="13" t="s">
        <v>46</v>
      </c>
      <c r="H13" s="8" t="s">
        <v>29</v>
      </c>
      <c r="I13" s="8"/>
      <c r="J13" s="3">
        <v>3.15E-2</v>
      </c>
      <c r="K13" s="3">
        <f t="shared" si="0"/>
        <v>0.315</v>
      </c>
    </row>
    <row r="14" spans="1:15">
      <c r="A14" s="5">
        <v>8</v>
      </c>
      <c r="B14" s="6" t="s">
        <v>47</v>
      </c>
      <c r="C14" s="5">
        <v>1</v>
      </c>
      <c r="D14" s="6"/>
      <c r="E14" s="6"/>
      <c r="F14" s="6" t="s">
        <v>48</v>
      </c>
      <c r="G14" s="13" t="s">
        <v>46</v>
      </c>
      <c r="H14" s="8" t="s">
        <v>29</v>
      </c>
      <c r="I14" s="8"/>
      <c r="J14" s="3">
        <v>3.15E-2</v>
      </c>
      <c r="K14" s="3">
        <f t="shared" si="0"/>
        <v>0.315</v>
      </c>
    </row>
    <row r="15" spans="1:15">
      <c r="A15" s="5">
        <v>9</v>
      </c>
      <c r="B15" s="6" t="s">
        <v>49</v>
      </c>
      <c r="C15" s="5">
        <v>1</v>
      </c>
      <c r="D15" s="6" t="s">
        <v>50</v>
      </c>
      <c r="E15" s="6" t="s">
        <v>51</v>
      </c>
      <c r="F15" s="6" t="s">
        <v>52</v>
      </c>
      <c r="G15" s="13" t="s">
        <v>16</v>
      </c>
      <c r="H15" s="8" t="s">
        <v>17</v>
      </c>
      <c r="I15" s="8"/>
      <c r="J15" s="3">
        <v>3.6749999999999998</v>
      </c>
      <c r="K15" s="3">
        <f t="shared" si="0"/>
        <v>36.75</v>
      </c>
    </row>
    <row r="16" spans="1:15">
      <c r="A16" s="9">
        <v>10</v>
      </c>
      <c r="B16" s="10" t="s">
        <v>53</v>
      </c>
      <c r="C16" s="9">
        <v>1</v>
      </c>
      <c r="D16" s="10" t="s">
        <v>54</v>
      </c>
      <c r="E16" s="10" t="s">
        <v>55</v>
      </c>
      <c r="F16" s="10" t="s">
        <v>56</v>
      </c>
      <c r="G16" s="14" t="s">
        <v>23</v>
      </c>
      <c r="H16" s="12" t="s">
        <v>17</v>
      </c>
      <c r="I16" s="12"/>
      <c r="J16" s="3">
        <v>0.42</v>
      </c>
      <c r="K16" s="3">
        <f t="shared" si="0"/>
        <v>4.2</v>
      </c>
      <c r="L16" s="2" t="s">
        <v>19</v>
      </c>
    </row>
    <row r="17" spans="1:12">
      <c r="A17" s="5">
        <v>11</v>
      </c>
      <c r="B17" s="6" t="s">
        <v>57</v>
      </c>
      <c r="C17" s="5">
        <v>6</v>
      </c>
      <c r="D17" s="6"/>
      <c r="E17" s="6"/>
      <c r="F17" s="6" t="s">
        <v>58</v>
      </c>
      <c r="G17" s="13" t="s">
        <v>46</v>
      </c>
      <c r="H17" s="8" t="s">
        <v>29</v>
      </c>
      <c r="I17" s="8"/>
      <c r="J17" s="3">
        <v>5.2499999999999998E-2</v>
      </c>
      <c r="K17" s="3">
        <f t="shared" si="0"/>
        <v>3.15</v>
      </c>
    </row>
    <row r="18" spans="1:12">
      <c r="A18" s="5">
        <v>12</v>
      </c>
      <c r="B18" s="6" t="s">
        <v>59</v>
      </c>
      <c r="C18" s="5">
        <v>1</v>
      </c>
      <c r="D18" s="6" t="s">
        <v>31</v>
      </c>
      <c r="E18" s="6" t="s">
        <v>60</v>
      </c>
      <c r="F18" s="7" t="s">
        <v>61</v>
      </c>
      <c r="G18" s="13" t="s">
        <v>62</v>
      </c>
      <c r="H18" s="8" t="s">
        <v>29</v>
      </c>
      <c r="I18" s="8"/>
      <c r="J18" s="3">
        <v>0.84</v>
      </c>
      <c r="K18" s="3">
        <f t="shared" si="0"/>
        <v>8.4</v>
      </c>
      <c r="L18" s="2" t="s">
        <v>63</v>
      </c>
    </row>
    <row r="19" spans="1:12">
      <c r="A19" s="5">
        <v>13</v>
      </c>
      <c r="B19" s="6" t="s">
        <v>64</v>
      </c>
      <c r="C19" s="5">
        <v>1</v>
      </c>
      <c r="D19" s="6" t="s">
        <v>65</v>
      </c>
      <c r="E19" s="6" t="s">
        <v>66</v>
      </c>
      <c r="F19" s="6" t="s">
        <v>67</v>
      </c>
      <c r="G19" s="13" t="s">
        <v>68</v>
      </c>
      <c r="H19" s="8" t="s">
        <v>29</v>
      </c>
      <c r="I19" s="8"/>
      <c r="J19" s="3">
        <v>0.57750000000000001</v>
      </c>
      <c r="K19" s="3">
        <f t="shared" si="0"/>
        <v>5.7750000000000004</v>
      </c>
      <c r="L19" s="2" t="s">
        <v>19</v>
      </c>
    </row>
    <row r="20" spans="1:12">
      <c r="A20" s="5">
        <v>14</v>
      </c>
      <c r="B20" s="6" t="s">
        <v>69</v>
      </c>
      <c r="C20" s="5"/>
      <c r="D20" s="6"/>
      <c r="E20" s="6"/>
      <c r="F20" s="6"/>
      <c r="G20" s="13"/>
      <c r="H20" s="8"/>
      <c r="I20" s="8" t="s">
        <v>70</v>
      </c>
      <c r="L20" s="15" t="s">
        <v>71</v>
      </c>
    </row>
    <row r="21" spans="1:12">
      <c r="A21" s="5"/>
      <c r="B21" s="6"/>
      <c r="C21" s="5"/>
      <c r="D21" s="6"/>
      <c r="E21" s="6"/>
      <c r="F21" s="7"/>
      <c r="G21" s="13"/>
      <c r="H21" s="8"/>
      <c r="I21" s="8"/>
    </row>
    <row r="25" spans="1:12" s="1" customFormat="1" ht="14.25">
      <c r="A25" s="1" t="s">
        <v>72</v>
      </c>
      <c r="J25" s="16"/>
      <c r="K25" s="16"/>
    </row>
    <row r="26" spans="1:12" ht="14.25">
      <c r="E26" s="2" t="s">
        <v>24</v>
      </c>
      <c r="F26" s="21" t="s">
        <v>73</v>
      </c>
      <c r="J26" s="17"/>
      <c r="K26" s="18">
        <f>SUM(K7:K20)</f>
        <v>1094.7300000000005</v>
      </c>
    </row>
    <row r="29" spans="1:12">
      <c r="H29" s="21" t="s">
        <v>77</v>
      </c>
      <c r="I29" s="21" t="s">
        <v>79</v>
      </c>
    </row>
    <row r="30" spans="1:12">
      <c r="H30" s="21"/>
      <c r="I30" s="21" t="s">
        <v>78</v>
      </c>
    </row>
  </sheetData>
  <mergeCells count="2">
    <mergeCell ref="D2:F4"/>
    <mergeCell ref="A2:B3"/>
  </mergeCells>
  <hyperlinks>
    <hyperlink ref="A25" r:id="rId1" xr:uid="{00000000-0004-0000-0000-000000000000}"/>
  </hyperlinks>
  <pageMargins left="0.69930555555555596" right="0.69930555555555596" top="0.75" bottom="0.75" header="0.3" footer="0.3"/>
  <pageSetup paperSize="9" orientation="portrait" horizontalDpi="2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.2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.2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Ziehe Enrico</dc:creator>
  <cp:lastModifiedBy>Ziehe Enrico</cp:lastModifiedBy>
  <dcterms:created xsi:type="dcterms:W3CDTF">2006-09-13T11:21:00Z</dcterms:created>
  <dcterms:modified xsi:type="dcterms:W3CDTF">2019-02-12T23:48:13Z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