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/>
  </bookViews>
  <sheets>
    <sheet name="Cal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36" i="1"/>
  <c r="D37" i="1"/>
  <c r="D38" i="1"/>
  <c r="D21" i="1"/>
  <c r="D27" i="1"/>
  <c r="D20" i="1"/>
  <c r="D24" i="1"/>
  <c r="D31" i="1"/>
  <c r="D40" i="1"/>
  <c r="D30" i="1"/>
</calcChain>
</file>

<file path=xl/sharedStrings.xml><?xml version="1.0" encoding="utf-8"?>
<sst xmlns="http://schemas.openxmlformats.org/spreadsheetml/2006/main" count="49" uniqueCount="40">
  <si>
    <t>km</t>
  </si>
  <si>
    <t>s</t>
  </si>
  <si>
    <t>km/s</t>
  </si>
  <si>
    <t>Label</t>
  </si>
  <si>
    <t>Unit</t>
  </si>
  <si>
    <t>CONSTANTS</t>
  </si>
  <si>
    <t>VARIABLES</t>
  </si>
  <si>
    <r>
      <t>ms</t>
    </r>
    <r>
      <rPr>
        <vertAlign val="superscript"/>
        <sz val="12"/>
        <color theme="1"/>
        <rFont val="Calibri"/>
        <scheme val="minor"/>
      </rPr>
      <t>-2</t>
    </r>
  </si>
  <si>
    <r>
      <t>km</t>
    </r>
    <r>
      <rPr>
        <vertAlign val="superscript"/>
        <sz val="12"/>
        <color theme="1"/>
        <rFont val="Calibri"/>
        <scheme val="minor"/>
      </rPr>
      <t>2</t>
    </r>
  </si>
  <si>
    <t>m per km</t>
  </si>
  <si>
    <t>Conversion: m to km</t>
  </si>
  <si>
    <t>km above sea level</t>
  </si>
  <si>
    <t>Drop Height (h)</t>
  </si>
  <si>
    <t>Time from origin to drop point (t)</t>
  </si>
  <si>
    <t>Orbit Altitude (a)</t>
  </si>
  <si>
    <r>
      <t>Radius of Earth (r</t>
    </r>
    <r>
      <rPr>
        <sz val="12"/>
        <color theme="1"/>
        <rFont val="Calibri"/>
        <family val="2"/>
        <scheme val="minor"/>
      </rPr>
      <t>)</t>
    </r>
  </si>
  <si>
    <t>Orbit radius (r + a)</t>
  </si>
  <si>
    <t>Distance of tangent from origin to drop point (d)</t>
  </si>
  <si>
    <t>Orbit + drop height radius (r+a+h)</t>
  </si>
  <si>
    <t>Using Pythagoras's theorem</t>
  </si>
  <si>
    <r>
      <t>Resolving the constant linear acceleration equation (s = ut + ½at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</si>
  <si>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ASSUMPTIONS</t>
  </si>
  <si>
    <t>Earth is a perfect sphere and has a uniform gravitation field</t>
  </si>
  <si>
    <t>No air resistance at any altitude</t>
  </si>
  <si>
    <t>Value</t>
  </si>
  <si>
    <t>At orbital velocity, an object falls as fast as the Earth curves away from the object</t>
  </si>
  <si>
    <t>Time for an object to drop h distance under gravity (t)</t>
  </si>
  <si>
    <r>
      <rPr>
        <sz val="12"/>
        <color theme="1"/>
        <rFont val="Calibri"/>
        <family val="2"/>
        <scheme val="minor"/>
      </rPr>
      <t>Acceleration due to gravity at orbit altitude (</t>
    </r>
    <r>
      <rPr>
        <i/>
        <sz val="12"/>
        <color theme="1"/>
        <rFont val="Calibri"/>
        <scheme val="minor"/>
      </rPr>
      <t>g</t>
    </r>
    <r>
      <rPr>
        <i/>
        <vertAlign val="sub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</si>
  <si>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Acceleration due to gravity at sea level (</t>
    </r>
    <r>
      <rPr>
        <i/>
        <sz val="12"/>
        <color theme="1"/>
        <rFont val="Calibri"/>
        <scheme val="minor"/>
      </rPr>
      <t>g</t>
    </r>
    <r>
      <rPr>
        <i/>
        <vertAlign val="subscript"/>
        <sz val="12"/>
        <color theme="1"/>
        <rFont val="Calibri"/>
        <scheme val="minor"/>
      </rPr>
      <t>0</t>
    </r>
    <r>
      <rPr>
        <sz val="12"/>
        <color theme="1"/>
        <rFont val="Calibri"/>
        <family val="2"/>
        <scheme val="minor"/>
      </rPr>
      <t>)</t>
    </r>
  </si>
  <si>
    <r>
      <t>km</t>
    </r>
    <r>
      <rPr>
        <vertAlign val="superscript"/>
        <sz val="12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scheme val="minor"/>
      </rPr>
      <t>−2</t>
    </r>
  </si>
  <si>
    <t>Standard gravitational parameter (μ)</t>
  </si>
  <si>
    <t>Distance at which the speed is to be calculated (r)</t>
  </si>
  <si>
    <t>Length of the semi-major axis of the orbit (a)</t>
  </si>
  <si>
    <t>CALCULATIONS - ESTIMATION USING NEWTON'S CANNONBALL ANALOGY</t>
  </si>
  <si>
    <t>CALCULATIONS - USING PRECISE ORBITAL MECHANICS FORMULA</t>
  </si>
  <si>
    <t>Object is in a circular orbit</t>
  </si>
  <si>
    <t>Orbital velocity (v)</t>
  </si>
  <si>
    <t>Variance between precise and estimated orbital velocity</t>
  </si>
  <si>
    <t>CALCULATIONs - SHARED</t>
  </si>
  <si>
    <t>Orbital Velocity at Orbital Altitude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</si>
</sst>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000000000_-;\-* #,##0.000000000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6" fillId="0" borderId="0" xfId="0" applyFont="1"/>
    <xf numFmtId="43" fontId="0" fillId="0" borderId="0" xfId="13" applyFont="1"/>
    <xf numFmtId="164" fontId="0" fillId="2" borderId="0" xfId="13" applyNumberFormat="1" applyFont="1" applyFill="1" applyProtection="1">
      <protection locked="0"/>
    </xf>
    <xf numFmtId="0" fontId="0" fillId="0" borderId="0" xfId="0" applyFont="1"/>
    <xf numFmtId="43" fontId="0" fillId="0" borderId="0" xfId="0" applyNumberFormat="1"/>
    <xf numFmtId="164" fontId="0" fillId="2" borderId="0" xfId="13" applyNumberFormat="1" applyFont="1" applyFill="1" applyProtection="1"/>
    <xf numFmtId="165" fontId="0" fillId="2" borderId="0" xfId="13" applyNumberFormat="1" applyFont="1" applyFill="1" applyProtection="1"/>
    <xf numFmtId="166" fontId="4" fillId="0" borderId="0" xfId="0" applyNumberFormat="1" applyFont="1"/>
    <xf numFmtId="166" fontId="4" fillId="0" borderId="0" xfId="13" applyNumberFormat="1" applyFont="1"/>
  </cellXfs>
  <cellStyles count="80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50800</xdr:rowOff>
    </xdr:from>
    <xdr:to>
      <xdr:col>16</xdr:col>
      <xdr:colOff>330200</xdr:colOff>
      <xdr:row>38</xdr:row>
      <xdr:rowOff>152400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50800"/>
          <a:ext cx="6959600" cy="74295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34</xdr:row>
      <xdr:rowOff>12700</xdr:rowOff>
    </xdr:from>
    <xdr:to>
      <xdr:col>7</xdr:col>
      <xdr:colOff>203200</xdr:colOff>
      <xdr:row>37</xdr:row>
      <xdr:rowOff>76200</xdr:rowOff>
    </xdr:to>
    <xdr:pic>
      <xdr:nvPicPr>
        <xdr:cNvPr id="1029" name="Picture 5" descr="v = \sqrt {\mu \left({2 \over r} - {1 \over a}\right)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6756400"/>
          <a:ext cx="18415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</xdr:colOff>
      <xdr:row>22</xdr:row>
      <xdr:rowOff>12700</xdr:rowOff>
    </xdr:from>
    <xdr:to>
      <xdr:col>7</xdr:col>
      <xdr:colOff>50800</xdr:colOff>
      <xdr:row>24</xdr:row>
      <xdr:rowOff>177800</xdr:rowOff>
    </xdr:to>
    <xdr:pic>
      <xdr:nvPicPr>
        <xdr:cNvPr id="1030" name="Picture 6" descr="begin{align}&#10;v &amp; = u + at \quad [1] \\&#10;s &amp; = ut + \frac{1}{2} at^2 \quad [2] \\&#10;s &amp; = \frac{1}{2}(u + v)t \quad [3] \\&#10;v^2 &amp; = u^2 + 2as \quad [4] \\&#10;s &amp; = vt - \frac{1}{2}at^2 \quad [5] \\&#10;\end{align}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87" r="19012" b="63155"/>
        <a:stretch>
          <a:fillRect/>
        </a:stretch>
      </xdr:blipFill>
      <xdr:spPr bwMode="auto">
        <a:xfrm>
          <a:off x="6273800" y="4457700"/>
          <a:ext cx="16891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baseColWidth="10" defaultRowHeight="15" x14ac:dyDescent="0"/>
  <cols>
    <col min="1" max="2" width="1.83203125" customWidth="1"/>
    <col min="3" max="3" width="55.5" bestFit="1" customWidth="1"/>
    <col min="4" max="4" width="18.1640625" bestFit="1" customWidth="1"/>
  </cols>
  <sheetData>
    <row r="1" spans="1:5">
      <c r="C1" s="1" t="s">
        <v>3</v>
      </c>
      <c r="D1" s="1" t="s">
        <v>24</v>
      </c>
      <c r="E1" s="1" t="s">
        <v>4</v>
      </c>
    </row>
    <row r="2" spans="1:5">
      <c r="A2" s="1" t="s">
        <v>21</v>
      </c>
      <c r="C2" s="1"/>
      <c r="D2" s="1"/>
      <c r="E2" s="1"/>
    </row>
    <row r="3" spans="1:5">
      <c r="C3" s="5" t="s">
        <v>22</v>
      </c>
      <c r="D3" s="1"/>
      <c r="E3" s="1"/>
    </row>
    <row r="4" spans="1:5">
      <c r="C4" s="5" t="s">
        <v>23</v>
      </c>
      <c r="D4" s="1"/>
      <c r="E4" s="1"/>
    </row>
    <row r="5" spans="1:5">
      <c r="C5" s="5" t="s">
        <v>35</v>
      </c>
      <c r="D5" s="1"/>
      <c r="E5" s="1"/>
    </row>
    <row r="6" spans="1:5">
      <c r="C6" s="5"/>
      <c r="D6" s="1"/>
      <c r="E6" s="1"/>
    </row>
    <row r="7" spans="1:5">
      <c r="A7" s="1" t="s">
        <v>5</v>
      </c>
      <c r="B7" s="1"/>
    </row>
    <row r="8" spans="1:5">
      <c r="C8" t="s">
        <v>15</v>
      </c>
      <c r="D8" s="7">
        <v>6371</v>
      </c>
      <c r="E8" t="s">
        <v>0</v>
      </c>
    </row>
    <row r="9" spans="1:5" ht="17">
      <c r="C9" s="2" t="s">
        <v>28</v>
      </c>
      <c r="D9" s="8">
        <v>9.8066499999999994</v>
      </c>
      <c r="E9" t="s">
        <v>7</v>
      </c>
    </row>
    <row r="10" spans="1:5">
      <c r="C10" t="s">
        <v>10</v>
      </c>
      <c r="D10" s="7">
        <v>1000</v>
      </c>
      <c r="E10" t="s">
        <v>9</v>
      </c>
    </row>
    <row r="11" spans="1:5">
      <c r="C11" t="s">
        <v>12</v>
      </c>
      <c r="D11" s="7">
        <v>1</v>
      </c>
      <c r="E11" t="s">
        <v>0</v>
      </c>
    </row>
    <row r="12" spans="1:5">
      <c r="D12" s="3"/>
    </row>
    <row r="13" spans="1:5">
      <c r="A13" s="1" t="s">
        <v>6</v>
      </c>
      <c r="B13" s="1"/>
      <c r="D13" s="3"/>
    </row>
    <row r="14" spans="1:5">
      <c r="C14" t="s">
        <v>14</v>
      </c>
      <c r="D14" s="4">
        <v>330</v>
      </c>
      <c r="E14" t="s">
        <v>11</v>
      </c>
    </row>
    <row r="15" spans="1:5">
      <c r="D15" s="3"/>
    </row>
    <row r="16" spans="1:5">
      <c r="A16" s="1" t="s">
        <v>38</v>
      </c>
      <c r="B16" s="1"/>
      <c r="D16" s="3"/>
    </row>
    <row r="17" spans="1:5">
      <c r="C17" t="s">
        <v>16</v>
      </c>
      <c r="D17" s="3">
        <f>D8+D14</f>
        <v>6701</v>
      </c>
      <c r="E17" t="s">
        <v>0</v>
      </c>
    </row>
    <row r="18" spans="1:5">
      <c r="D18" s="3"/>
    </row>
    <row r="19" spans="1:5">
      <c r="A19" s="1" t="s">
        <v>33</v>
      </c>
      <c r="B19" s="1"/>
      <c r="D19" s="3"/>
    </row>
    <row r="20" spans="1:5" ht="17">
      <c r="A20" s="1"/>
      <c r="B20" s="1"/>
      <c r="C20" s="2" t="s">
        <v>27</v>
      </c>
      <c r="D20" s="3">
        <f>D9*(D8/D17)^2</f>
        <v>8.8645490998031526</v>
      </c>
      <c r="E20" t="s">
        <v>7</v>
      </c>
    </row>
    <row r="21" spans="1:5" ht="16">
      <c r="C21" t="s">
        <v>18</v>
      </c>
      <c r="D21" s="3">
        <f>(D17+D11)</f>
        <v>6702</v>
      </c>
      <c r="E21" t="s">
        <v>8</v>
      </c>
    </row>
    <row r="22" spans="1:5">
      <c r="D22" s="3"/>
    </row>
    <row r="23" spans="1:5" ht="16">
      <c r="B23" t="s">
        <v>20</v>
      </c>
      <c r="D23" s="3"/>
    </row>
    <row r="24" spans="1:5">
      <c r="C24" t="s">
        <v>26</v>
      </c>
      <c r="D24" s="3">
        <f>SQRT(2*D11*D10/D20)</f>
        <v>15.020578969103374</v>
      </c>
      <c r="E24" t="s">
        <v>1</v>
      </c>
    </row>
    <row r="25" spans="1:5">
      <c r="D25" s="3"/>
    </row>
    <row r="26" spans="1:5">
      <c r="B26" t="s">
        <v>19</v>
      </c>
      <c r="D26" s="3"/>
    </row>
    <row r="27" spans="1:5">
      <c r="C27" t="s">
        <v>17</v>
      </c>
      <c r="D27" s="3">
        <f>SQRT(D21^2-D17^2)</f>
        <v>115.77132632910448</v>
      </c>
      <c r="E27" t="s">
        <v>0</v>
      </c>
    </row>
    <row r="28" spans="1:5">
      <c r="D28" s="3"/>
    </row>
    <row r="29" spans="1:5">
      <c r="B29" t="s">
        <v>25</v>
      </c>
      <c r="D29" s="3"/>
    </row>
    <row r="30" spans="1:5">
      <c r="C30" t="s">
        <v>13</v>
      </c>
      <c r="D30" s="3">
        <f>D24</f>
        <v>15.020578969103374</v>
      </c>
      <c r="E30" t="s">
        <v>1</v>
      </c>
    </row>
    <row r="31" spans="1:5">
      <c r="C31" s="1" t="s">
        <v>39</v>
      </c>
      <c r="D31" s="10">
        <f>D27/D24</f>
        <v>7.7075142421101521</v>
      </c>
      <c r="E31" s="1" t="s">
        <v>2</v>
      </c>
    </row>
    <row r="34" spans="1:5">
      <c r="A34" s="1" t="s">
        <v>34</v>
      </c>
    </row>
    <row r="35" spans="1:5" ht="16">
      <c r="C35" t="s">
        <v>30</v>
      </c>
      <c r="D35" s="4">
        <v>398600.44179999997</v>
      </c>
      <c r="E35" t="s">
        <v>29</v>
      </c>
    </row>
    <row r="36" spans="1:5">
      <c r="C36" t="s">
        <v>31</v>
      </c>
      <c r="D36" s="6">
        <f>D17</f>
        <v>6701</v>
      </c>
      <c r="E36" t="s">
        <v>0</v>
      </c>
    </row>
    <row r="37" spans="1:5">
      <c r="C37" t="s">
        <v>32</v>
      </c>
      <c r="D37" s="6">
        <f>D36</f>
        <v>6701</v>
      </c>
      <c r="E37" t="s">
        <v>0</v>
      </c>
    </row>
    <row r="38" spans="1:5">
      <c r="C38" s="1" t="s">
        <v>36</v>
      </c>
      <c r="D38" s="10">
        <f>SQRT(D35*(2/D36-1/D37))</f>
        <v>7.71256929212361</v>
      </c>
      <c r="E38" s="1" t="s">
        <v>2</v>
      </c>
    </row>
    <row r="40" spans="1:5">
      <c r="C40" s="1" t="s">
        <v>37</v>
      </c>
      <c r="D40" s="9">
        <f>D38-D31</f>
        <v>5.0550500134578513E-3</v>
      </c>
      <c r="E40" s="1" t="s"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Manager/>
  <Company/>
  <LinksUpToDate>false</LinksUpToDate>
  <SharedDoc>false</SharedDoc>
  <HyperlinkBase>http://www.enochko.com/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Orbital Veloctiy Calculator</dc:title>
  <dc:subject/>
  <dc:creator>Enoch Ko</dc:creator>
  <cp:keywords/>
  <dc:description/>
  <cp:lastModifiedBy>Enoch Ko</cp:lastModifiedBy>
  <dcterms:created xsi:type="dcterms:W3CDTF">2014-07-24T14:51:38Z</dcterms:created>
  <dcterms:modified xsi:type="dcterms:W3CDTF">2014-08-08T13:29:32Z</dcterms:modified>
  <cp:category/>
</cp:coreProperties>
</file>