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5480" tabRatio="500"/>
  </bookViews>
  <sheets>
    <sheet name="Calc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" l="1"/>
  <c r="D22" i="1"/>
  <c r="D28" i="1"/>
  <c r="D20" i="1"/>
  <c r="D25" i="1"/>
  <c r="D32" i="1"/>
  <c r="D37" i="1"/>
  <c r="D38" i="1"/>
  <c r="D39" i="1"/>
  <c r="D41" i="1"/>
  <c r="D31" i="1"/>
</calcChain>
</file>

<file path=xl/sharedStrings.xml><?xml version="1.0" encoding="utf-8"?>
<sst xmlns="http://schemas.openxmlformats.org/spreadsheetml/2006/main" count="48" uniqueCount="39">
  <si>
    <t>km</t>
  </si>
  <si>
    <t>s</t>
  </si>
  <si>
    <t>km/s</t>
  </si>
  <si>
    <t>Label</t>
  </si>
  <si>
    <t>Unit</t>
  </si>
  <si>
    <t>CONSTANTS</t>
  </si>
  <si>
    <t>VARIABLES</t>
  </si>
  <si>
    <r>
      <t>ms</t>
    </r>
    <r>
      <rPr>
        <vertAlign val="superscript"/>
        <sz val="12"/>
        <color theme="1"/>
        <rFont val="Calibri"/>
        <scheme val="minor"/>
      </rPr>
      <t>-2</t>
    </r>
  </si>
  <si>
    <r>
      <t>km</t>
    </r>
    <r>
      <rPr>
        <vertAlign val="superscript"/>
        <sz val="12"/>
        <color theme="1"/>
        <rFont val="Calibri"/>
        <scheme val="minor"/>
      </rPr>
      <t>2</t>
    </r>
  </si>
  <si>
    <t>m per km</t>
  </si>
  <si>
    <t>Conversion: m to km</t>
  </si>
  <si>
    <t>km above sea level</t>
  </si>
  <si>
    <t>Drop Height (h)</t>
  </si>
  <si>
    <t>Time from origin to drop point (t)</t>
  </si>
  <si>
    <t>Orbit Altitude (a)</t>
  </si>
  <si>
    <r>
      <t>Radius of Earth (r</t>
    </r>
    <r>
      <rPr>
        <sz val="12"/>
        <color theme="1"/>
        <rFont val="Calibri"/>
        <family val="2"/>
        <scheme val="minor"/>
      </rPr>
      <t>)</t>
    </r>
  </si>
  <si>
    <t>Orbit radius (r + a)</t>
  </si>
  <si>
    <t>Distance of tangent from origin to drop point (d)</t>
  </si>
  <si>
    <r>
      <t>Orbital Velocity at Orbital Altitude (v</t>
    </r>
    <r>
      <rPr>
        <sz val="12"/>
        <color theme="1"/>
        <rFont val="Calibri"/>
        <family val="2"/>
        <scheme val="minor"/>
      </rPr>
      <t>)</t>
    </r>
  </si>
  <si>
    <t>Orbit + drop height radius (r+a+h)</t>
  </si>
  <si>
    <t>Using Pythagoras's theorem</t>
  </si>
  <si>
    <r>
      <t>Resolving the constant linear acceleration equation (s = ut + ½at</t>
    </r>
    <r>
      <rPr>
        <vertAlign val="superscript"/>
        <sz val="12"/>
        <color theme="1"/>
        <rFont val="Calibri"/>
        <scheme val="minor"/>
      </rPr>
      <t>2</t>
    </r>
    <r>
      <rPr>
        <sz val="12"/>
        <color theme="1"/>
        <rFont val="Calibri"/>
        <family val="2"/>
        <scheme val="minor"/>
      </rPr>
      <t>)</t>
    </r>
  </si>
  <si>
    <t>ASSUMPTIONS</t>
  </si>
  <si>
    <t>Earth is a perfect sphere and has a uniform gravitation field</t>
  </si>
  <si>
    <t>No air resistance at any altitude</t>
  </si>
  <si>
    <t>Value</t>
  </si>
  <si>
    <t>At orbital velocity, an object falls as fast as the Earth curves away from the object</t>
  </si>
  <si>
    <t>Time for an object to drop h distance under gravity (t)</t>
  </si>
  <si>
    <r>
      <rPr>
        <sz val="12"/>
        <color theme="1"/>
        <rFont val="Calibri"/>
        <family val="2"/>
        <scheme val="minor"/>
      </rPr>
      <t>Acceleration due to gravity at orbit altitude (</t>
    </r>
    <r>
      <rPr>
        <i/>
        <sz val="12"/>
        <color theme="1"/>
        <rFont val="Calibri"/>
        <scheme val="minor"/>
      </rPr>
      <t>g</t>
    </r>
    <r>
      <rPr>
        <i/>
        <vertAlign val="subscript"/>
        <sz val="12"/>
        <color theme="1"/>
        <rFont val="Calibri"/>
        <scheme val="minor"/>
      </rPr>
      <t>a</t>
    </r>
    <r>
      <rPr>
        <sz val="12"/>
        <color theme="1"/>
        <rFont val="Calibri"/>
        <family val="2"/>
        <scheme val="minor"/>
      </rPr>
      <t>)</t>
    </r>
  </si>
  <si>
    <r>
      <rPr>
        <sz val="12"/>
        <color theme="1"/>
        <rFont val="Calibri"/>
        <family val="2"/>
        <scheme val="minor"/>
      </rPr>
      <t>Acceleration due to gravity at sea level (</t>
    </r>
    <r>
      <rPr>
        <i/>
        <sz val="12"/>
        <color theme="1"/>
        <rFont val="Calibri"/>
        <scheme val="minor"/>
      </rPr>
      <t>g</t>
    </r>
    <r>
      <rPr>
        <i/>
        <vertAlign val="subscript"/>
        <sz val="12"/>
        <color theme="1"/>
        <rFont val="Calibri"/>
        <scheme val="minor"/>
      </rPr>
      <t>0</t>
    </r>
    <r>
      <rPr>
        <sz val="12"/>
        <color theme="1"/>
        <rFont val="Calibri"/>
        <family val="2"/>
        <scheme val="minor"/>
      </rPr>
      <t>)</t>
    </r>
  </si>
  <si>
    <r>
      <t>km</t>
    </r>
    <r>
      <rPr>
        <vertAlign val="superscript"/>
        <sz val="12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s</t>
    </r>
    <r>
      <rPr>
        <vertAlign val="superscript"/>
        <sz val="12"/>
        <color theme="1"/>
        <rFont val="Calibri"/>
        <scheme val="minor"/>
      </rPr>
      <t>−2</t>
    </r>
  </si>
  <si>
    <t>Standard gravitational parameter (μ)</t>
  </si>
  <si>
    <t>Distance at which the speed is to be calculated (r)</t>
  </si>
  <si>
    <t>Length of the semi-major axis of the orbit (a)</t>
  </si>
  <si>
    <t>CALCULATIONS - ESTIMATION USING NEWTON'S CANNONBALL ANALOGY</t>
  </si>
  <si>
    <t>CALCULATIONS - USING PRECISE ORBITAL MECHANICS FORMULA</t>
  </si>
  <si>
    <t>Variance between estimated and precise orbital velocity</t>
  </si>
  <si>
    <t>Object is in a circular orbit</t>
  </si>
  <si>
    <t>Orbital velocity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</si>
</sst>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_-;\-* #,##0_-;_-* &quot;-&quot;??_-;_-@_-"/>
    <numFmt numFmtId="165" formatCode="_-* #,##0.00000_-;\-* #,##0.00000_-;_-* &quot;-&quot;??_-;_-@_-"/>
    <numFmt numFmtId="172" formatCode="_-* #,##0.0000000000_-;\-* #,##0.00000000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perscript"/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vertAlign val="subscript"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7" fillId="0" borderId="0" xfId="0" applyFont="1"/>
    <xf numFmtId="43" fontId="0" fillId="0" borderId="0" xfId="13" applyFont="1"/>
    <xf numFmtId="164" fontId="0" fillId="2" borderId="0" xfId="13" applyNumberFormat="1" applyFont="1" applyFill="1" applyProtection="1">
      <protection locked="0"/>
    </xf>
    <xf numFmtId="0" fontId="0" fillId="0" borderId="0" xfId="0" applyFont="1"/>
    <xf numFmtId="43" fontId="0" fillId="0" borderId="0" xfId="0" applyNumberFormat="1"/>
    <xf numFmtId="172" fontId="0" fillId="0" borderId="0" xfId="0" applyNumberFormat="1"/>
    <xf numFmtId="164" fontId="0" fillId="2" borderId="0" xfId="13" applyNumberFormat="1" applyFont="1" applyFill="1" applyProtection="1"/>
    <xf numFmtId="165" fontId="0" fillId="2" borderId="0" xfId="13" applyNumberFormat="1" applyFont="1" applyFill="1" applyProtection="1"/>
  </cellXfs>
  <cellStyles count="74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0</xdr:row>
      <xdr:rowOff>50800</xdr:rowOff>
    </xdr:from>
    <xdr:to>
      <xdr:col>16</xdr:col>
      <xdr:colOff>330200</xdr:colOff>
      <xdr:row>38</xdr:row>
      <xdr:rowOff>152400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50800"/>
          <a:ext cx="6959600" cy="742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1"/>
  <sheetViews>
    <sheetView tabSelected="1" workbookViewId="0"/>
  </sheetViews>
  <sheetFormatPr baseColWidth="10" defaultRowHeight="15" x14ac:dyDescent="0"/>
  <cols>
    <col min="1" max="2" width="1.83203125" customWidth="1"/>
    <col min="3" max="3" width="49.5" bestFit="1" customWidth="1"/>
    <col min="4" max="4" width="18.1640625" bestFit="1" customWidth="1"/>
  </cols>
  <sheetData>
    <row r="1" spans="1:5">
      <c r="C1" s="1" t="s">
        <v>3</v>
      </c>
      <c r="D1" s="1" t="s">
        <v>25</v>
      </c>
      <c r="E1" s="1" t="s">
        <v>4</v>
      </c>
    </row>
    <row r="2" spans="1:5">
      <c r="A2" s="1" t="s">
        <v>22</v>
      </c>
      <c r="C2" s="1"/>
      <c r="D2" s="1"/>
      <c r="E2" s="1"/>
    </row>
    <row r="3" spans="1:5">
      <c r="C3" s="5" t="s">
        <v>23</v>
      </c>
      <c r="D3" s="1"/>
      <c r="E3" s="1"/>
    </row>
    <row r="4" spans="1:5">
      <c r="C4" s="5" t="s">
        <v>24</v>
      </c>
      <c r="D4" s="1"/>
      <c r="E4" s="1"/>
    </row>
    <row r="5" spans="1:5">
      <c r="C5" s="5" t="s">
        <v>37</v>
      </c>
      <c r="D5" s="1"/>
      <c r="E5" s="1"/>
    </row>
    <row r="6" spans="1:5">
      <c r="C6" s="5"/>
      <c r="D6" s="1"/>
      <c r="E6" s="1"/>
    </row>
    <row r="7" spans="1:5">
      <c r="C7" s="5"/>
      <c r="D7" s="1"/>
      <c r="E7" s="1"/>
    </row>
    <row r="8" spans="1:5">
      <c r="A8" s="1" t="s">
        <v>5</v>
      </c>
      <c r="B8" s="1"/>
    </row>
    <row r="9" spans="1:5">
      <c r="C9" t="s">
        <v>15</v>
      </c>
      <c r="D9" s="8">
        <v>6371</v>
      </c>
      <c r="E9" t="s">
        <v>0</v>
      </c>
    </row>
    <row r="10" spans="1:5" ht="17">
      <c r="C10" s="2" t="s">
        <v>29</v>
      </c>
      <c r="D10" s="9">
        <v>9.8066499999999994</v>
      </c>
      <c r="E10" t="s">
        <v>7</v>
      </c>
    </row>
    <row r="11" spans="1:5">
      <c r="C11" t="s">
        <v>10</v>
      </c>
      <c r="D11" s="8">
        <v>1000</v>
      </c>
      <c r="E11" t="s">
        <v>9</v>
      </c>
    </row>
    <row r="12" spans="1:5">
      <c r="C12" t="s">
        <v>12</v>
      </c>
      <c r="D12" s="8">
        <v>1</v>
      </c>
      <c r="E12" t="s">
        <v>0</v>
      </c>
    </row>
    <row r="13" spans="1:5">
      <c r="D13" s="3"/>
    </row>
    <row r="14" spans="1:5">
      <c r="D14" s="3"/>
    </row>
    <row r="15" spans="1:5">
      <c r="A15" s="1" t="s">
        <v>6</v>
      </c>
      <c r="B15" s="1"/>
      <c r="D15" s="3"/>
    </row>
    <row r="16" spans="1:5">
      <c r="C16" t="s">
        <v>14</v>
      </c>
      <c r="D16" s="4">
        <v>330</v>
      </c>
      <c r="E16" t="s">
        <v>11</v>
      </c>
    </row>
    <row r="17" spans="1:5">
      <c r="D17" s="3"/>
    </row>
    <row r="18" spans="1:5">
      <c r="D18" s="3"/>
    </row>
    <row r="19" spans="1:5">
      <c r="A19" s="1" t="s">
        <v>34</v>
      </c>
      <c r="B19" s="1"/>
      <c r="D19" s="3"/>
    </row>
    <row r="20" spans="1:5" ht="17">
      <c r="A20" s="1"/>
      <c r="B20" s="1"/>
      <c r="C20" s="2" t="s">
        <v>28</v>
      </c>
      <c r="D20" s="3">
        <f>D10*(D9/D21)^2</f>
        <v>8.8645490998031526</v>
      </c>
      <c r="E20" t="s">
        <v>7</v>
      </c>
    </row>
    <row r="21" spans="1:5">
      <c r="C21" t="s">
        <v>16</v>
      </c>
      <c r="D21" s="3">
        <f>D9+D16</f>
        <v>6701</v>
      </c>
      <c r="E21" t="s">
        <v>0</v>
      </c>
    </row>
    <row r="22" spans="1:5" ht="16">
      <c r="C22" t="s">
        <v>19</v>
      </c>
      <c r="D22" s="3">
        <f>(D21+D12)</f>
        <v>6702</v>
      </c>
      <c r="E22" t="s">
        <v>8</v>
      </c>
    </row>
    <row r="23" spans="1:5">
      <c r="D23" s="3"/>
    </row>
    <row r="24" spans="1:5" ht="16">
      <c r="B24" t="s">
        <v>21</v>
      </c>
      <c r="D24" s="3"/>
    </row>
    <row r="25" spans="1:5">
      <c r="C25" t="s">
        <v>27</v>
      </c>
      <c r="D25" s="3">
        <f>SQRT(2*D12*D11/D20)</f>
        <v>15.020578969103374</v>
      </c>
      <c r="E25" t="s">
        <v>1</v>
      </c>
    </row>
    <row r="26" spans="1:5">
      <c r="D26" s="3"/>
    </row>
    <row r="27" spans="1:5">
      <c r="B27" t="s">
        <v>20</v>
      </c>
      <c r="D27" s="3"/>
    </row>
    <row r="28" spans="1:5">
      <c r="C28" t="s">
        <v>17</v>
      </c>
      <c r="D28" s="3">
        <f>SQRT(D22^2-D21^2)</f>
        <v>115.77132632910448</v>
      </c>
      <c r="E28" t="s">
        <v>0</v>
      </c>
    </row>
    <row r="29" spans="1:5">
      <c r="D29" s="3"/>
    </row>
    <row r="30" spans="1:5">
      <c r="B30" t="s">
        <v>26</v>
      </c>
      <c r="D30" s="3"/>
    </row>
    <row r="31" spans="1:5">
      <c r="C31" t="s">
        <v>13</v>
      </c>
      <c r="D31" s="3">
        <f>D25</f>
        <v>15.020578969103374</v>
      </c>
      <c r="E31" t="s">
        <v>1</v>
      </c>
    </row>
    <row r="32" spans="1:5">
      <c r="C32" t="s">
        <v>18</v>
      </c>
      <c r="D32" s="3">
        <f>D28/D25</f>
        <v>7.7075142421101521</v>
      </c>
      <c r="E32" t="s">
        <v>2</v>
      </c>
    </row>
    <row r="35" spans="1:5">
      <c r="A35" s="1" t="s">
        <v>35</v>
      </c>
    </row>
    <row r="36" spans="1:5" ht="16">
      <c r="C36" t="s">
        <v>31</v>
      </c>
      <c r="D36" s="4">
        <v>398600.44179999997</v>
      </c>
      <c r="E36" t="s">
        <v>30</v>
      </c>
    </row>
    <row r="37" spans="1:5">
      <c r="C37" t="s">
        <v>32</v>
      </c>
      <c r="D37" s="6">
        <f>D21</f>
        <v>6701</v>
      </c>
      <c r="E37" t="s">
        <v>0</v>
      </c>
    </row>
    <row r="38" spans="1:5">
      <c r="C38" t="s">
        <v>33</v>
      </c>
      <c r="D38" s="6">
        <f>D37</f>
        <v>6701</v>
      </c>
      <c r="E38" t="s">
        <v>0</v>
      </c>
    </row>
    <row r="39" spans="1:5">
      <c r="C39" t="s">
        <v>38</v>
      </c>
      <c r="D39" s="3">
        <f>SQRT(D36*(2/D37-1/D38))</f>
        <v>7.71256929212361</v>
      </c>
      <c r="E39" t="s">
        <v>2</v>
      </c>
    </row>
    <row r="41" spans="1:5">
      <c r="C41" t="s">
        <v>36</v>
      </c>
      <c r="D41" s="7">
        <f>D32-D39</f>
        <v>-5.0550500134578513E-3</v>
      </c>
      <c r="E41" t="s">
        <v>2</v>
      </c>
    </row>
  </sheetData>
  <sheetProtection sheet="1" objects="1" scenarios="1"/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</vt:lpstr>
    </vt:vector>
  </TitlesOfParts>
  <Manager/>
  <Company/>
  <LinksUpToDate>false</LinksUpToDate>
  <SharedDoc>false</SharedDoc>
  <HyperlinkBase>http://www.enochko.com/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Orbital Veloctiy Calculator</dc:title>
  <dc:subject/>
  <dc:creator>Enoch Ko</dc:creator>
  <cp:keywords/>
  <dc:description/>
  <cp:lastModifiedBy>Enoch Ko</cp:lastModifiedBy>
  <dcterms:created xsi:type="dcterms:W3CDTF">2014-07-24T14:51:38Z</dcterms:created>
  <dcterms:modified xsi:type="dcterms:W3CDTF">2014-08-08T12:17:13Z</dcterms:modified>
  <cp:category/>
</cp:coreProperties>
</file>