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09117563d60674be/Drive/Crédito Rural/Prontos/"/>
    </mc:Choice>
  </mc:AlternateContent>
  <xr:revisionPtr revIDLastSave="6" documentId="14_{C160F28C-6048-42E0-8E04-E36DE70B7418}" xr6:coauthVersionLast="47" xr6:coauthVersionMax="47" xr10:uidLastSave="{8DF11557-B97F-4AA2-BBA5-75CAC248BFAB}"/>
  <workbookProtection workbookAlgorithmName="SHA-512" workbookHashValue="03byQBKPxbUZZzPdqhUH87W3A08QmSTzyDdeT4WQM/fenszaBhsdIRxWaTkQRlzg4DmDcaiooaOJjgoeehJAJw==" workbookSaltValue="740UodVBFGJzxvznfd6HZQ==" workbookSpinCount="100000" lockStructure="1"/>
  <bookViews>
    <workbookView xWindow="10125" yWindow="5670" windowWidth="15615" windowHeight="8730" tabRatio="720" xr2:uid="{00000000-000D-0000-FFFF-FFFF00000000}"/>
  </bookViews>
  <sheets>
    <sheet name="PROJETO" sheetId="2" r:id="rId1"/>
    <sheet name="Receitas, Despesas e Imóvel" sheetId="5" r:id="rId2"/>
    <sheet name="FLUXO CAPACIDADE PARA PAGAMENTO" sheetId="3" r:id="rId3"/>
    <sheet name="BASE" sheetId="6" state="hidden" r:id="rId4"/>
    <sheet name="PARECER" sheetId="4" r:id="rId5"/>
  </sheets>
  <definedNames>
    <definedName name="_xlnm._FilterDatabase" localSheetId="3" hidden="1">BASE!$H$1:$I$121</definedName>
    <definedName name="_xlnm.Print_Area" localSheetId="2">'FLUXO CAPACIDADE PARA PAGAMENTO'!$A$1:$DB$27</definedName>
    <definedName name="_xlnm.Print_Area" localSheetId="4">PARECER!$B$2:$AJ$86</definedName>
    <definedName name="_xlnm.Print_Area" localSheetId="0">PROJETO!$B$2:$AJ$105</definedName>
    <definedName name="_xlnm.Print_Area" localSheetId="1">'Receitas, Despesas e Imóvel'!$B$2:$AJ$86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19" i="5" l="1"/>
  <c r="T19" i="5"/>
  <c r="AH16" i="3"/>
  <c r="AP16" i="3"/>
  <c r="AX16" i="3"/>
  <c r="BF16" i="3"/>
  <c r="BN16" i="3"/>
  <c r="BV16" i="3"/>
  <c r="CD16" i="3"/>
  <c r="CL16" i="3"/>
  <c r="CT16" i="3"/>
  <c r="Z16" i="3"/>
  <c r="R16" i="3"/>
  <c r="J16" i="3"/>
  <c r="AH15" i="3"/>
  <c r="AP15" i="3"/>
  <c r="AX15" i="3"/>
  <c r="BF15" i="3"/>
  <c r="BN15" i="3"/>
  <c r="BV15" i="3"/>
  <c r="CD15" i="3"/>
  <c r="CL15" i="3"/>
  <c r="CT15" i="3"/>
  <c r="Z15" i="3"/>
  <c r="R15" i="3"/>
  <c r="J15" i="3"/>
  <c r="AH10" i="3"/>
  <c r="AP10" i="3"/>
  <c r="AX10" i="3"/>
  <c r="BF10" i="3"/>
  <c r="BN10" i="3"/>
  <c r="BV10" i="3"/>
  <c r="CD10" i="3"/>
  <c r="CD11" i="3" s="1"/>
  <c r="CL10" i="3"/>
  <c r="CL11" i="3" s="1"/>
  <c r="CT10" i="3"/>
  <c r="CT11" i="3" s="1"/>
  <c r="Z10" i="3"/>
  <c r="R10" i="3"/>
  <c r="J10" i="3"/>
  <c r="R11" i="3"/>
  <c r="BN9" i="3"/>
  <c r="BV9" i="3"/>
  <c r="CD9" i="3"/>
  <c r="CL9" i="3"/>
  <c r="CT9" i="3"/>
  <c r="AH9" i="3"/>
  <c r="AP9" i="3"/>
  <c r="AX9" i="3"/>
  <c r="BF9" i="3"/>
  <c r="Z9" i="3"/>
  <c r="R9" i="3"/>
  <c r="J9" i="3"/>
  <c r="J11" i="3"/>
  <c r="AF85" i="5"/>
  <c r="X85" i="5"/>
  <c r="P85" i="5"/>
  <c r="AF71" i="5"/>
  <c r="X71" i="5"/>
  <c r="P71" i="5"/>
  <c r="AF53" i="5"/>
  <c r="X53" i="5"/>
  <c r="AF39" i="5"/>
  <c r="X39" i="5"/>
  <c r="P39" i="5"/>
  <c r="P53" i="5"/>
  <c r="Z11" i="3"/>
  <c r="AH11" i="3"/>
  <c r="AP11" i="3"/>
  <c r="AX11" i="3"/>
  <c r="BF11" i="3"/>
  <c r="BN11" i="3"/>
  <c r="BV11" i="3"/>
  <c r="AD35" i="2"/>
  <c r="AD36" i="2"/>
  <c r="AD37" i="2"/>
  <c r="AD38" i="2"/>
  <c r="AD39" i="2"/>
  <c r="AD40" i="2"/>
  <c r="AD41" i="2"/>
  <c r="AD34" i="2"/>
  <c r="X42" i="2"/>
  <c r="AF85" i="4"/>
  <c r="C80" i="4"/>
  <c r="C79" i="4"/>
  <c r="X79" i="4"/>
  <c r="X78" i="4"/>
  <c r="C78" i="4"/>
  <c r="F65" i="2" l="1"/>
  <c r="B1" i="6" s="1"/>
  <c r="AB81" i="2"/>
  <c r="H98" i="6" s="1"/>
  <c r="T70" i="2"/>
  <c r="I47" i="6" s="1"/>
  <c r="AE94" i="2"/>
  <c r="I111" i="6" s="1"/>
  <c r="AE76" i="2"/>
  <c r="I93" i="6" s="1"/>
  <c r="I95" i="2"/>
  <c r="I32" i="6" s="1"/>
  <c r="T97" i="2"/>
  <c r="I74" i="6" s="1"/>
  <c r="T81" i="2"/>
  <c r="I58" i="6" s="1"/>
  <c r="AE103" i="2"/>
  <c r="I120" i="6" s="1"/>
  <c r="AE87" i="2"/>
  <c r="I104" i="6" s="1"/>
  <c r="AE69" i="2"/>
  <c r="I86" i="6" s="1"/>
  <c r="I104" i="2"/>
  <c r="I41" i="6" s="1"/>
  <c r="I100" i="2"/>
  <c r="I37" i="6" s="1"/>
  <c r="I84" i="2"/>
  <c r="I21" i="6" s="1"/>
  <c r="I86" i="2"/>
  <c r="I23" i="6" s="1"/>
  <c r="AD42" i="2"/>
  <c r="W45" i="2" s="1"/>
  <c r="Q102" i="2"/>
  <c r="H79" i="6" s="1"/>
  <c r="Q101" i="2"/>
  <c r="H78" i="6" s="1"/>
  <c r="Q81" i="2"/>
  <c r="H58" i="6" s="1"/>
  <c r="AB104" i="2"/>
  <c r="H121" i="6" s="1"/>
  <c r="AB100" i="2"/>
  <c r="H117" i="6" s="1"/>
  <c r="AB97" i="2"/>
  <c r="H114" i="6" s="1"/>
  <c r="AB96" i="2"/>
  <c r="H113" i="6" s="1"/>
  <c r="AB95" i="2"/>
  <c r="H112" i="6" s="1"/>
  <c r="AB94" i="2"/>
  <c r="H111" i="6" s="1"/>
  <c r="AB93" i="2"/>
  <c r="H110" i="6" s="1"/>
  <c r="AB92" i="2"/>
  <c r="H109" i="6" s="1"/>
  <c r="AB91" i="2"/>
  <c r="H108" i="6" s="1"/>
  <c r="AB90" i="2"/>
  <c r="H107" i="6" s="1"/>
  <c r="AB89" i="2"/>
  <c r="H106" i="6" s="1"/>
  <c r="AB72" i="2"/>
  <c r="H89" i="6" s="1"/>
  <c r="F84" i="2"/>
  <c r="H21" i="6" s="1"/>
  <c r="AB88" i="2"/>
  <c r="H105" i="6" s="1"/>
  <c r="F78" i="2"/>
  <c r="H15" i="6" s="1"/>
  <c r="F104" i="2"/>
  <c r="H41" i="6" s="1"/>
  <c r="Q99" i="2"/>
  <c r="H76" i="6" s="1"/>
  <c r="AB66" i="2"/>
  <c r="H83" i="6" s="1"/>
  <c r="Q70" i="2"/>
  <c r="H47" i="6" s="1"/>
  <c r="Q100" i="2"/>
  <c r="H77" i="6" s="1"/>
  <c r="F103" i="2"/>
  <c r="H40" i="6" s="1"/>
  <c r="Q71" i="2"/>
  <c r="H48" i="6" s="1"/>
  <c r="F96" i="2"/>
  <c r="H33" i="6" s="1"/>
  <c r="Q74" i="2"/>
  <c r="H51" i="6" s="1"/>
  <c r="Q73" i="2"/>
  <c r="H50" i="6" s="1"/>
  <c r="Q72" i="2"/>
  <c r="H49" i="6" s="1"/>
  <c r="F102" i="2"/>
  <c r="H39" i="6" s="1"/>
  <c r="F101" i="2"/>
  <c r="H38" i="6" s="1"/>
  <c r="F77" i="2"/>
  <c r="H14" i="6" s="1"/>
  <c r="Q96" i="2"/>
  <c r="H73" i="6" s="1"/>
  <c r="F76" i="2"/>
  <c r="H13" i="6" s="1"/>
  <c r="Q90" i="2"/>
  <c r="H67" i="6" s="1"/>
  <c r="AB80" i="2"/>
  <c r="H97" i="6" s="1"/>
  <c r="F98" i="2"/>
  <c r="H35" i="6" s="1"/>
  <c r="Q67" i="2"/>
  <c r="H44" i="6" s="1"/>
  <c r="F74" i="2"/>
  <c r="H11" i="6" s="1"/>
  <c r="Q66" i="2"/>
  <c r="H43" i="6" s="1"/>
  <c r="AB78" i="2"/>
  <c r="H95" i="6" s="1"/>
  <c r="Q87" i="2"/>
  <c r="H64" i="6" s="1"/>
  <c r="F95" i="2"/>
  <c r="H32" i="6" s="1"/>
  <c r="AB76" i="2"/>
  <c r="H93" i="6" s="1"/>
  <c r="Q85" i="2"/>
  <c r="H62" i="6" s="1"/>
  <c r="F87" i="2"/>
  <c r="H24" i="6" s="1"/>
  <c r="Q84" i="2"/>
  <c r="H61" i="6" s="1"/>
  <c r="F86" i="2"/>
  <c r="H23" i="6" s="1"/>
  <c r="Q104" i="2"/>
  <c r="H81" i="6" s="1"/>
  <c r="Q83" i="2"/>
  <c r="H60" i="6" s="1"/>
  <c r="AB73" i="2"/>
  <c r="H90" i="6" s="1"/>
  <c r="Q98" i="2"/>
  <c r="H75" i="6" s="1"/>
  <c r="Q97" i="2"/>
  <c r="H74" i="6" s="1"/>
  <c r="F100" i="2"/>
  <c r="H37" i="6" s="1"/>
  <c r="Q69" i="2"/>
  <c r="H46" i="6" s="1"/>
  <c r="F99" i="2"/>
  <c r="H36" i="6" s="1"/>
  <c r="Q68" i="2"/>
  <c r="H45" i="6" s="1"/>
  <c r="F75" i="2"/>
  <c r="H12" i="6" s="1"/>
  <c r="Q89" i="2"/>
  <c r="H66" i="6" s="1"/>
  <c r="AB79" i="2"/>
  <c r="H96" i="6" s="1"/>
  <c r="F97" i="2"/>
  <c r="H34" i="6" s="1"/>
  <c r="Q88" i="2"/>
  <c r="H65" i="6" s="1"/>
  <c r="F73" i="2"/>
  <c r="H10" i="6" s="1"/>
  <c r="AB77" i="2"/>
  <c r="H94" i="6" s="1"/>
  <c r="F89" i="2"/>
  <c r="H26" i="6" s="1"/>
  <c r="Q86" i="2"/>
  <c r="H63" i="6" s="1"/>
  <c r="F88" i="2"/>
  <c r="H25" i="6" s="1"/>
  <c r="Q65" i="2"/>
  <c r="H42" i="6" s="1"/>
  <c r="AB75" i="2"/>
  <c r="H92" i="6" s="1"/>
  <c r="AB65" i="2"/>
  <c r="H82" i="6" s="1"/>
  <c r="AB74" i="2"/>
  <c r="H91" i="6" s="1"/>
  <c r="F85" i="2"/>
  <c r="H22" i="6" s="1"/>
  <c r="Q103" i="2"/>
  <c r="H80" i="6" s="1"/>
  <c r="Q82" i="2"/>
  <c r="H59" i="6" s="1"/>
  <c r="AB84" i="2"/>
  <c r="H101" i="6" s="1"/>
  <c r="AB68" i="2"/>
  <c r="H85" i="6" s="1"/>
  <c r="Q80" i="2"/>
  <c r="H57" i="6" s="1"/>
  <c r="AB103" i="2"/>
  <c r="H120" i="6" s="1"/>
  <c r="AB87" i="2"/>
  <c r="H104" i="6" s="1"/>
  <c r="AB71" i="2"/>
  <c r="H88" i="6" s="1"/>
  <c r="F83" i="2"/>
  <c r="H20" i="6" s="1"/>
  <c r="F94" i="2"/>
  <c r="H31" i="6" s="1"/>
  <c r="Q95" i="2"/>
  <c r="H72" i="6" s="1"/>
  <c r="Q79" i="2"/>
  <c r="H56" i="6" s="1"/>
  <c r="AB102" i="2"/>
  <c r="H119" i="6" s="1"/>
  <c r="AB86" i="2"/>
  <c r="H103" i="6" s="1"/>
  <c r="AB70" i="2"/>
  <c r="H87" i="6" s="1"/>
  <c r="F82" i="2"/>
  <c r="H19" i="6" s="1"/>
  <c r="F93" i="2"/>
  <c r="H30" i="6" s="1"/>
  <c r="Q94" i="2"/>
  <c r="H71" i="6" s="1"/>
  <c r="Q78" i="2"/>
  <c r="H55" i="6" s="1"/>
  <c r="AB101" i="2"/>
  <c r="H118" i="6" s="1"/>
  <c r="AB85" i="2"/>
  <c r="H102" i="6" s="1"/>
  <c r="AB69" i="2"/>
  <c r="H86" i="6" s="1"/>
  <c r="F81" i="2"/>
  <c r="H18" i="6" s="1"/>
  <c r="F92" i="2"/>
  <c r="H29" i="6" s="1"/>
  <c r="Q93" i="2"/>
  <c r="H70" i="6" s="1"/>
  <c r="Q77" i="2"/>
  <c r="H54" i="6" s="1"/>
  <c r="F66" i="2"/>
  <c r="H3" i="6" s="1"/>
  <c r="F80" i="2"/>
  <c r="H17" i="6" s="1"/>
  <c r="F91" i="2"/>
  <c r="H28" i="6" s="1"/>
  <c r="Q92" i="2"/>
  <c r="H69" i="6" s="1"/>
  <c r="Q76" i="2"/>
  <c r="H53" i="6" s="1"/>
  <c r="AB99" i="2"/>
  <c r="H116" i="6" s="1"/>
  <c r="AB83" i="2"/>
  <c r="H100" i="6" s="1"/>
  <c r="AB67" i="2"/>
  <c r="H84" i="6" s="1"/>
  <c r="F79" i="2"/>
  <c r="H16" i="6" s="1"/>
  <c r="F90" i="2"/>
  <c r="H27" i="6" s="1"/>
  <c r="Q91" i="2"/>
  <c r="H68" i="6" s="1"/>
  <c r="Q75" i="2"/>
  <c r="H52" i="6" s="1"/>
  <c r="AB98" i="2"/>
  <c r="H115" i="6" s="1"/>
  <c r="AB82" i="2"/>
  <c r="H99" i="6" s="1"/>
  <c r="F69" i="2"/>
  <c r="H6" i="6" s="1"/>
  <c r="F68" i="2"/>
  <c r="H5" i="6" s="1"/>
  <c r="F72" i="2"/>
  <c r="H9" i="6" s="1"/>
  <c r="F71" i="2"/>
  <c r="H8" i="6" s="1"/>
  <c r="F67" i="2"/>
  <c r="H4" i="6" s="1"/>
  <c r="F70" i="2"/>
  <c r="H7" i="6" s="1"/>
  <c r="S5" i="3"/>
  <c r="W49" i="2" l="1"/>
  <c r="S6" i="3"/>
  <c r="T79" i="2"/>
  <c r="I56" i="6" s="1"/>
  <c r="AE92" i="2"/>
  <c r="I109" i="6" s="1"/>
  <c r="AE97" i="2"/>
  <c r="I114" i="6" s="1"/>
  <c r="I82" i="2"/>
  <c r="I19" i="6" s="1"/>
  <c r="I91" i="2"/>
  <c r="I28" i="6" s="1"/>
  <c r="T75" i="2"/>
  <c r="I52" i="6" s="1"/>
  <c r="T65" i="2"/>
  <c r="I42" i="6" s="1"/>
  <c r="I73" i="2"/>
  <c r="I10" i="6" s="1"/>
  <c r="AE72" i="2"/>
  <c r="I89" i="6" s="1"/>
  <c r="T66" i="2"/>
  <c r="I43" i="6" s="1"/>
  <c r="I80" i="2"/>
  <c r="I17" i="6" s="1"/>
  <c r="T67" i="2"/>
  <c r="I44" i="6" s="1"/>
  <c r="AE85" i="2"/>
  <c r="I102" i="6" s="1"/>
  <c r="T68" i="2"/>
  <c r="I45" i="6" s="1"/>
  <c r="T77" i="2"/>
  <c r="I54" i="6" s="1"/>
  <c r="T93" i="2"/>
  <c r="I70" i="6" s="1"/>
  <c r="T91" i="2"/>
  <c r="I68" i="6" s="1"/>
  <c r="I85" i="2"/>
  <c r="I22" i="6" s="1"/>
  <c r="I89" i="2"/>
  <c r="I26" i="6" s="1"/>
  <c r="AE88" i="2"/>
  <c r="I105" i="6" s="1"/>
  <c r="T82" i="2"/>
  <c r="I59" i="6" s="1"/>
  <c r="I96" i="2"/>
  <c r="I33" i="6" s="1"/>
  <c r="AE79" i="2"/>
  <c r="I96" i="6" s="1"/>
  <c r="AE81" i="2"/>
  <c r="I98" i="6" s="1"/>
  <c r="I77" i="2"/>
  <c r="I14" i="6" s="1"/>
  <c r="T86" i="2"/>
  <c r="I63" i="6" s="1"/>
  <c r="T84" i="2"/>
  <c r="I61" i="6" s="1"/>
  <c r="I71" i="2"/>
  <c r="I8" i="6" s="1"/>
  <c r="I101" i="2"/>
  <c r="I38" i="6" s="1"/>
  <c r="AE70" i="2"/>
  <c r="I87" i="6" s="1"/>
  <c r="AE104" i="2"/>
  <c r="I121" i="6" s="1"/>
  <c r="T98" i="2"/>
  <c r="I75" i="6" s="1"/>
  <c r="AE77" i="2"/>
  <c r="I94" i="6" s="1"/>
  <c r="AE95" i="2"/>
  <c r="I112" i="6" s="1"/>
  <c r="I87" i="2"/>
  <c r="I24" i="6" s="1"/>
  <c r="AE68" i="2"/>
  <c r="I85" i="6" s="1"/>
  <c r="AE86" i="2"/>
  <c r="I103" i="6" s="1"/>
  <c r="T80" i="2"/>
  <c r="I57" i="6" s="1"/>
  <c r="I78" i="2"/>
  <c r="I15" i="6" s="1"/>
  <c r="AE93" i="2"/>
  <c r="I110" i="6" s="1"/>
  <c r="T71" i="2"/>
  <c r="I48" i="6" s="1"/>
  <c r="AE74" i="2"/>
  <c r="I91" i="6" s="1"/>
  <c r="AE90" i="2"/>
  <c r="I107" i="6" s="1"/>
  <c r="I103" i="2"/>
  <c r="I40" i="6" s="1"/>
  <c r="AE84" i="2"/>
  <c r="I101" i="6" s="1"/>
  <c r="AE102" i="2"/>
  <c r="I119" i="6" s="1"/>
  <c r="T96" i="2"/>
  <c r="I73" i="6" s="1"/>
  <c r="I94" i="2"/>
  <c r="I31" i="6" s="1"/>
  <c r="T69" i="2"/>
  <c r="I46" i="6" s="1"/>
  <c r="T87" i="2"/>
  <c r="I64" i="6" s="1"/>
  <c r="T73" i="2"/>
  <c r="I50" i="6" s="1"/>
  <c r="T100" i="2"/>
  <c r="I77" i="6" s="1"/>
  <c r="AE66" i="2"/>
  <c r="I83" i="6" s="1"/>
  <c r="AE80" i="2"/>
  <c r="I97" i="6" s="1"/>
  <c r="AE100" i="2"/>
  <c r="I117" i="6" s="1"/>
  <c r="T78" i="2"/>
  <c r="I55" i="6" s="1"/>
  <c r="I76" i="2"/>
  <c r="I13" i="6" s="1"/>
  <c r="AE75" i="2"/>
  <c r="I92" i="6" s="1"/>
  <c r="T85" i="2"/>
  <c r="I62" i="6" s="1"/>
  <c r="T103" i="2"/>
  <c r="I80" i="6" s="1"/>
  <c r="I102" i="2"/>
  <c r="I39" i="6" s="1"/>
  <c r="AE67" i="2"/>
  <c r="I84" i="6" s="1"/>
  <c r="AE101" i="2"/>
  <c r="I118" i="6" s="1"/>
  <c r="T95" i="2"/>
  <c r="I72" i="6" s="1"/>
  <c r="I93" i="2"/>
  <c r="I30" i="6" s="1"/>
  <c r="T102" i="2"/>
  <c r="I79" i="6" s="1"/>
  <c r="AE83" i="2"/>
  <c r="I100" i="6" s="1"/>
  <c r="I75" i="2"/>
  <c r="I12" i="6" s="1"/>
  <c r="AE99" i="2"/>
  <c r="I116" i="6" s="1"/>
  <c r="T89" i="2"/>
  <c r="I66" i="6" s="1"/>
  <c r="I98" i="2"/>
  <c r="I35" i="6" s="1"/>
  <c r="AE82" i="2"/>
  <c r="I99" i="6" s="1"/>
  <c r="AE96" i="2"/>
  <c r="I113" i="6" s="1"/>
  <c r="T76" i="2"/>
  <c r="I53" i="6" s="1"/>
  <c r="T94" i="2"/>
  <c r="I71" i="6" s="1"/>
  <c r="I92" i="2"/>
  <c r="I29" i="6" s="1"/>
  <c r="AE91" i="2"/>
  <c r="I108" i="6" s="1"/>
  <c r="T101" i="2"/>
  <c r="I78" i="6" s="1"/>
  <c r="I83" i="2"/>
  <c r="I20" i="6" s="1"/>
  <c r="AE98" i="2"/>
  <c r="I115" i="6" s="1"/>
  <c r="T72" i="2"/>
  <c r="I49" i="6" s="1"/>
  <c r="T92" i="2"/>
  <c r="I69" i="6" s="1"/>
  <c r="I74" i="2"/>
  <c r="I11" i="6" s="1"/>
  <c r="AE73" i="2"/>
  <c r="I90" i="6" s="1"/>
  <c r="T83" i="2"/>
  <c r="I60" i="6" s="1"/>
  <c r="I81" i="2"/>
  <c r="I18" i="6" s="1"/>
  <c r="I99" i="2"/>
  <c r="I36" i="6" s="1"/>
  <c r="T74" i="2"/>
  <c r="I51" i="6" s="1"/>
  <c r="T88" i="2"/>
  <c r="I65" i="6" s="1"/>
  <c r="I72" i="2"/>
  <c r="I9" i="6" s="1"/>
  <c r="I90" i="2"/>
  <c r="I27" i="6" s="1"/>
  <c r="AE89" i="2"/>
  <c r="I106" i="6" s="1"/>
  <c r="T99" i="2"/>
  <c r="I76" i="6" s="1"/>
  <c r="I97" i="2"/>
  <c r="I34" i="6" s="1"/>
  <c r="T90" i="2"/>
  <c r="I67" i="6" s="1"/>
  <c r="T104" i="2"/>
  <c r="I81" i="6" s="1"/>
  <c r="I88" i="2"/>
  <c r="I25" i="6" s="1"/>
  <c r="AE71" i="2"/>
  <c r="I88" i="6" s="1"/>
  <c r="AE65" i="2"/>
  <c r="I82" i="6" s="1"/>
  <c r="I79" i="2"/>
  <c r="I16" i="6" s="1"/>
  <c r="H2" i="6"/>
  <c r="B2" i="6"/>
  <c r="I68" i="2"/>
  <c r="I5" i="6" s="1"/>
  <c r="I67" i="2"/>
  <c r="I4" i="6" s="1"/>
  <c r="I66" i="2"/>
  <c r="I3" i="6" s="1"/>
  <c r="I65" i="2"/>
  <c r="I2" i="6" s="1"/>
  <c r="I69" i="2"/>
  <c r="I6" i="6" s="1"/>
  <c r="S4" i="3"/>
  <c r="AE78" i="2" l="1"/>
  <c r="I95" i="6" s="1"/>
  <c r="I70" i="2"/>
  <c r="I7" i="6" s="1"/>
  <c r="R14" i="3"/>
  <c r="R21" i="3" s="1"/>
  <c r="J14" i="3"/>
  <c r="J21" i="3" s="1"/>
  <c r="B3" i="6"/>
  <c r="AG7" i="2"/>
  <c r="B4" i="6" l="1"/>
  <c r="Z14" i="3"/>
  <c r="Z21" i="3" s="1"/>
  <c r="R26" i="3"/>
  <c r="J26" i="3"/>
  <c r="B5" i="6" l="1"/>
  <c r="AH14" i="3"/>
  <c r="AH21" i="3" s="1"/>
  <c r="Z26" i="3"/>
  <c r="B6" i="6" l="1"/>
  <c r="AP14" i="3"/>
  <c r="AP21" i="3" s="1"/>
  <c r="AP26" i="3" s="1"/>
  <c r="AH26" i="3"/>
  <c r="B7" i="6" l="1"/>
  <c r="AX14" i="3"/>
  <c r="AX21" i="3" s="1"/>
  <c r="B8" i="6" l="1"/>
  <c r="BF14" i="3"/>
  <c r="BF21" i="3" s="1"/>
  <c r="AX26" i="3"/>
  <c r="B9" i="6" l="1"/>
  <c r="BN14" i="3"/>
  <c r="BN21" i="3" s="1"/>
  <c r="BF26" i="3"/>
  <c r="B10" i="6" l="1"/>
  <c r="BV14" i="3"/>
  <c r="BV21" i="3" s="1"/>
  <c r="BN26" i="3"/>
  <c r="B11" i="6" l="1"/>
  <c r="CD14" i="3"/>
  <c r="CD21" i="3" s="1"/>
  <c r="BV26" i="3"/>
  <c r="B12" i="6" l="1"/>
  <c r="CT14" i="3" s="1"/>
  <c r="CT21" i="3" s="1"/>
  <c r="CL14" i="3"/>
  <c r="CL21" i="3" s="1"/>
  <c r="CD26" i="3"/>
  <c r="R23" i="3" l="1"/>
  <c r="CT26" i="3"/>
  <c r="CL26" i="3"/>
</calcChain>
</file>

<file path=xl/sharedStrings.xml><?xml version="1.0" encoding="utf-8"?>
<sst xmlns="http://schemas.openxmlformats.org/spreadsheetml/2006/main" count="179" uniqueCount="92">
  <si>
    <t>PROJETO DE INVESTIMENTO</t>
  </si>
  <si>
    <t>Instituição Financeira</t>
  </si>
  <si>
    <t>Data</t>
  </si>
  <si>
    <t>Proponentes</t>
  </si>
  <si>
    <t>CPF</t>
  </si>
  <si>
    <t>Responsável Técnico</t>
  </si>
  <si>
    <t>Registro Profissional</t>
  </si>
  <si>
    <t>Finalidade</t>
  </si>
  <si>
    <t>Quantidade</t>
  </si>
  <si>
    <t>Discriminação</t>
  </si>
  <si>
    <t>Valor Unitário</t>
  </si>
  <si>
    <t>Valor Total</t>
  </si>
  <si>
    <t>Cód. CFI / Cód. Mais Alimentos</t>
  </si>
  <si>
    <t>Total do Orçamento</t>
  </si>
  <si>
    <t>Recurso Próprio</t>
  </si>
  <si>
    <t>Valor Financiado</t>
  </si>
  <si>
    <t>Prazo</t>
  </si>
  <si>
    <t>Carência</t>
  </si>
  <si>
    <t>Qt. Parcelas</t>
  </si>
  <si>
    <t>Linha de Crédito</t>
  </si>
  <si>
    <t>Taxa</t>
  </si>
  <si>
    <t>Reembolso Programado para o Crédito</t>
  </si>
  <si>
    <t>Parcela</t>
  </si>
  <si>
    <t>Valor</t>
  </si>
  <si>
    <t>Garantias</t>
  </si>
  <si>
    <t>Valor a financiar</t>
  </si>
  <si>
    <t>Recursos próprios</t>
  </si>
  <si>
    <t>Valor total do orçamento</t>
  </si>
  <si>
    <t>Receitas</t>
  </si>
  <si>
    <t>Agrícola</t>
  </si>
  <si>
    <t>Pecuária</t>
  </si>
  <si>
    <t>Total das receitas</t>
  </si>
  <si>
    <t>Despesas</t>
  </si>
  <si>
    <t>Dívidas</t>
  </si>
  <si>
    <t>Custos fixos</t>
  </si>
  <si>
    <t>Total das depesas</t>
  </si>
  <si>
    <t>Saldo acumulado</t>
  </si>
  <si>
    <t>Ano 1</t>
  </si>
  <si>
    <t>Ano 2</t>
  </si>
  <si>
    <t>Ano 3</t>
  </si>
  <si>
    <t>Ano 4</t>
  </si>
  <si>
    <t>Ano 5</t>
  </si>
  <si>
    <t>Ano 6</t>
  </si>
  <si>
    <t>Ano 7</t>
  </si>
  <si>
    <t>Ano 8</t>
  </si>
  <si>
    <t>Ano 9</t>
  </si>
  <si>
    <t>Ano 10</t>
  </si>
  <si>
    <t>Ano 11</t>
  </si>
  <si>
    <t>Ano 12</t>
  </si>
  <si>
    <t>Fluxo de Capacidade para Pagamento</t>
  </si>
  <si>
    <t>Capacidade para Pagamento</t>
  </si>
  <si>
    <t>TOTAL</t>
  </si>
  <si>
    <t>Item(ns) Financiado (s)</t>
  </si>
  <si>
    <t>Receitas, Despesas e Imóvel Beneficiado</t>
  </si>
  <si>
    <t>Matrícula</t>
  </si>
  <si>
    <t>Área total</t>
  </si>
  <si>
    <t>Município</t>
  </si>
  <si>
    <t>Imóveis Beneficiados</t>
  </si>
  <si>
    <t>Área beneficiada</t>
  </si>
  <si>
    <t>Proriedade</t>
  </si>
  <si>
    <t>Pecuário</t>
  </si>
  <si>
    <t>Produtos</t>
  </si>
  <si>
    <t>Und.</t>
  </si>
  <si>
    <t>Ano 01</t>
  </si>
  <si>
    <t>Ano 02</t>
  </si>
  <si>
    <t>Total</t>
  </si>
  <si>
    <t>Parecer Técnico</t>
  </si>
  <si>
    <t>Qual a situação atual do produtor rural e de sua propriedade?</t>
  </si>
  <si>
    <t>Quais máquinas, implementos e benfeitorias possui a propriedade?</t>
  </si>
  <si>
    <t>Qual técnologia que será implementada? E a sua necessidade?</t>
  </si>
  <si>
    <t>Qual o retorno que este investimento terá na propriedade?</t>
  </si>
  <si>
    <t>Outras informações relevantes (carência, prazo, outros)</t>
  </si>
  <si>
    <t>Periodicidade</t>
  </si>
  <si>
    <t>SAC</t>
  </si>
  <si>
    <t>ANO 01</t>
  </si>
  <si>
    <t>ANO 02</t>
  </si>
  <si>
    <t>ANO 03</t>
  </si>
  <si>
    <t>ANO 04</t>
  </si>
  <si>
    <t>ANO 05</t>
  </si>
  <si>
    <t>ANO 06</t>
  </si>
  <si>
    <t>ANO 07</t>
  </si>
  <si>
    <t>ANO 08</t>
  </si>
  <si>
    <t>ANO 09</t>
  </si>
  <si>
    <t>ANO 10</t>
  </si>
  <si>
    <t>ANO 11</t>
  </si>
  <si>
    <t>ANO 12</t>
  </si>
  <si>
    <t>Anual</t>
  </si>
  <si>
    <t>Ano</t>
  </si>
  <si>
    <t>Valor unitário</t>
  </si>
  <si>
    <t>Ano n</t>
  </si>
  <si>
    <t>Sistemática</t>
  </si>
  <si>
    <t>Sicoob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</si>
</sst>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4" formatCode="_-&quot;R$&quot;\ * #,##0.00_-;\-&quot;R$&quot;\ * #,##0.00_-;_-&quot;R$&quot;\ 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3">
    <xf numFmtId="0" fontId="0" fillId="0" borderId="0" xfId="0"/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44" fontId="0" fillId="0" borderId="0" xfId="0" applyNumberFormat="1"/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vertical="center" wrapText="1"/>
    </xf>
    <xf numFmtId="14" fontId="4" fillId="2" borderId="0" xfId="0" applyNumberFormat="1" applyFont="1" applyFill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4" fontId="4" fillId="2" borderId="0" xfId="1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44" fontId="4" fillId="2" borderId="0" xfId="1" applyFont="1" applyFill="1" applyAlignment="1">
      <alignment horizontal="center" vertical="center"/>
    </xf>
    <xf numFmtId="44" fontId="4" fillId="2" borderId="7" xfId="1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  <protection locked="0"/>
    </xf>
    <xf numFmtId="44" fontId="4" fillId="2" borderId="1" xfId="0" applyNumberFormat="1" applyFont="1" applyFill="1" applyBorder="1" applyAlignment="1" applyProtection="1">
      <alignment horizontal="center" vertical="center"/>
      <protection locked="0"/>
    </xf>
    <xf numFmtId="44" fontId="4" fillId="2" borderId="1" xfId="1" applyFont="1" applyFill="1" applyBorder="1" applyAlignment="1" applyProtection="1">
      <alignment horizontal="center" vertical="center"/>
      <protection locked="0"/>
    </xf>
    <xf numFmtId="44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0" xfId="0" applyFont="1" applyFill="1" applyAlignment="1" applyProtection="1">
      <alignment horizontal="center" vertical="center"/>
      <protection locked="0"/>
    </xf>
    <xf numFmtId="0" fontId="4" fillId="2" borderId="7" xfId="0" applyFont="1" applyFill="1" applyBorder="1" applyAlignment="1" applyProtection="1">
      <alignment horizontal="center" vertical="center"/>
      <protection locked="0"/>
    </xf>
    <xf numFmtId="0" fontId="4" fillId="2" borderId="9" xfId="0" applyFont="1" applyFill="1" applyBorder="1" applyAlignment="1" applyProtection="1">
      <alignment horizontal="center" vertical="center"/>
      <protection locked="0"/>
    </xf>
    <xf numFmtId="0" fontId="4" fillId="2" borderId="10" xfId="0" applyFont="1" applyFill="1" applyBorder="1" applyAlignment="1" applyProtection="1">
      <alignment horizontal="center" vertical="center"/>
      <protection locked="0"/>
    </xf>
    <xf numFmtId="0" fontId="3" fillId="2" borderId="4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4" fillId="2" borderId="8" xfId="0" applyFont="1" applyFill="1" applyBorder="1" applyAlignment="1" applyProtection="1">
      <alignment horizontal="center" vertical="center"/>
      <protection locked="0"/>
    </xf>
    <xf numFmtId="0" fontId="3" fillId="2" borderId="5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44" fontId="4" fillId="2" borderId="5" xfId="1" applyFont="1" applyFill="1" applyBorder="1" applyAlignment="1">
      <alignment horizontal="center" vertical="center"/>
    </xf>
    <xf numFmtId="44" fontId="4" fillId="2" borderId="4" xfId="1" applyFont="1" applyFill="1" applyBorder="1" applyAlignment="1">
      <alignment horizontal="center" vertical="center"/>
    </xf>
    <xf numFmtId="44" fontId="4" fillId="2" borderId="6" xfId="1" applyFont="1" applyFill="1" applyBorder="1" applyAlignment="1">
      <alignment horizontal="center" vertical="center"/>
    </xf>
    <xf numFmtId="44" fontId="4" fillId="2" borderId="8" xfId="1" applyFont="1" applyFill="1" applyBorder="1" applyAlignment="1">
      <alignment horizontal="center" vertical="center"/>
    </xf>
    <xf numFmtId="44" fontId="4" fillId="2" borderId="9" xfId="1" applyFont="1" applyFill="1" applyBorder="1" applyAlignment="1">
      <alignment horizontal="center" vertical="center"/>
    </xf>
    <xf numFmtId="44" fontId="4" fillId="2" borderId="10" xfId="1" applyFont="1" applyFill="1" applyBorder="1" applyAlignment="1">
      <alignment horizontal="center" vertical="center"/>
    </xf>
    <xf numFmtId="0" fontId="4" fillId="2" borderId="5" xfId="0" applyFont="1" applyFill="1" applyBorder="1" applyAlignment="1" applyProtection="1">
      <alignment horizontal="center" vertical="center"/>
      <protection locked="0"/>
    </xf>
    <xf numFmtId="0" fontId="4" fillId="2" borderId="4" xfId="0" applyFont="1" applyFill="1" applyBorder="1" applyAlignment="1" applyProtection="1">
      <alignment horizontal="center" vertical="center"/>
      <protection locked="0"/>
    </xf>
    <xf numFmtId="0" fontId="4" fillId="2" borderId="6" xfId="0" applyFont="1" applyFill="1" applyBorder="1" applyAlignment="1" applyProtection="1">
      <alignment horizontal="center" vertical="center"/>
      <protection locked="0"/>
    </xf>
    <xf numFmtId="0" fontId="4" fillId="2" borderId="2" xfId="0" applyFont="1" applyFill="1" applyBorder="1" applyAlignment="1" applyProtection="1">
      <alignment horizontal="center" vertical="center"/>
      <protection locked="0"/>
    </xf>
    <xf numFmtId="44" fontId="4" fillId="2" borderId="2" xfId="1" applyFont="1" applyFill="1" applyBorder="1" applyAlignment="1" applyProtection="1">
      <alignment horizontal="center" vertical="center"/>
      <protection locked="0"/>
    </xf>
    <xf numFmtId="44" fontId="4" fillId="2" borderId="0" xfId="1" applyFont="1" applyFill="1" applyBorder="1" applyAlignment="1" applyProtection="1">
      <alignment horizontal="center" vertical="center"/>
      <protection locked="0"/>
    </xf>
    <xf numFmtId="44" fontId="4" fillId="2" borderId="7" xfId="1" applyFont="1" applyFill="1" applyBorder="1" applyAlignment="1" applyProtection="1">
      <alignment horizontal="center" vertical="center"/>
      <protection locked="0"/>
    </xf>
    <xf numFmtId="44" fontId="4" fillId="2" borderId="0" xfId="1" applyFont="1" applyFill="1" applyAlignment="1" applyProtection="1">
      <alignment horizontal="center" vertical="center"/>
      <protection locked="0"/>
    </xf>
    <xf numFmtId="14" fontId="4" fillId="2" borderId="1" xfId="0" applyNumberFormat="1" applyFont="1" applyFill="1" applyBorder="1" applyAlignment="1">
      <alignment horizontal="center" vertical="center"/>
    </xf>
    <xf numFmtId="10" fontId="4" fillId="2" borderId="5" xfId="2" applyNumberFormat="1" applyFont="1" applyFill="1" applyBorder="1" applyAlignment="1" applyProtection="1">
      <alignment horizontal="center" vertical="center"/>
      <protection locked="0"/>
    </xf>
    <xf numFmtId="10" fontId="4" fillId="2" borderId="6" xfId="2" applyNumberFormat="1" applyFont="1" applyFill="1" applyBorder="1" applyAlignment="1" applyProtection="1">
      <alignment horizontal="center" vertical="center"/>
      <protection locked="0"/>
    </xf>
    <xf numFmtId="10" fontId="4" fillId="2" borderId="8" xfId="2" applyNumberFormat="1" applyFont="1" applyFill="1" applyBorder="1" applyAlignment="1" applyProtection="1">
      <alignment horizontal="center" vertical="center"/>
      <protection locked="0"/>
    </xf>
    <xf numFmtId="10" fontId="4" fillId="2" borderId="10" xfId="2" applyNumberFormat="1" applyFont="1" applyFill="1" applyBorder="1" applyAlignment="1" applyProtection="1">
      <alignment horizontal="center" vertical="center"/>
      <protection locked="0"/>
    </xf>
    <xf numFmtId="10" fontId="4" fillId="2" borderId="4" xfId="2" applyNumberFormat="1" applyFont="1" applyFill="1" applyBorder="1" applyAlignment="1" applyProtection="1">
      <alignment horizontal="center" vertical="center"/>
      <protection locked="0"/>
    </xf>
    <xf numFmtId="10" fontId="4" fillId="2" borderId="9" xfId="2" applyNumberFormat="1" applyFont="1" applyFill="1" applyBorder="1" applyAlignment="1" applyProtection="1">
      <alignment horizontal="center" vertical="center"/>
      <protection locked="0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44" fontId="4" fillId="2" borderId="5" xfId="1" applyFont="1" applyFill="1" applyBorder="1" applyAlignment="1" applyProtection="1">
      <alignment horizontal="center" vertical="center"/>
      <protection locked="0"/>
    </xf>
    <xf numFmtId="44" fontId="4" fillId="2" borderId="4" xfId="1" applyFont="1" applyFill="1" applyBorder="1" applyAlignment="1" applyProtection="1">
      <alignment horizontal="center" vertical="center"/>
      <protection locked="0"/>
    </xf>
    <xf numFmtId="44" fontId="4" fillId="2" borderId="6" xfId="1" applyFont="1" applyFill="1" applyBorder="1" applyAlignment="1" applyProtection="1">
      <alignment horizontal="center" vertical="center"/>
      <protection locked="0"/>
    </xf>
    <xf numFmtId="2" fontId="3" fillId="2" borderId="5" xfId="0" applyNumberFormat="1" applyFont="1" applyFill="1" applyBorder="1" applyAlignment="1">
      <alignment horizontal="center" vertical="center"/>
    </xf>
    <xf numFmtId="2" fontId="3" fillId="2" borderId="4" xfId="0" applyNumberFormat="1" applyFont="1" applyFill="1" applyBorder="1" applyAlignment="1">
      <alignment horizontal="center" vertical="center"/>
    </xf>
    <xf numFmtId="2" fontId="3" fillId="2" borderId="6" xfId="0" applyNumberFormat="1" applyFont="1" applyFill="1" applyBorder="1" applyAlignment="1">
      <alignment horizontal="center" vertical="center"/>
    </xf>
    <xf numFmtId="2" fontId="3" fillId="2" borderId="8" xfId="0" applyNumberFormat="1" applyFont="1" applyFill="1" applyBorder="1" applyAlignment="1">
      <alignment horizontal="center" vertical="center"/>
    </xf>
    <xf numFmtId="2" fontId="3" fillId="2" borderId="9" xfId="0" applyNumberFormat="1" applyFont="1" applyFill="1" applyBorder="1" applyAlignment="1">
      <alignment horizontal="center" vertical="center"/>
    </xf>
    <xf numFmtId="2" fontId="3" fillId="2" borderId="10" xfId="0" applyNumberFormat="1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44" fontId="4" fillId="2" borderId="8" xfId="1" applyFont="1" applyFill="1" applyBorder="1" applyAlignment="1" applyProtection="1">
      <alignment horizontal="center" vertical="center"/>
      <protection locked="0"/>
    </xf>
    <xf numFmtId="44" fontId="4" fillId="2" borderId="9" xfId="1" applyFont="1" applyFill="1" applyBorder="1" applyAlignment="1" applyProtection="1">
      <alignment horizontal="center" vertical="center"/>
      <protection locked="0"/>
    </xf>
    <xf numFmtId="44" fontId="4" fillId="2" borderId="10" xfId="1" applyFont="1" applyFill="1" applyBorder="1" applyAlignment="1" applyProtection="1">
      <alignment horizontal="center" vertical="center"/>
      <protection locked="0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44" fontId="4" fillId="2" borderId="11" xfId="1" applyFont="1" applyFill="1" applyBorder="1" applyAlignment="1">
      <alignment horizontal="center" vertical="center"/>
    </xf>
    <xf numFmtId="44" fontId="4" fillId="2" borderId="3" xfId="1" applyFont="1" applyFill="1" applyBorder="1" applyAlignment="1">
      <alignment horizontal="center" vertical="center"/>
    </xf>
    <xf numFmtId="44" fontId="4" fillId="2" borderId="12" xfId="1" applyFont="1" applyFill="1" applyBorder="1" applyAlignment="1">
      <alignment horizontal="center" vertical="center"/>
    </xf>
    <xf numFmtId="44" fontId="4" fillId="2" borderId="1" xfId="1" applyFont="1" applyFill="1" applyBorder="1" applyAlignment="1">
      <alignment horizontal="center" vertical="center"/>
    </xf>
    <xf numFmtId="2" fontId="3" fillId="2" borderId="0" xfId="1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2" fontId="3" fillId="2" borderId="5" xfId="1" applyNumberFormat="1" applyFont="1" applyFill="1" applyBorder="1" applyAlignment="1">
      <alignment horizontal="center" vertical="center"/>
    </xf>
    <xf numFmtId="2" fontId="3" fillId="2" borderId="4" xfId="1" applyNumberFormat="1" applyFont="1" applyFill="1" applyBorder="1" applyAlignment="1">
      <alignment horizontal="center" vertical="center"/>
    </xf>
    <xf numFmtId="2" fontId="3" fillId="2" borderId="6" xfId="1" applyNumberFormat="1" applyFont="1" applyFill="1" applyBorder="1" applyAlignment="1">
      <alignment horizontal="center" vertical="center"/>
    </xf>
    <xf numFmtId="2" fontId="3" fillId="2" borderId="8" xfId="1" applyNumberFormat="1" applyFont="1" applyFill="1" applyBorder="1" applyAlignment="1">
      <alignment horizontal="center" vertical="center"/>
    </xf>
    <xf numFmtId="2" fontId="3" fillId="2" borderId="9" xfId="1" applyNumberFormat="1" applyFont="1" applyFill="1" applyBorder="1" applyAlignment="1">
      <alignment horizontal="center" vertical="center"/>
    </xf>
    <xf numFmtId="2" fontId="3" fillId="2" borderId="10" xfId="1" applyNumberFormat="1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4" fillId="2" borderId="5" xfId="0" applyFont="1" applyFill="1" applyBorder="1" applyAlignment="1" applyProtection="1">
      <alignment horizontal="center" vertical="center" wrapText="1"/>
      <protection locked="0"/>
    </xf>
    <xf numFmtId="0" fontId="4" fillId="2" borderId="4" xfId="0" applyFont="1" applyFill="1" applyBorder="1" applyAlignment="1" applyProtection="1">
      <alignment horizontal="center" vertical="center" wrapText="1"/>
      <protection locked="0"/>
    </xf>
    <xf numFmtId="0" fontId="4" fillId="2" borderId="6" xfId="0" applyFont="1" applyFill="1" applyBorder="1" applyAlignment="1" applyProtection="1">
      <alignment horizontal="center" vertical="center" wrapText="1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4" fillId="2" borderId="0" xfId="0" applyFont="1" applyFill="1" applyAlignment="1" applyProtection="1">
      <alignment horizontal="center" vertical="center" wrapText="1"/>
      <protection locked="0"/>
    </xf>
    <xf numFmtId="0" fontId="4" fillId="2" borderId="7" xfId="0" applyFont="1" applyFill="1" applyBorder="1" applyAlignment="1" applyProtection="1">
      <alignment horizontal="center" vertical="center" wrapText="1"/>
      <protection locked="0"/>
    </xf>
    <xf numFmtId="0" fontId="4" fillId="2" borderId="8" xfId="0" applyFont="1" applyFill="1" applyBorder="1" applyAlignment="1" applyProtection="1">
      <alignment horizontal="center" vertical="center" wrapText="1"/>
      <protection locked="0"/>
    </xf>
    <xf numFmtId="0" fontId="4" fillId="2" borderId="9" xfId="0" applyFont="1" applyFill="1" applyBorder="1" applyAlignment="1" applyProtection="1">
      <alignment horizontal="center" vertical="center" wrapText="1"/>
      <protection locked="0"/>
    </xf>
    <xf numFmtId="0" fontId="4" fillId="2" borderId="10" xfId="0" applyFont="1" applyFill="1" applyBorder="1" applyAlignment="1" applyProtection="1">
      <alignment horizontal="center" vertical="center" wrapText="1"/>
      <protection locked="0"/>
    </xf>
  </cellXfs>
  <cellStyles count="3">
    <cellStyle name="Moeda" xfId="1" builtinId="4"/>
    <cellStyle name="Normal" xfId="0" builtinId="0"/>
    <cellStyle name="Porcentagem" xfId="2" builtinId="5"/>
  </cellStyles>
  <dxfs count="5">
    <dxf>
      <font>
        <b/>
        <i val="0"/>
        <strike val="0"/>
        <u val="none"/>
        <color rgb="FF00B050"/>
      </font>
    </dxf>
    <dxf>
      <font>
        <b/>
        <i val="0"/>
        <strike val="0"/>
        <color rgb="FFFF0000"/>
      </font>
    </dxf>
    <dxf>
      <numFmt numFmtId="34" formatCode="_-&quot;R$&quot;\ * #,##0.00_-;\-&quot;R$&quot;\ * #,##0.00_-;_-&quot;R$&quot;\ * &quot;-&quot;??_-;_-@_-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25209DD4-CDCB-4BCE-B993-EAD4C8F0725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B678F9-821B-417F-8024-4496C44EF2AF}" name="BASEParcelas" displayName="BASEParcelas" ref="H1:I121" totalsRowShown="0" headerRowDxfId="4">
  <autoFilter ref="H1:I121" xr:uid="{10CE87A4-23B2-4E27-8A16-6829F4EA0828}"/>
  <tableColumns count="2">
    <tableColumn id="1" xr3:uid="{5FA7C368-E870-4561-85AD-5E5CD879B395}" name="Ano" dataDxfId="3"/>
    <tableColumn id="2" xr3:uid="{16AA8507-DFC8-413B-BCBD-A6EAB102FBBB}" name="Parcela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9B98A-7398-4937-94AC-1155833ADC8B}">
  <sheetPr>
    <pageSetUpPr fitToPage="1"/>
  </sheetPr>
  <dimension ref="B2:AJ107"/>
  <sheetViews>
    <sheetView tabSelected="1" topLeftCell="A37" zoomScale="70" zoomScaleNormal="70" workbookViewId="0">
      <selection activeCell="AP69" sqref="AP69"/>
    </sheetView>
  </sheetViews>
  <sheetFormatPr defaultColWidth="5.7109375" defaultRowHeight="21" x14ac:dyDescent="0.25"/>
  <cols>
    <col min="1" max="42" width="5.7109375" style="2"/>
    <col min="43" max="43" width="6.28515625" style="2" bestFit="1" customWidth="1"/>
    <col min="44" max="46" width="5.7109375" style="2"/>
    <col min="47" max="49" width="11.7109375" style="2" customWidth="1"/>
    <col min="50" max="16384" width="5.7109375" style="2"/>
  </cols>
  <sheetData>
    <row r="2" spans="2:36" x14ac:dyDescent="0.25">
      <c r="B2" s="34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5"/>
    </row>
    <row r="3" spans="2:36" ht="15" customHeight="1" x14ac:dyDescent="0.25">
      <c r="B3" s="7"/>
      <c r="C3" s="31" t="s">
        <v>0</v>
      </c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16"/>
    </row>
    <row r="4" spans="2:36" ht="15" customHeight="1" x14ac:dyDescent="0.25">
      <c r="B4" s="7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16"/>
    </row>
    <row r="5" spans="2:36" ht="15" customHeight="1" x14ac:dyDescent="0.25">
      <c r="B5" s="7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16"/>
    </row>
    <row r="6" spans="2:36" x14ac:dyDescent="0.25">
      <c r="B6" s="7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16"/>
    </row>
    <row r="7" spans="2:36" ht="15" customHeight="1" x14ac:dyDescent="0.25">
      <c r="B7" s="7"/>
      <c r="C7" s="9" t="s">
        <v>1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18" t="s">
        <v>91</v>
      </c>
      <c r="P7" s="18"/>
      <c r="Q7" s="18"/>
      <c r="R7" s="18"/>
      <c r="S7" s="18"/>
      <c r="T7" s="18"/>
      <c r="U7" s="18"/>
      <c r="V7" s="18"/>
      <c r="W7" s="18"/>
      <c r="X7" s="18"/>
      <c r="Y7" s="18"/>
      <c r="Z7" s="7"/>
      <c r="AA7" s="16"/>
      <c r="AB7" s="9" t="s">
        <v>2</v>
      </c>
      <c r="AC7" s="9"/>
      <c r="AD7" s="9"/>
      <c r="AE7" s="9"/>
      <c r="AF7" s="9"/>
      <c r="AG7" s="60">
        <f ca="1">TODAY()</f>
        <v>45937</v>
      </c>
      <c r="AH7" s="60"/>
      <c r="AI7" s="60"/>
      <c r="AJ7" s="16"/>
    </row>
    <row r="8" spans="2:36" ht="15" customHeight="1" x14ac:dyDescent="0.25">
      <c r="B8" s="7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7"/>
      <c r="AA8" s="16"/>
      <c r="AB8" s="9"/>
      <c r="AC8" s="9"/>
      <c r="AD8" s="9"/>
      <c r="AE8" s="9"/>
      <c r="AF8" s="9"/>
      <c r="AG8" s="60"/>
      <c r="AH8" s="60"/>
      <c r="AI8" s="60"/>
      <c r="AJ8" s="16"/>
    </row>
    <row r="9" spans="2:36" x14ac:dyDescent="0.25"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16"/>
    </row>
    <row r="10" spans="2:36" x14ac:dyDescent="0.25">
      <c r="B10" s="7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16"/>
    </row>
    <row r="11" spans="2:36" ht="15" customHeight="1" x14ac:dyDescent="0.25">
      <c r="B11" s="7"/>
      <c r="C11" s="9" t="s">
        <v>3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 t="s">
        <v>4</v>
      </c>
      <c r="AB11" s="9"/>
      <c r="AC11" s="9"/>
      <c r="AD11" s="9"/>
      <c r="AE11" s="9"/>
      <c r="AF11" s="9"/>
      <c r="AG11" s="9"/>
      <c r="AH11" s="9"/>
      <c r="AI11" s="9"/>
      <c r="AJ11" s="16"/>
    </row>
    <row r="12" spans="2:36" ht="15" customHeight="1" x14ac:dyDescent="0.25">
      <c r="B12" s="7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16"/>
    </row>
    <row r="13" spans="2:36" ht="15.75" customHeight="1" x14ac:dyDescent="0.25">
      <c r="B13" s="7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6"/>
    </row>
    <row r="14" spans="2:36" ht="15.75" customHeight="1" x14ac:dyDescent="0.25">
      <c r="B14" s="7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6"/>
    </row>
    <row r="15" spans="2:36" ht="15.75" customHeight="1" x14ac:dyDescent="0.25">
      <c r="B15" s="7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6"/>
    </row>
    <row r="16" spans="2:36" ht="15.75" customHeight="1" x14ac:dyDescent="0.25">
      <c r="B16" s="7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6"/>
    </row>
    <row r="17" spans="2:36" ht="15.75" customHeight="1" x14ac:dyDescent="0.25">
      <c r="B17" s="7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6"/>
    </row>
    <row r="18" spans="2:36" ht="15.75" customHeight="1" x14ac:dyDescent="0.25">
      <c r="B18" s="7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6"/>
    </row>
    <row r="19" spans="2:36" ht="15.75" customHeight="1" x14ac:dyDescent="0.25">
      <c r="B19" s="7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6"/>
    </row>
    <row r="20" spans="2:36" ht="15.75" customHeight="1" x14ac:dyDescent="0.25">
      <c r="B20" s="7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6"/>
    </row>
    <row r="21" spans="2:36" x14ac:dyDescent="0.25">
      <c r="B21" s="7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6"/>
    </row>
    <row r="22" spans="2:36" ht="15" customHeight="1" x14ac:dyDescent="0.25">
      <c r="B22" s="7"/>
      <c r="C22" s="9" t="s">
        <v>5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6"/>
    </row>
    <row r="23" spans="2:36" ht="15" customHeight="1" x14ac:dyDescent="0.25">
      <c r="B23" s="7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6"/>
    </row>
    <row r="24" spans="2:36" ht="15" customHeight="1" x14ac:dyDescent="0.25">
      <c r="B24" s="7"/>
      <c r="C24" s="9" t="s">
        <v>6</v>
      </c>
      <c r="D24" s="9"/>
      <c r="E24" s="9"/>
      <c r="F24" s="9"/>
      <c r="G24" s="9"/>
      <c r="H24" s="9"/>
      <c r="I24" s="9"/>
      <c r="J24" s="9"/>
      <c r="K24" s="9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9" t="s">
        <v>4</v>
      </c>
      <c r="X24" s="9"/>
      <c r="Y24" s="9"/>
      <c r="Z24" s="9"/>
      <c r="AA24" s="9"/>
      <c r="AB24" s="18"/>
      <c r="AC24" s="18"/>
      <c r="AD24" s="18"/>
      <c r="AE24" s="18"/>
      <c r="AF24" s="18"/>
      <c r="AG24" s="18"/>
      <c r="AH24" s="18"/>
      <c r="AI24" s="18"/>
      <c r="AJ24" s="16"/>
    </row>
    <row r="25" spans="2:36" ht="15" customHeight="1" x14ac:dyDescent="0.25">
      <c r="B25" s="7"/>
      <c r="C25" s="9"/>
      <c r="D25" s="9"/>
      <c r="E25" s="9"/>
      <c r="F25" s="9"/>
      <c r="G25" s="9"/>
      <c r="H25" s="9"/>
      <c r="I25" s="9"/>
      <c r="J25" s="9"/>
      <c r="K25" s="9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9"/>
      <c r="X25" s="9"/>
      <c r="Y25" s="9"/>
      <c r="Z25" s="9"/>
      <c r="AA25" s="9"/>
      <c r="AB25" s="18"/>
      <c r="AC25" s="18"/>
      <c r="AD25" s="18"/>
      <c r="AE25" s="18"/>
      <c r="AF25" s="18"/>
      <c r="AG25" s="18"/>
      <c r="AH25" s="18"/>
      <c r="AI25" s="18"/>
      <c r="AJ25" s="16"/>
    </row>
    <row r="26" spans="2:36" x14ac:dyDescent="0.25">
      <c r="B26" s="7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6"/>
    </row>
    <row r="27" spans="2:36" ht="15" customHeight="1" x14ac:dyDescent="0.25">
      <c r="B27" s="7"/>
      <c r="C27" s="41" t="s">
        <v>7</v>
      </c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16"/>
    </row>
    <row r="28" spans="2:36" ht="15" customHeight="1" x14ac:dyDescent="0.25">
      <c r="B28" s="7"/>
      <c r="C28" s="42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16"/>
    </row>
    <row r="29" spans="2:36" x14ac:dyDescent="0.25">
      <c r="B29" s="7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6"/>
    </row>
    <row r="30" spans="2:36" ht="15" customHeight="1" x14ac:dyDescent="0.25">
      <c r="B30" s="7"/>
      <c r="C30" s="9" t="s">
        <v>52</v>
      </c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16"/>
    </row>
    <row r="31" spans="2:36" ht="15" customHeight="1" x14ac:dyDescent="0.25">
      <c r="B31" s="7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16"/>
    </row>
    <row r="32" spans="2:36" ht="18" customHeight="1" x14ac:dyDescent="0.25">
      <c r="B32" s="7"/>
      <c r="C32" s="41" t="s">
        <v>8</v>
      </c>
      <c r="D32" s="36"/>
      <c r="E32" s="36"/>
      <c r="F32" s="36"/>
      <c r="G32" s="37"/>
      <c r="H32" s="36" t="s">
        <v>9</v>
      </c>
      <c r="I32" s="36"/>
      <c r="J32" s="36"/>
      <c r="K32" s="36"/>
      <c r="L32" s="36"/>
      <c r="M32" s="36"/>
      <c r="N32" s="36"/>
      <c r="O32" s="36"/>
      <c r="P32" s="36"/>
      <c r="Q32" s="37"/>
      <c r="R32" s="27" t="s">
        <v>12</v>
      </c>
      <c r="S32" s="27"/>
      <c r="T32" s="27"/>
      <c r="U32" s="27"/>
      <c r="V32" s="27"/>
      <c r="W32" s="28"/>
      <c r="X32" s="36" t="s">
        <v>10</v>
      </c>
      <c r="Y32" s="36"/>
      <c r="Z32" s="36"/>
      <c r="AA32" s="36"/>
      <c r="AB32" s="36"/>
      <c r="AC32" s="37"/>
      <c r="AD32" s="41" t="s">
        <v>11</v>
      </c>
      <c r="AE32" s="36"/>
      <c r="AF32" s="36"/>
      <c r="AG32" s="36"/>
      <c r="AH32" s="36"/>
      <c r="AI32" s="37"/>
      <c r="AJ32" s="16"/>
    </row>
    <row r="33" spans="2:36" ht="18" customHeight="1" x14ac:dyDescent="0.25">
      <c r="B33" s="7"/>
      <c r="C33" s="42"/>
      <c r="D33" s="38"/>
      <c r="E33" s="38"/>
      <c r="F33" s="38"/>
      <c r="G33" s="39"/>
      <c r="H33" s="38"/>
      <c r="I33" s="38"/>
      <c r="J33" s="38"/>
      <c r="K33" s="38"/>
      <c r="L33" s="38"/>
      <c r="M33" s="38"/>
      <c r="N33" s="38"/>
      <c r="O33" s="38"/>
      <c r="P33" s="38"/>
      <c r="Q33" s="39"/>
      <c r="R33" s="29"/>
      <c r="S33" s="29"/>
      <c r="T33" s="29"/>
      <c r="U33" s="29"/>
      <c r="V33" s="29"/>
      <c r="W33" s="30"/>
      <c r="X33" s="38"/>
      <c r="Y33" s="38"/>
      <c r="Z33" s="38"/>
      <c r="AA33" s="38"/>
      <c r="AB33" s="38"/>
      <c r="AC33" s="39"/>
      <c r="AD33" s="42"/>
      <c r="AE33" s="38"/>
      <c r="AF33" s="38"/>
      <c r="AG33" s="38"/>
      <c r="AH33" s="38"/>
      <c r="AI33" s="39"/>
      <c r="AJ33" s="16"/>
    </row>
    <row r="34" spans="2:36" x14ac:dyDescent="0.25">
      <c r="B34" s="7"/>
      <c r="C34" s="52">
        <v>1</v>
      </c>
      <c r="D34" s="53"/>
      <c r="E34" s="53"/>
      <c r="F34" s="53"/>
      <c r="G34" s="54"/>
      <c r="H34" s="23"/>
      <c r="I34" s="23"/>
      <c r="J34" s="23"/>
      <c r="K34" s="23"/>
      <c r="L34" s="23"/>
      <c r="M34" s="23"/>
      <c r="N34" s="23"/>
      <c r="O34" s="23"/>
      <c r="P34" s="23"/>
      <c r="Q34" s="24"/>
      <c r="R34" s="23"/>
      <c r="S34" s="23"/>
      <c r="T34" s="23"/>
      <c r="U34" s="23"/>
      <c r="V34" s="23"/>
      <c r="W34" s="24"/>
      <c r="X34" s="59">
        <v>2000000</v>
      </c>
      <c r="Y34" s="59"/>
      <c r="Z34" s="59"/>
      <c r="AA34" s="59"/>
      <c r="AB34" s="59"/>
      <c r="AC34" s="58"/>
      <c r="AD34" s="56">
        <f>X34*C34</f>
        <v>2000000</v>
      </c>
      <c r="AE34" s="57"/>
      <c r="AF34" s="57"/>
      <c r="AG34" s="57"/>
      <c r="AH34" s="57"/>
      <c r="AI34" s="58"/>
      <c r="AJ34" s="16"/>
    </row>
    <row r="35" spans="2:36" x14ac:dyDescent="0.25">
      <c r="B35" s="7"/>
      <c r="C35" s="55"/>
      <c r="D35" s="23"/>
      <c r="E35" s="23"/>
      <c r="F35" s="23"/>
      <c r="G35" s="24"/>
      <c r="H35" s="23"/>
      <c r="I35" s="23"/>
      <c r="J35" s="23"/>
      <c r="K35" s="23"/>
      <c r="L35" s="23"/>
      <c r="M35" s="23"/>
      <c r="N35" s="23"/>
      <c r="O35" s="23"/>
      <c r="P35" s="23"/>
      <c r="Q35" s="24"/>
      <c r="R35" s="23"/>
      <c r="S35" s="23"/>
      <c r="T35" s="23"/>
      <c r="U35" s="23"/>
      <c r="V35" s="23"/>
      <c r="W35" s="24"/>
      <c r="X35" s="59"/>
      <c r="Y35" s="59"/>
      <c r="Z35" s="59"/>
      <c r="AA35" s="59"/>
      <c r="AB35" s="59"/>
      <c r="AC35" s="58"/>
      <c r="AD35" s="56">
        <f t="shared" ref="AD35:AD41" si="0">X35*C35</f>
        <v>0</v>
      </c>
      <c r="AE35" s="57"/>
      <c r="AF35" s="57"/>
      <c r="AG35" s="57"/>
      <c r="AH35" s="57"/>
      <c r="AI35" s="58"/>
      <c r="AJ35" s="16"/>
    </row>
    <row r="36" spans="2:36" x14ac:dyDescent="0.25">
      <c r="B36" s="7"/>
      <c r="C36" s="55"/>
      <c r="D36" s="23"/>
      <c r="E36" s="23"/>
      <c r="F36" s="23"/>
      <c r="G36" s="24"/>
      <c r="H36" s="23"/>
      <c r="I36" s="23"/>
      <c r="J36" s="23"/>
      <c r="K36" s="23"/>
      <c r="L36" s="23"/>
      <c r="M36" s="23"/>
      <c r="N36" s="23"/>
      <c r="O36" s="23"/>
      <c r="P36" s="23"/>
      <c r="Q36" s="24"/>
      <c r="R36" s="23"/>
      <c r="S36" s="23"/>
      <c r="T36" s="23"/>
      <c r="U36" s="23"/>
      <c r="V36" s="23"/>
      <c r="W36" s="24"/>
      <c r="X36" s="59"/>
      <c r="Y36" s="59"/>
      <c r="Z36" s="59"/>
      <c r="AA36" s="59"/>
      <c r="AB36" s="59"/>
      <c r="AC36" s="58"/>
      <c r="AD36" s="56">
        <f t="shared" si="0"/>
        <v>0</v>
      </c>
      <c r="AE36" s="57"/>
      <c r="AF36" s="57"/>
      <c r="AG36" s="57"/>
      <c r="AH36" s="57"/>
      <c r="AI36" s="58"/>
      <c r="AJ36" s="16"/>
    </row>
    <row r="37" spans="2:36" x14ac:dyDescent="0.25">
      <c r="B37" s="7"/>
      <c r="C37" s="55"/>
      <c r="D37" s="23"/>
      <c r="E37" s="23"/>
      <c r="F37" s="23"/>
      <c r="G37" s="24"/>
      <c r="H37" s="23"/>
      <c r="I37" s="23"/>
      <c r="J37" s="23"/>
      <c r="K37" s="23"/>
      <c r="L37" s="23"/>
      <c r="M37" s="23"/>
      <c r="N37" s="23"/>
      <c r="O37" s="23"/>
      <c r="P37" s="23"/>
      <c r="Q37" s="24"/>
      <c r="R37" s="23"/>
      <c r="S37" s="23"/>
      <c r="T37" s="23"/>
      <c r="U37" s="23"/>
      <c r="V37" s="23"/>
      <c r="W37" s="24"/>
      <c r="X37" s="59"/>
      <c r="Y37" s="59"/>
      <c r="Z37" s="59"/>
      <c r="AA37" s="59"/>
      <c r="AB37" s="59"/>
      <c r="AC37" s="58"/>
      <c r="AD37" s="56">
        <f t="shared" si="0"/>
        <v>0</v>
      </c>
      <c r="AE37" s="57"/>
      <c r="AF37" s="57"/>
      <c r="AG37" s="57"/>
      <c r="AH37" s="57"/>
      <c r="AI37" s="58"/>
      <c r="AJ37" s="16"/>
    </row>
    <row r="38" spans="2:36" x14ac:dyDescent="0.25">
      <c r="B38" s="7"/>
      <c r="C38" s="55"/>
      <c r="D38" s="23"/>
      <c r="E38" s="23"/>
      <c r="F38" s="23"/>
      <c r="G38" s="24"/>
      <c r="H38" s="23"/>
      <c r="I38" s="23"/>
      <c r="J38" s="23"/>
      <c r="K38" s="23"/>
      <c r="L38" s="23"/>
      <c r="M38" s="23"/>
      <c r="N38" s="23"/>
      <c r="O38" s="23"/>
      <c r="P38" s="23"/>
      <c r="Q38" s="24"/>
      <c r="R38" s="23"/>
      <c r="S38" s="23"/>
      <c r="T38" s="23"/>
      <c r="U38" s="23"/>
      <c r="V38" s="23"/>
      <c r="W38" s="24"/>
      <c r="X38" s="59"/>
      <c r="Y38" s="59"/>
      <c r="Z38" s="59"/>
      <c r="AA38" s="59"/>
      <c r="AB38" s="59"/>
      <c r="AC38" s="58"/>
      <c r="AD38" s="56">
        <f t="shared" si="0"/>
        <v>0</v>
      </c>
      <c r="AE38" s="57"/>
      <c r="AF38" s="57"/>
      <c r="AG38" s="57"/>
      <c r="AH38" s="57"/>
      <c r="AI38" s="58"/>
      <c r="AJ38" s="16"/>
    </row>
    <row r="39" spans="2:36" x14ac:dyDescent="0.25">
      <c r="B39" s="7"/>
      <c r="C39" s="55"/>
      <c r="D39" s="23"/>
      <c r="E39" s="23"/>
      <c r="F39" s="23"/>
      <c r="G39" s="24"/>
      <c r="H39" s="23"/>
      <c r="I39" s="23"/>
      <c r="J39" s="23"/>
      <c r="K39" s="23"/>
      <c r="L39" s="23"/>
      <c r="M39" s="23"/>
      <c r="N39" s="23"/>
      <c r="O39" s="23"/>
      <c r="P39" s="23"/>
      <c r="Q39" s="24"/>
      <c r="R39" s="23"/>
      <c r="S39" s="23"/>
      <c r="T39" s="23"/>
      <c r="U39" s="23"/>
      <c r="V39" s="23"/>
      <c r="W39" s="24"/>
      <c r="X39" s="59"/>
      <c r="Y39" s="59"/>
      <c r="Z39" s="59"/>
      <c r="AA39" s="59"/>
      <c r="AB39" s="59"/>
      <c r="AC39" s="58"/>
      <c r="AD39" s="56">
        <f t="shared" si="0"/>
        <v>0</v>
      </c>
      <c r="AE39" s="57"/>
      <c r="AF39" s="57"/>
      <c r="AG39" s="57"/>
      <c r="AH39" s="57"/>
      <c r="AI39" s="58"/>
      <c r="AJ39" s="16"/>
    </row>
    <row r="40" spans="2:36" x14ac:dyDescent="0.25">
      <c r="B40" s="7"/>
      <c r="C40" s="55"/>
      <c r="D40" s="23"/>
      <c r="E40" s="23"/>
      <c r="F40" s="23"/>
      <c r="G40" s="24"/>
      <c r="H40" s="23"/>
      <c r="I40" s="23"/>
      <c r="J40" s="23"/>
      <c r="K40" s="23"/>
      <c r="L40" s="23"/>
      <c r="M40" s="23"/>
      <c r="N40" s="23"/>
      <c r="O40" s="23"/>
      <c r="P40" s="23"/>
      <c r="Q40" s="24"/>
      <c r="R40" s="23"/>
      <c r="S40" s="23"/>
      <c r="T40" s="23"/>
      <c r="U40" s="23"/>
      <c r="V40" s="23"/>
      <c r="W40" s="24"/>
      <c r="X40" s="59"/>
      <c r="Y40" s="59"/>
      <c r="Z40" s="59"/>
      <c r="AA40" s="59"/>
      <c r="AB40" s="59"/>
      <c r="AC40" s="58"/>
      <c r="AD40" s="56">
        <f t="shared" si="0"/>
        <v>0</v>
      </c>
      <c r="AE40" s="57"/>
      <c r="AF40" s="57"/>
      <c r="AG40" s="57"/>
      <c r="AH40" s="57"/>
      <c r="AI40" s="58"/>
      <c r="AJ40" s="16"/>
    </row>
    <row r="41" spans="2:36" x14ac:dyDescent="0.25">
      <c r="B41" s="7"/>
      <c r="C41" s="40"/>
      <c r="D41" s="25"/>
      <c r="E41" s="25"/>
      <c r="F41" s="25"/>
      <c r="G41" s="26"/>
      <c r="H41" s="25"/>
      <c r="I41" s="25"/>
      <c r="J41" s="25"/>
      <c r="K41" s="25"/>
      <c r="L41" s="25"/>
      <c r="M41" s="25"/>
      <c r="N41" s="25"/>
      <c r="O41" s="25"/>
      <c r="P41" s="25"/>
      <c r="Q41" s="26"/>
      <c r="R41" s="25"/>
      <c r="S41" s="25"/>
      <c r="T41" s="25"/>
      <c r="U41" s="25"/>
      <c r="V41" s="25"/>
      <c r="W41" s="26"/>
      <c r="X41" s="59"/>
      <c r="Y41" s="59"/>
      <c r="Z41" s="59"/>
      <c r="AA41" s="59"/>
      <c r="AB41" s="59"/>
      <c r="AC41" s="58"/>
      <c r="AD41" s="56">
        <f t="shared" si="0"/>
        <v>0</v>
      </c>
      <c r="AE41" s="57"/>
      <c r="AF41" s="57"/>
      <c r="AG41" s="57"/>
      <c r="AH41" s="57"/>
      <c r="AI41" s="58"/>
      <c r="AJ41" s="16"/>
    </row>
    <row r="42" spans="2:36" ht="15.75" customHeight="1" x14ac:dyDescent="0.25">
      <c r="B42" s="7"/>
      <c r="C42" s="43" t="s">
        <v>51</v>
      </c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5"/>
      <c r="X42" s="46">
        <f>SUM(X34:AC41)</f>
        <v>2000000</v>
      </c>
      <c r="Y42" s="47"/>
      <c r="Z42" s="47"/>
      <c r="AA42" s="47"/>
      <c r="AB42" s="47"/>
      <c r="AC42" s="48"/>
      <c r="AD42" s="46">
        <f>SUM(AD34:AI41)</f>
        <v>2000000</v>
      </c>
      <c r="AE42" s="47"/>
      <c r="AF42" s="47"/>
      <c r="AG42" s="47"/>
      <c r="AH42" s="47"/>
      <c r="AI42" s="48"/>
      <c r="AJ42" s="16"/>
    </row>
    <row r="43" spans="2:36" ht="15.75" customHeight="1" x14ac:dyDescent="0.25">
      <c r="B43" s="7"/>
      <c r="C43" s="42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9"/>
      <c r="X43" s="49"/>
      <c r="Y43" s="50"/>
      <c r="Z43" s="50"/>
      <c r="AA43" s="50"/>
      <c r="AB43" s="50"/>
      <c r="AC43" s="51"/>
      <c r="AD43" s="49"/>
      <c r="AE43" s="50"/>
      <c r="AF43" s="50"/>
      <c r="AG43" s="50"/>
      <c r="AH43" s="50"/>
      <c r="AI43" s="51"/>
      <c r="AJ43" s="16"/>
    </row>
    <row r="44" spans="2:36" x14ac:dyDescent="0.25">
      <c r="B44" s="7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2"/>
      <c r="AH44" s="32"/>
      <c r="AI44" s="32"/>
      <c r="AJ44" s="16"/>
    </row>
    <row r="45" spans="2:36" ht="15" customHeight="1" x14ac:dyDescent="0.25">
      <c r="B45" s="7"/>
      <c r="C45" s="8"/>
      <c r="D45" s="8"/>
      <c r="E45" s="8"/>
      <c r="F45" s="8"/>
      <c r="G45" s="8"/>
      <c r="H45" s="8"/>
      <c r="I45" s="8"/>
      <c r="J45" s="8"/>
      <c r="K45" s="16"/>
      <c r="L45" s="9" t="s">
        <v>13</v>
      </c>
      <c r="M45" s="9"/>
      <c r="N45" s="9"/>
      <c r="O45" s="9"/>
      <c r="P45" s="9"/>
      <c r="Q45" s="9"/>
      <c r="R45" s="9"/>
      <c r="S45" s="9"/>
      <c r="T45" s="9"/>
      <c r="U45" s="9"/>
      <c r="V45" s="9"/>
      <c r="W45" s="19">
        <f>AD42</f>
        <v>2000000</v>
      </c>
      <c r="X45" s="18"/>
      <c r="Y45" s="18"/>
      <c r="Z45" s="18"/>
      <c r="AA45" s="18"/>
      <c r="AB45" s="18"/>
      <c r="AC45" s="18"/>
      <c r="AD45" s="7"/>
      <c r="AE45" s="8"/>
      <c r="AF45" s="8"/>
      <c r="AG45" s="8"/>
      <c r="AH45" s="8"/>
      <c r="AI45" s="8"/>
      <c r="AJ45" s="16"/>
    </row>
    <row r="46" spans="2:36" ht="15" customHeight="1" x14ac:dyDescent="0.25">
      <c r="B46" s="7"/>
      <c r="C46" s="8"/>
      <c r="D46" s="8"/>
      <c r="E46" s="8"/>
      <c r="F46" s="8"/>
      <c r="G46" s="8"/>
      <c r="H46" s="8"/>
      <c r="I46" s="8"/>
      <c r="J46" s="8"/>
      <c r="K46" s="16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18"/>
      <c r="X46" s="18"/>
      <c r="Y46" s="18"/>
      <c r="Z46" s="18"/>
      <c r="AA46" s="18"/>
      <c r="AB46" s="18"/>
      <c r="AC46" s="18"/>
      <c r="AD46" s="7"/>
      <c r="AE46" s="8"/>
      <c r="AF46" s="8"/>
      <c r="AG46" s="8"/>
      <c r="AH46" s="8"/>
      <c r="AI46" s="8"/>
      <c r="AJ46" s="16"/>
    </row>
    <row r="47" spans="2:36" ht="15" customHeight="1" x14ac:dyDescent="0.25">
      <c r="B47" s="7"/>
      <c r="C47" s="8"/>
      <c r="D47" s="8"/>
      <c r="E47" s="8"/>
      <c r="F47" s="8"/>
      <c r="G47" s="8"/>
      <c r="H47" s="8"/>
      <c r="I47" s="8"/>
      <c r="J47" s="8"/>
      <c r="K47" s="16"/>
      <c r="L47" s="9" t="s">
        <v>14</v>
      </c>
      <c r="M47" s="9"/>
      <c r="N47" s="9"/>
      <c r="O47" s="9"/>
      <c r="P47" s="9"/>
      <c r="Q47" s="9"/>
      <c r="R47" s="9"/>
      <c r="S47" s="9"/>
      <c r="T47" s="9"/>
      <c r="U47" s="9"/>
      <c r="V47" s="9"/>
      <c r="W47" s="20">
        <v>0</v>
      </c>
      <c r="X47" s="20"/>
      <c r="Y47" s="20"/>
      <c r="Z47" s="20"/>
      <c r="AA47" s="20"/>
      <c r="AB47" s="20"/>
      <c r="AC47" s="20"/>
      <c r="AD47" s="7"/>
      <c r="AE47" s="8"/>
      <c r="AF47" s="8"/>
      <c r="AG47" s="8"/>
      <c r="AH47" s="8"/>
      <c r="AI47" s="8"/>
      <c r="AJ47" s="16"/>
    </row>
    <row r="48" spans="2:36" ht="15" customHeight="1" x14ac:dyDescent="0.25">
      <c r="B48" s="7"/>
      <c r="C48" s="8"/>
      <c r="D48" s="8"/>
      <c r="E48" s="8"/>
      <c r="F48" s="8"/>
      <c r="G48" s="8"/>
      <c r="H48" s="8"/>
      <c r="I48" s="8"/>
      <c r="J48" s="8"/>
      <c r="K48" s="16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20"/>
      <c r="X48" s="20"/>
      <c r="Y48" s="20"/>
      <c r="Z48" s="20"/>
      <c r="AA48" s="20"/>
      <c r="AB48" s="20"/>
      <c r="AC48" s="20"/>
      <c r="AD48" s="7"/>
      <c r="AE48" s="8"/>
      <c r="AF48" s="8"/>
      <c r="AG48" s="8"/>
      <c r="AH48" s="8"/>
      <c r="AI48" s="8"/>
      <c r="AJ48" s="16"/>
    </row>
    <row r="49" spans="2:36" ht="15" customHeight="1" x14ac:dyDescent="0.25">
      <c r="B49" s="7"/>
      <c r="C49" s="8"/>
      <c r="D49" s="8"/>
      <c r="E49" s="8"/>
      <c r="F49" s="8"/>
      <c r="G49" s="8"/>
      <c r="H49" s="8"/>
      <c r="I49" s="8"/>
      <c r="J49" s="8"/>
      <c r="K49" s="16"/>
      <c r="L49" s="9" t="s">
        <v>15</v>
      </c>
      <c r="M49" s="9"/>
      <c r="N49" s="9"/>
      <c r="O49" s="9"/>
      <c r="P49" s="9"/>
      <c r="Q49" s="9"/>
      <c r="R49" s="9"/>
      <c r="S49" s="9"/>
      <c r="T49" s="9"/>
      <c r="U49" s="9"/>
      <c r="V49" s="9"/>
      <c r="W49" s="21">
        <f>W45-W47</f>
        <v>2000000</v>
      </c>
      <c r="X49" s="22"/>
      <c r="Y49" s="22"/>
      <c r="Z49" s="22"/>
      <c r="AA49" s="22"/>
      <c r="AB49" s="22"/>
      <c r="AC49" s="22"/>
      <c r="AD49" s="7"/>
      <c r="AE49" s="8"/>
      <c r="AF49" s="8"/>
      <c r="AG49" s="8"/>
      <c r="AH49" s="8"/>
      <c r="AI49" s="8"/>
      <c r="AJ49" s="16"/>
    </row>
    <row r="50" spans="2:36" ht="15" customHeight="1" x14ac:dyDescent="0.25">
      <c r="B50" s="7"/>
      <c r="C50" s="8"/>
      <c r="D50" s="8"/>
      <c r="E50" s="8"/>
      <c r="F50" s="8"/>
      <c r="G50" s="8"/>
      <c r="H50" s="8"/>
      <c r="I50" s="8"/>
      <c r="J50" s="8"/>
      <c r="K50" s="16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22"/>
      <c r="X50" s="22"/>
      <c r="Y50" s="22"/>
      <c r="Z50" s="22"/>
      <c r="AA50" s="22"/>
      <c r="AB50" s="22"/>
      <c r="AC50" s="22"/>
      <c r="AD50" s="7"/>
      <c r="AE50" s="8"/>
      <c r="AF50" s="8"/>
      <c r="AG50" s="8"/>
      <c r="AH50" s="8"/>
      <c r="AI50" s="8"/>
      <c r="AJ50" s="16"/>
    </row>
    <row r="51" spans="2:36" x14ac:dyDescent="0.25">
      <c r="B51" s="7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J51" s="16"/>
    </row>
    <row r="52" spans="2:36" ht="15" customHeight="1" x14ac:dyDescent="0.25">
      <c r="B52" s="7"/>
      <c r="C52" s="9" t="s">
        <v>19</v>
      </c>
      <c r="D52" s="9"/>
      <c r="E52" s="9"/>
      <c r="F52" s="9"/>
      <c r="G52" s="9"/>
      <c r="H52" s="9"/>
      <c r="I52" s="9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41" t="s">
        <v>20</v>
      </c>
      <c r="AA52" s="37"/>
      <c r="AB52" s="61">
        <v>0.08</v>
      </c>
      <c r="AC52" s="62"/>
      <c r="AD52" s="41" t="s">
        <v>90</v>
      </c>
      <c r="AE52" s="36"/>
      <c r="AF52" s="37"/>
      <c r="AG52" s="61" t="s">
        <v>73</v>
      </c>
      <c r="AH52" s="65"/>
      <c r="AI52" s="62"/>
      <c r="AJ52" s="16"/>
    </row>
    <row r="53" spans="2:36" ht="15" customHeight="1" x14ac:dyDescent="0.25">
      <c r="B53" s="7"/>
      <c r="C53" s="9"/>
      <c r="D53" s="9"/>
      <c r="E53" s="9"/>
      <c r="F53" s="9"/>
      <c r="G53" s="9"/>
      <c r="H53" s="9"/>
      <c r="I53" s="9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42"/>
      <c r="AA53" s="39"/>
      <c r="AB53" s="63"/>
      <c r="AC53" s="64"/>
      <c r="AD53" s="42"/>
      <c r="AE53" s="38"/>
      <c r="AF53" s="39"/>
      <c r="AG53" s="63"/>
      <c r="AH53" s="66"/>
      <c r="AI53" s="64"/>
      <c r="AJ53" s="16"/>
    </row>
    <row r="54" spans="2:36" ht="15" customHeight="1" x14ac:dyDescent="0.25">
      <c r="B54" s="7"/>
      <c r="C54" s="9" t="s">
        <v>16</v>
      </c>
      <c r="D54" s="9"/>
      <c r="E54" s="9"/>
      <c r="F54" s="9"/>
      <c r="G54" s="9"/>
      <c r="H54" s="9"/>
      <c r="I54" s="9"/>
      <c r="J54" s="18">
        <v>10</v>
      </c>
      <c r="K54" s="18"/>
      <c r="L54" s="9" t="s">
        <v>17</v>
      </c>
      <c r="M54" s="9"/>
      <c r="N54" s="9"/>
      <c r="O54" s="9"/>
      <c r="P54" s="18">
        <v>0</v>
      </c>
      <c r="Q54" s="18"/>
      <c r="R54" s="9" t="s">
        <v>72</v>
      </c>
      <c r="S54" s="9"/>
      <c r="T54" s="9"/>
      <c r="U54" s="9"/>
      <c r="V54" s="9"/>
      <c r="W54" s="9"/>
      <c r="X54" s="18" t="s">
        <v>86</v>
      </c>
      <c r="Y54" s="18"/>
      <c r="Z54" s="18"/>
      <c r="AA54" s="18"/>
      <c r="AB54" s="18"/>
      <c r="AC54" s="9" t="s">
        <v>18</v>
      </c>
      <c r="AD54" s="9"/>
      <c r="AE54" s="9"/>
      <c r="AF54" s="18">
        <v>10</v>
      </c>
      <c r="AG54" s="18"/>
      <c r="AH54" s="18"/>
      <c r="AI54" s="18"/>
      <c r="AJ54" s="16"/>
    </row>
    <row r="55" spans="2:36" ht="15" customHeight="1" x14ac:dyDescent="0.25">
      <c r="B55" s="7"/>
      <c r="C55" s="9"/>
      <c r="D55" s="9"/>
      <c r="E55" s="9"/>
      <c r="F55" s="9"/>
      <c r="G55" s="9"/>
      <c r="H55" s="9"/>
      <c r="I55" s="9"/>
      <c r="J55" s="18"/>
      <c r="K55" s="18"/>
      <c r="L55" s="9"/>
      <c r="M55" s="9"/>
      <c r="N55" s="9"/>
      <c r="O55" s="9"/>
      <c r="P55" s="18"/>
      <c r="Q55" s="18"/>
      <c r="R55" s="9"/>
      <c r="S55" s="9"/>
      <c r="T55" s="9"/>
      <c r="U55" s="9"/>
      <c r="V55" s="9"/>
      <c r="W55" s="9"/>
      <c r="X55" s="18"/>
      <c r="Y55" s="18"/>
      <c r="Z55" s="18"/>
      <c r="AA55" s="18"/>
      <c r="AB55" s="18"/>
      <c r="AC55" s="9"/>
      <c r="AD55" s="9"/>
      <c r="AE55" s="9"/>
      <c r="AF55" s="18"/>
      <c r="AG55" s="18"/>
      <c r="AH55" s="18"/>
      <c r="AI55" s="18"/>
      <c r="AJ55" s="16"/>
    </row>
    <row r="56" spans="2:36" ht="15" customHeight="1" x14ac:dyDescent="0.25">
      <c r="B56" s="7"/>
      <c r="C56" s="1"/>
      <c r="D56" s="1"/>
      <c r="E56" s="1"/>
      <c r="K56" s="1"/>
      <c r="L56" s="1"/>
      <c r="M56" s="1"/>
      <c r="N56" s="1"/>
      <c r="T56" s="1"/>
      <c r="U56" s="1"/>
      <c r="V56" s="1"/>
      <c r="AJ56" s="16"/>
    </row>
    <row r="57" spans="2:36" ht="15" customHeight="1" x14ac:dyDescent="0.25">
      <c r="B57" s="7"/>
      <c r="C57" s="9" t="s">
        <v>24</v>
      </c>
      <c r="D57" s="9"/>
      <c r="E57" s="9"/>
      <c r="F57" s="9"/>
      <c r="G57" s="9"/>
      <c r="H57" s="9"/>
      <c r="I57" s="9"/>
      <c r="J57" s="9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6"/>
    </row>
    <row r="58" spans="2:36" ht="15" customHeight="1" x14ac:dyDescent="0.25">
      <c r="B58" s="7"/>
      <c r="C58" s="9"/>
      <c r="D58" s="9"/>
      <c r="E58" s="9"/>
      <c r="F58" s="9"/>
      <c r="G58" s="9"/>
      <c r="H58" s="9"/>
      <c r="I58" s="9"/>
      <c r="J58" s="9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6"/>
    </row>
    <row r="59" spans="2:36" ht="15" customHeight="1" x14ac:dyDescent="0.25">
      <c r="B59" s="7"/>
      <c r="C59" s="9"/>
      <c r="D59" s="9"/>
      <c r="E59" s="9"/>
      <c r="F59" s="9"/>
      <c r="G59" s="9"/>
      <c r="H59" s="9"/>
      <c r="I59" s="9"/>
      <c r="J59" s="9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6"/>
    </row>
    <row r="60" spans="2:36" x14ac:dyDescent="0.25">
      <c r="B60" s="7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J60" s="16"/>
    </row>
    <row r="61" spans="2:36" ht="15" customHeight="1" x14ac:dyDescent="0.25">
      <c r="B61" s="7"/>
      <c r="C61" s="9" t="s">
        <v>21</v>
      </c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16"/>
    </row>
    <row r="62" spans="2:36" ht="15" customHeight="1" x14ac:dyDescent="0.25">
      <c r="B62" s="7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16"/>
    </row>
    <row r="63" spans="2:36" ht="15" customHeight="1" x14ac:dyDescent="0.25">
      <c r="B63" s="7"/>
      <c r="C63" s="9" t="s">
        <v>22</v>
      </c>
      <c r="D63" s="9"/>
      <c r="E63" s="9"/>
      <c r="F63" s="9" t="s">
        <v>2</v>
      </c>
      <c r="G63" s="9"/>
      <c r="H63" s="9"/>
      <c r="I63" s="9" t="s">
        <v>23</v>
      </c>
      <c r="J63" s="9"/>
      <c r="K63" s="9"/>
      <c r="L63" s="9"/>
      <c r="M63" s="11"/>
      <c r="N63" s="9" t="s">
        <v>22</v>
      </c>
      <c r="O63" s="9"/>
      <c r="P63" s="9"/>
      <c r="Q63" s="9" t="s">
        <v>2</v>
      </c>
      <c r="R63" s="9"/>
      <c r="S63" s="9"/>
      <c r="T63" s="9" t="s">
        <v>23</v>
      </c>
      <c r="U63" s="9"/>
      <c r="V63" s="9"/>
      <c r="W63" s="9"/>
      <c r="X63" s="11"/>
      <c r="Y63" s="9" t="s">
        <v>22</v>
      </c>
      <c r="Z63" s="9"/>
      <c r="AA63" s="9"/>
      <c r="AB63" s="9" t="s">
        <v>2</v>
      </c>
      <c r="AC63" s="9"/>
      <c r="AD63" s="9"/>
      <c r="AE63" s="9" t="s">
        <v>23</v>
      </c>
      <c r="AF63" s="9"/>
      <c r="AG63" s="9"/>
      <c r="AH63" s="9"/>
      <c r="AI63" s="9"/>
      <c r="AJ63" s="16"/>
    </row>
    <row r="64" spans="2:36" ht="15" customHeight="1" x14ac:dyDescent="0.25">
      <c r="B64" s="7"/>
      <c r="C64" s="9"/>
      <c r="D64" s="9"/>
      <c r="E64" s="9"/>
      <c r="F64" s="9"/>
      <c r="G64" s="9"/>
      <c r="H64" s="9"/>
      <c r="I64" s="9"/>
      <c r="J64" s="9"/>
      <c r="K64" s="9"/>
      <c r="L64" s="9"/>
      <c r="M64" s="11"/>
      <c r="N64" s="9"/>
      <c r="O64" s="9"/>
      <c r="P64" s="9"/>
      <c r="Q64" s="9"/>
      <c r="R64" s="9"/>
      <c r="S64" s="9"/>
      <c r="T64" s="9"/>
      <c r="U64" s="9"/>
      <c r="V64" s="9"/>
      <c r="W64" s="9"/>
      <c r="X64" s="11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16"/>
    </row>
    <row r="65" spans="2:36" x14ac:dyDescent="0.25">
      <c r="B65" s="7"/>
      <c r="C65" s="7">
        <v>1</v>
      </c>
      <c r="D65" s="8"/>
      <c r="E65" s="8"/>
      <c r="F65" s="8" t="str">
        <f ca="1">IF(C65&lt;=PROJETO!$AF$54,TEXT(EDATE(PARECER!$AF$85,C65*CHOOSE(MATCH(TRIM(UPPER(PROJETO!$X$54)),{"ANUAL";"SEMESTRAL";"TRIMESTRAL";"QUADRIMESTRAL";"MENSAL"},0),12,6,3,4,1)),"mmm/aaaa"),"")</f>
        <v>out/2026</v>
      </c>
      <c r="G65" s="8"/>
      <c r="H65" s="8"/>
      <c r="I65" s="10">
        <f>IF(C65&lt;=$AF$54,
    IF($AG$52="PRICE",
        PMT($AB$52/12,$AF$54,-$W$49),
        $W$49/$AF$54 + ($W$49 - (C65-1)*($W$49/$AF$54))*($AB$52/12)
    ),
"")</f>
        <v>213333.33333333334</v>
      </c>
      <c r="J65" s="10"/>
      <c r="K65" s="10"/>
      <c r="L65" s="10"/>
      <c r="M65" s="10"/>
      <c r="N65" s="7">
        <v>41</v>
      </c>
      <c r="O65" s="8"/>
      <c r="P65" s="8"/>
      <c r="Q65" s="6" t="str">
        <f>IF(N65&lt;=PROJETO!$AF$54,TEXT(EDATE(PARECER!$AF$85,N65*CHOOSE(MATCH(TRIM(UPPER(PROJETO!$X$54)),{"ANUAL";"SEMESTRAL";"TRIMESTRAL";"QUADRIMESTRAL";"MENSAL"},0),12,6,3,4,1)),"mmm/aaaa"),"")</f>
        <v/>
      </c>
      <c r="R65" s="6"/>
      <c r="S65" s="6"/>
      <c r="T65" s="10" t="str">
        <f>IF(N65&lt;=$AF$54,
    IF($AG$52="PRICE",
        PMT($AB$52/12,$AF$54,-$W$49),
        $W$49/$AF$54 + ($W$49 - (N65-1)*($W$49/$AF$54))*($AB$52/12)
    ),
"")</f>
        <v/>
      </c>
      <c r="U65" s="10"/>
      <c r="V65" s="10"/>
      <c r="W65" s="10"/>
      <c r="X65" s="10"/>
      <c r="Y65" s="7">
        <v>81</v>
      </c>
      <c r="Z65" s="8"/>
      <c r="AA65" s="8"/>
      <c r="AB65" s="6" t="str">
        <f>IF(Y65&lt;=PROJETO!$AF$54,TEXT(EDATE(PARECER!$AF$85,Y65*CHOOSE(MATCH(TRIM(UPPER(PROJETO!$X$54)),{"ANUAL";"SEMESTRAL";"TRIMESTRAL";"QUADRIMESTRAL";"MENSAL"},0),12,6,3,4,1)),"mmm/aaaa"),"")</f>
        <v/>
      </c>
      <c r="AC65" s="6"/>
      <c r="AD65" s="6"/>
      <c r="AE65" s="13" t="str">
        <f>IF(Y65&lt;=$AF$54,
    IF($AG$52="PRICE",
        PMT($AB$52/12,$AF$54,-$W$49),
        $W$49/$AF$54 + ($W$49 - (Y65-1)*($W$49/$AF$54))*($AB$52/12)
    ),
"")</f>
        <v/>
      </c>
      <c r="AF65" s="13"/>
      <c r="AG65" s="13"/>
      <c r="AH65" s="13"/>
      <c r="AI65" s="14"/>
      <c r="AJ65" s="16"/>
    </row>
    <row r="66" spans="2:36" x14ac:dyDescent="0.25">
      <c r="B66" s="7"/>
      <c r="C66" s="7">
        <v>2</v>
      </c>
      <c r="D66" s="8"/>
      <c r="E66" s="8"/>
      <c r="F66" s="6" t="str">
        <f ca="1">IF(C66&lt;=PROJETO!$AF$54,TEXT(EDATE(PARECER!$AF$85,C66*CHOOSE(MATCH(TRIM(UPPER(PROJETO!$X$54)),{"ANUAL";"SEMESTRAL";"TRIMESTRAL";"QUADRIMESTRAL";"MENSAL"},0),12,6,3,4,1)),"mmm/aaaa"),"")</f>
        <v>out/2027</v>
      </c>
      <c r="G66" s="6"/>
      <c r="H66" s="6"/>
      <c r="I66" s="10">
        <f t="shared" ref="I66:I69" si="1">IF(C66&lt;=$AF$54,
    IF($AG$52="PRICE",
        PMT($AB$52/12,$AF$54,-$W$49),
        $W$49/$AF$54 + ($W$49 - (C66-1)*($W$49/$AF$54))*($AB$52/12)
    ),
"")</f>
        <v>212000</v>
      </c>
      <c r="J66" s="10"/>
      <c r="K66" s="10"/>
      <c r="L66" s="10"/>
      <c r="M66" s="10"/>
      <c r="N66" s="7">
        <v>42</v>
      </c>
      <c r="O66" s="8"/>
      <c r="P66" s="8"/>
      <c r="Q66" s="6" t="str">
        <f>IF(N66&lt;=PROJETO!$AF$54,TEXT(EDATE(PARECER!$AF$85,N66*CHOOSE(MATCH(TRIM(UPPER(PROJETO!$X$54)),{"ANUAL";"SEMESTRAL";"TRIMESTRAL";"QUADRIMESTRAL";"MENSAL"},0),12,6,3,4,1)),"mmm/aaaa"),"")</f>
        <v/>
      </c>
      <c r="R66" s="6"/>
      <c r="S66" s="6"/>
      <c r="T66" s="10" t="str">
        <f t="shared" ref="T66:T104" si="2">IF(N66&lt;=$AF$54,
    IF($AG$52="PRICE",
        PMT($AB$52/12,$AF$54,-$W$49),
        $W$49/$AF$54 + ($W$49 - (N66-1)*($W$49/$AF$54))*($AB$52/12)
    ),
"")</f>
        <v/>
      </c>
      <c r="U66" s="10"/>
      <c r="V66" s="10"/>
      <c r="W66" s="10"/>
      <c r="X66" s="10"/>
      <c r="Y66" s="7">
        <v>82</v>
      </c>
      <c r="Z66" s="8"/>
      <c r="AA66" s="8"/>
      <c r="AB66" s="6" t="str">
        <f>IF(Y66&lt;=PROJETO!$AF$54,TEXT(EDATE(PARECER!$AF$85,Y66*CHOOSE(MATCH(TRIM(UPPER(PROJETO!$X$54)),{"ANUAL";"SEMESTRAL";"TRIMESTRAL";"QUADRIMESTRAL";"MENSAL"},0),12,6,3,4,1)),"mmm/aaaa"),"")</f>
        <v/>
      </c>
      <c r="AC66" s="6"/>
      <c r="AD66" s="6"/>
      <c r="AE66" s="13" t="str">
        <f t="shared" ref="AE66:AE104" si="3">IF(Y66&lt;=$AF$54,
    IF($AG$52="PRICE",
        PMT($AB$52/12,$AF$54,-$W$49),
        $W$49/$AF$54 + ($W$49 - (Y66-1)*($W$49/$AF$54))*($AB$52/12)
    ),
"")</f>
        <v/>
      </c>
      <c r="AF66" s="13"/>
      <c r="AG66" s="13"/>
      <c r="AH66" s="13"/>
      <c r="AI66" s="14"/>
      <c r="AJ66" s="16"/>
    </row>
    <row r="67" spans="2:36" x14ac:dyDescent="0.25">
      <c r="B67" s="7"/>
      <c r="C67" s="7">
        <v>3</v>
      </c>
      <c r="D67" s="8"/>
      <c r="E67" s="8"/>
      <c r="F67" s="6" t="str">
        <f ca="1">IF(C67&lt;=PROJETO!$AF$54,TEXT(EDATE(PARECER!$AF$85,C67*CHOOSE(MATCH(TRIM(UPPER(PROJETO!$X$54)),{"ANUAL";"SEMESTRAL";"TRIMESTRAL";"QUADRIMESTRAL";"MENSAL"},0),12,6,3,4,1)),"mmm/aaaa"),"")</f>
        <v>out/2028</v>
      </c>
      <c r="G67" s="6"/>
      <c r="H67" s="6"/>
      <c r="I67" s="10">
        <f t="shared" si="1"/>
        <v>210666.66666666666</v>
      </c>
      <c r="J67" s="10"/>
      <c r="K67" s="10"/>
      <c r="L67" s="10"/>
      <c r="M67" s="10"/>
      <c r="N67" s="7">
        <v>43</v>
      </c>
      <c r="O67" s="8"/>
      <c r="P67" s="8"/>
      <c r="Q67" s="6" t="str">
        <f>IF(N67&lt;=PROJETO!$AF$54,TEXT(EDATE(PARECER!$AF$85,N67*CHOOSE(MATCH(TRIM(UPPER(PROJETO!$X$54)),{"ANUAL";"SEMESTRAL";"TRIMESTRAL";"QUADRIMESTRAL";"MENSAL"},0),12,6,3,4,1)),"mmm/aaaa"),"")</f>
        <v/>
      </c>
      <c r="R67" s="6"/>
      <c r="S67" s="6"/>
      <c r="T67" s="10" t="str">
        <f t="shared" si="2"/>
        <v/>
      </c>
      <c r="U67" s="10"/>
      <c r="V67" s="10"/>
      <c r="W67" s="10"/>
      <c r="X67" s="10"/>
      <c r="Y67" s="7">
        <v>83</v>
      </c>
      <c r="Z67" s="8"/>
      <c r="AA67" s="8"/>
      <c r="AB67" s="6" t="str">
        <f>IF(Y67&lt;=PROJETO!$AF$54,TEXT(EDATE(PARECER!$AF$85,Y67*CHOOSE(MATCH(TRIM(UPPER(PROJETO!$X$54)),{"ANUAL";"SEMESTRAL";"TRIMESTRAL";"QUADRIMESTRAL";"MENSAL"},0),12,6,3,4,1)),"mmm/aaaa"),"")</f>
        <v/>
      </c>
      <c r="AC67" s="6"/>
      <c r="AD67" s="6"/>
      <c r="AE67" s="13" t="str">
        <f t="shared" si="3"/>
        <v/>
      </c>
      <c r="AF67" s="13"/>
      <c r="AG67" s="13"/>
      <c r="AH67" s="13"/>
      <c r="AI67" s="14"/>
      <c r="AJ67" s="16"/>
    </row>
    <row r="68" spans="2:36" x14ac:dyDescent="0.25">
      <c r="B68" s="7"/>
      <c r="C68" s="7">
        <v>4</v>
      </c>
      <c r="D68" s="8"/>
      <c r="E68" s="8"/>
      <c r="F68" s="6" t="str">
        <f ca="1">IF(C68&lt;=PROJETO!$AF$54,TEXT(EDATE(PARECER!$AF$85,C68*CHOOSE(MATCH(TRIM(UPPER(PROJETO!$X$54)),{"ANUAL";"SEMESTRAL";"TRIMESTRAL";"QUADRIMESTRAL";"MENSAL"},0),12,6,3,4,1)),"mmm/aaaa"),"")</f>
        <v>out/2029</v>
      </c>
      <c r="G68" s="6"/>
      <c r="H68" s="6"/>
      <c r="I68" s="10">
        <f t="shared" si="1"/>
        <v>209333.33333333334</v>
      </c>
      <c r="J68" s="10"/>
      <c r="K68" s="10"/>
      <c r="L68" s="10"/>
      <c r="M68" s="10"/>
      <c r="N68" s="7">
        <v>44</v>
      </c>
      <c r="O68" s="8"/>
      <c r="P68" s="8"/>
      <c r="Q68" s="6" t="str">
        <f>IF(N68&lt;=PROJETO!$AF$54,TEXT(EDATE(PARECER!$AF$85,N68*CHOOSE(MATCH(TRIM(UPPER(PROJETO!$X$54)),{"ANUAL";"SEMESTRAL";"TRIMESTRAL";"QUADRIMESTRAL";"MENSAL"},0),12,6,3,4,1)),"mmm/aaaa"),"")</f>
        <v/>
      </c>
      <c r="R68" s="6"/>
      <c r="S68" s="6"/>
      <c r="T68" s="10" t="str">
        <f t="shared" si="2"/>
        <v/>
      </c>
      <c r="U68" s="10"/>
      <c r="V68" s="10"/>
      <c r="W68" s="10"/>
      <c r="X68" s="10"/>
      <c r="Y68" s="7">
        <v>84</v>
      </c>
      <c r="Z68" s="8"/>
      <c r="AA68" s="8"/>
      <c r="AB68" s="6" t="str">
        <f>IF(Y68&lt;=PROJETO!$AF$54,TEXT(EDATE(PARECER!$AF$85,Y68*CHOOSE(MATCH(TRIM(UPPER(PROJETO!$X$54)),{"ANUAL";"SEMESTRAL";"TRIMESTRAL";"QUADRIMESTRAL";"MENSAL"},0),12,6,3,4,1)),"mmm/aaaa"),"")</f>
        <v/>
      </c>
      <c r="AC68" s="6"/>
      <c r="AD68" s="6"/>
      <c r="AE68" s="13" t="str">
        <f t="shared" si="3"/>
        <v/>
      </c>
      <c r="AF68" s="13"/>
      <c r="AG68" s="13"/>
      <c r="AH68" s="13"/>
      <c r="AI68" s="14"/>
      <c r="AJ68" s="16"/>
    </row>
    <row r="69" spans="2:36" x14ac:dyDescent="0.25">
      <c r="B69" s="7"/>
      <c r="C69" s="7">
        <v>5</v>
      </c>
      <c r="D69" s="8"/>
      <c r="E69" s="8"/>
      <c r="F69" s="6" t="str">
        <f ca="1">IF(C69&lt;=PROJETO!$AF$54,TEXT(EDATE(PARECER!$AF$85,C69*CHOOSE(MATCH(TRIM(UPPER(PROJETO!$X$54)),{"ANUAL";"SEMESTRAL";"TRIMESTRAL";"QUADRIMESTRAL";"MENSAL"},0),12,6,3,4,1)),"mmm/aaaa"),"")</f>
        <v>out/2030</v>
      </c>
      <c r="G69" s="6"/>
      <c r="H69" s="6"/>
      <c r="I69" s="10">
        <f t="shared" si="1"/>
        <v>208000</v>
      </c>
      <c r="J69" s="10"/>
      <c r="K69" s="10"/>
      <c r="L69" s="10"/>
      <c r="M69" s="10"/>
      <c r="N69" s="7">
        <v>45</v>
      </c>
      <c r="O69" s="8"/>
      <c r="P69" s="8"/>
      <c r="Q69" s="6" t="str">
        <f>IF(N69&lt;=PROJETO!$AF$54,TEXT(EDATE(PARECER!$AF$85,N69*CHOOSE(MATCH(TRIM(UPPER(PROJETO!$X$54)),{"ANUAL";"SEMESTRAL";"TRIMESTRAL";"QUADRIMESTRAL";"MENSAL"},0),12,6,3,4,1)),"mmm/aaaa"),"")</f>
        <v/>
      </c>
      <c r="R69" s="6"/>
      <c r="S69" s="6"/>
      <c r="T69" s="10" t="str">
        <f t="shared" si="2"/>
        <v/>
      </c>
      <c r="U69" s="10"/>
      <c r="V69" s="10"/>
      <c r="W69" s="10"/>
      <c r="X69" s="10"/>
      <c r="Y69" s="7">
        <v>85</v>
      </c>
      <c r="Z69" s="8"/>
      <c r="AA69" s="8"/>
      <c r="AB69" s="6" t="str">
        <f>IF(Y69&lt;=PROJETO!$AF$54,TEXT(EDATE(PARECER!$AF$85,Y69*CHOOSE(MATCH(TRIM(UPPER(PROJETO!$X$54)),{"ANUAL";"SEMESTRAL";"TRIMESTRAL";"QUADRIMESTRAL";"MENSAL"},0),12,6,3,4,1)),"mmm/aaaa"),"")</f>
        <v/>
      </c>
      <c r="AC69" s="6"/>
      <c r="AD69" s="6"/>
      <c r="AE69" s="13" t="str">
        <f t="shared" si="3"/>
        <v/>
      </c>
      <c r="AF69" s="13"/>
      <c r="AG69" s="13"/>
      <c r="AH69" s="13"/>
      <c r="AI69" s="14"/>
      <c r="AJ69" s="16"/>
    </row>
    <row r="70" spans="2:36" x14ac:dyDescent="0.25">
      <c r="B70" s="7"/>
      <c r="C70" s="7">
        <v>6</v>
      </c>
      <c r="D70" s="8"/>
      <c r="E70" s="8"/>
      <c r="F70" s="6" t="str">
        <f ca="1">IF(C70&lt;=PROJETO!$AF$54,TEXT(EDATE(PARECER!$AF$85,C70*CHOOSE(MATCH(TRIM(UPPER(PROJETO!$X$54)),{"ANUAL";"SEMESTRAL";"TRIMESTRAL";"QUADRIMESTRAL";"MENSAL"},0),12,6,3,4,1)),"mmm/aaaa"),"")</f>
        <v>out/2031</v>
      </c>
      <c r="G70" s="6"/>
      <c r="H70" s="6"/>
      <c r="I70" s="10">
        <f t="shared" ref="I70:I104" si="4">IF(C70&lt;=$AF$54,
    IF($AG$52="PRICE",
        PMT($AB$52/12,$AF$54,-$W$49),
        $W$49/$AF$54 + ($W$49 - (C70-1)*($W$49/$AF$54))*($AB$52/12)
    ),
"")</f>
        <v>206666.66666666666</v>
      </c>
      <c r="J70" s="10"/>
      <c r="K70" s="10"/>
      <c r="L70" s="10"/>
      <c r="M70" s="10"/>
      <c r="N70" s="7">
        <v>46</v>
      </c>
      <c r="O70" s="8"/>
      <c r="P70" s="8"/>
      <c r="Q70" s="6" t="str">
        <f>IF(N70&lt;=PROJETO!$AF$54,TEXT(EDATE(PARECER!$AF$85,N70*CHOOSE(MATCH(TRIM(UPPER(PROJETO!$X$54)),{"ANUAL";"SEMESTRAL";"TRIMESTRAL";"QUADRIMESTRAL";"MENSAL"},0),12,6,3,4,1)),"mmm/aaaa"),"")</f>
        <v/>
      </c>
      <c r="R70" s="6"/>
      <c r="S70" s="6"/>
      <c r="T70" s="10" t="str">
        <f t="shared" si="2"/>
        <v/>
      </c>
      <c r="U70" s="10"/>
      <c r="V70" s="10"/>
      <c r="W70" s="10"/>
      <c r="X70" s="10"/>
      <c r="Y70" s="7">
        <v>86</v>
      </c>
      <c r="Z70" s="8"/>
      <c r="AA70" s="8"/>
      <c r="AB70" s="6" t="str">
        <f>IF(Y70&lt;=PROJETO!$AF$54,TEXT(EDATE(PARECER!$AF$85,Y70*CHOOSE(MATCH(TRIM(UPPER(PROJETO!$X$54)),{"ANUAL";"SEMESTRAL";"TRIMESTRAL";"QUADRIMESTRAL";"MENSAL"},0),12,6,3,4,1)),"mmm/aaaa"),"")</f>
        <v/>
      </c>
      <c r="AC70" s="6"/>
      <c r="AD70" s="6"/>
      <c r="AE70" s="13" t="str">
        <f t="shared" si="3"/>
        <v/>
      </c>
      <c r="AF70" s="13"/>
      <c r="AG70" s="13"/>
      <c r="AH70" s="13"/>
      <c r="AI70" s="14"/>
      <c r="AJ70" s="16"/>
    </row>
    <row r="71" spans="2:36" x14ac:dyDescent="0.25">
      <c r="B71" s="7"/>
      <c r="C71" s="7">
        <v>7</v>
      </c>
      <c r="D71" s="8"/>
      <c r="E71" s="8"/>
      <c r="F71" s="6" t="str">
        <f ca="1">IF(C71&lt;=PROJETO!$AF$54,TEXT(EDATE(PARECER!$AF$85,C71*CHOOSE(MATCH(TRIM(UPPER(PROJETO!$X$54)),{"ANUAL";"SEMESTRAL";"TRIMESTRAL";"QUADRIMESTRAL";"MENSAL"},0),12,6,3,4,1)),"mmm/aaaa"),"")</f>
        <v>out/2032</v>
      </c>
      <c r="G71" s="6"/>
      <c r="H71" s="6"/>
      <c r="I71" s="10">
        <f t="shared" si="4"/>
        <v>205333.33333333334</v>
      </c>
      <c r="J71" s="10"/>
      <c r="K71" s="10"/>
      <c r="L71" s="10"/>
      <c r="M71" s="10"/>
      <c r="N71" s="7">
        <v>47</v>
      </c>
      <c r="O71" s="8"/>
      <c r="P71" s="8"/>
      <c r="Q71" s="6" t="str">
        <f>IF(N71&lt;=PROJETO!$AF$54,TEXT(EDATE(PARECER!$AF$85,N71*CHOOSE(MATCH(TRIM(UPPER(PROJETO!$X$54)),{"ANUAL";"SEMESTRAL";"TRIMESTRAL";"QUADRIMESTRAL";"MENSAL"},0),12,6,3,4,1)),"mmm/aaaa"),"")</f>
        <v/>
      </c>
      <c r="R71" s="6"/>
      <c r="S71" s="6"/>
      <c r="T71" s="10" t="str">
        <f t="shared" si="2"/>
        <v/>
      </c>
      <c r="U71" s="10"/>
      <c r="V71" s="10"/>
      <c r="W71" s="10"/>
      <c r="X71" s="10"/>
      <c r="Y71" s="7">
        <v>87</v>
      </c>
      <c r="Z71" s="8"/>
      <c r="AA71" s="8"/>
      <c r="AB71" s="6" t="str">
        <f>IF(Y71&lt;=PROJETO!$AF$54,TEXT(EDATE(PARECER!$AF$85,Y71*CHOOSE(MATCH(TRIM(UPPER(PROJETO!$X$54)),{"ANUAL";"SEMESTRAL";"TRIMESTRAL";"QUADRIMESTRAL";"MENSAL"},0),12,6,3,4,1)),"mmm/aaaa"),"")</f>
        <v/>
      </c>
      <c r="AC71" s="6"/>
      <c r="AD71" s="6"/>
      <c r="AE71" s="13" t="str">
        <f t="shared" si="3"/>
        <v/>
      </c>
      <c r="AF71" s="13"/>
      <c r="AG71" s="13"/>
      <c r="AH71" s="13"/>
      <c r="AI71" s="14"/>
      <c r="AJ71" s="16"/>
    </row>
    <row r="72" spans="2:36" x14ac:dyDescent="0.25">
      <c r="B72" s="7"/>
      <c r="C72" s="7">
        <v>8</v>
      </c>
      <c r="D72" s="8"/>
      <c r="E72" s="8"/>
      <c r="F72" s="6" t="str">
        <f ca="1">IF(C72&lt;=PROJETO!$AF$54,TEXT(EDATE(PARECER!$AF$85,C72*CHOOSE(MATCH(TRIM(UPPER(PROJETO!$X$54)),{"ANUAL";"SEMESTRAL";"TRIMESTRAL";"QUADRIMESTRAL";"MENSAL"},0),12,6,3,4,1)),"mmm/aaaa"),"")</f>
        <v>out/2033</v>
      </c>
      <c r="G72" s="6"/>
      <c r="H72" s="6"/>
      <c r="I72" s="10">
        <f t="shared" si="4"/>
        <v>204000</v>
      </c>
      <c r="J72" s="10"/>
      <c r="K72" s="10"/>
      <c r="L72" s="10"/>
      <c r="M72" s="10"/>
      <c r="N72" s="7">
        <v>48</v>
      </c>
      <c r="O72" s="8"/>
      <c r="P72" s="8"/>
      <c r="Q72" s="6" t="str">
        <f>IF(N72&lt;=PROJETO!$AF$54,TEXT(EDATE(PARECER!$AF$85,N72*CHOOSE(MATCH(TRIM(UPPER(PROJETO!$X$54)),{"ANUAL";"SEMESTRAL";"TRIMESTRAL";"QUADRIMESTRAL";"MENSAL"},0),12,6,3,4,1)),"mmm/aaaa"),"")</f>
        <v/>
      </c>
      <c r="R72" s="6"/>
      <c r="S72" s="6"/>
      <c r="T72" s="10" t="str">
        <f t="shared" si="2"/>
        <v/>
      </c>
      <c r="U72" s="10"/>
      <c r="V72" s="10"/>
      <c r="W72" s="10"/>
      <c r="X72" s="10"/>
      <c r="Y72" s="7">
        <v>88</v>
      </c>
      <c r="Z72" s="8"/>
      <c r="AA72" s="8"/>
      <c r="AB72" s="6" t="str">
        <f>IF(Y72&lt;=PROJETO!$AF$54,TEXT(EDATE(PARECER!$AF$85,Y72*CHOOSE(MATCH(TRIM(UPPER(PROJETO!$X$54)),{"ANUAL";"SEMESTRAL";"TRIMESTRAL";"QUADRIMESTRAL";"MENSAL"},0),12,6,3,4,1)),"mmm/aaaa"),"")</f>
        <v/>
      </c>
      <c r="AC72" s="6"/>
      <c r="AD72" s="6"/>
      <c r="AE72" s="13" t="str">
        <f t="shared" si="3"/>
        <v/>
      </c>
      <c r="AF72" s="13"/>
      <c r="AG72" s="13"/>
      <c r="AH72" s="13"/>
      <c r="AI72" s="14"/>
      <c r="AJ72" s="16"/>
    </row>
    <row r="73" spans="2:36" x14ac:dyDescent="0.25">
      <c r="B73" s="7"/>
      <c r="C73" s="7">
        <v>9</v>
      </c>
      <c r="D73" s="8"/>
      <c r="E73" s="8"/>
      <c r="F73" s="6" t="str">
        <f ca="1">IF(C73&lt;=PROJETO!$AF$54,TEXT(EDATE(PARECER!$AF$85,C73*CHOOSE(MATCH(TRIM(UPPER(PROJETO!$X$54)),{"ANUAL";"SEMESTRAL";"TRIMESTRAL";"QUADRIMESTRAL";"MENSAL"},0),12,6,3,4,1)),"mmm/aaaa"),"")</f>
        <v>out/2034</v>
      </c>
      <c r="G73" s="6"/>
      <c r="H73" s="6"/>
      <c r="I73" s="10">
        <f t="shared" si="4"/>
        <v>202666.66666666666</v>
      </c>
      <c r="J73" s="10"/>
      <c r="K73" s="10"/>
      <c r="L73" s="10"/>
      <c r="M73" s="10"/>
      <c r="N73" s="7">
        <v>49</v>
      </c>
      <c r="O73" s="8"/>
      <c r="P73" s="8"/>
      <c r="Q73" s="6" t="str">
        <f>IF(N73&lt;=PROJETO!$AF$54,TEXT(EDATE(PARECER!$AF$85,N73*CHOOSE(MATCH(TRIM(UPPER(PROJETO!$X$54)),{"ANUAL";"SEMESTRAL";"TRIMESTRAL";"QUADRIMESTRAL";"MENSAL"},0),12,6,3,4,1)),"mmm/aaaa"),"")</f>
        <v/>
      </c>
      <c r="R73" s="6"/>
      <c r="S73" s="6"/>
      <c r="T73" s="10" t="str">
        <f t="shared" si="2"/>
        <v/>
      </c>
      <c r="U73" s="10"/>
      <c r="V73" s="10"/>
      <c r="W73" s="10"/>
      <c r="X73" s="10"/>
      <c r="Y73" s="7">
        <v>89</v>
      </c>
      <c r="Z73" s="8"/>
      <c r="AA73" s="8"/>
      <c r="AB73" s="6" t="str">
        <f>IF(Y73&lt;=PROJETO!$AF$54,TEXT(EDATE(PARECER!$AF$85,Y73*CHOOSE(MATCH(TRIM(UPPER(PROJETO!$X$54)),{"ANUAL";"SEMESTRAL";"TRIMESTRAL";"QUADRIMESTRAL";"MENSAL"},0),12,6,3,4,1)),"mmm/aaaa"),"")</f>
        <v/>
      </c>
      <c r="AC73" s="6"/>
      <c r="AD73" s="6"/>
      <c r="AE73" s="13" t="str">
        <f t="shared" si="3"/>
        <v/>
      </c>
      <c r="AF73" s="13"/>
      <c r="AG73" s="13"/>
      <c r="AH73" s="13"/>
      <c r="AI73" s="14"/>
      <c r="AJ73" s="16"/>
    </row>
    <row r="74" spans="2:36" x14ac:dyDescent="0.25">
      <c r="B74" s="7"/>
      <c r="C74" s="7">
        <v>10</v>
      </c>
      <c r="D74" s="8"/>
      <c r="E74" s="8"/>
      <c r="F74" s="6" t="str">
        <f ca="1">IF(C74&lt;=PROJETO!$AF$54,TEXT(EDATE(PARECER!$AF$85,C74*CHOOSE(MATCH(TRIM(UPPER(PROJETO!$X$54)),{"ANUAL";"SEMESTRAL";"TRIMESTRAL";"QUADRIMESTRAL";"MENSAL"},0),12,6,3,4,1)),"mmm/aaaa"),"")</f>
        <v>out/2035</v>
      </c>
      <c r="G74" s="6"/>
      <c r="H74" s="6"/>
      <c r="I74" s="10">
        <f t="shared" si="4"/>
        <v>201333.33333333334</v>
      </c>
      <c r="J74" s="10"/>
      <c r="K74" s="10"/>
      <c r="L74" s="10"/>
      <c r="M74" s="10"/>
      <c r="N74" s="7">
        <v>50</v>
      </c>
      <c r="O74" s="8"/>
      <c r="P74" s="8"/>
      <c r="Q74" s="6" t="str">
        <f>IF(N74&lt;=PROJETO!$AF$54,TEXT(EDATE(PARECER!$AF$85,N74*CHOOSE(MATCH(TRIM(UPPER(PROJETO!$X$54)),{"ANUAL";"SEMESTRAL";"TRIMESTRAL";"QUADRIMESTRAL";"MENSAL"},0),12,6,3,4,1)),"mmm/aaaa"),"")</f>
        <v/>
      </c>
      <c r="R74" s="6"/>
      <c r="S74" s="6"/>
      <c r="T74" s="10" t="str">
        <f t="shared" si="2"/>
        <v/>
      </c>
      <c r="U74" s="10"/>
      <c r="V74" s="10"/>
      <c r="W74" s="10"/>
      <c r="X74" s="10"/>
      <c r="Y74" s="7">
        <v>90</v>
      </c>
      <c r="Z74" s="8"/>
      <c r="AA74" s="8"/>
      <c r="AB74" s="6" t="str">
        <f>IF(Y74&lt;=PROJETO!$AF$54,TEXT(EDATE(PARECER!$AF$85,Y74*CHOOSE(MATCH(TRIM(UPPER(PROJETO!$X$54)),{"ANUAL";"SEMESTRAL";"TRIMESTRAL";"QUADRIMESTRAL";"MENSAL"},0),12,6,3,4,1)),"mmm/aaaa"),"")</f>
        <v/>
      </c>
      <c r="AC74" s="6"/>
      <c r="AD74" s="6"/>
      <c r="AE74" s="13" t="str">
        <f t="shared" si="3"/>
        <v/>
      </c>
      <c r="AF74" s="13"/>
      <c r="AG74" s="13"/>
      <c r="AH74" s="13"/>
      <c r="AI74" s="14"/>
      <c r="AJ74" s="16"/>
    </row>
    <row r="75" spans="2:36" x14ac:dyDescent="0.25">
      <c r="B75" s="7"/>
      <c r="C75" s="7">
        <v>11</v>
      </c>
      <c r="D75" s="8"/>
      <c r="E75" s="8"/>
      <c r="F75" s="6" t="str">
        <f>IF(C75&lt;=PROJETO!$AF$54,TEXT(EDATE(PARECER!$AF$85,C75*CHOOSE(MATCH(TRIM(UPPER(PROJETO!$X$54)),{"ANUAL";"SEMESTRAL";"TRIMESTRAL";"QUADRIMESTRAL";"MENSAL"},0),12,6,3,4,1)),"mmm/aaaa"),"")</f>
        <v/>
      </c>
      <c r="G75" s="6"/>
      <c r="H75" s="6"/>
      <c r="I75" s="10" t="str">
        <f t="shared" si="4"/>
        <v/>
      </c>
      <c r="J75" s="10"/>
      <c r="K75" s="10"/>
      <c r="L75" s="10"/>
      <c r="M75" s="10"/>
      <c r="N75" s="7">
        <v>51</v>
      </c>
      <c r="O75" s="8"/>
      <c r="P75" s="8"/>
      <c r="Q75" s="6" t="str">
        <f>IF(N75&lt;=PROJETO!$AF$54,TEXT(EDATE(PARECER!$AF$85,N75*CHOOSE(MATCH(TRIM(UPPER(PROJETO!$X$54)),{"ANUAL";"SEMESTRAL";"TRIMESTRAL";"QUADRIMESTRAL";"MENSAL"},0),12,6,3,4,1)),"mmm/aaaa"),"")</f>
        <v/>
      </c>
      <c r="R75" s="6"/>
      <c r="S75" s="6"/>
      <c r="T75" s="10" t="str">
        <f t="shared" si="2"/>
        <v/>
      </c>
      <c r="U75" s="10"/>
      <c r="V75" s="10"/>
      <c r="W75" s="10"/>
      <c r="X75" s="10"/>
      <c r="Y75" s="7">
        <v>91</v>
      </c>
      <c r="Z75" s="8"/>
      <c r="AA75" s="8"/>
      <c r="AB75" s="6" t="str">
        <f>IF(Y75&lt;=PROJETO!$AF$54,TEXT(EDATE(PARECER!$AF$85,Y75*CHOOSE(MATCH(TRIM(UPPER(PROJETO!$X$54)),{"ANUAL";"SEMESTRAL";"TRIMESTRAL";"QUADRIMESTRAL";"MENSAL"},0),12,6,3,4,1)),"mmm/aaaa"),"")</f>
        <v/>
      </c>
      <c r="AC75" s="6"/>
      <c r="AD75" s="6"/>
      <c r="AE75" s="13" t="str">
        <f t="shared" si="3"/>
        <v/>
      </c>
      <c r="AF75" s="13"/>
      <c r="AG75" s="13"/>
      <c r="AH75" s="13"/>
      <c r="AI75" s="14"/>
      <c r="AJ75" s="16"/>
    </row>
    <row r="76" spans="2:36" x14ac:dyDescent="0.25">
      <c r="B76" s="7"/>
      <c r="C76" s="7">
        <v>12</v>
      </c>
      <c r="D76" s="8"/>
      <c r="E76" s="8"/>
      <c r="F76" s="6" t="str">
        <f>IF(C76&lt;=PROJETO!$AF$54,TEXT(EDATE(PARECER!$AF$85,C76*CHOOSE(MATCH(TRIM(UPPER(PROJETO!$X$54)),{"ANUAL";"SEMESTRAL";"TRIMESTRAL";"QUADRIMESTRAL";"MENSAL"},0),12,6,3,4,1)),"mmm/aaaa"),"")</f>
        <v/>
      </c>
      <c r="G76" s="6"/>
      <c r="H76" s="6"/>
      <c r="I76" s="10" t="str">
        <f t="shared" si="4"/>
        <v/>
      </c>
      <c r="J76" s="10"/>
      <c r="K76" s="10"/>
      <c r="L76" s="10"/>
      <c r="M76" s="10"/>
      <c r="N76" s="7">
        <v>52</v>
      </c>
      <c r="O76" s="8"/>
      <c r="P76" s="8"/>
      <c r="Q76" s="6" t="str">
        <f>IF(N76&lt;=PROJETO!$AF$54,TEXT(EDATE(PARECER!$AF$85,N76*CHOOSE(MATCH(TRIM(UPPER(PROJETO!$X$54)),{"ANUAL";"SEMESTRAL";"TRIMESTRAL";"QUADRIMESTRAL";"MENSAL"},0),12,6,3,4,1)),"mmm/aaaa"),"")</f>
        <v/>
      </c>
      <c r="R76" s="6"/>
      <c r="S76" s="6"/>
      <c r="T76" s="10" t="str">
        <f t="shared" si="2"/>
        <v/>
      </c>
      <c r="U76" s="10"/>
      <c r="V76" s="10"/>
      <c r="W76" s="10"/>
      <c r="X76" s="10"/>
      <c r="Y76" s="7">
        <v>92</v>
      </c>
      <c r="Z76" s="8"/>
      <c r="AA76" s="8"/>
      <c r="AB76" s="6" t="str">
        <f>IF(Y76&lt;=PROJETO!$AF$54,TEXT(EDATE(PARECER!$AF$85,Y76*CHOOSE(MATCH(TRIM(UPPER(PROJETO!$X$54)),{"ANUAL";"SEMESTRAL";"TRIMESTRAL";"QUADRIMESTRAL";"MENSAL"},0),12,6,3,4,1)),"mmm/aaaa"),"")</f>
        <v/>
      </c>
      <c r="AC76" s="6"/>
      <c r="AD76" s="6"/>
      <c r="AE76" s="13" t="str">
        <f t="shared" si="3"/>
        <v/>
      </c>
      <c r="AF76" s="13"/>
      <c r="AG76" s="13"/>
      <c r="AH76" s="13"/>
      <c r="AI76" s="14"/>
      <c r="AJ76" s="16"/>
    </row>
    <row r="77" spans="2:36" x14ac:dyDescent="0.25">
      <c r="B77" s="7"/>
      <c r="C77" s="7">
        <v>13</v>
      </c>
      <c r="D77" s="8"/>
      <c r="E77" s="8"/>
      <c r="F77" s="6" t="str">
        <f>IF(C77&lt;=PROJETO!$AF$54,TEXT(EDATE(PARECER!$AF$85,C77*CHOOSE(MATCH(TRIM(UPPER(PROJETO!$X$54)),{"ANUAL";"SEMESTRAL";"TRIMESTRAL";"QUADRIMESTRAL";"MENSAL"},0),12,6,3,4,1)),"mmm/aaaa"),"")</f>
        <v/>
      </c>
      <c r="G77" s="6"/>
      <c r="H77" s="6"/>
      <c r="I77" s="10" t="str">
        <f t="shared" si="4"/>
        <v/>
      </c>
      <c r="J77" s="10"/>
      <c r="K77" s="10"/>
      <c r="L77" s="10"/>
      <c r="M77" s="10"/>
      <c r="N77" s="7">
        <v>53</v>
      </c>
      <c r="O77" s="8"/>
      <c r="P77" s="8"/>
      <c r="Q77" s="6" t="str">
        <f>IF(N77&lt;=PROJETO!$AF$54,TEXT(EDATE(PARECER!$AF$85,N77*CHOOSE(MATCH(TRIM(UPPER(PROJETO!$X$54)),{"ANUAL";"SEMESTRAL";"TRIMESTRAL";"QUADRIMESTRAL";"MENSAL"},0),12,6,3,4,1)),"mmm/aaaa"),"")</f>
        <v/>
      </c>
      <c r="R77" s="6"/>
      <c r="S77" s="6"/>
      <c r="T77" s="10" t="str">
        <f t="shared" si="2"/>
        <v/>
      </c>
      <c r="U77" s="10"/>
      <c r="V77" s="10"/>
      <c r="W77" s="10"/>
      <c r="X77" s="10"/>
      <c r="Y77" s="7">
        <v>93</v>
      </c>
      <c r="Z77" s="8"/>
      <c r="AA77" s="8"/>
      <c r="AB77" s="6" t="str">
        <f>IF(Y77&lt;=PROJETO!$AF$54,TEXT(EDATE(PARECER!$AF$85,Y77*CHOOSE(MATCH(TRIM(UPPER(PROJETO!$X$54)),{"ANUAL";"SEMESTRAL";"TRIMESTRAL";"QUADRIMESTRAL";"MENSAL"},0),12,6,3,4,1)),"mmm/aaaa"),"")</f>
        <v/>
      </c>
      <c r="AC77" s="6"/>
      <c r="AD77" s="6"/>
      <c r="AE77" s="13" t="str">
        <f t="shared" si="3"/>
        <v/>
      </c>
      <c r="AF77" s="13"/>
      <c r="AG77" s="13"/>
      <c r="AH77" s="13"/>
      <c r="AI77" s="14"/>
      <c r="AJ77" s="16"/>
    </row>
    <row r="78" spans="2:36" x14ac:dyDescent="0.25">
      <c r="B78" s="7"/>
      <c r="C78" s="7">
        <v>14</v>
      </c>
      <c r="D78" s="8"/>
      <c r="E78" s="8"/>
      <c r="F78" s="6" t="str">
        <f>IF(C78&lt;=PROJETO!$AF$54,TEXT(EDATE(PARECER!$AF$85,C78*CHOOSE(MATCH(TRIM(UPPER(PROJETO!$X$54)),{"ANUAL";"SEMESTRAL";"TRIMESTRAL";"QUADRIMESTRAL";"MENSAL"},0),12,6,3,4,1)),"mmm/aaaa"),"")</f>
        <v/>
      </c>
      <c r="G78" s="6"/>
      <c r="H78" s="6"/>
      <c r="I78" s="10" t="str">
        <f t="shared" si="4"/>
        <v/>
      </c>
      <c r="J78" s="10"/>
      <c r="K78" s="10"/>
      <c r="L78" s="10"/>
      <c r="M78" s="10"/>
      <c r="N78" s="7">
        <v>54</v>
      </c>
      <c r="O78" s="8"/>
      <c r="P78" s="8"/>
      <c r="Q78" s="6" t="str">
        <f>IF(N78&lt;=PROJETO!$AF$54,TEXT(EDATE(PARECER!$AF$85,N78*CHOOSE(MATCH(TRIM(UPPER(PROJETO!$X$54)),{"ANUAL";"SEMESTRAL";"TRIMESTRAL";"QUADRIMESTRAL";"MENSAL"},0),12,6,3,4,1)),"mmm/aaaa"),"")</f>
        <v/>
      </c>
      <c r="R78" s="6"/>
      <c r="S78" s="6"/>
      <c r="T78" s="10" t="str">
        <f t="shared" si="2"/>
        <v/>
      </c>
      <c r="U78" s="10"/>
      <c r="V78" s="10"/>
      <c r="W78" s="10"/>
      <c r="X78" s="10"/>
      <c r="Y78" s="7">
        <v>94</v>
      </c>
      <c r="Z78" s="8"/>
      <c r="AA78" s="8"/>
      <c r="AB78" s="6" t="str">
        <f>IF(Y78&lt;=PROJETO!$AF$54,TEXT(EDATE(PARECER!$AF$85,Y78*CHOOSE(MATCH(TRIM(UPPER(PROJETO!$X$54)),{"ANUAL";"SEMESTRAL";"TRIMESTRAL";"QUADRIMESTRAL";"MENSAL"},0),12,6,3,4,1)),"mmm/aaaa"),"")</f>
        <v/>
      </c>
      <c r="AC78" s="6"/>
      <c r="AD78" s="6"/>
      <c r="AE78" s="13" t="str">
        <f t="shared" si="3"/>
        <v/>
      </c>
      <c r="AF78" s="13"/>
      <c r="AG78" s="13"/>
      <c r="AH78" s="13"/>
      <c r="AI78" s="14"/>
      <c r="AJ78" s="16"/>
    </row>
    <row r="79" spans="2:36" x14ac:dyDescent="0.25">
      <c r="B79" s="7"/>
      <c r="C79" s="7">
        <v>15</v>
      </c>
      <c r="D79" s="8"/>
      <c r="E79" s="8"/>
      <c r="F79" s="6" t="str">
        <f>IF(C79&lt;=PROJETO!$AF$54,TEXT(EDATE(PARECER!$AF$85,C79*CHOOSE(MATCH(TRIM(UPPER(PROJETO!$X$54)),{"ANUAL";"SEMESTRAL";"TRIMESTRAL";"QUADRIMESTRAL";"MENSAL"},0),12,6,3,4,1)),"mmm/aaaa"),"")</f>
        <v/>
      </c>
      <c r="G79" s="6"/>
      <c r="H79" s="6"/>
      <c r="I79" s="10" t="str">
        <f t="shared" si="4"/>
        <v/>
      </c>
      <c r="J79" s="10"/>
      <c r="K79" s="10"/>
      <c r="L79" s="10"/>
      <c r="M79" s="10"/>
      <c r="N79" s="7">
        <v>55</v>
      </c>
      <c r="O79" s="8"/>
      <c r="P79" s="8"/>
      <c r="Q79" s="6" t="str">
        <f>IF(N79&lt;=PROJETO!$AF$54,TEXT(EDATE(PARECER!$AF$85,N79*CHOOSE(MATCH(TRIM(UPPER(PROJETO!$X$54)),{"ANUAL";"SEMESTRAL";"TRIMESTRAL";"QUADRIMESTRAL";"MENSAL"},0),12,6,3,4,1)),"mmm/aaaa"),"")</f>
        <v/>
      </c>
      <c r="R79" s="6"/>
      <c r="S79" s="6"/>
      <c r="T79" s="10" t="str">
        <f t="shared" si="2"/>
        <v/>
      </c>
      <c r="U79" s="10"/>
      <c r="V79" s="10"/>
      <c r="W79" s="10"/>
      <c r="X79" s="10"/>
      <c r="Y79" s="7">
        <v>95</v>
      </c>
      <c r="Z79" s="8"/>
      <c r="AA79" s="8"/>
      <c r="AB79" s="6" t="str">
        <f>IF(Y79&lt;=PROJETO!$AF$54,TEXT(EDATE(PARECER!$AF$85,Y79*CHOOSE(MATCH(TRIM(UPPER(PROJETO!$X$54)),{"ANUAL";"SEMESTRAL";"TRIMESTRAL";"QUADRIMESTRAL";"MENSAL"},0),12,6,3,4,1)),"mmm/aaaa"),"")</f>
        <v/>
      </c>
      <c r="AC79" s="6"/>
      <c r="AD79" s="6"/>
      <c r="AE79" s="13" t="str">
        <f t="shared" si="3"/>
        <v/>
      </c>
      <c r="AF79" s="13"/>
      <c r="AG79" s="13"/>
      <c r="AH79" s="13"/>
      <c r="AI79" s="14"/>
      <c r="AJ79" s="16"/>
    </row>
    <row r="80" spans="2:36" x14ac:dyDescent="0.25">
      <c r="B80" s="7"/>
      <c r="C80" s="7">
        <v>16</v>
      </c>
      <c r="D80" s="8"/>
      <c r="E80" s="8"/>
      <c r="F80" s="6" t="str">
        <f>IF(C80&lt;=PROJETO!$AF$54,TEXT(EDATE(PARECER!$AF$85,C80*CHOOSE(MATCH(TRIM(UPPER(PROJETO!$X$54)),{"ANUAL";"SEMESTRAL";"TRIMESTRAL";"QUADRIMESTRAL";"MENSAL"},0),12,6,3,4,1)),"mmm/aaaa"),"")</f>
        <v/>
      </c>
      <c r="G80" s="6"/>
      <c r="H80" s="6"/>
      <c r="I80" s="10" t="str">
        <f t="shared" si="4"/>
        <v/>
      </c>
      <c r="J80" s="10"/>
      <c r="K80" s="10"/>
      <c r="L80" s="10"/>
      <c r="M80" s="10"/>
      <c r="N80" s="7">
        <v>56</v>
      </c>
      <c r="O80" s="8"/>
      <c r="P80" s="8"/>
      <c r="Q80" s="6" t="str">
        <f>IF(N80&lt;=PROJETO!$AF$54,TEXT(EDATE(PARECER!$AF$85,N80*CHOOSE(MATCH(TRIM(UPPER(PROJETO!$X$54)),{"ANUAL";"SEMESTRAL";"TRIMESTRAL";"QUADRIMESTRAL";"MENSAL"},0),12,6,3,4,1)),"mmm/aaaa"),"")</f>
        <v/>
      </c>
      <c r="R80" s="6"/>
      <c r="S80" s="6"/>
      <c r="T80" s="10" t="str">
        <f t="shared" si="2"/>
        <v/>
      </c>
      <c r="U80" s="10"/>
      <c r="V80" s="10"/>
      <c r="W80" s="10"/>
      <c r="X80" s="10"/>
      <c r="Y80" s="7">
        <v>96</v>
      </c>
      <c r="Z80" s="8"/>
      <c r="AA80" s="8"/>
      <c r="AB80" s="6" t="str">
        <f>IF(Y80&lt;=PROJETO!$AF$54,TEXT(EDATE(PARECER!$AF$85,Y80*CHOOSE(MATCH(TRIM(UPPER(PROJETO!$X$54)),{"ANUAL";"SEMESTRAL";"TRIMESTRAL";"QUADRIMESTRAL";"MENSAL"},0),12,6,3,4,1)),"mmm/aaaa"),"")</f>
        <v/>
      </c>
      <c r="AC80" s="6"/>
      <c r="AD80" s="6"/>
      <c r="AE80" s="13" t="str">
        <f t="shared" si="3"/>
        <v/>
      </c>
      <c r="AF80" s="13"/>
      <c r="AG80" s="13"/>
      <c r="AH80" s="13"/>
      <c r="AI80" s="14"/>
      <c r="AJ80" s="16"/>
    </row>
    <row r="81" spans="2:36" x14ac:dyDescent="0.25">
      <c r="B81" s="7"/>
      <c r="C81" s="7">
        <v>17</v>
      </c>
      <c r="D81" s="8"/>
      <c r="E81" s="8"/>
      <c r="F81" s="6" t="str">
        <f>IF(C81&lt;=PROJETO!$AF$54,TEXT(EDATE(PARECER!$AF$85,C81*CHOOSE(MATCH(TRIM(UPPER(PROJETO!$X$54)),{"ANUAL";"SEMESTRAL";"TRIMESTRAL";"QUADRIMESTRAL";"MENSAL"},0),12,6,3,4,1)),"mmm/aaaa"),"")</f>
        <v/>
      </c>
      <c r="G81" s="6"/>
      <c r="H81" s="6"/>
      <c r="I81" s="10" t="str">
        <f t="shared" si="4"/>
        <v/>
      </c>
      <c r="J81" s="10"/>
      <c r="K81" s="10"/>
      <c r="L81" s="10"/>
      <c r="M81" s="10"/>
      <c r="N81" s="7">
        <v>57</v>
      </c>
      <c r="O81" s="8"/>
      <c r="P81" s="8"/>
      <c r="Q81" s="6" t="str">
        <f>IF(N81&lt;=PROJETO!$AF$54,TEXT(EDATE(PARECER!$AF$85,N81*CHOOSE(MATCH(TRIM(UPPER(PROJETO!$X$54)),{"ANUAL";"SEMESTRAL";"TRIMESTRAL";"QUADRIMESTRAL";"MENSAL"},0),12,6,3,4,1)),"mmm/aaaa"),"")</f>
        <v/>
      </c>
      <c r="R81" s="6"/>
      <c r="S81" s="6"/>
      <c r="T81" s="10" t="str">
        <f t="shared" si="2"/>
        <v/>
      </c>
      <c r="U81" s="10"/>
      <c r="V81" s="10"/>
      <c r="W81" s="10"/>
      <c r="X81" s="10"/>
      <c r="Y81" s="7">
        <v>97</v>
      </c>
      <c r="Z81" s="8"/>
      <c r="AA81" s="8"/>
      <c r="AB81" s="6" t="str">
        <f>IF(Y81&lt;=PROJETO!$AF$54,TEXT(EDATE(PARECER!$AF$85,Y81*CHOOSE(MATCH(TRIM(UPPER(PROJETO!$X$54)),{"ANUAL";"SEMESTRAL";"TRIMESTRAL";"QUADRIMESTRAL";"MENSAL"},0),12,6,3,4,1)),"mmm/aaaa"),"")</f>
        <v/>
      </c>
      <c r="AC81" s="6"/>
      <c r="AD81" s="6"/>
      <c r="AE81" s="13" t="str">
        <f t="shared" si="3"/>
        <v/>
      </c>
      <c r="AF81" s="13"/>
      <c r="AG81" s="13"/>
      <c r="AH81" s="13"/>
      <c r="AI81" s="14"/>
      <c r="AJ81" s="16"/>
    </row>
    <row r="82" spans="2:36" x14ac:dyDescent="0.25">
      <c r="B82" s="7"/>
      <c r="C82" s="7">
        <v>18</v>
      </c>
      <c r="D82" s="8"/>
      <c r="E82" s="8"/>
      <c r="F82" s="6" t="str">
        <f>IF(C82&lt;=PROJETO!$AF$54,TEXT(EDATE(PARECER!$AF$85,C82*CHOOSE(MATCH(TRIM(UPPER(PROJETO!$X$54)),{"ANUAL";"SEMESTRAL";"TRIMESTRAL";"QUADRIMESTRAL";"MENSAL"},0),12,6,3,4,1)),"mmm/aaaa"),"")</f>
        <v/>
      </c>
      <c r="G82" s="6"/>
      <c r="H82" s="6"/>
      <c r="I82" s="10" t="str">
        <f t="shared" si="4"/>
        <v/>
      </c>
      <c r="J82" s="10"/>
      <c r="K82" s="10"/>
      <c r="L82" s="10"/>
      <c r="M82" s="10"/>
      <c r="N82" s="7">
        <v>58</v>
      </c>
      <c r="O82" s="8"/>
      <c r="P82" s="8"/>
      <c r="Q82" s="6" t="str">
        <f>IF(N82&lt;=PROJETO!$AF$54,TEXT(EDATE(PARECER!$AF$85,N82*CHOOSE(MATCH(TRIM(UPPER(PROJETO!$X$54)),{"ANUAL";"SEMESTRAL";"TRIMESTRAL";"QUADRIMESTRAL";"MENSAL"},0),12,6,3,4,1)),"mmm/aaaa"),"")</f>
        <v/>
      </c>
      <c r="R82" s="6"/>
      <c r="S82" s="6"/>
      <c r="T82" s="10" t="str">
        <f t="shared" si="2"/>
        <v/>
      </c>
      <c r="U82" s="10"/>
      <c r="V82" s="10"/>
      <c r="W82" s="10"/>
      <c r="X82" s="10"/>
      <c r="Y82" s="7">
        <v>98</v>
      </c>
      <c r="Z82" s="8"/>
      <c r="AA82" s="8"/>
      <c r="AB82" s="6" t="str">
        <f>IF(Y82&lt;=PROJETO!$AF$54,TEXT(EDATE(PARECER!$AF$85,Y82*CHOOSE(MATCH(TRIM(UPPER(PROJETO!$X$54)),{"ANUAL";"SEMESTRAL";"TRIMESTRAL";"QUADRIMESTRAL";"MENSAL"},0),12,6,3,4,1)),"mmm/aaaa"),"")</f>
        <v/>
      </c>
      <c r="AC82" s="6"/>
      <c r="AD82" s="6"/>
      <c r="AE82" s="13" t="str">
        <f t="shared" si="3"/>
        <v/>
      </c>
      <c r="AF82" s="13"/>
      <c r="AG82" s="13"/>
      <c r="AH82" s="13"/>
      <c r="AI82" s="14"/>
      <c r="AJ82" s="16"/>
    </row>
    <row r="83" spans="2:36" x14ac:dyDescent="0.25">
      <c r="B83" s="7"/>
      <c r="C83" s="7">
        <v>19</v>
      </c>
      <c r="D83" s="8"/>
      <c r="E83" s="8"/>
      <c r="F83" s="6" t="str">
        <f>IF(C83&lt;=PROJETO!$AF$54,TEXT(EDATE(PARECER!$AF$85,C83*CHOOSE(MATCH(TRIM(UPPER(PROJETO!$X$54)),{"ANUAL";"SEMESTRAL";"TRIMESTRAL";"QUADRIMESTRAL";"MENSAL"},0),12,6,3,4,1)),"mmm/aaaa"),"")</f>
        <v/>
      </c>
      <c r="G83" s="6"/>
      <c r="H83" s="6"/>
      <c r="I83" s="10" t="str">
        <f t="shared" si="4"/>
        <v/>
      </c>
      <c r="J83" s="10"/>
      <c r="K83" s="10"/>
      <c r="L83" s="10"/>
      <c r="M83" s="10"/>
      <c r="N83" s="7">
        <v>59</v>
      </c>
      <c r="O83" s="8"/>
      <c r="P83" s="8"/>
      <c r="Q83" s="6" t="str">
        <f>IF(N83&lt;=PROJETO!$AF$54,TEXT(EDATE(PARECER!$AF$85,N83*CHOOSE(MATCH(TRIM(UPPER(PROJETO!$X$54)),{"ANUAL";"SEMESTRAL";"TRIMESTRAL";"QUADRIMESTRAL";"MENSAL"},0),12,6,3,4,1)),"mmm/aaaa"),"")</f>
        <v/>
      </c>
      <c r="R83" s="6"/>
      <c r="S83" s="6"/>
      <c r="T83" s="10" t="str">
        <f t="shared" si="2"/>
        <v/>
      </c>
      <c r="U83" s="10"/>
      <c r="V83" s="10"/>
      <c r="W83" s="10"/>
      <c r="X83" s="10"/>
      <c r="Y83" s="7">
        <v>99</v>
      </c>
      <c r="Z83" s="8"/>
      <c r="AA83" s="8"/>
      <c r="AB83" s="6" t="str">
        <f>IF(Y83&lt;=PROJETO!$AF$54,TEXT(EDATE(PARECER!$AF$85,Y83*CHOOSE(MATCH(TRIM(UPPER(PROJETO!$X$54)),{"ANUAL";"SEMESTRAL";"TRIMESTRAL";"QUADRIMESTRAL";"MENSAL"},0),12,6,3,4,1)),"mmm/aaaa"),"")</f>
        <v/>
      </c>
      <c r="AC83" s="6"/>
      <c r="AD83" s="6"/>
      <c r="AE83" s="13" t="str">
        <f t="shared" si="3"/>
        <v/>
      </c>
      <c r="AF83" s="13"/>
      <c r="AG83" s="13"/>
      <c r="AH83" s="13"/>
      <c r="AI83" s="14"/>
      <c r="AJ83" s="16"/>
    </row>
    <row r="84" spans="2:36" x14ac:dyDescent="0.25">
      <c r="B84" s="7"/>
      <c r="C84" s="7">
        <v>20</v>
      </c>
      <c r="D84" s="8"/>
      <c r="E84" s="8"/>
      <c r="F84" s="6" t="str">
        <f>IF(C84&lt;=PROJETO!$AF$54,TEXT(EDATE(PARECER!$AF$85,C84*CHOOSE(MATCH(TRIM(UPPER(PROJETO!$X$54)),{"ANUAL";"SEMESTRAL";"TRIMESTRAL";"QUADRIMESTRAL";"MENSAL"},0),12,6,3,4,1)),"mmm/aaaa"),"")</f>
        <v/>
      </c>
      <c r="G84" s="6"/>
      <c r="H84" s="6"/>
      <c r="I84" s="10" t="str">
        <f t="shared" si="4"/>
        <v/>
      </c>
      <c r="J84" s="10"/>
      <c r="K84" s="10"/>
      <c r="L84" s="10"/>
      <c r="M84" s="10"/>
      <c r="N84" s="7">
        <v>60</v>
      </c>
      <c r="O84" s="8"/>
      <c r="P84" s="8"/>
      <c r="Q84" s="6" t="str">
        <f>IF(N84&lt;=PROJETO!$AF$54,TEXT(EDATE(PARECER!$AF$85,N84*CHOOSE(MATCH(TRIM(UPPER(PROJETO!$X$54)),{"ANUAL";"SEMESTRAL";"TRIMESTRAL";"QUADRIMESTRAL";"MENSAL"},0),12,6,3,4,1)),"mmm/aaaa"),"")</f>
        <v/>
      </c>
      <c r="R84" s="6"/>
      <c r="S84" s="6"/>
      <c r="T84" s="10" t="str">
        <f t="shared" si="2"/>
        <v/>
      </c>
      <c r="U84" s="10"/>
      <c r="V84" s="10"/>
      <c r="W84" s="10"/>
      <c r="X84" s="10"/>
      <c r="Y84" s="7">
        <v>100</v>
      </c>
      <c r="Z84" s="8"/>
      <c r="AA84" s="8"/>
      <c r="AB84" s="6" t="str">
        <f>IF(Y84&lt;=PROJETO!$AF$54,TEXT(EDATE(PARECER!$AF$85,Y84*CHOOSE(MATCH(TRIM(UPPER(PROJETO!$X$54)),{"ANUAL";"SEMESTRAL";"TRIMESTRAL";"QUADRIMESTRAL";"MENSAL"},0),12,6,3,4,1)),"mmm/aaaa"),"")</f>
        <v/>
      </c>
      <c r="AC84" s="6"/>
      <c r="AD84" s="6"/>
      <c r="AE84" s="13" t="str">
        <f t="shared" si="3"/>
        <v/>
      </c>
      <c r="AF84" s="13"/>
      <c r="AG84" s="13"/>
      <c r="AH84" s="13"/>
      <c r="AI84" s="14"/>
      <c r="AJ84" s="16"/>
    </row>
    <row r="85" spans="2:36" x14ac:dyDescent="0.25">
      <c r="B85" s="7"/>
      <c r="C85" s="7">
        <v>21</v>
      </c>
      <c r="D85" s="8"/>
      <c r="E85" s="8"/>
      <c r="F85" s="6" t="str">
        <f>IF(C85&lt;=PROJETO!$AF$54,TEXT(EDATE(PARECER!$AF$85,C85*CHOOSE(MATCH(TRIM(UPPER(PROJETO!$X$54)),{"ANUAL";"SEMESTRAL";"TRIMESTRAL";"QUADRIMESTRAL";"MENSAL"},0),12,6,3,4,1)),"mmm/aaaa"),"")</f>
        <v/>
      </c>
      <c r="G85" s="6"/>
      <c r="H85" s="6"/>
      <c r="I85" s="10" t="str">
        <f t="shared" si="4"/>
        <v/>
      </c>
      <c r="J85" s="10"/>
      <c r="K85" s="10"/>
      <c r="L85" s="10"/>
      <c r="M85" s="10"/>
      <c r="N85" s="7">
        <v>61</v>
      </c>
      <c r="O85" s="8"/>
      <c r="P85" s="8"/>
      <c r="Q85" s="6" t="str">
        <f>IF(N85&lt;=PROJETO!$AF$54,TEXT(EDATE(PARECER!$AF$85,N85*CHOOSE(MATCH(TRIM(UPPER(PROJETO!$X$54)),{"ANUAL";"SEMESTRAL";"TRIMESTRAL";"QUADRIMESTRAL";"MENSAL"},0),12,6,3,4,1)),"mmm/aaaa"),"")</f>
        <v/>
      </c>
      <c r="R85" s="6"/>
      <c r="S85" s="6"/>
      <c r="T85" s="10" t="str">
        <f t="shared" si="2"/>
        <v/>
      </c>
      <c r="U85" s="10"/>
      <c r="V85" s="10"/>
      <c r="W85" s="10"/>
      <c r="X85" s="10"/>
      <c r="Y85" s="7">
        <v>101</v>
      </c>
      <c r="Z85" s="8"/>
      <c r="AA85" s="8"/>
      <c r="AB85" s="6" t="str">
        <f>IF(Y85&lt;=PROJETO!$AF$54,TEXT(EDATE(PARECER!$AF$85,Y85*CHOOSE(MATCH(TRIM(UPPER(PROJETO!$X$54)),{"ANUAL";"SEMESTRAL";"TRIMESTRAL";"QUADRIMESTRAL";"MENSAL"},0),12,6,3,4,1)),"mmm/aaaa"),"")</f>
        <v/>
      </c>
      <c r="AC85" s="6"/>
      <c r="AD85" s="6"/>
      <c r="AE85" s="13" t="str">
        <f t="shared" si="3"/>
        <v/>
      </c>
      <c r="AF85" s="13"/>
      <c r="AG85" s="13"/>
      <c r="AH85" s="13"/>
      <c r="AI85" s="14"/>
      <c r="AJ85" s="16"/>
    </row>
    <row r="86" spans="2:36" x14ac:dyDescent="0.25">
      <c r="B86" s="7"/>
      <c r="C86" s="7">
        <v>22</v>
      </c>
      <c r="D86" s="8"/>
      <c r="E86" s="8"/>
      <c r="F86" s="6" t="str">
        <f>IF(C86&lt;=PROJETO!$AF$54,TEXT(EDATE(PARECER!$AF$85,C86*CHOOSE(MATCH(TRIM(UPPER(PROJETO!$X$54)),{"ANUAL";"SEMESTRAL";"TRIMESTRAL";"QUADRIMESTRAL";"MENSAL"},0),12,6,3,4,1)),"mmm/aaaa"),"")</f>
        <v/>
      </c>
      <c r="G86" s="6"/>
      <c r="H86" s="6"/>
      <c r="I86" s="10" t="str">
        <f t="shared" si="4"/>
        <v/>
      </c>
      <c r="J86" s="10"/>
      <c r="K86" s="10"/>
      <c r="L86" s="10"/>
      <c r="M86" s="10"/>
      <c r="N86" s="7">
        <v>62</v>
      </c>
      <c r="O86" s="8"/>
      <c r="P86" s="8"/>
      <c r="Q86" s="6" t="str">
        <f>IF(N86&lt;=PROJETO!$AF$54,TEXT(EDATE(PARECER!$AF$85,N86*CHOOSE(MATCH(TRIM(UPPER(PROJETO!$X$54)),{"ANUAL";"SEMESTRAL";"TRIMESTRAL";"QUADRIMESTRAL";"MENSAL"},0),12,6,3,4,1)),"mmm/aaaa"),"")</f>
        <v/>
      </c>
      <c r="R86" s="6"/>
      <c r="S86" s="6"/>
      <c r="T86" s="10" t="str">
        <f t="shared" si="2"/>
        <v/>
      </c>
      <c r="U86" s="10"/>
      <c r="V86" s="10"/>
      <c r="W86" s="10"/>
      <c r="X86" s="10"/>
      <c r="Y86" s="7">
        <v>102</v>
      </c>
      <c r="Z86" s="8"/>
      <c r="AA86" s="8"/>
      <c r="AB86" s="6" t="str">
        <f>IF(Y86&lt;=PROJETO!$AF$54,TEXT(EDATE(PARECER!$AF$85,Y86*CHOOSE(MATCH(TRIM(UPPER(PROJETO!$X$54)),{"ANUAL";"SEMESTRAL";"TRIMESTRAL";"QUADRIMESTRAL";"MENSAL"},0),12,6,3,4,1)),"mmm/aaaa"),"")</f>
        <v/>
      </c>
      <c r="AC86" s="6"/>
      <c r="AD86" s="6"/>
      <c r="AE86" s="13" t="str">
        <f t="shared" si="3"/>
        <v/>
      </c>
      <c r="AF86" s="13"/>
      <c r="AG86" s="13"/>
      <c r="AH86" s="13"/>
      <c r="AI86" s="14"/>
      <c r="AJ86" s="16"/>
    </row>
    <row r="87" spans="2:36" x14ac:dyDescent="0.25">
      <c r="B87" s="7"/>
      <c r="C87" s="7">
        <v>23</v>
      </c>
      <c r="D87" s="8"/>
      <c r="E87" s="8"/>
      <c r="F87" s="6" t="str">
        <f>IF(C87&lt;=PROJETO!$AF$54,TEXT(EDATE(PARECER!$AF$85,C87*CHOOSE(MATCH(TRIM(UPPER(PROJETO!$X$54)),{"ANUAL";"SEMESTRAL";"TRIMESTRAL";"QUADRIMESTRAL";"MENSAL"},0),12,6,3,4,1)),"mmm/aaaa"),"")</f>
        <v/>
      </c>
      <c r="G87" s="6"/>
      <c r="H87" s="6"/>
      <c r="I87" s="10" t="str">
        <f t="shared" si="4"/>
        <v/>
      </c>
      <c r="J87" s="10"/>
      <c r="K87" s="10"/>
      <c r="L87" s="10"/>
      <c r="M87" s="10"/>
      <c r="N87" s="7">
        <v>63</v>
      </c>
      <c r="O87" s="8"/>
      <c r="P87" s="8"/>
      <c r="Q87" s="6" t="str">
        <f>IF(N87&lt;=PROJETO!$AF$54,TEXT(EDATE(PARECER!$AF$85,N87*CHOOSE(MATCH(TRIM(UPPER(PROJETO!$X$54)),{"ANUAL";"SEMESTRAL";"TRIMESTRAL";"QUADRIMESTRAL";"MENSAL"},0),12,6,3,4,1)),"mmm/aaaa"),"")</f>
        <v/>
      </c>
      <c r="R87" s="6"/>
      <c r="S87" s="6"/>
      <c r="T87" s="10" t="str">
        <f t="shared" si="2"/>
        <v/>
      </c>
      <c r="U87" s="10"/>
      <c r="V87" s="10"/>
      <c r="W87" s="10"/>
      <c r="X87" s="10"/>
      <c r="Y87" s="7">
        <v>103</v>
      </c>
      <c r="Z87" s="8"/>
      <c r="AA87" s="8"/>
      <c r="AB87" s="6" t="str">
        <f>IF(Y87&lt;=PROJETO!$AF$54,TEXT(EDATE(PARECER!$AF$85,Y87*CHOOSE(MATCH(TRIM(UPPER(PROJETO!$X$54)),{"ANUAL";"SEMESTRAL";"TRIMESTRAL";"QUADRIMESTRAL";"MENSAL"},0),12,6,3,4,1)),"mmm/aaaa"),"")</f>
        <v/>
      </c>
      <c r="AC87" s="6"/>
      <c r="AD87" s="6"/>
      <c r="AE87" s="13" t="str">
        <f t="shared" si="3"/>
        <v/>
      </c>
      <c r="AF87" s="13"/>
      <c r="AG87" s="13"/>
      <c r="AH87" s="13"/>
      <c r="AI87" s="14"/>
      <c r="AJ87" s="16"/>
    </row>
    <row r="88" spans="2:36" x14ac:dyDescent="0.25">
      <c r="B88" s="7"/>
      <c r="C88" s="7">
        <v>24</v>
      </c>
      <c r="D88" s="8"/>
      <c r="E88" s="8"/>
      <c r="F88" s="6" t="str">
        <f>IF(C88&lt;=PROJETO!$AF$54,TEXT(EDATE(PARECER!$AF$85,C88*CHOOSE(MATCH(TRIM(UPPER(PROJETO!$X$54)),{"ANUAL";"SEMESTRAL";"TRIMESTRAL";"QUADRIMESTRAL";"MENSAL"},0),12,6,3,4,1)),"mmm/aaaa"),"")</f>
        <v/>
      </c>
      <c r="G88" s="6"/>
      <c r="H88" s="6"/>
      <c r="I88" s="10" t="str">
        <f t="shared" si="4"/>
        <v/>
      </c>
      <c r="J88" s="10"/>
      <c r="K88" s="10"/>
      <c r="L88" s="10"/>
      <c r="M88" s="10"/>
      <c r="N88" s="7">
        <v>64</v>
      </c>
      <c r="O88" s="8"/>
      <c r="P88" s="8"/>
      <c r="Q88" s="6" t="str">
        <f>IF(N88&lt;=PROJETO!$AF$54,TEXT(EDATE(PARECER!$AF$85,N88*CHOOSE(MATCH(TRIM(UPPER(PROJETO!$X$54)),{"ANUAL";"SEMESTRAL";"TRIMESTRAL";"QUADRIMESTRAL";"MENSAL"},0),12,6,3,4,1)),"mmm/aaaa"),"")</f>
        <v/>
      </c>
      <c r="R88" s="6"/>
      <c r="S88" s="6"/>
      <c r="T88" s="10" t="str">
        <f t="shared" si="2"/>
        <v/>
      </c>
      <c r="U88" s="10"/>
      <c r="V88" s="10"/>
      <c r="W88" s="10"/>
      <c r="X88" s="10"/>
      <c r="Y88" s="7">
        <v>104</v>
      </c>
      <c r="Z88" s="8"/>
      <c r="AA88" s="8"/>
      <c r="AB88" s="6" t="str">
        <f>IF(Y88&lt;=PROJETO!$AF$54,TEXT(EDATE(PARECER!$AF$85,Y88*CHOOSE(MATCH(TRIM(UPPER(PROJETO!$X$54)),{"ANUAL";"SEMESTRAL";"TRIMESTRAL";"QUADRIMESTRAL";"MENSAL"},0),12,6,3,4,1)),"mmm/aaaa"),"")</f>
        <v/>
      </c>
      <c r="AC88" s="6"/>
      <c r="AD88" s="6"/>
      <c r="AE88" s="13" t="str">
        <f t="shared" si="3"/>
        <v/>
      </c>
      <c r="AF88" s="13"/>
      <c r="AG88" s="13"/>
      <c r="AH88" s="13"/>
      <c r="AI88" s="14"/>
      <c r="AJ88" s="16"/>
    </row>
    <row r="89" spans="2:36" x14ac:dyDescent="0.25">
      <c r="B89" s="7"/>
      <c r="C89" s="7">
        <v>25</v>
      </c>
      <c r="D89" s="8"/>
      <c r="E89" s="8"/>
      <c r="F89" s="6" t="str">
        <f>IF(C89&lt;=PROJETO!$AF$54,TEXT(EDATE(PARECER!$AF$85,C89*CHOOSE(MATCH(TRIM(UPPER(PROJETO!$X$54)),{"ANUAL";"SEMESTRAL";"TRIMESTRAL";"QUADRIMESTRAL";"MENSAL"},0),12,6,3,4,1)),"mmm/aaaa"),"")</f>
        <v/>
      </c>
      <c r="G89" s="6"/>
      <c r="H89" s="6"/>
      <c r="I89" s="10" t="str">
        <f t="shared" si="4"/>
        <v/>
      </c>
      <c r="J89" s="10"/>
      <c r="K89" s="10"/>
      <c r="L89" s="10"/>
      <c r="M89" s="10"/>
      <c r="N89" s="7">
        <v>65</v>
      </c>
      <c r="O89" s="8"/>
      <c r="P89" s="8"/>
      <c r="Q89" s="6" t="str">
        <f>IF(N89&lt;=PROJETO!$AF$54,TEXT(EDATE(PARECER!$AF$85,N89*CHOOSE(MATCH(TRIM(UPPER(PROJETO!$X$54)),{"ANUAL";"SEMESTRAL";"TRIMESTRAL";"QUADRIMESTRAL";"MENSAL"},0),12,6,3,4,1)),"mmm/aaaa"),"")</f>
        <v/>
      </c>
      <c r="R89" s="6"/>
      <c r="S89" s="6"/>
      <c r="T89" s="10" t="str">
        <f t="shared" si="2"/>
        <v/>
      </c>
      <c r="U89" s="10"/>
      <c r="V89" s="10"/>
      <c r="W89" s="10"/>
      <c r="X89" s="10"/>
      <c r="Y89" s="7">
        <v>105</v>
      </c>
      <c r="Z89" s="8"/>
      <c r="AA89" s="8"/>
      <c r="AB89" s="6" t="str">
        <f>IF(Y89&lt;=PROJETO!$AF$54,TEXT(EDATE(PARECER!$AF$85,Y89*CHOOSE(MATCH(TRIM(UPPER(PROJETO!$X$54)),{"ANUAL";"SEMESTRAL";"TRIMESTRAL";"QUADRIMESTRAL";"MENSAL"},0),12,6,3,4,1)),"mmm/aaaa"),"")</f>
        <v/>
      </c>
      <c r="AC89" s="6"/>
      <c r="AD89" s="6"/>
      <c r="AE89" s="13" t="str">
        <f t="shared" si="3"/>
        <v/>
      </c>
      <c r="AF89" s="13"/>
      <c r="AG89" s="13"/>
      <c r="AH89" s="13"/>
      <c r="AI89" s="14"/>
      <c r="AJ89" s="16"/>
    </row>
    <row r="90" spans="2:36" x14ac:dyDescent="0.25">
      <c r="B90" s="7"/>
      <c r="C90" s="7">
        <v>26</v>
      </c>
      <c r="D90" s="8"/>
      <c r="E90" s="8"/>
      <c r="F90" s="6" t="str">
        <f>IF(C90&lt;=PROJETO!$AF$54,TEXT(EDATE(PARECER!$AF$85,C90*CHOOSE(MATCH(TRIM(UPPER(PROJETO!$X$54)),{"ANUAL";"SEMESTRAL";"TRIMESTRAL";"QUADRIMESTRAL";"MENSAL"},0),12,6,3,4,1)),"mmm/aaaa"),"")</f>
        <v/>
      </c>
      <c r="G90" s="6"/>
      <c r="H90" s="6"/>
      <c r="I90" s="10" t="str">
        <f t="shared" si="4"/>
        <v/>
      </c>
      <c r="J90" s="10"/>
      <c r="K90" s="10"/>
      <c r="L90" s="10"/>
      <c r="M90" s="10"/>
      <c r="N90" s="7">
        <v>66</v>
      </c>
      <c r="O90" s="8"/>
      <c r="P90" s="8"/>
      <c r="Q90" s="6" t="str">
        <f>IF(N90&lt;=PROJETO!$AF$54,TEXT(EDATE(PARECER!$AF$85,N90*CHOOSE(MATCH(TRIM(UPPER(PROJETO!$X$54)),{"ANUAL";"SEMESTRAL";"TRIMESTRAL";"QUADRIMESTRAL";"MENSAL"},0),12,6,3,4,1)),"mmm/aaaa"),"")</f>
        <v/>
      </c>
      <c r="R90" s="6"/>
      <c r="S90" s="6"/>
      <c r="T90" s="10" t="str">
        <f t="shared" si="2"/>
        <v/>
      </c>
      <c r="U90" s="10"/>
      <c r="V90" s="10"/>
      <c r="W90" s="10"/>
      <c r="X90" s="10"/>
      <c r="Y90" s="7">
        <v>106</v>
      </c>
      <c r="Z90" s="8"/>
      <c r="AA90" s="8"/>
      <c r="AB90" s="6" t="str">
        <f>IF(Y90&lt;=PROJETO!$AF$54,TEXT(EDATE(PARECER!$AF$85,Y90*CHOOSE(MATCH(TRIM(UPPER(PROJETO!$X$54)),{"ANUAL";"SEMESTRAL";"TRIMESTRAL";"QUADRIMESTRAL";"MENSAL"},0),12,6,3,4,1)),"mmm/aaaa"),"")</f>
        <v/>
      </c>
      <c r="AC90" s="6"/>
      <c r="AD90" s="6"/>
      <c r="AE90" s="13" t="str">
        <f t="shared" si="3"/>
        <v/>
      </c>
      <c r="AF90" s="13"/>
      <c r="AG90" s="13"/>
      <c r="AH90" s="13"/>
      <c r="AI90" s="14"/>
      <c r="AJ90" s="16"/>
    </row>
    <row r="91" spans="2:36" x14ac:dyDescent="0.25">
      <c r="B91" s="7"/>
      <c r="C91" s="7">
        <v>27</v>
      </c>
      <c r="D91" s="8"/>
      <c r="E91" s="8"/>
      <c r="F91" s="6" t="str">
        <f>IF(C91&lt;=PROJETO!$AF$54,TEXT(EDATE(PARECER!$AF$85,C91*CHOOSE(MATCH(TRIM(UPPER(PROJETO!$X$54)),{"ANUAL";"SEMESTRAL";"TRIMESTRAL";"QUADRIMESTRAL";"MENSAL"},0),12,6,3,4,1)),"mmm/aaaa"),"")</f>
        <v/>
      </c>
      <c r="G91" s="6"/>
      <c r="H91" s="6"/>
      <c r="I91" s="10" t="str">
        <f t="shared" si="4"/>
        <v/>
      </c>
      <c r="J91" s="10"/>
      <c r="K91" s="10"/>
      <c r="L91" s="10"/>
      <c r="M91" s="10"/>
      <c r="N91" s="7">
        <v>67</v>
      </c>
      <c r="O91" s="8"/>
      <c r="P91" s="8"/>
      <c r="Q91" s="6" t="str">
        <f>IF(N91&lt;=PROJETO!$AF$54,TEXT(EDATE(PARECER!$AF$85,N91*CHOOSE(MATCH(TRIM(UPPER(PROJETO!$X$54)),{"ANUAL";"SEMESTRAL";"TRIMESTRAL";"QUADRIMESTRAL";"MENSAL"},0),12,6,3,4,1)),"mmm/aaaa"),"")</f>
        <v/>
      </c>
      <c r="R91" s="6"/>
      <c r="S91" s="6"/>
      <c r="T91" s="10" t="str">
        <f t="shared" si="2"/>
        <v/>
      </c>
      <c r="U91" s="10"/>
      <c r="V91" s="10"/>
      <c r="W91" s="10"/>
      <c r="X91" s="10"/>
      <c r="Y91" s="7">
        <v>107</v>
      </c>
      <c r="Z91" s="8"/>
      <c r="AA91" s="8"/>
      <c r="AB91" s="6" t="str">
        <f>IF(Y91&lt;=PROJETO!$AF$54,TEXT(EDATE(PARECER!$AF$85,Y91*CHOOSE(MATCH(TRIM(UPPER(PROJETO!$X$54)),{"ANUAL";"SEMESTRAL";"TRIMESTRAL";"QUADRIMESTRAL";"MENSAL"},0),12,6,3,4,1)),"mmm/aaaa"),"")</f>
        <v/>
      </c>
      <c r="AC91" s="6"/>
      <c r="AD91" s="6"/>
      <c r="AE91" s="13" t="str">
        <f t="shared" si="3"/>
        <v/>
      </c>
      <c r="AF91" s="13"/>
      <c r="AG91" s="13"/>
      <c r="AH91" s="13"/>
      <c r="AI91" s="14"/>
      <c r="AJ91" s="16"/>
    </row>
    <row r="92" spans="2:36" x14ac:dyDescent="0.25">
      <c r="B92" s="7"/>
      <c r="C92" s="7">
        <v>28</v>
      </c>
      <c r="D92" s="8"/>
      <c r="E92" s="8"/>
      <c r="F92" s="6" t="str">
        <f>IF(C92&lt;=PROJETO!$AF$54,TEXT(EDATE(PARECER!$AF$85,C92*CHOOSE(MATCH(TRIM(UPPER(PROJETO!$X$54)),{"ANUAL";"SEMESTRAL";"TRIMESTRAL";"QUADRIMESTRAL";"MENSAL"},0),12,6,3,4,1)),"mmm/aaaa"),"")</f>
        <v/>
      </c>
      <c r="G92" s="6"/>
      <c r="H92" s="6"/>
      <c r="I92" s="10" t="str">
        <f t="shared" si="4"/>
        <v/>
      </c>
      <c r="J92" s="10"/>
      <c r="K92" s="10"/>
      <c r="L92" s="10"/>
      <c r="M92" s="10"/>
      <c r="N92" s="7">
        <v>68</v>
      </c>
      <c r="O92" s="8"/>
      <c r="P92" s="8"/>
      <c r="Q92" s="6" t="str">
        <f>IF(N92&lt;=PROJETO!$AF$54,TEXT(EDATE(PARECER!$AF$85,N92*CHOOSE(MATCH(TRIM(UPPER(PROJETO!$X$54)),{"ANUAL";"SEMESTRAL";"TRIMESTRAL";"QUADRIMESTRAL";"MENSAL"},0),12,6,3,4,1)),"mmm/aaaa"),"")</f>
        <v/>
      </c>
      <c r="R92" s="6"/>
      <c r="S92" s="6"/>
      <c r="T92" s="10" t="str">
        <f t="shared" si="2"/>
        <v/>
      </c>
      <c r="U92" s="10"/>
      <c r="V92" s="10"/>
      <c r="W92" s="10"/>
      <c r="X92" s="10"/>
      <c r="Y92" s="7">
        <v>108</v>
      </c>
      <c r="Z92" s="8"/>
      <c r="AA92" s="8"/>
      <c r="AB92" s="6" t="str">
        <f>IF(Y92&lt;=PROJETO!$AF$54,TEXT(EDATE(PARECER!$AF$85,Y92*CHOOSE(MATCH(TRIM(UPPER(PROJETO!$X$54)),{"ANUAL";"SEMESTRAL";"TRIMESTRAL";"QUADRIMESTRAL";"MENSAL"},0),12,6,3,4,1)),"mmm/aaaa"),"")</f>
        <v/>
      </c>
      <c r="AC92" s="6"/>
      <c r="AD92" s="6"/>
      <c r="AE92" s="13" t="str">
        <f t="shared" si="3"/>
        <v/>
      </c>
      <c r="AF92" s="13"/>
      <c r="AG92" s="13"/>
      <c r="AH92" s="13"/>
      <c r="AI92" s="14"/>
      <c r="AJ92" s="16"/>
    </row>
    <row r="93" spans="2:36" x14ac:dyDescent="0.25">
      <c r="B93" s="7"/>
      <c r="C93" s="7">
        <v>29</v>
      </c>
      <c r="D93" s="8"/>
      <c r="E93" s="8"/>
      <c r="F93" s="6" t="str">
        <f>IF(C93&lt;=PROJETO!$AF$54,TEXT(EDATE(PARECER!$AF$85,C93*CHOOSE(MATCH(TRIM(UPPER(PROJETO!$X$54)),{"ANUAL";"SEMESTRAL";"TRIMESTRAL";"QUADRIMESTRAL";"MENSAL"},0),12,6,3,4,1)),"mmm/aaaa"),"")</f>
        <v/>
      </c>
      <c r="G93" s="6"/>
      <c r="H93" s="6"/>
      <c r="I93" s="10" t="str">
        <f t="shared" si="4"/>
        <v/>
      </c>
      <c r="J93" s="10"/>
      <c r="K93" s="10"/>
      <c r="L93" s="10"/>
      <c r="M93" s="10"/>
      <c r="N93" s="7">
        <v>69</v>
      </c>
      <c r="O93" s="8"/>
      <c r="P93" s="8"/>
      <c r="Q93" s="6" t="str">
        <f>IF(N93&lt;=PROJETO!$AF$54,TEXT(EDATE(PARECER!$AF$85,N93*CHOOSE(MATCH(TRIM(UPPER(PROJETO!$X$54)),{"ANUAL";"SEMESTRAL";"TRIMESTRAL";"QUADRIMESTRAL";"MENSAL"},0),12,6,3,4,1)),"mmm/aaaa"),"")</f>
        <v/>
      </c>
      <c r="R93" s="6"/>
      <c r="S93" s="6"/>
      <c r="T93" s="10" t="str">
        <f t="shared" si="2"/>
        <v/>
      </c>
      <c r="U93" s="10"/>
      <c r="V93" s="10"/>
      <c r="W93" s="10"/>
      <c r="X93" s="10"/>
      <c r="Y93" s="7">
        <v>109</v>
      </c>
      <c r="Z93" s="8"/>
      <c r="AA93" s="8"/>
      <c r="AB93" s="6" t="str">
        <f>IF(Y93&lt;=PROJETO!$AF$54,TEXT(EDATE(PARECER!$AF$85,Y93*CHOOSE(MATCH(TRIM(UPPER(PROJETO!$X$54)),{"ANUAL";"SEMESTRAL";"TRIMESTRAL";"QUADRIMESTRAL";"MENSAL"},0),12,6,3,4,1)),"mmm/aaaa"),"")</f>
        <v/>
      </c>
      <c r="AC93" s="6"/>
      <c r="AD93" s="6"/>
      <c r="AE93" s="13" t="str">
        <f t="shared" si="3"/>
        <v/>
      </c>
      <c r="AF93" s="13"/>
      <c r="AG93" s="13"/>
      <c r="AH93" s="13"/>
      <c r="AI93" s="14"/>
      <c r="AJ93" s="16"/>
    </row>
    <row r="94" spans="2:36" x14ac:dyDescent="0.25">
      <c r="B94" s="7"/>
      <c r="C94" s="7">
        <v>30</v>
      </c>
      <c r="D94" s="8"/>
      <c r="E94" s="8"/>
      <c r="F94" s="6" t="str">
        <f>IF(C94&lt;=PROJETO!$AF$54,TEXT(EDATE(PARECER!$AF$85,C94*CHOOSE(MATCH(TRIM(UPPER(PROJETO!$X$54)),{"ANUAL";"SEMESTRAL";"TRIMESTRAL";"QUADRIMESTRAL";"MENSAL"},0),12,6,3,4,1)),"mmm/aaaa"),"")</f>
        <v/>
      </c>
      <c r="G94" s="6"/>
      <c r="H94" s="6"/>
      <c r="I94" s="10" t="str">
        <f t="shared" si="4"/>
        <v/>
      </c>
      <c r="J94" s="10"/>
      <c r="K94" s="10"/>
      <c r="L94" s="10"/>
      <c r="M94" s="10"/>
      <c r="N94" s="7">
        <v>70</v>
      </c>
      <c r="O94" s="8"/>
      <c r="P94" s="8"/>
      <c r="Q94" s="6" t="str">
        <f>IF(N94&lt;=PROJETO!$AF$54,TEXT(EDATE(PARECER!$AF$85,N94*CHOOSE(MATCH(TRIM(UPPER(PROJETO!$X$54)),{"ANUAL";"SEMESTRAL";"TRIMESTRAL";"QUADRIMESTRAL";"MENSAL"},0),12,6,3,4,1)),"mmm/aaaa"),"")</f>
        <v/>
      </c>
      <c r="R94" s="6"/>
      <c r="S94" s="6"/>
      <c r="T94" s="10" t="str">
        <f t="shared" si="2"/>
        <v/>
      </c>
      <c r="U94" s="10"/>
      <c r="V94" s="10"/>
      <c r="W94" s="10"/>
      <c r="X94" s="10"/>
      <c r="Y94" s="7">
        <v>110</v>
      </c>
      <c r="Z94" s="8"/>
      <c r="AA94" s="8"/>
      <c r="AB94" s="6" t="str">
        <f>IF(Y94&lt;=PROJETO!$AF$54,TEXT(EDATE(PARECER!$AF$85,Y94*CHOOSE(MATCH(TRIM(UPPER(PROJETO!$X$54)),{"ANUAL";"SEMESTRAL";"TRIMESTRAL";"QUADRIMESTRAL";"MENSAL"},0),12,6,3,4,1)),"mmm/aaaa"),"")</f>
        <v/>
      </c>
      <c r="AC94" s="6"/>
      <c r="AD94" s="6"/>
      <c r="AE94" s="13" t="str">
        <f t="shared" si="3"/>
        <v/>
      </c>
      <c r="AF94" s="13"/>
      <c r="AG94" s="13"/>
      <c r="AH94" s="13"/>
      <c r="AI94" s="14"/>
      <c r="AJ94" s="16"/>
    </row>
    <row r="95" spans="2:36" x14ac:dyDescent="0.25">
      <c r="B95" s="7"/>
      <c r="C95" s="7">
        <v>31</v>
      </c>
      <c r="D95" s="8"/>
      <c r="E95" s="8"/>
      <c r="F95" s="6" t="str">
        <f>IF(C95&lt;=PROJETO!$AF$54,TEXT(EDATE(PARECER!$AF$85,C95*CHOOSE(MATCH(TRIM(UPPER(PROJETO!$X$54)),{"ANUAL";"SEMESTRAL";"TRIMESTRAL";"QUADRIMESTRAL";"MENSAL"},0),12,6,3,4,1)),"mmm/aaaa"),"")</f>
        <v/>
      </c>
      <c r="G95" s="6"/>
      <c r="H95" s="6"/>
      <c r="I95" s="10" t="str">
        <f t="shared" si="4"/>
        <v/>
      </c>
      <c r="J95" s="10"/>
      <c r="K95" s="10"/>
      <c r="L95" s="10"/>
      <c r="M95" s="10"/>
      <c r="N95" s="7">
        <v>71</v>
      </c>
      <c r="O95" s="8"/>
      <c r="P95" s="8"/>
      <c r="Q95" s="6" t="str">
        <f>IF(N95&lt;=PROJETO!$AF$54,TEXT(EDATE(PARECER!$AF$85,N95*CHOOSE(MATCH(TRIM(UPPER(PROJETO!$X$54)),{"ANUAL";"SEMESTRAL";"TRIMESTRAL";"QUADRIMESTRAL";"MENSAL"},0),12,6,3,4,1)),"mmm/aaaa"),"")</f>
        <v/>
      </c>
      <c r="R95" s="6"/>
      <c r="S95" s="6"/>
      <c r="T95" s="10" t="str">
        <f t="shared" si="2"/>
        <v/>
      </c>
      <c r="U95" s="10"/>
      <c r="V95" s="10"/>
      <c r="W95" s="10"/>
      <c r="X95" s="10"/>
      <c r="Y95" s="7">
        <v>111</v>
      </c>
      <c r="Z95" s="8"/>
      <c r="AA95" s="8"/>
      <c r="AB95" s="6" t="str">
        <f>IF(Y95&lt;=PROJETO!$AF$54,TEXT(EDATE(PARECER!$AF$85,Y95*CHOOSE(MATCH(TRIM(UPPER(PROJETO!$X$54)),{"ANUAL";"SEMESTRAL";"TRIMESTRAL";"QUADRIMESTRAL";"MENSAL"},0),12,6,3,4,1)),"mmm/aaaa"),"")</f>
        <v/>
      </c>
      <c r="AC95" s="6"/>
      <c r="AD95" s="6"/>
      <c r="AE95" s="13" t="str">
        <f t="shared" si="3"/>
        <v/>
      </c>
      <c r="AF95" s="13"/>
      <c r="AG95" s="13"/>
      <c r="AH95" s="13"/>
      <c r="AI95" s="14"/>
      <c r="AJ95" s="16"/>
    </row>
    <row r="96" spans="2:36" x14ac:dyDescent="0.25">
      <c r="B96" s="7"/>
      <c r="C96" s="7">
        <v>32</v>
      </c>
      <c r="D96" s="8"/>
      <c r="E96" s="8"/>
      <c r="F96" s="6" t="str">
        <f>IF(C96&lt;=PROJETO!$AF$54,TEXT(EDATE(PARECER!$AF$85,C96*CHOOSE(MATCH(TRIM(UPPER(PROJETO!$X$54)),{"ANUAL";"SEMESTRAL";"TRIMESTRAL";"QUADRIMESTRAL";"MENSAL"},0),12,6,3,4,1)),"mmm/aaaa"),"")</f>
        <v/>
      </c>
      <c r="G96" s="6"/>
      <c r="H96" s="6"/>
      <c r="I96" s="10" t="str">
        <f t="shared" si="4"/>
        <v/>
      </c>
      <c r="J96" s="10"/>
      <c r="K96" s="10"/>
      <c r="L96" s="10"/>
      <c r="M96" s="10"/>
      <c r="N96" s="7">
        <v>72</v>
      </c>
      <c r="O96" s="8"/>
      <c r="P96" s="8"/>
      <c r="Q96" s="6" t="str">
        <f>IF(N96&lt;=PROJETO!$AF$54,TEXT(EDATE(PARECER!$AF$85,N96*CHOOSE(MATCH(TRIM(UPPER(PROJETO!$X$54)),{"ANUAL";"SEMESTRAL";"TRIMESTRAL";"QUADRIMESTRAL";"MENSAL"},0),12,6,3,4,1)),"mmm/aaaa"),"")</f>
        <v/>
      </c>
      <c r="R96" s="6"/>
      <c r="S96" s="6"/>
      <c r="T96" s="10" t="str">
        <f t="shared" si="2"/>
        <v/>
      </c>
      <c r="U96" s="10"/>
      <c r="V96" s="10"/>
      <c r="W96" s="10"/>
      <c r="X96" s="10"/>
      <c r="Y96" s="7">
        <v>112</v>
      </c>
      <c r="Z96" s="8"/>
      <c r="AA96" s="8"/>
      <c r="AB96" s="6" t="str">
        <f>IF(Y96&lt;=PROJETO!$AF$54,TEXT(EDATE(PARECER!$AF$85,Y96*CHOOSE(MATCH(TRIM(UPPER(PROJETO!$X$54)),{"ANUAL";"SEMESTRAL";"TRIMESTRAL";"QUADRIMESTRAL";"MENSAL"},0),12,6,3,4,1)),"mmm/aaaa"),"")</f>
        <v/>
      </c>
      <c r="AC96" s="6"/>
      <c r="AD96" s="6"/>
      <c r="AE96" s="13" t="str">
        <f t="shared" si="3"/>
        <v/>
      </c>
      <c r="AF96" s="13"/>
      <c r="AG96" s="13"/>
      <c r="AH96" s="13"/>
      <c r="AI96" s="14"/>
      <c r="AJ96" s="16"/>
    </row>
    <row r="97" spans="2:36" x14ac:dyDescent="0.25">
      <c r="B97" s="7"/>
      <c r="C97" s="7">
        <v>33</v>
      </c>
      <c r="D97" s="8"/>
      <c r="E97" s="8"/>
      <c r="F97" s="6" t="str">
        <f>IF(C97&lt;=PROJETO!$AF$54,TEXT(EDATE(PARECER!$AF$85,C97*CHOOSE(MATCH(TRIM(UPPER(PROJETO!$X$54)),{"ANUAL";"SEMESTRAL";"TRIMESTRAL";"QUADRIMESTRAL";"MENSAL"},0),12,6,3,4,1)),"mmm/aaaa"),"")</f>
        <v/>
      </c>
      <c r="G97" s="6"/>
      <c r="H97" s="6"/>
      <c r="I97" s="10" t="str">
        <f t="shared" si="4"/>
        <v/>
      </c>
      <c r="J97" s="10"/>
      <c r="K97" s="10"/>
      <c r="L97" s="10"/>
      <c r="M97" s="10"/>
      <c r="N97" s="7">
        <v>73</v>
      </c>
      <c r="O97" s="8"/>
      <c r="P97" s="8"/>
      <c r="Q97" s="6" t="str">
        <f>IF(N97&lt;=PROJETO!$AF$54,TEXT(EDATE(PARECER!$AF$85,N97*CHOOSE(MATCH(TRIM(UPPER(PROJETO!$X$54)),{"ANUAL";"SEMESTRAL";"TRIMESTRAL";"QUADRIMESTRAL";"MENSAL"},0),12,6,3,4,1)),"mmm/aaaa"),"")</f>
        <v/>
      </c>
      <c r="R97" s="6"/>
      <c r="S97" s="6"/>
      <c r="T97" s="10" t="str">
        <f t="shared" si="2"/>
        <v/>
      </c>
      <c r="U97" s="10"/>
      <c r="V97" s="10"/>
      <c r="W97" s="10"/>
      <c r="X97" s="10"/>
      <c r="Y97" s="7">
        <v>113</v>
      </c>
      <c r="Z97" s="8"/>
      <c r="AA97" s="8"/>
      <c r="AB97" s="6" t="str">
        <f>IF(Y97&lt;=PROJETO!$AF$54,TEXT(EDATE(PARECER!$AF$85,Y97*CHOOSE(MATCH(TRIM(UPPER(PROJETO!$X$54)),{"ANUAL";"SEMESTRAL";"TRIMESTRAL";"QUADRIMESTRAL";"MENSAL"},0),12,6,3,4,1)),"mmm/aaaa"),"")</f>
        <v/>
      </c>
      <c r="AC97" s="6"/>
      <c r="AD97" s="6"/>
      <c r="AE97" s="13" t="str">
        <f t="shared" si="3"/>
        <v/>
      </c>
      <c r="AF97" s="13"/>
      <c r="AG97" s="13"/>
      <c r="AH97" s="13"/>
      <c r="AI97" s="14"/>
      <c r="AJ97" s="16"/>
    </row>
    <row r="98" spans="2:36" x14ac:dyDescent="0.25">
      <c r="B98" s="7"/>
      <c r="C98" s="7">
        <v>34</v>
      </c>
      <c r="D98" s="8"/>
      <c r="E98" s="8"/>
      <c r="F98" s="6" t="str">
        <f>IF(C98&lt;=PROJETO!$AF$54,TEXT(EDATE(PARECER!$AF$85,C98*CHOOSE(MATCH(TRIM(UPPER(PROJETO!$X$54)),{"ANUAL";"SEMESTRAL";"TRIMESTRAL";"QUADRIMESTRAL";"MENSAL"},0),12,6,3,4,1)),"mmm/aaaa"),"")</f>
        <v/>
      </c>
      <c r="G98" s="6"/>
      <c r="H98" s="6"/>
      <c r="I98" s="10" t="str">
        <f t="shared" si="4"/>
        <v/>
      </c>
      <c r="J98" s="10"/>
      <c r="K98" s="10"/>
      <c r="L98" s="10"/>
      <c r="M98" s="10"/>
      <c r="N98" s="7">
        <v>74</v>
      </c>
      <c r="O98" s="8"/>
      <c r="P98" s="8"/>
      <c r="Q98" s="6" t="str">
        <f>IF(N98&lt;=PROJETO!$AF$54,TEXT(EDATE(PARECER!$AF$85,N98*CHOOSE(MATCH(TRIM(UPPER(PROJETO!$X$54)),{"ANUAL";"SEMESTRAL";"TRIMESTRAL";"QUADRIMESTRAL";"MENSAL"},0),12,6,3,4,1)),"mmm/aaaa"),"")</f>
        <v/>
      </c>
      <c r="R98" s="6"/>
      <c r="S98" s="6"/>
      <c r="T98" s="10" t="str">
        <f t="shared" si="2"/>
        <v/>
      </c>
      <c r="U98" s="10"/>
      <c r="V98" s="10"/>
      <c r="W98" s="10"/>
      <c r="X98" s="10"/>
      <c r="Y98" s="7">
        <v>114</v>
      </c>
      <c r="Z98" s="8"/>
      <c r="AA98" s="8"/>
      <c r="AB98" s="6" t="str">
        <f>IF(Y98&lt;=PROJETO!$AF$54,TEXT(EDATE(PARECER!$AF$85,Y98*CHOOSE(MATCH(TRIM(UPPER(PROJETO!$X$54)),{"ANUAL";"SEMESTRAL";"TRIMESTRAL";"QUADRIMESTRAL";"MENSAL"},0),12,6,3,4,1)),"mmm/aaaa"),"")</f>
        <v/>
      </c>
      <c r="AC98" s="6"/>
      <c r="AD98" s="6"/>
      <c r="AE98" s="13" t="str">
        <f t="shared" si="3"/>
        <v/>
      </c>
      <c r="AF98" s="13"/>
      <c r="AG98" s="13"/>
      <c r="AH98" s="13"/>
      <c r="AI98" s="14"/>
      <c r="AJ98" s="16"/>
    </row>
    <row r="99" spans="2:36" x14ac:dyDescent="0.25">
      <c r="B99" s="7"/>
      <c r="C99" s="7">
        <v>35</v>
      </c>
      <c r="D99" s="8"/>
      <c r="E99" s="8"/>
      <c r="F99" s="6" t="str">
        <f>IF(C99&lt;=PROJETO!$AF$54,TEXT(EDATE(PARECER!$AF$85,C99*CHOOSE(MATCH(TRIM(UPPER(PROJETO!$X$54)),{"ANUAL";"SEMESTRAL";"TRIMESTRAL";"QUADRIMESTRAL";"MENSAL"},0),12,6,3,4,1)),"mmm/aaaa"),"")</f>
        <v/>
      </c>
      <c r="G99" s="6"/>
      <c r="H99" s="6"/>
      <c r="I99" s="10" t="str">
        <f t="shared" si="4"/>
        <v/>
      </c>
      <c r="J99" s="10"/>
      <c r="K99" s="10"/>
      <c r="L99" s="10"/>
      <c r="M99" s="10"/>
      <c r="N99" s="7">
        <v>75</v>
      </c>
      <c r="O99" s="8"/>
      <c r="P99" s="8"/>
      <c r="Q99" s="6" t="str">
        <f>IF(N99&lt;=PROJETO!$AF$54,TEXT(EDATE(PARECER!$AF$85,N99*CHOOSE(MATCH(TRIM(UPPER(PROJETO!$X$54)),{"ANUAL";"SEMESTRAL";"TRIMESTRAL";"QUADRIMESTRAL";"MENSAL"},0),12,6,3,4,1)),"mmm/aaaa"),"")</f>
        <v/>
      </c>
      <c r="R99" s="6"/>
      <c r="S99" s="6"/>
      <c r="T99" s="10" t="str">
        <f t="shared" si="2"/>
        <v/>
      </c>
      <c r="U99" s="10"/>
      <c r="V99" s="10"/>
      <c r="W99" s="10"/>
      <c r="X99" s="10"/>
      <c r="Y99" s="7">
        <v>115</v>
      </c>
      <c r="Z99" s="8"/>
      <c r="AA99" s="8"/>
      <c r="AB99" s="6" t="str">
        <f>IF(Y99&lt;=PROJETO!$AF$54,TEXT(EDATE(PARECER!$AF$85,Y99*CHOOSE(MATCH(TRIM(UPPER(PROJETO!$X$54)),{"ANUAL";"SEMESTRAL";"TRIMESTRAL";"QUADRIMESTRAL";"MENSAL"},0),12,6,3,4,1)),"mmm/aaaa"),"")</f>
        <v/>
      </c>
      <c r="AC99" s="6"/>
      <c r="AD99" s="6"/>
      <c r="AE99" s="13" t="str">
        <f t="shared" si="3"/>
        <v/>
      </c>
      <c r="AF99" s="13"/>
      <c r="AG99" s="13"/>
      <c r="AH99" s="13"/>
      <c r="AI99" s="14"/>
      <c r="AJ99" s="16"/>
    </row>
    <row r="100" spans="2:36" x14ac:dyDescent="0.25">
      <c r="B100" s="7"/>
      <c r="C100" s="7">
        <v>36</v>
      </c>
      <c r="D100" s="8"/>
      <c r="E100" s="8"/>
      <c r="F100" s="6" t="str">
        <f>IF(C100&lt;=PROJETO!$AF$54,TEXT(EDATE(PARECER!$AF$85,C100*CHOOSE(MATCH(TRIM(UPPER(PROJETO!$X$54)),{"ANUAL";"SEMESTRAL";"TRIMESTRAL";"QUADRIMESTRAL";"MENSAL"},0),12,6,3,4,1)),"mmm/aaaa"),"")</f>
        <v/>
      </c>
      <c r="G100" s="6"/>
      <c r="H100" s="6"/>
      <c r="I100" s="10" t="str">
        <f t="shared" si="4"/>
        <v/>
      </c>
      <c r="J100" s="10"/>
      <c r="K100" s="10"/>
      <c r="L100" s="10"/>
      <c r="M100" s="10"/>
      <c r="N100" s="7">
        <v>76</v>
      </c>
      <c r="O100" s="8"/>
      <c r="P100" s="8"/>
      <c r="Q100" s="6" t="str">
        <f>IF(N100&lt;=PROJETO!$AF$54,TEXT(EDATE(PARECER!$AF$85,N100*CHOOSE(MATCH(TRIM(UPPER(PROJETO!$X$54)),{"ANUAL";"SEMESTRAL";"TRIMESTRAL";"QUADRIMESTRAL";"MENSAL"},0),12,6,3,4,1)),"mmm/aaaa"),"")</f>
        <v/>
      </c>
      <c r="R100" s="6"/>
      <c r="S100" s="6"/>
      <c r="T100" s="10" t="str">
        <f t="shared" si="2"/>
        <v/>
      </c>
      <c r="U100" s="10"/>
      <c r="V100" s="10"/>
      <c r="W100" s="10"/>
      <c r="X100" s="10"/>
      <c r="Y100" s="7">
        <v>116</v>
      </c>
      <c r="Z100" s="8"/>
      <c r="AA100" s="8"/>
      <c r="AB100" s="6" t="str">
        <f>IF(Y100&lt;=PROJETO!$AF$54,TEXT(EDATE(PARECER!$AF$85,Y100*CHOOSE(MATCH(TRIM(UPPER(PROJETO!$X$54)),{"ANUAL";"SEMESTRAL";"TRIMESTRAL";"QUADRIMESTRAL";"MENSAL"},0),12,6,3,4,1)),"mmm/aaaa"),"")</f>
        <v/>
      </c>
      <c r="AC100" s="6"/>
      <c r="AD100" s="6"/>
      <c r="AE100" s="13" t="str">
        <f t="shared" si="3"/>
        <v/>
      </c>
      <c r="AF100" s="13"/>
      <c r="AG100" s="13"/>
      <c r="AH100" s="13"/>
      <c r="AI100" s="14"/>
      <c r="AJ100" s="16"/>
    </row>
    <row r="101" spans="2:36" x14ac:dyDescent="0.25">
      <c r="B101" s="7"/>
      <c r="C101" s="7">
        <v>37</v>
      </c>
      <c r="D101" s="8"/>
      <c r="E101" s="8"/>
      <c r="F101" s="6" t="str">
        <f>IF(C101&lt;=PROJETO!$AF$54,TEXT(EDATE(PARECER!$AF$85,C101*CHOOSE(MATCH(TRIM(UPPER(PROJETO!$X$54)),{"ANUAL";"SEMESTRAL";"TRIMESTRAL";"QUADRIMESTRAL";"MENSAL"},0),12,6,3,4,1)),"mmm/aaaa"),"")</f>
        <v/>
      </c>
      <c r="G101" s="6"/>
      <c r="H101" s="6"/>
      <c r="I101" s="10" t="str">
        <f t="shared" si="4"/>
        <v/>
      </c>
      <c r="J101" s="10"/>
      <c r="K101" s="10"/>
      <c r="L101" s="10"/>
      <c r="M101" s="10"/>
      <c r="N101" s="7">
        <v>77</v>
      </c>
      <c r="O101" s="8"/>
      <c r="P101" s="8"/>
      <c r="Q101" s="6" t="str">
        <f>IF(N101&lt;=PROJETO!$AF$54,TEXT(EDATE(PARECER!$AF$85,N101*CHOOSE(MATCH(TRIM(UPPER(PROJETO!$X$54)),{"ANUAL";"SEMESTRAL";"TRIMESTRAL";"QUADRIMESTRAL";"MENSAL"},0),12,6,3,4,1)),"mmm/aaaa"),"")</f>
        <v/>
      </c>
      <c r="R101" s="6"/>
      <c r="S101" s="6"/>
      <c r="T101" s="10" t="str">
        <f t="shared" si="2"/>
        <v/>
      </c>
      <c r="U101" s="10"/>
      <c r="V101" s="10"/>
      <c r="W101" s="10"/>
      <c r="X101" s="10"/>
      <c r="Y101" s="7">
        <v>117</v>
      </c>
      <c r="Z101" s="8"/>
      <c r="AA101" s="8"/>
      <c r="AB101" s="6" t="str">
        <f>IF(Y101&lt;=PROJETO!$AF$54,TEXT(EDATE(PARECER!$AF$85,Y101*CHOOSE(MATCH(TRIM(UPPER(PROJETO!$X$54)),{"ANUAL";"SEMESTRAL";"TRIMESTRAL";"QUADRIMESTRAL";"MENSAL"},0),12,6,3,4,1)),"mmm/aaaa"),"")</f>
        <v/>
      </c>
      <c r="AC101" s="6"/>
      <c r="AD101" s="6"/>
      <c r="AE101" s="13" t="str">
        <f t="shared" si="3"/>
        <v/>
      </c>
      <c r="AF101" s="13"/>
      <c r="AG101" s="13"/>
      <c r="AH101" s="13"/>
      <c r="AI101" s="14"/>
      <c r="AJ101" s="16"/>
    </row>
    <row r="102" spans="2:36" x14ac:dyDescent="0.25">
      <c r="B102" s="7"/>
      <c r="C102" s="7">
        <v>38</v>
      </c>
      <c r="D102" s="8"/>
      <c r="E102" s="8"/>
      <c r="F102" s="6" t="str">
        <f>IF(C102&lt;=PROJETO!$AF$54,TEXT(EDATE(PARECER!$AF$85,C102*CHOOSE(MATCH(TRIM(UPPER(PROJETO!$X$54)),{"ANUAL";"SEMESTRAL";"TRIMESTRAL";"QUADRIMESTRAL";"MENSAL"},0),12,6,3,4,1)),"mmm/aaaa"),"")</f>
        <v/>
      </c>
      <c r="G102" s="6"/>
      <c r="H102" s="6"/>
      <c r="I102" s="10" t="str">
        <f t="shared" si="4"/>
        <v/>
      </c>
      <c r="J102" s="10"/>
      <c r="K102" s="10"/>
      <c r="L102" s="10"/>
      <c r="M102" s="10"/>
      <c r="N102" s="7">
        <v>78</v>
      </c>
      <c r="O102" s="8"/>
      <c r="P102" s="8"/>
      <c r="Q102" s="6" t="str">
        <f>IF(N102&lt;=PROJETO!$AF$54,TEXT(EDATE(PARECER!$AF$85,N102*CHOOSE(MATCH(TRIM(UPPER(PROJETO!$X$54)),{"ANUAL";"SEMESTRAL";"TRIMESTRAL";"QUADRIMESTRAL";"MENSAL"},0),12,6,3,4,1)),"mmm/aaaa"),"")</f>
        <v/>
      </c>
      <c r="R102" s="6"/>
      <c r="S102" s="6"/>
      <c r="T102" s="10" t="str">
        <f t="shared" si="2"/>
        <v/>
      </c>
      <c r="U102" s="10"/>
      <c r="V102" s="10"/>
      <c r="W102" s="10"/>
      <c r="X102" s="10"/>
      <c r="Y102" s="7">
        <v>118</v>
      </c>
      <c r="Z102" s="8"/>
      <c r="AA102" s="8"/>
      <c r="AB102" s="6" t="str">
        <f>IF(Y102&lt;=PROJETO!$AF$54,TEXT(EDATE(PARECER!$AF$85,Y102*CHOOSE(MATCH(TRIM(UPPER(PROJETO!$X$54)),{"ANUAL";"SEMESTRAL";"TRIMESTRAL";"QUADRIMESTRAL";"MENSAL"},0),12,6,3,4,1)),"mmm/aaaa"),"")</f>
        <v/>
      </c>
      <c r="AC102" s="6"/>
      <c r="AD102" s="6"/>
      <c r="AE102" s="13" t="str">
        <f t="shared" si="3"/>
        <v/>
      </c>
      <c r="AF102" s="13"/>
      <c r="AG102" s="13"/>
      <c r="AH102" s="13"/>
      <c r="AI102" s="14"/>
      <c r="AJ102" s="16"/>
    </row>
    <row r="103" spans="2:36" x14ac:dyDescent="0.25">
      <c r="B103" s="7"/>
      <c r="C103" s="7">
        <v>39</v>
      </c>
      <c r="D103" s="8"/>
      <c r="E103" s="8"/>
      <c r="F103" s="6" t="str">
        <f>IF(C103&lt;=PROJETO!$AF$54,TEXT(EDATE(PARECER!$AF$85,C103*CHOOSE(MATCH(TRIM(UPPER(PROJETO!$X$54)),{"ANUAL";"SEMESTRAL";"TRIMESTRAL";"QUADRIMESTRAL";"MENSAL"},0),12,6,3,4,1)),"mmm/aaaa"),"")</f>
        <v/>
      </c>
      <c r="G103" s="6"/>
      <c r="H103" s="6"/>
      <c r="I103" s="10" t="str">
        <f t="shared" si="4"/>
        <v/>
      </c>
      <c r="J103" s="10"/>
      <c r="K103" s="10"/>
      <c r="L103" s="10"/>
      <c r="M103" s="10"/>
      <c r="N103" s="7">
        <v>79</v>
      </c>
      <c r="O103" s="8"/>
      <c r="P103" s="8"/>
      <c r="Q103" s="6" t="str">
        <f>IF(N103&lt;=PROJETO!$AF$54,TEXT(EDATE(PARECER!$AF$85,N103*CHOOSE(MATCH(TRIM(UPPER(PROJETO!$X$54)),{"ANUAL";"SEMESTRAL";"TRIMESTRAL";"QUADRIMESTRAL";"MENSAL"},0),12,6,3,4,1)),"mmm/aaaa"),"")</f>
        <v/>
      </c>
      <c r="R103" s="6"/>
      <c r="S103" s="6"/>
      <c r="T103" s="10" t="str">
        <f t="shared" si="2"/>
        <v/>
      </c>
      <c r="U103" s="10"/>
      <c r="V103" s="10"/>
      <c r="W103" s="10"/>
      <c r="X103" s="10"/>
      <c r="Y103" s="7">
        <v>119</v>
      </c>
      <c r="Z103" s="8"/>
      <c r="AA103" s="8"/>
      <c r="AB103" s="6" t="str">
        <f>IF(Y103&lt;=PROJETO!$AF$54,TEXT(EDATE(PARECER!$AF$85,Y103*CHOOSE(MATCH(TRIM(UPPER(PROJETO!$X$54)),{"ANUAL";"SEMESTRAL";"TRIMESTRAL";"QUADRIMESTRAL";"MENSAL"},0),12,6,3,4,1)),"mmm/aaaa"),"")</f>
        <v/>
      </c>
      <c r="AC103" s="6"/>
      <c r="AD103" s="6"/>
      <c r="AE103" s="13" t="str">
        <f t="shared" si="3"/>
        <v/>
      </c>
      <c r="AF103" s="13"/>
      <c r="AG103" s="13"/>
      <c r="AH103" s="13"/>
      <c r="AI103" s="14"/>
      <c r="AJ103" s="16"/>
    </row>
    <row r="104" spans="2:36" x14ac:dyDescent="0.25">
      <c r="B104" s="7"/>
      <c r="C104" s="35">
        <v>40</v>
      </c>
      <c r="D104" s="33"/>
      <c r="E104" s="33"/>
      <c r="F104" s="6" t="str">
        <f>IF(C104&lt;=PROJETO!$AF$54,TEXT(EDATE(PARECER!$AF$85,C104*CHOOSE(MATCH(TRIM(UPPER(PROJETO!$X$54)),{"ANUAL";"SEMESTRAL";"TRIMESTRAL";"QUADRIMESTRAL";"MENSAL"},0),12,6,3,4,1)),"mmm/aaaa"),"")</f>
        <v/>
      </c>
      <c r="G104" s="6"/>
      <c r="H104" s="6"/>
      <c r="I104" s="10" t="str">
        <f t="shared" si="4"/>
        <v/>
      </c>
      <c r="J104" s="10"/>
      <c r="K104" s="10"/>
      <c r="L104" s="10"/>
      <c r="M104" s="10"/>
      <c r="N104" s="35">
        <v>80</v>
      </c>
      <c r="O104" s="33"/>
      <c r="P104" s="33"/>
      <c r="Q104" s="6" t="str">
        <f>IF(N104&lt;=PROJETO!$AF$54,TEXT(EDATE(PARECER!$AF$85,N104*CHOOSE(MATCH(TRIM(UPPER(PROJETO!$X$54)),{"ANUAL";"SEMESTRAL";"TRIMESTRAL";"QUADRIMESTRAL";"MENSAL"},0),12,6,3,4,1)),"mmm/aaaa"),"")</f>
        <v/>
      </c>
      <c r="R104" s="6"/>
      <c r="S104" s="6"/>
      <c r="T104" s="10" t="str">
        <f t="shared" si="2"/>
        <v/>
      </c>
      <c r="U104" s="10"/>
      <c r="V104" s="10"/>
      <c r="W104" s="10"/>
      <c r="X104" s="10"/>
      <c r="Y104" s="35">
        <v>120</v>
      </c>
      <c r="Z104" s="33"/>
      <c r="AA104" s="33"/>
      <c r="AB104" s="6" t="str">
        <f>IF(Y104&lt;=PROJETO!$AF$54,TEXT(EDATE(PARECER!$AF$85,Y104*CHOOSE(MATCH(TRIM(UPPER(PROJETO!$X$54)),{"ANUAL";"SEMESTRAL";"TRIMESTRAL";"QUADRIMESTRAL";"MENSAL"},0),12,6,3,4,1)),"mmm/aaaa"),"")</f>
        <v/>
      </c>
      <c r="AC104" s="6"/>
      <c r="AD104" s="6"/>
      <c r="AE104" s="13" t="str">
        <f t="shared" si="3"/>
        <v/>
      </c>
      <c r="AF104" s="13"/>
      <c r="AG104" s="13"/>
      <c r="AH104" s="13"/>
      <c r="AI104" s="14"/>
      <c r="AJ104" s="16"/>
    </row>
    <row r="105" spans="2:36" x14ac:dyDescent="0.25">
      <c r="B105" s="35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7"/>
    </row>
    <row r="106" spans="2:36" ht="15" customHeight="1" x14ac:dyDescent="0.25"/>
    <row r="107" spans="2:36" ht="15" customHeight="1" x14ac:dyDescent="0.25"/>
  </sheetData>
  <sheetProtection algorithmName="SHA-512" hashValue="HaL8Rjm1NxEZrJ0M+PdP4e29TqcyQhhywt7KIrndOIPaRt3NbG7G5OjtM57X1e3s7k04kVR3YFfOFEYKY9nrag==" saltValue="6n/26fgpedZFbf+91Xjjpw==" spinCount="100000" sheet="1" objects="1" scenarios="1"/>
  <mergeCells count="472">
    <mergeCell ref="R54:W55"/>
    <mergeCell ref="X54:AB55"/>
    <mergeCell ref="C54:I55"/>
    <mergeCell ref="L54:O55"/>
    <mergeCell ref="Z52:AA53"/>
    <mergeCell ref="AB52:AC53"/>
    <mergeCell ref="J52:Y53"/>
    <mergeCell ref="AD52:AF53"/>
    <mergeCell ref="C27:AI28"/>
    <mergeCell ref="AF54:AI55"/>
    <mergeCell ref="X40:AC40"/>
    <mergeCell ref="X41:AC41"/>
    <mergeCell ref="AD40:AI40"/>
    <mergeCell ref="AD41:AI41"/>
    <mergeCell ref="AG52:AI53"/>
    <mergeCell ref="AC54:AE55"/>
    <mergeCell ref="J54:K55"/>
    <mergeCell ref="P54:Q55"/>
    <mergeCell ref="C29:AI29"/>
    <mergeCell ref="AD32:AI33"/>
    <mergeCell ref="AD34:AI34"/>
    <mergeCell ref="AD35:AI35"/>
    <mergeCell ref="AD36:AI36"/>
    <mergeCell ref="AD37:AI37"/>
    <mergeCell ref="AG7:AI8"/>
    <mergeCell ref="AA11:AI12"/>
    <mergeCell ref="AA13:AI20"/>
    <mergeCell ref="C13:Z20"/>
    <mergeCell ref="O22:AI23"/>
    <mergeCell ref="AB24:AI25"/>
    <mergeCell ref="C21:AI21"/>
    <mergeCell ref="C26:AI26"/>
    <mergeCell ref="C11:Z12"/>
    <mergeCell ref="AB7:AF8"/>
    <mergeCell ref="O7:Y8"/>
    <mergeCell ref="C7:N8"/>
    <mergeCell ref="Z7:AA8"/>
    <mergeCell ref="Q88:S88"/>
    <mergeCell ref="Q89:S89"/>
    <mergeCell ref="Q90:S90"/>
    <mergeCell ref="Q91:S91"/>
    <mergeCell ref="Q92:S92"/>
    <mergeCell ref="Q93:S93"/>
    <mergeCell ref="T84:X84"/>
    <mergeCell ref="T85:X85"/>
    <mergeCell ref="T86:X86"/>
    <mergeCell ref="T87:X87"/>
    <mergeCell ref="Q84:S84"/>
    <mergeCell ref="Q85:S85"/>
    <mergeCell ref="Q86:S86"/>
    <mergeCell ref="T93:X93"/>
    <mergeCell ref="Q87:S87"/>
    <mergeCell ref="AE73:AI73"/>
    <mergeCell ref="AE74:AI74"/>
    <mergeCell ref="AE75:AI75"/>
    <mergeCell ref="AE76:AI76"/>
    <mergeCell ref="AE77:AI77"/>
    <mergeCell ref="AE78:AI78"/>
    <mergeCell ref="AB72:AD72"/>
    <mergeCell ref="AB73:AD73"/>
    <mergeCell ref="AB74:AD74"/>
    <mergeCell ref="AB75:AD75"/>
    <mergeCell ref="AE72:AI72"/>
    <mergeCell ref="AB76:AD76"/>
    <mergeCell ref="AB77:AD77"/>
    <mergeCell ref="AB82:AD82"/>
    <mergeCell ref="AB83:AD83"/>
    <mergeCell ref="AB84:AD84"/>
    <mergeCell ref="AB85:AD85"/>
    <mergeCell ref="AE79:AI79"/>
    <mergeCell ref="AE80:AI80"/>
    <mergeCell ref="AE81:AI81"/>
    <mergeCell ref="AE82:AI82"/>
    <mergeCell ref="AB78:AD78"/>
    <mergeCell ref="AB79:AD79"/>
    <mergeCell ref="AB80:AD80"/>
    <mergeCell ref="AB81:AD81"/>
    <mergeCell ref="AB87:AD87"/>
    <mergeCell ref="AB88:AD88"/>
    <mergeCell ref="AB89:AD89"/>
    <mergeCell ref="Y83:AA83"/>
    <mergeCell ref="Y84:AA84"/>
    <mergeCell ref="Y85:AA85"/>
    <mergeCell ref="Y86:AA86"/>
    <mergeCell ref="AE83:AI83"/>
    <mergeCell ref="AE84:AI84"/>
    <mergeCell ref="AE85:AI85"/>
    <mergeCell ref="AE86:AI86"/>
    <mergeCell ref="C104:E104"/>
    <mergeCell ref="Y91:AA91"/>
    <mergeCell ref="Y92:AA92"/>
    <mergeCell ref="Y93:AA93"/>
    <mergeCell ref="Y94:AA94"/>
    <mergeCell ref="AE91:AI91"/>
    <mergeCell ref="AE92:AI92"/>
    <mergeCell ref="AE93:AI93"/>
    <mergeCell ref="AE94:AI94"/>
    <mergeCell ref="AB91:AD91"/>
    <mergeCell ref="AB92:AD92"/>
    <mergeCell ref="AB93:AD93"/>
    <mergeCell ref="T91:X91"/>
    <mergeCell ref="F98:H98"/>
    <mergeCell ref="F99:H99"/>
    <mergeCell ref="F100:H100"/>
    <mergeCell ref="F101:H101"/>
    <mergeCell ref="F102:H102"/>
    <mergeCell ref="C100:E100"/>
    <mergeCell ref="C101:E101"/>
    <mergeCell ref="C102:E102"/>
    <mergeCell ref="C103:E103"/>
    <mergeCell ref="N98:P98"/>
    <mergeCell ref="N99:P99"/>
    <mergeCell ref="N100:P100"/>
    <mergeCell ref="N101:P101"/>
    <mergeCell ref="N102:P102"/>
    <mergeCell ref="N103:P103"/>
    <mergeCell ref="Q94:S94"/>
    <mergeCell ref="N104:P104"/>
    <mergeCell ref="I99:M99"/>
    <mergeCell ref="I100:M100"/>
    <mergeCell ref="I101:M101"/>
    <mergeCell ref="I102:M102"/>
    <mergeCell ref="I103:M103"/>
    <mergeCell ref="I104:M104"/>
    <mergeCell ref="I94:M94"/>
    <mergeCell ref="I95:M95"/>
    <mergeCell ref="I96:M96"/>
    <mergeCell ref="I97:M97"/>
    <mergeCell ref="I98:M98"/>
    <mergeCell ref="T101:X101"/>
    <mergeCell ref="T102:X102"/>
    <mergeCell ref="T103:X103"/>
    <mergeCell ref="T104:X104"/>
    <mergeCell ref="AB101:AD101"/>
    <mergeCell ref="AB102:AD102"/>
    <mergeCell ref="AB103:AD103"/>
    <mergeCell ref="AB104:AD104"/>
    <mergeCell ref="Q95:S95"/>
    <mergeCell ref="Q96:S96"/>
    <mergeCell ref="Q97:S97"/>
    <mergeCell ref="Q98:S98"/>
    <mergeCell ref="Q99:S99"/>
    <mergeCell ref="Q100:S100"/>
    <mergeCell ref="Q101:S101"/>
    <mergeCell ref="Q102:S102"/>
    <mergeCell ref="Q103:S103"/>
    <mergeCell ref="Q104:S104"/>
    <mergeCell ref="Y98:AA98"/>
    <mergeCell ref="Y99:AA99"/>
    <mergeCell ref="Y100:AA100"/>
    <mergeCell ref="Y101:AA101"/>
    <mergeCell ref="Y102:AA102"/>
    <mergeCell ref="Y103:AA103"/>
    <mergeCell ref="Y104:AA104"/>
    <mergeCell ref="AE101:AI101"/>
    <mergeCell ref="AE102:AI102"/>
    <mergeCell ref="AE103:AI103"/>
    <mergeCell ref="AE104:AI104"/>
    <mergeCell ref="AE98:AI98"/>
    <mergeCell ref="AE99:AI99"/>
    <mergeCell ref="AE100:AI100"/>
    <mergeCell ref="AB94:AD94"/>
    <mergeCell ref="AB95:AD95"/>
    <mergeCell ref="AB96:AD96"/>
    <mergeCell ref="AB97:AD97"/>
    <mergeCell ref="AB98:AD98"/>
    <mergeCell ref="AB99:AD99"/>
    <mergeCell ref="AB100:AD100"/>
    <mergeCell ref="C60:Z60"/>
    <mergeCell ref="C51:Z51"/>
    <mergeCell ref="C22:N23"/>
    <mergeCell ref="C24:K25"/>
    <mergeCell ref="L24:V25"/>
    <mergeCell ref="W24:AA25"/>
    <mergeCell ref="AE95:AI95"/>
    <mergeCell ref="AE96:AI96"/>
    <mergeCell ref="AE97:AI97"/>
    <mergeCell ref="Y95:AA95"/>
    <mergeCell ref="Y96:AA96"/>
    <mergeCell ref="Y97:AA97"/>
    <mergeCell ref="F95:H95"/>
    <mergeCell ref="F96:H96"/>
    <mergeCell ref="F97:H97"/>
    <mergeCell ref="AB90:AD90"/>
    <mergeCell ref="Y87:AA87"/>
    <mergeCell ref="Y88:AA88"/>
    <mergeCell ref="Y89:AA89"/>
    <mergeCell ref="Y90:AA90"/>
    <mergeCell ref="AE87:AI87"/>
    <mergeCell ref="AE88:AI88"/>
    <mergeCell ref="AE89:AI89"/>
    <mergeCell ref="AE90:AI90"/>
    <mergeCell ref="AD38:AI38"/>
    <mergeCell ref="AD39:AI39"/>
    <mergeCell ref="X34:AC34"/>
    <mergeCell ref="X35:AC35"/>
    <mergeCell ref="X36:AC36"/>
    <mergeCell ref="X37:AC37"/>
    <mergeCell ref="X38:AC38"/>
    <mergeCell ref="X39:AC39"/>
    <mergeCell ref="X32:AC33"/>
    <mergeCell ref="C39:G39"/>
    <mergeCell ref="C40:G40"/>
    <mergeCell ref="R38:W38"/>
    <mergeCell ref="R39:W39"/>
    <mergeCell ref="R34:W34"/>
    <mergeCell ref="R35:W35"/>
    <mergeCell ref="R36:W36"/>
    <mergeCell ref="R37:W37"/>
    <mergeCell ref="H35:Q35"/>
    <mergeCell ref="H36:Q36"/>
    <mergeCell ref="H37:Q37"/>
    <mergeCell ref="H38:Q38"/>
    <mergeCell ref="H39:Q39"/>
    <mergeCell ref="C2:AI2"/>
    <mergeCell ref="C6:AI6"/>
    <mergeCell ref="C9:AI10"/>
    <mergeCell ref="B2:B105"/>
    <mergeCell ref="T68:X68"/>
    <mergeCell ref="T69:X69"/>
    <mergeCell ref="T70:X70"/>
    <mergeCell ref="T63:X64"/>
    <mergeCell ref="Y74:AA74"/>
    <mergeCell ref="Y75:AA75"/>
    <mergeCell ref="Y76:AA76"/>
    <mergeCell ref="Y77:AA77"/>
    <mergeCell ref="N92:P92"/>
    <mergeCell ref="N93:P93"/>
    <mergeCell ref="N94:P94"/>
    <mergeCell ref="N95:P95"/>
    <mergeCell ref="N96:P96"/>
    <mergeCell ref="N97:P97"/>
    <mergeCell ref="N80:P80"/>
    <mergeCell ref="H40:Q40"/>
    <mergeCell ref="H41:Q41"/>
    <mergeCell ref="H32:Q33"/>
    <mergeCell ref="C30:AI31"/>
    <mergeCell ref="L45:V46"/>
    <mergeCell ref="N63:P64"/>
    <mergeCell ref="T65:X65"/>
    <mergeCell ref="T66:X66"/>
    <mergeCell ref="T67:X67"/>
    <mergeCell ref="R40:W40"/>
    <mergeCell ref="R41:W41"/>
    <mergeCell ref="R32:W33"/>
    <mergeCell ref="H34:Q34"/>
    <mergeCell ref="C3:AI5"/>
    <mergeCell ref="L47:V48"/>
    <mergeCell ref="L49:V50"/>
    <mergeCell ref="C44:AI44"/>
    <mergeCell ref="C45:K50"/>
    <mergeCell ref="AD45:AI50"/>
    <mergeCell ref="C41:G41"/>
    <mergeCell ref="C32:G33"/>
    <mergeCell ref="C42:W43"/>
    <mergeCell ref="X42:AC43"/>
    <mergeCell ref="AD42:AI43"/>
    <mergeCell ref="C34:G34"/>
    <mergeCell ref="C35:G35"/>
    <mergeCell ref="C36:G36"/>
    <mergeCell ref="C37:G37"/>
    <mergeCell ref="C38:G38"/>
    <mergeCell ref="C89:E89"/>
    <mergeCell ref="C90:E90"/>
    <mergeCell ref="I91:M91"/>
    <mergeCell ref="I92:M92"/>
    <mergeCell ref="AJ2:AJ105"/>
    <mergeCell ref="C52:I53"/>
    <mergeCell ref="C57:J59"/>
    <mergeCell ref="K57:AI59"/>
    <mergeCell ref="C61:AI62"/>
    <mergeCell ref="W45:AC46"/>
    <mergeCell ref="W47:AC48"/>
    <mergeCell ref="W49:AC50"/>
    <mergeCell ref="N75:P75"/>
    <mergeCell ref="N76:P76"/>
    <mergeCell ref="N77:P77"/>
    <mergeCell ref="N78:P78"/>
    <mergeCell ref="N79:P79"/>
    <mergeCell ref="Y63:AA64"/>
    <mergeCell ref="N65:P65"/>
    <mergeCell ref="N66:P66"/>
    <mergeCell ref="N67:P67"/>
    <mergeCell ref="N68:P68"/>
    <mergeCell ref="N69:P69"/>
    <mergeCell ref="N70:P70"/>
    <mergeCell ref="C81:E81"/>
    <mergeCell ref="C82:E82"/>
    <mergeCell ref="C83:E83"/>
    <mergeCell ref="C84:E84"/>
    <mergeCell ref="C85:E85"/>
    <mergeCell ref="C86:E86"/>
    <mergeCell ref="C87:E87"/>
    <mergeCell ref="N88:P88"/>
    <mergeCell ref="C92:E92"/>
    <mergeCell ref="I81:M81"/>
    <mergeCell ref="I82:M82"/>
    <mergeCell ref="I83:M83"/>
    <mergeCell ref="I84:M84"/>
    <mergeCell ref="I85:M85"/>
    <mergeCell ref="I86:M86"/>
    <mergeCell ref="I87:M87"/>
    <mergeCell ref="I88:M88"/>
    <mergeCell ref="I89:M89"/>
    <mergeCell ref="F81:H81"/>
    <mergeCell ref="F82:H82"/>
    <mergeCell ref="F83:H83"/>
    <mergeCell ref="F84:H84"/>
    <mergeCell ref="F85:H85"/>
    <mergeCell ref="I90:M90"/>
    <mergeCell ref="C72:E72"/>
    <mergeCell ref="C73:E73"/>
    <mergeCell ref="C74:E74"/>
    <mergeCell ref="C75:E75"/>
    <mergeCell ref="C76:E76"/>
    <mergeCell ref="C77:E77"/>
    <mergeCell ref="C78:E78"/>
    <mergeCell ref="C79:E79"/>
    <mergeCell ref="C80:E80"/>
    <mergeCell ref="AE65:AI65"/>
    <mergeCell ref="AE66:AI66"/>
    <mergeCell ref="AE67:AI67"/>
    <mergeCell ref="AE68:AI68"/>
    <mergeCell ref="AE69:AI69"/>
    <mergeCell ref="AE70:AI70"/>
    <mergeCell ref="AE71:AI71"/>
    <mergeCell ref="AE63:AI64"/>
    <mergeCell ref="C91:E91"/>
    <mergeCell ref="C65:E65"/>
    <mergeCell ref="C66:E66"/>
    <mergeCell ref="C67:E67"/>
    <mergeCell ref="C68:E68"/>
    <mergeCell ref="C69:E69"/>
    <mergeCell ref="C70:E70"/>
    <mergeCell ref="C71:E71"/>
    <mergeCell ref="C63:E64"/>
    <mergeCell ref="N89:P89"/>
    <mergeCell ref="N90:P90"/>
    <mergeCell ref="N91:P91"/>
    <mergeCell ref="N71:P71"/>
    <mergeCell ref="N72:P72"/>
    <mergeCell ref="N73:P73"/>
    <mergeCell ref="N74:P74"/>
    <mergeCell ref="T78:X78"/>
    <mergeCell ref="T79:X79"/>
    <mergeCell ref="T88:X88"/>
    <mergeCell ref="T89:X89"/>
    <mergeCell ref="T90:X90"/>
    <mergeCell ref="T80:X80"/>
    <mergeCell ref="T81:X81"/>
    <mergeCell ref="T82:X82"/>
    <mergeCell ref="T83:X83"/>
    <mergeCell ref="AB63:AD64"/>
    <mergeCell ref="T92:X92"/>
    <mergeCell ref="Y78:AA78"/>
    <mergeCell ref="Y79:AA79"/>
    <mergeCell ref="Y80:AA80"/>
    <mergeCell ref="Y81:AA81"/>
    <mergeCell ref="Y82:AA82"/>
    <mergeCell ref="Y65:AA65"/>
    <mergeCell ref="Y66:AA66"/>
    <mergeCell ref="Y67:AA67"/>
    <mergeCell ref="Y68:AA68"/>
    <mergeCell ref="Y69:AA69"/>
    <mergeCell ref="Y70:AA70"/>
    <mergeCell ref="Y71:AA71"/>
    <mergeCell ref="Y72:AA72"/>
    <mergeCell ref="Y73:AA73"/>
    <mergeCell ref="AB86:AD86"/>
    <mergeCell ref="T71:X71"/>
    <mergeCell ref="T72:X72"/>
    <mergeCell ref="T73:X73"/>
    <mergeCell ref="T74:X74"/>
    <mergeCell ref="T75:X75"/>
    <mergeCell ref="T76:X76"/>
    <mergeCell ref="T77:X77"/>
    <mergeCell ref="I66:M66"/>
    <mergeCell ref="I67:M67"/>
    <mergeCell ref="I68:M68"/>
    <mergeCell ref="I69:M69"/>
    <mergeCell ref="I70:M70"/>
    <mergeCell ref="I71:M71"/>
    <mergeCell ref="AB65:AD65"/>
    <mergeCell ref="AB66:AD66"/>
    <mergeCell ref="AB67:AD67"/>
    <mergeCell ref="AB68:AD68"/>
    <mergeCell ref="AB69:AD69"/>
    <mergeCell ref="AB70:AD70"/>
    <mergeCell ref="AB71:AD71"/>
    <mergeCell ref="I93:M93"/>
    <mergeCell ref="F88:H88"/>
    <mergeCell ref="F89:H89"/>
    <mergeCell ref="F90:H90"/>
    <mergeCell ref="F91:H91"/>
    <mergeCell ref="F92:H92"/>
    <mergeCell ref="F93:H93"/>
    <mergeCell ref="F94:H94"/>
    <mergeCell ref="C105:AI105"/>
    <mergeCell ref="T94:X94"/>
    <mergeCell ref="T95:X95"/>
    <mergeCell ref="T96:X96"/>
    <mergeCell ref="T97:X97"/>
    <mergeCell ref="T98:X98"/>
    <mergeCell ref="T99:X99"/>
    <mergeCell ref="T100:X100"/>
    <mergeCell ref="C93:E93"/>
    <mergeCell ref="C94:E94"/>
    <mergeCell ref="C95:E95"/>
    <mergeCell ref="C96:E96"/>
    <mergeCell ref="C97:E97"/>
    <mergeCell ref="C98:E98"/>
    <mergeCell ref="C99:E99"/>
    <mergeCell ref="C88:E88"/>
    <mergeCell ref="F103:H103"/>
    <mergeCell ref="F104:H104"/>
    <mergeCell ref="F65:H65"/>
    <mergeCell ref="F66:H66"/>
    <mergeCell ref="F67:H67"/>
    <mergeCell ref="F68:H68"/>
    <mergeCell ref="F69:H69"/>
    <mergeCell ref="F70:H70"/>
    <mergeCell ref="F71:H71"/>
    <mergeCell ref="F72:H72"/>
    <mergeCell ref="F73:H73"/>
    <mergeCell ref="Q73:S73"/>
    <mergeCell ref="Q74:S74"/>
    <mergeCell ref="Q75:S75"/>
    <mergeCell ref="Q76:S76"/>
    <mergeCell ref="F63:H64"/>
    <mergeCell ref="Q65:S65"/>
    <mergeCell ref="Q66:S66"/>
    <mergeCell ref="Q67:S67"/>
    <mergeCell ref="Q68:S68"/>
    <mergeCell ref="Q69:S69"/>
    <mergeCell ref="Q70:S70"/>
    <mergeCell ref="Q71:S71"/>
    <mergeCell ref="Q72:S72"/>
    <mergeCell ref="I72:M72"/>
    <mergeCell ref="I63:M64"/>
    <mergeCell ref="Q63:S64"/>
    <mergeCell ref="F74:H74"/>
    <mergeCell ref="F75:H75"/>
    <mergeCell ref="F76:H76"/>
    <mergeCell ref="I73:M73"/>
    <mergeCell ref="I74:M74"/>
    <mergeCell ref="I75:M75"/>
    <mergeCell ref="I76:M76"/>
    <mergeCell ref="I65:M65"/>
    <mergeCell ref="Q77:S77"/>
    <mergeCell ref="Q78:S78"/>
    <mergeCell ref="Q79:S79"/>
    <mergeCell ref="Q80:S80"/>
    <mergeCell ref="Q81:S81"/>
    <mergeCell ref="Q82:S82"/>
    <mergeCell ref="Q83:S83"/>
    <mergeCell ref="F86:H86"/>
    <mergeCell ref="F87:H87"/>
    <mergeCell ref="N81:P81"/>
    <mergeCell ref="N82:P82"/>
    <mergeCell ref="N83:P83"/>
    <mergeCell ref="N84:P84"/>
    <mergeCell ref="N85:P85"/>
    <mergeCell ref="N86:P86"/>
    <mergeCell ref="N87:P87"/>
    <mergeCell ref="F77:H77"/>
    <mergeCell ref="F78:H78"/>
    <mergeCell ref="F79:H79"/>
    <mergeCell ref="F80:H80"/>
    <mergeCell ref="I77:M77"/>
    <mergeCell ref="I78:M78"/>
    <mergeCell ref="I79:M79"/>
    <mergeCell ref="I80:M80"/>
  </mergeCells>
  <dataValidations count="2">
    <dataValidation type="list" allowBlank="1" showInputMessage="1" showErrorMessage="1" sqref="X54:AB55" xr:uid="{52B9A58C-0F05-4454-87C8-48F8C85CC71D}">
      <formula1>"Anual,Mensal,Semestral,Quadrimestral,Trimestral"</formula1>
    </dataValidation>
    <dataValidation type="list" allowBlank="1" showInputMessage="1" showErrorMessage="1" sqref="AG52:AI53" xr:uid="{622B0B23-64E8-4932-BAFE-D4C4DB6837D2}">
      <formula1>"PRICE, SAC"</formula1>
    </dataValidation>
  </dataValidations>
  <pageMargins left="1.4960629921259843" right="0.51181102362204722" top="0.78740157480314965" bottom="0.78740157480314965" header="0.31496062992125984" footer="0.31496062992125984"/>
  <pageSetup paperSize="9" scale="39" orientation="portrait" r:id="rId1"/>
  <ignoredErrors>
    <ignoredError sqref="W45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55551-6A82-4398-9F1A-75E022C15A2F}">
  <sheetPr>
    <pageSetUpPr fitToPage="1"/>
  </sheetPr>
  <dimension ref="B2:AJ86"/>
  <sheetViews>
    <sheetView topLeftCell="A4" zoomScale="70" zoomScaleNormal="70" workbookViewId="0">
      <selection activeCell="AF76" sqref="AF76:AI84"/>
    </sheetView>
  </sheetViews>
  <sheetFormatPr defaultColWidth="5.7109375" defaultRowHeight="15" customHeight="1" x14ac:dyDescent="0.25"/>
  <cols>
    <col min="1" max="16384" width="5.7109375" style="2"/>
  </cols>
  <sheetData>
    <row r="2" spans="2:36" ht="15" customHeight="1" x14ac:dyDescent="0.25">
      <c r="B2" s="34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5"/>
    </row>
    <row r="3" spans="2:36" ht="15" customHeight="1" x14ac:dyDescent="0.25">
      <c r="B3" s="7"/>
      <c r="C3" s="31" t="s">
        <v>53</v>
      </c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16"/>
    </row>
    <row r="4" spans="2:36" ht="15" customHeight="1" x14ac:dyDescent="0.25">
      <c r="B4" s="7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16"/>
    </row>
    <row r="5" spans="2:36" ht="15" customHeight="1" x14ac:dyDescent="0.25">
      <c r="B5" s="7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16"/>
    </row>
    <row r="6" spans="2:36" ht="15" customHeight="1" x14ac:dyDescent="0.25">
      <c r="B6" s="7"/>
      <c r="AJ6" s="16"/>
    </row>
    <row r="7" spans="2:36" ht="15" customHeight="1" x14ac:dyDescent="0.25">
      <c r="B7" s="7"/>
      <c r="C7" s="9" t="s">
        <v>57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16"/>
    </row>
    <row r="8" spans="2:36" ht="15" customHeight="1" x14ac:dyDescent="0.25">
      <c r="B8" s="7"/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16"/>
    </row>
    <row r="9" spans="2:36" ht="15" customHeight="1" x14ac:dyDescent="0.25">
      <c r="B9" s="7"/>
      <c r="C9" s="34" t="s">
        <v>54</v>
      </c>
      <c r="D9" s="32"/>
      <c r="E9" s="32"/>
      <c r="F9" s="32"/>
      <c r="G9" s="15"/>
      <c r="H9" s="32" t="s">
        <v>56</v>
      </c>
      <c r="I9" s="32"/>
      <c r="J9" s="32"/>
      <c r="K9" s="32"/>
      <c r="L9" s="32"/>
      <c r="M9" s="32"/>
      <c r="N9" s="32"/>
      <c r="O9" s="15"/>
      <c r="P9" s="67" t="s">
        <v>59</v>
      </c>
      <c r="Q9" s="68"/>
      <c r="R9" s="68"/>
      <c r="S9" s="69"/>
      <c r="T9" s="67" t="s">
        <v>55</v>
      </c>
      <c r="U9" s="68"/>
      <c r="V9" s="68"/>
      <c r="W9" s="68"/>
      <c r="X9" s="68"/>
      <c r="Y9" s="68"/>
      <c r="Z9" s="68"/>
      <c r="AA9" s="69"/>
      <c r="AB9" s="67" t="s">
        <v>58</v>
      </c>
      <c r="AC9" s="68"/>
      <c r="AD9" s="68"/>
      <c r="AE9" s="68"/>
      <c r="AF9" s="68"/>
      <c r="AG9" s="68"/>
      <c r="AH9" s="68"/>
      <c r="AI9" s="69"/>
      <c r="AJ9" s="16"/>
    </row>
    <row r="10" spans="2:36" ht="15" customHeight="1" x14ac:dyDescent="0.25">
      <c r="B10" s="7"/>
      <c r="C10" s="35"/>
      <c r="D10" s="33"/>
      <c r="E10" s="33"/>
      <c r="F10" s="33"/>
      <c r="G10" s="17"/>
      <c r="H10" s="33"/>
      <c r="I10" s="33"/>
      <c r="J10" s="33"/>
      <c r="K10" s="33"/>
      <c r="L10" s="33"/>
      <c r="M10" s="33"/>
      <c r="N10" s="33"/>
      <c r="O10" s="17"/>
      <c r="P10" s="88"/>
      <c r="Q10" s="89"/>
      <c r="R10" s="89"/>
      <c r="S10" s="90"/>
      <c r="T10" s="70"/>
      <c r="U10" s="71"/>
      <c r="V10" s="71"/>
      <c r="W10" s="71"/>
      <c r="X10" s="71"/>
      <c r="Y10" s="71"/>
      <c r="Z10" s="71"/>
      <c r="AA10" s="72"/>
      <c r="AB10" s="70"/>
      <c r="AC10" s="71"/>
      <c r="AD10" s="71"/>
      <c r="AE10" s="71"/>
      <c r="AF10" s="71"/>
      <c r="AG10" s="71"/>
      <c r="AH10" s="71"/>
      <c r="AI10" s="72"/>
      <c r="AJ10" s="16"/>
    </row>
    <row r="11" spans="2:36" ht="15" customHeight="1" x14ac:dyDescent="0.25">
      <c r="B11" s="7"/>
      <c r="C11" s="52"/>
      <c r="D11" s="53"/>
      <c r="E11" s="53"/>
      <c r="F11" s="53"/>
      <c r="G11" s="54"/>
      <c r="H11" s="52"/>
      <c r="I11" s="53"/>
      <c r="J11" s="53"/>
      <c r="K11" s="53"/>
      <c r="L11" s="53"/>
      <c r="M11" s="53"/>
      <c r="N11" s="53"/>
      <c r="O11" s="53"/>
      <c r="P11" s="52"/>
      <c r="Q11" s="53"/>
      <c r="R11" s="53"/>
      <c r="S11" s="54"/>
      <c r="T11" s="74"/>
      <c r="U11" s="74"/>
      <c r="V11" s="74"/>
      <c r="W11" s="74"/>
      <c r="X11" s="74"/>
      <c r="Y11" s="74"/>
      <c r="Z11" s="74"/>
      <c r="AA11" s="75"/>
      <c r="AB11" s="73"/>
      <c r="AC11" s="74"/>
      <c r="AD11" s="74"/>
      <c r="AE11" s="74"/>
      <c r="AF11" s="74"/>
      <c r="AG11" s="74"/>
      <c r="AH11" s="74"/>
      <c r="AI11" s="75"/>
      <c r="AJ11" s="16"/>
    </row>
    <row r="12" spans="2:36" ht="15" customHeight="1" x14ac:dyDescent="0.25">
      <c r="B12" s="7"/>
      <c r="C12" s="55"/>
      <c r="D12" s="23"/>
      <c r="E12" s="23"/>
      <c r="F12" s="23"/>
      <c r="G12" s="24"/>
      <c r="H12" s="55"/>
      <c r="I12" s="23"/>
      <c r="J12" s="23"/>
      <c r="K12" s="23"/>
      <c r="L12" s="23"/>
      <c r="M12" s="23"/>
      <c r="N12" s="23"/>
      <c r="O12" s="23"/>
      <c r="P12" s="55"/>
      <c r="Q12" s="23"/>
      <c r="R12" s="23"/>
      <c r="S12" s="24"/>
      <c r="T12" s="57"/>
      <c r="U12" s="57"/>
      <c r="V12" s="57"/>
      <c r="W12" s="57"/>
      <c r="X12" s="57"/>
      <c r="Y12" s="57"/>
      <c r="Z12" s="57"/>
      <c r="AA12" s="58"/>
      <c r="AB12" s="56"/>
      <c r="AC12" s="57"/>
      <c r="AD12" s="57"/>
      <c r="AE12" s="57"/>
      <c r="AF12" s="57"/>
      <c r="AG12" s="57"/>
      <c r="AH12" s="57"/>
      <c r="AI12" s="58"/>
      <c r="AJ12" s="16"/>
    </row>
    <row r="13" spans="2:36" ht="15" customHeight="1" x14ac:dyDescent="0.25">
      <c r="B13" s="7"/>
      <c r="C13" s="55"/>
      <c r="D13" s="23"/>
      <c r="E13" s="23"/>
      <c r="F13" s="23"/>
      <c r="G13" s="24"/>
      <c r="H13" s="55"/>
      <c r="I13" s="23"/>
      <c r="J13" s="23"/>
      <c r="K13" s="23"/>
      <c r="L13" s="23"/>
      <c r="M13" s="23"/>
      <c r="N13" s="23"/>
      <c r="O13" s="23"/>
      <c r="P13" s="55"/>
      <c r="Q13" s="23"/>
      <c r="R13" s="23"/>
      <c r="S13" s="24"/>
      <c r="T13" s="57"/>
      <c r="U13" s="57"/>
      <c r="V13" s="57"/>
      <c r="W13" s="57"/>
      <c r="X13" s="57"/>
      <c r="Y13" s="57"/>
      <c r="Z13" s="57"/>
      <c r="AA13" s="58"/>
      <c r="AB13" s="56"/>
      <c r="AC13" s="57"/>
      <c r="AD13" s="57"/>
      <c r="AE13" s="57"/>
      <c r="AF13" s="57"/>
      <c r="AG13" s="57"/>
      <c r="AH13" s="57"/>
      <c r="AI13" s="58"/>
      <c r="AJ13" s="16"/>
    </row>
    <row r="14" spans="2:36" ht="15" customHeight="1" x14ac:dyDescent="0.25">
      <c r="B14" s="7"/>
      <c r="C14" s="55"/>
      <c r="D14" s="23"/>
      <c r="E14" s="23"/>
      <c r="F14" s="23"/>
      <c r="G14" s="24"/>
      <c r="H14" s="55"/>
      <c r="I14" s="23"/>
      <c r="J14" s="23"/>
      <c r="K14" s="23"/>
      <c r="L14" s="23"/>
      <c r="M14" s="23"/>
      <c r="N14" s="23"/>
      <c r="O14" s="23"/>
      <c r="P14" s="55"/>
      <c r="Q14" s="23"/>
      <c r="R14" s="23"/>
      <c r="S14" s="24"/>
      <c r="T14" s="57"/>
      <c r="U14" s="57"/>
      <c r="V14" s="57"/>
      <c r="W14" s="57"/>
      <c r="X14" s="57"/>
      <c r="Y14" s="57"/>
      <c r="Z14" s="57"/>
      <c r="AA14" s="58"/>
      <c r="AB14" s="56"/>
      <c r="AC14" s="57"/>
      <c r="AD14" s="57"/>
      <c r="AE14" s="57"/>
      <c r="AF14" s="57"/>
      <c r="AG14" s="57"/>
      <c r="AH14" s="57"/>
      <c r="AI14" s="58"/>
      <c r="AJ14" s="16"/>
    </row>
    <row r="15" spans="2:36" ht="15" customHeight="1" x14ac:dyDescent="0.25">
      <c r="B15" s="7"/>
      <c r="C15" s="55"/>
      <c r="D15" s="23"/>
      <c r="E15" s="23"/>
      <c r="F15" s="23"/>
      <c r="G15" s="24"/>
      <c r="H15" s="55"/>
      <c r="I15" s="23"/>
      <c r="J15" s="23"/>
      <c r="K15" s="23"/>
      <c r="L15" s="23"/>
      <c r="M15" s="23"/>
      <c r="N15" s="23"/>
      <c r="O15" s="23"/>
      <c r="P15" s="55"/>
      <c r="Q15" s="23"/>
      <c r="R15" s="23"/>
      <c r="S15" s="24"/>
      <c r="T15" s="57"/>
      <c r="U15" s="57"/>
      <c r="V15" s="57"/>
      <c r="W15" s="57"/>
      <c r="X15" s="57"/>
      <c r="Y15" s="57"/>
      <c r="Z15" s="57"/>
      <c r="AA15" s="58"/>
      <c r="AB15" s="56"/>
      <c r="AC15" s="57"/>
      <c r="AD15" s="57"/>
      <c r="AE15" s="57"/>
      <c r="AF15" s="57"/>
      <c r="AG15" s="57"/>
      <c r="AH15" s="57"/>
      <c r="AI15" s="58"/>
      <c r="AJ15" s="16"/>
    </row>
    <row r="16" spans="2:36" ht="15" customHeight="1" x14ac:dyDescent="0.25">
      <c r="B16" s="7"/>
      <c r="C16" s="55"/>
      <c r="D16" s="23"/>
      <c r="E16" s="23"/>
      <c r="F16" s="23"/>
      <c r="G16" s="24"/>
      <c r="H16" s="55"/>
      <c r="I16" s="23"/>
      <c r="J16" s="23"/>
      <c r="K16" s="23"/>
      <c r="L16" s="23"/>
      <c r="M16" s="23"/>
      <c r="N16" s="23"/>
      <c r="O16" s="23"/>
      <c r="P16" s="55"/>
      <c r="Q16" s="23"/>
      <c r="R16" s="23"/>
      <c r="S16" s="24"/>
      <c r="T16" s="57"/>
      <c r="U16" s="57"/>
      <c r="V16" s="57"/>
      <c r="W16" s="57"/>
      <c r="X16" s="57"/>
      <c r="Y16" s="57"/>
      <c r="Z16" s="57"/>
      <c r="AA16" s="58"/>
      <c r="AB16" s="56"/>
      <c r="AC16" s="57"/>
      <c r="AD16" s="57"/>
      <c r="AE16" s="57"/>
      <c r="AF16" s="57"/>
      <c r="AG16" s="57"/>
      <c r="AH16" s="57"/>
      <c r="AI16" s="58"/>
      <c r="AJ16" s="16"/>
    </row>
    <row r="17" spans="2:36" ht="15" customHeight="1" x14ac:dyDescent="0.25">
      <c r="B17" s="7"/>
      <c r="C17" s="55"/>
      <c r="D17" s="23"/>
      <c r="E17" s="23"/>
      <c r="F17" s="23"/>
      <c r="G17" s="24"/>
      <c r="H17" s="55"/>
      <c r="I17" s="23"/>
      <c r="J17" s="23"/>
      <c r="K17" s="23"/>
      <c r="L17" s="23"/>
      <c r="M17" s="23"/>
      <c r="N17" s="23"/>
      <c r="O17" s="23"/>
      <c r="P17" s="55"/>
      <c r="Q17" s="23"/>
      <c r="R17" s="23"/>
      <c r="S17" s="24"/>
      <c r="T17" s="57"/>
      <c r="U17" s="57"/>
      <c r="V17" s="57"/>
      <c r="W17" s="57"/>
      <c r="X17" s="57"/>
      <c r="Y17" s="57"/>
      <c r="Z17" s="57"/>
      <c r="AA17" s="58"/>
      <c r="AB17" s="56"/>
      <c r="AC17" s="57"/>
      <c r="AD17" s="57"/>
      <c r="AE17" s="57"/>
      <c r="AF17" s="57"/>
      <c r="AG17" s="57"/>
      <c r="AH17" s="57"/>
      <c r="AI17" s="58"/>
      <c r="AJ17" s="16"/>
    </row>
    <row r="18" spans="2:36" ht="15" customHeight="1" x14ac:dyDescent="0.25">
      <c r="B18" s="7"/>
      <c r="C18" s="40"/>
      <c r="D18" s="25"/>
      <c r="E18" s="25"/>
      <c r="F18" s="25"/>
      <c r="G18" s="26"/>
      <c r="H18" s="40"/>
      <c r="I18" s="25"/>
      <c r="J18" s="25"/>
      <c r="K18" s="25"/>
      <c r="L18" s="25"/>
      <c r="M18" s="25"/>
      <c r="N18" s="25"/>
      <c r="O18" s="25"/>
      <c r="P18" s="40"/>
      <c r="Q18" s="25"/>
      <c r="R18" s="25"/>
      <c r="S18" s="26"/>
      <c r="T18" s="84"/>
      <c r="U18" s="84"/>
      <c r="V18" s="84"/>
      <c r="W18" s="84"/>
      <c r="X18" s="84"/>
      <c r="Y18" s="84"/>
      <c r="Z18" s="84"/>
      <c r="AA18" s="85"/>
      <c r="AB18" s="83"/>
      <c r="AC18" s="84"/>
      <c r="AD18" s="84"/>
      <c r="AE18" s="84"/>
      <c r="AF18" s="84"/>
      <c r="AG18" s="84"/>
      <c r="AH18" s="84"/>
      <c r="AI18" s="85"/>
      <c r="AJ18" s="16"/>
    </row>
    <row r="19" spans="2:36" ht="15" customHeight="1" x14ac:dyDescent="0.25">
      <c r="B19" s="7"/>
      <c r="C19" s="41" t="s">
        <v>51</v>
      </c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44"/>
      <c r="Q19" s="44"/>
      <c r="R19" s="44"/>
      <c r="S19" s="45"/>
      <c r="T19" s="76">
        <f>SUM(T11:AA18)</f>
        <v>0</v>
      </c>
      <c r="U19" s="77"/>
      <c r="V19" s="77"/>
      <c r="W19" s="77"/>
      <c r="X19" s="77"/>
      <c r="Y19" s="77"/>
      <c r="Z19" s="77"/>
      <c r="AA19" s="78"/>
      <c r="AB19" s="76">
        <f>SUM(AB11:AI18)</f>
        <v>0</v>
      </c>
      <c r="AC19" s="77"/>
      <c r="AD19" s="77"/>
      <c r="AE19" s="77"/>
      <c r="AF19" s="77"/>
      <c r="AG19" s="77"/>
      <c r="AH19" s="77"/>
      <c r="AI19" s="78"/>
      <c r="AJ19" s="16"/>
    </row>
    <row r="20" spans="2:36" ht="15" customHeight="1" x14ac:dyDescent="0.25">
      <c r="B20" s="7"/>
      <c r="C20" s="42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9"/>
      <c r="T20" s="79"/>
      <c r="U20" s="80"/>
      <c r="V20" s="80"/>
      <c r="W20" s="80"/>
      <c r="X20" s="80"/>
      <c r="Y20" s="80"/>
      <c r="Z20" s="80"/>
      <c r="AA20" s="81"/>
      <c r="AB20" s="79"/>
      <c r="AC20" s="80"/>
      <c r="AD20" s="80"/>
      <c r="AE20" s="80"/>
      <c r="AF20" s="80"/>
      <c r="AG20" s="80"/>
      <c r="AH20" s="80"/>
      <c r="AI20" s="81"/>
      <c r="AJ20" s="16"/>
    </row>
    <row r="21" spans="2:36" ht="15" customHeight="1" x14ac:dyDescent="0.25">
      <c r="B21" s="7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16"/>
    </row>
    <row r="22" spans="2:36" ht="15" customHeight="1" x14ac:dyDescent="0.25">
      <c r="B22" s="7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16"/>
    </row>
    <row r="23" spans="2:36" ht="15" customHeight="1" x14ac:dyDescent="0.25">
      <c r="B23" s="7"/>
      <c r="C23" s="41" t="s">
        <v>28</v>
      </c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7"/>
      <c r="AJ23" s="16"/>
    </row>
    <row r="24" spans="2:36" ht="15" customHeight="1" x14ac:dyDescent="0.25">
      <c r="B24" s="7"/>
      <c r="C24" s="43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4"/>
      <c r="AH24" s="44"/>
      <c r="AI24" s="45"/>
      <c r="AJ24" s="16"/>
    </row>
    <row r="25" spans="2:36" ht="15" customHeight="1" x14ac:dyDescent="0.25">
      <c r="B25" s="7"/>
      <c r="C25" s="42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9"/>
      <c r="AJ25" s="16"/>
    </row>
    <row r="26" spans="2:36" ht="15" customHeight="1" x14ac:dyDescent="0.25">
      <c r="B26" s="7"/>
      <c r="C26" s="34" t="s">
        <v>29</v>
      </c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15"/>
      <c r="AJ26" s="16"/>
    </row>
    <row r="27" spans="2:36" ht="15" customHeight="1" x14ac:dyDescent="0.25">
      <c r="B27" s="7"/>
      <c r="C27" s="35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17"/>
      <c r="AJ27" s="16"/>
    </row>
    <row r="28" spans="2:36" ht="15" customHeight="1" x14ac:dyDescent="0.25">
      <c r="B28" s="7"/>
      <c r="C28" s="34" t="s">
        <v>61</v>
      </c>
      <c r="D28" s="32"/>
      <c r="E28" s="32"/>
      <c r="F28" s="32"/>
      <c r="G28" s="32"/>
      <c r="H28" s="32"/>
      <c r="I28" s="32"/>
      <c r="J28" s="32"/>
      <c r="K28" s="15"/>
      <c r="L28" s="86" t="s">
        <v>63</v>
      </c>
      <c r="M28" s="12"/>
      <c r="N28" s="12"/>
      <c r="O28" s="12"/>
      <c r="P28" s="12"/>
      <c r="Q28" s="12"/>
      <c r="R28" s="12"/>
      <c r="S28" s="87"/>
      <c r="T28" s="86" t="s">
        <v>64</v>
      </c>
      <c r="U28" s="12"/>
      <c r="V28" s="12"/>
      <c r="W28" s="12"/>
      <c r="X28" s="12"/>
      <c r="Y28" s="12"/>
      <c r="Z28" s="12"/>
      <c r="AA28" s="87"/>
      <c r="AB28" s="86" t="s">
        <v>89</v>
      </c>
      <c r="AC28" s="12"/>
      <c r="AD28" s="12"/>
      <c r="AE28" s="12"/>
      <c r="AF28" s="32"/>
      <c r="AG28" s="32"/>
      <c r="AH28" s="32"/>
      <c r="AI28" s="15"/>
      <c r="AJ28" s="16"/>
    </row>
    <row r="29" spans="2:36" ht="15" customHeight="1" x14ac:dyDescent="0.25">
      <c r="B29" s="7"/>
      <c r="C29" s="7"/>
      <c r="D29" s="8"/>
      <c r="E29" s="8"/>
      <c r="F29" s="8"/>
      <c r="G29" s="8"/>
      <c r="H29" s="8"/>
      <c r="I29" s="8"/>
      <c r="J29" s="8"/>
      <c r="K29" s="16"/>
      <c r="L29" s="35" t="s">
        <v>62</v>
      </c>
      <c r="M29" s="33"/>
      <c r="N29" s="33"/>
      <c r="O29" s="33"/>
      <c r="P29" s="35" t="s">
        <v>88</v>
      </c>
      <c r="Q29" s="33"/>
      <c r="R29" s="33"/>
      <c r="S29" s="33"/>
      <c r="T29" s="35" t="s">
        <v>62</v>
      </c>
      <c r="U29" s="33"/>
      <c r="V29" s="33"/>
      <c r="W29" s="33"/>
      <c r="X29" s="35" t="s">
        <v>88</v>
      </c>
      <c r="Y29" s="33"/>
      <c r="Z29" s="33"/>
      <c r="AA29" s="33"/>
      <c r="AB29" s="35" t="s">
        <v>62</v>
      </c>
      <c r="AC29" s="33"/>
      <c r="AD29" s="33"/>
      <c r="AE29" s="33"/>
      <c r="AF29" s="86" t="s">
        <v>88</v>
      </c>
      <c r="AG29" s="12"/>
      <c r="AH29" s="12"/>
      <c r="AI29" s="87"/>
      <c r="AJ29" s="16"/>
    </row>
    <row r="30" spans="2:36" ht="15" customHeight="1" x14ac:dyDescent="0.25">
      <c r="B30" s="7"/>
      <c r="C30" s="52"/>
      <c r="D30" s="53"/>
      <c r="E30" s="53"/>
      <c r="F30" s="53"/>
      <c r="G30" s="53"/>
      <c r="H30" s="53"/>
      <c r="I30" s="53"/>
      <c r="J30" s="53"/>
      <c r="K30" s="54"/>
      <c r="L30" s="52">
        <v>0</v>
      </c>
      <c r="M30" s="53"/>
      <c r="N30" s="53"/>
      <c r="O30" s="54"/>
      <c r="P30" s="74">
        <v>0</v>
      </c>
      <c r="Q30" s="74"/>
      <c r="R30" s="74"/>
      <c r="S30" s="75"/>
      <c r="T30" s="52">
        <v>0</v>
      </c>
      <c r="U30" s="53"/>
      <c r="V30" s="53"/>
      <c r="W30" s="54"/>
      <c r="X30" s="74">
        <v>0</v>
      </c>
      <c r="Y30" s="74"/>
      <c r="Z30" s="74"/>
      <c r="AA30" s="75"/>
      <c r="AB30" s="52">
        <v>0</v>
      </c>
      <c r="AC30" s="53"/>
      <c r="AD30" s="53"/>
      <c r="AE30" s="54"/>
      <c r="AF30" s="74">
        <v>0</v>
      </c>
      <c r="AG30" s="74"/>
      <c r="AH30" s="74"/>
      <c r="AI30" s="75"/>
      <c r="AJ30" s="16"/>
    </row>
    <row r="31" spans="2:36" ht="15" customHeight="1" x14ac:dyDescent="0.25">
      <c r="B31" s="7"/>
      <c r="C31" s="55"/>
      <c r="D31" s="23"/>
      <c r="E31" s="23"/>
      <c r="F31" s="23"/>
      <c r="G31" s="23"/>
      <c r="H31" s="23"/>
      <c r="I31" s="23"/>
      <c r="J31" s="23"/>
      <c r="K31" s="24"/>
      <c r="L31" s="55">
        <v>0</v>
      </c>
      <c r="M31" s="23"/>
      <c r="N31" s="23"/>
      <c r="O31" s="24"/>
      <c r="P31" s="57">
        <v>0</v>
      </c>
      <c r="Q31" s="59"/>
      <c r="R31" s="59"/>
      <c r="S31" s="58"/>
      <c r="T31" s="55">
        <v>0</v>
      </c>
      <c r="U31" s="23"/>
      <c r="V31" s="23"/>
      <c r="W31" s="24"/>
      <c r="X31" s="57">
        <v>0</v>
      </c>
      <c r="Y31" s="59"/>
      <c r="Z31" s="59"/>
      <c r="AA31" s="58"/>
      <c r="AB31" s="55">
        <v>0</v>
      </c>
      <c r="AC31" s="23"/>
      <c r="AD31" s="23"/>
      <c r="AE31" s="24"/>
      <c r="AF31" s="57">
        <v>0</v>
      </c>
      <c r="AG31" s="59"/>
      <c r="AH31" s="59"/>
      <c r="AI31" s="58"/>
      <c r="AJ31" s="16"/>
    </row>
    <row r="32" spans="2:36" ht="15" customHeight="1" x14ac:dyDescent="0.25">
      <c r="B32" s="7"/>
      <c r="C32" s="55"/>
      <c r="D32" s="23"/>
      <c r="E32" s="23"/>
      <c r="F32" s="23"/>
      <c r="G32" s="23"/>
      <c r="H32" s="23"/>
      <c r="I32" s="23"/>
      <c r="J32" s="23"/>
      <c r="K32" s="24"/>
      <c r="L32" s="55">
        <v>0</v>
      </c>
      <c r="M32" s="23"/>
      <c r="N32" s="23"/>
      <c r="O32" s="24"/>
      <c r="P32" s="57">
        <v>0</v>
      </c>
      <c r="Q32" s="59"/>
      <c r="R32" s="59"/>
      <c r="S32" s="58"/>
      <c r="T32" s="55">
        <v>0</v>
      </c>
      <c r="U32" s="23"/>
      <c r="V32" s="23"/>
      <c r="W32" s="24"/>
      <c r="X32" s="57">
        <v>0</v>
      </c>
      <c r="Y32" s="59"/>
      <c r="Z32" s="59"/>
      <c r="AA32" s="58"/>
      <c r="AB32" s="55">
        <v>0</v>
      </c>
      <c r="AC32" s="23"/>
      <c r="AD32" s="23"/>
      <c r="AE32" s="24"/>
      <c r="AF32" s="57">
        <v>0</v>
      </c>
      <c r="AG32" s="59"/>
      <c r="AH32" s="59"/>
      <c r="AI32" s="58"/>
      <c r="AJ32" s="16"/>
    </row>
    <row r="33" spans="2:36" ht="15" customHeight="1" x14ac:dyDescent="0.25">
      <c r="B33" s="7"/>
      <c r="C33" s="55"/>
      <c r="D33" s="23"/>
      <c r="E33" s="23"/>
      <c r="F33" s="23"/>
      <c r="G33" s="23"/>
      <c r="H33" s="23"/>
      <c r="I33" s="23"/>
      <c r="J33" s="23"/>
      <c r="K33" s="24"/>
      <c r="L33" s="55">
        <v>0</v>
      </c>
      <c r="M33" s="23"/>
      <c r="N33" s="23"/>
      <c r="O33" s="24"/>
      <c r="P33" s="57">
        <v>0</v>
      </c>
      <c r="Q33" s="59"/>
      <c r="R33" s="59"/>
      <c r="S33" s="58"/>
      <c r="T33" s="55">
        <v>0</v>
      </c>
      <c r="U33" s="23"/>
      <c r="V33" s="23"/>
      <c r="W33" s="24"/>
      <c r="X33" s="57">
        <v>0</v>
      </c>
      <c r="Y33" s="59"/>
      <c r="Z33" s="59"/>
      <c r="AA33" s="58"/>
      <c r="AB33" s="55">
        <v>0</v>
      </c>
      <c r="AC33" s="23"/>
      <c r="AD33" s="23"/>
      <c r="AE33" s="24"/>
      <c r="AF33" s="57">
        <v>0</v>
      </c>
      <c r="AG33" s="59"/>
      <c r="AH33" s="59"/>
      <c r="AI33" s="58"/>
      <c r="AJ33" s="16"/>
    </row>
    <row r="34" spans="2:36" ht="15" customHeight="1" x14ac:dyDescent="0.25">
      <c r="B34" s="7"/>
      <c r="C34" s="55"/>
      <c r="D34" s="23"/>
      <c r="E34" s="23"/>
      <c r="F34" s="23"/>
      <c r="G34" s="23"/>
      <c r="H34" s="23"/>
      <c r="I34" s="23"/>
      <c r="J34" s="23"/>
      <c r="K34" s="24"/>
      <c r="L34" s="55">
        <v>0</v>
      </c>
      <c r="M34" s="23"/>
      <c r="N34" s="23"/>
      <c r="O34" s="24"/>
      <c r="P34" s="57">
        <v>0</v>
      </c>
      <c r="Q34" s="59"/>
      <c r="R34" s="59"/>
      <c r="S34" s="58"/>
      <c r="T34" s="55">
        <v>0</v>
      </c>
      <c r="U34" s="23"/>
      <c r="V34" s="23"/>
      <c r="W34" s="24"/>
      <c r="X34" s="57">
        <v>0</v>
      </c>
      <c r="Y34" s="59"/>
      <c r="Z34" s="59"/>
      <c r="AA34" s="58"/>
      <c r="AB34" s="55">
        <v>0</v>
      </c>
      <c r="AC34" s="23"/>
      <c r="AD34" s="23"/>
      <c r="AE34" s="24"/>
      <c r="AF34" s="57">
        <v>0</v>
      </c>
      <c r="AG34" s="59"/>
      <c r="AH34" s="59"/>
      <c r="AI34" s="58"/>
      <c r="AJ34" s="16"/>
    </row>
    <row r="35" spans="2:36" ht="15" customHeight="1" x14ac:dyDescent="0.25">
      <c r="B35" s="7"/>
      <c r="C35" s="55"/>
      <c r="D35" s="23"/>
      <c r="E35" s="23"/>
      <c r="F35" s="23"/>
      <c r="G35" s="23"/>
      <c r="H35" s="23"/>
      <c r="I35" s="23"/>
      <c r="J35" s="23"/>
      <c r="K35" s="24"/>
      <c r="L35" s="55">
        <v>0</v>
      </c>
      <c r="M35" s="23"/>
      <c r="N35" s="23"/>
      <c r="O35" s="24"/>
      <c r="P35" s="57">
        <v>0</v>
      </c>
      <c r="Q35" s="59"/>
      <c r="R35" s="59"/>
      <c r="S35" s="58"/>
      <c r="T35" s="55">
        <v>0</v>
      </c>
      <c r="U35" s="23"/>
      <c r="V35" s="23"/>
      <c r="W35" s="24"/>
      <c r="X35" s="57">
        <v>0</v>
      </c>
      <c r="Y35" s="59"/>
      <c r="Z35" s="59"/>
      <c r="AA35" s="58"/>
      <c r="AB35" s="55">
        <v>0</v>
      </c>
      <c r="AC35" s="23"/>
      <c r="AD35" s="23"/>
      <c r="AE35" s="24"/>
      <c r="AF35" s="57">
        <v>0</v>
      </c>
      <c r="AG35" s="59"/>
      <c r="AH35" s="59"/>
      <c r="AI35" s="58"/>
      <c r="AJ35" s="16"/>
    </row>
    <row r="36" spans="2:36" ht="15" customHeight="1" x14ac:dyDescent="0.25">
      <c r="B36" s="7"/>
      <c r="C36" s="55"/>
      <c r="D36" s="23"/>
      <c r="E36" s="23"/>
      <c r="F36" s="23"/>
      <c r="G36" s="23"/>
      <c r="H36" s="23"/>
      <c r="I36" s="23"/>
      <c r="J36" s="23"/>
      <c r="K36" s="24"/>
      <c r="L36" s="55">
        <v>0</v>
      </c>
      <c r="M36" s="23"/>
      <c r="N36" s="23"/>
      <c r="O36" s="24"/>
      <c r="P36" s="57">
        <v>0</v>
      </c>
      <c r="Q36" s="59"/>
      <c r="R36" s="59"/>
      <c r="S36" s="58"/>
      <c r="T36" s="55">
        <v>0</v>
      </c>
      <c r="U36" s="23"/>
      <c r="V36" s="23"/>
      <c r="W36" s="24"/>
      <c r="X36" s="57">
        <v>0</v>
      </c>
      <c r="Y36" s="59"/>
      <c r="Z36" s="59"/>
      <c r="AA36" s="58"/>
      <c r="AB36" s="55">
        <v>0</v>
      </c>
      <c r="AC36" s="23"/>
      <c r="AD36" s="23"/>
      <c r="AE36" s="24"/>
      <c r="AF36" s="57">
        <v>0</v>
      </c>
      <c r="AG36" s="59"/>
      <c r="AH36" s="59"/>
      <c r="AI36" s="58"/>
      <c r="AJ36" s="16"/>
    </row>
    <row r="37" spans="2:36" ht="15" customHeight="1" x14ac:dyDescent="0.25">
      <c r="B37" s="7"/>
      <c r="C37" s="55"/>
      <c r="D37" s="23"/>
      <c r="E37" s="23"/>
      <c r="F37" s="23"/>
      <c r="G37" s="23"/>
      <c r="H37" s="23"/>
      <c r="I37" s="23"/>
      <c r="J37" s="23"/>
      <c r="K37" s="24"/>
      <c r="L37" s="55">
        <v>0</v>
      </c>
      <c r="M37" s="23"/>
      <c r="N37" s="23"/>
      <c r="O37" s="24"/>
      <c r="P37" s="57">
        <v>0</v>
      </c>
      <c r="Q37" s="59"/>
      <c r="R37" s="59"/>
      <c r="S37" s="58"/>
      <c r="T37" s="55">
        <v>0</v>
      </c>
      <c r="U37" s="23"/>
      <c r="V37" s="23"/>
      <c r="W37" s="24"/>
      <c r="X37" s="57">
        <v>0</v>
      </c>
      <c r="Y37" s="59"/>
      <c r="Z37" s="59"/>
      <c r="AA37" s="58"/>
      <c r="AB37" s="55">
        <v>0</v>
      </c>
      <c r="AC37" s="23"/>
      <c r="AD37" s="23"/>
      <c r="AE37" s="24"/>
      <c r="AF37" s="57">
        <v>0</v>
      </c>
      <c r="AG37" s="59"/>
      <c r="AH37" s="59"/>
      <c r="AI37" s="58"/>
      <c r="AJ37" s="16"/>
    </row>
    <row r="38" spans="2:36" ht="15" customHeight="1" x14ac:dyDescent="0.25">
      <c r="B38" s="7"/>
      <c r="C38" s="40"/>
      <c r="D38" s="25"/>
      <c r="E38" s="25"/>
      <c r="F38" s="25"/>
      <c r="G38" s="25"/>
      <c r="H38" s="25"/>
      <c r="I38" s="25"/>
      <c r="J38" s="25"/>
      <c r="K38" s="26"/>
      <c r="L38" s="40">
        <v>0</v>
      </c>
      <c r="M38" s="25"/>
      <c r="N38" s="25"/>
      <c r="O38" s="26"/>
      <c r="P38" s="57">
        <v>0</v>
      </c>
      <c r="Q38" s="59"/>
      <c r="R38" s="59"/>
      <c r="S38" s="58"/>
      <c r="T38" s="40">
        <v>0</v>
      </c>
      <c r="U38" s="25"/>
      <c r="V38" s="25"/>
      <c r="W38" s="26"/>
      <c r="X38" s="57">
        <v>0</v>
      </c>
      <c r="Y38" s="59"/>
      <c r="Z38" s="59"/>
      <c r="AA38" s="58"/>
      <c r="AB38" s="40">
        <v>0</v>
      </c>
      <c r="AC38" s="25"/>
      <c r="AD38" s="25"/>
      <c r="AE38" s="26"/>
      <c r="AF38" s="57">
        <v>0</v>
      </c>
      <c r="AG38" s="59"/>
      <c r="AH38" s="59"/>
      <c r="AI38" s="58"/>
      <c r="AJ38" s="16"/>
    </row>
    <row r="39" spans="2:36" ht="15" customHeight="1" x14ac:dyDescent="0.25">
      <c r="B39" s="7"/>
      <c r="C39" s="86"/>
      <c r="D39" s="12"/>
      <c r="E39" s="12"/>
      <c r="F39" s="12"/>
      <c r="G39" s="12"/>
      <c r="H39" s="12"/>
      <c r="I39" s="12"/>
      <c r="J39" s="12"/>
      <c r="K39" s="87"/>
      <c r="L39" s="86" t="s">
        <v>65</v>
      </c>
      <c r="M39" s="12"/>
      <c r="N39" s="12"/>
      <c r="O39" s="87"/>
      <c r="P39" s="91">
        <f>SUMPRODUCT(L30:O38,P30:S38)</f>
        <v>0</v>
      </c>
      <c r="Q39" s="92"/>
      <c r="R39" s="92"/>
      <c r="S39" s="93"/>
      <c r="T39" s="12" t="s">
        <v>65</v>
      </c>
      <c r="U39" s="12"/>
      <c r="V39" s="12"/>
      <c r="W39" s="87"/>
      <c r="X39" s="91">
        <f>SUMPRODUCT(T30:W38,X30:AA38)</f>
        <v>0</v>
      </c>
      <c r="Y39" s="92"/>
      <c r="Z39" s="92"/>
      <c r="AA39" s="93"/>
      <c r="AB39" s="12" t="s">
        <v>65</v>
      </c>
      <c r="AC39" s="12"/>
      <c r="AD39" s="12"/>
      <c r="AE39" s="87"/>
      <c r="AF39" s="91">
        <f>SUMPRODUCT(AB30:AE38,AF30:AI38)</f>
        <v>0</v>
      </c>
      <c r="AG39" s="92"/>
      <c r="AH39" s="92"/>
      <c r="AI39" s="93"/>
      <c r="AJ39" s="16"/>
    </row>
    <row r="40" spans="2:36" ht="15" customHeight="1" x14ac:dyDescent="0.25">
      <c r="B40" s="7"/>
      <c r="C40" s="7" t="s">
        <v>60</v>
      </c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16"/>
      <c r="AJ40" s="16"/>
    </row>
    <row r="41" spans="2:36" ht="15" customHeight="1" x14ac:dyDescent="0.25">
      <c r="B41" s="7"/>
      <c r="C41" s="35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17"/>
      <c r="AJ41" s="16"/>
    </row>
    <row r="42" spans="2:36" ht="15" customHeight="1" x14ac:dyDescent="0.25">
      <c r="B42" s="7"/>
      <c r="C42" s="34" t="s">
        <v>61</v>
      </c>
      <c r="D42" s="32"/>
      <c r="E42" s="32"/>
      <c r="F42" s="32"/>
      <c r="G42" s="32"/>
      <c r="H42" s="32"/>
      <c r="I42" s="32"/>
      <c r="J42" s="32"/>
      <c r="K42" s="15"/>
      <c r="L42" s="86" t="s">
        <v>63</v>
      </c>
      <c r="M42" s="12"/>
      <c r="N42" s="12"/>
      <c r="O42" s="12"/>
      <c r="P42" s="12"/>
      <c r="Q42" s="12"/>
      <c r="R42" s="12"/>
      <c r="S42" s="87"/>
      <c r="T42" s="86" t="s">
        <v>64</v>
      </c>
      <c r="U42" s="12"/>
      <c r="V42" s="12"/>
      <c r="W42" s="12"/>
      <c r="X42" s="12"/>
      <c r="Y42" s="12"/>
      <c r="Z42" s="12"/>
      <c r="AA42" s="87"/>
      <c r="AB42" s="86" t="s">
        <v>89</v>
      </c>
      <c r="AC42" s="12"/>
      <c r="AD42" s="12"/>
      <c r="AE42" s="12"/>
      <c r="AF42" s="32"/>
      <c r="AG42" s="32"/>
      <c r="AH42" s="32"/>
      <c r="AI42" s="15"/>
      <c r="AJ42" s="16"/>
    </row>
    <row r="43" spans="2:36" ht="15" customHeight="1" x14ac:dyDescent="0.25">
      <c r="B43" s="7"/>
      <c r="C43" s="7"/>
      <c r="D43" s="8"/>
      <c r="E43" s="8"/>
      <c r="F43" s="8"/>
      <c r="G43" s="8"/>
      <c r="H43" s="8"/>
      <c r="I43" s="8"/>
      <c r="J43" s="8"/>
      <c r="K43" s="16"/>
      <c r="L43" s="7" t="s">
        <v>62</v>
      </c>
      <c r="M43" s="8"/>
      <c r="N43" s="8"/>
      <c r="O43" s="8"/>
      <c r="P43" s="35" t="s">
        <v>88</v>
      </c>
      <c r="Q43" s="33"/>
      <c r="R43" s="33"/>
      <c r="S43" s="33"/>
      <c r="T43" s="35" t="s">
        <v>62</v>
      </c>
      <c r="U43" s="33"/>
      <c r="V43" s="33"/>
      <c r="W43" s="33"/>
      <c r="X43" s="35" t="s">
        <v>88</v>
      </c>
      <c r="Y43" s="33"/>
      <c r="Z43" s="33"/>
      <c r="AA43" s="33"/>
      <c r="AB43" s="35" t="s">
        <v>62</v>
      </c>
      <c r="AC43" s="33"/>
      <c r="AD43" s="33"/>
      <c r="AE43" s="33"/>
      <c r="AF43" s="86" t="s">
        <v>88</v>
      </c>
      <c r="AG43" s="12"/>
      <c r="AH43" s="12"/>
      <c r="AI43" s="87"/>
      <c r="AJ43" s="16"/>
    </row>
    <row r="44" spans="2:36" ht="15" customHeight="1" x14ac:dyDescent="0.25">
      <c r="B44" s="7"/>
      <c r="C44" s="52"/>
      <c r="D44" s="53"/>
      <c r="E44" s="53"/>
      <c r="F44" s="53"/>
      <c r="G44" s="53"/>
      <c r="H44" s="53"/>
      <c r="I44" s="53"/>
      <c r="J44" s="53"/>
      <c r="K44" s="53"/>
      <c r="L44" s="52">
        <v>0</v>
      </c>
      <c r="M44" s="53"/>
      <c r="N44" s="53"/>
      <c r="O44" s="54"/>
      <c r="P44" s="74">
        <v>0</v>
      </c>
      <c r="Q44" s="74"/>
      <c r="R44" s="74"/>
      <c r="S44" s="75"/>
      <c r="T44" s="52">
        <v>0</v>
      </c>
      <c r="U44" s="53"/>
      <c r="V44" s="53"/>
      <c r="W44" s="54"/>
      <c r="X44" s="74">
        <v>0</v>
      </c>
      <c r="Y44" s="74"/>
      <c r="Z44" s="74"/>
      <c r="AA44" s="75"/>
      <c r="AB44" s="52">
        <v>0</v>
      </c>
      <c r="AC44" s="53"/>
      <c r="AD44" s="53"/>
      <c r="AE44" s="54"/>
      <c r="AF44" s="74">
        <v>0</v>
      </c>
      <c r="AG44" s="74"/>
      <c r="AH44" s="74"/>
      <c r="AI44" s="75"/>
      <c r="AJ44" s="16"/>
    </row>
    <row r="45" spans="2:36" ht="15" customHeight="1" x14ac:dyDescent="0.25">
      <c r="B45" s="7"/>
      <c r="C45" s="55"/>
      <c r="D45" s="23"/>
      <c r="E45" s="23"/>
      <c r="F45" s="23"/>
      <c r="G45" s="23"/>
      <c r="H45" s="23"/>
      <c r="I45" s="23"/>
      <c r="J45" s="23"/>
      <c r="K45" s="23"/>
      <c r="L45" s="55">
        <v>0</v>
      </c>
      <c r="M45" s="23"/>
      <c r="N45" s="23"/>
      <c r="O45" s="24"/>
      <c r="P45" s="57">
        <v>0</v>
      </c>
      <c r="Q45" s="59"/>
      <c r="R45" s="59"/>
      <c r="S45" s="58"/>
      <c r="T45" s="55">
        <v>0</v>
      </c>
      <c r="U45" s="23"/>
      <c r="V45" s="23"/>
      <c r="W45" s="24"/>
      <c r="X45" s="57">
        <v>0</v>
      </c>
      <c r="Y45" s="59"/>
      <c r="Z45" s="59"/>
      <c r="AA45" s="58"/>
      <c r="AB45" s="55">
        <v>0</v>
      </c>
      <c r="AC45" s="23"/>
      <c r="AD45" s="23"/>
      <c r="AE45" s="24"/>
      <c r="AF45" s="57">
        <v>0</v>
      </c>
      <c r="AG45" s="59"/>
      <c r="AH45" s="59"/>
      <c r="AI45" s="58"/>
      <c r="AJ45" s="16"/>
    </row>
    <row r="46" spans="2:36" ht="15" customHeight="1" x14ac:dyDescent="0.25">
      <c r="B46" s="7"/>
      <c r="C46" s="55"/>
      <c r="D46" s="23"/>
      <c r="E46" s="23"/>
      <c r="F46" s="23"/>
      <c r="G46" s="23"/>
      <c r="H46" s="23"/>
      <c r="I46" s="23"/>
      <c r="J46" s="23"/>
      <c r="K46" s="23"/>
      <c r="L46" s="55">
        <v>0</v>
      </c>
      <c r="M46" s="23"/>
      <c r="N46" s="23"/>
      <c r="O46" s="24"/>
      <c r="P46" s="57">
        <v>0</v>
      </c>
      <c r="Q46" s="59"/>
      <c r="R46" s="59"/>
      <c r="S46" s="58"/>
      <c r="T46" s="55">
        <v>0</v>
      </c>
      <c r="U46" s="23"/>
      <c r="V46" s="23"/>
      <c r="W46" s="24"/>
      <c r="X46" s="57">
        <v>0</v>
      </c>
      <c r="Y46" s="59"/>
      <c r="Z46" s="59"/>
      <c r="AA46" s="58"/>
      <c r="AB46" s="55">
        <v>0</v>
      </c>
      <c r="AC46" s="23"/>
      <c r="AD46" s="23"/>
      <c r="AE46" s="24"/>
      <c r="AF46" s="57">
        <v>0</v>
      </c>
      <c r="AG46" s="59"/>
      <c r="AH46" s="59"/>
      <c r="AI46" s="58"/>
      <c r="AJ46" s="16"/>
    </row>
    <row r="47" spans="2:36" ht="15" customHeight="1" x14ac:dyDescent="0.25">
      <c r="B47" s="7"/>
      <c r="C47" s="55"/>
      <c r="D47" s="23"/>
      <c r="E47" s="23"/>
      <c r="F47" s="23"/>
      <c r="G47" s="23"/>
      <c r="H47" s="23"/>
      <c r="I47" s="23"/>
      <c r="J47" s="23"/>
      <c r="K47" s="23"/>
      <c r="L47" s="55">
        <v>0</v>
      </c>
      <c r="M47" s="23"/>
      <c r="N47" s="23"/>
      <c r="O47" s="24"/>
      <c r="P47" s="57">
        <v>0</v>
      </c>
      <c r="Q47" s="59"/>
      <c r="R47" s="59"/>
      <c r="S47" s="58"/>
      <c r="T47" s="55">
        <v>0</v>
      </c>
      <c r="U47" s="23"/>
      <c r="V47" s="23"/>
      <c r="W47" s="24"/>
      <c r="X47" s="57">
        <v>0</v>
      </c>
      <c r="Y47" s="59"/>
      <c r="Z47" s="59"/>
      <c r="AA47" s="58"/>
      <c r="AB47" s="55">
        <v>0</v>
      </c>
      <c r="AC47" s="23"/>
      <c r="AD47" s="23"/>
      <c r="AE47" s="24"/>
      <c r="AF47" s="57">
        <v>0</v>
      </c>
      <c r="AG47" s="59"/>
      <c r="AH47" s="59"/>
      <c r="AI47" s="58"/>
      <c r="AJ47" s="16"/>
    </row>
    <row r="48" spans="2:36" ht="15" customHeight="1" x14ac:dyDescent="0.25">
      <c r="B48" s="7"/>
      <c r="C48" s="55"/>
      <c r="D48" s="23"/>
      <c r="E48" s="23"/>
      <c r="F48" s="23"/>
      <c r="G48" s="23"/>
      <c r="H48" s="23"/>
      <c r="I48" s="23"/>
      <c r="J48" s="23"/>
      <c r="K48" s="23"/>
      <c r="L48" s="55">
        <v>0</v>
      </c>
      <c r="M48" s="23"/>
      <c r="N48" s="23"/>
      <c r="O48" s="24"/>
      <c r="P48" s="57">
        <v>0</v>
      </c>
      <c r="Q48" s="59"/>
      <c r="R48" s="59"/>
      <c r="S48" s="58"/>
      <c r="T48" s="55">
        <v>0</v>
      </c>
      <c r="U48" s="23"/>
      <c r="V48" s="23"/>
      <c r="W48" s="24"/>
      <c r="X48" s="57">
        <v>0</v>
      </c>
      <c r="Y48" s="59"/>
      <c r="Z48" s="59"/>
      <c r="AA48" s="58"/>
      <c r="AB48" s="55">
        <v>0</v>
      </c>
      <c r="AC48" s="23"/>
      <c r="AD48" s="23"/>
      <c r="AE48" s="24"/>
      <c r="AF48" s="57">
        <v>0</v>
      </c>
      <c r="AG48" s="59"/>
      <c r="AH48" s="59"/>
      <c r="AI48" s="58"/>
      <c r="AJ48" s="16"/>
    </row>
    <row r="49" spans="2:36" ht="15" customHeight="1" x14ac:dyDescent="0.25">
      <c r="B49" s="7"/>
      <c r="C49" s="55"/>
      <c r="D49" s="23"/>
      <c r="E49" s="23"/>
      <c r="F49" s="23"/>
      <c r="G49" s="23"/>
      <c r="H49" s="23"/>
      <c r="I49" s="23"/>
      <c r="J49" s="23"/>
      <c r="K49" s="23"/>
      <c r="L49" s="55">
        <v>0</v>
      </c>
      <c r="M49" s="23"/>
      <c r="N49" s="23"/>
      <c r="O49" s="24"/>
      <c r="P49" s="57">
        <v>0</v>
      </c>
      <c r="Q49" s="59"/>
      <c r="R49" s="59"/>
      <c r="S49" s="58"/>
      <c r="T49" s="55">
        <v>0</v>
      </c>
      <c r="U49" s="23"/>
      <c r="V49" s="23"/>
      <c r="W49" s="24"/>
      <c r="X49" s="57">
        <v>0</v>
      </c>
      <c r="Y49" s="59"/>
      <c r="Z49" s="59"/>
      <c r="AA49" s="58"/>
      <c r="AB49" s="55">
        <v>0</v>
      </c>
      <c r="AC49" s="23"/>
      <c r="AD49" s="23"/>
      <c r="AE49" s="24"/>
      <c r="AF49" s="57">
        <v>0</v>
      </c>
      <c r="AG49" s="59"/>
      <c r="AH49" s="59"/>
      <c r="AI49" s="58"/>
      <c r="AJ49" s="16"/>
    </row>
    <row r="50" spans="2:36" ht="15" customHeight="1" x14ac:dyDescent="0.25">
      <c r="B50" s="7"/>
      <c r="C50" s="55"/>
      <c r="D50" s="23"/>
      <c r="E50" s="23"/>
      <c r="F50" s="23"/>
      <c r="G50" s="23"/>
      <c r="H50" s="23"/>
      <c r="I50" s="23"/>
      <c r="J50" s="23"/>
      <c r="K50" s="23"/>
      <c r="L50" s="55">
        <v>0</v>
      </c>
      <c r="M50" s="23"/>
      <c r="N50" s="23"/>
      <c r="O50" s="24"/>
      <c r="P50" s="57">
        <v>0</v>
      </c>
      <c r="Q50" s="59"/>
      <c r="R50" s="59"/>
      <c r="S50" s="58"/>
      <c r="T50" s="55">
        <v>0</v>
      </c>
      <c r="U50" s="23"/>
      <c r="V50" s="23"/>
      <c r="W50" s="24"/>
      <c r="X50" s="57">
        <v>0</v>
      </c>
      <c r="Y50" s="59"/>
      <c r="Z50" s="59"/>
      <c r="AA50" s="58"/>
      <c r="AB50" s="55">
        <v>0</v>
      </c>
      <c r="AC50" s="23"/>
      <c r="AD50" s="23"/>
      <c r="AE50" s="24"/>
      <c r="AF50" s="57">
        <v>0</v>
      </c>
      <c r="AG50" s="59"/>
      <c r="AH50" s="59"/>
      <c r="AI50" s="58"/>
      <c r="AJ50" s="16"/>
    </row>
    <row r="51" spans="2:36" ht="15" customHeight="1" x14ac:dyDescent="0.25">
      <c r="B51" s="7"/>
      <c r="C51" s="55"/>
      <c r="D51" s="23"/>
      <c r="E51" s="23"/>
      <c r="F51" s="23"/>
      <c r="G51" s="23"/>
      <c r="H51" s="23"/>
      <c r="I51" s="23"/>
      <c r="J51" s="23"/>
      <c r="K51" s="23"/>
      <c r="L51" s="55">
        <v>0</v>
      </c>
      <c r="M51" s="23"/>
      <c r="N51" s="23"/>
      <c r="O51" s="24"/>
      <c r="P51" s="57">
        <v>0</v>
      </c>
      <c r="Q51" s="59"/>
      <c r="R51" s="59"/>
      <c r="S51" s="58"/>
      <c r="T51" s="55">
        <v>0</v>
      </c>
      <c r="U51" s="23"/>
      <c r="V51" s="23"/>
      <c r="W51" s="24"/>
      <c r="X51" s="57">
        <v>0</v>
      </c>
      <c r="Y51" s="59"/>
      <c r="Z51" s="59"/>
      <c r="AA51" s="58"/>
      <c r="AB51" s="55">
        <v>0</v>
      </c>
      <c r="AC51" s="23"/>
      <c r="AD51" s="23"/>
      <c r="AE51" s="24"/>
      <c r="AF51" s="57">
        <v>0</v>
      </c>
      <c r="AG51" s="59"/>
      <c r="AH51" s="59"/>
      <c r="AI51" s="58"/>
      <c r="AJ51" s="16"/>
    </row>
    <row r="52" spans="2:36" ht="15" customHeight="1" x14ac:dyDescent="0.25">
      <c r="B52" s="7"/>
      <c r="C52" s="40"/>
      <c r="D52" s="25"/>
      <c r="E52" s="25"/>
      <c r="F52" s="25"/>
      <c r="G52" s="25"/>
      <c r="H52" s="25"/>
      <c r="I52" s="25"/>
      <c r="J52" s="25"/>
      <c r="K52" s="25"/>
      <c r="L52" s="40">
        <v>0</v>
      </c>
      <c r="M52" s="25"/>
      <c r="N52" s="25"/>
      <c r="O52" s="26"/>
      <c r="P52" s="57">
        <v>0</v>
      </c>
      <c r="Q52" s="59"/>
      <c r="R52" s="59"/>
      <c r="S52" s="58"/>
      <c r="T52" s="40">
        <v>0</v>
      </c>
      <c r="U52" s="25"/>
      <c r="V52" s="25"/>
      <c r="W52" s="26"/>
      <c r="X52" s="57">
        <v>0</v>
      </c>
      <c r="Y52" s="59"/>
      <c r="Z52" s="59"/>
      <c r="AA52" s="58"/>
      <c r="AB52" s="40">
        <v>0</v>
      </c>
      <c r="AC52" s="25"/>
      <c r="AD52" s="25"/>
      <c r="AE52" s="26"/>
      <c r="AF52" s="57">
        <v>0</v>
      </c>
      <c r="AG52" s="59"/>
      <c r="AH52" s="59"/>
      <c r="AI52" s="58"/>
      <c r="AJ52" s="16"/>
    </row>
    <row r="53" spans="2:36" ht="15" customHeight="1" x14ac:dyDescent="0.25">
      <c r="B53" s="7"/>
      <c r="C53" s="86"/>
      <c r="D53" s="12"/>
      <c r="E53" s="12"/>
      <c r="F53" s="12"/>
      <c r="G53" s="12"/>
      <c r="H53" s="12"/>
      <c r="I53" s="12"/>
      <c r="J53" s="12"/>
      <c r="K53" s="87"/>
      <c r="L53" s="35" t="s">
        <v>65</v>
      </c>
      <c r="M53" s="33"/>
      <c r="N53" s="33"/>
      <c r="O53" s="17"/>
      <c r="P53" s="91">
        <f>SUMPRODUCT(L44:L52,P44:P52)</f>
        <v>0</v>
      </c>
      <c r="Q53" s="92"/>
      <c r="R53" s="92"/>
      <c r="S53" s="93"/>
      <c r="T53" s="12" t="s">
        <v>65</v>
      </c>
      <c r="U53" s="12"/>
      <c r="V53" s="12"/>
      <c r="W53" s="87"/>
      <c r="X53" s="91">
        <f>SUMPRODUCT(T44:W52,X44:AA52)</f>
        <v>0</v>
      </c>
      <c r="Y53" s="92"/>
      <c r="Z53" s="92"/>
      <c r="AA53" s="93"/>
      <c r="AB53" s="12" t="s">
        <v>65</v>
      </c>
      <c r="AC53" s="12"/>
      <c r="AD53" s="12"/>
      <c r="AE53" s="87"/>
      <c r="AF53" s="91">
        <f>SUMPRODUCT(AB44:AE52,AF44:AI52)</f>
        <v>0</v>
      </c>
      <c r="AG53" s="92"/>
      <c r="AH53" s="92"/>
      <c r="AI53" s="93"/>
      <c r="AJ53" s="16"/>
    </row>
    <row r="54" spans="2:36" ht="15" customHeight="1" x14ac:dyDescent="0.25">
      <c r="B54" s="7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6"/>
    </row>
    <row r="55" spans="2:36" ht="15" customHeight="1" x14ac:dyDescent="0.25">
      <c r="B55" s="7"/>
      <c r="C55" s="41" t="s">
        <v>32</v>
      </c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I55" s="37"/>
      <c r="AJ55" s="16"/>
    </row>
    <row r="56" spans="2:36" ht="15" customHeight="1" x14ac:dyDescent="0.25">
      <c r="B56" s="7"/>
      <c r="C56" s="43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  <c r="AA56" s="44"/>
      <c r="AB56" s="44"/>
      <c r="AC56" s="44"/>
      <c r="AD56" s="44"/>
      <c r="AE56" s="44"/>
      <c r="AF56" s="44"/>
      <c r="AG56" s="44"/>
      <c r="AH56" s="44"/>
      <c r="AI56" s="45"/>
      <c r="AJ56" s="16"/>
    </row>
    <row r="57" spans="2:36" ht="15" customHeight="1" x14ac:dyDescent="0.25">
      <c r="B57" s="7"/>
      <c r="C57" s="42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  <c r="AD57" s="38"/>
      <c r="AE57" s="38"/>
      <c r="AF57" s="38"/>
      <c r="AG57" s="38"/>
      <c r="AH57" s="38"/>
      <c r="AI57" s="39"/>
      <c r="AJ57" s="16"/>
    </row>
    <row r="58" spans="2:36" ht="15" customHeight="1" x14ac:dyDescent="0.25">
      <c r="B58" s="7"/>
      <c r="C58" s="34" t="s">
        <v>29</v>
      </c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2"/>
      <c r="AE58" s="32"/>
      <c r="AF58" s="32"/>
      <c r="AG58" s="32"/>
      <c r="AH58" s="32"/>
      <c r="AI58" s="15"/>
      <c r="AJ58" s="16"/>
    </row>
    <row r="59" spans="2:36" ht="15" customHeight="1" x14ac:dyDescent="0.25">
      <c r="B59" s="7"/>
      <c r="C59" s="35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17"/>
      <c r="AJ59" s="16"/>
    </row>
    <row r="60" spans="2:36" ht="15" customHeight="1" x14ac:dyDescent="0.25">
      <c r="B60" s="7"/>
      <c r="C60" s="34" t="s">
        <v>61</v>
      </c>
      <c r="D60" s="32"/>
      <c r="E60" s="32"/>
      <c r="F60" s="32"/>
      <c r="G60" s="32"/>
      <c r="H60" s="32"/>
      <c r="I60" s="32"/>
      <c r="J60" s="32"/>
      <c r="K60" s="15"/>
      <c r="L60" s="86" t="s">
        <v>63</v>
      </c>
      <c r="M60" s="12"/>
      <c r="N60" s="12"/>
      <c r="O60" s="12"/>
      <c r="P60" s="12"/>
      <c r="Q60" s="12"/>
      <c r="R60" s="12"/>
      <c r="S60" s="87"/>
      <c r="T60" s="86" t="s">
        <v>64</v>
      </c>
      <c r="U60" s="12"/>
      <c r="V60" s="12"/>
      <c r="W60" s="12"/>
      <c r="X60" s="12"/>
      <c r="Y60" s="12"/>
      <c r="Z60" s="12"/>
      <c r="AA60" s="87"/>
      <c r="AB60" s="86" t="s">
        <v>89</v>
      </c>
      <c r="AC60" s="12"/>
      <c r="AD60" s="12"/>
      <c r="AE60" s="12"/>
      <c r="AF60" s="32"/>
      <c r="AG60" s="32"/>
      <c r="AH60" s="32"/>
      <c r="AI60" s="15"/>
      <c r="AJ60" s="16"/>
    </row>
    <row r="61" spans="2:36" ht="15" customHeight="1" x14ac:dyDescent="0.25">
      <c r="B61" s="7"/>
      <c r="C61" s="7"/>
      <c r="D61" s="8"/>
      <c r="E61" s="8"/>
      <c r="F61" s="8"/>
      <c r="G61" s="8"/>
      <c r="H61" s="8"/>
      <c r="I61" s="8"/>
      <c r="J61" s="8"/>
      <c r="K61" s="16"/>
      <c r="L61" s="35" t="s">
        <v>62</v>
      </c>
      <c r="M61" s="33"/>
      <c r="N61" s="33"/>
      <c r="O61" s="33"/>
      <c r="P61" s="35" t="s">
        <v>88</v>
      </c>
      <c r="Q61" s="33"/>
      <c r="R61" s="33"/>
      <c r="S61" s="33"/>
      <c r="T61" s="35" t="s">
        <v>62</v>
      </c>
      <c r="U61" s="33"/>
      <c r="V61" s="33"/>
      <c r="W61" s="33"/>
      <c r="X61" s="35" t="s">
        <v>88</v>
      </c>
      <c r="Y61" s="33"/>
      <c r="Z61" s="33"/>
      <c r="AA61" s="33"/>
      <c r="AB61" s="35" t="s">
        <v>62</v>
      </c>
      <c r="AC61" s="33"/>
      <c r="AD61" s="33"/>
      <c r="AE61" s="33"/>
      <c r="AF61" s="86" t="s">
        <v>88</v>
      </c>
      <c r="AG61" s="12"/>
      <c r="AH61" s="12"/>
      <c r="AI61" s="87"/>
      <c r="AJ61" s="16"/>
    </row>
    <row r="62" spans="2:36" ht="15" customHeight="1" x14ac:dyDescent="0.25">
      <c r="B62" s="7"/>
      <c r="C62" s="52"/>
      <c r="D62" s="53"/>
      <c r="E62" s="53"/>
      <c r="F62" s="53"/>
      <c r="G62" s="53"/>
      <c r="H62" s="53"/>
      <c r="I62" s="53"/>
      <c r="J62" s="53"/>
      <c r="K62" s="54"/>
      <c r="L62" s="52">
        <v>0</v>
      </c>
      <c r="M62" s="53"/>
      <c r="N62" s="53"/>
      <c r="O62" s="54"/>
      <c r="P62" s="74">
        <v>0</v>
      </c>
      <c r="Q62" s="74"/>
      <c r="R62" s="74"/>
      <c r="S62" s="75"/>
      <c r="T62" s="52">
        <v>0</v>
      </c>
      <c r="U62" s="53"/>
      <c r="V62" s="53"/>
      <c r="W62" s="54"/>
      <c r="X62" s="74">
        <v>0</v>
      </c>
      <c r="Y62" s="74"/>
      <c r="Z62" s="74"/>
      <c r="AA62" s="75"/>
      <c r="AB62" s="52">
        <v>0</v>
      </c>
      <c r="AC62" s="53"/>
      <c r="AD62" s="53"/>
      <c r="AE62" s="54"/>
      <c r="AF62" s="74">
        <v>0</v>
      </c>
      <c r="AG62" s="74"/>
      <c r="AH62" s="74"/>
      <c r="AI62" s="75"/>
      <c r="AJ62" s="16"/>
    </row>
    <row r="63" spans="2:36" ht="15" customHeight="1" x14ac:dyDescent="0.25">
      <c r="B63" s="7"/>
      <c r="C63" s="55"/>
      <c r="D63" s="23"/>
      <c r="E63" s="23"/>
      <c r="F63" s="23"/>
      <c r="G63" s="23"/>
      <c r="H63" s="23"/>
      <c r="I63" s="23"/>
      <c r="J63" s="23"/>
      <c r="K63" s="24"/>
      <c r="L63" s="55">
        <v>0</v>
      </c>
      <c r="M63" s="23"/>
      <c r="N63" s="23"/>
      <c r="O63" s="24"/>
      <c r="P63" s="57">
        <v>0</v>
      </c>
      <c r="Q63" s="59"/>
      <c r="R63" s="59"/>
      <c r="S63" s="58"/>
      <c r="T63" s="55">
        <v>0</v>
      </c>
      <c r="U63" s="23"/>
      <c r="V63" s="23"/>
      <c r="W63" s="24"/>
      <c r="X63" s="57">
        <v>0</v>
      </c>
      <c r="Y63" s="59"/>
      <c r="Z63" s="59"/>
      <c r="AA63" s="58"/>
      <c r="AB63" s="55">
        <v>0</v>
      </c>
      <c r="AC63" s="23"/>
      <c r="AD63" s="23"/>
      <c r="AE63" s="24"/>
      <c r="AF63" s="57">
        <v>0</v>
      </c>
      <c r="AG63" s="59"/>
      <c r="AH63" s="59"/>
      <c r="AI63" s="58"/>
      <c r="AJ63" s="16"/>
    </row>
    <row r="64" spans="2:36" ht="15" customHeight="1" x14ac:dyDescent="0.25">
      <c r="B64" s="7"/>
      <c r="C64" s="55"/>
      <c r="D64" s="23"/>
      <c r="E64" s="23"/>
      <c r="F64" s="23"/>
      <c r="G64" s="23"/>
      <c r="H64" s="23"/>
      <c r="I64" s="23"/>
      <c r="J64" s="23"/>
      <c r="K64" s="24"/>
      <c r="L64" s="55">
        <v>0</v>
      </c>
      <c r="M64" s="23"/>
      <c r="N64" s="23"/>
      <c r="O64" s="24"/>
      <c r="P64" s="57">
        <v>0</v>
      </c>
      <c r="Q64" s="59"/>
      <c r="R64" s="59"/>
      <c r="S64" s="58"/>
      <c r="T64" s="55">
        <v>0</v>
      </c>
      <c r="U64" s="23"/>
      <c r="V64" s="23"/>
      <c r="W64" s="24"/>
      <c r="X64" s="57">
        <v>0</v>
      </c>
      <c r="Y64" s="59"/>
      <c r="Z64" s="59"/>
      <c r="AA64" s="58"/>
      <c r="AB64" s="55">
        <v>0</v>
      </c>
      <c r="AC64" s="23"/>
      <c r="AD64" s="23"/>
      <c r="AE64" s="24"/>
      <c r="AF64" s="57">
        <v>0</v>
      </c>
      <c r="AG64" s="59"/>
      <c r="AH64" s="59"/>
      <c r="AI64" s="58"/>
      <c r="AJ64" s="16"/>
    </row>
    <row r="65" spans="2:36" ht="15" customHeight="1" x14ac:dyDescent="0.25">
      <c r="B65" s="7"/>
      <c r="C65" s="55"/>
      <c r="D65" s="23"/>
      <c r="E65" s="23"/>
      <c r="F65" s="23"/>
      <c r="G65" s="23"/>
      <c r="H65" s="23"/>
      <c r="I65" s="23"/>
      <c r="J65" s="23"/>
      <c r="K65" s="24"/>
      <c r="L65" s="55">
        <v>0</v>
      </c>
      <c r="M65" s="23"/>
      <c r="N65" s="23"/>
      <c r="O65" s="24"/>
      <c r="P65" s="57">
        <v>0</v>
      </c>
      <c r="Q65" s="59"/>
      <c r="R65" s="59"/>
      <c r="S65" s="58"/>
      <c r="T65" s="55">
        <v>0</v>
      </c>
      <c r="U65" s="23"/>
      <c r="V65" s="23"/>
      <c r="W65" s="24"/>
      <c r="X65" s="57">
        <v>0</v>
      </c>
      <c r="Y65" s="59"/>
      <c r="Z65" s="59"/>
      <c r="AA65" s="58"/>
      <c r="AB65" s="55">
        <v>0</v>
      </c>
      <c r="AC65" s="23"/>
      <c r="AD65" s="23"/>
      <c r="AE65" s="24"/>
      <c r="AF65" s="57">
        <v>0</v>
      </c>
      <c r="AG65" s="59"/>
      <c r="AH65" s="59"/>
      <c r="AI65" s="58"/>
      <c r="AJ65" s="16"/>
    </row>
    <row r="66" spans="2:36" ht="15" customHeight="1" x14ac:dyDescent="0.25">
      <c r="B66" s="7"/>
      <c r="C66" s="55"/>
      <c r="D66" s="23"/>
      <c r="E66" s="23"/>
      <c r="F66" s="23"/>
      <c r="G66" s="23"/>
      <c r="H66" s="23"/>
      <c r="I66" s="23"/>
      <c r="J66" s="23"/>
      <c r="K66" s="24"/>
      <c r="L66" s="55">
        <v>0</v>
      </c>
      <c r="M66" s="23"/>
      <c r="N66" s="23"/>
      <c r="O66" s="24"/>
      <c r="P66" s="57">
        <v>0</v>
      </c>
      <c r="Q66" s="59"/>
      <c r="R66" s="59"/>
      <c r="S66" s="58"/>
      <c r="T66" s="55">
        <v>0</v>
      </c>
      <c r="U66" s="23"/>
      <c r="V66" s="23"/>
      <c r="W66" s="24"/>
      <c r="X66" s="57">
        <v>0</v>
      </c>
      <c r="Y66" s="59"/>
      <c r="Z66" s="59"/>
      <c r="AA66" s="58"/>
      <c r="AB66" s="55">
        <v>0</v>
      </c>
      <c r="AC66" s="23"/>
      <c r="AD66" s="23"/>
      <c r="AE66" s="24"/>
      <c r="AF66" s="57">
        <v>0</v>
      </c>
      <c r="AG66" s="59"/>
      <c r="AH66" s="59"/>
      <c r="AI66" s="58"/>
      <c r="AJ66" s="16"/>
    </row>
    <row r="67" spans="2:36" ht="15" customHeight="1" x14ac:dyDescent="0.25">
      <c r="B67" s="7"/>
      <c r="C67" s="55"/>
      <c r="D67" s="23"/>
      <c r="E67" s="23"/>
      <c r="F67" s="23"/>
      <c r="G67" s="23"/>
      <c r="H67" s="23"/>
      <c r="I67" s="23"/>
      <c r="J67" s="23"/>
      <c r="K67" s="24"/>
      <c r="L67" s="55">
        <v>0</v>
      </c>
      <c r="M67" s="23"/>
      <c r="N67" s="23"/>
      <c r="O67" s="24"/>
      <c r="P67" s="57">
        <v>0</v>
      </c>
      <c r="Q67" s="59"/>
      <c r="R67" s="59"/>
      <c r="S67" s="58"/>
      <c r="T67" s="55">
        <v>0</v>
      </c>
      <c r="U67" s="23"/>
      <c r="V67" s="23"/>
      <c r="W67" s="24"/>
      <c r="X67" s="57">
        <v>0</v>
      </c>
      <c r="Y67" s="59"/>
      <c r="Z67" s="59"/>
      <c r="AA67" s="58"/>
      <c r="AB67" s="55">
        <v>0</v>
      </c>
      <c r="AC67" s="23"/>
      <c r="AD67" s="23"/>
      <c r="AE67" s="24"/>
      <c r="AF67" s="57">
        <v>0</v>
      </c>
      <c r="AG67" s="59"/>
      <c r="AH67" s="59"/>
      <c r="AI67" s="58"/>
      <c r="AJ67" s="16"/>
    </row>
    <row r="68" spans="2:36" ht="15" customHeight="1" x14ac:dyDescent="0.25">
      <c r="B68" s="7"/>
      <c r="C68" s="55"/>
      <c r="D68" s="23"/>
      <c r="E68" s="23"/>
      <c r="F68" s="23"/>
      <c r="G68" s="23"/>
      <c r="H68" s="23"/>
      <c r="I68" s="23"/>
      <c r="J68" s="23"/>
      <c r="K68" s="24"/>
      <c r="L68" s="55">
        <v>0</v>
      </c>
      <c r="M68" s="23"/>
      <c r="N68" s="23"/>
      <c r="O68" s="24"/>
      <c r="P68" s="57">
        <v>0</v>
      </c>
      <c r="Q68" s="59"/>
      <c r="R68" s="59"/>
      <c r="S68" s="58"/>
      <c r="T68" s="55">
        <v>0</v>
      </c>
      <c r="U68" s="23"/>
      <c r="V68" s="23"/>
      <c r="W68" s="24"/>
      <c r="X68" s="57">
        <v>0</v>
      </c>
      <c r="Y68" s="59"/>
      <c r="Z68" s="59"/>
      <c r="AA68" s="58"/>
      <c r="AB68" s="55">
        <v>0</v>
      </c>
      <c r="AC68" s="23"/>
      <c r="AD68" s="23"/>
      <c r="AE68" s="24"/>
      <c r="AF68" s="57">
        <v>0</v>
      </c>
      <c r="AG68" s="59"/>
      <c r="AH68" s="59"/>
      <c r="AI68" s="58"/>
      <c r="AJ68" s="16"/>
    </row>
    <row r="69" spans="2:36" ht="15" customHeight="1" x14ac:dyDescent="0.25">
      <c r="B69" s="7"/>
      <c r="C69" s="55"/>
      <c r="D69" s="23"/>
      <c r="E69" s="23"/>
      <c r="F69" s="23"/>
      <c r="G69" s="23"/>
      <c r="H69" s="23"/>
      <c r="I69" s="23"/>
      <c r="J69" s="23"/>
      <c r="K69" s="24"/>
      <c r="L69" s="55">
        <v>0</v>
      </c>
      <c r="M69" s="23"/>
      <c r="N69" s="23"/>
      <c r="O69" s="24"/>
      <c r="P69" s="57">
        <v>0</v>
      </c>
      <c r="Q69" s="59"/>
      <c r="R69" s="59"/>
      <c r="S69" s="58"/>
      <c r="T69" s="55">
        <v>0</v>
      </c>
      <c r="U69" s="23"/>
      <c r="V69" s="23"/>
      <c r="W69" s="24"/>
      <c r="X69" s="57">
        <v>0</v>
      </c>
      <c r="Y69" s="59"/>
      <c r="Z69" s="59"/>
      <c r="AA69" s="58"/>
      <c r="AB69" s="55">
        <v>0</v>
      </c>
      <c r="AC69" s="23"/>
      <c r="AD69" s="23"/>
      <c r="AE69" s="24"/>
      <c r="AF69" s="57">
        <v>0</v>
      </c>
      <c r="AG69" s="59"/>
      <c r="AH69" s="59"/>
      <c r="AI69" s="58"/>
      <c r="AJ69" s="16"/>
    </row>
    <row r="70" spans="2:36" ht="15" customHeight="1" x14ac:dyDescent="0.25">
      <c r="B70" s="7"/>
      <c r="C70" s="40"/>
      <c r="D70" s="25"/>
      <c r="E70" s="25"/>
      <c r="F70" s="25"/>
      <c r="G70" s="25"/>
      <c r="H70" s="25"/>
      <c r="I70" s="25"/>
      <c r="J70" s="25"/>
      <c r="K70" s="26"/>
      <c r="L70" s="40">
        <v>0</v>
      </c>
      <c r="M70" s="25"/>
      <c r="N70" s="25"/>
      <c r="O70" s="26"/>
      <c r="P70" s="57">
        <v>0</v>
      </c>
      <c r="Q70" s="59"/>
      <c r="R70" s="59"/>
      <c r="S70" s="58"/>
      <c r="T70" s="40">
        <v>0</v>
      </c>
      <c r="U70" s="25"/>
      <c r="V70" s="25"/>
      <c r="W70" s="26"/>
      <c r="X70" s="57">
        <v>0</v>
      </c>
      <c r="Y70" s="59"/>
      <c r="Z70" s="59"/>
      <c r="AA70" s="58"/>
      <c r="AB70" s="40">
        <v>0</v>
      </c>
      <c r="AC70" s="25"/>
      <c r="AD70" s="25"/>
      <c r="AE70" s="26"/>
      <c r="AF70" s="57">
        <v>0</v>
      </c>
      <c r="AG70" s="59"/>
      <c r="AH70" s="59"/>
      <c r="AI70" s="58"/>
      <c r="AJ70" s="16"/>
    </row>
    <row r="71" spans="2:36" ht="15" customHeight="1" x14ac:dyDescent="0.25">
      <c r="B71" s="7"/>
      <c r="C71" s="86"/>
      <c r="D71" s="12"/>
      <c r="E71" s="12"/>
      <c r="F71" s="12"/>
      <c r="G71" s="12"/>
      <c r="H71" s="12"/>
      <c r="I71" s="12"/>
      <c r="J71" s="12"/>
      <c r="K71" s="87"/>
      <c r="L71" s="86" t="s">
        <v>65</v>
      </c>
      <c r="M71" s="12"/>
      <c r="N71" s="12"/>
      <c r="O71" s="87"/>
      <c r="P71" s="91">
        <f>SUMPRODUCT(L62:O70,P62:S70)</f>
        <v>0</v>
      </c>
      <c r="Q71" s="92"/>
      <c r="R71" s="92"/>
      <c r="S71" s="93"/>
      <c r="T71" s="12" t="s">
        <v>65</v>
      </c>
      <c r="U71" s="12"/>
      <c r="V71" s="12"/>
      <c r="W71" s="87"/>
      <c r="X71" s="91">
        <f>SUMPRODUCT(T62:W70,X62:AA70)</f>
        <v>0</v>
      </c>
      <c r="Y71" s="92"/>
      <c r="Z71" s="92"/>
      <c r="AA71" s="93"/>
      <c r="AB71" s="12" t="s">
        <v>65</v>
      </c>
      <c r="AC71" s="12"/>
      <c r="AD71" s="12"/>
      <c r="AE71" s="87"/>
      <c r="AF71" s="91">
        <f>SUMPRODUCT(AB62:AE70,AF62:AI70)</f>
        <v>0</v>
      </c>
      <c r="AG71" s="92"/>
      <c r="AH71" s="92"/>
      <c r="AI71" s="93"/>
      <c r="AJ71" s="16"/>
    </row>
    <row r="72" spans="2:36" ht="15" customHeight="1" x14ac:dyDescent="0.25">
      <c r="B72" s="7"/>
      <c r="C72" s="34" t="s">
        <v>60</v>
      </c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  <c r="AA72" s="32"/>
      <c r="AB72" s="32"/>
      <c r="AC72" s="32"/>
      <c r="AD72" s="32"/>
      <c r="AE72" s="32"/>
      <c r="AF72" s="32"/>
      <c r="AG72" s="32"/>
      <c r="AH72" s="32"/>
      <c r="AI72" s="15"/>
      <c r="AJ72" s="16"/>
    </row>
    <row r="73" spans="2:36" ht="15" customHeight="1" x14ac:dyDescent="0.25">
      <c r="B73" s="7"/>
      <c r="C73" s="35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  <c r="AA73" s="33"/>
      <c r="AB73" s="33"/>
      <c r="AC73" s="33"/>
      <c r="AD73" s="33"/>
      <c r="AE73" s="33"/>
      <c r="AF73" s="33"/>
      <c r="AG73" s="33"/>
      <c r="AH73" s="33"/>
      <c r="AI73" s="17"/>
      <c r="AJ73" s="16"/>
    </row>
    <row r="74" spans="2:36" ht="15" customHeight="1" x14ac:dyDescent="0.25">
      <c r="B74" s="7"/>
      <c r="C74" s="34" t="s">
        <v>61</v>
      </c>
      <c r="D74" s="32"/>
      <c r="E74" s="32"/>
      <c r="F74" s="32"/>
      <c r="G74" s="32"/>
      <c r="H74" s="32"/>
      <c r="I74" s="32"/>
      <c r="J74" s="32"/>
      <c r="K74" s="15"/>
      <c r="L74" s="86" t="s">
        <v>63</v>
      </c>
      <c r="M74" s="12"/>
      <c r="N74" s="12"/>
      <c r="O74" s="12"/>
      <c r="P74" s="12"/>
      <c r="Q74" s="12"/>
      <c r="R74" s="12"/>
      <c r="S74" s="87"/>
      <c r="T74" s="86" t="s">
        <v>64</v>
      </c>
      <c r="U74" s="12"/>
      <c r="V74" s="12"/>
      <c r="W74" s="12"/>
      <c r="X74" s="12"/>
      <c r="Y74" s="12"/>
      <c r="Z74" s="12"/>
      <c r="AA74" s="87"/>
      <c r="AB74" s="86" t="s">
        <v>89</v>
      </c>
      <c r="AC74" s="12"/>
      <c r="AD74" s="12"/>
      <c r="AE74" s="12"/>
      <c r="AF74" s="32"/>
      <c r="AG74" s="32"/>
      <c r="AH74" s="32"/>
      <c r="AI74" s="15"/>
      <c r="AJ74" s="16"/>
    </row>
    <row r="75" spans="2:36" ht="15" customHeight="1" x14ac:dyDescent="0.25">
      <c r="B75" s="7"/>
      <c r="C75" s="7"/>
      <c r="D75" s="8"/>
      <c r="E75" s="8"/>
      <c r="F75" s="8"/>
      <c r="G75" s="8"/>
      <c r="H75" s="8"/>
      <c r="I75" s="8"/>
      <c r="J75" s="8"/>
      <c r="K75" s="16"/>
      <c r="L75" s="35" t="s">
        <v>62</v>
      </c>
      <c r="M75" s="33"/>
      <c r="N75" s="33"/>
      <c r="O75" s="33"/>
      <c r="P75" s="35" t="s">
        <v>88</v>
      </c>
      <c r="Q75" s="33"/>
      <c r="R75" s="33"/>
      <c r="S75" s="33"/>
      <c r="T75" s="35" t="s">
        <v>62</v>
      </c>
      <c r="U75" s="33"/>
      <c r="V75" s="33"/>
      <c r="W75" s="33"/>
      <c r="X75" s="35" t="s">
        <v>88</v>
      </c>
      <c r="Y75" s="33"/>
      <c r="Z75" s="33"/>
      <c r="AA75" s="33"/>
      <c r="AB75" s="35" t="s">
        <v>62</v>
      </c>
      <c r="AC75" s="33"/>
      <c r="AD75" s="33"/>
      <c r="AE75" s="33"/>
      <c r="AF75" s="86" t="s">
        <v>88</v>
      </c>
      <c r="AG75" s="12"/>
      <c r="AH75" s="12"/>
      <c r="AI75" s="87"/>
      <c r="AJ75" s="16"/>
    </row>
    <row r="76" spans="2:36" ht="15" customHeight="1" x14ac:dyDescent="0.25">
      <c r="B76" s="7"/>
      <c r="C76" s="52"/>
      <c r="D76" s="53"/>
      <c r="E76" s="53"/>
      <c r="F76" s="53"/>
      <c r="G76" s="53"/>
      <c r="H76" s="53"/>
      <c r="I76" s="53"/>
      <c r="J76" s="53"/>
      <c r="K76" s="54"/>
      <c r="L76" s="52">
        <v>0</v>
      </c>
      <c r="M76" s="53"/>
      <c r="N76" s="53"/>
      <c r="O76" s="54"/>
      <c r="P76" s="74">
        <v>0</v>
      </c>
      <c r="Q76" s="74"/>
      <c r="R76" s="74"/>
      <c r="S76" s="75"/>
      <c r="T76" s="52">
        <v>0</v>
      </c>
      <c r="U76" s="53"/>
      <c r="V76" s="53"/>
      <c r="W76" s="54"/>
      <c r="X76" s="74">
        <v>0</v>
      </c>
      <c r="Y76" s="74"/>
      <c r="Z76" s="74"/>
      <c r="AA76" s="75"/>
      <c r="AB76" s="52">
        <v>0</v>
      </c>
      <c r="AC76" s="53"/>
      <c r="AD76" s="53"/>
      <c r="AE76" s="54"/>
      <c r="AF76" s="74">
        <v>0</v>
      </c>
      <c r="AG76" s="74"/>
      <c r="AH76" s="74"/>
      <c r="AI76" s="75"/>
      <c r="AJ76" s="16"/>
    </row>
    <row r="77" spans="2:36" ht="15" customHeight="1" x14ac:dyDescent="0.25">
      <c r="B77" s="7"/>
      <c r="C77" s="55"/>
      <c r="D77" s="23"/>
      <c r="E77" s="23"/>
      <c r="F77" s="23"/>
      <c r="G77" s="23"/>
      <c r="H77" s="23"/>
      <c r="I77" s="23"/>
      <c r="J77" s="23"/>
      <c r="K77" s="24"/>
      <c r="L77" s="55">
        <v>0</v>
      </c>
      <c r="M77" s="23"/>
      <c r="N77" s="23"/>
      <c r="O77" s="24"/>
      <c r="P77" s="57">
        <v>0</v>
      </c>
      <c r="Q77" s="59"/>
      <c r="R77" s="59"/>
      <c r="S77" s="58"/>
      <c r="T77" s="55">
        <v>0</v>
      </c>
      <c r="U77" s="23"/>
      <c r="V77" s="23"/>
      <c r="W77" s="24"/>
      <c r="X77" s="57">
        <v>0</v>
      </c>
      <c r="Y77" s="59"/>
      <c r="Z77" s="59"/>
      <c r="AA77" s="58"/>
      <c r="AB77" s="55">
        <v>0</v>
      </c>
      <c r="AC77" s="23"/>
      <c r="AD77" s="23"/>
      <c r="AE77" s="24"/>
      <c r="AF77" s="57">
        <v>0</v>
      </c>
      <c r="AG77" s="59"/>
      <c r="AH77" s="59"/>
      <c r="AI77" s="58"/>
      <c r="AJ77" s="16"/>
    </row>
    <row r="78" spans="2:36" ht="15" customHeight="1" x14ac:dyDescent="0.25">
      <c r="B78" s="7"/>
      <c r="C78" s="55"/>
      <c r="D78" s="23"/>
      <c r="E78" s="23"/>
      <c r="F78" s="23"/>
      <c r="G78" s="23"/>
      <c r="H78" s="23"/>
      <c r="I78" s="23"/>
      <c r="J78" s="23"/>
      <c r="K78" s="24"/>
      <c r="L78" s="55">
        <v>0</v>
      </c>
      <c r="M78" s="23"/>
      <c r="N78" s="23"/>
      <c r="O78" s="24"/>
      <c r="P78" s="57">
        <v>0</v>
      </c>
      <c r="Q78" s="59"/>
      <c r="R78" s="59"/>
      <c r="S78" s="58"/>
      <c r="T78" s="55">
        <v>0</v>
      </c>
      <c r="U78" s="23"/>
      <c r="V78" s="23"/>
      <c r="W78" s="24"/>
      <c r="X78" s="57">
        <v>0</v>
      </c>
      <c r="Y78" s="59"/>
      <c r="Z78" s="59"/>
      <c r="AA78" s="58"/>
      <c r="AB78" s="55">
        <v>0</v>
      </c>
      <c r="AC78" s="23"/>
      <c r="AD78" s="23"/>
      <c r="AE78" s="24"/>
      <c r="AF78" s="57">
        <v>0</v>
      </c>
      <c r="AG78" s="59"/>
      <c r="AH78" s="59"/>
      <c r="AI78" s="58"/>
      <c r="AJ78" s="16"/>
    </row>
    <row r="79" spans="2:36" ht="15" customHeight="1" x14ac:dyDescent="0.25">
      <c r="B79" s="7"/>
      <c r="C79" s="55"/>
      <c r="D79" s="23"/>
      <c r="E79" s="23"/>
      <c r="F79" s="23"/>
      <c r="G79" s="23"/>
      <c r="H79" s="23"/>
      <c r="I79" s="23"/>
      <c r="J79" s="23"/>
      <c r="K79" s="24"/>
      <c r="L79" s="55">
        <v>0</v>
      </c>
      <c r="M79" s="23"/>
      <c r="N79" s="23"/>
      <c r="O79" s="24"/>
      <c r="P79" s="57">
        <v>0</v>
      </c>
      <c r="Q79" s="59"/>
      <c r="R79" s="59"/>
      <c r="S79" s="58"/>
      <c r="T79" s="55">
        <v>0</v>
      </c>
      <c r="U79" s="23"/>
      <c r="V79" s="23"/>
      <c r="W79" s="24"/>
      <c r="X79" s="57">
        <v>0</v>
      </c>
      <c r="Y79" s="59"/>
      <c r="Z79" s="59"/>
      <c r="AA79" s="58"/>
      <c r="AB79" s="55">
        <v>0</v>
      </c>
      <c r="AC79" s="23"/>
      <c r="AD79" s="23"/>
      <c r="AE79" s="24"/>
      <c r="AF79" s="57">
        <v>0</v>
      </c>
      <c r="AG79" s="59"/>
      <c r="AH79" s="59"/>
      <c r="AI79" s="58"/>
      <c r="AJ79" s="16"/>
    </row>
    <row r="80" spans="2:36" ht="15" customHeight="1" x14ac:dyDescent="0.25">
      <c r="B80" s="7"/>
      <c r="C80" s="55"/>
      <c r="D80" s="23"/>
      <c r="E80" s="23"/>
      <c r="F80" s="23"/>
      <c r="G80" s="23"/>
      <c r="H80" s="23"/>
      <c r="I80" s="23"/>
      <c r="J80" s="23"/>
      <c r="K80" s="24"/>
      <c r="L80" s="55">
        <v>0</v>
      </c>
      <c r="M80" s="23"/>
      <c r="N80" s="23"/>
      <c r="O80" s="24"/>
      <c r="P80" s="57">
        <v>0</v>
      </c>
      <c r="Q80" s="59"/>
      <c r="R80" s="59"/>
      <c r="S80" s="58"/>
      <c r="T80" s="55">
        <v>0</v>
      </c>
      <c r="U80" s="23"/>
      <c r="V80" s="23"/>
      <c r="W80" s="24"/>
      <c r="X80" s="57">
        <v>0</v>
      </c>
      <c r="Y80" s="59"/>
      <c r="Z80" s="59"/>
      <c r="AA80" s="58"/>
      <c r="AB80" s="55">
        <v>0</v>
      </c>
      <c r="AC80" s="23"/>
      <c r="AD80" s="23"/>
      <c r="AE80" s="24"/>
      <c r="AF80" s="57">
        <v>0</v>
      </c>
      <c r="AG80" s="59"/>
      <c r="AH80" s="59"/>
      <c r="AI80" s="58"/>
      <c r="AJ80" s="16"/>
    </row>
    <row r="81" spans="2:36" ht="15" customHeight="1" x14ac:dyDescent="0.25">
      <c r="B81" s="7"/>
      <c r="C81" s="55"/>
      <c r="D81" s="23"/>
      <c r="E81" s="23"/>
      <c r="F81" s="23"/>
      <c r="G81" s="23"/>
      <c r="H81" s="23"/>
      <c r="I81" s="23"/>
      <c r="J81" s="23"/>
      <c r="K81" s="24"/>
      <c r="L81" s="55">
        <v>0</v>
      </c>
      <c r="M81" s="23"/>
      <c r="N81" s="23"/>
      <c r="O81" s="24"/>
      <c r="P81" s="57">
        <v>0</v>
      </c>
      <c r="Q81" s="59"/>
      <c r="R81" s="59"/>
      <c r="S81" s="58"/>
      <c r="T81" s="55">
        <v>0</v>
      </c>
      <c r="U81" s="23"/>
      <c r="V81" s="23"/>
      <c r="W81" s="24"/>
      <c r="X81" s="57">
        <v>0</v>
      </c>
      <c r="Y81" s="59"/>
      <c r="Z81" s="59"/>
      <c r="AA81" s="58"/>
      <c r="AB81" s="55">
        <v>0</v>
      </c>
      <c r="AC81" s="23"/>
      <c r="AD81" s="23"/>
      <c r="AE81" s="24"/>
      <c r="AF81" s="57">
        <v>0</v>
      </c>
      <c r="AG81" s="59"/>
      <c r="AH81" s="59"/>
      <c r="AI81" s="58"/>
      <c r="AJ81" s="16"/>
    </row>
    <row r="82" spans="2:36" ht="15" customHeight="1" x14ac:dyDescent="0.25">
      <c r="B82" s="7"/>
      <c r="C82" s="55"/>
      <c r="D82" s="23"/>
      <c r="E82" s="23"/>
      <c r="F82" s="23"/>
      <c r="G82" s="23"/>
      <c r="H82" s="23"/>
      <c r="I82" s="23"/>
      <c r="J82" s="23"/>
      <c r="K82" s="24"/>
      <c r="L82" s="55">
        <v>0</v>
      </c>
      <c r="M82" s="23"/>
      <c r="N82" s="23"/>
      <c r="O82" s="24"/>
      <c r="P82" s="57">
        <v>0</v>
      </c>
      <c r="Q82" s="59"/>
      <c r="R82" s="59"/>
      <c r="S82" s="58"/>
      <c r="T82" s="55">
        <v>0</v>
      </c>
      <c r="U82" s="23"/>
      <c r="V82" s="23"/>
      <c r="W82" s="24"/>
      <c r="X82" s="57">
        <v>0</v>
      </c>
      <c r="Y82" s="59"/>
      <c r="Z82" s="59"/>
      <c r="AA82" s="58"/>
      <c r="AB82" s="55">
        <v>0</v>
      </c>
      <c r="AC82" s="23"/>
      <c r="AD82" s="23"/>
      <c r="AE82" s="24"/>
      <c r="AF82" s="57">
        <v>0</v>
      </c>
      <c r="AG82" s="59"/>
      <c r="AH82" s="59"/>
      <c r="AI82" s="58"/>
      <c r="AJ82" s="16"/>
    </row>
    <row r="83" spans="2:36" ht="15" customHeight="1" x14ac:dyDescent="0.25">
      <c r="B83" s="7"/>
      <c r="C83" s="55"/>
      <c r="D83" s="23"/>
      <c r="E83" s="23"/>
      <c r="F83" s="23"/>
      <c r="G83" s="23"/>
      <c r="H83" s="23"/>
      <c r="I83" s="23"/>
      <c r="J83" s="23"/>
      <c r="K83" s="24"/>
      <c r="L83" s="55">
        <v>0</v>
      </c>
      <c r="M83" s="23"/>
      <c r="N83" s="23"/>
      <c r="O83" s="24"/>
      <c r="P83" s="57">
        <v>0</v>
      </c>
      <c r="Q83" s="59"/>
      <c r="R83" s="59"/>
      <c r="S83" s="58"/>
      <c r="T83" s="55">
        <v>0</v>
      </c>
      <c r="U83" s="23"/>
      <c r="V83" s="23"/>
      <c r="W83" s="24"/>
      <c r="X83" s="57">
        <v>0</v>
      </c>
      <c r="Y83" s="59"/>
      <c r="Z83" s="59"/>
      <c r="AA83" s="58"/>
      <c r="AB83" s="55">
        <v>0</v>
      </c>
      <c r="AC83" s="23"/>
      <c r="AD83" s="23"/>
      <c r="AE83" s="24"/>
      <c r="AF83" s="57">
        <v>0</v>
      </c>
      <c r="AG83" s="59"/>
      <c r="AH83" s="59"/>
      <c r="AI83" s="58"/>
      <c r="AJ83" s="16"/>
    </row>
    <row r="84" spans="2:36" ht="15" customHeight="1" x14ac:dyDescent="0.25">
      <c r="B84" s="7"/>
      <c r="C84" s="40"/>
      <c r="D84" s="25"/>
      <c r="E84" s="25"/>
      <c r="F84" s="25"/>
      <c r="G84" s="25"/>
      <c r="H84" s="25"/>
      <c r="I84" s="25"/>
      <c r="J84" s="25"/>
      <c r="K84" s="26"/>
      <c r="L84" s="40">
        <v>0</v>
      </c>
      <c r="M84" s="25"/>
      <c r="N84" s="25"/>
      <c r="O84" s="26"/>
      <c r="P84" s="57">
        <v>0</v>
      </c>
      <c r="Q84" s="59"/>
      <c r="R84" s="59"/>
      <c r="S84" s="58"/>
      <c r="T84" s="40">
        <v>0</v>
      </c>
      <c r="U84" s="25"/>
      <c r="V84" s="25"/>
      <c r="W84" s="26"/>
      <c r="X84" s="57">
        <v>0</v>
      </c>
      <c r="Y84" s="59"/>
      <c r="Z84" s="59"/>
      <c r="AA84" s="58"/>
      <c r="AB84" s="40">
        <v>0</v>
      </c>
      <c r="AC84" s="25"/>
      <c r="AD84" s="25"/>
      <c r="AE84" s="26"/>
      <c r="AF84" s="57">
        <v>0</v>
      </c>
      <c r="AG84" s="59"/>
      <c r="AH84" s="59"/>
      <c r="AI84" s="58"/>
      <c r="AJ84" s="16"/>
    </row>
    <row r="85" spans="2:36" ht="15" customHeight="1" x14ac:dyDescent="0.25">
      <c r="B85" s="7"/>
      <c r="C85" s="86"/>
      <c r="D85" s="12"/>
      <c r="E85" s="12"/>
      <c r="F85" s="12"/>
      <c r="G85" s="12"/>
      <c r="H85" s="12"/>
      <c r="I85" s="12"/>
      <c r="J85" s="12"/>
      <c r="K85" s="87"/>
      <c r="L85" s="86" t="s">
        <v>65</v>
      </c>
      <c r="M85" s="12"/>
      <c r="N85" s="12"/>
      <c r="O85" s="87"/>
      <c r="P85" s="91">
        <f>SUMPRODUCT(L76:O84,P76:S84)</f>
        <v>0</v>
      </c>
      <c r="Q85" s="92"/>
      <c r="R85" s="92"/>
      <c r="S85" s="93"/>
      <c r="T85" s="86" t="s">
        <v>65</v>
      </c>
      <c r="U85" s="12"/>
      <c r="V85" s="12"/>
      <c r="W85" s="87"/>
      <c r="X85" s="91">
        <f>SUMPRODUCT(T76:W84,X76:AA84)</f>
        <v>0</v>
      </c>
      <c r="Y85" s="92"/>
      <c r="Z85" s="92"/>
      <c r="AA85" s="93"/>
      <c r="AB85" s="12" t="s">
        <v>65</v>
      </c>
      <c r="AC85" s="12"/>
      <c r="AD85" s="12"/>
      <c r="AE85" s="87"/>
      <c r="AF85" s="91">
        <f>SUMPRODUCT(AB76:AE84,AF76:AI84)</f>
        <v>0</v>
      </c>
      <c r="AG85" s="92"/>
      <c r="AH85" s="92"/>
      <c r="AI85" s="93"/>
      <c r="AJ85" s="16"/>
    </row>
    <row r="86" spans="2:36" ht="15" customHeight="1" x14ac:dyDescent="0.25">
      <c r="B86" s="35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7"/>
    </row>
  </sheetData>
  <sheetProtection algorithmName="SHA-512" hashValue="dvDxLOgf6N4ZsJcNXRGQ+WN7nBrxqdEoeyuExnDGoeB3lAo01FFVGOj3RWmoMpZPlu5y2ipX3NoYv3WgA8WjKg==" saltValue="lE0+tM/jf2lT7LQXFH3R4Q==" spinCount="100000" sheet="1" objects="1" scenarios="1"/>
  <mergeCells count="382">
    <mergeCell ref="C44:K44"/>
    <mergeCell ref="C45:K45"/>
    <mergeCell ref="C46:K46"/>
    <mergeCell ref="C47:K47"/>
    <mergeCell ref="C48:K48"/>
    <mergeCell ref="C49:K49"/>
    <mergeCell ref="C50:K50"/>
    <mergeCell ref="C51:K51"/>
    <mergeCell ref="C52:K52"/>
    <mergeCell ref="C28:K29"/>
    <mergeCell ref="C30:K30"/>
    <mergeCell ref="C31:K31"/>
    <mergeCell ref="C32:K32"/>
    <mergeCell ref="C33:K33"/>
    <mergeCell ref="C34:K34"/>
    <mergeCell ref="C35:K35"/>
    <mergeCell ref="C36:K36"/>
    <mergeCell ref="C37:K37"/>
    <mergeCell ref="C38:K38"/>
    <mergeCell ref="C60:K61"/>
    <mergeCell ref="C62:K62"/>
    <mergeCell ref="C63:K63"/>
    <mergeCell ref="C64:K64"/>
    <mergeCell ref="C65:K65"/>
    <mergeCell ref="C66:K66"/>
    <mergeCell ref="C67:K67"/>
    <mergeCell ref="C85:K85"/>
    <mergeCell ref="C71:K71"/>
    <mergeCell ref="C82:K82"/>
    <mergeCell ref="C83:K83"/>
    <mergeCell ref="C80:K80"/>
    <mergeCell ref="C81:K81"/>
    <mergeCell ref="C78:K78"/>
    <mergeCell ref="C79:K79"/>
    <mergeCell ref="C76:K76"/>
    <mergeCell ref="C77:K77"/>
    <mergeCell ref="C74:K75"/>
    <mergeCell ref="C69:K69"/>
    <mergeCell ref="C70:K70"/>
    <mergeCell ref="C68:K68"/>
    <mergeCell ref="C53:K53"/>
    <mergeCell ref="C84:K84"/>
    <mergeCell ref="AB84:AE84"/>
    <mergeCell ref="AF84:AI84"/>
    <mergeCell ref="L85:O85"/>
    <mergeCell ref="P85:S85"/>
    <mergeCell ref="T85:W85"/>
    <mergeCell ref="X85:AA85"/>
    <mergeCell ref="AB85:AE85"/>
    <mergeCell ref="AF85:AI85"/>
    <mergeCell ref="L84:O84"/>
    <mergeCell ref="P84:S84"/>
    <mergeCell ref="T84:W84"/>
    <mergeCell ref="X84:AA84"/>
    <mergeCell ref="AB82:AE82"/>
    <mergeCell ref="AF82:AI82"/>
    <mergeCell ref="L83:O83"/>
    <mergeCell ref="P83:S83"/>
    <mergeCell ref="T83:W83"/>
    <mergeCell ref="X83:AA83"/>
    <mergeCell ref="AB83:AE83"/>
    <mergeCell ref="AF83:AI83"/>
    <mergeCell ref="L82:O82"/>
    <mergeCell ref="P82:S82"/>
    <mergeCell ref="T82:W82"/>
    <mergeCell ref="X82:AA82"/>
    <mergeCell ref="AB80:AE80"/>
    <mergeCell ref="AF80:AI80"/>
    <mergeCell ref="L81:O81"/>
    <mergeCell ref="P81:S81"/>
    <mergeCell ref="T81:W81"/>
    <mergeCell ref="X81:AA81"/>
    <mergeCell ref="AB81:AE81"/>
    <mergeCell ref="AF81:AI81"/>
    <mergeCell ref="L80:O80"/>
    <mergeCell ref="P80:S80"/>
    <mergeCell ref="T80:W80"/>
    <mergeCell ref="X80:AA80"/>
    <mergeCell ref="AB78:AE78"/>
    <mergeCell ref="AF78:AI78"/>
    <mergeCell ref="L79:O79"/>
    <mergeCell ref="P79:S79"/>
    <mergeCell ref="T79:W79"/>
    <mergeCell ref="X79:AA79"/>
    <mergeCell ref="AB79:AE79"/>
    <mergeCell ref="AF79:AI79"/>
    <mergeCell ref="L78:O78"/>
    <mergeCell ref="P78:S78"/>
    <mergeCell ref="T78:W78"/>
    <mergeCell ref="X78:AA78"/>
    <mergeCell ref="L76:O76"/>
    <mergeCell ref="P76:S76"/>
    <mergeCell ref="T76:W76"/>
    <mergeCell ref="X76:AA76"/>
    <mergeCell ref="AB76:AE76"/>
    <mergeCell ref="AF76:AI76"/>
    <mergeCell ref="L77:O77"/>
    <mergeCell ref="P77:S77"/>
    <mergeCell ref="T77:W77"/>
    <mergeCell ref="X77:AA77"/>
    <mergeCell ref="AB77:AE77"/>
    <mergeCell ref="AF77:AI77"/>
    <mergeCell ref="AB71:AE71"/>
    <mergeCell ref="AF71:AI71"/>
    <mergeCell ref="L74:S74"/>
    <mergeCell ref="T74:AA74"/>
    <mergeCell ref="AB74:AI74"/>
    <mergeCell ref="L75:O75"/>
    <mergeCell ref="P75:S75"/>
    <mergeCell ref="T75:W75"/>
    <mergeCell ref="L71:O71"/>
    <mergeCell ref="P71:S71"/>
    <mergeCell ref="T71:W71"/>
    <mergeCell ref="X71:AA71"/>
    <mergeCell ref="X75:AA75"/>
    <mergeCell ref="AB75:AE75"/>
    <mergeCell ref="AF75:AI75"/>
    <mergeCell ref="AB69:AE69"/>
    <mergeCell ref="AF69:AI69"/>
    <mergeCell ref="L70:O70"/>
    <mergeCell ref="P70:S70"/>
    <mergeCell ref="T70:W70"/>
    <mergeCell ref="X70:AA70"/>
    <mergeCell ref="AB70:AE70"/>
    <mergeCell ref="AF70:AI70"/>
    <mergeCell ref="L69:O69"/>
    <mergeCell ref="P69:S69"/>
    <mergeCell ref="T69:W69"/>
    <mergeCell ref="X69:AA69"/>
    <mergeCell ref="AB67:AE67"/>
    <mergeCell ref="AF67:AI67"/>
    <mergeCell ref="L68:O68"/>
    <mergeCell ref="P68:S68"/>
    <mergeCell ref="T68:W68"/>
    <mergeCell ref="X68:AA68"/>
    <mergeCell ref="AB68:AE68"/>
    <mergeCell ref="AF68:AI68"/>
    <mergeCell ref="L67:O67"/>
    <mergeCell ref="P67:S67"/>
    <mergeCell ref="T67:W67"/>
    <mergeCell ref="X67:AA67"/>
    <mergeCell ref="AB65:AE65"/>
    <mergeCell ref="AF65:AI65"/>
    <mergeCell ref="L66:O66"/>
    <mergeCell ref="P66:S66"/>
    <mergeCell ref="T66:W66"/>
    <mergeCell ref="X66:AA66"/>
    <mergeCell ref="AB66:AE66"/>
    <mergeCell ref="AF66:AI66"/>
    <mergeCell ref="L65:O65"/>
    <mergeCell ref="P65:S65"/>
    <mergeCell ref="T65:W65"/>
    <mergeCell ref="X65:AA65"/>
    <mergeCell ref="AB63:AE63"/>
    <mergeCell ref="AF63:AI63"/>
    <mergeCell ref="L64:O64"/>
    <mergeCell ref="P64:S64"/>
    <mergeCell ref="T64:W64"/>
    <mergeCell ref="X64:AA64"/>
    <mergeCell ref="AB64:AE64"/>
    <mergeCell ref="AF64:AI64"/>
    <mergeCell ref="L63:O63"/>
    <mergeCell ref="P63:S63"/>
    <mergeCell ref="T63:W63"/>
    <mergeCell ref="X63:AA63"/>
    <mergeCell ref="AF61:AI61"/>
    <mergeCell ref="L62:O62"/>
    <mergeCell ref="P62:S62"/>
    <mergeCell ref="T62:W62"/>
    <mergeCell ref="X62:AA62"/>
    <mergeCell ref="AB62:AE62"/>
    <mergeCell ref="AF62:AI62"/>
    <mergeCell ref="L60:S60"/>
    <mergeCell ref="T60:AA60"/>
    <mergeCell ref="AB60:AI60"/>
    <mergeCell ref="L61:O61"/>
    <mergeCell ref="P61:S61"/>
    <mergeCell ref="T61:W61"/>
    <mergeCell ref="X61:AA61"/>
    <mergeCell ref="AB61:AE61"/>
    <mergeCell ref="AB52:AE52"/>
    <mergeCell ref="AF52:AI52"/>
    <mergeCell ref="L53:O53"/>
    <mergeCell ref="P53:S53"/>
    <mergeCell ref="T53:W53"/>
    <mergeCell ref="X53:AA53"/>
    <mergeCell ref="AB53:AE53"/>
    <mergeCell ref="AF53:AI53"/>
    <mergeCell ref="L52:O52"/>
    <mergeCell ref="P52:S52"/>
    <mergeCell ref="T52:W52"/>
    <mergeCell ref="X52:AA52"/>
    <mergeCell ref="AB50:AE50"/>
    <mergeCell ref="AF50:AI50"/>
    <mergeCell ref="L51:O51"/>
    <mergeCell ref="P51:S51"/>
    <mergeCell ref="T51:W51"/>
    <mergeCell ref="X51:AA51"/>
    <mergeCell ref="AB51:AE51"/>
    <mergeCell ref="AF51:AI51"/>
    <mergeCell ref="L50:O50"/>
    <mergeCell ref="P50:S50"/>
    <mergeCell ref="T50:W50"/>
    <mergeCell ref="X50:AA50"/>
    <mergeCell ref="AB48:AE48"/>
    <mergeCell ref="AF48:AI48"/>
    <mergeCell ref="L49:O49"/>
    <mergeCell ref="P49:S49"/>
    <mergeCell ref="T49:W49"/>
    <mergeCell ref="X49:AA49"/>
    <mergeCell ref="AB49:AE49"/>
    <mergeCell ref="AF49:AI49"/>
    <mergeCell ref="L48:O48"/>
    <mergeCell ref="P48:S48"/>
    <mergeCell ref="T48:W48"/>
    <mergeCell ref="X48:AA48"/>
    <mergeCell ref="AB46:AE46"/>
    <mergeCell ref="AF46:AI46"/>
    <mergeCell ref="L47:O47"/>
    <mergeCell ref="P47:S47"/>
    <mergeCell ref="T47:W47"/>
    <mergeCell ref="X47:AA47"/>
    <mergeCell ref="AB47:AE47"/>
    <mergeCell ref="AF47:AI47"/>
    <mergeCell ref="L46:O46"/>
    <mergeCell ref="P46:S46"/>
    <mergeCell ref="T46:W46"/>
    <mergeCell ref="X46:AA46"/>
    <mergeCell ref="L44:O44"/>
    <mergeCell ref="P44:S44"/>
    <mergeCell ref="T44:W44"/>
    <mergeCell ref="X44:AA44"/>
    <mergeCell ref="AB44:AE44"/>
    <mergeCell ref="AF44:AI44"/>
    <mergeCell ref="L45:O45"/>
    <mergeCell ref="P45:S45"/>
    <mergeCell ref="T45:W45"/>
    <mergeCell ref="X45:AA45"/>
    <mergeCell ref="AB45:AE45"/>
    <mergeCell ref="AF45:AI45"/>
    <mergeCell ref="L42:S42"/>
    <mergeCell ref="T42:AA42"/>
    <mergeCell ref="AB42:AI42"/>
    <mergeCell ref="L43:O43"/>
    <mergeCell ref="P43:S43"/>
    <mergeCell ref="T43:W43"/>
    <mergeCell ref="L39:O39"/>
    <mergeCell ref="P39:S39"/>
    <mergeCell ref="T39:W39"/>
    <mergeCell ref="X39:AA39"/>
    <mergeCell ref="C40:AI41"/>
    <mergeCell ref="X43:AA43"/>
    <mergeCell ref="AB43:AE43"/>
    <mergeCell ref="AF43:AI43"/>
    <mergeCell ref="C39:K39"/>
    <mergeCell ref="C42:K43"/>
    <mergeCell ref="AB39:AE39"/>
    <mergeCell ref="AF39:AI39"/>
    <mergeCell ref="L36:O36"/>
    <mergeCell ref="P36:S36"/>
    <mergeCell ref="T36:W36"/>
    <mergeCell ref="X36:AA36"/>
    <mergeCell ref="AB36:AE36"/>
    <mergeCell ref="AF36:AI36"/>
    <mergeCell ref="L37:O37"/>
    <mergeCell ref="P37:S37"/>
    <mergeCell ref="T37:W37"/>
    <mergeCell ref="X37:AA37"/>
    <mergeCell ref="AB37:AE37"/>
    <mergeCell ref="AF37:AI37"/>
    <mergeCell ref="P35:S35"/>
    <mergeCell ref="T35:W35"/>
    <mergeCell ref="X35:AA35"/>
    <mergeCell ref="AB35:AE35"/>
    <mergeCell ref="AF35:AI35"/>
    <mergeCell ref="L38:O38"/>
    <mergeCell ref="P38:S38"/>
    <mergeCell ref="T38:W38"/>
    <mergeCell ref="X38:AA38"/>
    <mergeCell ref="AB38:AE38"/>
    <mergeCell ref="AF38:AI38"/>
    <mergeCell ref="T33:W33"/>
    <mergeCell ref="X33:AA33"/>
    <mergeCell ref="AB33:AE33"/>
    <mergeCell ref="AF33:AI33"/>
    <mergeCell ref="L34:O34"/>
    <mergeCell ref="T34:W34"/>
    <mergeCell ref="X34:AA34"/>
    <mergeCell ref="AB34:AE34"/>
    <mergeCell ref="AF34:AI34"/>
    <mergeCell ref="AF29:AI29"/>
    <mergeCell ref="L29:O29"/>
    <mergeCell ref="T29:W29"/>
    <mergeCell ref="X29:AA29"/>
    <mergeCell ref="AB29:AE29"/>
    <mergeCell ref="L28:S28"/>
    <mergeCell ref="C55:AI57"/>
    <mergeCell ref="C58:AI59"/>
    <mergeCell ref="C72:AI73"/>
    <mergeCell ref="L31:O31"/>
    <mergeCell ref="T31:W31"/>
    <mergeCell ref="X31:AA31"/>
    <mergeCell ref="AB31:AE31"/>
    <mergeCell ref="AF31:AI31"/>
    <mergeCell ref="L30:O30"/>
    <mergeCell ref="T30:W30"/>
    <mergeCell ref="X30:AA30"/>
    <mergeCell ref="AB30:AE30"/>
    <mergeCell ref="L32:O32"/>
    <mergeCell ref="T32:W32"/>
    <mergeCell ref="X32:AA32"/>
    <mergeCell ref="AB32:AE32"/>
    <mergeCell ref="AF32:AI32"/>
    <mergeCell ref="L33:O33"/>
    <mergeCell ref="B2:B86"/>
    <mergeCell ref="AJ2:AJ86"/>
    <mergeCell ref="C86:AI86"/>
    <mergeCell ref="C54:AI54"/>
    <mergeCell ref="P34:S34"/>
    <mergeCell ref="L35:O35"/>
    <mergeCell ref="P32:S32"/>
    <mergeCell ref="P33:S33"/>
    <mergeCell ref="P30:S30"/>
    <mergeCell ref="P31:S31"/>
    <mergeCell ref="AF30:AI30"/>
    <mergeCell ref="T28:AA28"/>
    <mergeCell ref="AB28:AI28"/>
    <mergeCell ref="P29:S29"/>
    <mergeCell ref="C26:AI27"/>
    <mergeCell ref="AB19:AI20"/>
    <mergeCell ref="C9:G10"/>
    <mergeCell ref="H9:O10"/>
    <mergeCell ref="H11:O11"/>
    <mergeCell ref="H12:O12"/>
    <mergeCell ref="H13:O13"/>
    <mergeCell ref="H14:O14"/>
    <mergeCell ref="T18:AA18"/>
    <mergeCell ref="P9:S10"/>
    <mergeCell ref="C2:AI2"/>
    <mergeCell ref="C3:AI5"/>
    <mergeCell ref="C18:G18"/>
    <mergeCell ref="C15:G15"/>
    <mergeCell ref="C16:G16"/>
    <mergeCell ref="C14:G14"/>
    <mergeCell ref="C12:G12"/>
    <mergeCell ref="C7:AI8"/>
    <mergeCell ref="C17:G17"/>
    <mergeCell ref="C11:G11"/>
    <mergeCell ref="C13:G13"/>
    <mergeCell ref="AB18:AI18"/>
    <mergeCell ref="T9:AA10"/>
    <mergeCell ref="T11:AA11"/>
    <mergeCell ref="T12:AA12"/>
    <mergeCell ref="T13:AA13"/>
    <mergeCell ref="P11:S11"/>
    <mergeCell ref="P12:S12"/>
    <mergeCell ref="P13:S13"/>
    <mergeCell ref="P14:S14"/>
    <mergeCell ref="P15:S15"/>
    <mergeCell ref="P16:S16"/>
    <mergeCell ref="P17:S17"/>
    <mergeCell ref="P18:S18"/>
    <mergeCell ref="AB9:AI10"/>
    <mergeCell ref="AB11:AI11"/>
    <mergeCell ref="AB12:AI12"/>
    <mergeCell ref="AB13:AI13"/>
    <mergeCell ref="C21:AI22"/>
    <mergeCell ref="C23:AI25"/>
    <mergeCell ref="H15:O15"/>
    <mergeCell ref="H16:O16"/>
    <mergeCell ref="H17:O17"/>
    <mergeCell ref="H18:O18"/>
    <mergeCell ref="C19:S20"/>
    <mergeCell ref="T19:AA20"/>
    <mergeCell ref="AB14:AI14"/>
    <mergeCell ref="AB15:AI15"/>
    <mergeCell ref="AB16:AI16"/>
    <mergeCell ref="AB17:AI17"/>
    <mergeCell ref="T14:AA14"/>
    <mergeCell ref="T15:AA15"/>
    <mergeCell ref="T16:AA16"/>
    <mergeCell ref="T17:AA17"/>
  </mergeCells>
  <dataValidations count="1">
    <dataValidation type="list" allowBlank="1" showInputMessage="1" showErrorMessage="1" sqref="P11:S18" xr:uid="{BBA0D17A-72B3-4DE5-9040-A7958C38DC84}">
      <formula1>"Tomador, Arrendado"</formula1>
    </dataValidation>
  </dataValidations>
  <pageMargins left="1.4960629921259843" right="0.51181102362204722" top="0.78740157480314965" bottom="0.78740157480314965" header="0.31496062992125984" footer="0.31496062992125984"/>
  <pageSetup paperSize="9" scale="3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355D6-73EA-4BDE-91FD-65FBFA6CAB6F}">
  <sheetPr>
    <pageSetUpPr fitToPage="1"/>
  </sheetPr>
  <dimension ref="A2:DA27"/>
  <sheetViews>
    <sheetView zoomScale="70" zoomScaleNormal="70" workbookViewId="0">
      <selection activeCell="AP23" sqref="AP23:AW24"/>
    </sheetView>
  </sheetViews>
  <sheetFormatPr defaultColWidth="3.42578125" defaultRowHeight="21" x14ac:dyDescent="0.25"/>
  <cols>
    <col min="1" max="16384" width="3.42578125" style="2"/>
  </cols>
  <sheetData>
    <row r="2" spans="1:105" ht="18.75" customHeight="1" x14ac:dyDescent="0.25">
      <c r="A2" s="8"/>
      <c r="B2" s="31" t="s">
        <v>49</v>
      </c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31"/>
      <c r="AQ2" s="31"/>
      <c r="AR2" s="31"/>
      <c r="AS2" s="31"/>
      <c r="AT2" s="31"/>
      <c r="AU2" s="31"/>
      <c r="AV2" s="31"/>
      <c r="AW2" s="31"/>
      <c r="AX2" s="31"/>
      <c r="AY2" s="31"/>
      <c r="AZ2" s="31"/>
      <c r="BA2" s="31"/>
      <c r="BB2" s="31"/>
      <c r="BC2" s="31"/>
      <c r="BD2" s="31"/>
      <c r="BE2" s="31"/>
      <c r="BF2" s="31"/>
      <c r="BG2" s="31"/>
      <c r="BH2" s="31"/>
      <c r="BI2" s="31"/>
      <c r="BJ2" s="31"/>
      <c r="BK2" s="31"/>
      <c r="BL2" s="31"/>
      <c r="BM2" s="31"/>
      <c r="BN2" s="31"/>
      <c r="BO2" s="31"/>
      <c r="BP2" s="31"/>
      <c r="BQ2" s="31"/>
      <c r="BR2" s="31"/>
      <c r="BS2" s="31"/>
      <c r="BT2" s="31"/>
      <c r="BU2" s="31"/>
      <c r="BV2" s="31"/>
      <c r="BW2" s="31"/>
      <c r="BX2" s="31"/>
      <c r="BY2" s="31"/>
      <c r="BZ2" s="31"/>
      <c r="CA2" s="31"/>
      <c r="CB2" s="31"/>
      <c r="CC2" s="31"/>
      <c r="CD2" s="31"/>
      <c r="CE2" s="31"/>
      <c r="CF2" s="31"/>
      <c r="CG2" s="31"/>
      <c r="CH2" s="31"/>
      <c r="CI2" s="31"/>
      <c r="CJ2" s="31"/>
      <c r="CK2" s="31"/>
      <c r="CL2" s="31"/>
      <c r="CM2" s="31"/>
      <c r="CN2" s="31"/>
      <c r="CO2" s="31"/>
      <c r="CP2" s="31"/>
      <c r="CQ2" s="31"/>
      <c r="CR2" s="31"/>
      <c r="CS2" s="31"/>
      <c r="CT2" s="31"/>
      <c r="CU2" s="31"/>
      <c r="CV2" s="31"/>
      <c r="CW2" s="31"/>
      <c r="CX2" s="31"/>
      <c r="CY2" s="31"/>
      <c r="CZ2" s="31"/>
      <c r="DA2" s="31"/>
    </row>
    <row r="3" spans="1:105" ht="18.75" customHeight="1" x14ac:dyDescent="0.25">
      <c r="A3" s="8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31"/>
      <c r="BA3" s="31"/>
      <c r="BB3" s="31"/>
      <c r="BC3" s="31"/>
      <c r="BD3" s="31"/>
      <c r="BE3" s="31"/>
      <c r="BF3" s="31"/>
      <c r="BG3" s="31"/>
      <c r="BH3" s="31"/>
      <c r="BI3" s="31"/>
      <c r="BJ3" s="31"/>
      <c r="BK3" s="31"/>
      <c r="BL3" s="31"/>
      <c r="BM3" s="31"/>
      <c r="BN3" s="31"/>
      <c r="BO3" s="31"/>
      <c r="BP3" s="31"/>
      <c r="BQ3" s="31"/>
      <c r="BR3" s="31"/>
      <c r="BS3" s="31"/>
      <c r="BT3" s="31"/>
      <c r="BU3" s="31"/>
      <c r="BV3" s="31"/>
      <c r="BW3" s="31"/>
      <c r="BX3" s="31"/>
      <c r="BY3" s="31"/>
      <c r="BZ3" s="31"/>
      <c r="CA3" s="31"/>
      <c r="CB3" s="31"/>
      <c r="CC3" s="31"/>
      <c r="CD3" s="31"/>
      <c r="CE3" s="31"/>
      <c r="CF3" s="31"/>
      <c r="CG3" s="31"/>
      <c r="CH3" s="31"/>
      <c r="CI3" s="31"/>
      <c r="CJ3" s="31"/>
      <c r="CK3" s="31"/>
      <c r="CL3" s="31"/>
      <c r="CM3" s="31"/>
      <c r="CN3" s="31"/>
      <c r="CO3" s="31"/>
      <c r="CP3" s="31"/>
      <c r="CQ3" s="31"/>
      <c r="CR3" s="31"/>
      <c r="CS3" s="31"/>
      <c r="CT3" s="31"/>
      <c r="CU3" s="31"/>
      <c r="CV3" s="31"/>
      <c r="CW3" s="31"/>
      <c r="CX3" s="31"/>
      <c r="CY3" s="31"/>
      <c r="CZ3" s="31"/>
      <c r="DA3" s="31"/>
    </row>
    <row r="4" spans="1:105" x14ac:dyDescent="0.25">
      <c r="A4" s="8"/>
      <c r="B4" s="9" t="s">
        <v>25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4">
        <f>PROJETO!W49</f>
        <v>2000000</v>
      </c>
      <c r="T4" s="94"/>
      <c r="U4" s="94"/>
      <c r="V4" s="94"/>
      <c r="W4" s="94"/>
      <c r="X4" s="94"/>
      <c r="Y4" s="94"/>
      <c r="Z4" s="94"/>
      <c r="AA4" s="94"/>
      <c r="AB4" s="94"/>
      <c r="AC4" s="94"/>
      <c r="AD4" s="94"/>
      <c r="AE4" s="94"/>
    </row>
    <row r="5" spans="1:105" x14ac:dyDescent="0.25">
      <c r="A5" s="8"/>
      <c r="B5" s="9" t="s">
        <v>26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4">
        <f>PROJETO!W47</f>
        <v>0</v>
      </c>
      <c r="T5" s="94"/>
      <c r="U5" s="94"/>
      <c r="V5" s="94"/>
      <c r="W5" s="94"/>
      <c r="X5" s="94"/>
      <c r="Y5" s="94"/>
      <c r="Z5" s="94"/>
      <c r="AA5" s="94"/>
      <c r="AB5" s="94"/>
      <c r="AC5" s="94"/>
      <c r="AD5" s="94"/>
      <c r="AE5" s="94"/>
    </row>
    <row r="6" spans="1:105" x14ac:dyDescent="0.25">
      <c r="A6" s="8"/>
      <c r="B6" s="9" t="s">
        <v>27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4">
        <f>PROJETO!W45</f>
        <v>2000000</v>
      </c>
      <c r="T6" s="94"/>
      <c r="U6" s="94"/>
      <c r="V6" s="94"/>
      <c r="W6" s="94"/>
      <c r="X6" s="94"/>
      <c r="Y6" s="94"/>
      <c r="Z6" s="94"/>
      <c r="AA6" s="94"/>
      <c r="AB6" s="94"/>
      <c r="AC6" s="94"/>
      <c r="AD6" s="94"/>
      <c r="AE6" s="94"/>
    </row>
    <row r="7" spans="1:105" ht="9" customHeight="1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</row>
    <row r="8" spans="1:105" x14ac:dyDescent="0.25">
      <c r="A8" s="8"/>
      <c r="B8" s="96" t="s">
        <v>28</v>
      </c>
      <c r="C8" s="96"/>
      <c r="D8" s="96"/>
      <c r="E8" s="96"/>
      <c r="F8" s="96"/>
      <c r="G8" s="96"/>
      <c r="H8" s="96"/>
      <c r="I8" s="96"/>
      <c r="J8" s="86" t="s">
        <v>37</v>
      </c>
      <c r="K8" s="12"/>
      <c r="L8" s="12"/>
      <c r="M8" s="12"/>
      <c r="N8" s="12"/>
      <c r="O8" s="12"/>
      <c r="P8" s="12"/>
      <c r="Q8" s="87"/>
      <c r="R8" s="86" t="s">
        <v>38</v>
      </c>
      <c r="S8" s="12"/>
      <c r="T8" s="12"/>
      <c r="U8" s="12"/>
      <c r="V8" s="12"/>
      <c r="W8" s="12"/>
      <c r="X8" s="12"/>
      <c r="Y8" s="87"/>
      <c r="Z8" s="86" t="s">
        <v>39</v>
      </c>
      <c r="AA8" s="12"/>
      <c r="AB8" s="12"/>
      <c r="AC8" s="12"/>
      <c r="AD8" s="12"/>
      <c r="AE8" s="12"/>
      <c r="AF8" s="12"/>
      <c r="AG8" s="87"/>
      <c r="AH8" s="86" t="s">
        <v>40</v>
      </c>
      <c r="AI8" s="12"/>
      <c r="AJ8" s="12"/>
      <c r="AK8" s="12"/>
      <c r="AL8" s="12"/>
      <c r="AM8" s="12"/>
      <c r="AN8" s="12"/>
      <c r="AO8" s="87"/>
      <c r="AP8" s="86" t="s">
        <v>41</v>
      </c>
      <c r="AQ8" s="12"/>
      <c r="AR8" s="12"/>
      <c r="AS8" s="12"/>
      <c r="AT8" s="12"/>
      <c r="AU8" s="12"/>
      <c r="AV8" s="12"/>
      <c r="AW8" s="87"/>
      <c r="AX8" s="86" t="s">
        <v>42</v>
      </c>
      <c r="AY8" s="12"/>
      <c r="AZ8" s="12"/>
      <c r="BA8" s="12"/>
      <c r="BB8" s="12"/>
      <c r="BC8" s="12"/>
      <c r="BD8" s="12"/>
      <c r="BE8" s="87"/>
      <c r="BF8" s="86" t="s">
        <v>43</v>
      </c>
      <c r="BG8" s="12"/>
      <c r="BH8" s="12"/>
      <c r="BI8" s="12"/>
      <c r="BJ8" s="12"/>
      <c r="BK8" s="12"/>
      <c r="BL8" s="12"/>
      <c r="BM8" s="87"/>
      <c r="BN8" s="86" t="s">
        <v>44</v>
      </c>
      <c r="BO8" s="12"/>
      <c r="BP8" s="12"/>
      <c r="BQ8" s="12"/>
      <c r="BR8" s="12"/>
      <c r="BS8" s="12"/>
      <c r="BT8" s="12"/>
      <c r="BU8" s="87"/>
      <c r="BV8" s="86" t="s">
        <v>45</v>
      </c>
      <c r="BW8" s="12"/>
      <c r="BX8" s="12"/>
      <c r="BY8" s="12"/>
      <c r="BZ8" s="12"/>
      <c r="CA8" s="12"/>
      <c r="CB8" s="12"/>
      <c r="CC8" s="87"/>
      <c r="CD8" s="86" t="s">
        <v>46</v>
      </c>
      <c r="CE8" s="12"/>
      <c r="CF8" s="12"/>
      <c r="CG8" s="12"/>
      <c r="CH8" s="12"/>
      <c r="CI8" s="12"/>
      <c r="CJ8" s="12"/>
      <c r="CK8" s="87"/>
      <c r="CL8" s="86" t="s">
        <v>47</v>
      </c>
      <c r="CM8" s="12"/>
      <c r="CN8" s="12"/>
      <c r="CO8" s="12"/>
      <c r="CP8" s="12"/>
      <c r="CQ8" s="12"/>
      <c r="CR8" s="12"/>
      <c r="CS8" s="87"/>
      <c r="CT8" s="86" t="s">
        <v>48</v>
      </c>
      <c r="CU8" s="12"/>
      <c r="CV8" s="12"/>
      <c r="CW8" s="12"/>
      <c r="CX8" s="12"/>
      <c r="CY8" s="12"/>
      <c r="CZ8" s="12"/>
      <c r="DA8" s="87"/>
    </row>
    <row r="9" spans="1:105" x14ac:dyDescent="0.25">
      <c r="A9" s="8"/>
      <c r="B9" s="96" t="s">
        <v>29</v>
      </c>
      <c r="C9" s="96"/>
      <c r="D9" s="96"/>
      <c r="E9" s="96"/>
      <c r="F9" s="96"/>
      <c r="G9" s="96"/>
      <c r="H9" s="96"/>
      <c r="I9" s="96"/>
      <c r="J9" s="91">
        <f>'Receitas, Despesas e Imóvel'!$P$39</f>
        <v>0</v>
      </c>
      <c r="K9" s="92"/>
      <c r="L9" s="92"/>
      <c r="M9" s="92"/>
      <c r="N9" s="92"/>
      <c r="O9" s="92"/>
      <c r="P9" s="92"/>
      <c r="Q9" s="93"/>
      <c r="R9" s="91">
        <f>'Receitas, Despesas e Imóvel'!$X$39</f>
        <v>0</v>
      </c>
      <c r="S9" s="92"/>
      <c r="T9" s="92"/>
      <c r="U9" s="92"/>
      <c r="V9" s="92"/>
      <c r="W9" s="92"/>
      <c r="X9" s="92"/>
      <c r="Y9" s="93"/>
      <c r="Z9" s="91">
        <f>'Receitas, Despesas e Imóvel'!$AF$39</f>
        <v>0</v>
      </c>
      <c r="AA9" s="92"/>
      <c r="AB9" s="92"/>
      <c r="AC9" s="92"/>
      <c r="AD9" s="92"/>
      <c r="AE9" s="92"/>
      <c r="AF9" s="92"/>
      <c r="AG9" s="93"/>
      <c r="AH9" s="91">
        <f>'Receitas, Despesas e Imóvel'!$AF$39</f>
        <v>0</v>
      </c>
      <c r="AI9" s="92"/>
      <c r="AJ9" s="92"/>
      <c r="AK9" s="92"/>
      <c r="AL9" s="92"/>
      <c r="AM9" s="92"/>
      <c r="AN9" s="92"/>
      <c r="AO9" s="93"/>
      <c r="AP9" s="91">
        <f>'Receitas, Despesas e Imóvel'!$AF$39</f>
        <v>0</v>
      </c>
      <c r="AQ9" s="92"/>
      <c r="AR9" s="92"/>
      <c r="AS9" s="92"/>
      <c r="AT9" s="92"/>
      <c r="AU9" s="92"/>
      <c r="AV9" s="92"/>
      <c r="AW9" s="93"/>
      <c r="AX9" s="91">
        <f>'Receitas, Despesas e Imóvel'!$AF$39</f>
        <v>0</v>
      </c>
      <c r="AY9" s="92"/>
      <c r="AZ9" s="92"/>
      <c r="BA9" s="92"/>
      <c r="BB9" s="92"/>
      <c r="BC9" s="92"/>
      <c r="BD9" s="92"/>
      <c r="BE9" s="93"/>
      <c r="BF9" s="91">
        <f>'Receitas, Despesas e Imóvel'!$AF$39</f>
        <v>0</v>
      </c>
      <c r="BG9" s="92"/>
      <c r="BH9" s="92"/>
      <c r="BI9" s="92"/>
      <c r="BJ9" s="92"/>
      <c r="BK9" s="92"/>
      <c r="BL9" s="92"/>
      <c r="BM9" s="93"/>
      <c r="BN9" s="91">
        <f>'Receitas, Despesas e Imóvel'!$AF$39</f>
        <v>0</v>
      </c>
      <c r="BO9" s="92"/>
      <c r="BP9" s="92"/>
      <c r="BQ9" s="92"/>
      <c r="BR9" s="92"/>
      <c r="BS9" s="92"/>
      <c r="BT9" s="92"/>
      <c r="BU9" s="93"/>
      <c r="BV9" s="91">
        <f>'Receitas, Despesas e Imóvel'!$AF$39</f>
        <v>0</v>
      </c>
      <c r="BW9" s="92"/>
      <c r="BX9" s="92"/>
      <c r="BY9" s="92"/>
      <c r="BZ9" s="92"/>
      <c r="CA9" s="92"/>
      <c r="CB9" s="92"/>
      <c r="CC9" s="93"/>
      <c r="CD9" s="91">
        <f>'Receitas, Despesas e Imóvel'!$AF$39</f>
        <v>0</v>
      </c>
      <c r="CE9" s="92"/>
      <c r="CF9" s="92"/>
      <c r="CG9" s="92"/>
      <c r="CH9" s="92"/>
      <c r="CI9" s="92"/>
      <c r="CJ9" s="92"/>
      <c r="CK9" s="93"/>
      <c r="CL9" s="91">
        <f>'Receitas, Despesas e Imóvel'!$AF$39</f>
        <v>0</v>
      </c>
      <c r="CM9" s="92"/>
      <c r="CN9" s="92"/>
      <c r="CO9" s="92"/>
      <c r="CP9" s="92"/>
      <c r="CQ9" s="92"/>
      <c r="CR9" s="92"/>
      <c r="CS9" s="93"/>
      <c r="CT9" s="91">
        <f>'Receitas, Despesas e Imóvel'!$AF$39</f>
        <v>0</v>
      </c>
      <c r="CU9" s="92"/>
      <c r="CV9" s="92"/>
      <c r="CW9" s="92"/>
      <c r="CX9" s="92"/>
      <c r="CY9" s="92"/>
      <c r="CZ9" s="92"/>
      <c r="DA9" s="93"/>
    </row>
    <row r="10" spans="1:105" x14ac:dyDescent="0.25">
      <c r="A10" s="8"/>
      <c r="B10" s="96" t="s">
        <v>30</v>
      </c>
      <c r="C10" s="96"/>
      <c r="D10" s="96"/>
      <c r="E10" s="96"/>
      <c r="F10" s="96"/>
      <c r="G10" s="96"/>
      <c r="H10" s="96"/>
      <c r="I10" s="96"/>
      <c r="J10" s="91">
        <f>'Receitas, Despesas e Imóvel'!$P$53</f>
        <v>0</v>
      </c>
      <c r="K10" s="92"/>
      <c r="L10" s="92"/>
      <c r="M10" s="92"/>
      <c r="N10" s="92"/>
      <c r="O10" s="92"/>
      <c r="P10" s="92"/>
      <c r="Q10" s="93"/>
      <c r="R10" s="91">
        <f>'Receitas, Despesas e Imóvel'!$X$53</f>
        <v>0</v>
      </c>
      <c r="S10" s="92"/>
      <c r="T10" s="92"/>
      <c r="U10" s="92"/>
      <c r="V10" s="92"/>
      <c r="W10" s="92"/>
      <c r="X10" s="92"/>
      <c r="Y10" s="93"/>
      <c r="Z10" s="91">
        <f>'Receitas, Despesas e Imóvel'!$AF$53</f>
        <v>0</v>
      </c>
      <c r="AA10" s="92"/>
      <c r="AB10" s="92"/>
      <c r="AC10" s="92"/>
      <c r="AD10" s="92"/>
      <c r="AE10" s="92"/>
      <c r="AF10" s="92"/>
      <c r="AG10" s="93"/>
      <c r="AH10" s="91">
        <f>'Receitas, Despesas e Imóvel'!$AF$53</f>
        <v>0</v>
      </c>
      <c r="AI10" s="92"/>
      <c r="AJ10" s="92"/>
      <c r="AK10" s="92"/>
      <c r="AL10" s="92"/>
      <c r="AM10" s="92"/>
      <c r="AN10" s="92"/>
      <c r="AO10" s="93"/>
      <c r="AP10" s="91">
        <f>'Receitas, Despesas e Imóvel'!$AF$53</f>
        <v>0</v>
      </c>
      <c r="AQ10" s="92"/>
      <c r="AR10" s="92"/>
      <c r="AS10" s="92"/>
      <c r="AT10" s="92"/>
      <c r="AU10" s="92"/>
      <c r="AV10" s="92"/>
      <c r="AW10" s="93"/>
      <c r="AX10" s="91">
        <f>'Receitas, Despesas e Imóvel'!$AF$53</f>
        <v>0</v>
      </c>
      <c r="AY10" s="92"/>
      <c r="AZ10" s="92"/>
      <c r="BA10" s="92"/>
      <c r="BB10" s="92"/>
      <c r="BC10" s="92"/>
      <c r="BD10" s="92"/>
      <c r="BE10" s="93"/>
      <c r="BF10" s="91">
        <f>'Receitas, Despesas e Imóvel'!$AF$53</f>
        <v>0</v>
      </c>
      <c r="BG10" s="92"/>
      <c r="BH10" s="92"/>
      <c r="BI10" s="92"/>
      <c r="BJ10" s="92"/>
      <c r="BK10" s="92"/>
      <c r="BL10" s="92"/>
      <c r="BM10" s="93"/>
      <c r="BN10" s="91">
        <f>'Receitas, Despesas e Imóvel'!$AF$53</f>
        <v>0</v>
      </c>
      <c r="BO10" s="92"/>
      <c r="BP10" s="92"/>
      <c r="BQ10" s="92"/>
      <c r="BR10" s="92"/>
      <c r="BS10" s="92"/>
      <c r="BT10" s="92"/>
      <c r="BU10" s="93"/>
      <c r="BV10" s="91">
        <f>'Receitas, Despesas e Imóvel'!$AF$53</f>
        <v>0</v>
      </c>
      <c r="BW10" s="92"/>
      <c r="BX10" s="92"/>
      <c r="BY10" s="92"/>
      <c r="BZ10" s="92"/>
      <c r="CA10" s="92"/>
      <c r="CB10" s="92"/>
      <c r="CC10" s="93"/>
      <c r="CD10" s="91">
        <f>'Receitas, Despesas e Imóvel'!$AF$53</f>
        <v>0</v>
      </c>
      <c r="CE10" s="92"/>
      <c r="CF10" s="92"/>
      <c r="CG10" s="92"/>
      <c r="CH10" s="92"/>
      <c r="CI10" s="92"/>
      <c r="CJ10" s="92"/>
      <c r="CK10" s="93"/>
      <c r="CL10" s="91">
        <f>'Receitas, Despesas e Imóvel'!$AF$53</f>
        <v>0</v>
      </c>
      <c r="CM10" s="92"/>
      <c r="CN10" s="92"/>
      <c r="CO10" s="92"/>
      <c r="CP10" s="92"/>
      <c r="CQ10" s="92"/>
      <c r="CR10" s="92"/>
      <c r="CS10" s="93"/>
      <c r="CT10" s="91">
        <f>'Receitas, Despesas e Imóvel'!$AF$53</f>
        <v>0</v>
      </c>
      <c r="CU10" s="92"/>
      <c r="CV10" s="92"/>
      <c r="CW10" s="92"/>
      <c r="CX10" s="92"/>
      <c r="CY10" s="92"/>
      <c r="CZ10" s="92"/>
      <c r="DA10" s="93"/>
    </row>
    <row r="11" spans="1:105" x14ac:dyDescent="0.25">
      <c r="A11" s="8"/>
      <c r="B11" s="96" t="s">
        <v>31</v>
      </c>
      <c r="C11" s="96"/>
      <c r="D11" s="96"/>
      <c r="E11" s="96"/>
      <c r="F11" s="96"/>
      <c r="G11" s="96"/>
      <c r="H11" s="96"/>
      <c r="I11" s="96"/>
      <c r="J11" s="91">
        <f>SUM(J9:Q10)</f>
        <v>0</v>
      </c>
      <c r="K11" s="92"/>
      <c r="L11" s="92"/>
      <c r="M11" s="92"/>
      <c r="N11" s="92"/>
      <c r="O11" s="92"/>
      <c r="P11" s="92"/>
      <c r="Q11" s="93"/>
      <c r="R11" s="91">
        <f t="shared" ref="R11" si="0">SUM(R9:Y10)</f>
        <v>0</v>
      </c>
      <c r="S11" s="92"/>
      <c r="T11" s="92"/>
      <c r="U11" s="92"/>
      <c r="V11" s="92"/>
      <c r="W11" s="92"/>
      <c r="X11" s="92"/>
      <c r="Y11" s="93"/>
      <c r="Z11" s="91">
        <f t="shared" ref="Z11" si="1">SUM(Z9:AG10)</f>
        <v>0</v>
      </c>
      <c r="AA11" s="92"/>
      <c r="AB11" s="92"/>
      <c r="AC11" s="92"/>
      <c r="AD11" s="92"/>
      <c r="AE11" s="92"/>
      <c r="AF11" s="92"/>
      <c r="AG11" s="93"/>
      <c r="AH11" s="91">
        <f t="shared" ref="AH11" si="2">SUM(AH9:AO10)</f>
        <v>0</v>
      </c>
      <c r="AI11" s="92"/>
      <c r="AJ11" s="92"/>
      <c r="AK11" s="92"/>
      <c r="AL11" s="92"/>
      <c r="AM11" s="92"/>
      <c r="AN11" s="92"/>
      <c r="AO11" s="93"/>
      <c r="AP11" s="91">
        <f t="shared" ref="AP11" si="3">SUM(AP9:AW10)</f>
        <v>0</v>
      </c>
      <c r="AQ11" s="92"/>
      <c r="AR11" s="92"/>
      <c r="AS11" s="92"/>
      <c r="AT11" s="92"/>
      <c r="AU11" s="92"/>
      <c r="AV11" s="92"/>
      <c r="AW11" s="93"/>
      <c r="AX11" s="91">
        <f t="shared" ref="AX11" si="4">SUM(AX9:BE10)</f>
        <v>0</v>
      </c>
      <c r="AY11" s="92"/>
      <c r="AZ11" s="92"/>
      <c r="BA11" s="92"/>
      <c r="BB11" s="92"/>
      <c r="BC11" s="92"/>
      <c r="BD11" s="92"/>
      <c r="BE11" s="93"/>
      <c r="BF11" s="91">
        <f t="shared" ref="BF11" si="5">SUM(BF9:BM10)</f>
        <v>0</v>
      </c>
      <c r="BG11" s="92"/>
      <c r="BH11" s="92"/>
      <c r="BI11" s="92"/>
      <c r="BJ11" s="92"/>
      <c r="BK11" s="92"/>
      <c r="BL11" s="92"/>
      <c r="BM11" s="93"/>
      <c r="BN11" s="91">
        <f t="shared" ref="BN11" si="6">SUM(BN9:BU10)</f>
        <v>0</v>
      </c>
      <c r="BO11" s="92"/>
      <c r="BP11" s="92"/>
      <c r="BQ11" s="92"/>
      <c r="BR11" s="92"/>
      <c r="BS11" s="92"/>
      <c r="BT11" s="92"/>
      <c r="BU11" s="93"/>
      <c r="BV11" s="91">
        <f t="shared" ref="BV11" si="7">SUM(BV9:CC10)</f>
        <v>0</v>
      </c>
      <c r="BW11" s="92"/>
      <c r="BX11" s="92"/>
      <c r="BY11" s="92"/>
      <c r="BZ11" s="92"/>
      <c r="CA11" s="92"/>
      <c r="CB11" s="92"/>
      <c r="CC11" s="93"/>
      <c r="CD11" s="91">
        <f t="shared" ref="CD11" si="8">SUM(CD9:CK10)</f>
        <v>0</v>
      </c>
      <c r="CE11" s="92"/>
      <c r="CF11" s="92"/>
      <c r="CG11" s="92"/>
      <c r="CH11" s="92"/>
      <c r="CI11" s="92"/>
      <c r="CJ11" s="92"/>
      <c r="CK11" s="93"/>
      <c r="CL11" s="91">
        <f t="shared" ref="CL11" si="9">SUM(CL9:CS10)</f>
        <v>0</v>
      </c>
      <c r="CM11" s="92"/>
      <c r="CN11" s="92"/>
      <c r="CO11" s="92"/>
      <c r="CP11" s="92"/>
      <c r="CQ11" s="92"/>
      <c r="CR11" s="92"/>
      <c r="CS11" s="93"/>
      <c r="CT11" s="91">
        <f t="shared" ref="CT11" si="10">SUM(CT9:DA10)</f>
        <v>0</v>
      </c>
      <c r="CU11" s="92"/>
      <c r="CV11" s="92"/>
      <c r="CW11" s="92"/>
      <c r="CX11" s="92"/>
      <c r="CY11" s="92"/>
      <c r="CZ11" s="92"/>
      <c r="DA11" s="93"/>
    </row>
    <row r="12" spans="1:105" ht="9" customHeight="1" x14ac:dyDescent="0.2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</row>
    <row r="13" spans="1:105" x14ac:dyDescent="0.25">
      <c r="A13" s="8"/>
      <c r="B13" s="96" t="s">
        <v>32</v>
      </c>
      <c r="C13" s="96"/>
      <c r="D13" s="96"/>
      <c r="E13" s="96"/>
      <c r="F13" s="96"/>
      <c r="G13" s="96"/>
      <c r="H13" s="96"/>
      <c r="I13" s="96"/>
      <c r="J13" s="86" t="s">
        <v>37</v>
      </c>
      <c r="K13" s="12"/>
      <c r="L13" s="12"/>
      <c r="M13" s="12"/>
      <c r="N13" s="12"/>
      <c r="O13" s="12"/>
      <c r="P13" s="12"/>
      <c r="Q13" s="87"/>
      <c r="R13" s="86" t="s">
        <v>38</v>
      </c>
      <c r="S13" s="12"/>
      <c r="T13" s="12"/>
      <c r="U13" s="12"/>
      <c r="V13" s="12"/>
      <c r="W13" s="12"/>
      <c r="X13" s="12"/>
      <c r="Y13" s="87"/>
      <c r="Z13" s="86" t="s">
        <v>39</v>
      </c>
      <c r="AA13" s="12"/>
      <c r="AB13" s="12"/>
      <c r="AC13" s="12"/>
      <c r="AD13" s="12"/>
      <c r="AE13" s="12"/>
      <c r="AF13" s="12"/>
      <c r="AG13" s="87"/>
      <c r="AH13" s="86" t="s">
        <v>40</v>
      </c>
      <c r="AI13" s="12"/>
      <c r="AJ13" s="12"/>
      <c r="AK13" s="12"/>
      <c r="AL13" s="12"/>
      <c r="AM13" s="12"/>
      <c r="AN13" s="12"/>
      <c r="AO13" s="87"/>
      <c r="AP13" s="86" t="s">
        <v>41</v>
      </c>
      <c r="AQ13" s="12"/>
      <c r="AR13" s="12"/>
      <c r="AS13" s="12"/>
      <c r="AT13" s="12"/>
      <c r="AU13" s="12"/>
      <c r="AV13" s="12"/>
      <c r="AW13" s="87"/>
      <c r="AX13" s="86" t="s">
        <v>42</v>
      </c>
      <c r="AY13" s="12"/>
      <c r="AZ13" s="12"/>
      <c r="BA13" s="12"/>
      <c r="BB13" s="12"/>
      <c r="BC13" s="12"/>
      <c r="BD13" s="12"/>
      <c r="BE13" s="87"/>
      <c r="BF13" s="86" t="s">
        <v>43</v>
      </c>
      <c r="BG13" s="12"/>
      <c r="BH13" s="12"/>
      <c r="BI13" s="12"/>
      <c r="BJ13" s="12"/>
      <c r="BK13" s="12"/>
      <c r="BL13" s="12"/>
      <c r="BM13" s="87"/>
      <c r="BN13" s="86" t="s">
        <v>44</v>
      </c>
      <c r="BO13" s="12"/>
      <c r="BP13" s="12"/>
      <c r="BQ13" s="12"/>
      <c r="BR13" s="12"/>
      <c r="BS13" s="12"/>
      <c r="BT13" s="12"/>
      <c r="BU13" s="87"/>
      <c r="BV13" s="86" t="s">
        <v>45</v>
      </c>
      <c r="BW13" s="12"/>
      <c r="BX13" s="12"/>
      <c r="BY13" s="12"/>
      <c r="BZ13" s="12"/>
      <c r="CA13" s="12"/>
      <c r="CB13" s="12"/>
      <c r="CC13" s="87"/>
      <c r="CD13" s="86" t="s">
        <v>46</v>
      </c>
      <c r="CE13" s="12"/>
      <c r="CF13" s="12"/>
      <c r="CG13" s="12"/>
      <c r="CH13" s="12"/>
      <c r="CI13" s="12"/>
      <c r="CJ13" s="12"/>
      <c r="CK13" s="87"/>
      <c r="CL13" s="86" t="s">
        <v>47</v>
      </c>
      <c r="CM13" s="12"/>
      <c r="CN13" s="12"/>
      <c r="CO13" s="12"/>
      <c r="CP13" s="12"/>
      <c r="CQ13" s="12"/>
      <c r="CR13" s="12"/>
      <c r="CS13" s="87"/>
      <c r="CT13" s="86" t="s">
        <v>48</v>
      </c>
      <c r="CU13" s="12"/>
      <c r="CV13" s="12"/>
      <c r="CW13" s="12"/>
      <c r="CX13" s="12"/>
      <c r="CY13" s="12"/>
      <c r="CZ13" s="12"/>
      <c r="DA13" s="87"/>
    </row>
    <row r="14" spans="1:105" x14ac:dyDescent="0.25">
      <c r="A14" s="8"/>
      <c r="B14" s="96" t="s">
        <v>22</v>
      </c>
      <c r="C14" s="96"/>
      <c r="D14" s="96"/>
      <c r="E14" s="96"/>
      <c r="F14" s="96"/>
      <c r="G14" s="96"/>
      <c r="H14" s="96"/>
      <c r="I14" s="96"/>
      <c r="J14" s="91">
        <f ca="1">SUMIFS(BASEParcelas[Parcela],BASEParcelas[Ano],BASE!B1)</f>
        <v>213333.33333333334</v>
      </c>
      <c r="K14" s="92"/>
      <c r="L14" s="92"/>
      <c r="M14" s="92"/>
      <c r="N14" s="92"/>
      <c r="O14" s="92"/>
      <c r="P14" s="92"/>
      <c r="Q14" s="93"/>
      <c r="R14" s="91">
        <f ca="1">SUMIFS(BASEParcelas[Parcela],BASEParcelas[Ano],BASE!B2)</f>
        <v>212000</v>
      </c>
      <c r="S14" s="92"/>
      <c r="T14" s="92"/>
      <c r="U14" s="92"/>
      <c r="V14" s="92"/>
      <c r="W14" s="92"/>
      <c r="X14" s="92"/>
      <c r="Y14" s="93"/>
      <c r="Z14" s="91">
        <f ca="1">SUMIFS(BASEParcelas[Parcela],BASEParcelas[Ano],BASE!B3)</f>
        <v>210666.66666666666</v>
      </c>
      <c r="AA14" s="92"/>
      <c r="AB14" s="92"/>
      <c r="AC14" s="92"/>
      <c r="AD14" s="92"/>
      <c r="AE14" s="92"/>
      <c r="AF14" s="92"/>
      <c r="AG14" s="93"/>
      <c r="AH14" s="91">
        <f ca="1">SUMIFS(BASEParcelas[Parcela],BASEParcelas[Ano],BASE!B4)</f>
        <v>209333.33333333334</v>
      </c>
      <c r="AI14" s="92"/>
      <c r="AJ14" s="92"/>
      <c r="AK14" s="92"/>
      <c r="AL14" s="92"/>
      <c r="AM14" s="92"/>
      <c r="AN14" s="92"/>
      <c r="AO14" s="93"/>
      <c r="AP14" s="91">
        <f ca="1">SUMIFS(BASEParcelas[Parcela],BASEParcelas[Ano],BASE!B5)</f>
        <v>208000</v>
      </c>
      <c r="AQ14" s="92"/>
      <c r="AR14" s="92"/>
      <c r="AS14" s="92"/>
      <c r="AT14" s="92"/>
      <c r="AU14" s="92"/>
      <c r="AV14" s="92"/>
      <c r="AW14" s="93"/>
      <c r="AX14" s="91">
        <f ca="1">SUMIFS(BASEParcelas[Parcela],BASEParcelas[Ano],BASE!B6)</f>
        <v>206666.66666666666</v>
      </c>
      <c r="AY14" s="92"/>
      <c r="AZ14" s="92"/>
      <c r="BA14" s="92"/>
      <c r="BB14" s="92"/>
      <c r="BC14" s="92"/>
      <c r="BD14" s="92"/>
      <c r="BE14" s="93"/>
      <c r="BF14" s="91">
        <f ca="1">SUMIFS(BASEParcelas[Parcela],BASEParcelas[Ano],BASE!B7)</f>
        <v>205333.33333333334</v>
      </c>
      <c r="BG14" s="92"/>
      <c r="BH14" s="92"/>
      <c r="BI14" s="92"/>
      <c r="BJ14" s="92"/>
      <c r="BK14" s="92"/>
      <c r="BL14" s="92"/>
      <c r="BM14" s="93"/>
      <c r="BN14" s="91">
        <f ca="1">SUMIFS(BASEParcelas[Parcela],BASEParcelas[Ano],BASE!B8)</f>
        <v>204000</v>
      </c>
      <c r="BO14" s="92"/>
      <c r="BP14" s="92"/>
      <c r="BQ14" s="92"/>
      <c r="BR14" s="92"/>
      <c r="BS14" s="92"/>
      <c r="BT14" s="92"/>
      <c r="BU14" s="93"/>
      <c r="BV14" s="91">
        <f ca="1">SUMIFS(BASEParcelas[Parcela],BASEParcelas[Ano],BASE!B9)</f>
        <v>202666.66666666666</v>
      </c>
      <c r="BW14" s="92"/>
      <c r="BX14" s="92"/>
      <c r="BY14" s="92"/>
      <c r="BZ14" s="92"/>
      <c r="CA14" s="92"/>
      <c r="CB14" s="92"/>
      <c r="CC14" s="93"/>
      <c r="CD14" s="91">
        <f ca="1">SUMIFS(BASEParcelas[Parcela],BASEParcelas[Ano],BASE!B10)</f>
        <v>201333.33333333334</v>
      </c>
      <c r="CE14" s="92"/>
      <c r="CF14" s="92"/>
      <c r="CG14" s="92"/>
      <c r="CH14" s="92"/>
      <c r="CI14" s="92"/>
      <c r="CJ14" s="92"/>
      <c r="CK14" s="93"/>
      <c r="CL14" s="91">
        <f ca="1">SUMIFS(BASEParcelas[Parcela],BASEParcelas[Ano],BASE!B11)</f>
        <v>0</v>
      </c>
      <c r="CM14" s="92"/>
      <c r="CN14" s="92"/>
      <c r="CO14" s="92"/>
      <c r="CP14" s="92"/>
      <c r="CQ14" s="92"/>
      <c r="CR14" s="92"/>
      <c r="CS14" s="93"/>
      <c r="CT14" s="91">
        <f ca="1">SUMIFS(BASEParcelas[Parcela],BASEParcelas[Ano],BASE!B12)</f>
        <v>0</v>
      </c>
      <c r="CU14" s="92"/>
      <c r="CV14" s="92"/>
      <c r="CW14" s="92"/>
      <c r="CX14" s="92"/>
      <c r="CY14" s="92"/>
      <c r="CZ14" s="92"/>
      <c r="DA14" s="93"/>
    </row>
    <row r="15" spans="1:105" x14ac:dyDescent="0.25">
      <c r="A15" s="8"/>
      <c r="B15" s="96" t="s">
        <v>29</v>
      </c>
      <c r="C15" s="96"/>
      <c r="D15" s="96"/>
      <c r="E15" s="96"/>
      <c r="F15" s="96"/>
      <c r="G15" s="96"/>
      <c r="H15" s="96"/>
      <c r="I15" s="96"/>
      <c r="J15" s="91">
        <f>'Receitas, Despesas e Imóvel'!$P$71</f>
        <v>0</v>
      </c>
      <c r="K15" s="92"/>
      <c r="L15" s="92"/>
      <c r="M15" s="92"/>
      <c r="N15" s="92"/>
      <c r="O15" s="92"/>
      <c r="P15" s="92"/>
      <c r="Q15" s="93"/>
      <c r="R15" s="91">
        <f>'Receitas, Despesas e Imóvel'!$X$71</f>
        <v>0</v>
      </c>
      <c r="S15" s="92"/>
      <c r="T15" s="92"/>
      <c r="U15" s="92"/>
      <c r="V15" s="92"/>
      <c r="W15" s="92"/>
      <c r="X15" s="92"/>
      <c r="Y15" s="93"/>
      <c r="Z15" s="91">
        <f>'Receitas, Despesas e Imóvel'!$AF$71</f>
        <v>0</v>
      </c>
      <c r="AA15" s="92"/>
      <c r="AB15" s="92"/>
      <c r="AC15" s="92"/>
      <c r="AD15" s="92"/>
      <c r="AE15" s="92"/>
      <c r="AF15" s="92"/>
      <c r="AG15" s="93"/>
      <c r="AH15" s="91">
        <f>'Receitas, Despesas e Imóvel'!$AF$71</f>
        <v>0</v>
      </c>
      <c r="AI15" s="92"/>
      <c r="AJ15" s="92"/>
      <c r="AK15" s="92"/>
      <c r="AL15" s="92"/>
      <c r="AM15" s="92"/>
      <c r="AN15" s="92"/>
      <c r="AO15" s="93"/>
      <c r="AP15" s="91">
        <f>'Receitas, Despesas e Imóvel'!$AF$71</f>
        <v>0</v>
      </c>
      <c r="AQ15" s="92"/>
      <c r="AR15" s="92"/>
      <c r="AS15" s="92"/>
      <c r="AT15" s="92"/>
      <c r="AU15" s="92"/>
      <c r="AV15" s="92"/>
      <c r="AW15" s="93"/>
      <c r="AX15" s="91">
        <f>'Receitas, Despesas e Imóvel'!$AF$71</f>
        <v>0</v>
      </c>
      <c r="AY15" s="92"/>
      <c r="AZ15" s="92"/>
      <c r="BA15" s="92"/>
      <c r="BB15" s="92"/>
      <c r="BC15" s="92"/>
      <c r="BD15" s="92"/>
      <c r="BE15" s="93"/>
      <c r="BF15" s="91">
        <f>'Receitas, Despesas e Imóvel'!$AF$71</f>
        <v>0</v>
      </c>
      <c r="BG15" s="92"/>
      <c r="BH15" s="92"/>
      <c r="BI15" s="92"/>
      <c r="BJ15" s="92"/>
      <c r="BK15" s="92"/>
      <c r="BL15" s="92"/>
      <c r="BM15" s="93"/>
      <c r="BN15" s="91">
        <f>'Receitas, Despesas e Imóvel'!$AF$71</f>
        <v>0</v>
      </c>
      <c r="BO15" s="92"/>
      <c r="BP15" s="92"/>
      <c r="BQ15" s="92"/>
      <c r="BR15" s="92"/>
      <c r="BS15" s="92"/>
      <c r="BT15" s="92"/>
      <c r="BU15" s="93"/>
      <c r="BV15" s="91">
        <f>'Receitas, Despesas e Imóvel'!$AF$71</f>
        <v>0</v>
      </c>
      <c r="BW15" s="92"/>
      <c r="BX15" s="92"/>
      <c r="BY15" s="92"/>
      <c r="BZ15" s="92"/>
      <c r="CA15" s="92"/>
      <c r="CB15" s="92"/>
      <c r="CC15" s="93"/>
      <c r="CD15" s="91">
        <f>'Receitas, Despesas e Imóvel'!$AF$71</f>
        <v>0</v>
      </c>
      <c r="CE15" s="92"/>
      <c r="CF15" s="92"/>
      <c r="CG15" s="92"/>
      <c r="CH15" s="92"/>
      <c r="CI15" s="92"/>
      <c r="CJ15" s="92"/>
      <c r="CK15" s="93"/>
      <c r="CL15" s="91">
        <f>'Receitas, Despesas e Imóvel'!$AF$71</f>
        <v>0</v>
      </c>
      <c r="CM15" s="92"/>
      <c r="CN15" s="92"/>
      <c r="CO15" s="92"/>
      <c r="CP15" s="92"/>
      <c r="CQ15" s="92"/>
      <c r="CR15" s="92"/>
      <c r="CS15" s="93"/>
      <c r="CT15" s="91">
        <f>'Receitas, Despesas e Imóvel'!$AF$71</f>
        <v>0</v>
      </c>
      <c r="CU15" s="92"/>
      <c r="CV15" s="92"/>
      <c r="CW15" s="92"/>
      <c r="CX15" s="92"/>
      <c r="CY15" s="92"/>
      <c r="CZ15" s="92"/>
      <c r="DA15" s="93"/>
    </row>
    <row r="16" spans="1:105" x14ac:dyDescent="0.25">
      <c r="A16" s="8"/>
      <c r="B16" s="96" t="s">
        <v>30</v>
      </c>
      <c r="C16" s="96"/>
      <c r="D16" s="96"/>
      <c r="E16" s="96"/>
      <c r="F16" s="96"/>
      <c r="G16" s="96"/>
      <c r="H16" s="96"/>
      <c r="I16" s="96"/>
      <c r="J16" s="91">
        <f>'Receitas, Despesas e Imóvel'!$P$85</f>
        <v>0</v>
      </c>
      <c r="K16" s="92"/>
      <c r="L16" s="92"/>
      <c r="M16" s="92"/>
      <c r="N16" s="92"/>
      <c r="O16" s="92"/>
      <c r="P16" s="92"/>
      <c r="Q16" s="93"/>
      <c r="R16" s="91">
        <f>'Receitas, Despesas e Imóvel'!$X$85</f>
        <v>0</v>
      </c>
      <c r="S16" s="92"/>
      <c r="T16" s="92"/>
      <c r="U16" s="92"/>
      <c r="V16" s="92"/>
      <c r="W16" s="92"/>
      <c r="X16" s="92"/>
      <c r="Y16" s="93"/>
      <c r="Z16" s="91">
        <f>'Receitas, Despesas e Imóvel'!$AF$85</f>
        <v>0</v>
      </c>
      <c r="AA16" s="92"/>
      <c r="AB16" s="92"/>
      <c r="AC16" s="92"/>
      <c r="AD16" s="92"/>
      <c r="AE16" s="92"/>
      <c r="AF16" s="92"/>
      <c r="AG16" s="93"/>
      <c r="AH16" s="91">
        <f>'Receitas, Despesas e Imóvel'!$AF$85</f>
        <v>0</v>
      </c>
      <c r="AI16" s="92"/>
      <c r="AJ16" s="92"/>
      <c r="AK16" s="92"/>
      <c r="AL16" s="92"/>
      <c r="AM16" s="92"/>
      <c r="AN16" s="92"/>
      <c r="AO16" s="93"/>
      <c r="AP16" s="91">
        <f>'Receitas, Despesas e Imóvel'!$AF$85</f>
        <v>0</v>
      </c>
      <c r="AQ16" s="92"/>
      <c r="AR16" s="92"/>
      <c r="AS16" s="92"/>
      <c r="AT16" s="92"/>
      <c r="AU16" s="92"/>
      <c r="AV16" s="92"/>
      <c r="AW16" s="93"/>
      <c r="AX16" s="91">
        <f>'Receitas, Despesas e Imóvel'!$AF$85</f>
        <v>0</v>
      </c>
      <c r="AY16" s="92"/>
      <c r="AZ16" s="92"/>
      <c r="BA16" s="92"/>
      <c r="BB16" s="92"/>
      <c r="BC16" s="92"/>
      <c r="BD16" s="92"/>
      <c r="BE16" s="93"/>
      <c r="BF16" s="91">
        <f>'Receitas, Despesas e Imóvel'!$AF$85</f>
        <v>0</v>
      </c>
      <c r="BG16" s="92"/>
      <c r="BH16" s="92"/>
      <c r="BI16" s="92"/>
      <c r="BJ16" s="92"/>
      <c r="BK16" s="92"/>
      <c r="BL16" s="92"/>
      <c r="BM16" s="93"/>
      <c r="BN16" s="91">
        <f>'Receitas, Despesas e Imóvel'!$AF$85</f>
        <v>0</v>
      </c>
      <c r="BO16" s="92"/>
      <c r="BP16" s="92"/>
      <c r="BQ16" s="92"/>
      <c r="BR16" s="92"/>
      <c r="BS16" s="92"/>
      <c r="BT16" s="92"/>
      <c r="BU16" s="93"/>
      <c r="BV16" s="91">
        <f>'Receitas, Despesas e Imóvel'!$AF$85</f>
        <v>0</v>
      </c>
      <c r="BW16" s="92"/>
      <c r="BX16" s="92"/>
      <c r="BY16" s="92"/>
      <c r="BZ16" s="92"/>
      <c r="CA16" s="92"/>
      <c r="CB16" s="92"/>
      <c r="CC16" s="93"/>
      <c r="CD16" s="91">
        <f>'Receitas, Despesas e Imóvel'!$AF$85</f>
        <v>0</v>
      </c>
      <c r="CE16" s="92"/>
      <c r="CF16" s="92"/>
      <c r="CG16" s="92"/>
      <c r="CH16" s="92"/>
      <c r="CI16" s="92"/>
      <c r="CJ16" s="92"/>
      <c r="CK16" s="93"/>
      <c r="CL16" s="91">
        <f>'Receitas, Despesas e Imóvel'!$AF$85</f>
        <v>0</v>
      </c>
      <c r="CM16" s="92"/>
      <c r="CN16" s="92"/>
      <c r="CO16" s="92"/>
      <c r="CP16" s="92"/>
      <c r="CQ16" s="92"/>
      <c r="CR16" s="92"/>
      <c r="CS16" s="93"/>
      <c r="CT16" s="91">
        <f>'Receitas, Despesas e Imóvel'!$AF$85</f>
        <v>0</v>
      </c>
      <c r="CU16" s="92"/>
      <c r="CV16" s="92"/>
      <c r="CW16" s="92"/>
      <c r="CX16" s="92"/>
      <c r="CY16" s="92"/>
      <c r="CZ16" s="92"/>
      <c r="DA16" s="93"/>
    </row>
    <row r="17" spans="1:105" x14ac:dyDescent="0.2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</row>
    <row r="18" spans="1:105" x14ac:dyDescent="0.25">
      <c r="A18" s="8"/>
      <c r="B18" s="96" t="s">
        <v>33</v>
      </c>
      <c r="C18" s="96"/>
      <c r="D18" s="96"/>
      <c r="E18" s="96"/>
      <c r="F18" s="96"/>
      <c r="G18" s="96"/>
      <c r="H18" s="96"/>
      <c r="I18" s="96"/>
      <c r="J18" s="86" t="s">
        <v>37</v>
      </c>
      <c r="K18" s="12"/>
      <c r="L18" s="12"/>
      <c r="M18" s="12"/>
      <c r="N18" s="12"/>
      <c r="O18" s="12"/>
      <c r="P18" s="12"/>
      <c r="Q18" s="87"/>
      <c r="R18" s="86" t="s">
        <v>38</v>
      </c>
      <c r="S18" s="12"/>
      <c r="T18" s="12"/>
      <c r="U18" s="12"/>
      <c r="V18" s="12"/>
      <c r="W18" s="12"/>
      <c r="X18" s="12"/>
      <c r="Y18" s="87"/>
      <c r="Z18" s="86" t="s">
        <v>39</v>
      </c>
      <c r="AA18" s="12"/>
      <c r="AB18" s="12"/>
      <c r="AC18" s="12"/>
      <c r="AD18" s="12"/>
      <c r="AE18" s="12"/>
      <c r="AF18" s="12"/>
      <c r="AG18" s="87"/>
      <c r="AH18" s="86" t="s">
        <v>40</v>
      </c>
      <c r="AI18" s="12"/>
      <c r="AJ18" s="12"/>
      <c r="AK18" s="12"/>
      <c r="AL18" s="12"/>
      <c r="AM18" s="12"/>
      <c r="AN18" s="12"/>
      <c r="AO18" s="87"/>
      <c r="AP18" s="86" t="s">
        <v>41</v>
      </c>
      <c r="AQ18" s="12"/>
      <c r="AR18" s="12"/>
      <c r="AS18" s="12"/>
      <c r="AT18" s="12"/>
      <c r="AU18" s="12"/>
      <c r="AV18" s="12"/>
      <c r="AW18" s="87"/>
      <c r="AX18" s="86" t="s">
        <v>42</v>
      </c>
      <c r="AY18" s="12"/>
      <c r="AZ18" s="12"/>
      <c r="BA18" s="12"/>
      <c r="BB18" s="12"/>
      <c r="BC18" s="12"/>
      <c r="BD18" s="12"/>
      <c r="BE18" s="87"/>
      <c r="BF18" s="86" t="s">
        <v>43</v>
      </c>
      <c r="BG18" s="12"/>
      <c r="BH18" s="12"/>
      <c r="BI18" s="12"/>
      <c r="BJ18" s="12"/>
      <c r="BK18" s="12"/>
      <c r="BL18" s="12"/>
      <c r="BM18" s="87"/>
      <c r="BN18" s="86" t="s">
        <v>44</v>
      </c>
      <c r="BO18" s="12"/>
      <c r="BP18" s="12"/>
      <c r="BQ18" s="12"/>
      <c r="BR18" s="12"/>
      <c r="BS18" s="12"/>
      <c r="BT18" s="12"/>
      <c r="BU18" s="87"/>
      <c r="BV18" s="86" t="s">
        <v>45</v>
      </c>
      <c r="BW18" s="12"/>
      <c r="BX18" s="12"/>
      <c r="BY18" s="12"/>
      <c r="BZ18" s="12"/>
      <c r="CA18" s="12"/>
      <c r="CB18" s="12"/>
      <c r="CC18" s="87"/>
      <c r="CD18" s="86" t="s">
        <v>46</v>
      </c>
      <c r="CE18" s="12"/>
      <c r="CF18" s="12"/>
      <c r="CG18" s="12"/>
      <c r="CH18" s="12"/>
      <c r="CI18" s="12"/>
      <c r="CJ18" s="12"/>
      <c r="CK18" s="87"/>
      <c r="CL18" s="86" t="s">
        <v>47</v>
      </c>
      <c r="CM18" s="12"/>
      <c r="CN18" s="12"/>
      <c r="CO18" s="12"/>
      <c r="CP18" s="12"/>
      <c r="CQ18" s="12"/>
      <c r="CR18" s="12"/>
      <c r="CS18" s="87"/>
      <c r="CT18" s="86" t="s">
        <v>48</v>
      </c>
      <c r="CU18" s="12"/>
      <c r="CV18" s="12"/>
      <c r="CW18" s="12"/>
      <c r="CX18" s="12"/>
      <c r="CY18" s="12"/>
      <c r="CZ18" s="12"/>
      <c r="DA18" s="87"/>
    </row>
    <row r="19" spans="1:105" x14ac:dyDescent="0.25">
      <c r="A19" s="8"/>
      <c r="B19" s="96" t="s">
        <v>34</v>
      </c>
      <c r="C19" s="96"/>
      <c r="D19" s="96"/>
      <c r="E19" s="96"/>
      <c r="F19" s="96"/>
      <c r="G19" s="96"/>
      <c r="H19" s="96"/>
      <c r="I19" s="96"/>
      <c r="J19" s="91">
        <v>10000</v>
      </c>
      <c r="K19" s="92"/>
      <c r="L19" s="92"/>
      <c r="M19" s="92"/>
      <c r="N19" s="92"/>
      <c r="O19" s="92"/>
      <c r="P19" s="92"/>
      <c r="Q19" s="93"/>
      <c r="R19" s="91">
        <v>10001</v>
      </c>
      <c r="S19" s="92"/>
      <c r="T19" s="92"/>
      <c r="U19" s="92"/>
      <c r="V19" s="92"/>
      <c r="W19" s="92"/>
      <c r="X19" s="92"/>
      <c r="Y19" s="93"/>
      <c r="Z19" s="91">
        <v>10002</v>
      </c>
      <c r="AA19" s="92"/>
      <c r="AB19" s="92"/>
      <c r="AC19" s="92"/>
      <c r="AD19" s="92"/>
      <c r="AE19" s="92"/>
      <c r="AF19" s="92"/>
      <c r="AG19" s="93"/>
      <c r="AH19" s="91">
        <v>10003</v>
      </c>
      <c r="AI19" s="92"/>
      <c r="AJ19" s="92"/>
      <c r="AK19" s="92"/>
      <c r="AL19" s="92"/>
      <c r="AM19" s="92"/>
      <c r="AN19" s="92"/>
      <c r="AO19" s="93"/>
      <c r="AP19" s="91">
        <v>10004</v>
      </c>
      <c r="AQ19" s="92"/>
      <c r="AR19" s="92"/>
      <c r="AS19" s="92"/>
      <c r="AT19" s="92"/>
      <c r="AU19" s="92"/>
      <c r="AV19" s="92"/>
      <c r="AW19" s="93"/>
      <c r="AX19" s="91">
        <v>10005</v>
      </c>
      <c r="AY19" s="92"/>
      <c r="AZ19" s="92"/>
      <c r="BA19" s="92"/>
      <c r="BB19" s="92"/>
      <c r="BC19" s="92"/>
      <c r="BD19" s="92"/>
      <c r="BE19" s="93"/>
      <c r="BF19" s="91">
        <v>10006</v>
      </c>
      <c r="BG19" s="92"/>
      <c r="BH19" s="92"/>
      <c r="BI19" s="92"/>
      <c r="BJ19" s="92"/>
      <c r="BK19" s="92"/>
      <c r="BL19" s="92"/>
      <c r="BM19" s="93"/>
      <c r="BN19" s="91">
        <v>10007</v>
      </c>
      <c r="BO19" s="92"/>
      <c r="BP19" s="92"/>
      <c r="BQ19" s="92"/>
      <c r="BR19" s="92"/>
      <c r="BS19" s="92"/>
      <c r="BT19" s="92"/>
      <c r="BU19" s="93"/>
      <c r="BV19" s="91">
        <v>10008</v>
      </c>
      <c r="BW19" s="92"/>
      <c r="BX19" s="92"/>
      <c r="BY19" s="92"/>
      <c r="BZ19" s="92"/>
      <c r="CA19" s="92"/>
      <c r="CB19" s="92"/>
      <c r="CC19" s="93"/>
      <c r="CD19" s="91">
        <v>10009</v>
      </c>
      <c r="CE19" s="92"/>
      <c r="CF19" s="92"/>
      <c r="CG19" s="92"/>
      <c r="CH19" s="92"/>
      <c r="CI19" s="92"/>
      <c r="CJ19" s="92"/>
      <c r="CK19" s="93"/>
      <c r="CL19" s="91">
        <v>10010</v>
      </c>
      <c r="CM19" s="92"/>
      <c r="CN19" s="92"/>
      <c r="CO19" s="92"/>
      <c r="CP19" s="92"/>
      <c r="CQ19" s="92"/>
      <c r="CR19" s="92"/>
      <c r="CS19" s="93"/>
      <c r="CT19" s="91">
        <v>10011</v>
      </c>
      <c r="CU19" s="92"/>
      <c r="CV19" s="92"/>
      <c r="CW19" s="92"/>
      <c r="CX19" s="92"/>
      <c r="CY19" s="92"/>
      <c r="CZ19" s="92"/>
      <c r="DA19" s="93"/>
    </row>
    <row r="20" spans="1:105" ht="9" customHeight="1" x14ac:dyDescent="0.2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</row>
    <row r="21" spans="1:105" x14ac:dyDescent="0.25">
      <c r="A21" s="8"/>
      <c r="B21" s="96" t="s">
        <v>35</v>
      </c>
      <c r="C21" s="96"/>
      <c r="D21" s="96"/>
      <c r="E21" s="96"/>
      <c r="F21" s="96"/>
      <c r="G21" s="96"/>
      <c r="H21" s="96"/>
      <c r="I21" s="96"/>
      <c r="J21" s="91">
        <f ca="1">SUM(J14+J15+J16+J19)</f>
        <v>223333.33333333334</v>
      </c>
      <c r="K21" s="92"/>
      <c r="L21" s="92"/>
      <c r="M21" s="92"/>
      <c r="N21" s="92"/>
      <c r="O21" s="92"/>
      <c r="P21" s="92"/>
      <c r="Q21" s="93"/>
      <c r="R21" s="91">
        <f t="shared" ref="R21" ca="1" si="11">SUM(R14+R15+R16+R19)</f>
        <v>222001</v>
      </c>
      <c r="S21" s="92"/>
      <c r="T21" s="92"/>
      <c r="U21" s="92"/>
      <c r="V21" s="92"/>
      <c r="W21" s="92"/>
      <c r="X21" s="92"/>
      <c r="Y21" s="93"/>
      <c r="Z21" s="91">
        <f t="shared" ref="Z21" ca="1" si="12">SUM(Z14+Z15+Z16+Z19)</f>
        <v>220668.66666666666</v>
      </c>
      <c r="AA21" s="92"/>
      <c r="AB21" s="92"/>
      <c r="AC21" s="92"/>
      <c r="AD21" s="92"/>
      <c r="AE21" s="92"/>
      <c r="AF21" s="92"/>
      <c r="AG21" s="93"/>
      <c r="AH21" s="91">
        <f t="shared" ref="AH21" ca="1" si="13">SUM(AH14+AH15+AH16+AH19)</f>
        <v>219336.33333333334</v>
      </c>
      <c r="AI21" s="92"/>
      <c r="AJ21" s="92"/>
      <c r="AK21" s="92"/>
      <c r="AL21" s="92"/>
      <c r="AM21" s="92"/>
      <c r="AN21" s="92"/>
      <c r="AO21" s="93"/>
      <c r="AP21" s="91">
        <f t="shared" ref="AP21" ca="1" si="14">SUM(AP14+AP15+AP16+AP19)</f>
        <v>218004</v>
      </c>
      <c r="AQ21" s="92"/>
      <c r="AR21" s="92"/>
      <c r="AS21" s="92"/>
      <c r="AT21" s="92"/>
      <c r="AU21" s="92"/>
      <c r="AV21" s="92"/>
      <c r="AW21" s="93"/>
      <c r="AX21" s="91">
        <f t="shared" ref="AX21" ca="1" si="15">SUM(AX14+AX15+AX16+AX19)</f>
        <v>216671.66666666666</v>
      </c>
      <c r="AY21" s="92"/>
      <c r="AZ21" s="92"/>
      <c r="BA21" s="92"/>
      <c r="BB21" s="92"/>
      <c r="BC21" s="92"/>
      <c r="BD21" s="92"/>
      <c r="BE21" s="93"/>
      <c r="BF21" s="91">
        <f t="shared" ref="BF21" ca="1" si="16">SUM(BF14+BF15+BF16+BF19)</f>
        <v>215339.33333333334</v>
      </c>
      <c r="BG21" s="92"/>
      <c r="BH21" s="92"/>
      <c r="BI21" s="92"/>
      <c r="BJ21" s="92"/>
      <c r="BK21" s="92"/>
      <c r="BL21" s="92"/>
      <c r="BM21" s="93"/>
      <c r="BN21" s="91">
        <f t="shared" ref="BN21" ca="1" si="17">SUM(BN14+BN15+BN16+BN19)</f>
        <v>214007</v>
      </c>
      <c r="BO21" s="92"/>
      <c r="BP21" s="92"/>
      <c r="BQ21" s="92"/>
      <c r="BR21" s="92"/>
      <c r="BS21" s="92"/>
      <c r="BT21" s="92"/>
      <c r="BU21" s="93"/>
      <c r="BV21" s="91">
        <f t="shared" ref="BV21" ca="1" si="18">SUM(BV14+BV15+BV16+BV19)</f>
        <v>212674.66666666666</v>
      </c>
      <c r="BW21" s="92"/>
      <c r="BX21" s="92"/>
      <c r="BY21" s="92"/>
      <c r="BZ21" s="92"/>
      <c r="CA21" s="92"/>
      <c r="CB21" s="92"/>
      <c r="CC21" s="93"/>
      <c r="CD21" s="91">
        <f t="shared" ref="CD21" ca="1" si="19">SUM(CD14+CD15+CD16+CD19)</f>
        <v>211342.33333333334</v>
      </c>
      <c r="CE21" s="92"/>
      <c r="CF21" s="92"/>
      <c r="CG21" s="92"/>
      <c r="CH21" s="92"/>
      <c r="CI21" s="92"/>
      <c r="CJ21" s="92"/>
      <c r="CK21" s="93"/>
      <c r="CL21" s="91">
        <f t="shared" ref="CL21" ca="1" si="20">SUM(CL14+CL15+CL16+CL19)</f>
        <v>10010</v>
      </c>
      <c r="CM21" s="92"/>
      <c r="CN21" s="92"/>
      <c r="CO21" s="92"/>
      <c r="CP21" s="92"/>
      <c r="CQ21" s="92"/>
      <c r="CR21" s="92"/>
      <c r="CS21" s="93"/>
      <c r="CT21" s="91">
        <f t="shared" ref="CT21" ca="1" si="21">SUM(CT14+CT15+CT16+CT19)</f>
        <v>10011</v>
      </c>
      <c r="CU21" s="92"/>
      <c r="CV21" s="92"/>
      <c r="CW21" s="92"/>
      <c r="CX21" s="92"/>
      <c r="CY21" s="92"/>
      <c r="CZ21" s="92"/>
      <c r="DA21" s="93"/>
    </row>
    <row r="22" spans="1:105" ht="9" customHeight="1" x14ac:dyDescent="0.2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</row>
    <row r="23" spans="1:105" ht="18.75" customHeight="1" x14ac:dyDescent="0.25">
      <c r="A23" s="8"/>
      <c r="B23" s="97" t="s">
        <v>50</v>
      </c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8"/>
      <c r="R23" s="99" t="str">
        <f ca="1">IF(SUM(J11,R11,Z11,AH11,AP11,AX11,BF11,BN11,BV11,CD11,CL11,CT11) - SUM(J21,R21,Z21,AH21,AP21,AX21,BF21,BN21,BV21,CD21,CL21,CT21) &gt;= 0, "Dentro da capacidade", "Fora da capacidade")</f>
        <v>Fora da capacidade</v>
      </c>
      <c r="S23" s="100"/>
      <c r="T23" s="100"/>
      <c r="U23" s="100"/>
      <c r="V23" s="100"/>
      <c r="W23" s="100"/>
      <c r="X23" s="100"/>
      <c r="Y23" s="100"/>
      <c r="Z23" s="100"/>
      <c r="AA23" s="100"/>
      <c r="AB23" s="100"/>
      <c r="AC23" s="100"/>
      <c r="AD23" s="100"/>
      <c r="AE23" s="100"/>
      <c r="AF23" s="100"/>
      <c r="AG23" s="101"/>
      <c r="AH23" s="95"/>
      <c r="AI23" s="95"/>
      <c r="AJ23" s="95"/>
      <c r="AK23" s="95"/>
      <c r="AL23" s="95"/>
      <c r="AM23" s="95"/>
      <c r="AN23" s="95"/>
      <c r="AO23" s="95"/>
      <c r="AP23" s="95"/>
      <c r="AQ23" s="95"/>
      <c r="AR23" s="95"/>
      <c r="AS23" s="95"/>
      <c r="AT23" s="95"/>
      <c r="AU23" s="95"/>
      <c r="AV23" s="95"/>
      <c r="AW23" s="95"/>
      <c r="AX23" s="95"/>
      <c r="AY23" s="95"/>
      <c r="AZ23" s="95"/>
      <c r="BA23" s="95"/>
      <c r="BB23" s="95"/>
      <c r="BC23" s="95"/>
      <c r="BD23" s="95"/>
      <c r="BE23" s="95"/>
      <c r="BF23" s="95"/>
      <c r="BG23" s="95"/>
      <c r="BH23" s="95"/>
      <c r="BI23" s="95"/>
      <c r="BJ23" s="95"/>
      <c r="BK23" s="95"/>
      <c r="BL23" s="95"/>
      <c r="BM23" s="95"/>
      <c r="BN23" s="95"/>
      <c r="BO23" s="95"/>
      <c r="BP23" s="95"/>
      <c r="BQ23" s="95"/>
      <c r="BR23" s="95"/>
      <c r="BS23" s="95"/>
      <c r="BT23" s="95"/>
      <c r="BU23" s="95"/>
      <c r="BV23" s="95"/>
      <c r="BW23" s="95"/>
      <c r="BX23" s="95"/>
      <c r="BY23" s="95"/>
      <c r="BZ23" s="95"/>
      <c r="CA23" s="95"/>
      <c r="CB23" s="95"/>
      <c r="CC23" s="95"/>
      <c r="CD23" s="95"/>
      <c r="CE23" s="95"/>
      <c r="CF23" s="95"/>
      <c r="CG23" s="95"/>
      <c r="CH23" s="95"/>
      <c r="CI23" s="95"/>
      <c r="CJ23" s="95"/>
      <c r="CK23" s="95"/>
      <c r="CL23" s="95"/>
      <c r="CM23" s="95"/>
      <c r="CN23" s="95"/>
      <c r="CO23" s="95"/>
      <c r="CP23" s="95"/>
      <c r="CQ23" s="95"/>
      <c r="CR23" s="95"/>
      <c r="CS23" s="95"/>
      <c r="CT23" s="95"/>
      <c r="CU23" s="95"/>
      <c r="CV23" s="95"/>
      <c r="CW23" s="95"/>
      <c r="CX23" s="95"/>
      <c r="CY23" s="95"/>
      <c r="CZ23" s="95"/>
      <c r="DA23" s="95"/>
    </row>
    <row r="24" spans="1:105" ht="18.75" customHeight="1" x14ac:dyDescent="0.25">
      <c r="A24" s="8"/>
      <c r="B24" s="98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30"/>
      <c r="R24" s="102"/>
      <c r="S24" s="103"/>
      <c r="T24" s="103"/>
      <c r="U24" s="103"/>
      <c r="V24" s="103"/>
      <c r="W24" s="103"/>
      <c r="X24" s="103"/>
      <c r="Y24" s="103"/>
      <c r="Z24" s="103"/>
      <c r="AA24" s="103"/>
      <c r="AB24" s="103"/>
      <c r="AC24" s="103"/>
      <c r="AD24" s="103"/>
      <c r="AE24" s="103"/>
      <c r="AF24" s="103"/>
      <c r="AG24" s="104"/>
      <c r="AH24" s="95"/>
      <c r="AI24" s="95"/>
      <c r="AJ24" s="95"/>
      <c r="AK24" s="95"/>
      <c r="AL24" s="95"/>
      <c r="AM24" s="95"/>
      <c r="AN24" s="95"/>
      <c r="AO24" s="95"/>
      <c r="AP24" s="95"/>
      <c r="AQ24" s="95"/>
      <c r="AR24" s="95"/>
      <c r="AS24" s="95"/>
      <c r="AT24" s="95"/>
      <c r="AU24" s="95"/>
      <c r="AV24" s="95"/>
      <c r="AW24" s="95"/>
      <c r="AX24" s="95"/>
      <c r="AY24" s="95"/>
      <c r="AZ24" s="95"/>
      <c r="BA24" s="95"/>
      <c r="BB24" s="95"/>
      <c r="BC24" s="95"/>
      <c r="BD24" s="95"/>
      <c r="BE24" s="95"/>
      <c r="BF24" s="95"/>
      <c r="BG24" s="95"/>
      <c r="BH24" s="95"/>
      <c r="BI24" s="95"/>
      <c r="BJ24" s="95"/>
      <c r="BK24" s="95"/>
      <c r="BL24" s="95"/>
      <c r="BM24" s="95"/>
      <c r="BN24" s="95"/>
      <c r="BO24" s="95"/>
      <c r="BP24" s="95"/>
      <c r="BQ24" s="95"/>
      <c r="BR24" s="95"/>
      <c r="BS24" s="95"/>
      <c r="BT24" s="95"/>
      <c r="BU24" s="95"/>
      <c r="BV24" s="95"/>
      <c r="BW24" s="95"/>
      <c r="BX24" s="95"/>
      <c r="BY24" s="95"/>
      <c r="BZ24" s="95"/>
      <c r="CA24" s="95"/>
      <c r="CB24" s="95"/>
      <c r="CC24" s="95"/>
      <c r="CD24" s="95"/>
      <c r="CE24" s="95"/>
      <c r="CF24" s="95"/>
      <c r="CG24" s="95"/>
      <c r="CH24" s="95"/>
      <c r="CI24" s="95"/>
      <c r="CJ24" s="95"/>
      <c r="CK24" s="95"/>
      <c r="CL24" s="95"/>
      <c r="CM24" s="95"/>
      <c r="CN24" s="95"/>
      <c r="CO24" s="95"/>
      <c r="CP24" s="95"/>
      <c r="CQ24" s="95"/>
      <c r="CR24" s="95"/>
      <c r="CS24" s="95"/>
      <c r="CT24" s="95"/>
      <c r="CU24" s="95"/>
      <c r="CV24" s="95"/>
      <c r="CW24" s="95"/>
      <c r="CX24" s="95"/>
      <c r="CY24" s="95"/>
      <c r="CZ24" s="95"/>
      <c r="DA24" s="95"/>
    </row>
    <row r="25" spans="1:105" ht="9" customHeight="1" x14ac:dyDescent="0.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</row>
    <row r="26" spans="1:105" x14ac:dyDescent="0.25">
      <c r="A26" s="8"/>
      <c r="B26" s="96" t="s">
        <v>36</v>
      </c>
      <c r="C26" s="96"/>
      <c r="D26" s="96"/>
      <c r="E26" s="96"/>
      <c r="F26" s="96"/>
      <c r="G26" s="96"/>
      <c r="H26" s="96"/>
      <c r="I26" s="96"/>
      <c r="J26" s="91">
        <f ca="1">J11-J21</f>
        <v>-223333.33333333334</v>
      </c>
      <c r="K26" s="92"/>
      <c r="L26" s="92"/>
      <c r="M26" s="92"/>
      <c r="N26" s="92"/>
      <c r="O26" s="92"/>
      <c r="P26" s="92"/>
      <c r="Q26" s="93"/>
      <c r="R26" s="91">
        <f t="shared" ref="R26" ca="1" si="22">R11-R21</f>
        <v>-222001</v>
      </c>
      <c r="S26" s="92"/>
      <c r="T26" s="92"/>
      <c r="U26" s="92"/>
      <c r="V26" s="92"/>
      <c r="W26" s="92"/>
      <c r="X26" s="92"/>
      <c r="Y26" s="93"/>
      <c r="Z26" s="91">
        <f t="shared" ref="Z26" ca="1" si="23">Z11-Z21</f>
        <v>-220668.66666666666</v>
      </c>
      <c r="AA26" s="92"/>
      <c r="AB26" s="92"/>
      <c r="AC26" s="92"/>
      <c r="AD26" s="92"/>
      <c r="AE26" s="92"/>
      <c r="AF26" s="92"/>
      <c r="AG26" s="93"/>
      <c r="AH26" s="91">
        <f t="shared" ref="AH26" ca="1" si="24">AH11-AH21</f>
        <v>-219336.33333333334</v>
      </c>
      <c r="AI26" s="92"/>
      <c r="AJ26" s="92"/>
      <c r="AK26" s="92"/>
      <c r="AL26" s="92"/>
      <c r="AM26" s="92"/>
      <c r="AN26" s="92"/>
      <c r="AO26" s="93"/>
      <c r="AP26" s="91">
        <f t="shared" ref="AP26" ca="1" si="25">AP11-AP21</f>
        <v>-218004</v>
      </c>
      <c r="AQ26" s="92"/>
      <c r="AR26" s="92"/>
      <c r="AS26" s="92"/>
      <c r="AT26" s="92"/>
      <c r="AU26" s="92"/>
      <c r="AV26" s="92"/>
      <c r="AW26" s="93"/>
      <c r="AX26" s="91">
        <f t="shared" ref="AX26" ca="1" si="26">AX11-AX21</f>
        <v>-216671.66666666666</v>
      </c>
      <c r="AY26" s="92"/>
      <c r="AZ26" s="92"/>
      <c r="BA26" s="92"/>
      <c r="BB26" s="92"/>
      <c r="BC26" s="92"/>
      <c r="BD26" s="92"/>
      <c r="BE26" s="93"/>
      <c r="BF26" s="91">
        <f t="shared" ref="BF26" ca="1" si="27">BF11-BF21</f>
        <v>-215339.33333333334</v>
      </c>
      <c r="BG26" s="92"/>
      <c r="BH26" s="92"/>
      <c r="BI26" s="92"/>
      <c r="BJ26" s="92"/>
      <c r="BK26" s="92"/>
      <c r="BL26" s="92"/>
      <c r="BM26" s="93"/>
      <c r="BN26" s="91">
        <f t="shared" ref="BN26" ca="1" si="28">BN11-BN21</f>
        <v>-214007</v>
      </c>
      <c r="BO26" s="92"/>
      <c r="BP26" s="92"/>
      <c r="BQ26" s="92"/>
      <c r="BR26" s="92"/>
      <c r="BS26" s="92"/>
      <c r="BT26" s="92"/>
      <c r="BU26" s="93"/>
      <c r="BV26" s="91">
        <f t="shared" ref="BV26" ca="1" si="29">BV11-BV21</f>
        <v>-212674.66666666666</v>
      </c>
      <c r="BW26" s="92"/>
      <c r="BX26" s="92"/>
      <c r="BY26" s="92"/>
      <c r="BZ26" s="92"/>
      <c r="CA26" s="92"/>
      <c r="CB26" s="92"/>
      <c r="CC26" s="93"/>
      <c r="CD26" s="91">
        <f t="shared" ref="CD26" ca="1" si="30">CD11-CD21</f>
        <v>-211342.33333333334</v>
      </c>
      <c r="CE26" s="92"/>
      <c r="CF26" s="92"/>
      <c r="CG26" s="92"/>
      <c r="CH26" s="92"/>
      <c r="CI26" s="92"/>
      <c r="CJ26" s="92"/>
      <c r="CK26" s="93"/>
      <c r="CL26" s="91">
        <f t="shared" ref="CL26" ca="1" si="31">CL11-CL21</f>
        <v>-10010</v>
      </c>
      <c r="CM26" s="92"/>
      <c r="CN26" s="92"/>
      <c r="CO26" s="92"/>
      <c r="CP26" s="92"/>
      <c r="CQ26" s="92"/>
      <c r="CR26" s="92"/>
      <c r="CS26" s="93"/>
      <c r="CT26" s="91">
        <f t="shared" ref="CT26" ca="1" si="32">CT11-CT21</f>
        <v>-10011</v>
      </c>
      <c r="CU26" s="92"/>
      <c r="CV26" s="92"/>
      <c r="CW26" s="92"/>
      <c r="CX26" s="92"/>
      <c r="CY26" s="92"/>
      <c r="CZ26" s="92"/>
      <c r="DA26" s="93"/>
    </row>
    <row r="27" spans="1:105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</row>
  </sheetData>
  <mergeCells count="182">
    <mergeCell ref="B23:Q24"/>
    <mergeCell ref="R23:AG24"/>
    <mergeCell ref="B27:BE27"/>
    <mergeCell ref="A2:A27"/>
    <mergeCell ref="B7:BE7"/>
    <mergeCell ref="B12:BE12"/>
    <mergeCell ref="B17:BE17"/>
    <mergeCell ref="B25:BE25"/>
    <mergeCell ref="J21:Q21"/>
    <mergeCell ref="R21:Y21"/>
    <mergeCell ref="Z21:AG21"/>
    <mergeCell ref="AH21:AO21"/>
    <mergeCell ref="AP21:AW21"/>
    <mergeCell ref="AX21:BE21"/>
    <mergeCell ref="B13:I13"/>
    <mergeCell ref="B14:I14"/>
    <mergeCell ref="B15:I15"/>
    <mergeCell ref="B8:I8"/>
    <mergeCell ref="B26:I26"/>
    <mergeCell ref="B16:I16"/>
    <mergeCell ref="B18:I18"/>
    <mergeCell ref="B19:I19"/>
    <mergeCell ref="B21:I21"/>
    <mergeCell ref="B20:BE20"/>
    <mergeCell ref="B22:BE22"/>
    <mergeCell ref="J14:Q14"/>
    <mergeCell ref="R14:Y14"/>
    <mergeCell ref="Z14:AG14"/>
    <mergeCell ref="AH14:AO14"/>
    <mergeCell ref="AP14:AW14"/>
    <mergeCell ref="AX14:BE14"/>
    <mergeCell ref="J16:Q16"/>
    <mergeCell ref="AH16:AO16"/>
    <mergeCell ref="AP16:AW16"/>
    <mergeCell ref="AX16:BE16"/>
    <mergeCell ref="R16:Y16"/>
    <mergeCell ref="Z16:AG16"/>
    <mergeCell ref="J15:Q15"/>
    <mergeCell ref="R15:Y15"/>
    <mergeCell ref="Z15:AG15"/>
    <mergeCell ref="AH15:AO15"/>
    <mergeCell ref="AP15:AW15"/>
    <mergeCell ref="AX15:BE15"/>
    <mergeCell ref="J11:Q11"/>
    <mergeCell ref="R11:Y11"/>
    <mergeCell ref="Z10:AG10"/>
    <mergeCell ref="Z11:AG11"/>
    <mergeCell ref="AH10:AO10"/>
    <mergeCell ref="AH11:AO11"/>
    <mergeCell ref="AP10:AW10"/>
    <mergeCell ref="B9:I9"/>
    <mergeCell ref="B10:I10"/>
    <mergeCell ref="B11:I11"/>
    <mergeCell ref="J8:Q8"/>
    <mergeCell ref="J9:Q9"/>
    <mergeCell ref="J10:Q10"/>
    <mergeCell ref="R8:Y8"/>
    <mergeCell ref="R9:Y9"/>
    <mergeCell ref="R10:Y10"/>
    <mergeCell ref="Z8:AG8"/>
    <mergeCell ref="AH8:AO8"/>
    <mergeCell ref="AP8:AW8"/>
    <mergeCell ref="Z9:AG9"/>
    <mergeCell ref="AH9:AO9"/>
    <mergeCell ref="AP9:AW9"/>
    <mergeCell ref="AX10:BE10"/>
    <mergeCell ref="AP11:AW11"/>
    <mergeCell ref="AX11:BE11"/>
    <mergeCell ref="BF8:BM8"/>
    <mergeCell ref="BN8:BU8"/>
    <mergeCell ref="BF9:BM9"/>
    <mergeCell ref="BN9:BU9"/>
    <mergeCell ref="BF10:BM10"/>
    <mergeCell ref="BN10:BU10"/>
    <mergeCell ref="BF11:BM11"/>
    <mergeCell ref="BN11:BU11"/>
    <mergeCell ref="AX8:BE8"/>
    <mergeCell ref="AX9:BE9"/>
    <mergeCell ref="J13:Q13"/>
    <mergeCell ref="R13:Y13"/>
    <mergeCell ref="Z13:AG13"/>
    <mergeCell ref="AH13:AO13"/>
    <mergeCell ref="AP13:AW13"/>
    <mergeCell ref="AX13:BE13"/>
    <mergeCell ref="BF13:BM13"/>
    <mergeCell ref="BN13:BU13"/>
    <mergeCell ref="BV13:CC13"/>
    <mergeCell ref="BF16:BM16"/>
    <mergeCell ref="BN16:BU16"/>
    <mergeCell ref="BV16:CC16"/>
    <mergeCell ref="CD16:CK16"/>
    <mergeCell ref="CL8:CS8"/>
    <mergeCell ref="CL9:CS9"/>
    <mergeCell ref="CL10:CS10"/>
    <mergeCell ref="CL11:CS11"/>
    <mergeCell ref="CL16:CS16"/>
    <mergeCell ref="CD15:CK15"/>
    <mergeCell ref="BV8:CC8"/>
    <mergeCell ref="BV9:CC9"/>
    <mergeCell ref="BV10:CC10"/>
    <mergeCell ref="BV11:CC11"/>
    <mergeCell ref="CD8:CK8"/>
    <mergeCell ref="CD9:CK9"/>
    <mergeCell ref="CD10:CK10"/>
    <mergeCell ref="CD11:CK11"/>
    <mergeCell ref="CD13:CK13"/>
    <mergeCell ref="CT8:DA8"/>
    <mergeCell ref="CT9:DA9"/>
    <mergeCell ref="CT10:DA10"/>
    <mergeCell ref="CT11:DA11"/>
    <mergeCell ref="CL13:CS13"/>
    <mergeCell ref="CT13:DA13"/>
    <mergeCell ref="CL14:CS14"/>
    <mergeCell ref="CT14:DA14"/>
    <mergeCell ref="CL15:CS15"/>
    <mergeCell ref="CT15:DA15"/>
    <mergeCell ref="BV14:CC14"/>
    <mergeCell ref="CD14:CK14"/>
    <mergeCell ref="CT19:DA19"/>
    <mergeCell ref="J18:Q18"/>
    <mergeCell ref="R18:Y18"/>
    <mergeCell ref="Z18:AG18"/>
    <mergeCell ref="AH18:AO18"/>
    <mergeCell ref="AP18:AW18"/>
    <mergeCell ref="AX18:BE18"/>
    <mergeCell ref="BF18:BM18"/>
    <mergeCell ref="BN18:BU18"/>
    <mergeCell ref="BV18:CC18"/>
    <mergeCell ref="Z19:AG19"/>
    <mergeCell ref="AH19:AO19"/>
    <mergeCell ref="AP19:AW19"/>
    <mergeCell ref="AX19:BE19"/>
    <mergeCell ref="BF19:BM19"/>
    <mergeCell ref="BN19:BU19"/>
    <mergeCell ref="BV19:CC19"/>
    <mergeCell ref="CD19:CK19"/>
    <mergeCell ref="CL19:CS19"/>
    <mergeCell ref="BF15:BM15"/>
    <mergeCell ref="BN15:BU15"/>
    <mergeCell ref="BV15:CC15"/>
    <mergeCell ref="CD26:CK26"/>
    <mergeCell ref="CL26:CS26"/>
    <mergeCell ref="CT26:DA26"/>
    <mergeCell ref="BF21:BM21"/>
    <mergeCell ref="BN21:BU21"/>
    <mergeCell ref="BV21:CC21"/>
    <mergeCell ref="CD21:CK21"/>
    <mergeCell ref="CL21:CS21"/>
    <mergeCell ref="CT21:DA21"/>
    <mergeCell ref="J26:Q26"/>
    <mergeCell ref="R26:Y26"/>
    <mergeCell ref="Z26:AG26"/>
    <mergeCell ref="AH26:AO26"/>
    <mergeCell ref="AP26:AW26"/>
    <mergeCell ref="AX26:BE26"/>
    <mergeCell ref="BF26:BM26"/>
    <mergeCell ref="BN26:BU26"/>
    <mergeCell ref="BV26:CC26"/>
    <mergeCell ref="B2:DA3"/>
    <mergeCell ref="B4:R4"/>
    <mergeCell ref="B5:R5"/>
    <mergeCell ref="B6:R6"/>
    <mergeCell ref="S4:AE4"/>
    <mergeCell ref="S5:AE5"/>
    <mergeCell ref="S6:AE6"/>
    <mergeCell ref="BF23:BM24"/>
    <mergeCell ref="BN23:BU24"/>
    <mergeCell ref="BV23:CC24"/>
    <mergeCell ref="CD23:CK24"/>
    <mergeCell ref="CL23:CS24"/>
    <mergeCell ref="CT23:DA24"/>
    <mergeCell ref="AH23:AO24"/>
    <mergeCell ref="AP23:AW24"/>
    <mergeCell ref="AX23:BE24"/>
    <mergeCell ref="CD18:CK18"/>
    <mergeCell ref="CL18:CS18"/>
    <mergeCell ref="CT18:DA18"/>
    <mergeCell ref="J19:Q19"/>
    <mergeCell ref="R19:Y19"/>
    <mergeCell ref="CT16:DA16"/>
    <mergeCell ref="BF14:BM14"/>
    <mergeCell ref="BN14:BU14"/>
  </mergeCells>
  <phoneticPr fontId="2" type="noConversion"/>
  <conditionalFormatting sqref="R23:AG24">
    <cfRule type="cellIs" dxfId="1" priority="1" operator="equal">
      <formula>"Fora da capacidade"</formula>
    </cfRule>
    <cfRule type="cellIs" dxfId="0" priority="2" operator="equal">
      <formula>"Dentro da capacidade"</formula>
    </cfRule>
  </conditionalFormatting>
  <pageMargins left="1.4960629921259843" right="0.51181102362204722" top="0.78740157480314965" bottom="0.78740157480314965" header="0.31496062992125984" footer="0.31496062992125984"/>
  <pageSetup paperSize="9" scale="22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E87A4-23B2-4E27-8A16-6829F4EA0828}">
  <dimension ref="A1:I121"/>
  <sheetViews>
    <sheetView workbookViewId="0">
      <selection sqref="A1:XFD1048576"/>
    </sheetView>
  </sheetViews>
  <sheetFormatPr defaultRowHeight="15" x14ac:dyDescent="0.25"/>
  <cols>
    <col min="2" max="2" width="10.7109375" bestFit="1" customWidth="1"/>
    <col min="3" max="3" width="12.42578125" bestFit="1" customWidth="1"/>
    <col min="7" max="8" width="10.7109375" bestFit="1" customWidth="1"/>
    <col min="9" max="9" width="14.28515625" bestFit="1" customWidth="1"/>
  </cols>
  <sheetData>
    <row r="1" spans="1:9" x14ac:dyDescent="0.25">
      <c r="A1" t="s">
        <v>74</v>
      </c>
      <c r="B1">
        <f ca="1">YEAR(PROJETO!F65)</f>
        <v>2026</v>
      </c>
      <c r="H1" t="s">
        <v>87</v>
      </c>
      <c r="I1" t="s">
        <v>22</v>
      </c>
    </row>
    <row r="2" spans="1:9" x14ac:dyDescent="0.25">
      <c r="A2" t="s">
        <v>75</v>
      </c>
      <c r="B2">
        <f t="shared" ref="B2:B12" ca="1" si="0">B1+1</f>
        <v>2027</v>
      </c>
      <c r="H2">
        <f ca="1">YEAR(PROJETO!F65)</f>
        <v>2026</v>
      </c>
      <c r="I2" s="3">
        <f>PROJETO!I65</f>
        <v>213333.33333333334</v>
      </c>
    </row>
    <row r="3" spans="1:9" x14ac:dyDescent="0.25">
      <c r="A3" t="s">
        <v>76</v>
      </c>
      <c r="B3">
        <f t="shared" ca="1" si="0"/>
        <v>2028</v>
      </c>
      <c r="H3">
        <f ca="1">YEAR(PROJETO!F66)</f>
        <v>2027</v>
      </c>
      <c r="I3" s="3">
        <f>PROJETO!I66</f>
        <v>212000</v>
      </c>
    </row>
    <row r="4" spans="1:9" x14ac:dyDescent="0.25">
      <c r="A4" t="s">
        <v>77</v>
      </c>
      <c r="B4">
        <f t="shared" ca="1" si="0"/>
        <v>2029</v>
      </c>
      <c r="H4">
        <f ca="1">YEAR(PROJETO!F67)</f>
        <v>2028</v>
      </c>
      <c r="I4" s="3">
        <f>PROJETO!I67</f>
        <v>210666.66666666666</v>
      </c>
    </row>
    <row r="5" spans="1:9" x14ac:dyDescent="0.25">
      <c r="A5" t="s">
        <v>78</v>
      </c>
      <c r="B5">
        <f t="shared" ca="1" si="0"/>
        <v>2030</v>
      </c>
      <c r="H5">
        <f ca="1">YEAR(PROJETO!F68)</f>
        <v>2029</v>
      </c>
      <c r="I5" s="3">
        <f>PROJETO!I68</f>
        <v>209333.33333333334</v>
      </c>
    </row>
    <row r="6" spans="1:9" x14ac:dyDescent="0.25">
      <c r="A6" t="s">
        <v>79</v>
      </c>
      <c r="B6">
        <f t="shared" ca="1" si="0"/>
        <v>2031</v>
      </c>
      <c r="H6">
        <f ca="1">YEAR(PROJETO!F69)</f>
        <v>2030</v>
      </c>
      <c r="I6" s="3">
        <f>PROJETO!I69</f>
        <v>208000</v>
      </c>
    </row>
    <row r="7" spans="1:9" x14ac:dyDescent="0.25">
      <c r="A7" t="s">
        <v>80</v>
      </c>
      <c r="B7">
        <f t="shared" ca="1" si="0"/>
        <v>2032</v>
      </c>
      <c r="H7">
        <f ca="1">YEAR(PROJETO!F70)</f>
        <v>2031</v>
      </c>
      <c r="I7" s="3">
        <f>PROJETO!I70</f>
        <v>206666.66666666666</v>
      </c>
    </row>
    <row r="8" spans="1:9" x14ac:dyDescent="0.25">
      <c r="A8" t="s">
        <v>81</v>
      </c>
      <c r="B8">
        <f t="shared" ca="1" si="0"/>
        <v>2033</v>
      </c>
      <c r="H8">
        <f ca="1">YEAR(PROJETO!F71)</f>
        <v>2032</v>
      </c>
      <c r="I8" s="3">
        <f>PROJETO!I71</f>
        <v>205333.33333333334</v>
      </c>
    </row>
    <row r="9" spans="1:9" x14ac:dyDescent="0.25">
      <c r="A9" t="s">
        <v>82</v>
      </c>
      <c r="B9">
        <f t="shared" ca="1" si="0"/>
        <v>2034</v>
      </c>
      <c r="H9">
        <f ca="1">YEAR(PROJETO!F72)</f>
        <v>2033</v>
      </c>
      <c r="I9" s="3">
        <f>PROJETO!I72</f>
        <v>204000</v>
      </c>
    </row>
    <row r="10" spans="1:9" x14ac:dyDescent="0.25">
      <c r="A10" t="s">
        <v>83</v>
      </c>
      <c r="B10">
        <f t="shared" ca="1" si="0"/>
        <v>2035</v>
      </c>
      <c r="H10">
        <f ca="1">YEAR(PROJETO!F73)</f>
        <v>2034</v>
      </c>
      <c r="I10" s="3">
        <f>PROJETO!I73</f>
        <v>202666.66666666666</v>
      </c>
    </row>
    <row r="11" spans="1:9" x14ac:dyDescent="0.25">
      <c r="A11" t="s">
        <v>84</v>
      </c>
      <c r="B11">
        <f t="shared" ca="1" si="0"/>
        <v>2036</v>
      </c>
      <c r="H11">
        <f ca="1">YEAR(PROJETO!F74)</f>
        <v>2035</v>
      </c>
      <c r="I11" s="3">
        <f>PROJETO!I74</f>
        <v>201333.33333333334</v>
      </c>
    </row>
    <row r="12" spans="1:9" x14ac:dyDescent="0.25">
      <c r="A12" t="s">
        <v>85</v>
      </c>
      <c r="B12">
        <f t="shared" ca="1" si="0"/>
        <v>2037</v>
      </c>
      <c r="H12" t="e">
        <f>YEAR(PROJETO!F75)</f>
        <v>#VALUE!</v>
      </c>
      <c r="I12" s="3" t="str">
        <f>PROJETO!I75</f>
        <v/>
      </c>
    </row>
    <row r="13" spans="1:9" x14ac:dyDescent="0.25">
      <c r="H13" t="e">
        <f>YEAR(PROJETO!F76)</f>
        <v>#VALUE!</v>
      </c>
      <c r="I13" s="3" t="str">
        <f>PROJETO!I76</f>
        <v/>
      </c>
    </row>
    <row r="14" spans="1:9" x14ac:dyDescent="0.25">
      <c r="H14" t="e">
        <f>YEAR(PROJETO!F77)</f>
        <v>#VALUE!</v>
      </c>
      <c r="I14" s="3" t="str">
        <f>PROJETO!I77</f>
        <v/>
      </c>
    </row>
    <row r="15" spans="1:9" x14ac:dyDescent="0.25">
      <c r="H15" t="e">
        <f>YEAR(PROJETO!F78)</f>
        <v>#VALUE!</v>
      </c>
      <c r="I15" s="3" t="str">
        <f>PROJETO!I78</f>
        <v/>
      </c>
    </row>
    <row r="16" spans="1:9" x14ac:dyDescent="0.25">
      <c r="H16" t="e">
        <f>YEAR(PROJETO!F79)</f>
        <v>#VALUE!</v>
      </c>
      <c r="I16" s="3" t="str">
        <f>PROJETO!I79</f>
        <v/>
      </c>
    </row>
    <row r="17" spans="8:9" x14ac:dyDescent="0.25">
      <c r="H17" t="e">
        <f>YEAR(PROJETO!F80)</f>
        <v>#VALUE!</v>
      </c>
      <c r="I17" s="3" t="str">
        <f>PROJETO!I80</f>
        <v/>
      </c>
    </row>
    <row r="18" spans="8:9" x14ac:dyDescent="0.25">
      <c r="H18" t="e">
        <f>YEAR(PROJETO!F81)</f>
        <v>#VALUE!</v>
      </c>
      <c r="I18" s="3" t="str">
        <f>PROJETO!I81</f>
        <v/>
      </c>
    </row>
    <row r="19" spans="8:9" x14ac:dyDescent="0.25">
      <c r="H19" t="e">
        <f>YEAR(PROJETO!F82)</f>
        <v>#VALUE!</v>
      </c>
      <c r="I19" s="3" t="str">
        <f>PROJETO!I82</f>
        <v/>
      </c>
    </row>
    <row r="20" spans="8:9" x14ac:dyDescent="0.25">
      <c r="H20" t="e">
        <f>YEAR(PROJETO!F83)</f>
        <v>#VALUE!</v>
      </c>
      <c r="I20" s="3" t="str">
        <f>PROJETO!I83</f>
        <v/>
      </c>
    </row>
    <row r="21" spans="8:9" x14ac:dyDescent="0.25">
      <c r="H21" t="e">
        <f>YEAR(PROJETO!F84)</f>
        <v>#VALUE!</v>
      </c>
      <c r="I21" s="3" t="str">
        <f>PROJETO!I84</f>
        <v/>
      </c>
    </row>
    <row r="22" spans="8:9" x14ac:dyDescent="0.25">
      <c r="H22" t="e">
        <f>YEAR(PROJETO!F85)</f>
        <v>#VALUE!</v>
      </c>
      <c r="I22" s="3" t="str">
        <f>PROJETO!I85</f>
        <v/>
      </c>
    </row>
    <row r="23" spans="8:9" x14ac:dyDescent="0.25">
      <c r="H23" t="e">
        <f>YEAR(PROJETO!F86)</f>
        <v>#VALUE!</v>
      </c>
      <c r="I23" s="3" t="str">
        <f>PROJETO!I86</f>
        <v/>
      </c>
    </row>
    <row r="24" spans="8:9" x14ac:dyDescent="0.25">
      <c r="H24" t="e">
        <f>YEAR(PROJETO!F87)</f>
        <v>#VALUE!</v>
      </c>
      <c r="I24" s="3" t="str">
        <f>PROJETO!I87</f>
        <v/>
      </c>
    </row>
    <row r="25" spans="8:9" x14ac:dyDescent="0.25">
      <c r="H25" t="e">
        <f>YEAR(PROJETO!F88)</f>
        <v>#VALUE!</v>
      </c>
      <c r="I25" s="3" t="str">
        <f>PROJETO!I88</f>
        <v/>
      </c>
    </row>
    <row r="26" spans="8:9" x14ac:dyDescent="0.25">
      <c r="H26" t="e">
        <f>YEAR(PROJETO!F89)</f>
        <v>#VALUE!</v>
      </c>
      <c r="I26" s="3" t="str">
        <f>PROJETO!I89</f>
        <v/>
      </c>
    </row>
    <row r="27" spans="8:9" x14ac:dyDescent="0.25">
      <c r="H27" t="e">
        <f>YEAR(PROJETO!F90)</f>
        <v>#VALUE!</v>
      </c>
      <c r="I27" s="3" t="str">
        <f>PROJETO!I90</f>
        <v/>
      </c>
    </row>
    <row r="28" spans="8:9" x14ac:dyDescent="0.25">
      <c r="H28" t="e">
        <f>YEAR(PROJETO!F91)</f>
        <v>#VALUE!</v>
      </c>
      <c r="I28" s="3" t="str">
        <f>PROJETO!I91</f>
        <v/>
      </c>
    </row>
    <row r="29" spans="8:9" x14ac:dyDescent="0.25">
      <c r="H29" t="e">
        <f>YEAR(PROJETO!F92)</f>
        <v>#VALUE!</v>
      </c>
      <c r="I29" s="3" t="str">
        <f>PROJETO!I92</f>
        <v/>
      </c>
    </row>
    <row r="30" spans="8:9" x14ac:dyDescent="0.25">
      <c r="H30" t="e">
        <f>YEAR(PROJETO!F93)</f>
        <v>#VALUE!</v>
      </c>
      <c r="I30" s="3" t="str">
        <f>PROJETO!I93</f>
        <v/>
      </c>
    </row>
    <row r="31" spans="8:9" x14ac:dyDescent="0.25">
      <c r="H31" t="e">
        <f>YEAR(PROJETO!F94)</f>
        <v>#VALUE!</v>
      </c>
      <c r="I31" s="3" t="str">
        <f>PROJETO!I94</f>
        <v/>
      </c>
    </row>
    <row r="32" spans="8:9" x14ac:dyDescent="0.25">
      <c r="H32" t="e">
        <f>YEAR(PROJETO!F95)</f>
        <v>#VALUE!</v>
      </c>
      <c r="I32" s="3" t="str">
        <f>PROJETO!I95</f>
        <v/>
      </c>
    </row>
    <row r="33" spans="8:9" x14ac:dyDescent="0.25">
      <c r="H33" t="e">
        <f>YEAR(PROJETO!F96)</f>
        <v>#VALUE!</v>
      </c>
      <c r="I33" s="3" t="str">
        <f>PROJETO!I96</f>
        <v/>
      </c>
    </row>
    <row r="34" spans="8:9" x14ac:dyDescent="0.25">
      <c r="H34" t="e">
        <f>YEAR(PROJETO!F97)</f>
        <v>#VALUE!</v>
      </c>
      <c r="I34" s="3" t="str">
        <f>PROJETO!I97</f>
        <v/>
      </c>
    </row>
    <row r="35" spans="8:9" x14ac:dyDescent="0.25">
      <c r="H35" t="e">
        <f>YEAR(PROJETO!F98)</f>
        <v>#VALUE!</v>
      </c>
      <c r="I35" s="3" t="str">
        <f>PROJETO!I98</f>
        <v/>
      </c>
    </row>
    <row r="36" spans="8:9" x14ac:dyDescent="0.25">
      <c r="H36" t="e">
        <f>YEAR(PROJETO!F99)</f>
        <v>#VALUE!</v>
      </c>
      <c r="I36" s="3" t="str">
        <f>PROJETO!I99</f>
        <v/>
      </c>
    </row>
    <row r="37" spans="8:9" x14ac:dyDescent="0.25">
      <c r="H37" t="e">
        <f>YEAR(PROJETO!F100)</f>
        <v>#VALUE!</v>
      </c>
      <c r="I37" s="3" t="str">
        <f>PROJETO!I100</f>
        <v/>
      </c>
    </row>
    <row r="38" spans="8:9" x14ac:dyDescent="0.25">
      <c r="H38" t="e">
        <f>YEAR(PROJETO!F101)</f>
        <v>#VALUE!</v>
      </c>
      <c r="I38" s="3" t="str">
        <f>PROJETO!I101</f>
        <v/>
      </c>
    </row>
    <row r="39" spans="8:9" x14ac:dyDescent="0.25">
      <c r="H39" t="e">
        <f>YEAR(PROJETO!F102)</f>
        <v>#VALUE!</v>
      </c>
      <c r="I39" s="3" t="str">
        <f>PROJETO!I102</f>
        <v/>
      </c>
    </row>
    <row r="40" spans="8:9" x14ac:dyDescent="0.25">
      <c r="H40" t="e">
        <f>YEAR(PROJETO!F103)</f>
        <v>#VALUE!</v>
      </c>
      <c r="I40" s="3" t="str">
        <f>PROJETO!I103</f>
        <v/>
      </c>
    </row>
    <row r="41" spans="8:9" x14ac:dyDescent="0.25">
      <c r="H41" t="e">
        <f>YEAR(PROJETO!F104)</f>
        <v>#VALUE!</v>
      </c>
      <c r="I41" s="3" t="str">
        <f>PROJETO!I104</f>
        <v/>
      </c>
    </row>
    <row r="42" spans="8:9" x14ac:dyDescent="0.25">
      <c r="H42" t="e">
        <f>YEAR(PROJETO!Q65)</f>
        <v>#VALUE!</v>
      </c>
      <c r="I42" s="3" t="str">
        <f>PROJETO!T65</f>
        <v/>
      </c>
    </row>
    <row r="43" spans="8:9" x14ac:dyDescent="0.25">
      <c r="H43" t="e">
        <f>YEAR(PROJETO!Q66)</f>
        <v>#VALUE!</v>
      </c>
      <c r="I43" s="3" t="str">
        <f>PROJETO!T66</f>
        <v/>
      </c>
    </row>
    <row r="44" spans="8:9" x14ac:dyDescent="0.25">
      <c r="H44" t="e">
        <f>YEAR(PROJETO!Q67)</f>
        <v>#VALUE!</v>
      </c>
      <c r="I44" s="3" t="str">
        <f>PROJETO!T67</f>
        <v/>
      </c>
    </row>
    <row r="45" spans="8:9" x14ac:dyDescent="0.25">
      <c r="H45" t="e">
        <f>YEAR(PROJETO!Q68)</f>
        <v>#VALUE!</v>
      </c>
      <c r="I45" s="3" t="str">
        <f>PROJETO!T68</f>
        <v/>
      </c>
    </row>
    <row r="46" spans="8:9" x14ac:dyDescent="0.25">
      <c r="H46" t="e">
        <f>YEAR(PROJETO!Q69)</f>
        <v>#VALUE!</v>
      </c>
      <c r="I46" s="3" t="str">
        <f>PROJETO!T69</f>
        <v/>
      </c>
    </row>
    <row r="47" spans="8:9" x14ac:dyDescent="0.25">
      <c r="H47" t="e">
        <f>YEAR(PROJETO!Q70)</f>
        <v>#VALUE!</v>
      </c>
      <c r="I47" s="3" t="str">
        <f>PROJETO!T70</f>
        <v/>
      </c>
    </row>
    <row r="48" spans="8:9" x14ac:dyDescent="0.25">
      <c r="H48" t="e">
        <f>YEAR(PROJETO!Q71)</f>
        <v>#VALUE!</v>
      </c>
      <c r="I48" s="3" t="str">
        <f>PROJETO!T71</f>
        <v/>
      </c>
    </row>
    <row r="49" spans="8:9" x14ac:dyDescent="0.25">
      <c r="H49" t="e">
        <f>YEAR(PROJETO!Q72)</f>
        <v>#VALUE!</v>
      </c>
      <c r="I49" s="3" t="str">
        <f>PROJETO!T72</f>
        <v/>
      </c>
    </row>
    <row r="50" spans="8:9" x14ac:dyDescent="0.25">
      <c r="H50" t="e">
        <f>YEAR(PROJETO!Q73)</f>
        <v>#VALUE!</v>
      </c>
      <c r="I50" s="3" t="str">
        <f>PROJETO!T73</f>
        <v/>
      </c>
    </row>
    <row r="51" spans="8:9" x14ac:dyDescent="0.25">
      <c r="H51" t="e">
        <f>YEAR(PROJETO!Q74)</f>
        <v>#VALUE!</v>
      </c>
      <c r="I51" s="3" t="str">
        <f>PROJETO!T74</f>
        <v/>
      </c>
    </row>
    <row r="52" spans="8:9" x14ac:dyDescent="0.25">
      <c r="H52" t="e">
        <f>YEAR(PROJETO!Q75)</f>
        <v>#VALUE!</v>
      </c>
      <c r="I52" s="3" t="str">
        <f>PROJETO!T75</f>
        <v/>
      </c>
    </row>
    <row r="53" spans="8:9" x14ac:dyDescent="0.25">
      <c r="H53" t="e">
        <f>YEAR(PROJETO!Q76)</f>
        <v>#VALUE!</v>
      </c>
      <c r="I53" s="3" t="str">
        <f>PROJETO!T76</f>
        <v/>
      </c>
    </row>
    <row r="54" spans="8:9" x14ac:dyDescent="0.25">
      <c r="H54" t="e">
        <f>YEAR(PROJETO!Q77)</f>
        <v>#VALUE!</v>
      </c>
      <c r="I54" s="3" t="str">
        <f>PROJETO!T77</f>
        <v/>
      </c>
    </row>
    <row r="55" spans="8:9" x14ac:dyDescent="0.25">
      <c r="H55" t="e">
        <f>YEAR(PROJETO!Q78)</f>
        <v>#VALUE!</v>
      </c>
      <c r="I55" s="3" t="str">
        <f>PROJETO!T78</f>
        <v/>
      </c>
    </row>
    <row r="56" spans="8:9" x14ac:dyDescent="0.25">
      <c r="H56" t="e">
        <f>YEAR(PROJETO!Q79)</f>
        <v>#VALUE!</v>
      </c>
      <c r="I56" s="3" t="str">
        <f>PROJETO!T79</f>
        <v/>
      </c>
    </row>
    <row r="57" spans="8:9" x14ac:dyDescent="0.25">
      <c r="H57" t="e">
        <f>YEAR(PROJETO!Q80)</f>
        <v>#VALUE!</v>
      </c>
      <c r="I57" s="3" t="str">
        <f>PROJETO!T80</f>
        <v/>
      </c>
    </row>
    <row r="58" spans="8:9" x14ac:dyDescent="0.25">
      <c r="H58" t="e">
        <f>YEAR(PROJETO!Q81)</f>
        <v>#VALUE!</v>
      </c>
      <c r="I58" s="3" t="str">
        <f>PROJETO!T81</f>
        <v/>
      </c>
    </row>
    <row r="59" spans="8:9" x14ac:dyDescent="0.25">
      <c r="H59" t="e">
        <f>YEAR(PROJETO!Q82)</f>
        <v>#VALUE!</v>
      </c>
      <c r="I59" s="3" t="str">
        <f>PROJETO!T82</f>
        <v/>
      </c>
    </row>
    <row r="60" spans="8:9" x14ac:dyDescent="0.25">
      <c r="H60" t="e">
        <f>YEAR(PROJETO!Q83)</f>
        <v>#VALUE!</v>
      </c>
      <c r="I60" s="3" t="str">
        <f>PROJETO!T83</f>
        <v/>
      </c>
    </row>
    <row r="61" spans="8:9" x14ac:dyDescent="0.25">
      <c r="H61" t="e">
        <f>YEAR(PROJETO!Q84)</f>
        <v>#VALUE!</v>
      </c>
      <c r="I61" s="3" t="str">
        <f>PROJETO!T84</f>
        <v/>
      </c>
    </row>
    <row r="62" spans="8:9" x14ac:dyDescent="0.25">
      <c r="H62" t="e">
        <f>YEAR(PROJETO!Q85)</f>
        <v>#VALUE!</v>
      </c>
      <c r="I62" s="3" t="str">
        <f>PROJETO!T85</f>
        <v/>
      </c>
    </row>
    <row r="63" spans="8:9" x14ac:dyDescent="0.25">
      <c r="H63" t="e">
        <f>YEAR(PROJETO!Q86)</f>
        <v>#VALUE!</v>
      </c>
      <c r="I63" s="3" t="str">
        <f>PROJETO!T86</f>
        <v/>
      </c>
    </row>
    <row r="64" spans="8:9" x14ac:dyDescent="0.25">
      <c r="H64" t="e">
        <f>YEAR(PROJETO!Q87)</f>
        <v>#VALUE!</v>
      </c>
      <c r="I64" s="3" t="str">
        <f>PROJETO!T87</f>
        <v/>
      </c>
    </row>
    <row r="65" spans="8:9" x14ac:dyDescent="0.25">
      <c r="H65" t="e">
        <f>YEAR(PROJETO!Q88)</f>
        <v>#VALUE!</v>
      </c>
      <c r="I65" s="3" t="str">
        <f>PROJETO!T88</f>
        <v/>
      </c>
    </row>
    <row r="66" spans="8:9" x14ac:dyDescent="0.25">
      <c r="H66" t="e">
        <f>YEAR(PROJETO!Q89)</f>
        <v>#VALUE!</v>
      </c>
      <c r="I66" s="3" t="str">
        <f>PROJETO!T89</f>
        <v/>
      </c>
    </row>
    <row r="67" spans="8:9" x14ac:dyDescent="0.25">
      <c r="H67" t="e">
        <f>YEAR(PROJETO!Q90)</f>
        <v>#VALUE!</v>
      </c>
      <c r="I67" s="3" t="str">
        <f>PROJETO!T90</f>
        <v/>
      </c>
    </row>
    <row r="68" spans="8:9" x14ac:dyDescent="0.25">
      <c r="H68" t="e">
        <f>YEAR(PROJETO!Q91)</f>
        <v>#VALUE!</v>
      </c>
      <c r="I68" s="3" t="str">
        <f>PROJETO!T91</f>
        <v/>
      </c>
    </row>
    <row r="69" spans="8:9" x14ac:dyDescent="0.25">
      <c r="H69" t="e">
        <f>YEAR(PROJETO!Q92)</f>
        <v>#VALUE!</v>
      </c>
      <c r="I69" s="3" t="str">
        <f>PROJETO!T92</f>
        <v/>
      </c>
    </row>
    <row r="70" spans="8:9" x14ac:dyDescent="0.25">
      <c r="H70" t="e">
        <f>YEAR(PROJETO!Q93)</f>
        <v>#VALUE!</v>
      </c>
      <c r="I70" s="3" t="str">
        <f>PROJETO!T93</f>
        <v/>
      </c>
    </row>
    <row r="71" spans="8:9" x14ac:dyDescent="0.25">
      <c r="H71" t="e">
        <f>YEAR(PROJETO!Q94)</f>
        <v>#VALUE!</v>
      </c>
      <c r="I71" s="3" t="str">
        <f>PROJETO!T94</f>
        <v/>
      </c>
    </row>
    <row r="72" spans="8:9" x14ac:dyDescent="0.25">
      <c r="H72" t="e">
        <f>YEAR(PROJETO!Q95)</f>
        <v>#VALUE!</v>
      </c>
      <c r="I72" s="3" t="str">
        <f>PROJETO!T95</f>
        <v/>
      </c>
    </row>
    <row r="73" spans="8:9" x14ac:dyDescent="0.25">
      <c r="H73" t="e">
        <f>YEAR(PROJETO!Q96)</f>
        <v>#VALUE!</v>
      </c>
      <c r="I73" s="3" t="str">
        <f>PROJETO!T96</f>
        <v/>
      </c>
    </row>
    <row r="74" spans="8:9" x14ac:dyDescent="0.25">
      <c r="H74" t="e">
        <f>YEAR(PROJETO!Q97)</f>
        <v>#VALUE!</v>
      </c>
      <c r="I74" s="3" t="str">
        <f>PROJETO!T97</f>
        <v/>
      </c>
    </row>
    <row r="75" spans="8:9" x14ac:dyDescent="0.25">
      <c r="H75" t="e">
        <f>YEAR(PROJETO!Q98)</f>
        <v>#VALUE!</v>
      </c>
      <c r="I75" s="3" t="str">
        <f>PROJETO!T98</f>
        <v/>
      </c>
    </row>
    <row r="76" spans="8:9" x14ac:dyDescent="0.25">
      <c r="H76" t="e">
        <f>YEAR(PROJETO!Q99)</f>
        <v>#VALUE!</v>
      </c>
      <c r="I76" s="3" t="str">
        <f>PROJETO!T99</f>
        <v/>
      </c>
    </row>
    <row r="77" spans="8:9" x14ac:dyDescent="0.25">
      <c r="H77" t="e">
        <f>YEAR(PROJETO!Q100)</f>
        <v>#VALUE!</v>
      </c>
      <c r="I77" s="3" t="str">
        <f>PROJETO!T100</f>
        <v/>
      </c>
    </row>
    <row r="78" spans="8:9" x14ac:dyDescent="0.25">
      <c r="H78" t="e">
        <f>YEAR(PROJETO!Q101)</f>
        <v>#VALUE!</v>
      </c>
      <c r="I78" s="3" t="str">
        <f>PROJETO!T101</f>
        <v/>
      </c>
    </row>
    <row r="79" spans="8:9" x14ac:dyDescent="0.25">
      <c r="H79" t="e">
        <f>YEAR(PROJETO!Q102)</f>
        <v>#VALUE!</v>
      </c>
      <c r="I79" s="3" t="str">
        <f>PROJETO!T102</f>
        <v/>
      </c>
    </row>
    <row r="80" spans="8:9" x14ac:dyDescent="0.25">
      <c r="H80" t="e">
        <f>YEAR(PROJETO!Q103)</f>
        <v>#VALUE!</v>
      </c>
      <c r="I80" s="3" t="str">
        <f>PROJETO!T103</f>
        <v/>
      </c>
    </row>
    <row r="81" spans="8:9" x14ac:dyDescent="0.25">
      <c r="H81" t="e">
        <f>YEAR(PROJETO!Q104)</f>
        <v>#VALUE!</v>
      </c>
      <c r="I81" s="3" t="str">
        <f>PROJETO!T104</f>
        <v/>
      </c>
    </row>
    <row r="82" spans="8:9" x14ac:dyDescent="0.25">
      <c r="H82" t="e">
        <f>YEAR(PROJETO!AB65)</f>
        <v>#VALUE!</v>
      </c>
      <c r="I82" s="3" t="str">
        <f>PROJETO!AE65</f>
        <v/>
      </c>
    </row>
    <row r="83" spans="8:9" x14ac:dyDescent="0.25">
      <c r="H83" t="e">
        <f>YEAR(PROJETO!AB66)</f>
        <v>#VALUE!</v>
      </c>
      <c r="I83" s="3" t="str">
        <f>PROJETO!AE66</f>
        <v/>
      </c>
    </row>
    <row r="84" spans="8:9" x14ac:dyDescent="0.25">
      <c r="H84" t="e">
        <f>YEAR(PROJETO!AB67)</f>
        <v>#VALUE!</v>
      </c>
      <c r="I84" s="3" t="str">
        <f>PROJETO!AE67</f>
        <v/>
      </c>
    </row>
    <row r="85" spans="8:9" x14ac:dyDescent="0.25">
      <c r="H85" t="e">
        <f>YEAR(PROJETO!AB68)</f>
        <v>#VALUE!</v>
      </c>
      <c r="I85" s="3" t="str">
        <f>PROJETO!AE68</f>
        <v/>
      </c>
    </row>
    <row r="86" spans="8:9" x14ac:dyDescent="0.25">
      <c r="H86" t="e">
        <f>YEAR(PROJETO!AB69)</f>
        <v>#VALUE!</v>
      </c>
      <c r="I86" s="3" t="str">
        <f>PROJETO!AE69</f>
        <v/>
      </c>
    </row>
    <row r="87" spans="8:9" x14ac:dyDescent="0.25">
      <c r="H87" t="e">
        <f>YEAR(PROJETO!AB70)</f>
        <v>#VALUE!</v>
      </c>
      <c r="I87" s="3" t="str">
        <f>PROJETO!AE70</f>
        <v/>
      </c>
    </row>
    <row r="88" spans="8:9" x14ac:dyDescent="0.25">
      <c r="H88" t="e">
        <f>YEAR(PROJETO!AB71)</f>
        <v>#VALUE!</v>
      </c>
      <c r="I88" s="3" t="str">
        <f>PROJETO!AE71</f>
        <v/>
      </c>
    </row>
    <row r="89" spans="8:9" x14ac:dyDescent="0.25">
      <c r="H89" t="e">
        <f>YEAR(PROJETO!AB72)</f>
        <v>#VALUE!</v>
      </c>
      <c r="I89" s="3" t="str">
        <f>PROJETO!AE72</f>
        <v/>
      </c>
    </row>
    <row r="90" spans="8:9" x14ac:dyDescent="0.25">
      <c r="H90" t="e">
        <f>YEAR(PROJETO!AB73)</f>
        <v>#VALUE!</v>
      </c>
      <c r="I90" s="3" t="str">
        <f>PROJETO!AE73</f>
        <v/>
      </c>
    </row>
    <row r="91" spans="8:9" x14ac:dyDescent="0.25">
      <c r="H91" t="e">
        <f>YEAR(PROJETO!AB74)</f>
        <v>#VALUE!</v>
      </c>
      <c r="I91" s="3" t="str">
        <f>PROJETO!AE74</f>
        <v/>
      </c>
    </row>
    <row r="92" spans="8:9" x14ac:dyDescent="0.25">
      <c r="H92" t="e">
        <f>YEAR(PROJETO!AB75)</f>
        <v>#VALUE!</v>
      </c>
      <c r="I92" s="3" t="str">
        <f>PROJETO!AE75</f>
        <v/>
      </c>
    </row>
    <row r="93" spans="8:9" x14ac:dyDescent="0.25">
      <c r="H93" t="e">
        <f>YEAR(PROJETO!AB76)</f>
        <v>#VALUE!</v>
      </c>
      <c r="I93" s="3" t="str">
        <f>PROJETO!AE76</f>
        <v/>
      </c>
    </row>
    <row r="94" spans="8:9" x14ac:dyDescent="0.25">
      <c r="H94" t="e">
        <f>YEAR(PROJETO!AB77)</f>
        <v>#VALUE!</v>
      </c>
      <c r="I94" s="3" t="str">
        <f>PROJETO!AE77</f>
        <v/>
      </c>
    </row>
    <row r="95" spans="8:9" x14ac:dyDescent="0.25">
      <c r="H95" t="e">
        <f>YEAR(PROJETO!AB78)</f>
        <v>#VALUE!</v>
      </c>
      <c r="I95" s="3" t="str">
        <f>PROJETO!AE78</f>
        <v/>
      </c>
    </row>
    <row r="96" spans="8:9" x14ac:dyDescent="0.25">
      <c r="H96" t="e">
        <f>YEAR(PROJETO!AB79)</f>
        <v>#VALUE!</v>
      </c>
      <c r="I96" s="3" t="str">
        <f>PROJETO!AE79</f>
        <v/>
      </c>
    </row>
    <row r="97" spans="8:9" x14ac:dyDescent="0.25">
      <c r="H97" t="e">
        <f>YEAR(PROJETO!AB80)</f>
        <v>#VALUE!</v>
      </c>
      <c r="I97" s="3" t="str">
        <f>PROJETO!AE80</f>
        <v/>
      </c>
    </row>
    <row r="98" spans="8:9" x14ac:dyDescent="0.25">
      <c r="H98" t="e">
        <f>YEAR(PROJETO!AB81)</f>
        <v>#VALUE!</v>
      </c>
      <c r="I98" s="3" t="str">
        <f>PROJETO!AE81</f>
        <v/>
      </c>
    </row>
    <row r="99" spans="8:9" x14ac:dyDescent="0.25">
      <c r="H99" t="e">
        <f>YEAR(PROJETO!AB82)</f>
        <v>#VALUE!</v>
      </c>
      <c r="I99" s="3" t="str">
        <f>PROJETO!AE82</f>
        <v/>
      </c>
    </row>
    <row r="100" spans="8:9" x14ac:dyDescent="0.25">
      <c r="H100" t="e">
        <f>YEAR(PROJETO!AB83)</f>
        <v>#VALUE!</v>
      </c>
      <c r="I100" s="3" t="str">
        <f>PROJETO!AE83</f>
        <v/>
      </c>
    </row>
    <row r="101" spans="8:9" x14ac:dyDescent="0.25">
      <c r="H101" t="e">
        <f>YEAR(PROJETO!AB84)</f>
        <v>#VALUE!</v>
      </c>
      <c r="I101" s="3" t="str">
        <f>PROJETO!AE84</f>
        <v/>
      </c>
    </row>
    <row r="102" spans="8:9" x14ac:dyDescent="0.25">
      <c r="H102" t="e">
        <f>YEAR(PROJETO!AB85)</f>
        <v>#VALUE!</v>
      </c>
      <c r="I102" s="3" t="str">
        <f>PROJETO!AE85</f>
        <v/>
      </c>
    </row>
    <row r="103" spans="8:9" x14ac:dyDescent="0.25">
      <c r="H103" t="e">
        <f>YEAR(PROJETO!AB86)</f>
        <v>#VALUE!</v>
      </c>
      <c r="I103" s="3" t="str">
        <f>PROJETO!AE86</f>
        <v/>
      </c>
    </row>
    <row r="104" spans="8:9" x14ac:dyDescent="0.25">
      <c r="H104" t="e">
        <f>YEAR(PROJETO!AB87)</f>
        <v>#VALUE!</v>
      </c>
      <c r="I104" s="3" t="str">
        <f>PROJETO!AE87</f>
        <v/>
      </c>
    </row>
    <row r="105" spans="8:9" x14ac:dyDescent="0.25">
      <c r="H105" t="e">
        <f>YEAR(PROJETO!AB88)</f>
        <v>#VALUE!</v>
      </c>
      <c r="I105" s="3" t="str">
        <f>PROJETO!AE88</f>
        <v/>
      </c>
    </row>
    <row r="106" spans="8:9" x14ac:dyDescent="0.25">
      <c r="H106" t="e">
        <f>YEAR(PROJETO!AB89)</f>
        <v>#VALUE!</v>
      </c>
      <c r="I106" s="3" t="str">
        <f>PROJETO!AE89</f>
        <v/>
      </c>
    </row>
    <row r="107" spans="8:9" x14ac:dyDescent="0.25">
      <c r="H107" t="e">
        <f>YEAR(PROJETO!AB90)</f>
        <v>#VALUE!</v>
      </c>
      <c r="I107" s="3" t="str">
        <f>PROJETO!AE90</f>
        <v/>
      </c>
    </row>
    <row r="108" spans="8:9" x14ac:dyDescent="0.25">
      <c r="H108" t="e">
        <f>YEAR(PROJETO!AB91)</f>
        <v>#VALUE!</v>
      </c>
      <c r="I108" s="3" t="str">
        <f>PROJETO!AE91</f>
        <v/>
      </c>
    </row>
    <row r="109" spans="8:9" x14ac:dyDescent="0.25">
      <c r="H109" t="e">
        <f>YEAR(PROJETO!AB92)</f>
        <v>#VALUE!</v>
      </c>
      <c r="I109" s="3" t="str">
        <f>PROJETO!AE92</f>
        <v/>
      </c>
    </row>
    <row r="110" spans="8:9" x14ac:dyDescent="0.25">
      <c r="H110" t="e">
        <f>YEAR(PROJETO!AB93)</f>
        <v>#VALUE!</v>
      </c>
      <c r="I110" s="3" t="str">
        <f>PROJETO!AE93</f>
        <v/>
      </c>
    </row>
    <row r="111" spans="8:9" x14ac:dyDescent="0.25">
      <c r="H111" t="e">
        <f>YEAR(PROJETO!AB94)</f>
        <v>#VALUE!</v>
      </c>
      <c r="I111" s="3" t="str">
        <f>PROJETO!AE94</f>
        <v/>
      </c>
    </row>
    <row r="112" spans="8:9" x14ac:dyDescent="0.25">
      <c r="H112" t="e">
        <f>YEAR(PROJETO!AB95)</f>
        <v>#VALUE!</v>
      </c>
      <c r="I112" s="3" t="str">
        <f>PROJETO!AE95</f>
        <v/>
      </c>
    </row>
    <row r="113" spans="8:9" x14ac:dyDescent="0.25">
      <c r="H113" t="e">
        <f>YEAR(PROJETO!AB96)</f>
        <v>#VALUE!</v>
      </c>
      <c r="I113" s="3" t="str">
        <f>PROJETO!AE96</f>
        <v/>
      </c>
    </row>
    <row r="114" spans="8:9" x14ac:dyDescent="0.25">
      <c r="H114" t="e">
        <f>YEAR(PROJETO!AB97)</f>
        <v>#VALUE!</v>
      </c>
      <c r="I114" s="3" t="str">
        <f>PROJETO!AE97</f>
        <v/>
      </c>
    </row>
    <row r="115" spans="8:9" x14ac:dyDescent="0.25">
      <c r="H115" t="e">
        <f>YEAR(PROJETO!AB98)</f>
        <v>#VALUE!</v>
      </c>
      <c r="I115" s="3" t="str">
        <f>PROJETO!AE98</f>
        <v/>
      </c>
    </row>
    <row r="116" spans="8:9" x14ac:dyDescent="0.25">
      <c r="H116" t="e">
        <f>YEAR(PROJETO!AB99)</f>
        <v>#VALUE!</v>
      </c>
      <c r="I116" s="3" t="str">
        <f>PROJETO!AE99</f>
        <v/>
      </c>
    </row>
    <row r="117" spans="8:9" x14ac:dyDescent="0.25">
      <c r="H117" t="e">
        <f>YEAR(PROJETO!AB100)</f>
        <v>#VALUE!</v>
      </c>
      <c r="I117" s="3" t="str">
        <f>PROJETO!AE100</f>
        <v/>
      </c>
    </row>
    <row r="118" spans="8:9" x14ac:dyDescent="0.25">
      <c r="H118" t="e">
        <f>YEAR(PROJETO!AB101)</f>
        <v>#VALUE!</v>
      </c>
      <c r="I118" s="3" t="str">
        <f>PROJETO!AE101</f>
        <v/>
      </c>
    </row>
    <row r="119" spans="8:9" x14ac:dyDescent="0.25">
      <c r="H119" t="e">
        <f>YEAR(PROJETO!AB102)</f>
        <v>#VALUE!</v>
      </c>
      <c r="I119" s="3" t="str">
        <f>PROJETO!AE102</f>
        <v/>
      </c>
    </row>
    <row r="120" spans="8:9" x14ac:dyDescent="0.25">
      <c r="H120" t="e">
        <f>YEAR(PROJETO!AB103)</f>
        <v>#VALUE!</v>
      </c>
      <c r="I120" s="3" t="str">
        <f>PROJETO!AE103</f>
        <v/>
      </c>
    </row>
    <row r="121" spans="8:9" x14ac:dyDescent="0.25">
      <c r="H121" t="e">
        <f>YEAR(PROJETO!AB104)</f>
        <v>#VALUE!</v>
      </c>
      <c r="I121" s="3" t="str">
        <f>PROJETO!AE104</f>
        <v/>
      </c>
    </row>
  </sheetData>
  <sheetProtection algorithmName="SHA-512" hashValue="3EoG5xRG/7K4h4JnqHrymUgU+xJLcMnMpx7ReYauXm1w6TeQFaZPR5g1Gy8LEKyxX2X5EQHkIDFb5sBl26rrDA==" saltValue="Kd1FlnKBx42umh5TtVJZgg==" spinCount="100000" sheet="1" objects="1" scenarios="1"/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EF1B3-7CBD-4D65-8E6A-089608764433}">
  <sheetPr>
    <pageSetUpPr fitToPage="1"/>
  </sheetPr>
  <dimension ref="B2:AJ86"/>
  <sheetViews>
    <sheetView topLeftCell="A58" zoomScale="90" zoomScaleNormal="90" workbookViewId="0">
      <selection activeCell="AF85" sqref="AF85:AI85"/>
    </sheetView>
  </sheetViews>
  <sheetFormatPr defaultColWidth="5.7109375" defaultRowHeight="15" customHeight="1" x14ac:dyDescent="0.25"/>
  <cols>
    <col min="1" max="16384" width="5.7109375" style="2"/>
  </cols>
  <sheetData>
    <row r="2" spans="2:36" ht="15" customHeight="1" x14ac:dyDescent="0.25">
      <c r="B2" s="34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5"/>
    </row>
    <row r="3" spans="2:36" ht="15" customHeight="1" x14ac:dyDescent="0.25">
      <c r="B3" s="7"/>
      <c r="C3" s="105" t="s">
        <v>66</v>
      </c>
      <c r="D3" s="106"/>
      <c r="E3" s="106"/>
      <c r="F3" s="106"/>
      <c r="G3" s="106"/>
      <c r="H3" s="106"/>
      <c r="I3" s="106"/>
      <c r="J3" s="106"/>
      <c r="K3" s="106"/>
      <c r="L3" s="106"/>
      <c r="M3" s="106"/>
      <c r="N3" s="106"/>
      <c r="O3" s="106"/>
      <c r="P3" s="106"/>
      <c r="Q3" s="106"/>
      <c r="R3" s="106"/>
      <c r="S3" s="106"/>
      <c r="T3" s="106"/>
      <c r="U3" s="106"/>
      <c r="V3" s="106"/>
      <c r="W3" s="106"/>
      <c r="X3" s="106"/>
      <c r="Y3" s="106"/>
      <c r="Z3" s="106"/>
      <c r="AA3" s="106"/>
      <c r="AB3" s="106"/>
      <c r="AC3" s="106"/>
      <c r="AD3" s="106"/>
      <c r="AE3" s="106"/>
      <c r="AF3" s="106"/>
      <c r="AG3" s="106"/>
      <c r="AH3" s="106"/>
      <c r="AI3" s="107"/>
      <c r="AJ3" s="16"/>
    </row>
    <row r="4" spans="2:36" ht="15" customHeight="1" x14ac:dyDescent="0.25">
      <c r="B4" s="7"/>
      <c r="C4" s="108"/>
      <c r="D4" s="109"/>
      <c r="E4" s="109"/>
      <c r="F4" s="109"/>
      <c r="G4" s="109"/>
      <c r="H4" s="109"/>
      <c r="I4" s="109"/>
      <c r="J4" s="109"/>
      <c r="K4" s="109"/>
      <c r="L4" s="109"/>
      <c r="M4" s="109"/>
      <c r="N4" s="109"/>
      <c r="O4" s="109"/>
      <c r="P4" s="109"/>
      <c r="Q4" s="109"/>
      <c r="R4" s="109"/>
      <c r="S4" s="109"/>
      <c r="T4" s="109"/>
      <c r="U4" s="109"/>
      <c r="V4" s="109"/>
      <c r="W4" s="109"/>
      <c r="X4" s="109"/>
      <c r="Y4" s="109"/>
      <c r="Z4" s="109"/>
      <c r="AA4" s="109"/>
      <c r="AB4" s="109"/>
      <c r="AC4" s="109"/>
      <c r="AD4" s="109"/>
      <c r="AE4" s="109"/>
      <c r="AF4" s="109"/>
      <c r="AG4" s="109"/>
      <c r="AH4" s="109"/>
      <c r="AI4" s="110"/>
      <c r="AJ4" s="16"/>
    </row>
    <row r="5" spans="2:36" ht="15" customHeight="1" x14ac:dyDescent="0.25">
      <c r="B5" s="7"/>
      <c r="C5" s="108"/>
      <c r="D5" s="109"/>
      <c r="E5" s="109"/>
      <c r="F5" s="109"/>
      <c r="G5" s="109"/>
      <c r="H5" s="109"/>
      <c r="I5" s="109"/>
      <c r="J5" s="109"/>
      <c r="K5" s="109"/>
      <c r="L5" s="109"/>
      <c r="M5" s="109"/>
      <c r="N5" s="109"/>
      <c r="O5" s="109"/>
      <c r="P5" s="109"/>
      <c r="Q5" s="109"/>
      <c r="R5" s="109"/>
      <c r="S5" s="109"/>
      <c r="T5" s="109"/>
      <c r="U5" s="109"/>
      <c r="V5" s="109"/>
      <c r="W5" s="109"/>
      <c r="X5" s="109"/>
      <c r="Y5" s="109"/>
      <c r="Z5" s="109"/>
      <c r="AA5" s="109"/>
      <c r="AB5" s="109"/>
      <c r="AC5" s="109"/>
      <c r="AD5" s="109"/>
      <c r="AE5" s="109"/>
      <c r="AF5" s="109"/>
      <c r="AG5" s="109"/>
      <c r="AH5" s="109"/>
      <c r="AI5" s="110"/>
      <c r="AJ5" s="16"/>
    </row>
    <row r="6" spans="2:36" ht="15" customHeight="1" x14ac:dyDescent="0.25">
      <c r="B6" s="7"/>
      <c r="C6" s="111"/>
      <c r="D6" s="112"/>
      <c r="E6" s="112"/>
      <c r="F6" s="112"/>
      <c r="G6" s="112"/>
      <c r="H6" s="112"/>
      <c r="I6" s="112"/>
      <c r="J6" s="112"/>
      <c r="K6" s="112"/>
      <c r="L6" s="112"/>
      <c r="M6" s="112"/>
      <c r="N6" s="112"/>
      <c r="O6" s="112"/>
      <c r="P6" s="112"/>
      <c r="Q6" s="112"/>
      <c r="R6" s="112"/>
      <c r="S6" s="112"/>
      <c r="T6" s="112"/>
      <c r="U6" s="112"/>
      <c r="V6" s="112"/>
      <c r="W6" s="112"/>
      <c r="X6" s="112"/>
      <c r="Y6" s="112"/>
      <c r="Z6" s="112"/>
      <c r="AA6" s="112"/>
      <c r="AB6" s="112"/>
      <c r="AC6" s="112"/>
      <c r="AD6" s="112"/>
      <c r="AE6" s="112"/>
      <c r="AF6" s="112"/>
      <c r="AG6" s="112"/>
      <c r="AH6" s="112"/>
      <c r="AI6" s="113"/>
      <c r="AJ6" s="16"/>
    </row>
    <row r="7" spans="2:36" ht="15" customHeight="1" x14ac:dyDescent="0.25">
      <c r="B7" s="7"/>
      <c r="AJ7" s="16"/>
    </row>
    <row r="8" spans="2:36" ht="15" customHeight="1" x14ac:dyDescent="0.25">
      <c r="B8" s="7"/>
      <c r="C8" s="34" t="s">
        <v>67</v>
      </c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15"/>
      <c r="AJ8" s="16"/>
    </row>
    <row r="9" spans="2:36" ht="15" customHeight="1" x14ac:dyDescent="0.25">
      <c r="B9" s="7"/>
      <c r="C9" s="35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17"/>
      <c r="AJ9" s="16"/>
    </row>
    <row r="10" spans="2:36" ht="15" customHeight="1" x14ac:dyDescent="0.25">
      <c r="B10" s="7"/>
      <c r="C10" s="114"/>
      <c r="D10" s="115"/>
      <c r="E10" s="115"/>
      <c r="F10" s="115"/>
      <c r="G10" s="115"/>
      <c r="H10" s="115"/>
      <c r="I10" s="115"/>
      <c r="J10" s="115"/>
      <c r="K10" s="115"/>
      <c r="L10" s="115"/>
      <c r="M10" s="115"/>
      <c r="N10" s="115"/>
      <c r="O10" s="115"/>
      <c r="P10" s="115"/>
      <c r="Q10" s="115"/>
      <c r="R10" s="115"/>
      <c r="S10" s="115"/>
      <c r="T10" s="115"/>
      <c r="U10" s="115"/>
      <c r="V10" s="115"/>
      <c r="W10" s="115"/>
      <c r="X10" s="115"/>
      <c r="Y10" s="115"/>
      <c r="Z10" s="115"/>
      <c r="AA10" s="115"/>
      <c r="AB10" s="115"/>
      <c r="AC10" s="115"/>
      <c r="AD10" s="115"/>
      <c r="AE10" s="115"/>
      <c r="AF10" s="115"/>
      <c r="AG10" s="115"/>
      <c r="AH10" s="115"/>
      <c r="AI10" s="116"/>
      <c r="AJ10" s="16"/>
    </row>
    <row r="11" spans="2:36" ht="15" customHeight="1" x14ac:dyDescent="0.25">
      <c r="B11" s="7"/>
      <c r="C11" s="117"/>
      <c r="D11" s="118"/>
      <c r="E11" s="118"/>
      <c r="F11" s="118"/>
      <c r="G11" s="118"/>
      <c r="H11" s="118"/>
      <c r="I11" s="118"/>
      <c r="J11" s="118"/>
      <c r="K11" s="118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18"/>
      <c r="AA11" s="118"/>
      <c r="AB11" s="118"/>
      <c r="AC11" s="118"/>
      <c r="AD11" s="118"/>
      <c r="AE11" s="118"/>
      <c r="AF11" s="118"/>
      <c r="AG11" s="118"/>
      <c r="AH11" s="118"/>
      <c r="AI11" s="119"/>
      <c r="AJ11" s="16"/>
    </row>
    <row r="12" spans="2:36" ht="15" customHeight="1" x14ac:dyDescent="0.25">
      <c r="B12" s="7"/>
      <c r="C12" s="117"/>
      <c r="D12" s="118"/>
      <c r="E12" s="118"/>
      <c r="F12" s="118"/>
      <c r="G12" s="118"/>
      <c r="H12" s="118"/>
      <c r="I12" s="118"/>
      <c r="J12" s="118"/>
      <c r="K12" s="118"/>
      <c r="L12" s="118"/>
      <c r="M12" s="118"/>
      <c r="N12" s="118"/>
      <c r="O12" s="118"/>
      <c r="P12" s="118"/>
      <c r="Q12" s="118"/>
      <c r="R12" s="118"/>
      <c r="S12" s="118"/>
      <c r="T12" s="118"/>
      <c r="U12" s="118"/>
      <c r="V12" s="118"/>
      <c r="W12" s="118"/>
      <c r="X12" s="118"/>
      <c r="Y12" s="118"/>
      <c r="Z12" s="118"/>
      <c r="AA12" s="118"/>
      <c r="AB12" s="118"/>
      <c r="AC12" s="118"/>
      <c r="AD12" s="118"/>
      <c r="AE12" s="118"/>
      <c r="AF12" s="118"/>
      <c r="AG12" s="118"/>
      <c r="AH12" s="118"/>
      <c r="AI12" s="119"/>
      <c r="AJ12" s="16"/>
    </row>
    <row r="13" spans="2:36" ht="15" customHeight="1" x14ac:dyDescent="0.25">
      <c r="B13" s="7"/>
      <c r="C13" s="117"/>
      <c r="D13" s="118"/>
      <c r="E13" s="118"/>
      <c r="F13" s="118"/>
      <c r="G13" s="118"/>
      <c r="H13" s="118"/>
      <c r="I13" s="118"/>
      <c r="J13" s="118"/>
      <c r="K13" s="118"/>
      <c r="L13" s="118"/>
      <c r="M13" s="118"/>
      <c r="N13" s="118"/>
      <c r="O13" s="118"/>
      <c r="P13" s="118"/>
      <c r="Q13" s="118"/>
      <c r="R13" s="118"/>
      <c r="S13" s="118"/>
      <c r="T13" s="118"/>
      <c r="U13" s="118"/>
      <c r="V13" s="118"/>
      <c r="W13" s="118"/>
      <c r="X13" s="118"/>
      <c r="Y13" s="118"/>
      <c r="Z13" s="118"/>
      <c r="AA13" s="118"/>
      <c r="AB13" s="118"/>
      <c r="AC13" s="118"/>
      <c r="AD13" s="118"/>
      <c r="AE13" s="118"/>
      <c r="AF13" s="118"/>
      <c r="AG13" s="118"/>
      <c r="AH13" s="118"/>
      <c r="AI13" s="119"/>
      <c r="AJ13" s="16"/>
    </row>
    <row r="14" spans="2:36" ht="15" customHeight="1" x14ac:dyDescent="0.25">
      <c r="B14" s="7"/>
      <c r="C14" s="117"/>
      <c r="D14" s="118"/>
      <c r="E14" s="118"/>
      <c r="F14" s="118"/>
      <c r="G14" s="118"/>
      <c r="H14" s="118"/>
      <c r="I14" s="118"/>
      <c r="J14" s="118"/>
      <c r="K14" s="118"/>
      <c r="L14" s="118"/>
      <c r="M14" s="118"/>
      <c r="N14" s="118"/>
      <c r="O14" s="118"/>
      <c r="P14" s="118"/>
      <c r="Q14" s="118"/>
      <c r="R14" s="118"/>
      <c r="S14" s="118"/>
      <c r="T14" s="118"/>
      <c r="U14" s="118"/>
      <c r="V14" s="118"/>
      <c r="W14" s="118"/>
      <c r="X14" s="118"/>
      <c r="Y14" s="118"/>
      <c r="Z14" s="118"/>
      <c r="AA14" s="118"/>
      <c r="AB14" s="118"/>
      <c r="AC14" s="118"/>
      <c r="AD14" s="118"/>
      <c r="AE14" s="118"/>
      <c r="AF14" s="118"/>
      <c r="AG14" s="118"/>
      <c r="AH14" s="118"/>
      <c r="AI14" s="119"/>
      <c r="AJ14" s="16"/>
    </row>
    <row r="15" spans="2:36" ht="15" customHeight="1" x14ac:dyDescent="0.25">
      <c r="B15" s="7"/>
      <c r="C15" s="117"/>
      <c r="D15" s="118"/>
      <c r="E15" s="118"/>
      <c r="F15" s="118"/>
      <c r="G15" s="118"/>
      <c r="H15" s="118"/>
      <c r="I15" s="118"/>
      <c r="J15" s="118"/>
      <c r="K15" s="118"/>
      <c r="L15" s="118"/>
      <c r="M15" s="118"/>
      <c r="N15" s="118"/>
      <c r="O15" s="118"/>
      <c r="P15" s="118"/>
      <c r="Q15" s="118"/>
      <c r="R15" s="118"/>
      <c r="S15" s="118"/>
      <c r="T15" s="118"/>
      <c r="U15" s="118"/>
      <c r="V15" s="118"/>
      <c r="W15" s="118"/>
      <c r="X15" s="118"/>
      <c r="Y15" s="118"/>
      <c r="Z15" s="118"/>
      <c r="AA15" s="118"/>
      <c r="AB15" s="118"/>
      <c r="AC15" s="118"/>
      <c r="AD15" s="118"/>
      <c r="AE15" s="118"/>
      <c r="AF15" s="118"/>
      <c r="AG15" s="118"/>
      <c r="AH15" s="118"/>
      <c r="AI15" s="119"/>
      <c r="AJ15" s="16"/>
    </row>
    <row r="16" spans="2:36" ht="15" customHeight="1" x14ac:dyDescent="0.25">
      <c r="B16" s="7"/>
      <c r="C16" s="117"/>
      <c r="D16" s="118"/>
      <c r="E16" s="118"/>
      <c r="F16" s="118"/>
      <c r="G16" s="118"/>
      <c r="H16" s="118"/>
      <c r="I16" s="118"/>
      <c r="J16" s="118"/>
      <c r="K16" s="118"/>
      <c r="L16" s="118"/>
      <c r="M16" s="118"/>
      <c r="N16" s="118"/>
      <c r="O16" s="118"/>
      <c r="P16" s="118"/>
      <c r="Q16" s="118"/>
      <c r="R16" s="118"/>
      <c r="S16" s="118"/>
      <c r="T16" s="118"/>
      <c r="U16" s="118"/>
      <c r="V16" s="118"/>
      <c r="W16" s="118"/>
      <c r="X16" s="118"/>
      <c r="Y16" s="118"/>
      <c r="Z16" s="118"/>
      <c r="AA16" s="118"/>
      <c r="AB16" s="118"/>
      <c r="AC16" s="118"/>
      <c r="AD16" s="118"/>
      <c r="AE16" s="118"/>
      <c r="AF16" s="118"/>
      <c r="AG16" s="118"/>
      <c r="AH16" s="118"/>
      <c r="AI16" s="119"/>
      <c r="AJ16" s="16"/>
    </row>
    <row r="17" spans="2:36" ht="15" customHeight="1" x14ac:dyDescent="0.25">
      <c r="B17" s="7"/>
      <c r="C17" s="117"/>
      <c r="D17" s="118"/>
      <c r="E17" s="118"/>
      <c r="F17" s="118"/>
      <c r="G17" s="118"/>
      <c r="H17" s="118"/>
      <c r="I17" s="118"/>
      <c r="J17" s="118"/>
      <c r="K17" s="118"/>
      <c r="L17" s="118"/>
      <c r="M17" s="118"/>
      <c r="N17" s="118"/>
      <c r="O17" s="118"/>
      <c r="P17" s="118"/>
      <c r="Q17" s="118"/>
      <c r="R17" s="118"/>
      <c r="S17" s="118"/>
      <c r="T17" s="118"/>
      <c r="U17" s="118"/>
      <c r="V17" s="118"/>
      <c r="W17" s="118"/>
      <c r="X17" s="118"/>
      <c r="Y17" s="118"/>
      <c r="Z17" s="118"/>
      <c r="AA17" s="118"/>
      <c r="AB17" s="118"/>
      <c r="AC17" s="118"/>
      <c r="AD17" s="118"/>
      <c r="AE17" s="118"/>
      <c r="AF17" s="118"/>
      <c r="AG17" s="118"/>
      <c r="AH17" s="118"/>
      <c r="AI17" s="119"/>
      <c r="AJ17" s="16"/>
    </row>
    <row r="18" spans="2:36" ht="15" customHeight="1" x14ac:dyDescent="0.25">
      <c r="B18" s="7"/>
      <c r="C18" s="117"/>
      <c r="D18" s="118"/>
      <c r="E18" s="118"/>
      <c r="F18" s="118"/>
      <c r="G18" s="118"/>
      <c r="H18" s="118"/>
      <c r="I18" s="118"/>
      <c r="J18" s="118"/>
      <c r="K18" s="118"/>
      <c r="L18" s="118"/>
      <c r="M18" s="118"/>
      <c r="N18" s="118"/>
      <c r="O18" s="118"/>
      <c r="P18" s="118"/>
      <c r="Q18" s="118"/>
      <c r="R18" s="118"/>
      <c r="S18" s="118"/>
      <c r="T18" s="118"/>
      <c r="U18" s="118"/>
      <c r="V18" s="118"/>
      <c r="W18" s="118"/>
      <c r="X18" s="118"/>
      <c r="Y18" s="118"/>
      <c r="Z18" s="118"/>
      <c r="AA18" s="118"/>
      <c r="AB18" s="118"/>
      <c r="AC18" s="118"/>
      <c r="AD18" s="118"/>
      <c r="AE18" s="118"/>
      <c r="AF18" s="118"/>
      <c r="AG18" s="118"/>
      <c r="AH18" s="118"/>
      <c r="AI18" s="119"/>
      <c r="AJ18" s="16"/>
    </row>
    <row r="19" spans="2:36" ht="15" customHeight="1" x14ac:dyDescent="0.25">
      <c r="B19" s="7"/>
      <c r="C19" s="120"/>
      <c r="D19" s="121"/>
      <c r="E19" s="121"/>
      <c r="F19" s="121"/>
      <c r="G19" s="121"/>
      <c r="H19" s="121"/>
      <c r="I19" s="121"/>
      <c r="J19" s="121"/>
      <c r="K19" s="121"/>
      <c r="L19" s="121"/>
      <c r="M19" s="121"/>
      <c r="N19" s="121"/>
      <c r="O19" s="121"/>
      <c r="P19" s="121"/>
      <c r="Q19" s="121"/>
      <c r="R19" s="121"/>
      <c r="S19" s="121"/>
      <c r="T19" s="121"/>
      <c r="U19" s="121"/>
      <c r="V19" s="121"/>
      <c r="W19" s="121"/>
      <c r="X19" s="121"/>
      <c r="Y19" s="121"/>
      <c r="Z19" s="121"/>
      <c r="AA19" s="121"/>
      <c r="AB19" s="121"/>
      <c r="AC19" s="121"/>
      <c r="AD19" s="121"/>
      <c r="AE19" s="121"/>
      <c r="AF19" s="121"/>
      <c r="AG19" s="121"/>
      <c r="AH19" s="121"/>
      <c r="AI19" s="122"/>
      <c r="AJ19" s="16"/>
    </row>
    <row r="20" spans="2:36" ht="15" customHeight="1" x14ac:dyDescent="0.25">
      <c r="B20" s="7"/>
      <c r="AJ20" s="16"/>
    </row>
    <row r="21" spans="2:36" ht="15" customHeight="1" x14ac:dyDescent="0.25">
      <c r="B21" s="7"/>
      <c r="C21" s="34" t="s">
        <v>69</v>
      </c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15"/>
      <c r="AJ21" s="16"/>
    </row>
    <row r="22" spans="2:36" ht="15" customHeight="1" x14ac:dyDescent="0.25">
      <c r="B22" s="7"/>
      <c r="C22" s="35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17"/>
      <c r="AJ22" s="16"/>
    </row>
    <row r="23" spans="2:36" ht="15" customHeight="1" x14ac:dyDescent="0.25">
      <c r="B23" s="7"/>
      <c r="C23" s="114"/>
      <c r="D23" s="115"/>
      <c r="E23" s="115"/>
      <c r="F23" s="115"/>
      <c r="G23" s="115"/>
      <c r="H23" s="115"/>
      <c r="I23" s="115"/>
      <c r="J23" s="115"/>
      <c r="K23" s="115"/>
      <c r="L23" s="115"/>
      <c r="M23" s="115"/>
      <c r="N23" s="115"/>
      <c r="O23" s="115"/>
      <c r="P23" s="115"/>
      <c r="Q23" s="115"/>
      <c r="R23" s="115"/>
      <c r="S23" s="115"/>
      <c r="T23" s="115"/>
      <c r="U23" s="115"/>
      <c r="V23" s="115"/>
      <c r="W23" s="115"/>
      <c r="X23" s="115"/>
      <c r="Y23" s="115"/>
      <c r="Z23" s="115"/>
      <c r="AA23" s="115"/>
      <c r="AB23" s="115"/>
      <c r="AC23" s="115"/>
      <c r="AD23" s="115"/>
      <c r="AE23" s="115"/>
      <c r="AF23" s="115"/>
      <c r="AG23" s="115"/>
      <c r="AH23" s="115"/>
      <c r="AI23" s="116"/>
      <c r="AJ23" s="16"/>
    </row>
    <row r="24" spans="2:36" ht="15" customHeight="1" x14ac:dyDescent="0.25">
      <c r="B24" s="7"/>
      <c r="C24" s="117"/>
      <c r="D24" s="118"/>
      <c r="E24" s="118"/>
      <c r="F24" s="118"/>
      <c r="G24" s="118"/>
      <c r="H24" s="118"/>
      <c r="I24" s="118"/>
      <c r="J24" s="118"/>
      <c r="K24" s="118"/>
      <c r="L24" s="118"/>
      <c r="M24" s="118"/>
      <c r="N24" s="118"/>
      <c r="O24" s="118"/>
      <c r="P24" s="118"/>
      <c r="Q24" s="118"/>
      <c r="R24" s="118"/>
      <c r="S24" s="118"/>
      <c r="T24" s="118"/>
      <c r="U24" s="118"/>
      <c r="V24" s="118"/>
      <c r="W24" s="118"/>
      <c r="X24" s="118"/>
      <c r="Y24" s="118"/>
      <c r="Z24" s="118"/>
      <c r="AA24" s="118"/>
      <c r="AB24" s="118"/>
      <c r="AC24" s="118"/>
      <c r="AD24" s="118"/>
      <c r="AE24" s="118"/>
      <c r="AF24" s="118"/>
      <c r="AG24" s="118"/>
      <c r="AH24" s="118"/>
      <c r="AI24" s="119"/>
      <c r="AJ24" s="16"/>
    </row>
    <row r="25" spans="2:36" ht="15" customHeight="1" x14ac:dyDescent="0.25">
      <c r="B25" s="7"/>
      <c r="C25" s="117"/>
      <c r="D25" s="118"/>
      <c r="E25" s="118"/>
      <c r="F25" s="118"/>
      <c r="G25" s="118"/>
      <c r="H25" s="118"/>
      <c r="I25" s="118"/>
      <c r="J25" s="118"/>
      <c r="K25" s="118"/>
      <c r="L25" s="118"/>
      <c r="M25" s="118"/>
      <c r="N25" s="118"/>
      <c r="O25" s="118"/>
      <c r="P25" s="118"/>
      <c r="Q25" s="118"/>
      <c r="R25" s="118"/>
      <c r="S25" s="118"/>
      <c r="T25" s="118"/>
      <c r="U25" s="118"/>
      <c r="V25" s="118"/>
      <c r="W25" s="118"/>
      <c r="X25" s="118"/>
      <c r="Y25" s="118"/>
      <c r="Z25" s="118"/>
      <c r="AA25" s="118"/>
      <c r="AB25" s="118"/>
      <c r="AC25" s="118"/>
      <c r="AD25" s="118"/>
      <c r="AE25" s="118"/>
      <c r="AF25" s="118"/>
      <c r="AG25" s="118"/>
      <c r="AH25" s="118"/>
      <c r="AI25" s="119"/>
      <c r="AJ25" s="16"/>
    </row>
    <row r="26" spans="2:36" ht="15" customHeight="1" x14ac:dyDescent="0.25">
      <c r="B26" s="7"/>
      <c r="C26" s="117"/>
      <c r="D26" s="118"/>
      <c r="E26" s="118"/>
      <c r="F26" s="118"/>
      <c r="G26" s="118"/>
      <c r="H26" s="118"/>
      <c r="I26" s="118"/>
      <c r="J26" s="118"/>
      <c r="K26" s="118"/>
      <c r="L26" s="118"/>
      <c r="M26" s="118"/>
      <c r="N26" s="118"/>
      <c r="O26" s="118"/>
      <c r="P26" s="118"/>
      <c r="Q26" s="118"/>
      <c r="R26" s="118"/>
      <c r="S26" s="118"/>
      <c r="T26" s="118"/>
      <c r="U26" s="118"/>
      <c r="V26" s="118"/>
      <c r="W26" s="118"/>
      <c r="X26" s="118"/>
      <c r="Y26" s="118"/>
      <c r="Z26" s="118"/>
      <c r="AA26" s="118"/>
      <c r="AB26" s="118"/>
      <c r="AC26" s="118"/>
      <c r="AD26" s="118"/>
      <c r="AE26" s="118"/>
      <c r="AF26" s="118"/>
      <c r="AG26" s="118"/>
      <c r="AH26" s="118"/>
      <c r="AI26" s="119"/>
      <c r="AJ26" s="16"/>
    </row>
    <row r="27" spans="2:36" ht="15" customHeight="1" x14ac:dyDescent="0.25">
      <c r="B27" s="7"/>
      <c r="C27" s="117"/>
      <c r="D27" s="118"/>
      <c r="E27" s="118"/>
      <c r="F27" s="118"/>
      <c r="G27" s="118"/>
      <c r="H27" s="118"/>
      <c r="I27" s="118"/>
      <c r="J27" s="118"/>
      <c r="K27" s="118"/>
      <c r="L27" s="118"/>
      <c r="M27" s="118"/>
      <c r="N27" s="118"/>
      <c r="O27" s="118"/>
      <c r="P27" s="118"/>
      <c r="Q27" s="118"/>
      <c r="R27" s="118"/>
      <c r="S27" s="118"/>
      <c r="T27" s="118"/>
      <c r="U27" s="118"/>
      <c r="V27" s="118"/>
      <c r="W27" s="118"/>
      <c r="X27" s="118"/>
      <c r="Y27" s="118"/>
      <c r="Z27" s="118"/>
      <c r="AA27" s="118"/>
      <c r="AB27" s="118"/>
      <c r="AC27" s="118"/>
      <c r="AD27" s="118"/>
      <c r="AE27" s="118"/>
      <c r="AF27" s="118"/>
      <c r="AG27" s="118"/>
      <c r="AH27" s="118"/>
      <c r="AI27" s="119"/>
      <c r="AJ27" s="16"/>
    </row>
    <row r="28" spans="2:36" ht="15" customHeight="1" x14ac:dyDescent="0.25">
      <c r="B28" s="7"/>
      <c r="C28" s="117"/>
      <c r="D28" s="118"/>
      <c r="E28" s="118"/>
      <c r="F28" s="118"/>
      <c r="G28" s="118"/>
      <c r="H28" s="118"/>
      <c r="I28" s="118"/>
      <c r="J28" s="118"/>
      <c r="K28" s="118"/>
      <c r="L28" s="118"/>
      <c r="M28" s="118"/>
      <c r="N28" s="118"/>
      <c r="O28" s="118"/>
      <c r="P28" s="118"/>
      <c r="Q28" s="118"/>
      <c r="R28" s="118"/>
      <c r="S28" s="118"/>
      <c r="T28" s="118"/>
      <c r="U28" s="118"/>
      <c r="V28" s="118"/>
      <c r="W28" s="118"/>
      <c r="X28" s="118"/>
      <c r="Y28" s="118"/>
      <c r="Z28" s="118"/>
      <c r="AA28" s="118"/>
      <c r="AB28" s="118"/>
      <c r="AC28" s="118"/>
      <c r="AD28" s="118"/>
      <c r="AE28" s="118"/>
      <c r="AF28" s="118"/>
      <c r="AG28" s="118"/>
      <c r="AH28" s="118"/>
      <c r="AI28" s="119"/>
      <c r="AJ28" s="16"/>
    </row>
    <row r="29" spans="2:36" ht="15" customHeight="1" x14ac:dyDescent="0.25">
      <c r="B29" s="7"/>
      <c r="C29" s="117"/>
      <c r="D29" s="118"/>
      <c r="E29" s="118"/>
      <c r="F29" s="118"/>
      <c r="G29" s="118"/>
      <c r="H29" s="118"/>
      <c r="I29" s="118"/>
      <c r="J29" s="118"/>
      <c r="K29" s="118"/>
      <c r="L29" s="118"/>
      <c r="M29" s="118"/>
      <c r="N29" s="118"/>
      <c r="O29" s="118"/>
      <c r="P29" s="118"/>
      <c r="Q29" s="118"/>
      <c r="R29" s="118"/>
      <c r="S29" s="118"/>
      <c r="T29" s="118"/>
      <c r="U29" s="118"/>
      <c r="V29" s="118"/>
      <c r="W29" s="118"/>
      <c r="X29" s="118"/>
      <c r="Y29" s="118"/>
      <c r="Z29" s="118"/>
      <c r="AA29" s="118"/>
      <c r="AB29" s="118"/>
      <c r="AC29" s="118"/>
      <c r="AD29" s="118"/>
      <c r="AE29" s="118"/>
      <c r="AF29" s="118"/>
      <c r="AG29" s="118"/>
      <c r="AH29" s="118"/>
      <c r="AI29" s="119"/>
      <c r="AJ29" s="16"/>
    </row>
    <row r="30" spans="2:36" ht="15" customHeight="1" x14ac:dyDescent="0.25">
      <c r="B30" s="7"/>
      <c r="C30" s="117"/>
      <c r="D30" s="118"/>
      <c r="E30" s="118"/>
      <c r="F30" s="118"/>
      <c r="G30" s="118"/>
      <c r="H30" s="118"/>
      <c r="I30" s="118"/>
      <c r="J30" s="118"/>
      <c r="K30" s="118"/>
      <c r="L30" s="118"/>
      <c r="M30" s="118"/>
      <c r="N30" s="118"/>
      <c r="O30" s="118"/>
      <c r="P30" s="118"/>
      <c r="Q30" s="118"/>
      <c r="R30" s="118"/>
      <c r="S30" s="118"/>
      <c r="T30" s="118"/>
      <c r="U30" s="118"/>
      <c r="V30" s="118"/>
      <c r="W30" s="118"/>
      <c r="X30" s="118"/>
      <c r="Y30" s="118"/>
      <c r="Z30" s="118"/>
      <c r="AA30" s="118"/>
      <c r="AB30" s="118"/>
      <c r="AC30" s="118"/>
      <c r="AD30" s="118"/>
      <c r="AE30" s="118"/>
      <c r="AF30" s="118"/>
      <c r="AG30" s="118"/>
      <c r="AH30" s="118"/>
      <c r="AI30" s="119"/>
      <c r="AJ30" s="16"/>
    </row>
    <row r="31" spans="2:36" ht="15" customHeight="1" x14ac:dyDescent="0.25">
      <c r="B31" s="7"/>
      <c r="C31" s="117"/>
      <c r="D31" s="118"/>
      <c r="E31" s="118"/>
      <c r="F31" s="118"/>
      <c r="G31" s="118"/>
      <c r="H31" s="118"/>
      <c r="I31" s="118"/>
      <c r="J31" s="118"/>
      <c r="K31" s="118"/>
      <c r="L31" s="118"/>
      <c r="M31" s="118"/>
      <c r="N31" s="118"/>
      <c r="O31" s="118"/>
      <c r="P31" s="118"/>
      <c r="Q31" s="118"/>
      <c r="R31" s="118"/>
      <c r="S31" s="118"/>
      <c r="T31" s="118"/>
      <c r="U31" s="118"/>
      <c r="V31" s="118"/>
      <c r="W31" s="118"/>
      <c r="X31" s="118"/>
      <c r="Y31" s="118"/>
      <c r="Z31" s="118"/>
      <c r="AA31" s="118"/>
      <c r="AB31" s="118"/>
      <c r="AC31" s="118"/>
      <c r="AD31" s="118"/>
      <c r="AE31" s="118"/>
      <c r="AF31" s="118"/>
      <c r="AG31" s="118"/>
      <c r="AH31" s="118"/>
      <c r="AI31" s="119"/>
      <c r="AJ31" s="16"/>
    </row>
    <row r="32" spans="2:36" ht="15" customHeight="1" x14ac:dyDescent="0.25">
      <c r="B32" s="7"/>
      <c r="C32" s="120"/>
      <c r="D32" s="121"/>
      <c r="E32" s="121"/>
      <c r="F32" s="121"/>
      <c r="G32" s="121"/>
      <c r="H32" s="121"/>
      <c r="I32" s="121"/>
      <c r="J32" s="121"/>
      <c r="K32" s="121"/>
      <c r="L32" s="121"/>
      <c r="M32" s="121"/>
      <c r="N32" s="121"/>
      <c r="O32" s="121"/>
      <c r="P32" s="121"/>
      <c r="Q32" s="121"/>
      <c r="R32" s="121"/>
      <c r="S32" s="121"/>
      <c r="T32" s="121"/>
      <c r="U32" s="121"/>
      <c r="V32" s="121"/>
      <c r="W32" s="121"/>
      <c r="X32" s="121"/>
      <c r="Y32" s="121"/>
      <c r="Z32" s="121"/>
      <c r="AA32" s="121"/>
      <c r="AB32" s="121"/>
      <c r="AC32" s="121"/>
      <c r="AD32" s="121"/>
      <c r="AE32" s="121"/>
      <c r="AF32" s="121"/>
      <c r="AG32" s="121"/>
      <c r="AH32" s="121"/>
      <c r="AI32" s="122"/>
      <c r="AJ32" s="16"/>
    </row>
    <row r="33" spans="2:36" ht="15" customHeight="1" x14ac:dyDescent="0.25">
      <c r="B33" s="7"/>
      <c r="AJ33" s="16"/>
    </row>
    <row r="34" spans="2:36" ht="15" customHeight="1" x14ac:dyDescent="0.25">
      <c r="B34" s="7"/>
      <c r="C34" s="34" t="s">
        <v>68</v>
      </c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15"/>
      <c r="AJ34" s="16"/>
    </row>
    <row r="35" spans="2:36" ht="15" customHeight="1" x14ac:dyDescent="0.25">
      <c r="B35" s="7"/>
      <c r="C35" s="35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17"/>
      <c r="AJ35" s="16"/>
    </row>
    <row r="36" spans="2:36" ht="15" customHeight="1" x14ac:dyDescent="0.25">
      <c r="B36" s="7"/>
      <c r="C36" s="114"/>
      <c r="D36" s="115"/>
      <c r="E36" s="115"/>
      <c r="F36" s="115"/>
      <c r="G36" s="115"/>
      <c r="H36" s="115"/>
      <c r="I36" s="115"/>
      <c r="J36" s="115"/>
      <c r="K36" s="115"/>
      <c r="L36" s="115"/>
      <c r="M36" s="115"/>
      <c r="N36" s="115"/>
      <c r="O36" s="115"/>
      <c r="P36" s="115"/>
      <c r="Q36" s="115"/>
      <c r="R36" s="115"/>
      <c r="S36" s="115"/>
      <c r="T36" s="115"/>
      <c r="U36" s="115"/>
      <c r="V36" s="115"/>
      <c r="W36" s="115"/>
      <c r="X36" s="115"/>
      <c r="Y36" s="115"/>
      <c r="Z36" s="115"/>
      <c r="AA36" s="115"/>
      <c r="AB36" s="115"/>
      <c r="AC36" s="115"/>
      <c r="AD36" s="115"/>
      <c r="AE36" s="115"/>
      <c r="AF36" s="115"/>
      <c r="AG36" s="115"/>
      <c r="AH36" s="115"/>
      <c r="AI36" s="116"/>
      <c r="AJ36" s="16"/>
    </row>
    <row r="37" spans="2:36" ht="15" customHeight="1" x14ac:dyDescent="0.25">
      <c r="B37" s="7"/>
      <c r="C37" s="117"/>
      <c r="D37" s="118"/>
      <c r="E37" s="118"/>
      <c r="F37" s="118"/>
      <c r="G37" s="118"/>
      <c r="H37" s="118"/>
      <c r="I37" s="118"/>
      <c r="J37" s="118"/>
      <c r="K37" s="118"/>
      <c r="L37" s="118"/>
      <c r="M37" s="118"/>
      <c r="N37" s="118"/>
      <c r="O37" s="118"/>
      <c r="P37" s="118"/>
      <c r="Q37" s="118"/>
      <c r="R37" s="118"/>
      <c r="S37" s="118"/>
      <c r="T37" s="118"/>
      <c r="U37" s="118"/>
      <c r="V37" s="118"/>
      <c r="W37" s="118"/>
      <c r="X37" s="118"/>
      <c r="Y37" s="118"/>
      <c r="Z37" s="118"/>
      <c r="AA37" s="118"/>
      <c r="AB37" s="118"/>
      <c r="AC37" s="118"/>
      <c r="AD37" s="118"/>
      <c r="AE37" s="118"/>
      <c r="AF37" s="118"/>
      <c r="AG37" s="118"/>
      <c r="AH37" s="118"/>
      <c r="AI37" s="119"/>
      <c r="AJ37" s="16"/>
    </row>
    <row r="38" spans="2:36" ht="15" customHeight="1" x14ac:dyDescent="0.25">
      <c r="B38" s="7"/>
      <c r="C38" s="117"/>
      <c r="D38" s="118"/>
      <c r="E38" s="118"/>
      <c r="F38" s="118"/>
      <c r="G38" s="118"/>
      <c r="H38" s="118"/>
      <c r="I38" s="118"/>
      <c r="J38" s="118"/>
      <c r="K38" s="118"/>
      <c r="L38" s="118"/>
      <c r="M38" s="118"/>
      <c r="N38" s="118"/>
      <c r="O38" s="118"/>
      <c r="P38" s="118"/>
      <c r="Q38" s="118"/>
      <c r="R38" s="118"/>
      <c r="S38" s="118"/>
      <c r="T38" s="118"/>
      <c r="U38" s="118"/>
      <c r="V38" s="118"/>
      <c r="W38" s="118"/>
      <c r="X38" s="118"/>
      <c r="Y38" s="118"/>
      <c r="Z38" s="118"/>
      <c r="AA38" s="118"/>
      <c r="AB38" s="118"/>
      <c r="AC38" s="118"/>
      <c r="AD38" s="118"/>
      <c r="AE38" s="118"/>
      <c r="AF38" s="118"/>
      <c r="AG38" s="118"/>
      <c r="AH38" s="118"/>
      <c r="AI38" s="119"/>
      <c r="AJ38" s="16"/>
    </row>
    <row r="39" spans="2:36" ht="15" customHeight="1" x14ac:dyDescent="0.25">
      <c r="B39" s="7"/>
      <c r="C39" s="117"/>
      <c r="D39" s="118"/>
      <c r="E39" s="118"/>
      <c r="F39" s="118"/>
      <c r="G39" s="118"/>
      <c r="H39" s="118"/>
      <c r="I39" s="118"/>
      <c r="J39" s="118"/>
      <c r="K39" s="118"/>
      <c r="L39" s="118"/>
      <c r="M39" s="118"/>
      <c r="N39" s="118"/>
      <c r="O39" s="118"/>
      <c r="P39" s="118"/>
      <c r="Q39" s="118"/>
      <c r="R39" s="118"/>
      <c r="S39" s="118"/>
      <c r="T39" s="118"/>
      <c r="U39" s="118"/>
      <c r="V39" s="118"/>
      <c r="W39" s="118"/>
      <c r="X39" s="118"/>
      <c r="Y39" s="118"/>
      <c r="Z39" s="118"/>
      <c r="AA39" s="118"/>
      <c r="AB39" s="118"/>
      <c r="AC39" s="118"/>
      <c r="AD39" s="118"/>
      <c r="AE39" s="118"/>
      <c r="AF39" s="118"/>
      <c r="AG39" s="118"/>
      <c r="AH39" s="118"/>
      <c r="AI39" s="119"/>
      <c r="AJ39" s="16"/>
    </row>
    <row r="40" spans="2:36" ht="15" customHeight="1" x14ac:dyDescent="0.25">
      <c r="B40" s="7"/>
      <c r="C40" s="117"/>
      <c r="D40" s="118"/>
      <c r="E40" s="118"/>
      <c r="F40" s="118"/>
      <c r="G40" s="118"/>
      <c r="H40" s="118"/>
      <c r="I40" s="118"/>
      <c r="J40" s="118"/>
      <c r="K40" s="118"/>
      <c r="L40" s="118"/>
      <c r="M40" s="118"/>
      <c r="N40" s="118"/>
      <c r="O40" s="118"/>
      <c r="P40" s="118"/>
      <c r="Q40" s="118"/>
      <c r="R40" s="118"/>
      <c r="S40" s="118"/>
      <c r="T40" s="118"/>
      <c r="U40" s="118"/>
      <c r="V40" s="118"/>
      <c r="W40" s="118"/>
      <c r="X40" s="118"/>
      <c r="Y40" s="118"/>
      <c r="Z40" s="118"/>
      <c r="AA40" s="118"/>
      <c r="AB40" s="118"/>
      <c r="AC40" s="118"/>
      <c r="AD40" s="118"/>
      <c r="AE40" s="118"/>
      <c r="AF40" s="118"/>
      <c r="AG40" s="118"/>
      <c r="AH40" s="118"/>
      <c r="AI40" s="119"/>
      <c r="AJ40" s="16"/>
    </row>
    <row r="41" spans="2:36" ht="15" customHeight="1" x14ac:dyDescent="0.25">
      <c r="B41" s="7"/>
      <c r="C41" s="117"/>
      <c r="D41" s="118"/>
      <c r="E41" s="118"/>
      <c r="F41" s="118"/>
      <c r="G41" s="118"/>
      <c r="H41" s="118"/>
      <c r="I41" s="118"/>
      <c r="J41" s="118"/>
      <c r="K41" s="118"/>
      <c r="L41" s="118"/>
      <c r="M41" s="118"/>
      <c r="N41" s="118"/>
      <c r="O41" s="118"/>
      <c r="P41" s="118"/>
      <c r="Q41" s="118"/>
      <c r="R41" s="118"/>
      <c r="S41" s="118"/>
      <c r="T41" s="118"/>
      <c r="U41" s="118"/>
      <c r="V41" s="118"/>
      <c r="W41" s="118"/>
      <c r="X41" s="118"/>
      <c r="Y41" s="118"/>
      <c r="Z41" s="118"/>
      <c r="AA41" s="118"/>
      <c r="AB41" s="118"/>
      <c r="AC41" s="118"/>
      <c r="AD41" s="118"/>
      <c r="AE41" s="118"/>
      <c r="AF41" s="118"/>
      <c r="AG41" s="118"/>
      <c r="AH41" s="118"/>
      <c r="AI41" s="119"/>
      <c r="AJ41" s="16"/>
    </row>
    <row r="42" spans="2:36" ht="15" customHeight="1" x14ac:dyDescent="0.25">
      <c r="B42" s="7"/>
      <c r="C42" s="117"/>
      <c r="D42" s="118"/>
      <c r="E42" s="118"/>
      <c r="F42" s="118"/>
      <c r="G42" s="118"/>
      <c r="H42" s="118"/>
      <c r="I42" s="118"/>
      <c r="J42" s="118"/>
      <c r="K42" s="118"/>
      <c r="L42" s="118"/>
      <c r="M42" s="118"/>
      <c r="N42" s="118"/>
      <c r="O42" s="118"/>
      <c r="P42" s="118"/>
      <c r="Q42" s="118"/>
      <c r="R42" s="118"/>
      <c r="S42" s="118"/>
      <c r="T42" s="118"/>
      <c r="U42" s="118"/>
      <c r="V42" s="118"/>
      <c r="W42" s="118"/>
      <c r="X42" s="118"/>
      <c r="Y42" s="118"/>
      <c r="Z42" s="118"/>
      <c r="AA42" s="118"/>
      <c r="AB42" s="118"/>
      <c r="AC42" s="118"/>
      <c r="AD42" s="118"/>
      <c r="AE42" s="118"/>
      <c r="AF42" s="118"/>
      <c r="AG42" s="118"/>
      <c r="AH42" s="118"/>
      <c r="AI42" s="119"/>
      <c r="AJ42" s="16"/>
    </row>
    <row r="43" spans="2:36" ht="15" customHeight="1" x14ac:dyDescent="0.25">
      <c r="B43" s="7"/>
      <c r="C43" s="117"/>
      <c r="D43" s="118"/>
      <c r="E43" s="118"/>
      <c r="F43" s="118"/>
      <c r="G43" s="118"/>
      <c r="H43" s="118"/>
      <c r="I43" s="118"/>
      <c r="J43" s="118"/>
      <c r="K43" s="118"/>
      <c r="L43" s="118"/>
      <c r="M43" s="118"/>
      <c r="N43" s="118"/>
      <c r="O43" s="118"/>
      <c r="P43" s="118"/>
      <c r="Q43" s="118"/>
      <c r="R43" s="118"/>
      <c r="S43" s="118"/>
      <c r="T43" s="118"/>
      <c r="U43" s="118"/>
      <c r="V43" s="118"/>
      <c r="W43" s="118"/>
      <c r="X43" s="118"/>
      <c r="Y43" s="118"/>
      <c r="Z43" s="118"/>
      <c r="AA43" s="118"/>
      <c r="AB43" s="118"/>
      <c r="AC43" s="118"/>
      <c r="AD43" s="118"/>
      <c r="AE43" s="118"/>
      <c r="AF43" s="118"/>
      <c r="AG43" s="118"/>
      <c r="AH43" s="118"/>
      <c r="AI43" s="119"/>
      <c r="AJ43" s="16"/>
    </row>
    <row r="44" spans="2:36" ht="15" customHeight="1" x14ac:dyDescent="0.25">
      <c r="B44" s="7"/>
      <c r="C44" s="117"/>
      <c r="D44" s="118"/>
      <c r="E44" s="118"/>
      <c r="F44" s="118"/>
      <c r="G44" s="118"/>
      <c r="H44" s="118"/>
      <c r="I44" s="118"/>
      <c r="J44" s="118"/>
      <c r="K44" s="118"/>
      <c r="L44" s="118"/>
      <c r="M44" s="118"/>
      <c r="N44" s="118"/>
      <c r="O44" s="118"/>
      <c r="P44" s="118"/>
      <c r="Q44" s="118"/>
      <c r="R44" s="118"/>
      <c r="S44" s="118"/>
      <c r="T44" s="118"/>
      <c r="U44" s="118"/>
      <c r="V44" s="118"/>
      <c r="W44" s="118"/>
      <c r="X44" s="118"/>
      <c r="Y44" s="118"/>
      <c r="Z44" s="118"/>
      <c r="AA44" s="118"/>
      <c r="AB44" s="118"/>
      <c r="AC44" s="118"/>
      <c r="AD44" s="118"/>
      <c r="AE44" s="118"/>
      <c r="AF44" s="118"/>
      <c r="AG44" s="118"/>
      <c r="AH44" s="118"/>
      <c r="AI44" s="119"/>
      <c r="AJ44" s="16"/>
    </row>
    <row r="45" spans="2:36" ht="15" customHeight="1" x14ac:dyDescent="0.25">
      <c r="B45" s="7"/>
      <c r="C45" s="120"/>
      <c r="D45" s="121"/>
      <c r="E45" s="121"/>
      <c r="F45" s="121"/>
      <c r="G45" s="121"/>
      <c r="H45" s="121"/>
      <c r="I45" s="121"/>
      <c r="J45" s="121"/>
      <c r="K45" s="121"/>
      <c r="L45" s="121"/>
      <c r="M45" s="121"/>
      <c r="N45" s="121"/>
      <c r="O45" s="121"/>
      <c r="P45" s="121"/>
      <c r="Q45" s="121"/>
      <c r="R45" s="121"/>
      <c r="S45" s="121"/>
      <c r="T45" s="121"/>
      <c r="U45" s="121"/>
      <c r="V45" s="121"/>
      <c r="W45" s="121"/>
      <c r="X45" s="121"/>
      <c r="Y45" s="121"/>
      <c r="Z45" s="121"/>
      <c r="AA45" s="121"/>
      <c r="AB45" s="121"/>
      <c r="AC45" s="121"/>
      <c r="AD45" s="121"/>
      <c r="AE45" s="121"/>
      <c r="AF45" s="121"/>
      <c r="AG45" s="121"/>
      <c r="AH45" s="121"/>
      <c r="AI45" s="122"/>
      <c r="AJ45" s="16"/>
    </row>
    <row r="46" spans="2:36" ht="15" customHeight="1" x14ac:dyDescent="0.25">
      <c r="B46" s="7"/>
      <c r="AJ46" s="16"/>
    </row>
    <row r="47" spans="2:36" ht="15" customHeight="1" x14ac:dyDescent="0.25">
      <c r="B47" s="7"/>
      <c r="C47" s="34" t="s">
        <v>70</v>
      </c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2"/>
      <c r="AI47" s="15"/>
      <c r="AJ47" s="16"/>
    </row>
    <row r="48" spans="2:36" ht="15" customHeight="1" x14ac:dyDescent="0.25">
      <c r="B48" s="7"/>
      <c r="C48" s="35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17"/>
      <c r="AJ48" s="16"/>
    </row>
    <row r="49" spans="2:36" ht="15" customHeight="1" x14ac:dyDescent="0.25">
      <c r="B49" s="7"/>
      <c r="C49" s="114"/>
      <c r="D49" s="115"/>
      <c r="E49" s="115"/>
      <c r="F49" s="115"/>
      <c r="G49" s="115"/>
      <c r="H49" s="115"/>
      <c r="I49" s="115"/>
      <c r="J49" s="115"/>
      <c r="K49" s="115"/>
      <c r="L49" s="115"/>
      <c r="M49" s="115"/>
      <c r="N49" s="115"/>
      <c r="O49" s="115"/>
      <c r="P49" s="115"/>
      <c r="Q49" s="115"/>
      <c r="R49" s="115"/>
      <c r="S49" s="115"/>
      <c r="T49" s="115"/>
      <c r="U49" s="115"/>
      <c r="V49" s="115"/>
      <c r="W49" s="115"/>
      <c r="X49" s="115"/>
      <c r="Y49" s="115"/>
      <c r="Z49" s="115"/>
      <c r="AA49" s="115"/>
      <c r="AB49" s="115"/>
      <c r="AC49" s="115"/>
      <c r="AD49" s="115"/>
      <c r="AE49" s="115"/>
      <c r="AF49" s="115"/>
      <c r="AG49" s="115"/>
      <c r="AH49" s="115"/>
      <c r="AI49" s="116"/>
      <c r="AJ49" s="16"/>
    </row>
    <row r="50" spans="2:36" ht="15" customHeight="1" x14ac:dyDescent="0.25">
      <c r="B50" s="7"/>
      <c r="C50" s="117"/>
      <c r="D50" s="118"/>
      <c r="E50" s="118"/>
      <c r="F50" s="118"/>
      <c r="G50" s="118"/>
      <c r="H50" s="118"/>
      <c r="I50" s="118"/>
      <c r="J50" s="118"/>
      <c r="K50" s="118"/>
      <c r="L50" s="118"/>
      <c r="M50" s="118"/>
      <c r="N50" s="118"/>
      <c r="O50" s="118"/>
      <c r="P50" s="118"/>
      <c r="Q50" s="118"/>
      <c r="R50" s="118"/>
      <c r="S50" s="118"/>
      <c r="T50" s="118"/>
      <c r="U50" s="118"/>
      <c r="V50" s="118"/>
      <c r="W50" s="118"/>
      <c r="X50" s="118"/>
      <c r="Y50" s="118"/>
      <c r="Z50" s="118"/>
      <c r="AA50" s="118"/>
      <c r="AB50" s="118"/>
      <c r="AC50" s="118"/>
      <c r="AD50" s="118"/>
      <c r="AE50" s="118"/>
      <c r="AF50" s="118"/>
      <c r="AG50" s="118"/>
      <c r="AH50" s="118"/>
      <c r="AI50" s="119"/>
      <c r="AJ50" s="16"/>
    </row>
    <row r="51" spans="2:36" ht="15" customHeight="1" x14ac:dyDescent="0.25">
      <c r="B51" s="7"/>
      <c r="C51" s="117"/>
      <c r="D51" s="118"/>
      <c r="E51" s="118"/>
      <c r="F51" s="118"/>
      <c r="G51" s="118"/>
      <c r="H51" s="118"/>
      <c r="I51" s="118"/>
      <c r="J51" s="118"/>
      <c r="K51" s="118"/>
      <c r="L51" s="118"/>
      <c r="M51" s="118"/>
      <c r="N51" s="118"/>
      <c r="O51" s="118"/>
      <c r="P51" s="118"/>
      <c r="Q51" s="118"/>
      <c r="R51" s="118"/>
      <c r="S51" s="118"/>
      <c r="T51" s="118"/>
      <c r="U51" s="118"/>
      <c r="V51" s="118"/>
      <c r="W51" s="118"/>
      <c r="X51" s="118"/>
      <c r="Y51" s="118"/>
      <c r="Z51" s="118"/>
      <c r="AA51" s="118"/>
      <c r="AB51" s="118"/>
      <c r="AC51" s="118"/>
      <c r="AD51" s="118"/>
      <c r="AE51" s="118"/>
      <c r="AF51" s="118"/>
      <c r="AG51" s="118"/>
      <c r="AH51" s="118"/>
      <c r="AI51" s="119"/>
      <c r="AJ51" s="16"/>
    </row>
    <row r="52" spans="2:36" ht="15" customHeight="1" x14ac:dyDescent="0.25">
      <c r="B52" s="7"/>
      <c r="C52" s="117"/>
      <c r="D52" s="118"/>
      <c r="E52" s="118"/>
      <c r="F52" s="118"/>
      <c r="G52" s="118"/>
      <c r="H52" s="118"/>
      <c r="I52" s="118"/>
      <c r="J52" s="118"/>
      <c r="K52" s="118"/>
      <c r="L52" s="118"/>
      <c r="M52" s="118"/>
      <c r="N52" s="118"/>
      <c r="O52" s="118"/>
      <c r="P52" s="118"/>
      <c r="Q52" s="118"/>
      <c r="R52" s="118"/>
      <c r="S52" s="118"/>
      <c r="T52" s="118"/>
      <c r="U52" s="118"/>
      <c r="V52" s="118"/>
      <c r="W52" s="118"/>
      <c r="X52" s="118"/>
      <c r="Y52" s="118"/>
      <c r="Z52" s="118"/>
      <c r="AA52" s="118"/>
      <c r="AB52" s="118"/>
      <c r="AC52" s="118"/>
      <c r="AD52" s="118"/>
      <c r="AE52" s="118"/>
      <c r="AF52" s="118"/>
      <c r="AG52" s="118"/>
      <c r="AH52" s="118"/>
      <c r="AI52" s="119"/>
      <c r="AJ52" s="16"/>
    </row>
    <row r="53" spans="2:36" ht="15" customHeight="1" x14ac:dyDescent="0.25">
      <c r="B53" s="7"/>
      <c r="C53" s="117"/>
      <c r="D53" s="118"/>
      <c r="E53" s="118"/>
      <c r="F53" s="118"/>
      <c r="G53" s="118"/>
      <c r="H53" s="118"/>
      <c r="I53" s="118"/>
      <c r="J53" s="118"/>
      <c r="K53" s="118"/>
      <c r="L53" s="118"/>
      <c r="M53" s="118"/>
      <c r="N53" s="118"/>
      <c r="O53" s="118"/>
      <c r="P53" s="118"/>
      <c r="Q53" s="118"/>
      <c r="R53" s="118"/>
      <c r="S53" s="118"/>
      <c r="T53" s="118"/>
      <c r="U53" s="118"/>
      <c r="V53" s="118"/>
      <c r="W53" s="118"/>
      <c r="X53" s="118"/>
      <c r="Y53" s="118"/>
      <c r="Z53" s="118"/>
      <c r="AA53" s="118"/>
      <c r="AB53" s="118"/>
      <c r="AC53" s="118"/>
      <c r="AD53" s="118"/>
      <c r="AE53" s="118"/>
      <c r="AF53" s="118"/>
      <c r="AG53" s="118"/>
      <c r="AH53" s="118"/>
      <c r="AI53" s="119"/>
      <c r="AJ53" s="16"/>
    </row>
    <row r="54" spans="2:36" ht="15" customHeight="1" x14ac:dyDescent="0.25">
      <c r="B54" s="7"/>
      <c r="C54" s="117"/>
      <c r="D54" s="118"/>
      <c r="E54" s="118"/>
      <c r="F54" s="118"/>
      <c r="G54" s="118"/>
      <c r="H54" s="118"/>
      <c r="I54" s="118"/>
      <c r="J54" s="118"/>
      <c r="K54" s="118"/>
      <c r="L54" s="118"/>
      <c r="M54" s="118"/>
      <c r="N54" s="118"/>
      <c r="O54" s="118"/>
      <c r="P54" s="118"/>
      <c r="Q54" s="118"/>
      <c r="R54" s="118"/>
      <c r="S54" s="118"/>
      <c r="T54" s="118"/>
      <c r="U54" s="118"/>
      <c r="V54" s="118"/>
      <c r="W54" s="118"/>
      <c r="X54" s="118"/>
      <c r="Y54" s="118"/>
      <c r="Z54" s="118"/>
      <c r="AA54" s="118"/>
      <c r="AB54" s="118"/>
      <c r="AC54" s="118"/>
      <c r="AD54" s="118"/>
      <c r="AE54" s="118"/>
      <c r="AF54" s="118"/>
      <c r="AG54" s="118"/>
      <c r="AH54" s="118"/>
      <c r="AI54" s="119"/>
      <c r="AJ54" s="16"/>
    </row>
    <row r="55" spans="2:36" ht="15" customHeight="1" x14ac:dyDescent="0.25">
      <c r="B55" s="7"/>
      <c r="C55" s="117"/>
      <c r="D55" s="118"/>
      <c r="E55" s="118"/>
      <c r="F55" s="118"/>
      <c r="G55" s="118"/>
      <c r="H55" s="118"/>
      <c r="I55" s="118"/>
      <c r="J55" s="118"/>
      <c r="K55" s="118"/>
      <c r="L55" s="118"/>
      <c r="M55" s="118"/>
      <c r="N55" s="118"/>
      <c r="O55" s="118"/>
      <c r="P55" s="118"/>
      <c r="Q55" s="118"/>
      <c r="R55" s="118"/>
      <c r="S55" s="118"/>
      <c r="T55" s="118"/>
      <c r="U55" s="118"/>
      <c r="V55" s="118"/>
      <c r="W55" s="118"/>
      <c r="X55" s="118"/>
      <c r="Y55" s="118"/>
      <c r="Z55" s="118"/>
      <c r="AA55" s="118"/>
      <c r="AB55" s="118"/>
      <c r="AC55" s="118"/>
      <c r="AD55" s="118"/>
      <c r="AE55" s="118"/>
      <c r="AF55" s="118"/>
      <c r="AG55" s="118"/>
      <c r="AH55" s="118"/>
      <c r="AI55" s="119"/>
      <c r="AJ55" s="16"/>
    </row>
    <row r="56" spans="2:36" ht="15" customHeight="1" x14ac:dyDescent="0.25">
      <c r="B56" s="7"/>
      <c r="C56" s="117"/>
      <c r="D56" s="118"/>
      <c r="E56" s="118"/>
      <c r="F56" s="118"/>
      <c r="G56" s="118"/>
      <c r="H56" s="118"/>
      <c r="I56" s="118"/>
      <c r="J56" s="118"/>
      <c r="K56" s="118"/>
      <c r="L56" s="118"/>
      <c r="M56" s="118"/>
      <c r="N56" s="118"/>
      <c r="O56" s="118"/>
      <c r="P56" s="118"/>
      <c r="Q56" s="118"/>
      <c r="R56" s="118"/>
      <c r="S56" s="118"/>
      <c r="T56" s="118"/>
      <c r="U56" s="118"/>
      <c r="V56" s="118"/>
      <c r="W56" s="118"/>
      <c r="X56" s="118"/>
      <c r="Y56" s="118"/>
      <c r="Z56" s="118"/>
      <c r="AA56" s="118"/>
      <c r="AB56" s="118"/>
      <c r="AC56" s="118"/>
      <c r="AD56" s="118"/>
      <c r="AE56" s="118"/>
      <c r="AF56" s="118"/>
      <c r="AG56" s="118"/>
      <c r="AH56" s="118"/>
      <c r="AI56" s="119"/>
      <c r="AJ56" s="16"/>
    </row>
    <row r="57" spans="2:36" ht="15" customHeight="1" x14ac:dyDescent="0.25">
      <c r="B57" s="7"/>
      <c r="C57" s="117"/>
      <c r="D57" s="118"/>
      <c r="E57" s="118"/>
      <c r="F57" s="118"/>
      <c r="G57" s="118"/>
      <c r="H57" s="118"/>
      <c r="I57" s="118"/>
      <c r="J57" s="118"/>
      <c r="K57" s="118"/>
      <c r="L57" s="118"/>
      <c r="M57" s="118"/>
      <c r="N57" s="118"/>
      <c r="O57" s="118"/>
      <c r="P57" s="118"/>
      <c r="Q57" s="118"/>
      <c r="R57" s="118"/>
      <c r="S57" s="118"/>
      <c r="T57" s="118"/>
      <c r="U57" s="118"/>
      <c r="V57" s="118"/>
      <c r="W57" s="118"/>
      <c r="X57" s="118"/>
      <c r="Y57" s="118"/>
      <c r="Z57" s="118"/>
      <c r="AA57" s="118"/>
      <c r="AB57" s="118"/>
      <c r="AC57" s="118"/>
      <c r="AD57" s="118"/>
      <c r="AE57" s="118"/>
      <c r="AF57" s="118"/>
      <c r="AG57" s="118"/>
      <c r="AH57" s="118"/>
      <c r="AI57" s="119"/>
      <c r="AJ57" s="16"/>
    </row>
    <row r="58" spans="2:36" ht="15" customHeight="1" x14ac:dyDescent="0.25">
      <c r="B58" s="7"/>
      <c r="C58" s="120"/>
      <c r="D58" s="121"/>
      <c r="E58" s="121"/>
      <c r="F58" s="121"/>
      <c r="G58" s="121"/>
      <c r="H58" s="121"/>
      <c r="I58" s="121"/>
      <c r="J58" s="121"/>
      <c r="K58" s="121"/>
      <c r="L58" s="121"/>
      <c r="M58" s="121"/>
      <c r="N58" s="121"/>
      <c r="O58" s="121"/>
      <c r="P58" s="121"/>
      <c r="Q58" s="121"/>
      <c r="R58" s="121"/>
      <c r="S58" s="121"/>
      <c r="T58" s="121"/>
      <c r="U58" s="121"/>
      <c r="V58" s="121"/>
      <c r="W58" s="121"/>
      <c r="X58" s="121"/>
      <c r="Y58" s="121"/>
      <c r="Z58" s="121"/>
      <c r="AA58" s="121"/>
      <c r="AB58" s="121"/>
      <c r="AC58" s="121"/>
      <c r="AD58" s="121"/>
      <c r="AE58" s="121"/>
      <c r="AF58" s="121"/>
      <c r="AG58" s="121"/>
      <c r="AH58" s="121"/>
      <c r="AI58" s="122"/>
      <c r="AJ58" s="16"/>
    </row>
    <row r="59" spans="2:36" ht="15" customHeight="1" x14ac:dyDescent="0.25">
      <c r="B59" s="7"/>
      <c r="AJ59" s="16"/>
    </row>
    <row r="60" spans="2:36" ht="15" customHeight="1" x14ac:dyDescent="0.25">
      <c r="B60" s="7"/>
      <c r="C60" s="34" t="s">
        <v>71</v>
      </c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  <c r="AA60" s="32"/>
      <c r="AB60" s="32"/>
      <c r="AC60" s="32"/>
      <c r="AD60" s="32"/>
      <c r="AE60" s="32"/>
      <c r="AF60" s="32"/>
      <c r="AG60" s="32"/>
      <c r="AH60" s="32"/>
      <c r="AI60" s="15"/>
      <c r="AJ60" s="16"/>
    </row>
    <row r="61" spans="2:36" ht="15" customHeight="1" x14ac:dyDescent="0.25">
      <c r="B61" s="7"/>
      <c r="C61" s="35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17"/>
      <c r="AJ61" s="16"/>
    </row>
    <row r="62" spans="2:36" ht="15" customHeight="1" x14ac:dyDescent="0.25">
      <c r="B62" s="7"/>
      <c r="C62" s="114"/>
      <c r="D62" s="115"/>
      <c r="E62" s="115"/>
      <c r="F62" s="115"/>
      <c r="G62" s="115"/>
      <c r="H62" s="115"/>
      <c r="I62" s="115"/>
      <c r="J62" s="115"/>
      <c r="K62" s="115"/>
      <c r="L62" s="115"/>
      <c r="M62" s="115"/>
      <c r="N62" s="115"/>
      <c r="O62" s="115"/>
      <c r="P62" s="115"/>
      <c r="Q62" s="115"/>
      <c r="R62" s="115"/>
      <c r="S62" s="115"/>
      <c r="T62" s="115"/>
      <c r="U62" s="115"/>
      <c r="V62" s="115"/>
      <c r="W62" s="115"/>
      <c r="X62" s="115"/>
      <c r="Y62" s="115"/>
      <c r="Z62" s="115"/>
      <c r="AA62" s="115"/>
      <c r="AB62" s="115"/>
      <c r="AC62" s="115"/>
      <c r="AD62" s="115"/>
      <c r="AE62" s="115"/>
      <c r="AF62" s="115"/>
      <c r="AG62" s="115"/>
      <c r="AH62" s="115"/>
      <c r="AI62" s="116"/>
      <c r="AJ62" s="16"/>
    </row>
    <row r="63" spans="2:36" ht="15" customHeight="1" x14ac:dyDescent="0.25">
      <c r="B63" s="7"/>
      <c r="C63" s="117"/>
      <c r="D63" s="118"/>
      <c r="E63" s="118"/>
      <c r="F63" s="118"/>
      <c r="G63" s="118"/>
      <c r="H63" s="118"/>
      <c r="I63" s="118"/>
      <c r="J63" s="118"/>
      <c r="K63" s="118"/>
      <c r="L63" s="118"/>
      <c r="M63" s="118"/>
      <c r="N63" s="118"/>
      <c r="O63" s="118"/>
      <c r="P63" s="118"/>
      <c r="Q63" s="118"/>
      <c r="R63" s="118"/>
      <c r="S63" s="118"/>
      <c r="T63" s="118"/>
      <c r="U63" s="118"/>
      <c r="V63" s="118"/>
      <c r="W63" s="118"/>
      <c r="X63" s="118"/>
      <c r="Y63" s="118"/>
      <c r="Z63" s="118"/>
      <c r="AA63" s="118"/>
      <c r="AB63" s="118"/>
      <c r="AC63" s="118"/>
      <c r="AD63" s="118"/>
      <c r="AE63" s="118"/>
      <c r="AF63" s="118"/>
      <c r="AG63" s="118"/>
      <c r="AH63" s="118"/>
      <c r="AI63" s="119"/>
      <c r="AJ63" s="16"/>
    </row>
    <row r="64" spans="2:36" ht="15" customHeight="1" x14ac:dyDescent="0.25">
      <c r="B64" s="7"/>
      <c r="C64" s="117"/>
      <c r="D64" s="118"/>
      <c r="E64" s="118"/>
      <c r="F64" s="118"/>
      <c r="G64" s="118"/>
      <c r="H64" s="118"/>
      <c r="I64" s="118"/>
      <c r="J64" s="118"/>
      <c r="K64" s="118"/>
      <c r="L64" s="118"/>
      <c r="M64" s="118"/>
      <c r="N64" s="118"/>
      <c r="O64" s="118"/>
      <c r="P64" s="118"/>
      <c r="Q64" s="118"/>
      <c r="R64" s="118"/>
      <c r="S64" s="118"/>
      <c r="T64" s="118"/>
      <c r="U64" s="118"/>
      <c r="V64" s="118"/>
      <c r="W64" s="118"/>
      <c r="X64" s="118"/>
      <c r="Y64" s="118"/>
      <c r="Z64" s="118"/>
      <c r="AA64" s="118"/>
      <c r="AB64" s="118"/>
      <c r="AC64" s="118"/>
      <c r="AD64" s="118"/>
      <c r="AE64" s="118"/>
      <c r="AF64" s="118"/>
      <c r="AG64" s="118"/>
      <c r="AH64" s="118"/>
      <c r="AI64" s="119"/>
      <c r="AJ64" s="16"/>
    </row>
    <row r="65" spans="2:36" ht="15" customHeight="1" x14ac:dyDescent="0.25">
      <c r="B65" s="7"/>
      <c r="C65" s="117"/>
      <c r="D65" s="118"/>
      <c r="E65" s="118"/>
      <c r="F65" s="118"/>
      <c r="G65" s="118"/>
      <c r="H65" s="118"/>
      <c r="I65" s="118"/>
      <c r="J65" s="118"/>
      <c r="K65" s="118"/>
      <c r="L65" s="118"/>
      <c r="M65" s="118"/>
      <c r="N65" s="118"/>
      <c r="O65" s="118"/>
      <c r="P65" s="118"/>
      <c r="Q65" s="118"/>
      <c r="R65" s="118"/>
      <c r="S65" s="118"/>
      <c r="T65" s="118"/>
      <c r="U65" s="118"/>
      <c r="V65" s="118"/>
      <c r="W65" s="118"/>
      <c r="X65" s="118"/>
      <c r="Y65" s="118"/>
      <c r="Z65" s="118"/>
      <c r="AA65" s="118"/>
      <c r="AB65" s="118"/>
      <c r="AC65" s="118"/>
      <c r="AD65" s="118"/>
      <c r="AE65" s="118"/>
      <c r="AF65" s="118"/>
      <c r="AG65" s="118"/>
      <c r="AH65" s="118"/>
      <c r="AI65" s="119"/>
      <c r="AJ65" s="16"/>
    </row>
    <row r="66" spans="2:36" ht="15" customHeight="1" x14ac:dyDescent="0.25">
      <c r="B66" s="7"/>
      <c r="C66" s="117"/>
      <c r="D66" s="118"/>
      <c r="E66" s="118"/>
      <c r="F66" s="118"/>
      <c r="G66" s="118"/>
      <c r="H66" s="118"/>
      <c r="I66" s="118"/>
      <c r="J66" s="118"/>
      <c r="K66" s="118"/>
      <c r="L66" s="118"/>
      <c r="M66" s="118"/>
      <c r="N66" s="118"/>
      <c r="O66" s="118"/>
      <c r="P66" s="118"/>
      <c r="Q66" s="118"/>
      <c r="R66" s="118"/>
      <c r="S66" s="118"/>
      <c r="T66" s="118"/>
      <c r="U66" s="118"/>
      <c r="V66" s="118"/>
      <c r="W66" s="118"/>
      <c r="X66" s="118"/>
      <c r="Y66" s="118"/>
      <c r="Z66" s="118"/>
      <c r="AA66" s="118"/>
      <c r="AB66" s="118"/>
      <c r="AC66" s="118"/>
      <c r="AD66" s="118"/>
      <c r="AE66" s="118"/>
      <c r="AF66" s="118"/>
      <c r="AG66" s="118"/>
      <c r="AH66" s="118"/>
      <c r="AI66" s="119"/>
      <c r="AJ66" s="16"/>
    </row>
    <row r="67" spans="2:36" ht="15" customHeight="1" x14ac:dyDescent="0.25">
      <c r="B67" s="7"/>
      <c r="C67" s="117"/>
      <c r="D67" s="118"/>
      <c r="E67" s="118"/>
      <c r="F67" s="118"/>
      <c r="G67" s="118"/>
      <c r="H67" s="118"/>
      <c r="I67" s="118"/>
      <c r="J67" s="118"/>
      <c r="K67" s="118"/>
      <c r="L67" s="118"/>
      <c r="M67" s="118"/>
      <c r="N67" s="118"/>
      <c r="O67" s="118"/>
      <c r="P67" s="118"/>
      <c r="Q67" s="118"/>
      <c r="R67" s="118"/>
      <c r="S67" s="118"/>
      <c r="T67" s="118"/>
      <c r="U67" s="118"/>
      <c r="V67" s="118"/>
      <c r="W67" s="118"/>
      <c r="X67" s="118"/>
      <c r="Y67" s="118"/>
      <c r="Z67" s="118"/>
      <c r="AA67" s="118"/>
      <c r="AB67" s="118"/>
      <c r="AC67" s="118"/>
      <c r="AD67" s="118"/>
      <c r="AE67" s="118"/>
      <c r="AF67" s="118"/>
      <c r="AG67" s="118"/>
      <c r="AH67" s="118"/>
      <c r="AI67" s="119"/>
      <c r="AJ67" s="16"/>
    </row>
    <row r="68" spans="2:36" ht="15" customHeight="1" x14ac:dyDescent="0.25">
      <c r="B68" s="7"/>
      <c r="C68" s="117"/>
      <c r="D68" s="118"/>
      <c r="E68" s="118"/>
      <c r="F68" s="118"/>
      <c r="G68" s="118"/>
      <c r="H68" s="118"/>
      <c r="I68" s="118"/>
      <c r="J68" s="118"/>
      <c r="K68" s="118"/>
      <c r="L68" s="118"/>
      <c r="M68" s="118"/>
      <c r="N68" s="118"/>
      <c r="O68" s="118"/>
      <c r="P68" s="118"/>
      <c r="Q68" s="118"/>
      <c r="R68" s="118"/>
      <c r="S68" s="118"/>
      <c r="T68" s="118"/>
      <c r="U68" s="118"/>
      <c r="V68" s="118"/>
      <c r="W68" s="118"/>
      <c r="X68" s="118"/>
      <c r="Y68" s="118"/>
      <c r="Z68" s="118"/>
      <c r="AA68" s="118"/>
      <c r="AB68" s="118"/>
      <c r="AC68" s="118"/>
      <c r="AD68" s="118"/>
      <c r="AE68" s="118"/>
      <c r="AF68" s="118"/>
      <c r="AG68" s="118"/>
      <c r="AH68" s="118"/>
      <c r="AI68" s="119"/>
      <c r="AJ68" s="16"/>
    </row>
    <row r="69" spans="2:36" ht="15" customHeight="1" x14ac:dyDescent="0.25">
      <c r="B69" s="7"/>
      <c r="C69" s="117"/>
      <c r="D69" s="118"/>
      <c r="E69" s="118"/>
      <c r="F69" s="118"/>
      <c r="G69" s="118"/>
      <c r="H69" s="118"/>
      <c r="I69" s="118"/>
      <c r="J69" s="118"/>
      <c r="K69" s="118"/>
      <c r="L69" s="118"/>
      <c r="M69" s="118"/>
      <c r="N69" s="118"/>
      <c r="O69" s="118"/>
      <c r="P69" s="118"/>
      <c r="Q69" s="118"/>
      <c r="R69" s="118"/>
      <c r="S69" s="118"/>
      <c r="T69" s="118"/>
      <c r="U69" s="118"/>
      <c r="V69" s="118"/>
      <c r="W69" s="118"/>
      <c r="X69" s="118"/>
      <c r="Y69" s="118"/>
      <c r="Z69" s="118"/>
      <c r="AA69" s="118"/>
      <c r="AB69" s="118"/>
      <c r="AC69" s="118"/>
      <c r="AD69" s="118"/>
      <c r="AE69" s="118"/>
      <c r="AF69" s="118"/>
      <c r="AG69" s="118"/>
      <c r="AH69" s="118"/>
      <c r="AI69" s="119"/>
      <c r="AJ69" s="16"/>
    </row>
    <row r="70" spans="2:36" ht="15" customHeight="1" x14ac:dyDescent="0.25">
      <c r="B70" s="7"/>
      <c r="C70" s="117"/>
      <c r="D70" s="118"/>
      <c r="E70" s="118"/>
      <c r="F70" s="118"/>
      <c r="G70" s="118"/>
      <c r="H70" s="118"/>
      <c r="I70" s="118"/>
      <c r="J70" s="118"/>
      <c r="K70" s="118"/>
      <c r="L70" s="118"/>
      <c r="M70" s="118"/>
      <c r="N70" s="118"/>
      <c r="O70" s="118"/>
      <c r="P70" s="118"/>
      <c r="Q70" s="118"/>
      <c r="R70" s="118"/>
      <c r="S70" s="118"/>
      <c r="T70" s="118"/>
      <c r="U70" s="118"/>
      <c r="V70" s="118"/>
      <c r="W70" s="118"/>
      <c r="X70" s="118"/>
      <c r="Y70" s="118"/>
      <c r="Z70" s="118"/>
      <c r="AA70" s="118"/>
      <c r="AB70" s="118"/>
      <c r="AC70" s="118"/>
      <c r="AD70" s="118"/>
      <c r="AE70" s="118"/>
      <c r="AF70" s="118"/>
      <c r="AG70" s="118"/>
      <c r="AH70" s="118"/>
      <c r="AI70" s="119"/>
      <c r="AJ70" s="16"/>
    </row>
    <row r="71" spans="2:36" ht="15" customHeight="1" x14ac:dyDescent="0.25">
      <c r="B71" s="7"/>
      <c r="C71" s="120"/>
      <c r="D71" s="121"/>
      <c r="E71" s="121"/>
      <c r="F71" s="121"/>
      <c r="G71" s="121"/>
      <c r="H71" s="121"/>
      <c r="I71" s="121"/>
      <c r="J71" s="121"/>
      <c r="K71" s="121"/>
      <c r="L71" s="121"/>
      <c r="M71" s="121"/>
      <c r="N71" s="121"/>
      <c r="O71" s="121"/>
      <c r="P71" s="121"/>
      <c r="Q71" s="121"/>
      <c r="R71" s="121"/>
      <c r="S71" s="121"/>
      <c r="T71" s="121"/>
      <c r="U71" s="121"/>
      <c r="V71" s="121"/>
      <c r="W71" s="121"/>
      <c r="X71" s="121"/>
      <c r="Y71" s="121"/>
      <c r="Z71" s="121"/>
      <c r="AA71" s="121"/>
      <c r="AB71" s="121"/>
      <c r="AC71" s="121"/>
      <c r="AD71" s="121"/>
      <c r="AE71" s="121"/>
      <c r="AF71" s="121"/>
      <c r="AG71" s="121"/>
      <c r="AH71" s="121"/>
      <c r="AI71" s="122"/>
      <c r="AJ71" s="16"/>
    </row>
    <row r="72" spans="2:36" ht="15" customHeight="1" x14ac:dyDescent="0.25">
      <c r="B72" s="7"/>
      <c r="AJ72" s="16"/>
    </row>
    <row r="73" spans="2:36" ht="15" customHeight="1" x14ac:dyDescent="0.25">
      <c r="B73" s="7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16"/>
    </row>
    <row r="74" spans="2:36" ht="15" customHeight="1" x14ac:dyDescent="0.25">
      <c r="B74" s="7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16"/>
    </row>
    <row r="75" spans="2:36" ht="15" customHeight="1" x14ac:dyDescent="0.25">
      <c r="B75" s="7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16"/>
    </row>
    <row r="76" spans="2:36" ht="15" customHeight="1" x14ac:dyDescent="0.25">
      <c r="B76" s="7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16"/>
    </row>
    <row r="77" spans="2:36" ht="15" customHeight="1" x14ac:dyDescent="0.25">
      <c r="B77" s="7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16"/>
    </row>
    <row r="78" spans="2:36" ht="15" customHeight="1" x14ac:dyDescent="0.25">
      <c r="B78" s="7"/>
      <c r="C78" s="68">
        <f>PROJETO!O22</f>
        <v>0</v>
      </c>
      <c r="D78" s="68"/>
      <c r="E78" s="68"/>
      <c r="F78" s="68"/>
      <c r="G78" s="68"/>
      <c r="H78" s="68"/>
      <c r="I78" s="68"/>
      <c r="J78" s="68"/>
      <c r="K78" s="68"/>
      <c r="L78" s="68"/>
      <c r="M78" s="68"/>
      <c r="N78" s="68"/>
      <c r="O78" s="5"/>
      <c r="P78" s="5"/>
      <c r="Q78" s="5"/>
      <c r="R78" s="5"/>
      <c r="S78" s="5"/>
      <c r="T78" s="5"/>
      <c r="U78" s="5"/>
      <c r="V78" s="5"/>
      <c r="W78" s="5"/>
      <c r="X78" s="68">
        <f>PROJETO!C13</f>
        <v>0</v>
      </c>
      <c r="Y78" s="68"/>
      <c r="Z78" s="68"/>
      <c r="AA78" s="68"/>
      <c r="AB78" s="68"/>
      <c r="AC78" s="68"/>
      <c r="AD78" s="68"/>
      <c r="AE78" s="68"/>
      <c r="AF78" s="68"/>
      <c r="AG78" s="68"/>
      <c r="AH78" s="68"/>
      <c r="AI78" s="68"/>
      <c r="AJ78" s="16"/>
    </row>
    <row r="79" spans="2:36" ht="15" customHeight="1" x14ac:dyDescent="0.25">
      <c r="B79" s="7"/>
      <c r="C79" s="89">
        <f>PROJETO!AB24</f>
        <v>0</v>
      </c>
      <c r="D79" s="89"/>
      <c r="E79" s="89"/>
      <c r="F79" s="89"/>
      <c r="G79" s="89"/>
      <c r="H79" s="89"/>
      <c r="I79" s="89"/>
      <c r="J79" s="89"/>
      <c r="K79" s="89"/>
      <c r="L79" s="89"/>
      <c r="M79" s="89"/>
      <c r="N79" s="89"/>
      <c r="O79" s="5"/>
      <c r="P79" s="5"/>
      <c r="Q79" s="5"/>
      <c r="R79" s="5"/>
      <c r="S79" s="5"/>
      <c r="T79" s="5"/>
      <c r="U79" s="5"/>
      <c r="V79" s="5"/>
      <c r="W79" s="5"/>
      <c r="X79" s="89">
        <f>PROJETO!AA13</f>
        <v>0</v>
      </c>
      <c r="Y79" s="89"/>
      <c r="Z79" s="89"/>
      <c r="AA79" s="89"/>
      <c r="AB79" s="89"/>
      <c r="AC79" s="89"/>
      <c r="AD79" s="89"/>
      <c r="AE79" s="89"/>
      <c r="AF79" s="89"/>
      <c r="AG79" s="89"/>
      <c r="AH79" s="89"/>
      <c r="AI79" s="89"/>
      <c r="AJ79" s="16"/>
    </row>
    <row r="80" spans="2:36" ht="15" customHeight="1" x14ac:dyDescent="0.25">
      <c r="B80" s="7"/>
      <c r="C80" s="89">
        <f>PROJETO!L24</f>
        <v>0</v>
      </c>
      <c r="D80" s="89"/>
      <c r="E80" s="89"/>
      <c r="F80" s="89"/>
      <c r="G80" s="89"/>
      <c r="H80" s="89"/>
      <c r="I80" s="89"/>
      <c r="J80" s="89"/>
      <c r="K80" s="89"/>
      <c r="L80" s="89"/>
      <c r="M80" s="89"/>
      <c r="N80" s="89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16"/>
    </row>
    <row r="81" spans="2:36" ht="15" customHeight="1" x14ac:dyDescent="0.25">
      <c r="B81" s="7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16"/>
    </row>
    <row r="82" spans="2:36" ht="15" customHeight="1" x14ac:dyDescent="0.25">
      <c r="B82" s="7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16"/>
    </row>
    <row r="83" spans="2:36" ht="15" customHeight="1" x14ac:dyDescent="0.25">
      <c r="B83" s="7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16"/>
    </row>
    <row r="84" spans="2:36" ht="15" customHeight="1" x14ac:dyDescent="0.25">
      <c r="B84" s="7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16"/>
    </row>
    <row r="85" spans="2:36" ht="15" customHeight="1" x14ac:dyDescent="0.25">
      <c r="B85" s="7"/>
      <c r="AF85" s="6">
        <f ca="1">TODAY()</f>
        <v>45937</v>
      </c>
      <c r="AG85" s="6"/>
      <c r="AH85" s="6"/>
      <c r="AI85" s="6"/>
      <c r="AJ85" s="16"/>
    </row>
    <row r="86" spans="2:36" ht="15" customHeight="1" x14ac:dyDescent="0.25">
      <c r="B86" s="35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  <c r="AC86" s="33"/>
      <c r="AD86" s="33"/>
      <c r="AE86" s="33"/>
      <c r="AF86" s="33"/>
      <c r="AG86" s="33"/>
      <c r="AH86" s="33"/>
      <c r="AI86" s="33"/>
      <c r="AJ86" s="17"/>
    </row>
  </sheetData>
  <sheetProtection algorithmName="SHA-512" hashValue="wbpmlYHvD/a3fZ5AdATxlY4rrmY4elIMUgzn780i4bfo70q2+ZrCjBAnV/XCg9Fpw7SHRwNlpB5U76qVGSHcDw==" saltValue="84kAeaw+/B1xyMl+e7f1vA==" spinCount="100000" sheet="1" objects="1" scenarios="1"/>
  <mergeCells count="21">
    <mergeCell ref="AJ2:AJ86"/>
    <mergeCell ref="C86:AI86"/>
    <mergeCell ref="C3:AI6"/>
    <mergeCell ref="C8:AI9"/>
    <mergeCell ref="C10:AI19"/>
    <mergeCell ref="C21:AI22"/>
    <mergeCell ref="C23:AI32"/>
    <mergeCell ref="C34:AI35"/>
    <mergeCell ref="C36:AI45"/>
    <mergeCell ref="C47:AI48"/>
    <mergeCell ref="C49:AI58"/>
    <mergeCell ref="C60:AI61"/>
    <mergeCell ref="C62:AI71"/>
    <mergeCell ref="C78:N78"/>
    <mergeCell ref="C2:AI2"/>
    <mergeCell ref="B2:B86"/>
    <mergeCell ref="X78:AI78"/>
    <mergeCell ref="C79:N79"/>
    <mergeCell ref="X79:AI79"/>
    <mergeCell ref="C80:N80"/>
    <mergeCell ref="AF85:AI85"/>
  </mergeCells>
  <pageMargins left="1.4960629921259843" right="0.51181102362204722" top="0.78740157480314965" bottom="0.78740157480314965" header="0.31496062992125984" footer="0.31496062992125984"/>
  <pageSetup paperSize="9" scale="3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5</vt:i4>
      </vt:variant>
      <vt:variant>
        <vt:lpstr>Intervalos Nomeados</vt:lpstr>
      </vt:variant>
      <vt:variant>
        <vt:i4>4</vt:i4>
      </vt:variant>
    </vt:vector>
  </HeadingPairs>
  <TitlesOfParts>
    <vt:vector size="9" baseType="lpstr">
      <vt:lpstr>PROJETO</vt:lpstr>
      <vt:lpstr>Receitas, Despesas e Imóvel</vt:lpstr>
      <vt:lpstr>FLUXO CAPACIDADE PARA PAGAMENTO</vt:lpstr>
      <vt:lpstr>BASE</vt:lpstr>
      <vt:lpstr>PARECER</vt:lpstr>
      <vt:lpstr>'FLUXO CAPACIDADE PARA PAGAMENTO'!Area_de_impressao</vt:lpstr>
      <vt:lpstr>PARECER!Area_de_impressao</vt:lpstr>
      <vt:lpstr>PROJETO!Area_de_impressao</vt:lpstr>
      <vt:lpstr>'Receitas, Despesas e Imóvel'!Area_de_impressao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Magdiel Sperotto</cp:lastModifiedBy>
  <cp:lastPrinted>2025-08-24T01:20:18Z</cp:lastPrinted>
  <dcterms:created xsi:type="dcterms:W3CDTF">2015-06-05T18:17:20Z</dcterms:created>
  <dcterms:modified xsi:type="dcterms:W3CDTF">2025-10-08T00:31:30Z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</Properties>
</file>