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G6" i="1" s="1"/>
  <c r="D24" i="1" l="1"/>
  <c r="G24" i="1" s="1"/>
  <c r="B8" i="1"/>
  <c r="D8" i="1" s="1"/>
  <c r="G8" i="1" s="1"/>
  <c r="B9" i="1"/>
  <c r="D9" i="1" s="1"/>
  <c r="G9" i="1" s="1"/>
  <c r="B10" i="1"/>
  <c r="D10" i="1" s="1"/>
  <c r="G10" i="1" s="1"/>
  <c r="B11" i="1"/>
  <c r="D11" i="1" s="1"/>
  <c r="G11" i="1" s="1"/>
  <c r="B12" i="1"/>
  <c r="D12" i="1" s="1"/>
  <c r="G12" i="1" s="1"/>
  <c r="B13" i="1"/>
  <c r="D13" i="1" s="1"/>
  <c r="G13" i="1" s="1"/>
  <c r="B14" i="1"/>
  <c r="D14" i="1" s="1"/>
  <c r="G14" i="1" s="1"/>
  <c r="B15" i="1"/>
  <c r="D15" i="1" s="1"/>
  <c r="G15" i="1" s="1"/>
  <c r="B16" i="1"/>
  <c r="D16" i="1" s="1"/>
  <c r="G16" i="1" s="1"/>
  <c r="B17" i="1"/>
  <c r="D17" i="1" s="1"/>
  <c r="G17" i="1" s="1"/>
  <c r="B18" i="1"/>
  <c r="D18" i="1" s="1"/>
  <c r="G18" i="1" s="1"/>
  <c r="B19" i="1"/>
  <c r="D19" i="1" s="1"/>
  <c r="G19" i="1" s="1"/>
  <c r="B20" i="1"/>
  <c r="D20" i="1" s="1"/>
  <c r="G20" i="1" s="1"/>
  <c r="B21" i="1"/>
  <c r="D21" i="1" s="1"/>
  <c r="G21" i="1" s="1"/>
  <c r="B22" i="1"/>
  <c r="D22" i="1" s="1"/>
  <c r="G22" i="1" s="1"/>
  <c r="B23" i="1"/>
  <c r="D23" i="1" s="1"/>
  <c r="G23" i="1" s="1"/>
  <c r="B7" i="1"/>
  <c r="D7" i="1" s="1"/>
  <c r="G7" i="1" s="1"/>
</calcChain>
</file>

<file path=xl/sharedStrings.xml><?xml version="1.0" encoding="utf-8"?>
<sst xmlns="http://schemas.openxmlformats.org/spreadsheetml/2006/main" count="12" uniqueCount="12">
  <si>
    <t>Ausgabewert</t>
  </si>
  <si>
    <t>Soll [mA]</t>
  </si>
  <si>
    <t>Ist [mA]</t>
  </si>
  <si>
    <t>Korrekturspannung [V]</t>
  </si>
  <si>
    <t>Korrekturwerte</t>
  </si>
  <si>
    <t>Korrektur</t>
  </si>
  <si>
    <t>Widerstand [Ohm]</t>
  </si>
  <si>
    <t>Ua_DAC_max [V]</t>
  </si>
  <si>
    <t>Auflösung</t>
  </si>
  <si>
    <t>Strom</t>
  </si>
  <si>
    <t>Wert</t>
  </si>
  <si>
    <t>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</si>
</sst>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2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/>
    <xf numFmtId="0" fontId="1" fillId="0" borderId="22" xfId="0" applyFont="1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0" fillId="0" borderId="11" xfId="0" applyBorder="1"/>
    <xf numFmtId="0" fontId="0" fillId="0" borderId="7" xfId="0" applyBorder="1"/>
    <xf numFmtId="0" fontId="0" fillId="0" borderId="9" xfId="0" applyBorder="1"/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Messungen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Tabelle1!$B$5</c:f>
              <c:strCache>
                <c:ptCount val="1"/>
                <c:pt idx="0">
                  <c:v>Soll [mA]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Tabelle1!$A$6:$A$24</c:f>
              <c:numCache>
                <c:formatCode>General</c:formatCode>
                <c:ptCount val="19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1500</c:v>
                </c:pt>
                <c:pt idx="8">
                  <c:v>1800</c:v>
                </c:pt>
                <c:pt idx="9">
                  <c:v>2100</c:v>
                </c:pt>
                <c:pt idx="10">
                  <c:v>2400</c:v>
                </c:pt>
                <c:pt idx="11">
                  <c:v>2700</c:v>
                </c:pt>
                <c:pt idx="12">
                  <c:v>3000</c:v>
                </c:pt>
                <c:pt idx="13">
                  <c:v>3300</c:v>
                </c:pt>
                <c:pt idx="14">
                  <c:v>3500</c:v>
                </c:pt>
                <c:pt idx="15">
                  <c:v>3700</c:v>
                </c:pt>
                <c:pt idx="16">
                  <c:v>3900</c:v>
                </c:pt>
                <c:pt idx="17">
                  <c:v>4000</c:v>
                </c:pt>
                <c:pt idx="18">
                  <c:v>4095</c:v>
                </c:pt>
              </c:numCache>
            </c:numRef>
          </c:xVal>
          <c:yVal>
            <c:numRef>
              <c:f>Tabelle1!$B$6:$B$24</c:f>
              <c:numCache>
                <c:formatCode>0.00</c:formatCode>
                <c:ptCount val="19"/>
                <c:pt idx="0">
                  <c:v>0</c:v>
                </c:pt>
                <c:pt idx="1">
                  <c:v>1.2210012210012211</c:v>
                </c:pt>
                <c:pt idx="2">
                  <c:v>2.4420024420024422</c:v>
                </c:pt>
                <c:pt idx="3">
                  <c:v>3.6630036630036629</c:v>
                </c:pt>
                <c:pt idx="4">
                  <c:v>4.8840048840048844</c:v>
                </c:pt>
                <c:pt idx="5">
                  <c:v>6.1050061050061046</c:v>
                </c:pt>
                <c:pt idx="6">
                  <c:v>7.3260073260073257</c:v>
                </c:pt>
                <c:pt idx="7">
                  <c:v>9.1575091575091569</c:v>
                </c:pt>
                <c:pt idx="8">
                  <c:v>10.989010989010989</c:v>
                </c:pt>
                <c:pt idx="9">
                  <c:v>12.820512820512821</c:v>
                </c:pt>
                <c:pt idx="10">
                  <c:v>14.652014652014651</c:v>
                </c:pt>
                <c:pt idx="11">
                  <c:v>16.483516483516482</c:v>
                </c:pt>
                <c:pt idx="12">
                  <c:v>18.315018315018314</c:v>
                </c:pt>
                <c:pt idx="13">
                  <c:v>20.146520146520146</c:v>
                </c:pt>
                <c:pt idx="14">
                  <c:v>21.367521367521366</c:v>
                </c:pt>
                <c:pt idx="15">
                  <c:v>22.58852258852259</c:v>
                </c:pt>
                <c:pt idx="16">
                  <c:v>23.80952380952381</c:v>
                </c:pt>
                <c:pt idx="17">
                  <c:v>24.420024420024419</c:v>
                </c:pt>
                <c:pt idx="18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01-4120-A46E-EA0D1719B9C6}"/>
            </c:ext>
          </c:extLst>
        </c:ser>
        <c:ser>
          <c:idx val="2"/>
          <c:order val="2"/>
          <c:tx>
            <c:strRef>
              <c:f>Tabelle1!$C$5</c:f>
              <c:strCache>
                <c:ptCount val="1"/>
                <c:pt idx="0">
                  <c:v>Ist [mA]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Tabelle1!$A$6:$A$24</c:f>
              <c:numCache>
                <c:formatCode>General</c:formatCode>
                <c:ptCount val="19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1500</c:v>
                </c:pt>
                <c:pt idx="8">
                  <c:v>1800</c:v>
                </c:pt>
                <c:pt idx="9">
                  <c:v>2100</c:v>
                </c:pt>
                <c:pt idx="10">
                  <c:v>2400</c:v>
                </c:pt>
                <c:pt idx="11">
                  <c:v>2700</c:v>
                </c:pt>
                <c:pt idx="12">
                  <c:v>3000</c:v>
                </c:pt>
                <c:pt idx="13">
                  <c:v>3300</c:v>
                </c:pt>
                <c:pt idx="14">
                  <c:v>3500</c:v>
                </c:pt>
                <c:pt idx="15">
                  <c:v>3700</c:v>
                </c:pt>
                <c:pt idx="16">
                  <c:v>3900</c:v>
                </c:pt>
                <c:pt idx="17">
                  <c:v>4000</c:v>
                </c:pt>
                <c:pt idx="18">
                  <c:v>4095</c:v>
                </c:pt>
              </c:numCache>
            </c:numRef>
          </c:xVal>
          <c:yVal>
            <c:numRef>
              <c:f>Tabelle1!$C$6:$C$24</c:f>
              <c:numCache>
                <c:formatCode>General</c:formatCode>
                <c:ptCount val="19"/>
                <c:pt idx="0">
                  <c:v>0.55000000000000004</c:v>
                </c:pt>
                <c:pt idx="1">
                  <c:v>1.45</c:v>
                </c:pt>
                <c:pt idx="2">
                  <c:v>2.91</c:v>
                </c:pt>
                <c:pt idx="3">
                  <c:v>4.37</c:v>
                </c:pt>
                <c:pt idx="4">
                  <c:v>5.83</c:v>
                </c:pt>
                <c:pt idx="5">
                  <c:v>7.29</c:v>
                </c:pt>
                <c:pt idx="6">
                  <c:v>8.75</c:v>
                </c:pt>
                <c:pt idx="7">
                  <c:v>10.95</c:v>
                </c:pt>
                <c:pt idx="8">
                  <c:v>13.13</c:v>
                </c:pt>
                <c:pt idx="9">
                  <c:v>15.33</c:v>
                </c:pt>
                <c:pt idx="10">
                  <c:v>17.52</c:v>
                </c:pt>
                <c:pt idx="11">
                  <c:v>19.71</c:v>
                </c:pt>
                <c:pt idx="12">
                  <c:v>21.91</c:v>
                </c:pt>
                <c:pt idx="13">
                  <c:v>24.1</c:v>
                </c:pt>
                <c:pt idx="14">
                  <c:v>25.56</c:v>
                </c:pt>
                <c:pt idx="15">
                  <c:v>27.02</c:v>
                </c:pt>
                <c:pt idx="16">
                  <c:v>28.48</c:v>
                </c:pt>
                <c:pt idx="17">
                  <c:v>29.21</c:v>
                </c:pt>
                <c:pt idx="18">
                  <c:v>29.51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01-4120-A46E-EA0D1719B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71104"/>
        <c:axId val="3893717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Tabelle1!$A$6:$A$24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200</c:v>
                      </c:pt>
                      <c:pt idx="2">
                        <c:v>400</c:v>
                      </c:pt>
                      <c:pt idx="3">
                        <c:v>600</c:v>
                      </c:pt>
                      <c:pt idx="4">
                        <c:v>800</c:v>
                      </c:pt>
                      <c:pt idx="5">
                        <c:v>1000</c:v>
                      </c:pt>
                      <c:pt idx="6">
                        <c:v>1200</c:v>
                      </c:pt>
                      <c:pt idx="7">
                        <c:v>1500</c:v>
                      </c:pt>
                      <c:pt idx="8">
                        <c:v>1800</c:v>
                      </c:pt>
                      <c:pt idx="9">
                        <c:v>2100</c:v>
                      </c:pt>
                      <c:pt idx="10">
                        <c:v>2400</c:v>
                      </c:pt>
                      <c:pt idx="11">
                        <c:v>2700</c:v>
                      </c:pt>
                      <c:pt idx="12">
                        <c:v>3000</c:v>
                      </c:pt>
                      <c:pt idx="13">
                        <c:v>3300</c:v>
                      </c:pt>
                      <c:pt idx="14">
                        <c:v>3500</c:v>
                      </c:pt>
                      <c:pt idx="15">
                        <c:v>3700</c:v>
                      </c:pt>
                      <c:pt idx="16">
                        <c:v>3900</c:v>
                      </c:pt>
                      <c:pt idx="17">
                        <c:v>4000</c:v>
                      </c:pt>
                      <c:pt idx="18">
                        <c:v>4095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Tabelle1!#REF!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0501-4120-A46E-EA0D1719B9C6}"/>
                  </c:ext>
                </c:extLst>
              </c15:ser>
            </c15:filteredScatterSeries>
          </c:ext>
        </c:extLst>
      </c:scatterChart>
      <c:valAx>
        <c:axId val="3893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9371760"/>
        <c:crosses val="autoZero"/>
        <c:crossBetween val="midCat"/>
      </c:valAx>
      <c:valAx>
        <c:axId val="38937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937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Korrektur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3301990376202976"/>
                  <c:y val="-0.168873942840478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Tabelle1!$A$7:$A$23</c:f>
              <c:numCache>
                <c:formatCode>General</c:formatCode>
                <c:ptCount val="17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1500</c:v>
                </c:pt>
                <c:pt idx="7">
                  <c:v>1800</c:v>
                </c:pt>
                <c:pt idx="8">
                  <c:v>2100</c:v>
                </c:pt>
                <c:pt idx="9">
                  <c:v>2400</c:v>
                </c:pt>
                <c:pt idx="10">
                  <c:v>2700</c:v>
                </c:pt>
                <c:pt idx="11">
                  <c:v>3000</c:v>
                </c:pt>
                <c:pt idx="12">
                  <c:v>3300</c:v>
                </c:pt>
                <c:pt idx="13">
                  <c:v>3500</c:v>
                </c:pt>
                <c:pt idx="14">
                  <c:v>3700</c:v>
                </c:pt>
                <c:pt idx="15">
                  <c:v>3900</c:v>
                </c:pt>
                <c:pt idx="16">
                  <c:v>4000</c:v>
                </c:pt>
              </c:numCache>
            </c:numRef>
          </c:xVal>
          <c:yVal>
            <c:numRef>
              <c:f>Tabelle1!$G$7:$G$23</c:f>
              <c:numCache>
                <c:formatCode>0.00</c:formatCode>
                <c:ptCount val="17"/>
                <c:pt idx="0">
                  <c:v>-31.688479688479671</c:v>
                </c:pt>
                <c:pt idx="1">
                  <c:v>-64.760743160743161</c:v>
                </c:pt>
                <c:pt idx="2">
                  <c:v>-97.833006633006661</c:v>
                </c:pt>
                <c:pt idx="3">
                  <c:v>-130.90527010527006</c:v>
                </c:pt>
                <c:pt idx="4">
                  <c:v>-163.97753357753365</c:v>
                </c:pt>
                <c:pt idx="5">
                  <c:v>-197.04979704979709</c:v>
                </c:pt>
                <c:pt idx="6">
                  <c:v>-248.04197604197603</c:v>
                </c:pt>
                <c:pt idx="7">
                  <c:v>-296.26658746658757</c:v>
                </c:pt>
                <c:pt idx="8">
                  <c:v>-347.25876645876639</c:v>
                </c:pt>
                <c:pt idx="9">
                  <c:v>-396.86716166716167</c:v>
                </c:pt>
                <c:pt idx="10">
                  <c:v>-446.47555687555729</c:v>
                </c:pt>
                <c:pt idx="11">
                  <c:v>-497.46773586773605</c:v>
                </c:pt>
                <c:pt idx="12">
                  <c:v>-547.07613107613145</c:v>
                </c:pt>
                <c:pt idx="13">
                  <c:v>-580.14839454839455</c:v>
                </c:pt>
                <c:pt idx="14">
                  <c:v>-613.22065802065788</c:v>
                </c:pt>
                <c:pt idx="15">
                  <c:v>-646.29292149292155</c:v>
                </c:pt>
                <c:pt idx="16">
                  <c:v>-662.82905322905367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D1-426E-9EC2-794344828E5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Tabelle1!$A$7:$A$23</c:f>
              <c:numCache>
                <c:formatCode>General</c:formatCode>
                <c:ptCount val="17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1500</c:v>
                </c:pt>
                <c:pt idx="7">
                  <c:v>1800</c:v>
                </c:pt>
                <c:pt idx="8">
                  <c:v>2100</c:v>
                </c:pt>
                <c:pt idx="9">
                  <c:v>2400</c:v>
                </c:pt>
                <c:pt idx="10">
                  <c:v>2700</c:v>
                </c:pt>
                <c:pt idx="11">
                  <c:v>3000</c:v>
                </c:pt>
                <c:pt idx="12">
                  <c:v>3300</c:v>
                </c:pt>
                <c:pt idx="13">
                  <c:v>3500</c:v>
                </c:pt>
                <c:pt idx="14">
                  <c:v>3700</c:v>
                </c:pt>
                <c:pt idx="15">
                  <c:v>3900</c:v>
                </c:pt>
                <c:pt idx="16">
                  <c:v>4000</c:v>
                </c:pt>
              </c:numCache>
            </c:numRef>
          </c:xVal>
          <c:yVal>
            <c:numRef>
              <c:f>Tabelle1!$H$7:$H$23</c:f>
              <c:numCache>
                <c:formatCode>0.00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D1-426E-9EC2-794344828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904872"/>
        <c:axId val="476905528"/>
      </c:scatterChart>
      <c:valAx>
        <c:axId val="47690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6905528"/>
        <c:crosses val="autoZero"/>
        <c:crossBetween val="midCat"/>
      </c:valAx>
      <c:valAx>
        <c:axId val="47690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6904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Wertumwandlung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Tabelle1!$B$28</c:f>
              <c:strCache>
                <c:ptCount val="1"/>
                <c:pt idx="0">
                  <c:v>Wert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1359230096237972"/>
                  <c:y val="1.0090769903762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Tabelle1!$A$29:$A$48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</c:numCache>
            </c:numRef>
          </c:xVal>
          <c:yVal>
            <c:numRef>
              <c:f>Tabelle1!$B$29:$B$48</c:f>
              <c:numCache>
                <c:formatCode>General</c:formatCode>
                <c:ptCount val="20"/>
                <c:pt idx="0">
                  <c:v>0</c:v>
                </c:pt>
                <c:pt idx="1">
                  <c:v>164</c:v>
                </c:pt>
                <c:pt idx="2">
                  <c:v>328</c:v>
                </c:pt>
                <c:pt idx="3">
                  <c:v>492</c:v>
                </c:pt>
                <c:pt idx="4">
                  <c:v>657</c:v>
                </c:pt>
                <c:pt idx="5">
                  <c:v>822</c:v>
                </c:pt>
                <c:pt idx="6">
                  <c:v>985</c:v>
                </c:pt>
                <c:pt idx="7">
                  <c:v>1150</c:v>
                </c:pt>
                <c:pt idx="8">
                  <c:v>1314</c:v>
                </c:pt>
                <c:pt idx="9">
                  <c:v>1478</c:v>
                </c:pt>
                <c:pt idx="10">
                  <c:v>1643</c:v>
                </c:pt>
                <c:pt idx="11">
                  <c:v>1971</c:v>
                </c:pt>
                <c:pt idx="12">
                  <c:v>2300</c:v>
                </c:pt>
                <c:pt idx="13">
                  <c:v>2628</c:v>
                </c:pt>
                <c:pt idx="14">
                  <c:v>2956</c:v>
                </c:pt>
                <c:pt idx="15">
                  <c:v>3285</c:v>
                </c:pt>
                <c:pt idx="16">
                  <c:v>3612</c:v>
                </c:pt>
                <c:pt idx="17">
                  <c:v>3777</c:v>
                </c:pt>
                <c:pt idx="18">
                  <c:v>3940</c:v>
                </c:pt>
                <c:pt idx="19">
                  <c:v>4095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01-4570-9FED-36EA3209F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632152"/>
        <c:axId val="389633464"/>
      </c:scatterChart>
      <c:valAx>
        <c:axId val="389632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9633464"/>
        <c:crosses val="autoZero"/>
        <c:crossBetween val="midCat"/>
      </c:valAx>
      <c:valAx>
        <c:axId val="38963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9632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Tabelle1!$C$28</c:f>
              <c:strCache>
                <c:ptCount val="1"/>
                <c:pt idx="0">
                  <c:v>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Tabelle1!$A$29:$A$48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</c:numCache>
            </c:numRef>
          </c:xVal>
          <c:yVal>
            <c:numRef>
              <c:f>Tabelle1!$C$29:$C$48</c:f>
              <c:numCache>
                <c:formatCode>General</c:formatCode>
                <c:ptCount val="20"/>
                <c:pt idx="0">
                  <c:v>0.55000000000000004</c:v>
                </c:pt>
                <c:pt idx="1">
                  <c:v>1</c:v>
                </c:pt>
                <c:pt idx="2">
                  <c:v>2.0099999999999998</c:v>
                </c:pt>
                <c:pt idx="3">
                  <c:v>3.01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</c:v>
                </c:pt>
                <c:pt idx="8">
                  <c:v>7.99</c:v>
                </c:pt>
                <c:pt idx="9">
                  <c:v>8.99</c:v>
                </c:pt>
                <c:pt idx="10">
                  <c:v>9.99</c:v>
                </c:pt>
                <c:pt idx="11">
                  <c:v>12</c:v>
                </c:pt>
                <c:pt idx="12">
                  <c:v>13.99</c:v>
                </c:pt>
                <c:pt idx="13">
                  <c:v>15.99</c:v>
                </c:pt>
                <c:pt idx="14">
                  <c:v>17.989999999999998</c:v>
                </c:pt>
                <c:pt idx="15">
                  <c:v>19.989999999999998</c:v>
                </c:pt>
                <c:pt idx="16">
                  <c:v>21.99</c:v>
                </c:pt>
                <c:pt idx="17">
                  <c:v>22.99</c:v>
                </c:pt>
                <c:pt idx="18">
                  <c:v>23.99</c:v>
                </c:pt>
                <c:pt idx="19">
                  <c:v>24.99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AE-43AC-908F-5B437E8F2188}"/>
            </c:ext>
          </c:extLst>
        </c:ser>
        <c:ser>
          <c:idx val="1"/>
          <c:order val="1"/>
          <c:tx>
            <c:v>Soll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Tabelle1!$A$29:$A$48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</c:numCache>
            </c:numRef>
          </c:xVal>
          <c:yVal>
            <c:numRef>
              <c:f>Tabelle1!$A$29:$A$48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AE-43AC-908F-5B437E8F2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865776"/>
        <c:axId val="360868400"/>
      </c:scatterChart>
      <c:valAx>
        <c:axId val="36086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eingegebener Strom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0868400"/>
        <c:crosses val="autoZero"/>
        <c:crossBetween val="midCat"/>
      </c:valAx>
      <c:valAx>
        <c:axId val="3608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gemessener</a:t>
                </a:r>
                <a:r>
                  <a:rPr lang="de-CH" baseline="0"/>
                  <a:t> Strom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086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564931</xdr:colOff>
      <xdr:row>7</xdr:row>
      <xdr:rowOff>57150</xdr:rowOff>
    </xdr:from>
    <xdr:to>
      <xdr:col>18</xdr:col>
      <xdr:colOff>476251</xdr:colOff>
      <xdr:row>23</xdr:row>
      <xdr:rowOff>59122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E315129-EBDE-49D7-B156-A2042BF3C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586981</xdr:colOff>
      <xdr:row>7</xdr:row>
      <xdr:rowOff>35713</xdr:rowOff>
    </xdr:from>
    <xdr:to>
      <xdr:col>28</xdr:col>
      <xdr:colOff>150548</xdr:colOff>
      <xdr:row>23</xdr:row>
      <xdr:rowOff>188552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2334719-CF54-4636-B349-397F67C14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601732</xdr:colOff>
      <xdr:row>25</xdr:row>
      <xdr:rowOff>70608</xdr:rowOff>
    </xdr:from>
    <xdr:to>
      <xdr:col>15</xdr:col>
      <xdr:colOff>248478</xdr:colOff>
      <xdr:row>40</xdr:row>
      <xdr:rowOff>132521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CAFC76C-F46C-4441-8EBE-01CBE4E72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505239</xdr:colOff>
      <xdr:row>41</xdr:row>
      <xdr:rowOff>50524</xdr:rowOff>
    </xdr:from>
    <xdr:to>
      <xdr:col>15</xdr:col>
      <xdr:colOff>372718</xdr:colOff>
      <xdr:row>58</xdr:row>
      <xdr:rowOff>16565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FA7996F-9D9C-49DA-9E8E-3F7107331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zoomScale="115" zoomScaleNormal="115" workbookViewId="0">
      <selection activeCell="R46" sqref="R46"/>
    </sheetView>
  </sheetViews>
  <sheetFormatPr baseColWidth="10" defaultColWidth="9.140625" defaultRowHeight="15" x14ac:dyDescent="0.25"/>
  <cols>
    <col min="1" max="1" width="19.42578125" customWidth="1"/>
    <col min="2" max="2" width="11.85546875" customWidth="1"/>
    <col min="3" max="3" width="11.5703125" customWidth="1"/>
    <col min="9" max="9" width="11.42578125" customWidth="1"/>
    <col min="10" max="10" width="12.85546875" customWidth="1"/>
  </cols>
  <sheetData>
    <row r="1" spans="1:9" x14ac:dyDescent="0.25">
      <c r="A1" s="10" t="s">
        <v>7</v>
      </c>
      <c r="B1">
        <v>3.2559999999999998</v>
      </c>
    </row>
    <row r="2" spans="1:9" x14ac:dyDescent="0.25">
      <c r="A2" s="1" t="s">
        <v>6</v>
      </c>
      <c r="B2">
        <v>110</v>
      </c>
    </row>
    <row r="3" spans="1:9" x14ac:dyDescent="0.25">
      <c r="A3" s="1" t="s">
        <v>8</v>
      </c>
      <c r="B3">
        <v>4096</v>
      </c>
    </row>
    <row r="4" spans="1:9" ht="15.75" thickBot="1" x14ac:dyDescent="0.3"/>
    <row r="5" spans="1:9" ht="15.75" thickBot="1" x14ac:dyDescent="0.3">
      <c r="A5" s="11" t="s">
        <v>0</v>
      </c>
      <c r="B5" s="2" t="s">
        <v>1</v>
      </c>
      <c r="C5" s="2" t="s">
        <v>2</v>
      </c>
      <c r="D5" s="33" t="s">
        <v>3</v>
      </c>
      <c r="E5" s="37"/>
      <c r="F5" s="34"/>
      <c r="G5" s="33" t="s">
        <v>4</v>
      </c>
      <c r="H5" s="34"/>
      <c r="I5" s="2" t="s">
        <v>5</v>
      </c>
    </row>
    <row r="6" spans="1:9" x14ac:dyDescent="0.25">
      <c r="A6" s="7">
        <v>0</v>
      </c>
      <c r="B6" s="12">
        <v>0</v>
      </c>
      <c r="C6" s="4">
        <v>0.55000000000000004</v>
      </c>
      <c r="D6" s="38">
        <f>((B6-C6)/1000)*$B$2</f>
        <v>-6.0500000000000005E-2</v>
      </c>
      <c r="E6" s="38"/>
      <c r="F6" s="38"/>
      <c r="G6" s="35">
        <f>(D6*$B$3)/$B$1</f>
        <v>-76.108108108108127</v>
      </c>
      <c r="H6" s="36"/>
      <c r="I6" s="13">
        <v>0.55000000000000004</v>
      </c>
    </row>
    <row r="7" spans="1:9" x14ac:dyDescent="0.25">
      <c r="A7" s="8">
        <v>200</v>
      </c>
      <c r="B7" s="14">
        <f t="shared" ref="B7:B23" si="0">($B$24/$A$24)*A7</f>
        <v>1.2210012210012211</v>
      </c>
      <c r="C7" s="5">
        <v>1.45</v>
      </c>
      <c r="D7" s="29">
        <f>((B7-C7)/1000)*$B$2</f>
        <v>-2.5189865689865674E-2</v>
      </c>
      <c r="E7" s="29"/>
      <c r="F7" s="29"/>
      <c r="G7" s="27">
        <f>(D7*$B$3)/$B$1</f>
        <v>-31.688479688479671</v>
      </c>
      <c r="H7" s="28"/>
      <c r="I7" s="15">
        <v>1.22</v>
      </c>
    </row>
    <row r="8" spans="1:9" x14ac:dyDescent="0.25">
      <c r="A8" s="8">
        <v>400</v>
      </c>
      <c r="B8" s="14">
        <f t="shared" si="0"/>
        <v>2.4420024420024422</v>
      </c>
      <c r="C8" s="5">
        <v>2.91</v>
      </c>
      <c r="D8" s="29">
        <f t="shared" ref="D8:D23" si="1">((B8-C8)/1000)*$B$2</f>
        <v>-5.1479731379731372E-2</v>
      </c>
      <c r="E8" s="29"/>
      <c r="F8" s="29"/>
      <c r="G8" s="27">
        <f t="shared" ref="G8:G23" si="2">(D8*$B$3)/$B$1</f>
        <v>-64.760743160743161</v>
      </c>
      <c r="H8" s="28"/>
      <c r="I8" s="15">
        <v>2.44</v>
      </c>
    </row>
    <row r="9" spans="1:9" x14ac:dyDescent="0.25">
      <c r="A9" s="8">
        <v>600</v>
      </c>
      <c r="B9" s="14">
        <f t="shared" si="0"/>
        <v>3.6630036630036629</v>
      </c>
      <c r="C9" s="5">
        <v>4.37</v>
      </c>
      <c r="D9" s="29">
        <f t="shared" si="1"/>
        <v>-7.7769597069597088E-2</v>
      </c>
      <c r="E9" s="29"/>
      <c r="F9" s="29"/>
      <c r="G9" s="27">
        <f t="shared" si="2"/>
        <v>-97.833006633006661</v>
      </c>
      <c r="H9" s="28"/>
      <c r="I9" s="15">
        <v>3.66</v>
      </c>
    </row>
    <row r="10" spans="1:9" x14ac:dyDescent="0.25">
      <c r="A10" s="8">
        <v>800</v>
      </c>
      <c r="B10" s="14">
        <f t="shared" si="0"/>
        <v>4.8840048840048844</v>
      </c>
      <c r="C10" s="5">
        <v>5.83</v>
      </c>
      <c r="D10" s="29">
        <f t="shared" si="1"/>
        <v>-0.10405946275946272</v>
      </c>
      <c r="E10" s="29"/>
      <c r="F10" s="29"/>
      <c r="G10" s="27">
        <f t="shared" si="2"/>
        <v>-130.90527010527006</v>
      </c>
      <c r="H10" s="28"/>
      <c r="I10" s="15">
        <v>4.87</v>
      </c>
    </row>
    <row r="11" spans="1:9" x14ac:dyDescent="0.25">
      <c r="A11" s="8">
        <v>1000</v>
      </c>
      <c r="B11" s="14">
        <f t="shared" si="0"/>
        <v>6.1050061050061046</v>
      </c>
      <c r="C11" s="5">
        <v>7.29</v>
      </c>
      <c r="D11" s="29">
        <f t="shared" si="1"/>
        <v>-0.13034932844932851</v>
      </c>
      <c r="E11" s="29"/>
      <c r="F11" s="29"/>
      <c r="G11" s="27">
        <f t="shared" si="2"/>
        <v>-163.97753357753365</v>
      </c>
      <c r="H11" s="28"/>
      <c r="I11" s="15">
        <v>6.09</v>
      </c>
    </row>
    <row r="12" spans="1:9" x14ac:dyDescent="0.25">
      <c r="A12" s="8">
        <v>1200</v>
      </c>
      <c r="B12" s="14">
        <f t="shared" si="0"/>
        <v>7.3260073260073257</v>
      </c>
      <c r="C12" s="5">
        <v>8.75</v>
      </c>
      <c r="D12" s="29">
        <f t="shared" si="1"/>
        <v>-0.15663919413919417</v>
      </c>
      <c r="E12" s="29"/>
      <c r="F12" s="29"/>
      <c r="G12" s="27">
        <f t="shared" si="2"/>
        <v>-197.04979704979709</v>
      </c>
      <c r="H12" s="28"/>
      <c r="I12" s="15">
        <v>7.31</v>
      </c>
    </row>
    <row r="13" spans="1:9" x14ac:dyDescent="0.25">
      <c r="A13" s="8">
        <v>1500</v>
      </c>
      <c r="B13" s="14">
        <f t="shared" si="0"/>
        <v>9.1575091575091569</v>
      </c>
      <c r="C13" s="5">
        <v>10.95</v>
      </c>
      <c r="D13" s="29">
        <f t="shared" si="1"/>
        <v>-0.19717399267399266</v>
      </c>
      <c r="E13" s="29"/>
      <c r="F13" s="29"/>
      <c r="G13" s="27">
        <f t="shared" si="2"/>
        <v>-248.04197604197603</v>
      </c>
      <c r="H13" s="28"/>
      <c r="I13" s="15">
        <v>9.1300000000000008</v>
      </c>
    </row>
    <row r="14" spans="1:9" x14ac:dyDescent="0.25">
      <c r="A14" s="8">
        <v>1800</v>
      </c>
      <c r="B14" s="14">
        <f t="shared" si="0"/>
        <v>10.989010989010989</v>
      </c>
      <c r="C14" s="5">
        <v>13.13</v>
      </c>
      <c r="D14" s="29">
        <f t="shared" si="1"/>
        <v>-0.23550879120879128</v>
      </c>
      <c r="E14" s="29"/>
      <c r="F14" s="29"/>
      <c r="G14" s="27">
        <f t="shared" si="2"/>
        <v>-296.26658746658757</v>
      </c>
      <c r="H14" s="28"/>
      <c r="I14" s="15">
        <v>10.96</v>
      </c>
    </row>
    <row r="15" spans="1:9" x14ac:dyDescent="0.25">
      <c r="A15" s="8">
        <v>2100</v>
      </c>
      <c r="B15" s="14">
        <f t="shared" si="0"/>
        <v>12.820512820512821</v>
      </c>
      <c r="C15" s="5">
        <v>15.33</v>
      </c>
      <c r="D15" s="29">
        <f t="shared" si="1"/>
        <v>-0.27604358974358967</v>
      </c>
      <c r="E15" s="29"/>
      <c r="F15" s="29"/>
      <c r="G15" s="27">
        <f t="shared" si="2"/>
        <v>-347.25876645876639</v>
      </c>
      <c r="H15" s="28"/>
      <c r="I15" s="15">
        <v>12.78</v>
      </c>
    </row>
    <row r="16" spans="1:9" x14ac:dyDescent="0.25">
      <c r="A16" s="8">
        <v>2400</v>
      </c>
      <c r="B16" s="14">
        <f t="shared" si="0"/>
        <v>14.652014652014651</v>
      </c>
      <c r="C16" s="5">
        <v>17.52</v>
      </c>
      <c r="D16" s="29">
        <f t="shared" si="1"/>
        <v>-0.31547838827838826</v>
      </c>
      <c r="E16" s="29"/>
      <c r="F16" s="29"/>
      <c r="G16" s="27">
        <f t="shared" si="2"/>
        <v>-396.86716166716167</v>
      </c>
      <c r="H16" s="28"/>
      <c r="I16" s="15">
        <v>14.61</v>
      </c>
    </row>
    <row r="17" spans="1:9" x14ac:dyDescent="0.25">
      <c r="A17" s="8">
        <v>2700</v>
      </c>
      <c r="B17" s="14">
        <f t="shared" si="0"/>
        <v>16.483516483516482</v>
      </c>
      <c r="C17" s="5">
        <v>19.71</v>
      </c>
      <c r="D17" s="29">
        <f t="shared" si="1"/>
        <v>-0.35491318681318712</v>
      </c>
      <c r="E17" s="29"/>
      <c r="F17" s="29"/>
      <c r="G17" s="27">
        <f t="shared" si="2"/>
        <v>-446.47555687555729</v>
      </c>
      <c r="H17" s="28"/>
      <c r="I17" s="15">
        <v>16.440000000000001</v>
      </c>
    </row>
    <row r="18" spans="1:9" x14ac:dyDescent="0.25">
      <c r="A18" s="8">
        <v>3000</v>
      </c>
      <c r="B18" s="14">
        <f t="shared" si="0"/>
        <v>18.315018315018314</v>
      </c>
      <c r="C18" s="5">
        <v>21.91</v>
      </c>
      <c r="D18" s="29">
        <f t="shared" si="1"/>
        <v>-0.39544798534798548</v>
      </c>
      <c r="E18" s="29"/>
      <c r="F18" s="29"/>
      <c r="G18" s="27">
        <f t="shared" si="2"/>
        <v>-497.46773586773605</v>
      </c>
      <c r="H18" s="28"/>
      <c r="I18" s="15">
        <v>18.27</v>
      </c>
    </row>
    <row r="19" spans="1:9" x14ac:dyDescent="0.25">
      <c r="A19" s="8">
        <v>3300</v>
      </c>
      <c r="B19" s="14">
        <f t="shared" si="0"/>
        <v>20.146520146520146</v>
      </c>
      <c r="C19" s="5">
        <v>24.1</v>
      </c>
      <c r="D19" s="29">
        <f t="shared" si="1"/>
        <v>-0.43488278388278412</v>
      </c>
      <c r="E19" s="29"/>
      <c r="F19" s="29"/>
      <c r="G19" s="27">
        <f t="shared" si="2"/>
        <v>-547.07613107613145</v>
      </c>
      <c r="H19" s="28"/>
      <c r="I19" s="15">
        <v>20.100000000000001</v>
      </c>
    </row>
    <row r="20" spans="1:9" x14ac:dyDescent="0.25">
      <c r="A20" s="8">
        <v>3500</v>
      </c>
      <c r="B20" s="14">
        <f t="shared" si="0"/>
        <v>21.367521367521366</v>
      </c>
      <c r="C20" s="5">
        <v>25.56</v>
      </c>
      <c r="D20" s="29">
        <f t="shared" si="1"/>
        <v>-0.46117264957264953</v>
      </c>
      <c r="E20" s="29"/>
      <c r="F20" s="29"/>
      <c r="G20" s="27">
        <f t="shared" si="2"/>
        <v>-580.14839454839455</v>
      </c>
      <c r="H20" s="28"/>
      <c r="I20" s="15">
        <v>21.32</v>
      </c>
    </row>
    <row r="21" spans="1:9" x14ac:dyDescent="0.25">
      <c r="A21" s="8">
        <v>3700</v>
      </c>
      <c r="B21" s="14">
        <f t="shared" si="0"/>
        <v>22.58852258852259</v>
      </c>
      <c r="C21" s="5">
        <v>27.02</v>
      </c>
      <c r="D21" s="29">
        <f t="shared" si="1"/>
        <v>-0.48746251526251511</v>
      </c>
      <c r="E21" s="29"/>
      <c r="F21" s="29"/>
      <c r="G21" s="27">
        <f t="shared" si="2"/>
        <v>-613.22065802065788</v>
      </c>
      <c r="H21" s="28"/>
      <c r="I21" s="15">
        <v>22.53</v>
      </c>
    </row>
    <row r="22" spans="1:9" x14ac:dyDescent="0.25">
      <c r="A22" s="8">
        <v>3900</v>
      </c>
      <c r="B22" s="14">
        <f t="shared" si="0"/>
        <v>23.80952380952381</v>
      </c>
      <c r="C22" s="5">
        <v>28.48</v>
      </c>
      <c r="D22" s="29">
        <f t="shared" si="1"/>
        <v>-0.51375238095238096</v>
      </c>
      <c r="E22" s="29"/>
      <c r="F22" s="29"/>
      <c r="G22" s="27">
        <f t="shared" si="2"/>
        <v>-646.29292149292155</v>
      </c>
      <c r="H22" s="28"/>
      <c r="I22" s="15">
        <v>23.76</v>
      </c>
    </row>
    <row r="23" spans="1:9" x14ac:dyDescent="0.25">
      <c r="A23" s="8">
        <v>4000</v>
      </c>
      <c r="B23" s="14">
        <f t="shared" si="0"/>
        <v>24.420024420024419</v>
      </c>
      <c r="C23" s="5">
        <v>29.21</v>
      </c>
      <c r="D23" s="29">
        <f t="shared" si="1"/>
        <v>-0.52689731379731408</v>
      </c>
      <c r="E23" s="29"/>
      <c r="F23" s="29"/>
      <c r="G23" s="27">
        <f t="shared" si="2"/>
        <v>-662.82905322905367</v>
      </c>
      <c r="H23" s="28"/>
      <c r="I23" s="15">
        <v>24.36</v>
      </c>
    </row>
    <row r="24" spans="1:9" ht="15.75" thickBot="1" x14ac:dyDescent="0.3">
      <c r="A24" s="9">
        <v>4095</v>
      </c>
      <c r="B24" s="16">
        <v>25</v>
      </c>
      <c r="C24" s="6">
        <v>29.51</v>
      </c>
      <c r="D24" s="30">
        <f>((B24-C24)/1000)*$B$2</f>
        <v>-0.49610000000000021</v>
      </c>
      <c r="E24" s="30"/>
      <c r="F24" s="30"/>
      <c r="G24" s="31">
        <f>(D24*$B$3)/$B$1</f>
        <v>-624.08648648648682</v>
      </c>
      <c r="H24" s="32"/>
      <c r="I24" s="17">
        <v>24.94</v>
      </c>
    </row>
    <row r="25" spans="1:9" x14ac:dyDescent="0.25">
      <c r="A25" s="3"/>
    </row>
    <row r="26" spans="1:9" x14ac:dyDescent="0.25">
      <c r="A26" s="3"/>
    </row>
    <row r="27" spans="1:9" ht="15.75" thickBot="1" x14ac:dyDescent="0.3">
      <c r="A27" s="3"/>
    </row>
    <row r="28" spans="1:9" ht="15.75" thickBot="1" x14ac:dyDescent="0.3">
      <c r="A28" s="19" t="s">
        <v>9</v>
      </c>
      <c r="B28" s="19" t="s">
        <v>10</v>
      </c>
      <c r="C28" s="23" t="s">
        <v>11</v>
      </c>
      <c r="D28" s="18"/>
      <c r="E28" s="18"/>
      <c r="F28" s="18"/>
      <c r="G28" s="18"/>
      <c r="H28" s="18"/>
    </row>
    <row r="29" spans="1:9" x14ac:dyDescent="0.25">
      <c r="A29" s="20">
        <v>0</v>
      </c>
      <c r="B29" s="4">
        <v>0</v>
      </c>
      <c r="C29" s="24">
        <v>0.55000000000000004</v>
      </c>
      <c r="D29" s="18"/>
      <c r="E29" s="18"/>
      <c r="F29" s="18"/>
      <c r="G29" s="18"/>
      <c r="H29" s="18"/>
    </row>
    <row r="30" spans="1:9" x14ac:dyDescent="0.25">
      <c r="A30" s="21">
        <v>1</v>
      </c>
      <c r="B30" s="5">
        <v>164</v>
      </c>
      <c r="C30" s="25">
        <v>1</v>
      </c>
      <c r="D30" s="18"/>
      <c r="E30" s="18"/>
      <c r="F30" s="18"/>
      <c r="G30" s="18"/>
      <c r="H30" s="18"/>
    </row>
    <row r="31" spans="1:9" x14ac:dyDescent="0.25">
      <c r="A31" s="21">
        <v>2</v>
      </c>
      <c r="B31" s="5">
        <v>328</v>
      </c>
      <c r="C31" s="25">
        <v>2.0099999999999998</v>
      </c>
      <c r="D31" s="18"/>
      <c r="E31" s="18"/>
      <c r="F31" s="18"/>
    </row>
    <row r="32" spans="1:9" x14ac:dyDescent="0.25">
      <c r="A32" s="21">
        <v>3</v>
      </c>
      <c r="B32" s="5">
        <v>492</v>
      </c>
      <c r="C32" s="25">
        <v>3.01</v>
      </c>
    </row>
    <row r="33" spans="1:3" x14ac:dyDescent="0.25">
      <c r="A33" s="21">
        <v>4</v>
      </c>
      <c r="B33" s="5">
        <v>657</v>
      </c>
      <c r="C33" s="25">
        <v>4</v>
      </c>
    </row>
    <row r="34" spans="1:3" x14ac:dyDescent="0.25">
      <c r="A34" s="21">
        <v>5</v>
      </c>
      <c r="B34" s="5">
        <v>822</v>
      </c>
      <c r="C34" s="25">
        <v>5</v>
      </c>
    </row>
    <row r="35" spans="1:3" x14ac:dyDescent="0.25">
      <c r="A35" s="21">
        <v>6</v>
      </c>
      <c r="B35" s="5">
        <v>985</v>
      </c>
      <c r="C35" s="25">
        <v>6</v>
      </c>
    </row>
    <row r="36" spans="1:3" x14ac:dyDescent="0.25">
      <c r="A36" s="21">
        <v>7</v>
      </c>
      <c r="B36" s="5">
        <v>1150</v>
      </c>
      <c r="C36" s="25">
        <v>6.99</v>
      </c>
    </row>
    <row r="37" spans="1:3" x14ac:dyDescent="0.25">
      <c r="A37" s="21">
        <v>8</v>
      </c>
      <c r="B37" s="5">
        <v>1314</v>
      </c>
      <c r="C37" s="25">
        <v>7.99</v>
      </c>
    </row>
    <row r="38" spans="1:3" x14ac:dyDescent="0.25">
      <c r="A38" s="21">
        <v>9</v>
      </c>
      <c r="B38" s="5">
        <v>1478</v>
      </c>
      <c r="C38" s="25">
        <v>8.99</v>
      </c>
    </row>
    <row r="39" spans="1:3" ht="16.5" customHeight="1" x14ac:dyDescent="0.25">
      <c r="A39" s="21">
        <v>10</v>
      </c>
      <c r="B39" s="5">
        <v>1643</v>
      </c>
      <c r="C39" s="25">
        <v>9.99</v>
      </c>
    </row>
    <row r="40" spans="1:3" x14ac:dyDescent="0.25">
      <c r="A40" s="21">
        <v>12</v>
      </c>
      <c r="B40" s="5">
        <v>1971</v>
      </c>
      <c r="C40" s="25">
        <v>12</v>
      </c>
    </row>
    <row r="41" spans="1:3" x14ac:dyDescent="0.25">
      <c r="A41" s="21">
        <v>14</v>
      </c>
      <c r="B41" s="5">
        <v>2300</v>
      </c>
      <c r="C41" s="25">
        <v>13.99</v>
      </c>
    </row>
    <row r="42" spans="1:3" x14ac:dyDescent="0.25">
      <c r="A42" s="21">
        <v>16</v>
      </c>
      <c r="B42" s="5">
        <v>2628</v>
      </c>
      <c r="C42" s="25">
        <v>15.99</v>
      </c>
    </row>
    <row r="43" spans="1:3" x14ac:dyDescent="0.25">
      <c r="A43" s="21">
        <v>18</v>
      </c>
      <c r="B43" s="5">
        <v>2956</v>
      </c>
      <c r="C43" s="25">
        <v>17.989999999999998</v>
      </c>
    </row>
    <row r="44" spans="1:3" x14ac:dyDescent="0.25">
      <c r="A44" s="21">
        <v>20</v>
      </c>
      <c r="B44" s="5">
        <v>3285</v>
      </c>
      <c r="C44" s="25">
        <v>19.989999999999998</v>
      </c>
    </row>
    <row r="45" spans="1:3" x14ac:dyDescent="0.25">
      <c r="A45" s="21">
        <v>22</v>
      </c>
      <c r="B45" s="5">
        <v>3612</v>
      </c>
      <c r="C45" s="25">
        <v>21.99</v>
      </c>
    </row>
    <row r="46" spans="1:3" x14ac:dyDescent="0.25">
      <c r="A46" s="21">
        <v>23</v>
      </c>
      <c r="B46" s="5">
        <v>3777</v>
      </c>
      <c r="C46" s="25">
        <v>22.99</v>
      </c>
    </row>
    <row r="47" spans="1:3" x14ac:dyDescent="0.25">
      <c r="A47" s="21">
        <v>24</v>
      </c>
      <c r="B47" s="5">
        <v>3940</v>
      </c>
      <c r="C47" s="25">
        <v>23.99</v>
      </c>
    </row>
    <row r="48" spans="1:3" ht="15.75" thickBot="1" x14ac:dyDescent="0.3">
      <c r="A48" s="22">
        <v>25</v>
      </c>
      <c r="B48" s="6">
        <v>4095</v>
      </c>
      <c r="C48" s="26">
        <v>24.99</v>
      </c>
    </row>
  </sheetData>
  <mergeCells count="40">
    <mergeCell ref="D12:F12"/>
    <mergeCell ref="G10:H10"/>
    <mergeCell ref="G23:H23"/>
    <mergeCell ref="G24:H24"/>
    <mergeCell ref="D13:F13"/>
    <mergeCell ref="D14:F14"/>
    <mergeCell ref="G5:H5"/>
    <mergeCell ref="G6:H6"/>
    <mergeCell ref="G7:H7"/>
    <mergeCell ref="G8:H8"/>
    <mergeCell ref="G9:H9"/>
    <mergeCell ref="D5:F5"/>
    <mergeCell ref="D6:F6"/>
    <mergeCell ref="D7:F7"/>
    <mergeCell ref="D8:F8"/>
    <mergeCell ref="D9:F9"/>
    <mergeCell ref="D10:F10"/>
    <mergeCell ref="D11:F11"/>
    <mergeCell ref="D21:F21"/>
    <mergeCell ref="D22:F22"/>
    <mergeCell ref="D23:F23"/>
    <mergeCell ref="D24:F24"/>
    <mergeCell ref="D15:F15"/>
    <mergeCell ref="D16:F16"/>
    <mergeCell ref="D17:F17"/>
    <mergeCell ref="D18:F18"/>
    <mergeCell ref="D19:F19"/>
    <mergeCell ref="D20:F20"/>
    <mergeCell ref="G11:H11"/>
    <mergeCell ref="G12:H12"/>
    <mergeCell ref="G13:H13"/>
    <mergeCell ref="G14:H14"/>
    <mergeCell ref="G22:H22"/>
    <mergeCell ref="G16:H16"/>
    <mergeCell ref="G17:H17"/>
    <mergeCell ref="G18:H18"/>
    <mergeCell ref="G19:H19"/>
    <mergeCell ref="G20:H20"/>
    <mergeCell ref="G21:H21"/>
    <mergeCell ref="G15:H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2018-04-05T09:20:27Z</dcterms:modified>
</cp:coreProperties>
</file>