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C7BB1141-AB52-45E6-94BC-7A3B0E75B030}" xr6:coauthVersionLast="31" xr6:coauthVersionMax="31" xr10:uidLastSave="{00000000-0000-0000-0000-000000000000}"/>
  <bookViews>
    <workbookView xWindow="0" yWindow="0" windowWidth="23040" windowHeight="9072" xr2:uid="{C8CBA17B-AB31-4AC4-9C85-774225908B8A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B9" i="1"/>
  <c r="B11" i="1" s="1"/>
  <c r="F1" i="1"/>
  <c r="F4" i="1" l="1"/>
  <c r="F5" i="1" l="1"/>
  <c r="F8" i="1" s="1"/>
</calcChain>
</file>

<file path=xl/sharedStrings.xml><?xml version="1.0" encoding="utf-8"?>
<sst xmlns="http://schemas.openxmlformats.org/spreadsheetml/2006/main" count="34" uniqueCount="24">
  <si>
    <t>s</t>
  </si>
  <si>
    <t>m</t>
  </si>
  <si>
    <t>σ_f</t>
  </si>
  <si>
    <t>Jxx</t>
  </si>
  <si>
    <t>D_ext</t>
  </si>
  <si>
    <t>m^4</t>
  </si>
  <si>
    <t>kN</t>
  </si>
  <si>
    <t>blade_m</t>
  </si>
  <si>
    <t>rotor_m</t>
  </si>
  <si>
    <t>nacelle_m</t>
  </si>
  <si>
    <t>ton</t>
  </si>
  <si>
    <t>tower_m</t>
  </si>
  <si>
    <t>kg/m3</t>
  </si>
  <si>
    <t>S355</t>
  </si>
  <si>
    <t xml:space="preserve">H </t>
  </si>
  <si>
    <t>tot_m</t>
  </si>
  <si>
    <t>σ_comp</t>
  </si>
  <si>
    <t>Thrust</t>
  </si>
  <si>
    <t>MPa</t>
  </si>
  <si>
    <t>σ_max</t>
  </si>
  <si>
    <t>CS</t>
  </si>
  <si>
    <t>σ_sn</t>
  </si>
  <si>
    <t>res</t>
  </si>
  <si>
    <t>σ_amm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</si>
</sst>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AAA9-1614-4916-8E25-C52305DFA008}">
  <dimension ref="A1:G11"/>
  <sheetViews>
    <sheetView tabSelected="1" workbookViewId="0">
      <selection activeCell="H3" sqref="H3"/>
    </sheetView>
  </sheetViews>
  <sheetFormatPr defaultRowHeight="14.4" x14ac:dyDescent="0.3"/>
  <sheetData>
    <row r="1" spans="1:7" x14ac:dyDescent="0.3">
      <c r="A1" t="s">
        <v>0</v>
      </c>
      <c r="B1">
        <v>2.0310259903633259E-2</v>
      </c>
      <c r="C1" t="s">
        <v>1</v>
      </c>
      <c r="E1" t="s">
        <v>3</v>
      </c>
      <c r="F1">
        <f>PI()/64*(B6^4-(B6-2*B1)^4)</f>
        <v>0.71701477056081842</v>
      </c>
      <c r="G1" t="s">
        <v>5</v>
      </c>
    </row>
    <row r="2" spans="1:7" x14ac:dyDescent="0.3">
      <c r="A2" t="s">
        <v>20</v>
      </c>
      <c r="B2">
        <v>5</v>
      </c>
      <c r="E2" s="1" t="s">
        <v>16</v>
      </c>
      <c r="F2">
        <f>B11*0.001/(PI()*(B6^2-(B6-2*B1)^2)/4)</f>
        <v>9.2667003498957978</v>
      </c>
      <c r="G2" t="s">
        <v>18</v>
      </c>
    </row>
    <row r="3" spans="1:7" x14ac:dyDescent="0.3">
      <c r="A3" t="s">
        <v>13</v>
      </c>
      <c r="B3">
        <v>7850</v>
      </c>
      <c r="C3" t="s">
        <v>12</v>
      </c>
      <c r="E3" s="1" t="s">
        <v>2</v>
      </c>
      <c r="F3">
        <f>B5*B4*1000*B6/2/F1/(10^6)</f>
        <v>35.733305716924221</v>
      </c>
      <c r="G3" t="s">
        <v>18</v>
      </c>
    </row>
    <row r="4" spans="1:7" x14ac:dyDescent="0.3">
      <c r="A4" t="s">
        <v>14</v>
      </c>
      <c r="B4">
        <v>80</v>
      </c>
      <c r="C4" t="s">
        <v>1</v>
      </c>
      <c r="E4" s="1" t="s">
        <v>19</v>
      </c>
      <c r="F4">
        <f>F3+F2</f>
        <v>45.000006066820021</v>
      </c>
      <c r="G4" t="s">
        <v>18</v>
      </c>
    </row>
    <row r="5" spans="1:7" x14ac:dyDescent="0.3">
      <c r="A5" t="s">
        <v>17</v>
      </c>
      <c r="B5">
        <v>142.34059999999999</v>
      </c>
      <c r="C5" t="s">
        <v>6</v>
      </c>
      <c r="E5" s="1" t="s">
        <v>23</v>
      </c>
      <c r="F5">
        <f>F4*B2</f>
        <v>225.0000303341001</v>
      </c>
      <c r="G5" t="s">
        <v>18</v>
      </c>
    </row>
    <row r="6" spans="1:7" x14ac:dyDescent="0.3">
      <c r="A6" t="s">
        <v>4</v>
      </c>
      <c r="B6">
        <v>4.5</v>
      </c>
      <c r="C6" t="s">
        <v>1</v>
      </c>
      <c r="E6" s="1" t="s">
        <v>21</v>
      </c>
      <c r="F6">
        <v>225</v>
      </c>
      <c r="G6" t="s">
        <v>18</v>
      </c>
    </row>
    <row r="7" spans="1:7" x14ac:dyDescent="0.3">
      <c r="A7" t="s">
        <v>8</v>
      </c>
      <c r="B7">
        <v>28</v>
      </c>
      <c r="C7" t="s">
        <v>10</v>
      </c>
    </row>
    <row r="8" spans="1:7" x14ac:dyDescent="0.3">
      <c r="A8" t="s">
        <v>9</v>
      </c>
      <c r="B8">
        <v>49</v>
      </c>
      <c r="C8" t="s">
        <v>10</v>
      </c>
      <c r="E8" t="s">
        <v>22</v>
      </c>
      <c r="F8">
        <f>F6-F5</f>
        <v>-3.0334100102891171E-5</v>
      </c>
    </row>
    <row r="9" spans="1:7" x14ac:dyDescent="0.3">
      <c r="A9" t="s">
        <v>11</v>
      </c>
      <c r="B9">
        <f>PI()*(B6^2-(B6-2*B1)^2)*B4/4*B3/1000</f>
        <v>179.50350519071927</v>
      </c>
      <c r="C9" t="s">
        <v>10</v>
      </c>
    </row>
    <row r="10" spans="1:7" x14ac:dyDescent="0.3">
      <c r="A10" t="s">
        <v>7</v>
      </c>
      <c r="B10">
        <v>4.5</v>
      </c>
      <c r="C10" t="s">
        <v>10</v>
      </c>
    </row>
    <row r="11" spans="1:7" x14ac:dyDescent="0.3">
      <c r="A11" t="s">
        <v>15</v>
      </c>
      <c r="B11">
        <f>(SUM(B7:B9)+3*B10)*9.81</f>
        <v>2648.7343859209559</v>
      </c>
      <c r="C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Mezzanotte</dc:creator>
  <cp:lastModifiedBy>Alberto Mezzanotte</cp:lastModifiedBy>
  <dcterms:created xsi:type="dcterms:W3CDTF">2018-04-27T09:12:01Z</dcterms:created>
  <dcterms:modified xsi:type="dcterms:W3CDTF">2018-04-27T10:16:55Z</dcterms:modified>
</cp:coreProperties>
</file>