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B23" i="1"/>
  <c r="B24"/>
  <c r="B13"/>
  <c r="B15"/>
  <c r="B14"/>
  <c r="B7"/>
  <c r="C20"/>
  <c r="D20"/>
  <c r="E20"/>
  <c r="F20"/>
  <c r="B20"/>
  <c r="C30"/>
  <c r="D30"/>
  <c r="E30"/>
  <c r="F30"/>
  <c r="G30"/>
  <c r="H30"/>
  <c r="I30"/>
  <c r="J30"/>
  <c r="K30"/>
  <c r="B30"/>
  <c r="B22"/>
  <c r="B21"/>
  <c r="B29"/>
  <c r="C29"/>
  <c r="D29"/>
  <c r="E29"/>
  <c r="F29"/>
  <c r="G29"/>
  <c r="H29"/>
  <c r="I29"/>
  <c r="J29"/>
  <c r="K29"/>
  <c r="B12"/>
  <c r="C12"/>
  <c r="D12"/>
  <c r="E12"/>
  <c r="F12"/>
  <c r="G12"/>
  <c r="H12"/>
  <c r="I12"/>
  <c r="J12"/>
  <c r="D7"/>
  <c r="C7"/>
</calcChain>
</file>

<file path=xl/sharedStrings.xml><?xml version="1.0" encoding="utf-8"?>
<sst xmlns="http://schemas.openxmlformats.org/spreadsheetml/2006/main" count="49" uniqueCount="40">
  <si>
    <t>Tenersi in forma</t>
  </si>
  <si>
    <t>Scopo tera- peutico</t>
  </si>
  <si>
    <t>Scaricare lo stress</t>
  </si>
  <si>
    <t>Per i valori che trasmette</t>
  </si>
  <si>
    <t>Media tot. anni Femmine</t>
  </si>
  <si>
    <t>Media tot. anni Maschi</t>
  </si>
  <si>
    <t>Num. anni maschi sup. media maschi</t>
  </si>
  <si>
    <t>Num. praticanti sup. media tot - Femmine</t>
  </si>
  <si>
    <t>Pratica sportiva</t>
  </si>
  <si>
    <t>Calcio, calcetto</t>
  </si>
  <si>
    <t>Atletica leggera, podismo</t>
  </si>
  <si>
    <t>Footing, jogging</t>
  </si>
  <si>
    <t>Ciclismo</t>
  </si>
  <si>
    <t>Ginnastica, attrezzistica, danza</t>
  </si>
  <si>
    <t>Nuoto, pallanuoto, tuffi</t>
  </si>
  <si>
    <t>Tennis e altri sport di racchetta</t>
  </si>
  <si>
    <t>Più maschi o femmine rispetto a media</t>
  </si>
  <si>
    <t xml:space="preserve">Numero persone che praticano sport distinti per sesso </t>
  </si>
  <si>
    <t>Dati ISTAT</t>
  </si>
  <si>
    <t>Maschi</t>
  </si>
  <si>
    <t>Femmine</t>
  </si>
  <si>
    <t>Italia (media)</t>
  </si>
  <si>
    <t xml:space="preserve">Num. tot. motivazioni </t>
  </si>
  <si>
    <t>max Italia</t>
  </si>
  <si>
    <t>min Italia</t>
  </si>
  <si>
    <t>Anni</t>
  </si>
  <si>
    <t>Uno</t>
  </si>
  <si>
    <t>Due</t>
  </si>
  <si>
    <t>Tre o più</t>
  </si>
  <si>
    <t>Motivazioni</t>
  </si>
  <si>
    <t xml:space="preserve">Svago </t>
  </si>
  <si>
    <t>Piacere, Passione</t>
  </si>
  <si>
    <t>Frequen- tare altre persone</t>
  </si>
  <si>
    <t>Stare al passo coi tempi</t>
  </si>
  <si>
    <t>Stare in mezzo alla               natura</t>
  </si>
  <si>
    <t>Persone di 6 anni e più che praticano sport con continuità</t>
  </si>
  <si>
    <t>Pallacanestro</t>
  </si>
  <si>
    <t>Pallavolo</t>
  </si>
  <si>
    <t>Sport invernali, alpinismo</t>
  </si>
  <si>
    <t>Numero Sport Praticati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</si>
</sst>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0" fontId="2" fillId="0" borderId="0" xfId="0" applyFont="1" applyAlignment="1"/>
    <xf numFmtId="0" fontId="0" fillId="0" borderId="0" xfId="0" applyAlignment="1">
      <alignment horizontal="center" vertical="center" wrapText="1"/>
    </xf>
    <xf numFmtId="0" fontId="0" fillId="0" borderId="2" xfId="0" applyBorder="1"/>
    <xf numFmtId="0" fontId="0" fillId="0" borderId="9" xfId="0" applyBorder="1"/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8" xfId="0" applyNumberFormat="1" applyBorder="1"/>
    <xf numFmtId="0" fontId="0" fillId="0" borderId="11" xfId="0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4" xfId="0" applyFont="1" applyBorder="1"/>
    <xf numFmtId="0" fontId="3" fillId="0" borderId="0" xfId="0" applyFont="1"/>
    <xf numFmtId="164" fontId="4" fillId="0" borderId="9" xfId="0" applyNumberFormat="1" applyFont="1" applyFill="1" applyBorder="1"/>
    <xf numFmtId="164" fontId="0" fillId="0" borderId="0" xfId="0" applyNumberFormat="1" applyAlignment="1">
      <alignment horizontal="center" vertical="center" wrapText="1"/>
    </xf>
    <xf numFmtId="164" fontId="0" fillId="0" borderId="2" xfId="0" applyNumberFormat="1" applyBorder="1"/>
    <xf numFmtId="164" fontId="0" fillId="0" borderId="8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164" fontId="0" fillId="0" borderId="0" xfId="0" applyNumberFormat="1" applyAlignment="1"/>
    <xf numFmtId="164" fontId="0" fillId="0" borderId="9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11" xfId="0" applyNumberFormat="1" applyFill="1" applyBorder="1"/>
    <xf numFmtId="164" fontId="0" fillId="0" borderId="12" xfId="0" applyNumberFormat="1" applyBorder="1"/>
    <xf numFmtId="164" fontId="1" fillId="0" borderId="2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0" fillId="0" borderId="4" xfId="0" applyNumberFormat="1" applyFill="1" applyBorder="1"/>
    <xf numFmtId="164" fontId="0" fillId="0" borderId="10" xfId="0" applyNumberFormat="1" applyFill="1" applyBorder="1"/>
    <xf numFmtId="164" fontId="0" fillId="0" borderId="2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4" fontId="4" fillId="0" borderId="2" xfId="0" applyNumberFormat="1" applyFont="1" applyFill="1" applyBorder="1"/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0" xfId="0" applyFont="1" applyAlignment="1">
      <alignment horizontal="left"/>
    </xf>
    <xf numFmtId="1" fontId="0" fillId="0" borderId="8" xfId="0" applyNumberFormat="1" applyFill="1" applyBorder="1"/>
    <xf numFmtId="1" fontId="0" fillId="0" borderId="6" xfId="0" applyNumberFormat="1" applyFill="1" applyBorder="1"/>
    <xf numFmtId="1" fontId="0" fillId="0" borderId="1" xfId="0" applyNumberFormat="1" applyFill="1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>
        <c:manualLayout>
          <c:layoutTarget val="inner"/>
          <c:xMode val="edge"/>
          <c:yMode val="edge"/>
          <c:x val="8.6833989501312353E-2"/>
          <c:y val="0.11342592592592594"/>
          <c:w val="0.46388888888888902"/>
          <c:h val="0.77314814814814825"/>
        </c:manualLayout>
      </c:layout>
      <c:pieChart>
        <c:varyColors val="1"/>
        <c:ser>
          <c:idx val="0"/>
          <c:order val="0"/>
          <c:tx>
            <c:strRef>
              <c:f>Foglio1!$A$27</c:f>
              <c:strCache>
                <c:ptCount val="1"/>
                <c:pt idx="0">
                  <c:v>Maschi</c:v>
                </c:pt>
              </c:strCache>
            </c:strRef>
          </c:tx>
          <c:dLbls>
            <c:showVal val="1"/>
            <c:showLeaderLines val="1"/>
          </c:dLbls>
          <c:cat>
            <c:strRef>
              <c:f>Foglio1!$B$26:$K$26</c:f>
              <c:strCache>
                <c:ptCount val="10"/>
                <c:pt idx="0">
                  <c:v>Calcio, calcetto</c:v>
                </c:pt>
                <c:pt idx="1">
                  <c:v>Atletica leggera, podismo</c:v>
                </c:pt>
                <c:pt idx="2">
                  <c:v>Footing, jogging</c:v>
                </c:pt>
                <c:pt idx="3">
                  <c:v>Ciclismo</c:v>
                </c:pt>
                <c:pt idx="4">
                  <c:v>Ginnastica, attrezzistica, danza</c:v>
                </c:pt>
                <c:pt idx="5">
                  <c:v>Pallacanestro</c:v>
                </c:pt>
                <c:pt idx="6">
                  <c:v>Pallavolo</c:v>
                </c:pt>
                <c:pt idx="7">
                  <c:v>Nuoto, pallanuoto, tuffi</c:v>
                </c:pt>
                <c:pt idx="8">
                  <c:v>Tennis e altri sport di racchetta</c:v>
                </c:pt>
                <c:pt idx="9">
                  <c:v>Sport invernali, alpinismo</c:v>
                </c:pt>
              </c:strCache>
            </c:strRef>
          </c:cat>
          <c:val>
            <c:numRef>
              <c:f>Foglio1!$B$27:$K$27</c:f>
              <c:numCache>
                <c:formatCode>0.0</c:formatCode>
                <c:ptCount val="10"/>
                <c:pt idx="0">
                  <c:v>41</c:v>
                </c:pt>
                <c:pt idx="1">
                  <c:v>6.5</c:v>
                </c:pt>
                <c:pt idx="2">
                  <c:v>3.5</c:v>
                </c:pt>
                <c:pt idx="3">
                  <c:v>10.199999999999999</c:v>
                </c:pt>
                <c:pt idx="4">
                  <c:v>10</c:v>
                </c:pt>
                <c:pt idx="5">
                  <c:v>4.8</c:v>
                </c:pt>
                <c:pt idx="6">
                  <c:v>3.3</c:v>
                </c:pt>
                <c:pt idx="7">
                  <c:v>16.7</c:v>
                </c:pt>
                <c:pt idx="8">
                  <c:v>10.1</c:v>
                </c:pt>
                <c:pt idx="9">
                  <c:v>13.2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Foglio1!$A$28</c:f>
              <c:strCache>
                <c:ptCount val="1"/>
                <c:pt idx="0">
                  <c:v>Femmine</c:v>
                </c:pt>
              </c:strCache>
            </c:strRef>
          </c:tx>
          <c:dLbls>
            <c:showVal val="1"/>
          </c:dLbls>
          <c:cat>
            <c:strRef>
              <c:f>Foglio1!$B$26:$K$26</c:f>
              <c:strCache>
                <c:ptCount val="10"/>
                <c:pt idx="0">
                  <c:v>Calcio, calcetto</c:v>
                </c:pt>
                <c:pt idx="1">
                  <c:v>Atletica leggera, podismo</c:v>
                </c:pt>
                <c:pt idx="2">
                  <c:v>Footing, jogging</c:v>
                </c:pt>
                <c:pt idx="3">
                  <c:v>Ciclismo</c:v>
                </c:pt>
                <c:pt idx="4">
                  <c:v>Ginnastica, attrezzistica, danza</c:v>
                </c:pt>
                <c:pt idx="5">
                  <c:v>Pallacanestro</c:v>
                </c:pt>
                <c:pt idx="6">
                  <c:v>Pallavolo</c:v>
                </c:pt>
                <c:pt idx="7">
                  <c:v>Nuoto, pallanuoto, tuffi</c:v>
                </c:pt>
                <c:pt idx="8">
                  <c:v>Tennis e altri sport di racchetta</c:v>
                </c:pt>
                <c:pt idx="9">
                  <c:v>Sport invernali, alpinismo</c:v>
                </c:pt>
              </c:strCache>
            </c:strRef>
          </c:cat>
          <c:val>
            <c:numRef>
              <c:f>Foglio1!$B$28:$K$28</c:f>
              <c:numCache>
                <c:formatCode>0.0</c:formatCode>
                <c:ptCount val="10"/>
                <c:pt idx="0">
                  <c:v>1.4</c:v>
                </c:pt>
                <c:pt idx="1">
                  <c:v>5</c:v>
                </c:pt>
                <c:pt idx="2">
                  <c:v>2.4</c:v>
                </c:pt>
                <c:pt idx="3">
                  <c:v>3.6</c:v>
                </c:pt>
                <c:pt idx="4">
                  <c:v>43.3</c:v>
                </c:pt>
                <c:pt idx="5">
                  <c:v>1.8</c:v>
                </c:pt>
                <c:pt idx="6">
                  <c:v>10</c:v>
                </c:pt>
                <c:pt idx="7">
                  <c:v>29</c:v>
                </c:pt>
                <c:pt idx="8">
                  <c:v>4.8</c:v>
                </c:pt>
                <c:pt idx="9">
                  <c:v>11.9</c:v>
                </c:pt>
              </c:numCache>
            </c:numRef>
          </c:val>
        </c:ser>
        <c:ser>
          <c:idx val="1"/>
          <c:order val="1"/>
          <c:tx>
            <c:strRef>
              <c:f>Foglio1!$B$26</c:f>
              <c:strCache>
                <c:ptCount val="1"/>
                <c:pt idx="0">
                  <c:v>Calcio, calcetto</c:v>
                </c:pt>
              </c:strCache>
            </c:strRef>
          </c:tx>
          <c:cat>
            <c:strRef>
              <c:f>Foglio1!$B$26:$K$26</c:f>
              <c:strCache>
                <c:ptCount val="10"/>
                <c:pt idx="0">
                  <c:v>Calcio, calcetto</c:v>
                </c:pt>
                <c:pt idx="1">
                  <c:v>Atletica leggera, podismo</c:v>
                </c:pt>
                <c:pt idx="2">
                  <c:v>Footing, jogging</c:v>
                </c:pt>
                <c:pt idx="3">
                  <c:v>Ciclismo</c:v>
                </c:pt>
                <c:pt idx="4">
                  <c:v>Ginnastica, attrezzistica, danza</c:v>
                </c:pt>
                <c:pt idx="5">
                  <c:v>Pallacanestro</c:v>
                </c:pt>
                <c:pt idx="6">
                  <c:v>Pallavolo</c:v>
                </c:pt>
                <c:pt idx="7">
                  <c:v>Nuoto, pallanuoto, tuffi</c:v>
                </c:pt>
                <c:pt idx="8">
                  <c:v>Tennis e altri sport di racchetta</c:v>
                </c:pt>
                <c:pt idx="9">
                  <c:v>Sport invernali, alpinismo</c:v>
                </c:pt>
              </c:strCache>
            </c:strRef>
          </c:cat>
          <c:val>
            <c:numRef>
              <c:f>Foglio1!$C$26:$K$26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Foglio1!$A$10</c:f>
              <c:strCache>
                <c:ptCount val="1"/>
                <c:pt idx="0">
                  <c:v>Maschi</c:v>
                </c:pt>
              </c:strCache>
            </c:strRef>
          </c:tx>
          <c:cat>
            <c:strRef>
              <c:f>Foglio1!$B$9:$J$9</c:f>
              <c:strCache>
                <c:ptCount val="9"/>
                <c:pt idx="0">
                  <c:v>Svago </c:v>
                </c:pt>
                <c:pt idx="1">
                  <c:v>Piacere, Passione</c:v>
                </c:pt>
                <c:pt idx="2">
                  <c:v>Tenersi in forma</c:v>
                </c:pt>
                <c:pt idx="3">
                  <c:v>Scopo tera- peutico</c:v>
                </c:pt>
                <c:pt idx="4">
                  <c:v>Frequen- tare altre persone</c:v>
                </c:pt>
                <c:pt idx="5">
                  <c:v>Stare in mezzo alla               natura</c:v>
                </c:pt>
                <c:pt idx="6">
                  <c:v>Stare al passo coi tempi</c:v>
                </c:pt>
                <c:pt idx="7">
                  <c:v>Scaricare lo stress</c:v>
                </c:pt>
                <c:pt idx="8">
                  <c:v>Per i valori che trasmette</c:v>
                </c:pt>
              </c:strCache>
            </c:strRef>
          </c:cat>
          <c:val>
            <c:numRef>
              <c:f>Foglio1!$B$10:$J$10</c:f>
              <c:numCache>
                <c:formatCode>0.0</c:formatCode>
                <c:ptCount val="9"/>
                <c:pt idx="0">
                  <c:v>51.8</c:v>
                </c:pt>
                <c:pt idx="1">
                  <c:v>70.099999999999994</c:v>
                </c:pt>
                <c:pt idx="2">
                  <c:v>44.8</c:v>
                </c:pt>
                <c:pt idx="3">
                  <c:v>5.9</c:v>
                </c:pt>
                <c:pt idx="4">
                  <c:v>20.8</c:v>
                </c:pt>
                <c:pt idx="5">
                  <c:v>12.2</c:v>
                </c:pt>
                <c:pt idx="6">
                  <c:v>1.3</c:v>
                </c:pt>
                <c:pt idx="7">
                  <c:v>24.8</c:v>
                </c:pt>
                <c:pt idx="8">
                  <c:v>9.3000000000000007</c:v>
                </c:pt>
              </c:numCache>
            </c:numRef>
          </c:val>
        </c:ser>
        <c:ser>
          <c:idx val="1"/>
          <c:order val="1"/>
          <c:tx>
            <c:strRef>
              <c:f>Foglio1!$A$11</c:f>
              <c:strCache>
                <c:ptCount val="1"/>
                <c:pt idx="0">
                  <c:v>Femmine</c:v>
                </c:pt>
              </c:strCache>
            </c:strRef>
          </c:tx>
          <c:cat>
            <c:strRef>
              <c:f>Foglio1!$B$9:$J$9</c:f>
              <c:strCache>
                <c:ptCount val="9"/>
                <c:pt idx="0">
                  <c:v>Svago </c:v>
                </c:pt>
                <c:pt idx="1">
                  <c:v>Piacere, Passione</c:v>
                </c:pt>
                <c:pt idx="2">
                  <c:v>Tenersi in forma</c:v>
                </c:pt>
                <c:pt idx="3">
                  <c:v>Scopo tera- peutico</c:v>
                </c:pt>
                <c:pt idx="4">
                  <c:v>Frequen- tare altre persone</c:v>
                </c:pt>
                <c:pt idx="5">
                  <c:v>Stare in mezzo alla               natura</c:v>
                </c:pt>
                <c:pt idx="6">
                  <c:v>Stare al passo coi tempi</c:v>
                </c:pt>
                <c:pt idx="7">
                  <c:v>Scaricare lo stress</c:v>
                </c:pt>
                <c:pt idx="8">
                  <c:v>Per i valori che trasmette</c:v>
                </c:pt>
              </c:strCache>
            </c:strRef>
          </c:cat>
          <c:val>
            <c:numRef>
              <c:f>Foglio1!$B$11:$J$11</c:f>
              <c:numCache>
                <c:formatCode>0.0</c:formatCode>
                <c:ptCount val="9"/>
                <c:pt idx="0">
                  <c:v>46.8</c:v>
                </c:pt>
                <c:pt idx="1">
                  <c:v>51.6</c:v>
                </c:pt>
                <c:pt idx="2">
                  <c:v>56.3</c:v>
                </c:pt>
                <c:pt idx="3">
                  <c:v>16.600000000000001</c:v>
                </c:pt>
                <c:pt idx="4">
                  <c:v>20.6</c:v>
                </c:pt>
                <c:pt idx="5">
                  <c:v>7.4</c:v>
                </c:pt>
                <c:pt idx="6">
                  <c:v>1.2</c:v>
                </c:pt>
                <c:pt idx="7">
                  <c:v>27.9</c:v>
                </c:pt>
                <c:pt idx="8">
                  <c:v>6.6</c:v>
                </c:pt>
              </c:numCache>
            </c:numRef>
          </c:val>
        </c:ser>
        <c:ser>
          <c:idx val="2"/>
          <c:order val="2"/>
          <c:tx>
            <c:strRef>
              <c:f>Foglio1!$A$12</c:f>
              <c:strCache>
                <c:ptCount val="1"/>
                <c:pt idx="0">
                  <c:v>Italia (media)</c:v>
                </c:pt>
              </c:strCache>
            </c:strRef>
          </c:tx>
          <c:cat>
            <c:strRef>
              <c:f>Foglio1!$B$9:$J$9</c:f>
              <c:strCache>
                <c:ptCount val="9"/>
                <c:pt idx="0">
                  <c:v>Svago </c:v>
                </c:pt>
                <c:pt idx="1">
                  <c:v>Piacere, Passione</c:v>
                </c:pt>
                <c:pt idx="2">
                  <c:v>Tenersi in forma</c:v>
                </c:pt>
                <c:pt idx="3">
                  <c:v>Scopo tera- peutico</c:v>
                </c:pt>
                <c:pt idx="4">
                  <c:v>Frequen- tare altre persone</c:v>
                </c:pt>
                <c:pt idx="5">
                  <c:v>Stare in mezzo alla               natura</c:v>
                </c:pt>
                <c:pt idx="6">
                  <c:v>Stare al passo coi tempi</c:v>
                </c:pt>
                <c:pt idx="7">
                  <c:v>Scaricare lo stress</c:v>
                </c:pt>
                <c:pt idx="8">
                  <c:v>Per i valori che trasmette</c:v>
                </c:pt>
              </c:strCache>
            </c:strRef>
          </c:cat>
          <c:val>
            <c:numRef>
              <c:f>Foglio1!$B$12:$J$12</c:f>
              <c:numCache>
                <c:formatCode>0.0</c:formatCode>
                <c:ptCount val="9"/>
                <c:pt idx="0">
                  <c:v>49.3</c:v>
                </c:pt>
                <c:pt idx="1">
                  <c:v>60.849999999999994</c:v>
                </c:pt>
                <c:pt idx="2">
                  <c:v>50.55</c:v>
                </c:pt>
                <c:pt idx="3">
                  <c:v>11.25</c:v>
                </c:pt>
                <c:pt idx="4">
                  <c:v>20.700000000000003</c:v>
                </c:pt>
                <c:pt idx="5">
                  <c:v>9.8000000000000007</c:v>
                </c:pt>
                <c:pt idx="6">
                  <c:v>1.25</c:v>
                </c:pt>
                <c:pt idx="7">
                  <c:v>26.35</c:v>
                </c:pt>
                <c:pt idx="8">
                  <c:v>7.95</c:v>
                </c:pt>
              </c:numCache>
            </c:numRef>
          </c:val>
        </c:ser>
        <c:shape val="box"/>
        <c:axId val="96445184"/>
        <c:axId val="96446720"/>
        <c:axId val="0"/>
      </c:bar3DChart>
      <c:catAx>
        <c:axId val="96445184"/>
        <c:scaling>
          <c:orientation val="minMax"/>
        </c:scaling>
        <c:axPos val="b"/>
        <c:tickLblPos val="nextTo"/>
        <c:crossAx val="96446720"/>
        <c:crosses val="autoZero"/>
        <c:auto val="1"/>
        <c:lblAlgn val="ctr"/>
        <c:lblOffset val="100"/>
      </c:catAx>
      <c:valAx>
        <c:axId val="96446720"/>
        <c:scaling>
          <c:orientation val="minMax"/>
        </c:scaling>
        <c:axPos val="l"/>
        <c:majorGridlines/>
        <c:numFmt formatCode="0.0" sourceLinked="1"/>
        <c:tickLblPos val="nextTo"/>
        <c:crossAx val="96445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30</xdr:row>
      <xdr:rowOff>180974</xdr:rowOff>
    </xdr:from>
    <xdr:to>
      <xdr:col>3</xdr:col>
      <xdr:colOff>390525</xdr:colOff>
      <xdr:row>51</xdr:row>
      <xdr:rowOff>190499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30</xdr:row>
      <xdr:rowOff>180975</xdr:rowOff>
    </xdr:from>
    <xdr:to>
      <xdr:col>9</xdr:col>
      <xdr:colOff>38100</xdr:colOff>
      <xdr:row>52</xdr:row>
      <xdr:rowOff>1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30</xdr:row>
      <xdr:rowOff>180975</xdr:rowOff>
    </xdr:from>
    <xdr:to>
      <xdr:col>16</xdr:col>
      <xdr:colOff>28575</xdr:colOff>
      <xdr:row>51</xdr:row>
      <xdr:rowOff>180975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tabSelected="1" workbookViewId="0">
      <selection activeCell="F21" sqref="F21"/>
    </sheetView>
  </sheetViews>
  <sheetFormatPr defaultRowHeight="15"/>
  <cols>
    <col min="1" max="1" width="38.85546875" bestFit="1" customWidth="1"/>
    <col min="2" max="2" width="14.85546875" customWidth="1"/>
    <col min="4" max="4" width="9.7109375" customWidth="1"/>
    <col min="6" max="6" width="15" customWidth="1"/>
    <col min="7" max="7" width="14.5703125" customWidth="1"/>
    <col min="8" max="8" width="13.7109375" customWidth="1"/>
    <col min="9" max="9" width="11.7109375" bestFit="1" customWidth="1"/>
    <col min="10" max="10" width="12.42578125" customWidth="1"/>
    <col min="11" max="11" width="10.5703125" customWidth="1"/>
  </cols>
  <sheetData>
    <row r="1" spans="1:11" ht="18.75">
      <c r="A1" s="46" t="s">
        <v>17</v>
      </c>
      <c r="B1" s="46"/>
      <c r="C1" s="46"/>
      <c r="D1" s="2"/>
      <c r="E1" s="2"/>
      <c r="F1" s="14" t="s">
        <v>18</v>
      </c>
    </row>
    <row r="2" spans="1:11" ht="15.75" thickBot="1"/>
    <row r="3" spans="1:11" ht="16.5" thickBot="1">
      <c r="B3" s="43" t="s">
        <v>39</v>
      </c>
      <c r="C3" s="44"/>
      <c r="D3" s="45"/>
    </row>
    <row r="4" spans="1:11" ht="15.75" thickBot="1">
      <c r="B4" s="7" t="s">
        <v>26</v>
      </c>
      <c r="C4" s="7" t="s">
        <v>27</v>
      </c>
      <c r="D4" s="6" t="s">
        <v>28</v>
      </c>
    </row>
    <row r="5" spans="1:11" ht="15.75" thickBot="1">
      <c r="A5" s="10" t="s">
        <v>19</v>
      </c>
      <c r="B5" s="17">
        <v>62.8</v>
      </c>
      <c r="C5" s="17">
        <v>25.5</v>
      </c>
      <c r="D5" s="8">
        <v>11.6</v>
      </c>
      <c r="E5" s="1"/>
      <c r="F5" s="1"/>
      <c r="G5" s="1"/>
      <c r="H5" s="1"/>
      <c r="I5" s="1"/>
      <c r="J5" s="1"/>
      <c r="K5" s="1"/>
    </row>
    <row r="6" spans="1:11" ht="15.75" thickBot="1">
      <c r="A6" s="11" t="s">
        <v>20</v>
      </c>
      <c r="B6" s="17">
        <v>70.5</v>
      </c>
      <c r="C6" s="17">
        <v>21</v>
      </c>
      <c r="D6" s="8">
        <v>8.1999999999999993</v>
      </c>
      <c r="E6" s="1"/>
      <c r="F6" s="1"/>
      <c r="G6" s="1"/>
      <c r="H6" s="1"/>
      <c r="I6" s="1"/>
      <c r="J6" s="1"/>
      <c r="K6" s="1"/>
    </row>
    <row r="7" spans="1:11" ht="15.75" thickBot="1">
      <c r="A7" s="11" t="s">
        <v>21</v>
      </c>
      <c r="B7" s="39">
        <f>AVERAGE(B5:B6)</f>
        <v>66.650000000000006</v>
      </c>
      <c r="C7" s="39">
        <f>AVERAGE(C5:C6)</f>
        <v>23.25</v>
      </c>
      <c r="D7" s="15">
        <f>AVERAGE(D5:D6)</f>
        <v>9.8999999999999986</v>
      </c>
      <c r="E7" s="1"/>
      <c r="F7" s="1"/>
      <c r="G7" s="1"/>
      <c r="H7" s="1"/>
      <c r="I7" s="1"/>
      <c r="J7" s="1"/>
      <c r="K7" s="1"/>
    </row>
    <row r="8" spans="1:11" ht="16.5" thickBot="1">
      <c r="A8" s="4"/>
      <c r="B8" s="40" t="s">
        <v>29</v>
      </c>
      <c r="C8" s="41"/>
      <c r="D8" s="41"/>
      <c r="E8" s="41"/>
      <c r="F8" s="41"/>
      <c r="G8" s="41"/>
      <c r="H8" s="41"/>
      <c r="I8" s="41"/>
      <c r="J8" s="42"/>
      <c r="K8" s="1"/>
    </row>
    <row r="9" spans="1:11" ht="45.75" thickBot="1">
      <c r="B9" s="37" t="s">
        <v>30</v>
      </c>
      <c r="C9" s="27" t="s">
        <v>31</v>
      </c>
      <c r="D9" s="28" t="s">
        <v>0</v>
      </c>
      <c r="E9" s="28" t="s">
        <v>1</v>
      </c>
      <c r="F9" s="38" t="s">
        <v>32</v>
      </c>
      <c r="G9" s="27" t="s">
        <v>34</v>
      </c>
      <c r="H9" s="27" t="s">
        <v>33</v>
      </c>
      <c r="I9" s="27" t="s">
        <v>2</v>
      </c>
      <c r="J9" s="27" t="s">
        <v>3</v>
      </c>
      <c r="K9" s="16"/>
    </row>
    <row r="10" spans="1:11" ht="15.75" thickBot="1">
      <c r="A10" s="10" t="s">
        <v>19</v>
      </c>
      <c r="B10" s="8">
        <v>51.8</v>
      </c>
      <c r="C10" s="17">
        <v>70.099999999999994</v>
      </c>
      <c r="D10" s="17">
        <v>44.8</v>
      </c>
      <c r="E10" s="17">
        <v>5.9</v>
      </c>
      <c r="F10" s="17">
        <v>20.8</v>
      </c>
      <c r="G10" s="17">
        <v>12.2</v>
      </c>
      <c r="H10" s="17">
        <v>1.3</v>
      </c>
      <c r="I10" s="17">
        <v>24.8</v>
      </c>
      <c r="J10" s="8">
        <v>9.3000000000000007</v>
      </c>
      <c r="K10" s="1"/>
    </row>
    <row r="11" spans="1:11" ht="15.75" thickBot="1">
      <c r="A11" s="11" t="s">
        <v>20</v>
      </c>
      <c r="B11" s="8">
        <v>46.8</v>
      </c>
      <c r="C11" s="17">
        <v>51.6</v>
      </c>
      <c r="D11" s="17">
        <v>56.3</v>
      </c>
      <c r="E11" s="17">
        <v>16.600000000000001</v>
      </c>
      <c r="F11" s="17">
        <v>20.6</v>
      </c>
      <c r="G11" s="17">
        <v>7.4</v>
      </c>
      <c r="H11" s="17">
        <v>1.2</v>
      </c>
      <c r="I11" s="17">
        <v>27.9</v>
      </c>
      <c r="J11" s="8">
        <v>6.6</v>
      </c>
      <c r="K11" s="1"/>
    </row>
    <row r="12" spans="1:11" ht="15.75" thickBot="1">
      <c r="A12" s="11" t="s">
        <v>21</v>
      </c>
      <c r="B12" s="18">
        <f t="shared" ref="B12:J12" si="0">AVERAGE(B10:B11)</f>
        <v>49.3</v>
      </c>
      <c r="C12" s="19">
        <f t="shared" si="0"/>
        <v>60.849999999999994</v>
      </c>
      <c r="D12" s="19">
        <f t="shared" si="0"/>
        <v>50.55</v>
      </c>
      <c r="E12" s="19">
        <f t="shared" si="0"/>
        <v>11.25</v>
      </c>
      <c r="F12" s="19">
        <f t="shared" si="0"/>
        <v>20.700000000000003</v>
      </c>
      <c r="G12" s="19">
        <f t="shared" si="0"/>
        <v>9.8000000000000007</v>
      </c>
      <c r="H12" s="19">
        <f t="shared" si="0"/>
        <v>1.25</v>
      </c>
      <c r="I12" s="19">
        <f t="shared" si="0"/>
        <v>26.35</v>
      </c>
      <c r="J12" s="18">
        <f t="shared" si="0"/>
        <v>7.95</v>
      </c>
      <c r="K12" s="1"/>
    </row>
    <row r="13" spans="1:11" ht="15.75" thickBot="1">
      <c r="A13" s="11" t="s">
        <v>22</v>
      </c>
      <c r="B13" s="47">
        <f>COUNT(B10:J10)</f>
        <v>9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ht="15.75" thickBot="1">
      <c r="A14" s="11" t="s">
        <v>23</v>
      </c>
      <c r="B14" s="18">
        <f>MAX(B12:J12)</f>
        <v>60.849999999999994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ht="15.75" thickBot="1">
      <c r="A15" s="12" t="s">
        <v>24</v>
      </c>
      <c r="B15" s="20">
        <f>MIN(B12:J12)</f>
        <v>1.25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ht="16.5" thickBot="1">
      <c r="B16" s="40" t="s">
        <v>35</v>
      </c>
      <c r="C16" s="41"/>
      <c r="D16" s="41"/>
      <c r="E16" s="41"/>
      <c r="F16" s="42"/>
      <c r="G16" s="21"/>
      <c r="H16" s="1"/>
      <c r="I16" s="1"/>
      <c r="J16" s="1"/>
      <c r="K16" s="1"/>
    </row>
    <row r="17" spans="1:13" ht="15.75" thickBot="1">
      <c r="A17" s="10" t="s">
        <v>25</v>
      </c>
      <c r="B17" s="34">
        <v>1982</v>
      </c>
      <c r="C17" s="35">
        <v>1985</v>
      </c>
      <c r="D17" s="36">
        <v>1988</v>
      </c>
      <c r="E17" s="33">
        <v>1995</v>
      </c>
      <c r="F17" s="33">
        <v>2000</v>
      </c>
      <c r="G17" s="1"/>
      <c r="H17" s="1"/>
      <c r="I17" s="1"/>
      <c r="J17" s="1"/>
      <c r="K17" s="1"/>
    </row>
    <row r="18" spans="1:13" ht="15.75" thickBot="1">
      <c r="A18" s="11" t="s">
        <v>19</v>
      </c>
      <c r="B18" s="22">
        <v>21.5</v>
      </c>
      <c r="C18" s="23">
        <v>30.4</v>
      </c>
      <c r="D18" s="23">
        <v>31.9</v>
      </c>
      <c r="E18" s="23">
        <v>23.7</v>
      </c>
      <c r="F18" s="17">
        <v>25.6</v>
      </c>
      <c r="G18" s="1"/>
      <c r="H18" s="1"/>
      <c r="I18" s="1"/>
      <c r="J18" s="1"/>
      <c r="K18" s="1"/>
    </row>
    <row r="19" spans="1:13" ht="15.75" thickBot="1">
      <c r="A19" s="11" t="s">
        <v>20</v>
      </c>
      <c r="B19" s="8">
        <v>9.5</v>
      </c>
      <c r="C19" s="23">
        <v>14.4</v>
      </c>
      <c r="D19" s="17">
        <v>14.4</v>
      </c>
      <c r="E19" s="17">
        <v>12.7</v>
      </c>
      <c r="F19" s="24">
        <v>15.4</v>
      </c>
      <c r="G19" s="1"/>
      <c r="H19" s="1"/>
      <c r="I19" s="1"/>
      <c r="J19" s="1"/>
      <c r="K19" s="1"/>
    </row>
    <row r="20" spans="1:13" ht="15.75" thickBot="1">
      <c r="A20" s="11" t="s">
        <v>21</v>
      </c>
      <c r="B20" s="18">
        <f>AVERAGE(B18:B19)</f>
        <v>15.5</v>
      </c>
      <c r="C20" s="18">
        <f t="shared" ref="C20:F20" si="1">AVERAGE(C18:C19)</f>
        <v>22.4</v>
      </c>
      <c r="D20" s="18">
        <f t="shared" si="1"/>
        <v>23.15</v>
      </c>
      <c r="E20" s="18">
        <f t="shared" si="1"/>
        <v>18.2</v>
      </c>
      <c r="F20" s="18">
        <f t="shared" si="1"/>
        <v>20.5</v>
      </c>
      <c r="G20" s="1"/>
      <c r="H20" s="1"/>
      <c r="I20" s="1"/>
      <c r="J20" s="1"/>
      <c r="K20" s="1"/>
    </row>
    <row r="21" spans="1:13" ht="15.75" thickBot="1">
      <c r="A21" s="11" t="s">
        <v>4</v>
      </c>
      <c r="B21" s="18">
        <f>AVERAGE(B19:F19)</f>
        <v>13.280000000000001</v>
      </c>
      <c r="C21" s="1"/>
      <c r="D21" s="1"/>
      <c r="E21" s="1"/>
      <c r="F21" s="1"/>
      <c r="G21" s="1"/>
      <c r="H21" s="1"/>
      <c r="I21" s="1"/>
      <c r="J21" s="1"/>
      <c r="K21" s="1"/>
    </row>
    <row r="22" spans="1:13" ht="15.75" thickBot="1">
      <c r="A22" s="13" t="s">
        <v>5</v>
      </c>
      <c r="B22" s="25">
        <f>AVERAGE(B18:F18)</f>
        <v>26.619999999999997</v>
      </c>
      <c r="C22" s="1"/>
      <c r="D22" s="1"/>
      <c r="E22" s="1"/>
      <c r="F22" s="1"/>
      <c r="G22" s="1"/>
      <c r="H22" s="1"/>
      <c r="I22" s="1"/>
      <c r="J22" s="1"/>
      <c r="K22" s="1"/>
    </row>
    <row r="23" spans="1:13" ht="15.75" thickBot="1">
      <c r="A23" s="11" t="s">
        <v>6</v>
      </c>
      <c r="B23" s="48">
        <f>COUNT(C18,D18)</f>
        <v>2</v>
      </c>
      <c r="C23" s="26"/>
      <c r="D23" s="1"/>
      <c r="E23" s="1"/>
      <c r="F23" s="1"/>
      <c r="G23" s="1"/>
      <c r="H23" s="1"/>
      <c r="I23" s="1"/>
      <c r="J23" s="1"/>
      <c r="K23" s="1"/>
    </row>
    <row r="24" spans="1:13" ht="15.75" thickBot="1">
      <c r="A24" s="11" t="s">
        <v>7</v>
      </c>
      <c r="B24" s="49">
        <f>COUNT(C19:D19,F19)</f>
        <v>3</v>
      </c>
      <c r="C24" s="26"/>
      <c r="D24" s="1"/>
      <c r="E24" s="1"/>
      <c r="F24" s="1"/>
      <c r="G24" s="1"/>
      <c r="H24" s="1"/>
      <c r="I24" s="1"/>
      <c r="J24" s="1"/>
      <c r="K24" s="1"/>
    </row>
    <row r="25" spans="1:13" ht="16.5" thickBot="1">
      <c r="A25" s="5"/>
      <c r="B25" s="40" t="s">
        <v>8</v>
      </c>
      <c r="C25" s="41"/>
      <c r="D25" s="41"/>
      <c r="E25" s="41"/>
      <c r="F25" s="41"/>
      <c r="G25" s="41"/>
      <c r="H25" s="41"/>
      <c r="I25" s="41"/>
      <c r="J25" s="41"/>
      <c r="K25" s="42"/>
    </row>
    <row r="26" spans="1:13" ht="45.75" thickBot="1">
      <c r="A26" s="9"/>
      <c r="B26" s="27" t="s">
        <v>9</v>
      </c>
      <c r="C26" s="28" t="s">
        <v>10</v>
      </c>
      <c r="D26" s="28" t="s">
        <v>11</v>
      </c>
      <c r="E26" s="28" t="s">
        <v>12</v>
      </c>
      <c r="F26" s="28" t="s">
        <v>13</v>
      </c>
      <c r="G26" s="28" t="s">
        <v>36</v>
      </c>
      <c r="H26" s="28" t="s">
        <v>37</v>
      </c>
      <c r="I26" s="28" t="s">
        <v>14</v>
      </c>
      <c r="J26" s="28" t="s">
        <v>15</v>
      </c>
      <c r="K26" s="28" t="s">
        <v>38</v>
      </c>
      <c r="L26" s="3"/>
      <c r="M26" s="3"/>
    </row>
    <row r="27" spans="1:13" ht="15.75" thickBot="1">
      <c r="A27" s="10" t="s">
        <v>19</v>
      </c>
      <c r="B27" s="17">
        <v>41</v>
      </c>
      <c r="C27" s="8">
        <v>6.5</v>
      </c>
      <c r="D27" s="8">
        <v>3.5</v>
      </c>
      <c r="E27" s="8">
        <v>10.199999999999999</v>
      </c>
      <c r="F27" s="8">
        <v>10</v>
      </c>
      <c r="G27" s="8">
        <v>4.8</v>
      </c>
      <c r="H27" s="8">
        <v>3.3</v>
      </c>
      <c r="I27" s="8">
        <v>16.7</v>
      </c>
      <c r="J27" s="8">
        <v>10.1</v>
      </c>
      <c r="K27" s="8">
        <v>13.2</v>
      </c>
    </row>
    <row r="28" spans="1:13" ht="15.75" thickBot="1">
      <c r="A28" s="11" t="s">
        <v>20</v>
      </c>
      <c r="B28" s="17">
        <v>1.4</v>
      </c>
      <c r="C28" s="8">
        <v>5</v>
      </c>
      <c r="D28" s="8">
        <v>2.4</v>
      </c>
      <c r="E28" s="8">
        <v>3.6</v>
      </c>
      <c r="F28" s="8">
        <v>43.3</v>
      </c>
      <c r="G28" s="8">
        <v>1.8</v>
      </c>
      <c r="H28" s="8">
        <v>10</v>
      </c>
      <c r="I28" s="8">
        <v>29</v>
      </c>
      <c r="J28" s="8">
        <v>4.8</v>
      </c>
      <c r="K28" s="8">
        <v>11.9</v>
      </c>
    </row>
    <row r="29" spans="1:13" ht="15.75" thickBot="1">
      <c r="A29" s="11" t="s">
        <v>21</v>
      </c>
      <c r="B29" s="29">
        <f t="shared" ref="B29:K29" si="2">AVERAGE(B27:B28)</f>
        <v>21.2</v>
      </c>
      <c r="C29" s="30">
        <f t="shared" si="2"/>
        <v>5.75</v>
      </c>
      <c r="D29" s="30">
        <f t="shared" si="2"/>
        <v>2.95</v>
      </c>
      <c r="E29" s="30">
        <f t="shared" si="2"/>
        <v>6.8999999999999995</v>
      </c>
      <c r="F29" s="30">
        <f t="shared" si="2"/>
        <v>26.65</v>
      </c>
      <c r="G29" s="30">
        <f t="shared" si="2"/>
        <v>3.3</v>
      </c>
      <c r="H29" s="30">
        <f t="shared" si="2"/>
        <v>6.65</v>
      </c>
      <c r="I29" s="30">
        <f t="shared" si="2"/>
        <v>22.85</v>
      </c>
      <c r="J29" s="30">
        <f t="shared" si="2"/>
        <v>7.4499999999999993</v>
      </c>
      <c r="K29" s="30">
        <f t="shared" si="2"/>
        <v>12.55</v>
      </c>
    </row>
    <row r="30" spans="1:13" ht="15.75" thickBot="1">
      <c r="A30" s="12" t="s">
        <v>16</v>
      </c>
      <c r="B30" s="31" t="str">
        <f>IF(B27&gt;B28, "Maschi", "Femmine")</f>
        <v>Maschi</v>
      </c>
      <c r="C30" s="32" t="str">
        <f t="shared" ref="C30:K30" si="3">IF(C27&gt;C28, "Maschi", "Femmine")</f>
        <v>Maschi</v>
      </c>
      <c r="D30" s="32" t="str">
        <f t="shared" si="3"/>
        <v>Maschi</v>
      </c>
      <c r="E30" s="32" t="str">
        <f t="shared" si="3"/>
        <v>Maschi</v>
      </c>
      <c r="F30" s="32" t="str">
        <f t="shared" si="3"/>
        <v>Femmine</v>
      </c>
      <c r="G30" s="32" t="str">
        <f t="shared" si="3"/>
        <v>Maschi</v>
      </c>
      <c r="H30" s="32" t="str">
        <f t="shared" si="3"/>
        <v>Femmine</v>
      </c>
      <c r="I30" s="32" t="str">
        <f t="shared" si="3"/>
        <v>Femmine</v>
      </c>
      <c r="J30" s="32" t="str">
        <f t="shared" si="3"/>
        <v>Maschi</v>
      </c>
      <c r="K30" s="32" t="str">
        <f t="shared" si="3"/>
        <v>Maschi</v>
      </c>
    </row>
  </sheetData>
  <mergeCells count="5">
    <mergeCell ref="B25:K25"/>
    <mergeCell ref="B8:J8"/>
    <mergeCell ref="B3:D3"/>
    <mergeCell ref="A1:C1"/>
    <mergeCell ref="B16:F16"/>
  </mergeCells>
  <pageMargins left="0.7" right="0.7" top="0.75" bottom="0.75" header="0.3" footer="0.3"/>
  <pageSetup paperSize="9" orientation="portrait" horizontalDpi="360" verticalDpi="360" r:id="rId1"/>
  <ignoredErrors>
    <ignoredError sqref="B20:F2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2014-12-15T12:21:46Z</dcterms:modified>
</cp:coreProperties>
</file>