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israel_mateos_alu_uclm_es/Documents/Grado/Curso 3/Cuatrimestre 1/Ingeniería del Software II/Lab/Proyecto/"/>
    </mc:Choice>
  </mc:AlternateContent>
  <xr:revisionPtr revIDLastSave="1619" documentId="8_{A09CCE5C-6335-405A-9410-4F1C71A57EA6}" xr6:coauthVersionLast="47" xr6:coauthVersionMax="47" xr10:uidLastSave="{8415C6BF-F9C9-4FC7-AECB-EDA2BAE4FD0D}"/>
  <bookViews>
    <workbookView xWindow="-110" yWindow="-110" windowWidth="19420" windowHeight="10300" activeTab="1" xr2:uid="{09499FD2-5E53-42AE-A925-85E486078AE6}"/>
  </bookViews>
  <sheets>
    <sheet name="Prioridades" sheetId="1" r:id="rId1"/>
    <sheet name="PU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Y4" i="2" l="1"/>
  <c r="GZ4" i="2"/>
  <c r="HA4" i="2"/>
  <c r="HB4" i="2"/>
  <c r="GY5" i="2"/>
  <c r="GZ5" i="2"/>
  <c r="HA5" i="2"/>
  <c r="HB5" i="2"/>
  <c r="HC5" i="2"/>
  <c r="GY6" i="2"/>
  <c r="GZ6" i="2"/>
  <c r="HA6" i="2"/>
  <c r="HB6" i="2"/>
  <c r="HC6" i="2"/>
  <c r="GY7" i="2"/>
  <c r="GZ7" i="2"/>
  <c r="HA7" i="2"/>
  <c r="HB7" i="2"/>
  <c r="HC7" i="2"/>
  <c r="GY8" i="2"/>
  <c r="GZ8" i="2"/>
  <c r="HA8" i="2"/>
  <c r="GY9" i="2"/>
  <c r="GZ9" i="2"/>
  <c r="HA9" i="2"/>
  <c r="HB9" i="2"/>
  <c r="G45" i="1"/>
  <c r="H45" i="1"/>
  <c r="HB8" i="2" s="1"/>
  <c r="H46" i="1"/>
  <c r="F46" i="1"/>
  <c r="I42" i="1"/>
  <c r="I44" i="1"/>
  <c r="G44" i="1"/>
  <c r="F43" i="1"/>
  <c r="E43" i="1"/>
  <c r="E45" i="1"/>
  <c r="G46" i="1"/>
  <c r="I46" i="1"/>
  <c r="HC9" i="2" s="1"/>
  <c r="E46" i="1"/>
  <c r="F42" i="1"/>
  <c r="G42" i="1"/>
  <c r="H42" i="1"/>
  <c r="E42" i="1"/>
  <c r="F44" i="1"/>
  <c r="H44" i="1"/>
  <c r="E44" i="1"/>
  <c r="G43" i="1"/>
  <c r="H43" i="1"/>
  <c r="I43" i="1"/>
  <c r="F41" i="1"/>
  <c r="G41" i="1"/>
  <c r="H41" i="1"/>
  <c r="I41" i="1"/>
  <c r="HC4" i="2" s="1"/>
  <c r="E41" i="1"/>
  <c r="I45" i="1"/>
  <c r="HC8" i="2" s="1"/>
  <c r="F45" i="1"/>
  <c r="J45" i="1" l="1"/>
  <c r="K45" i="1" s="1"/>
  <c r="J46" i="1"/>
  <c r="J44" i="1"/>
  <c r="K44" i="1" s="1"/>
  <c r="J41" i="1"/>
  <c r="K41" i="1" s="1"/>
  <c r="J42" i="1"/>
  <c r="K42" i="1" s="1"/>
  <c r="J43" i="1"/>
  <c r="K43" i="1" s="1"/>
  <c r="K46" i="1" l="1"/>
  <c r="J47" i="1"/>
  <c r="K47" i="1" s="1"/>
</calcChain>
</file>

<file path=xl/sharedStrings.xml><?xml version="1.0" encoding="utf-8"?>
<sst xmlns="http://schemas.openxmlformats.org/spreadsheetml/2006/main" count="144" uniqueCount="87">
  <si>
    <t>RF#</t>
  </si>
  <si>
    <t>CDU</t>
  </si>
  <si>
    <t>PRIORIDAD</t>
  </si>
  <si>
    <t>DEFINICIÓN</t>
  </si>
  <si>
    <t>Mostrar información de caminos</t>
  </si>
  <si>
    <t>Planificar etapa</t>
  </si>
  <si>
    <t>Buscar recurso</t>
  </si>
  <si>
    <t>Mostrar información de etapa</t>
  </si>
  <si>
    <t>REQUISITOS</t>
  </si>
  <si>
    <t>ANÁLISIS</t>
  </si>
  <si>
    <t>DISEÑO</t>
  </si>
  <si>
    <t>IMPLEMENTACIÓN</t>
  </si>
  <si>
    <t>PRUEBAS</t>
  </si>
  <si>
    <t>Autenticarse</t>
  </si>
  <si>
    <t>Mostrar estadísticas</t>
  </si>
  <si>
    <t>Añadir información de negocio</t>
  </si>
  <si>
    <t>Editar información de negocio</t>
  </si>
  <si>
    <t>Borrar información de negocio</t>
  </si>
  <si>
    <t>Mostrar información de negocio</t>
  </si>
  <si>
    <t>Leer comentarios</t>
  </si>
  <si>
    <t>Responder comentarios</t>
  </si>
  <si>
    <t>DEFINICIÓN CDU</t>
  </si>
  <si>
    <t>DEFINICIÓN RF</t>
  </si>
  <si>
    <t>SERVIDOR</t>
  </si>
  <si>
    <t>GF#</t>
  </si>
  <si>
    <t>Gestionar comentarios</t>
  </si>
  <si>
    <t>Gestionar etapa</t>
  </si>
  <si>
    <t>Gestionar negocio</t>
  </si>
  <si>
    <t>Mostrar números de negocios</t>
  </si>
  <si>
    <t>Mostrar número de peregrinos satisfechos</t>
  </si>
  <si>
    <t>Mostrar número de peregrinos que usan/han usado el sistema</t>
  </si>
  <si>
    <t>Análisis de reseñas</t>
  </si>
  <si>
    <t>G1</t>
  </si>
  <si>
    <t>G2</t>
  </si>
  <si>
    <t>G3</t>
  </si>
  <si>
    <t>CDU1</t>
  </si>
  <si>
    <t>CDU2</t>
  </si>
  <si>
    <t>CDU3</t>
  </si>
  <si>
    <t>CDU4</t>
  </si>
  <si>
    <t>CDU5</t>
  </si>
  <si>
    <t>CDU6</t>
  </si>
  <si>
    <t>R(13)</t>
  </si>
  <si>
    <t>R(8)</t>
  </si>
  <si>
    <t>A(18)</t>
  </si>
  <si>
    <t>A(13)</t>
  </si>
  <si>
    <t>R(5)</t>
  </si>
  <si>
    <t>A(9)</t>
  </si>
  <si>
    <t>R(10)</t>
  </si>
  <si>
    <t>D(18)</t>
  </si>
  <si>
    <t>A(14)</t>
  </si>
  <si>
    <t>I(35)</t>
  </si>
  <si>
    <t>P(15)</t>
  </si>
  <si>
    <t>I(15)</t>
  </si>
  <si>
    <t>P(14)</t>
  </si>
  <si>
    <t>R(9)</t>
  </si>
  <si>
    <t>A(15)</t>
  </si>
  <si>
    <t>D(22)</t>
  </si>
  <si>
    <t>I(20)</t>
  </si>
  <si>
    <t>P(11)</t>
  </si>
  <si>
    <t>NOVIEMBRE</t>
  </si>
  <si>
    <t>DICIEMBRE</t>
  </si>
  <si>
    <t>CLIENTE</t>
  </si>
  <si>
    <t>D(24)</t>
  </si>
  <si>
    <t>I(37)</t>
  </si>
  <si>
    <t>TOTALES HORAS</t>
  </si>
  <si>
    <t>TOTALES PRECIO</t>
  </si>
  <si>
    <t>Consultar estadísticas</t>
  </si>
  <si>
    <t>R(6)</t>
  </si>
  <si>
    <t>D(12)</t>
  </si>
  <si>
    <t>Prioridad</t>
  </si>
  <si>
    <t>Definición CDU</t>
  </si>
  <si>
    <t>Requisitos</t>
  </si>
  <si>
    <t>Diseño</t>
  </si>
  <si>
    <t>Análisis</t>
  </si>
  <si>
    <t>Implementación</t>
  </si>
  <si>
    <t>Pruebas</t>
  </si>
  <si>
    <t>GLOBAR - GRUPOS FUNCIONALES</t>
  </si>
  <si>
    <t>GLOBAL - GRUPOS FUNCIONALES</t>
  </si>
  <si>
    <t>Iteración 0: 18/10 a 9/11</t>
  </si>
  <si>
    <t>I(19)</t>
  </si>
  <si>
    <t>P(12)</t>
  </si>
  <si>
    <t>P(21)</t>
  </si>
  <si>
    <t>Ana Toledano Franco, Ángel Luis Rodríguez Martín-Palomino.</t>
  </si>
  <si>
    <t>Aitor Millán Trujillo, Israel Mateos Aparicio Ruiz Santa Quiteria.</t>
  </si>
  <si>
    <t>Enrique Javier Villar Cea, Javier Rodríguez Castellano.</t>
  </si>
  <si>
    <t>Coste = 476h * 25€/h + 1000€ (It0) + 2000€ (ItFinal) = 14900€</t>
  </si>
  <si>
    <t>Iteración final: 15/12 a 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</si>
</sst>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910-0363-486A-9844-8A82E5940A5D}">
  <dimension ref="A1:K47"/>
  <sheetViews>
    <sheetView topLeftCell="B4" workbookViewId="0">
      <selection activeCell="J13" sqref="J13"/>
    </sheetView>
  </sheetViews>
  <sheetFormatPr baseColWidth="10" defaultColWidth="10.90625" defaultRowHeight="14.5" x14ac:dyDescent="0.35"/>
  <cols>
    <col min="1" max="1" width="4" style="1" bestFit="1" customWidth="1"/>
    <col min="2" max="2" width="53.6328125" style="1" bestFit="1" customWidth="1"/>
    <col min="3" max="4" width="19.81640625" style="1" bestFit="1" customWidth="1"/>
    <col min="5" max="6" width="10.81640625" style="1" bestFit="1" customWidth="1"/>
    <col min="7" max="7" width="8.1796875" style="1" bestFit="1" customWidth="1"/>
    <col min="8" max="9" width="16.54296875" style="1" bestFit="1" customWidth="1"/>
    <col min="10" max="10" width="14.36328125" style="1" bestFit="1" customWidth="1"/>
    <col min="11" max="11" width="14.81640625" style="1" bestFit="1" customWidth="1"/>
    <col min="12" max="16384" width="10.90625" style="1"/>
  </cols>
  <sheetData>
    <row r="1" spans="1:10" x14ac:dyDescent="0.35">
      <c r="A1" s="17" t="s">
        <v>23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x14ac:dyDescent="0.35">
      <c r="A2" s="4" t="s">
        <v>0</v>
      </c>
      <c r="B2" s="4" t="s">
        <v>22</v>
      </c>
      <c r="C2" s="4" t="s">
        <v>1</v>
      </c>
      <c r="D2" s="4" t="s">
        <v>21</v>
      </c>
      <c r="E2" s="4" t="s">
        <v>2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 spans="1:10" x14ac:dyDescent="0.35">
      <c r="A3" s="3">
        <v>1</v>
      </c>
      <c r="B3" s="3" t="s">
        <v>5</v>
      </c>
      <c r="C3" s="15">
        <v>1</v>
      </c>
      <c r="D3" s="15" t="s">
        <v>26</v>
      </c>
      <c r="E3" s="15">
        <v>1</v>
      </c>
      <c r="F3" s="15">
        <v>8</v>
      </c>
      <c r="G3" s="15">
        <v>10</v>
      </c>
      <c r="H3" s="15">
        <v>13</v>
      </c>
      <c r="I3" s="15">
        <v>20</v>
      </c>
      <c r="J3" s="15">
        <v>13</v>
      </c>
    </row>
    <row r="4" spans="1:10" x14ac:dyDescent="0.35">
      <c r="A4" s="3">
        <v>2</v>
      </c>
      <c r="B4" s="3" t="s">
        <v>7</v>
      </c>
      <c r="C4" s="18"/>
      <c r="D4" s="18"/>
      <c r="E4" s="18"/>
      <c r="F4" s="18"/>
      <c r="G4" s="18"/>
      <c r="H4" s="18"/>
      <c r="I4" s="18"/>
      <c r="J4" s="18"/>
    </row>
    <row r="5" spans="1:10" x14ac:dyDescent="0.35">
      <c r="A5" s="3">
        <v>3</v>
      </c>
      <c r="B5" s="3" t="s">
        <v>4</v>
      </c>
      <c r="C5" s="16"/>
      <c r="D5" s="16"/>
      <c r="E5" s="16"/>
      <c r="F5" s="16"/>
      <c r="G5" s="16"/>
      <c r="H5" s="16"/>
      <c r="I5" s="16"/>
      <c r="J5" s="16"/>
    </row>
    <row r="6" spans="1:10" x14ac:dyDescent="0.35">
      <c r="A6" s="3">
        <v>4</v>
      </c>
      <c r="B6" s="3" t="s">
        <v>15</v>
      </c>
      <c r="C6" s="15">
        <v>2</v>
      </c>
      <c r="D6" s="15" t="s">
        <v>27</v>
      </c>
      <c r="E6" s="15">
        <v>2</v>
      </c>
      <c r="F6" s="15">
        <v>5</v>
      </c>
      <c r="G6" s="15">
        <v>7</v>
      </c>
      <c r="H6" s="15">
        <v>9</v>
      </c>
      <c r="I6" s="15">
        <v>19</v>
      </c>
      <c r="J6" s="15">
        <v>8</v>
      </c>
    </row>
    <row r="7" spans="1:10" x14ac:dyDescent="0.35">
      <c r="A7" s="3">
        <v>5</v>
      </c>
      <c r="B7" s="3" t="s">
        <v>16</v>
      </c>
      <c r="C7" s="18"/>
      <c r="D7" s="18"/>
      <c r="E7" s="18"/>
      <c r="F7" s="18"/>
      <c r="G7" s="18"/>
      <c r="H7" s="18"/>
      <c r="I7" s="18"/>
      <c r="J7" s="18"/>
    </row>
    <row r="8" spans="1:10" x14ac:dyDescent="0.35">
      <c r="A8" s="3">
        <v>6</v>
      </c>
      <c r="B8" s="3" t="s">
        <v>17</v>
      </c>
      <c r="C8" s="18"/>
      <c r="D8" s="18"/>
      <c r="E8" s="18"/>
      <c r="F8" s="18"/>
      <c r="G8" s="18"/>
      <c r="H8" s="18"/>
      <c r="I8" s="18"/>
      <c r="J8" s="18"/>
    </row>
    <row r="9" spans="1:10" x14ac:dyDescent="0.35">
      <c r="A9" s="3">
        <v>7</v>
      </c>
      <c r="B9" s="3" t="s">
        <v>18</v>
      </c>
      <c r="C9" s="16"/>
      <c r="D9" s="16"/>
      <c r="E9" s="16"/>
      <c r="F9" s="16"/>
      <c r="G9" s="16"/>
      <c r="H9" s="16"/>
      <c r="I9" s="16"/>
      <c r="J9" s="16"/>
    </row>
    <row r="10" spans="1:10" x14ac:dyDescent="0.35">
      <c r="A10" s="3">
        <v>8</v>
      </c>
      <c r="B10" s="3" t="s">
        <v>6</v>
      </c>
      <c r="C10" s="3">
        <v>3</v>
      </c>
      <c r="D10" s="3" t="s">
        <v>6</v>
      </c>
      <c r="E10" s="3">
        <v>3</v>
      </c>
      <c r="F10" s="3">
        <v>3</v>
      </c>
      <c r="G10" s="3">
        <v>5</v>
      </c>
      <c r="H10" s="3">
        <v>7</v>
      </c>
      <c r="I10" s="3">
        <v>9</v>
      </c>
      <c r="J10" s="3">
        <v>6</v>
      </c>
    </row>
    <row r="11" spans="1:10" x14ac:dyDescent="0.35">
      <c r="A11" s="3">
        <v>9</v>
      </c>
      <c r="B11" s="3" t="s">
        <v>19</v>
      </c>
      <c r="C11" s="15">
        <v>4</v>
      </c>
      <c r="D11" s="15" t="s">
        <v>25</v>
      </c>
      <c r="E11" s="15">
        <v>3</v>
      </c>
      <c r="F11" s="15">
        <v>6</v>
      </c>
      <c r="G11" s="15">
        <v>6</v>
      </c>
      <c r="H11" s="15">
        <v>8</v>
      </c>
      <c r="I11" s="15">
        <v>9</v>
      </c>
      <c r="J11" s="15">
        <v>6</v>
      </c>
    </row>
    <row r="12" spans="1:10" x14ac:dyDescent="0.35">
      <c r="A12" s="3">
        <v>10</v>
      </c>
      <c r="B12" s="3" t="s">
        <v>20</v>
      </c>
      <c r="C12" s="16"/>
      <c r="D12" s="16"/>
      <c r="E12" s="16"/>
      <c r="F12" s="16"/>
      <c r="G12" s="16"/>
      <c r="H12" s="16"/>
      <c r="I12" s="16"/>
      <c r="J12" s="16"/>
    </row>
    <row r="13" spans="1:10" x14ac:dyDescent="0.35">
      <c r="A13" s="3">
        <v>11</v>
      </c>
      <c r="B13" s="1" t="s">
        <v>13</v>
      </c>
      <c r="C13" s="3">
        <v>5</v>
      </c>
      <c r="D13" s="3" t="s">
        <v>13</v>
      </c>
      <c r="E13" s="3">
        <v>4</v>
      </c>
      <c r="F13" s="3">
        <v>3</v>
      </c>
      <c r="G13" s="3">
        <v>6</v>
      </c>
      <c r="H13" s="3">
        <v>7</v>
      </c>
      <c r="I13" s="3">
        <v>9</v>
      </c>
      <c r="J13" s="3">
        <v>5</v>
      </c>
    </row>
    <row r="14" spans="1:10" x14ac:dyDescent="0.35">
      <c r="A14" s="3">
        <v>12</v>
      </c>
      <c r="B14" s="3" t="s">
        <v>28</v>
      </c>
      <c r="C14" s="15">
        <v>6</v>
      </c>
      <c r="D14" s="15" t="s">
        <v>14</v>
      </c>
      <c r="E14" s="15">
        <v>5</v>
      </c>
      <c r="F14" s="15">
        <v>6</v>
      </c>
      <c r="G14" s="15">
        <v>8</v>
      </c>
      <c r="H14" s="15">
        <v>11</v>
      </c>
      <c r="I14" s="15">
        <v>10</v>
      </c>
      <c r="J14" s="15">
        <v>5</v>
      </c>
    </row>
    <row r="15" spans="1:10" x14ac:dyDescent="0.35">
      <c r="A15" s="3">
        <v>13</v>
      </c>
      <c r="B15" s="3" t="s">
        <v>29</v>
      </c>
      <c r="C15" s="18"/>
      <c r="D15" s="18"/>
      <c r="E15" s="18"/>
      <c r="F15" s="18"/>
      <c r="G15" s="18"/>
      <c r="H15" s="18"/>
      <c r="I15" s="18"/>
      <c r="J15" s="18"/>
    </row>
    <row r="16" spans="1:10" x14ac:dyDescent="0.35">
      <c r="A16" s="3">
        <v>14</v>
      </c>
      <c r="B16" s="3" t="s">
        <v>30</v>
      </c>
      <c r="C16" s="18"/>
      <c r="D16" s="18"/>
      <c r="E16" s="18"/>
      <c r="F16" s="18"/>
      <c r="G16" s="18"/>
      <c r="H16" s="18"/>
      <c r="I16" s="18"/>
      <c r="J16" s="18"/>
    </row>
    <row r="17" spans="1:10" x14ac:dyDescent="0.35">
      <c r="A17" s="3">
        <v>15</v>
      </c>
      <c r="B17" s="3" t="s">
        <v>31</v>
      </c>
      <c r="C17" s="16"/>
      <c r="D17" s="16"/>
      <c r="E17" s="16"/>
      <c r="F17" s="16"/>
      <c r="G17" s="16"/>
      <c r="H17" s="16"/>
      <c r="I17" s="16"/>
      <c r="J17" s="16"/>
    </row>
    <row r="20" spans="1:10" x14ac:dyDescent="0.35">
      <c r="A20" s="17" t="s">
        <v>61</v>
      </c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35">
      <c r="A21" s="4" t="s">
        <v>0</v>
      </c>
      <c r="B21" s="4" t="s">
        <v>22</v>
      </c>
      <c r="C21" s="4" t="s">
        <v>1</v>
      </c>
      <c r="D21" s="4" t="s">
        <v>21</v>
      </c>
      <c r="E21" s="4" t="s">
        <v>2</v>
      </c>
      <c r="F21" s="4" t="s">
        <v>8</v>
      </c>
      <c r="G21" s="4" t="s">
        <v>9</v>
      </c>
      <c r="H21" s="4" t="s">
        <v>10</v>
      </c>
      <c r="I21" s="4" t="s">
        <v>11</v>
      </c>
      <c r="J21" s="4" t="s">
        <v>12</v>
      </c>
    </row>
    <row r="22" spans="1:10" x14ac:dyDescent="0.35">
      <c r="A22" s="3">
        <v>1</v>
      </c>
      <c r="B22" s="3" t="s">
        <v>5</v>
      </c>
      <c r="C22" s="15">
        <v>1</v>
      </c>
      <c r="D22" s="15" t="s">
        <v>26</v>
      </c>
      <c r="E22" s="15">
        <v>1</v>
      </c>
      <c r="F22" s="15">
        <v>5</v>
      </c>
      <c r="G22" s="15">
        <v>8</v>
      </c>
      <c r="H22" s="15">
        <v>11</v>
      </c>
      <c r="I22" s="15">
        <v>17</v>
      </c>
      <c r="J22" s="15">
        <v>8</v>
      </c>
    </row>
    <row r="23" spans="1:10" x14ac:dyDescent="0.35">
      <c r="A23" s="3">
        <v>2</v>
      </c>
      <c r="B23" s="3" t="s">
        <v>7</v>
      </c>
      <c r="C23" s="15"/>
      <c r="D23" s="15"/>
      <c r="E23" s="15"/>
      <c r="F23" s="15"/>
      <c r="G23" s="15"/>
      <c r="H23" s="15"/>
      <c r="I23" s="15"/>
      <c r="J23" s="15"/>
    </row>
    <row r="24" spans="1:10" x14ac:dyDescent="0.35">
      <c r="A24" s="3">
        <v>3</v>
      </c>
      <c r="B24" s="3" t="s">
        <v>4</v>
      </c>
      <c r="C24" s="15"/>
      <c r="D24" s="15"/>
      <c r="E24" s="15"/>
      <c r="F24" s="15"/>
      <c r="G24" s="15"/>
      <c r="H24" s="15"/>
      <c r="I24" s="15"/>
      <c r="J24" s="15"/>
    </row>
    <row r="25" spans="1:10" x14ac:dyDescent="0.35">
      <c r="A25" s="3">
        <v>4</v>
      </c>
      <c r="B25" s="3" t="s">
        <v>15</v>
      </c>
      <c r="C25" s="15">
        <v>2</v>
      </c>
      <c r="D25" s="15" t="s">
        <v>27</v>
      </c>
      <c r="E25" s="15">
        <v>2</v>
      </c>
      <c r="F25" s="15">
        <v>3</v>
      </c>
      <c r="G25" s="15">
        <v>6</v>
      </c>
      <c r="H25" s="15">
        <v>9</v>
      </c>
      <c r="I25" s="15">
        <v>16</v>
      </c>
      <c r="J25" s="15">
        <v>7</v>
      </c>
    </row>
    <row r="26" spans="1:10" x14ac:dyDescent="0.35">
      <c r="A26" s="3">
        <v>5</v>
      </c>
      <c r="B26" s="3" t="s">
        <v>16</v>
      </c>
      <c r="C26" s="15"/>
      <c r="D26" s="15"/>
      <c r="E26" s="15"/>
      <c r="F26" s="15"/>
      <c r="G26" s="15"/>
      <c r="H26" s="15"/>
      <c r="I26" s="15"/>
      <c r="J26" s="15"/>
    </row>
    <row r="27" spans="1:10" x14ac:dyDescent="0.35">
      <c r="A27" s="3">
        <v>6</v>
      </c>
      <c r="B27" s="3" t="s">
        <v>17</v>
      </c>
      <c r="C27" s="15"/>
      <c r="D27" s="15"/>
      <c r="E27" s="15"/>
      <c r="F27" s="15"/>
      <c r="G27" s="15"/>
      <c r="H27" s="15"/>
      <c r="I27" s="15"/>
      <c r="J27" s="15"/>
    </row>
    <row r="28" spans="1:10" x14ac:dyDescent="0.35">
      <c r="A28" s="3">
        <v>7</v>
      </c>
      <c r="B28" s="3" t="s">
        <v>18</v>
      </c>
      <c r="C28" s="15"/>
      <c r="D28" s="15"/>
      <c r="E28" s="15"/>
      <c r="F28" s="15"/>
      <c r="G28" s="15"/>
      <c r="H28" s="15"/>
      <c r="I28" s="15"/>
      <c r="J28" s="15"/>
    </row>
    <row r="29" spans="1:10" x14ac:dyDescent="0.35">
      <c r="A29" s="3">
        <v>8</v>
      </c>
      <c r="B29" s="3" t="s">
        <v>6</v>
      </c>
      <c r="C29" s="3">
        <v>3</v>
      </c>
      <c r="D29" s="3" t="s">
        <v>6</v>
      </c>
      <c r="E29" s="3">
        <v>3</v>
      </c>
      <c r="F29" s="3">
        <v>2</v>
      </c>
      <c r="G29" s="3">
        <v>4</v>
      </c>
      <c r="H29" s="3">
        <v>5</v>
      </c>
      <c r="I29" s="3">
        <v>6</v>
      </c>
      <c r="J29" s="3">
        <v>6</v>
      </c>
    </row>
    <row r="30" spans="1:10" x14ac:dyDescent="0.35">
      <c r="A30" s="3">
        <v>9</v>
      </c>
      <c r="B30" s="3" t="s">
        <v>19</v>
      </c>
      <c r="C30" s="15">
        <v>4</v>
      </c>
      <c r="D30" s="15" t="s">
        <v>25</v>
      </c>
      <c r="E30" s="15">
        <v>3</v>
      </c>
      <c r="F30" s="15">
        <v>4</v>
      </c>
      <c r="G30" s="15">
        <v>8</v>
      </c>
      <c r="H30" s="15">
        <v>10</v>
      </c>
      <c r="I30" s="15">
        <v>11</v>
      </c>
      <c r="J30" s="15">
        <v>8</v>
      </c>
    </row>
    <row r="31" spans="1:10" x14ac:dyDescent="0.35">
      <c r="A31" s="3">
        <v>10</v>
      </c>
      <c r="B31" s="3" t="s">
        <v>20</v>
      </c>
      <c r="C31" s="15"/>
      <c r="D31" s="15"/>
      <c r="E31" s="15"/>
      <c r="F31" s="15"/>
      <c r="G31" s="15"/>
      <c r="H31" s="15"/>
      <c r="I31" s="15"/>
      <c r="J31" s="15"/>
    </row>
    <row r="32" spans="1:10" x14ac:dyDescent="0.35">
      <c r="A32" s="3">
        <v>11</v>
      </c>
      <c r="B32" s="1" t="s">
        <v>13</v>
      </c>
      <c r="C32" s="3">
        <v>5</v>
      </c>
      <c r="D32" s="3" t="s">
        <v>13</v>
      </c>
      <c r="E32" s="3">
        <v>4</v>
      </c>
      <c r="F32" s="3">
        <v>3</v>
      </c>
      <c r="G32" s="3">
        <v>7</v>
      </c>
      <c r="H32" s="3">
        <v>11</v>
      </c>
      <c r="I32" s="3">
        <v>10</v>
      </c>
      <c r="J32" s="3">
        <v>7</v>
      </c>
    </row>
    <row r="33" spans="1:11" x14ac:dyDescent="0.35">
      <c r="A33" s="3">
        <v>12</v>
      </c>
      <c r="B33" s="3" t="s">
        <v>28</v>
      </c>
      <c r="C33" s="14">
        <v>6</v>
      </c>
      <c r="D33" s="14" t="s">
        <v>14</v>
      </c>
      <c r="E33" s="14">
        <v>5</v>
      </c>
      <c r="F33" s="14">
        <v>3</v>
      </c>
      <c r="G33" s="14">
        <v>7</v>
      </c>
      <c r="H33" s="14">
        <v>11</v>
      </c>
      <c r="I33" s="14">
        <v>10</v>
      </c>
      <c r="J33" s="14">
        <v>6</v>
      </c>
    </row>
    <row r="34" spans="1:11" x14ac:dyDescent="0.35">
      <c r="A34" s="3">
        <v>13</v>
      </c>
      <c r="B34" s="3" t="s">
        <v>29</v>
      </c>
      <c r="C34" s="14"/>
      <c r="D34" s="14"/>
      <c r="E34" s="14"/>
      <c r="F34" s="14"/>
      <c r="G34" s="14"/>
      <c r="H34" s="14"/>
      <c r="I34" s="14"/>
      <c r="J34" s="14"/>
    </row>
    <row r="35" spans="1:11" x14ac:dyDescent="0.35">
      <c r="A35" s="3">
        <v>14</v>
      </c>
      <c r="B35" s="3" t="s">
        <v>30</v>
      </c>
      <c r="C35" s="14"/>
      <c r="D35" s="14"/>
      <c r="E35" s="14"/>
      <c r="F35" s="14"/>
      <c r="G35" s="14"/>
      <c r="H35" s="14"/>
      <c r="I35" s="14"/>
      <c r="J35" s="14"/>
    </row>
    <row r="36" spans="1:11" x14ac:dyDescent="0.35">
      <c r="A36" s="3">
        <v>15</v>
      </c>
      <c r="B36" s="3" t="s">
        <v>31</v>
      </c>
      <c r="C36" s="14"/>
      <c r="D36" s="14"/>
      <c r="E36" s="14"/>
      <c r="F36" s="14"/>
      <c r="G36" s="14"/>
      <c r="H36" s="14"/>
      <c r="I36" s="14"/>
      <c r="J36" s="14"/>
    </row>
    <row r="39" spans="1:11" x14ac:dyDescent="0.35">
      <c r="A39" s="17" t="s">
        <v>76</v>
      </c>
      <c r="B39" s="19"/>
      <c r="C39" s="19"/>
      <c r="D39" s="19"/>
      <c r="E39" s="19"/>
      <c r="F39" s="19"/>
      <c r="G39" s="19"/>
      <c r="H39" s="19"/>
      <c r="I39" s="19"/>
      <c r="J39" s="19"/>
      <c r="K39" s="20"/>
    </row>
    <row r="40" spans="1:11" x14ac:dyDescent="0.35">
      <c r="A40" s="4" t="s">
        <v>24</v>
      </c>
      <c r="B40" s="4" t="s">
        <v>1</v>
      </c>
      <c r="C40" s="4" t="s">
        <v>3</v>
      </c>
      <c r="D40" s="4" t="s">
        <v>2</v>
      </c>
      <c r="E40" s="4" t="s">
        <v>8</v>
      </c>
      <c r="F40" s="4" t="s">
        <v>9</v>
      </c>
      <c r="G40" s="4" t="s">
        <v>10</v>
      </c>
      <c r="H40" s="4" t="s">
        <v>11</v>
      </c>
      <c r="I40" s="4" t="s">
        <v>12</v>
      </c>
      <c r="J40" s="5" t="s">
        <v>64</v>
      </c>
      <c r="K40" s="4" t="s">
        <v>65</v>
      </c>
    </row>
    <row r="41" spans="1:11" x14ac:dyDescent="0.35">
      <c r="A41" s="3">
        <v>2</v>
      </c>
      <c r="B41" s="3">
        <v>1</v>
      </c>
      <c r="C41" s="3" t="s">
        <v>26</v>
      </c>
      <c r="D41" s="3">
        <v>1</v>
      </c>
      <c r="E41" s="3">
        <f>F22+F3</f>
        <v>13</v>
      </c>
      <c r="F41" s="3">
        <f>G22+G3</f>
        <v>18</v>
      </c>
      <c r="G41" s="3">
        <f>H22+H3</f>
        <v>24</v>
      </c>
      <c r="H41" s="3">
        <f>I22+I3</f>
        <v>37</v>
      </c>
      <c r="I41" s="3">
        <f>J22+J3</f>
        <v>21</v>
      </c>
      <c r="J41" s="3">
        <f>E41+F41+G41+H41+I41</f>
        <v>113</v>
      </c>
      <c r="K41" s="3">
        <f>J41*25</f>
        <v>2825</v>
      </c>
    </row>
    <row r="42" spans="1:11" x14ac:dyDescent="0.35">
      <c r="A42" s="3">
        <v>5</v>
      </c>
      <c r="B42" s="3">
        <v>2</v>
      </c>
      <c r="C42" s="3" t="s">
        <v>27</v>
      </c>
      <c r="D42" s="3">
        <v>2</v>
      </c>
      <c r="E42" s="3">
        <f>F6+F25</f>
        <v>8</v>
      </c>
      <c r="F42" s="3">
        <f>G6+G25</f>
        <v>13</v>
      </c>
      <c r="G42" s="3">
        <f>H6+H25</f>
        <v>18</v>
      </c>
      <c r="H42" s="3">
        <f>I6+I25</f>
        <v>35</v>
      </c>
      <c r="I42" s="3">
        <f>J6+J25</f>
        <v>15</v>
      </c>
      <c r="J42" s="3">
        <f>E42+F42+G42+H42+I42</f>
        <v>89</v>
      </c>
      <c r="K42" s="3">
        <f>J42*25</f>
        <v>2225</v>
      </c>
    </row>
    <row r="43" spans="1:11" x14ac:dyDescent="0.35">
      <c r="A43" s="3">
        <v>3</v>
      </c>
      <c r="B43" s="3">
        <v>3</v>
      </c>
      <c r="C43" s="3" t="s">
        <v>6</v>
      </c>
      <c r="D43" s="3">
        <v>3</v>
      </c>
      <c r="E43" s="3">
        <f>F29+F10</f>
        <v>5</v>
      </c>
      <c r="F43" s="3">
        <f>G29+G10</f>
        <v>9</v>
      </c>
      <c r="G43" s="3">
        <f>H29+H10</f>
        <v>12</v>
      </c>
      <c r="H43" s="3">
        <f>I29+I10</f>
        <v>15</v>
      </c>
      <c r="I43" s="3">
        <f>J29+J10</f>
        <v>12</v>
      </c>
      <c r="J43" s="3">
        <f t="shared" ref="J43:J46" si="0">E43+F43+G43+H43+I43</f>
        <v>53</v>
      </c>
      <c r="K43" s="3">
        <f t="shared" ref="K43:K47" si="1">J43*25</f>
        <v>1325</v>
      </c>
    </row>
    <row r="44" spans="1:11" x14ac:dyDescent="0.35">
      <c r="A44" s="3">
        <v>4</v>
      </c>
      <c r="B44" s="3">
        <v>4</v>
      </c>
      <c r="C44" s="3" t="s">
        <v>25</v>
      </c>
      <c r="D44" s="3">
        <v>3</v>
      </c>
      <c r="E44" s="3">
        <f>F11+F30</f>
        <v>10</v>
      </c>
      <c r="F44" s="3">
        <f>G11+G30</f>
        <v>14</v>
      </c>
      <c r="G44" s="3">
        <f>H11+H30</f>
        <v>18</v>
      </c>
      <c r="H44" s="3">
        <f>I11+I30</f>
        <v>20</v>
      </c>
      <c r="I44" s="3">
        <f>J11+J30</f>
        <v>14</v>
      </c>
      <c r="J44" s="3">
        <f t="shared" si="0"/>
        <v>76</v>
      </c>
      <c r="K44" s="3">
        <f t="shared" si="1"/>
        <v>1900</v>
      </c>
    </row>
    <row r="45" spans="1:11" x14ac:dyDescent="0.35">
      <c r="A45" s="3">
        <v>1</v>
      </c>
      <c r="B45" s="3">
        <v>5</v>
      </c>
      <c r="C45" s="3" t="s">
        <v>13</v>
      </c>
      <c r="D45" s="3">
        <v>4</v>
      </c>
      <c r="E45" s="3">
        <f t="shared" ref="E45:I46" si="2">F32+F13</f>
        <v>6</v>
      </c>
      <c r="F45" s="3">
        <f t="shared" si="2"/>
        <v>13</v>
      </c>
      <c r="G45" s="3">
        <f t="shared" si="2"/>
        <v>18</v>
      </c>
      <c r="H45" s="3">
        <f t="shared" si="2"/>
        <v>19</v>
      </c>
      <c r="I45" s="3">
        <f t="shared" si="2"/>
        <v>12</v>
      </c>
      <c r="J45" s="3">
        <f>E45+F45+G45+H45+I45</f>
        <v>68</v>
      </c>
      <c r="K45" s="3">
        <f>J45*25</f>
        <v>1700</v>
      </c>
    </row>
    <row r="46" spans="1:11" x14ac:dyDescent="0.35">
      <c r="A46" s="3">
        <v>6</v>
      </c>
      <c r="B46" s="3">
        <v>6</v>
      </c>
      <c r="C46" s="3" t="s">
        <v>14</v>
      </c>
      <c r="D46" s="3">
        <v>5</v>
      </c>
      <c r="E46" s="3">
        <f t="shared" si="2"/>
        <v>9</v>
      </c>
      <c r="F46" s="3">
        <f t="shared" si="2"/>
        <v>15</v>
      </c>
      <c r="G46" s="3">
        <f t="shared" si="2"/>
        <v>22</v>
      </c>
      <c r="H46" s="3">
        <f t="shared" si="2"/>
        <v>20</v>
      </c>
      <c r="I46" s="3">
        <f t="shared" si="2"/>
        <v>11</v>
      </c>
      <c r="J46" s="3">
        <f t="shared" si="0"/>
        <v>77</v>
      </c>
      <c r="K46" s="3">
        <f t="shared" si="1"/>
        <v>1925</v>
      </c>
    </row>
    <row r="47" spans="1:11" x14ac:dyDescent="0.35">
      <c r="J47" s="3">
        <f>SUM(J41:J46)</f>
        <v>476</v>
      </c>
      <c r="K47" s="3">
        <f t="shared" si="1"/>
        <v>11900</v>
      </c>
    </row>
  </sheetData>
  <mergeCells count="67">
    <mergeCell ref="A39:K39"/>
    <mergeCell ref="I22:I24"/>
    <mergeCell ref="H22:H24"/>
    <mergeCell ref="G22:G24"/>
    <mergeCell ref="F22:F24"/>
    <mergeCell ref="E22:E24"/>
    <mergeCell ref="D22:D24"/>
    <mergeCell ref="C22:C24"/>
    <mergeCell ref="I33:I36"/>
    <mergeCell ref="J33:J36"/>
    <mergeCell ref="C30:C31"/>
    <mergeCell ref="C25:C28"/>
    <mergeCell ref="C33:C36"/>
    <mergeCell ref="D33:D36"/>
    <mergeCell ref="E33:E36"/>
    <mergeCell ref="F33:F36"/>
    <mergeCell ref="H14:H17"/>
    <mergeCell ref="I11:I12"/>
    <mergeCell ref="J11:J12"/>
    <mergeCell ref="C6:C9"/>
    <mergeCell ref="D6:D9"/>
    <mergeCell ref="E6:E9"/>
    <mergeCell ref="F6:F9"/>
    <mergeCell ref="G6:G9"/>
    <mergeCell ref="H6:H9"/>
    <mergeCell ref="I6:I9"/>
    <mergeCell ref="J6:J9"/>
    <mergeCell ref="C11:C12"/>
    <mergeCell ref="A1:J1"/>
    <mergeCell ref="I3:I5"/>
    <mergeCell ref="J3:J5"/>
    <mergeCell ref="C3:C5"/>
    <mergeCell ref="D3:D5"/>
    <mergeCell ref="E3:E5"/>
    <mergeCell ref="F3:F5"/>
    <mergeCell ref="G3:G5"/>
    <mergeCell ref="H3:H5"/>
    <mergeCell ref="D11:D12"/>
    <mergeCell ref="E11:E12"/>
    <mergeCell ref="F11:F12"/>
    <mergeCell ref="G30:G31"/>
    <mergeCell ref="H30:H31"/>
    <mergeCell ref="A20:J20"/>
    <mergeCell ref="J22:J24"/>
    <mergeCell ref="G11:G12"/>
    <mergeCell ref="H11:H12"/>
    <mergeCell ref="I14:I17"/>
    <mergeCell ref="J14:J17"/>
    <mergeCell ref="C14:C17"/>
    <mergeCell ref="D14:D17"/>
    <mergeCell ref="E14:E17"/>
    <mergeCell ref="F14:F17"/>
    <mergeCell ref="G14:G17"/>
    <mergeCell ref="G33:G36"/>
    <mergeCell ref="H33:H36"/>
    <mergeCell ref="I30:I31"/>
    <mergeCell ref="J30:J31"/>
    <mergeCell ref="D25:D28"/>
    <mergeCell ref="E25:E28"/>
    <mergeCell ref="F25:F28"/>
    <mergeCell ref="G25:G28"/>
    <mergeCell ref="H25:H28"/>
    <mergeCell ref="I25:I28"/>
    <mergeCell ref="J25:J28"/>
    <mergeCell ref="D30:D31"/>
    <mergeCell ref="E30:E31"/>
    <mergeCell ref="F30:F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825D-92F0-4FF5-8211-5637FB9E4EFC}">
  <dimension ref="A1:HM16"/>
  <sheetViews>
    <sheetView tabSelected="1" zoomScale="80" zoomScaleNormal="80" workbookViewId="0">
      <selection activeCell="GU4" sqref="GU4"/>
    </sheetView>
  </sheetViews>
  <sheetFormatPr baseColWidth="10" defaultColWidth="10.90625" defaultRowHeight="14.5" x14ac:dyDescent="0.35"/>
  <cols>
    <col min="1" max="1" width="5.81640625" style="1" bestFit="1" customWidth="1"/>
    <col min="2" max="10" width="2" style="1" bestFit="1" customWidth="1"/>
    <col min="11" max="100" width="3.08984375" style="1" bestFit="1" customWidth="1"/>
    <col min="101" max="197" width="4.08984375" style="1" bestFit="1" customWidth="1"/>
    <col min="198" max="203" width="3.90625" style="1" customWidth="1"/>
    <col min="204" max="204" width="4.7265625" style="1" bestFit="1" customWidth="1"/>
    <col min="205" max="205" width="20.08984375" style="1" bestFit="1" customWidth="1"/>
    <col min="206" max="206" width="8.54296875" style="1" bestFit="1" customWidth="1"/>
    <col min="207" max="207" width="9.54296875" style="1" bestFit="1" customWidth="1"/>
    <col min="208" max="208" width="7.1796875" style="1" bestFit="1" customWidth="1"/>
    <col min="209" max="209" width="6.7265625" style="1" bestFit="1" customWidth="1"/>
    <col min="210" max="210" width="14.54296875" style="1" bestFit="1" customWidth="1"/>
    <col min="211" max="211" width="7.6328125" style="1" bestFit="1" customWidth="1"/>
    <col min="212" max="246" width="3.90625" style="1" customWidth="1"/>
    <col min="247" max="247" width="3.81640625" style="1" customWidth="1"/>
    <col min="248" max="306" width="3.81640625" style="1" bestFit="1" customWidth="1"/>
    <col min="307" max="309" width="1.90625" style="1" bestFit="1" customWidth="1"/>
    <col min="310" max="310" width="17.6328125" style="1" bestFit="1" customWidth="1"/>
    <col min="311" max="312" width="1.90625" style="1" bestFit="1" customWidth="1"/>
    <col min="313" max="313" width="3" style="1" bestFit="1" customWidth="1"/>
    <col min="314" max="314" width="3.1796875" style="1" bestFit="1" customWidth="1"/>
    <col min="315" max="316" width="3" style="1" bestFit="1" customWidth="1"/>
    <col min="317" max="370" width="3.81640625" style="1" bestFit="1" customWidth="1"/>
    <col min="371" max="16384" width="10.90625" style="1"/>
  </cols>
  <sheetData>
    <row r="1" spans="1:221" x14ac:dyDescent="0.35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</row>
    <row r="2" spans="1:221" x14ac:dyDescent="0.35">
      <c r="A2" s="13" t="s">
        <v>35</v>
      </c>
      <c r="B2" s="44" t="s">
        <v>41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  <c r="O2" s="25" t="s">
        <v>43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/>
      <c r="AG2" s="41" t="s">
        <v>62</v>
      </c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3"/>
      <c r="BE2" s="25" t="s">
        <v>63</v>
      </c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7"/>
      <c r="DA2" s="40" t="s">
        <v>81</v>
      </c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GV2" s="17" t="s">
        <v>77</v>
      </c>
      <c r="GW2" s="19"/>
      <c r="GX2" s="19"/>
      <c r="GY2" s="19"/>
      <c r="GZ2" s="19"/>
      <c r="HA2" s="19"/>
      <c r="HB2" s="19"/>
      <c r="HC2" s="20"/>
    </row>
    <row r="3" spans="1:221" x14ac:dyDescent="0.35">
      <c r="A3" s="13" t="s">
        <v>36</v>
      </c>
      <c r="O3" s="41" t="s">
        <v>42</v>
      </c>
      <c r="P3" s="42"/>
      <c r="Q3" s="42"/>
      <c r="R3" s="42"/>
      <c r="S3" s="42"/>
      <c r="T3" s="42"/>
      <c r="U3" s="42"/>
      <c r="V3" s="43"/>
      <c r="X3" s="2"/>
      <c r="Y3" s="2"/>
      <c r="Z3" s="2"/>
      <c r="AA3" s="2"/>
      <c r="AB3" s="2"/>
      <c r="AC3" s="2"/>
      <c r="AD3" s="2"/>
      <c r="AE3" s="2"/>
      <c r="AF3" s="2"/>
      <c r="AG3" s="28" t="s">
        <v>44</v>
      </c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0"/>
      <c r="BH3" s="28" t="s">
        <v>48</v>
      </c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30"/>
      <c r="CS3" s="41" t="s">
        <v>50</v>
      </c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3"/>
      <c r="EG3" s="25" t="s">
        <v>51</v>
      </c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7"/>
      <c r="GV3" s="7" t="s">
        <v>1</v>
      </c>
      <c r="GW3" s="7" t="s">
        <v>70</v>
      </c>
      <c r="GX3" s="7" t="s">
        <v>69</v>
      </c>
      <c r="GY3" s="7" t="s">
        <v>71</v>
      </c>
      <c r="GZ3" s="7" t="s">
        <v>73</v>
      </c>
      <c r="HA3" s="7" t="s">
        <v>72</v>
      </c>
      <c r="HB3" s="7" t="s">
        <v>74</v>
      </c>
      <c r="HC3" s="7" t="s">
        <v>75</v>
      </c>
    </row>
    <row r="4" spans="1:221" x14ac:dyDescent="0.35">
      <c r="A4" s="13" t="s">
        <v>37</v>
      </c>
      <c r="W4" s="28" t="s">
        <v>45</v>
      </c>
      <c r="X4" s="29"/>
      <c r="Y4" s="29"/>
      <c r="Z4" s="29"/>
      <c r="AA4" s="30"/>
      <c r="AT4" s="25" t="s">
        <v>46</v>
      </c>
      <c r="AU4" s="26"/>
      <c r="AV4" s="26"/>
      <c r="AW4" s="26"/>
      <c r="AX4" s="26"/>
      <c r="AY4" s="26"/>
      <c r="AZ4" s="26"/>
      <c r="BA4" s="26"/>
      <c r="BB4" s="27"/>
      <c r="BZ4" s="28" t="s">
        <v>68</v>
      </c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30"/>
      <c r="CL4" s="2"/>
      <c r="EB4" s="41" t="s">
        <v>52</v>
      </c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3"/>
      <c r="EV4" s="50" t="s">
        <v>80</v>
      </c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GV4" s="3">
        <v>1</v>
      </c>
      <c r="GW4" s="3" t="s">
        <v>26</v>
      </c>
      <c r="GX4" s="3">
        <v>1</v>
      </c>
      <c r="GY4" s="11">
        <f>Prioridades!E41</f>
        <v>13</v>
      </c>
      <c r="GZ4" s="10">
        <f>Prioridades!F41</f>
        <v>18</v>
      </c>
      <c r="HA4" s="8">
        <f>Prioridades!G41</f>
        <v>24</v>
      </c>
      <c r="HB4" s="10">
        <f>Prioridades!H41</f>
        <v>37</v>
      </c>
      <c r="HC4" s="11">
        <f>Prioridades!I41</f>
        <v>21</v>
      </c>
    </row>
    <row r="5" spans="1:221" x14ac:dyDescent="0.35">
      <c r="A5" s="13" t="s">
        <v>38</v>
      </c>
      <c r="W5" s="41" t="s">
        <v>47</v>
      </c>
      <c r="X5" s="42"/>
      <c r="Y5" s="42"/>
      <c r="Z5" s="42"/>
      <c r="AA5" s="42"/>
      <c r="AB5" s="42"/>
      <c r="AC5" s="42"/>
      <c r="AD5" s="42"/>
      <c r="AE5" s="42"/>
      <c r="AF5" s="43"/>
      <c r="AG5" s="2"/>
      <c r="AT5" s="28" t="s">
        <v>49</v>
      </c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30"/>
      <c r="CA5" s="41" t="s">
        <v>48</v>
      </c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3"/>
      <c r="EB5" s="28" t="s">
        <v>57</v>
      </c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30"/>
      <c r="EV5" s="47" t="s">
        <v>53</v>
      </c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9"/>
      <c r="GV5" s="3">
        <v>2</v>
      </c>
      <c r="GW5" s="3" t="s">
        <v>27</v>
      </c>
      <c r="GX5" s="3">
        <v>2</v>
      </c>
      <c r="GY5" s="9">
        <f>Prioridades!E42</f>
        <v>8</v>
      </c>
      <c r="GZ5" s="11">
        <f>Prioridades!F42</f>
        <v>13</v>
      </c>
      <c r="HA5" s="11">
        <f>Prioridades!G42</f>
        <v>18</v>
      </c>
      <c r="HB5" s="9">
        <f>Prioridades!H42</f>
        <v>35</v>
      </c>
      <c r="HC5" s="10">
        <f>Prioridades!I42</f>
        <v>15</v>
      </c>
    </row>
    <row r="6" spans="1:221" x14ac:dyDescent="0.35">
      <c r="A6" s="13" t="s">
        <v>39</v>
      </c>
      <c r="AG6" s="25" t="s">
        <v>67</v>
      </c>
      <c r="AH6" s="26"/>
      <c r="AI6" s="26"/>
      <c r="AJ6" s="26"/>
      <c r="AK6" s="26"/>
      <c r="AL6" s="27"/>
      <c r="BN6" s="41" t="s">
        <v>44</v>
      </c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S6" s="25" t="s">
        <v>48</v>
      </c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7"/>
      <c r="EV6" s="40" t="s">
        <v>79</v>
      </c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51" t="s">
        <v>80</v>
      </c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V6" s="3">
        <v>3</v>
      </c>
      <c r="GW6" s="3" t="s">
        <v>6</v>
      </c>
      <c r="GX6" s="3">
        <v>3</v>
      </c>
      <c r="GY6" s="11">
        <f>Prioridades!E43</f>
        <v>5</v>
      </c>
      <c r="GZ6" s="10">
        <f>Prioridades!F43</f>
        <v>9</v>
      </c>
      <c r="HA6" s="11">
        <f>Prioridades!G43</f>
        <v>12</v>
      </c>
      <c r="HB6" s="9">
        <f>Prioridades!H43</f>
        <v>15</v>
      </c>
      <c r="HC6" s="10">
        <f>Prioridades!I43</f>
        <v>12</v>
      </c>
    </row>
    <row r="7" spans="1:221" x14ac:dyDescent="0.35">
      <c r="A7" s="13" t="s">
        <v>40</v>
      </c>
      <c r="BE7" s="41" t="s">
        <v>54</v>
      </c>
      <c r="BF7" s="42"/>
      <c r="BG7" s="42"/>
      <c r="BH7" s="42"/>
      <c r="BI7" s="42"/>
      <c r="BJ7" s="42"/>
      <c r="BK7" s="42"/>
      <c r="BL7" s="42"/>
      <c r="BM7" s="43"/>
      <c r="BN7" s="2"/>
      <c r="CL7" s="28" t="s">
        <v>55</v>
      </c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30"/>
      <c r="DK7" s="25" t="s">
        <v>56</v>
      </c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7"/>
      <c r="FO7" s="25" t="s">
        <v>57</v>
      </c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7"/>
      <c r="GI7" s="40" t="s">
        <v>58</v>
      </c>
      <c r="GJ7" s="40"/>
      <c r="GK7" s="40"/>
      <c r="GL7" s="40"/>
      <c r="GM7" s="40"/>
      <c r="GN7" s="40"/>
      <c r="GO7" s="40"/>
      <c r="GP7" s="40"/>
      <c r="GQ7" s="40"/>
      <c r="GR7" s="40"/>
      <c r="GS7" s="40"/>
      <c r="GV7" s="3">
        <v>4</v>
      </c>
      <c r="GW7" s="3" t="s">
        <v>25</v>
      </c>
      <c r="GX7" s="3">
        <v>3</v>
      </c>
      <c r="GY7" s="9">
        <f>Prioridades!E44</f>
        <v>10</v>
      </c>
      <c r="GZ7" s="11">
        <f>Prioridades!F44</f>
        <v>14</v>
      </c>
      <c r="HA7" s="9">
        <f>Prioridades!G44</f>
        <v>18</v>
      </c>
      <c r="HB7" s="11">
        <f>Prioridades!H44</f>
        <v>20</v>
      </c>
      <c r="HC7" s="9">
        <f>Prioridades!I44</f>
        <v>14</v>
      </c>
    </row>
    <row r="8" spans="1:221" x14ac:dyDescent="0.35">
      <c r="B8" s="22">
        <v>10</v>
      </c>
      <c r="C8" s="23"/>
      <c r="D8" s="23"/>
      <c r="E8" s="23"/>
      <c r="F8" s="23"/>
      <c r="G8" s="24"/>
      <c r="H8" s="22">
        <v>11</v>
      </c>
      <c r="I8" s="23"/>
      <c r="J8" s="23"/>
      <c r="K8" s="23"/>
      <c r="L8" s="23"/>
      <c r="M8" s="24"/>
      <c r="N8" s="22">
        <v>12</v>
      </c>
      <c r="O8" s="23"/>
      <c r="P8" s="23"/>
      <c r="Q8" s="23"/>
      <c r="R8" s="24"/>
      <c r="S8" s="22">
        <v>13</v>
      </c>
      <c r="T8" s="23"/>
      <c r="U8" s="23"/>
      <c r="V8" s="23"/>
      <c r="W8" s="24"/>
      <c r="X8" s="22">
        <v>14</v>
      </c>
      <c r="Y8" s="23"/>
      <c r="Z8" s="23"/>
      <c r="AA8" s="23"/>
      <c r="AB8" s="23"/>
      <c r="AC8" s="24"/>
      <c r="AD8" s="22">
        <v>15</v>
      </c>
      <c r="AE8" s="23"/>
      <c r="AF8" s="23"/>
      <c r="AG8" s="23"/>
      <c r="AH8" s="23"/>
      <c r="AI8" s="24"/>
      <c r="AJ8" s="22">
        <v>16</v>
      </c>
      <c r="AK8" s="23"/>
      <c r="AL8" s="23"/>
      <c r="AM8" s="23"/>
      <c r="AN8" s="23"/>
      <c r="AO8" s="24"/>
      <c r="AP8" s="22">
        <v>17</v>
      </c>
      <c r="AQ8" s="23"/>
      <c r="AR8" s="23"/>
      <c r="AS8" s="23"/>
      <c r="AT8" s="23"/>
      <c r="AU8" s="24"/>
      <c r="AV8" s="22">
        <v>18</v>
      </c>
      <c r="AW8" s="23"/>
      <c r="AX8" s="23"/>
      <c r="AY8" s="23"/>
      <c r="AZ8" s="23"/>
      <c r="BA8" s="24"/>
      <c r="BB8" s="22">
        <v>19</v>
      </c>
      <c r="BC8" s="23"/>
      <c r="BD8" s="23"/>
      <c r="BE8" s="23"/>
      <c r="BF8" s="24"/>
      <c r="BG8" s="22">
        <v>20</v>
      </c>
      <c r="BH8" s="23"/>
      <c r="BI8" s="23"/>
      <c r="BJ8" s="23"/>
      <c r="BK8" s="24"/>
      <c r="BL8" s="22">
        <v>21</v>
      </c>
      <c r="BM8" s="23"/>
      <c r="BN8" s="23"/>
      <c r="BO8" s="23"/>
      <c r="BP8" s="23"/>
      <c r="BQ8" s="24"/>
      <c r="BR8" s="22">
        <v>22</v>
      </c>
      <c r="BS8" s="23"/>
      <c r="BT8" s="23"/>
      <c r="BU8" s="23"/>
      <c r="BV8" s="23"/>
      <c r="BW8" s="24"/>
      <c r="BX8" s="22">
        <v>23</v>
      </c>
      <c r="BY8" s="23"/>
      <c r="BZ8" s="23"/>
      <c r="CA8" s="23"/>
      <c r="CB8" s="23"/>
      <c r="CC8" s="24"/>
      <c r="CD8" s="22">
        <v>24</v>
      </c>
      <c r="CE8" s="23"/>
      <c r="CF8" s="23"/>
      <c r="CG8" s="23"/>
      <c r="CH8" s="23"/>
      <c r="CI8" s="24"/>
      <c r="CJ8" s="22">
        <v>25</v>
      </c>
      <c r="CK8" s="23"/>
      <c r="CL8" s="23"/>
      <c r="CM8" s="23"/>
      <c r="CN8" s="23"/>
      <c r="CO8" s="24"/>
      <c r="CP8" s="22">
        <v>26</v>
      </c>
      <c r="CQ8" s="23"/>
      <c r="CR8" s="23"/>
      <c r="CS8" s="23"/>
      <c r="CT8" s="24"/>
      <c r="CU8" s="22">
        <v>27</v>
      </c>
      <c r="CV8" s="23"/>
      <c r="CW8" s="23"/>
      <c r="CX8" s="23"/>
      <c r="CY8" s="24"/>
      <c r="CZ8" s="22">
        <v>28</v>
      </c>
      <c r="DA8" s="23"/>
      <c r="DB8" s="23"/>
      <c r="DC8" s="23"/>
      <c r="DD8" s="23"/>
      <c r="DE8" s="24"/>
      <c r="DF8" s="22">
        <v>29</v>
      </c>
      <c r="DG8" s="23"/>
      <c r="DH8" s="23"/>
      <c r="DI8" s="23"/>
      <c r="DJ8" s="23"/>
      <c r="DK8" s="24"/>
      <c r="DL8" s="22">
        <v>30</v>
      </c>
      <c r="DM8" s="23"/>
      <c r="DN8" s="23"/>
      <c r="DO8" s="23"/>
      <c r="DP8" s="23"/>
      <c r="DQ8" s="24"/>
      <c r="DR8" s="22">
        <v>1</v>
      </c>
      <c r="DS8" s="23"/>
      <c r="DT8" s="23"/>
      <c r="DU8" s="23"/>
      <c r="DV8" s="23"/>
      <c r="DW8" s="24"/>
      <c r="DX8" s="22">
        <v>2</v>
      </c>
      <c r="DY8" s="23"/>
      <c r="DZ8" s="23"/>
      <c r="EA8" s="23"/>
      <c r="EB8" s="23"/>
      <c r="EC8" s="24"/>
      <c r="ED8" s="22">
        <v>3</v>
      </c>
      <c r="EE8" s="23"/>
      <c r="EF8" s="23"/>
      <c r="EG8" s="23"/>
      <c r="EH8" s="24"/>
      <c r="EI8" s="22">
        <v>4</v>
      </c>
      <c r="EJ8" s="23"/>
      <c r="EK8" s="23"/>
      <c r="EL8" s="23"/>
      <c r="EM8" s="24"/>
      <c r="EN8" s="22">
        <v>5</v>
      </c>
      <c r="EO8" s="23"/>
      <c r="EP8" s="23"/>
      <c r="EQ8" s="23"/>
      <c r="ER8" s="23"/>
      <c r="ES8" s="24"/>
      <c r="ET8" s="22">
        <v>6</v>
      </c>
      <c r="EU8" s="23"/>
      <c r="EV8" s="23"/>
      <c r="EW8" s="23"/>
      <c r="EX8" s="23"/>
      <c r="EY8" s="24"/>
      <c r="EZ8" s="22">
        <v>7</v>
      </c>
      <c r="FA8" s="23"/>
      <c r="FB8" s="23"/>
      <c r="FC8" s="23"/>
      <c r="FD8" s="23"/>
      <c r="FE8" s="24"/>
      <c r="FF8" s="22">
        <v>8</v>
      </c>
      <c r="FG8" s="23"/>
      <c r="FH8" s="23"/>
      <c r="FI8" s="23"/>
      <c r="FJ8" s="23"/>
      <c r="FK8" s="24"/>
      <c r="FL8" s="22">
        <v>9</v>
      </c>
      <c r="FM8" s="23"/>
      <c r="FN8" s="23"/>
      <c r="FO8" s="23"/>
      <c r="FP8" s="23"/>
      <c r="FQ8" s="24"/>
      <c r="FR8" s="22">
        <v>10</v>
      </c>
      <c r="FS8" s="23"/>
      <c r="FT8" s="23"/>
      <c r="FU8" s="23"/>
      <c r="FV8" s="24"/>
      <c r="FW8" s="22">
        <v>11</v>
      </c>
      <c r="FX8" s="23"/>
      <c r="FY8" s="23"/>
      <c r="FZ8" s="23"/>
      <c r="GA8" s="24"/>
      <c r="GB8" s="22">
        <v>12</v>
      </c>
      <c r="GC8" s="23"/>
      <c r="GD8" s="23"/>
      <c r="GE8" s="23"/>
      <c r="GF8" s="23"/>
      <c r="GG8" s="24"/>
      <c r="GH8" s="22">
        <v>13</v>
      </c>
      <c r="GI8" s="23"/>
      <c r="GJ8" s="23"/>
      <c r="GK8" s="23"/>
      <c r="GL8" s="23"/>
      <c r="GM8" s="24"/>
      <c r="GN8" s="22">
        <v>14</v>
      </c>
      <c r="GO8" s="23"/>
      <c r="GP8" s="23"/>
      <c r="GQ8" s="23"/>
      <c r="GR8" s="23"/>
      <c r="GS8" s="24"/>
      <c r="GV8" s="3">
        <v>5</v>
      </c>
      <c r="GW8" s="3" t="s">
        <v>13</v>
      </c>
      <c r="GX8" s="3">
        <v>4</v>
      </c>
      <c r="GY8" s="10">
        <f>Prioridades!E45</f>
        <v>6</v>
      </c>
      <c r="GZ8" s="9">
        <f>Prioridades!F45</f>
        <v>13</v>
      </c>
      <c r="HA8" s="10">
        <f>Prioridades!G45</f>
        <v>18</v>
      </c>
      <c r="HB8" s="11">
        <f>Prioridades!H45</f>
        <v>19</v>
      </c>
      <c r="HC8" s="9">
        <f>Prioridades!I45</f>
        <v>12</v>
      </c>
    </row>
    <row r="9" spans="1:221" ht="14.5" customHeight="1" x14ac:dyDescent="0.35">
      <c r="B9" s="31" t="s">
        <v>59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3"/>
      <c r="EZ9" s="21" t="s">
        <v>60</v>
      </c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V9" s="3">
        <v>6</v>
      </c>
      <c r="GW9" s="3" t="s">
        <v>66</v>
      </c>
      <c r="GX9" s="3">
        <v>5</v>
      </c>
      <c r="GY9" s="9">
        <f>Prioridades!E46</f>
        <v>9</v>
      </c>
      <c r="GZ9" s="11">
        <f>Prioridades!F46</f>
        <v>15</v>
      </c>
      <c r="HA9" s="10">
        <f>Prioridades!G46</f>
        <v>22</v>
      </c>
      <c r="HB9" s="10">
        <f>Prioridades!H46</f>
        <v>20</v>
      </c>
      <c r="HC9" s="11">
        <f>Prioridades!I46</f>
        <v>11</v>
      </c>
      <c r="HK9" s="2"/>
      <c r="HL9" s="2"/>
      <c r="HM9" s="2"/>
    </row>
    <row r="10" spans="1:221" ht="14" customHeight="1" x14ac:dyDescent="0.35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6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HB10" s="2"/>
      <c r="HC10" s="2"/>
      <c r="HK10" s="2"/>
      <c r="HL10" s="2"/>
      <c r="HM10" s="2"/>
    </row>
    <row r="11" spans="1:221" ht="14" customHeight="1" x14ac:dyDescent="0.35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6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V11" s="6" t="s">
        <v>78</v>
      </c>
      <c r="HB11" s="2"/>
      <c r="HC11" s="2"/>
      <c r="HK11" s="2"/>
      <c r="HL11" s="2"/>
      <c r="HM11" s="2"/>
    </row>
    <row r="12" spans="1:221" ht="14" customHeight="1" x14ac:dyDescent="0.35"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9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V12" s="6" t="s">
        <v>86</v>
      </c>
      <c r="HB12" s="2"/>
      <c r="HC12" s="2"/>
      <c r="HK12" s="2"/>
      <c r="HL12" s="2"/>
      <c r="HM12" s="2"/>
    </row>
    <row r="13" spans="1:221" x14ac:dyDescent="0.35">
      <c r="GV13" s="6" t="s">
        <v>85</v>
      </c>
    </row>
    <row r="14" spans="1:221" ht="16" x14ac:dyDescent="0.45">
      <c r="A14" s="4" t="s">
        <v>32</v>
      </c>
      <c r="B14" s="9"/>
      <c r="E14" s="52" t="s">
        <v>84</v>
      </c>
    </row>
    <row r="15" spans="1:221" ht="16" x14ac:dyDescent="0.45">
      <c r="A15" s="4" t="s">
        <v>33</v>
      </c>
      <c r="B15" s="11"/>
      <c r="E15" s="52" t="s">
        <v>82</v>
      </c>
    </row>
    <row r="16" spans="1:221" ht="16" x14ac:dyDescent="0.45">
      <c r="A16" s="4" t="s">
        <v>34</v>
      </c>
      <c r="B16" s="10"/>
      <c r="E16" s="52" t="s">
        <v>83</v>
      </c>
    </row>
  </sheetData>
  <mergeCells count="68">
    <mergeCell ref="DA2:DU2"/>
    <mergeCell ref="FO6:FZ6"/>
    <mergeCell ref="GV2:HC2"/>
    <mergeCell ref="CA5:CR5"/>
    <mergeCell ref="BN6:BZ6"/>
    <mergeCell ref="EB5:EU5"/>
    <mergeCell ref="EV5:FI5"/>
    <mergeCell ref="EG3:EU3"/>
    <mergeCell ref="BE2:CO2"/>
    <mergeCell ref="CS3:EA3"/>
    <mergeCell ref="EB4:EP4"/>
    <mergeCell ref="CS6:DJ6"/>
    <mergeCell ref="BZ4:CK4"/>
    <mergeCell ref="EV4:FG4"/>
    <mergeCell ref="B2:N2"/>
    <mergeCell ref="O2:AF2"/>
    <mergeCell ref="O3:V3"/>
    <mergeCell ref="AG3:AS3"/>
    <mergeCell ref="AG2:BD2"/>
    <mergeCell ref="CL7:CZ7"/>
    <mergeCell ref="W4:AA4"/>
    <mergeCell ref="AT4:BB4"/>
    <mergeCell ref="W5:AF5"/>
    <mergeCell ref="BH3:BY3"/>
    <mergeCell ref="AT5:BG5"/>
    <mergeCell ref="BE7:BM7"/>
    <mergeCell ref="B8:G8"/>
    <mergeCell ref="AG6:AL6"/>
    <mergeCell ref="BX8:CC8"/>
    <mergeCell ref="H8:M8"/>
    <mergeCell ref="N8:R8"/>
    <mergeCell ref="S8:W8"/>
    <mergeCell ref="X8:AC8"/>
    <mergeCell ref="AD8:AI8"/>
    <mergeCell ref="AJ8:AO8"/>
    <mergeCell ref="AP8:AU8"/>
    <mergeCell ref="CU8:CY8"/>
    <mergeCell ref="CZ8:DE8"/>
    <mergeCell ref="DF8:DK8"/>
    <mergeCell ref="AV8:BA8"/>
    <mergeCell ref="BB8:BF8"/>
    <mergeCell ref="BG8:BK8"/>
    <mergeCell ref="BL8:BQ8"/>
    <mergeCell ref="BR8:BW8"/>
    <mergeCell ref="EV6:FN6"/>
    <mergeCell ref="GH8:GM8"/>
    <mergeCell ref="GN8:GS8"/>
    <mergeCell ref="DL8:DQ8"/>
    <mergeCell ref="DR8:DW8"/>
    <mergeCell ref="DX8:EC8"/>
    <mergeCell ref="ED8:EH8"/>
    <mergeCell ref="DK7:EF7"/>
    <mergeCell ref="GI7:GS7"/>
    <mergeCell ref="EZ9:GS12"/>
    <mergeCell ref="FL8:FQ8"/>
    <mergeCell ref="FO7:GH7"/>
    <mergeCell ref="EI8:EM8"/>
    <mergeCell ref="EN8:ES8"/>
    <mergeCell ref="ET8:EY8"/>
    <mergeCell ref="EZ8:FE8"/>
    <mergeCell ref="FF8:FK8"/>
    <mergeCell ref="FR8:FV8"/>
    <mergeCell ref="FW8:GA8"/>
    <mergeCell ref="GB8:GG8"/>
    <mergeCell ref="B9:EY12"/>
    <mergeCell ref="CD8:CI8"/>
    <mergeCell ref="CJ8:CO8"/>
    <mergeCell ref="CP8:CT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Prioridades</vt:lpstr>
      <vt:lpstr>PUD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Mateos Aparicio Ruiz Santa Quiteria</dc:creator>
  <cp:lastModifiedBy>Israel Mateos Aparicio Ruiz Santa Quiteria</cp:lastModifiedBy>
  <dcterms:created xsi:type="dcterms:W3CDTF">2022-10-29T15:02:57Z</dcterms:created>
  <dcterms:modified xsi:type="dcterms:W3CDTF">2022-11-09T19:24:54Z</dcterms:modified>
</cp:coreProperties>
</file>