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0715" windowHeight="9720" activeTab="1"/>
  </bookViews>
  <sheets>
    <sheet name="Tra_Tariff" sheetId="1" r:id="rId1"/>
    <sheet name="Sheet2" sheetId="2" r:id="rId2"/>
    <sheet name="Tinh" sheetId="3" r:id="rId3"/>
  </sheets>
  <calcPr calcId="144525"/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J2" i="2"/>
  <c r="I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H2" i="2"/>
  <c r="G2" i="2"/>
  <c r="F2" i="2"/>
  <c r="E2" i="2"/>
  <c r="T3" i="2"/>
  <c r="U3" i="2"/>
  <c r="L3" i="2" s="1"/>
  <c r="T4" i="2"/>
  <c r="U4" i="2"/>
  <c r="L4" i="2" s="1"/>
  <c r="T5" i="2"/>
  <c r="U5" i="2"/>
  <c r="L5" i="2" s="1"/>
  <c r="T6" i="2"/>
  <c r="U6" i="2"/>
  <c r="L6" i="2" s="1"/>
  <c r="T7" i="2"/>
  <c r="U7" i="2"/>
  <c r="L7" i="2" s="1"/>
  <c r="T8" i="2"/>
  <c r="U8" i="2"/>
  <c r="L8" i="2" s="1"/>
  <c r="T9" i="2"/>
  <c r="U9" i="2"/>
  <c r="L9" i="2" s="1"/>
  <c r="T10" i="2"/>
  <c r="U10" i="2"/>
  <c r="L10" i="2" s="1"/>
  <c r="T11" i="2"/>
  <c r="U11" i="2"/>
  <c r="L11" i="2" s="1"/>
  <c r="T12" i="2"/>
  <c r="U12" i="2"/>
  <c r="L12" i="2" s="1"/>
  <c r="T13" i="2"/>
  <c r="U13" i="2"/>
  <c r="L13" i="2" s="1"/>
  <c r="T14" i="2"/>
  <c r="U14" i="2"/>
  <c r="L14" i="2" s="1"/>
  <c r="T15" i="2"/>
  <c r="U15" i="2"/>
  <c r="L15" i="2" s="1"/>
  <c r="T16" i="2"/>
  <c r="U16" i="2"/>
  <c r="L16" i="2" s="1"/>
  <c r="T17" i="2"/>
  <c r="U17" i="2"/>
  <c r="L17" i="2" s="1"/>
  <c r="T18" i="2"/>
  <c r="U18" i="2"/>
  <c r="L18" i="2" s="1"/>
  <c r="T19" i="2"/>
  <c r="U19" i="2"/>
  <c r="L19" i="2" s="1"/>
  <c r="T20" i="2"/>
  <c r="U20" i="2"/>
  <c r="L20" i="2" s="1"/>
  <c r="T21" i="2"/>
  <c r="U21" i="2"/>
  <c r="L21" i="2" s="1"/>
  <c r="T22" i="2"/>
  <c r="U22" i="2"/>
  <c r="L22" i="2" s="1"/>
  <c r="T23" i="2"/>
  <c r="U23" i="2"/>
  <c r="L23" i="2" s="1"/>
  <c r="T24" i="2"/>
  <c r="U24" i="2"/>
  <c r="L24" i="2" s="1"/>
  <c r="T25" i="2"/>
  <c r="U25" i="2"/>
  <c r="L25" i="2" s="1"/>
  <c r="T26" i="2"/>
  <c r="U26" i="2"/>
  <c r="L26" i="2" s="1"/>
  <c r="T27" i="2"/>
  <c r="U27" i="2"/>
  <c r="L27" i="2" s="1"/>
  <c r="T28" i="2"/>
  <c r="U28" i="2"/>
  <c r="L28" i="2" s="1"/>
  <c r="T29" i="2"/>
  <c r="U29" i="2"/>
  <c r="L29" i="2" s="1"/>
  <c r="T30" i="2"/>
  <c r="U30" i="2"/>
  <c r="L30" i="2" s="1"/>
  <c r="T31" i="2"/>
  <c r="U31" i="2"/>
  <c r="L31" i="2" s="1"/>
  <c r="T32" i="2"/>
  <c r="U32" i="2"/>
  <c r="L32" i="2" s="1"/>
  <c r="T33" i="2"/>
  <c r="U33" i="2"/>
  <c r="L33" i="2" s="1"/>
  <c r="T34" i="2"/>
  <c r="U34" i="2"/>
  <c r="L34" i="2" s="1"/>
  <c r="T35" i="2"/>
  <c r="U35" i="2"/>
  <c r="L35" i="2" s="1"/>
  <c r="T36" i="2"/>
  <c r="U36" i="2"/>
  <c r="L36" i="2" s="1"/>
  <c r="T37" i="2"/>
  <c r="U37" i="2"/>
  <c r="L37" i="2" s="1"/>
  <c r="T38" i="2"/>
  <c r="U38" i="2"/>
  <c r="L38" i="2" s="1"/>
  <c r="T39" i="2"/>
  <c r="U39" i="2"/>
  <c r="L39" i="2" s="1"/>
  <c r="T40" i="2"/>
  <c r="U40" i="2"/>
  <c r="L40" i="2" s="1"/>
  <c r="T41" i="2"/>
  <c r="U41" i="2"/>
  <c r="L41" i="2" s="1"/>
  <c r="T42" i="2"/>
  <c r="U42" i="2"/>
  <c r="L42" i="2" s="1"/>
  <c r="T43" i="2"/>
  <c r="U43" i="2"/>
  <c r="L43" i="2" s="1"/>
  <c r="T44" i="2"/>
  <c r="U44" i="2"/>
  <c r="L44" i="2" s="1"/>
  <c r="T45" i="2"/>
  <c r="U45" i="2"/>
  <c r="L45" i="2" s="1"/>
  <c r="T46" i="2"/>
  <c r="U46" i="2"/>
  <c r="L46" i="2" s="1"/>
  <c r="T47" i="2"/>
  <c r="U47" i="2"/>
  <c r="L47" i="2" s="1"/>
  <c r="T48" i="2"/>
  <c r="U48" i="2"/>
  <c r="L48" i="2" s="1"/>
  <c r="T49" i="2"/>
  <c r="U49" i="2"/>
  <c r="L49" i="2" s="1"/>
  <c r="T50" i="2"/>
  <c r="U50" i="2"/>
  <c r="L50" i="2" s="1"/>
  <c r="T51" i="2"/>
  <c r="U51" i="2"/>
  <c r="L51" i="2" s="1"/>
  <c r="T52" i="2"/>
  <c r="U52" i="2"/>
  <c r="L52" i="2" s="1"/>
  <c r="T53" i="2"/>
  <c r="U53" i="2"/>
  <c r="L53" i="2" s="1"/>
  <c r="T54" i="2"/>
  <c r="U54" i="2"/>
  <c r="L54" i="2" s="1"/>
  <c r="T55" i="2"/>
  <c r="U55" i="2"/>
  <c r="L55" i="2" s="1"/>
  <c r="T56" i="2"/>
  <c r="U56" i="2"/>
  <c r="L56" i="2" s="1"/>
  <c r="T57" i="2"/>
  <c r="U57" i="2"/>
  <c r="L57" i="2" s="1"/>
  <c r="T58" i="2"/>
  <c r="U58" i="2"/>
  <c r="L58" i="2" s="1"/>
  <c r="T59" i="2"/>
  <c r="U59" i="2"/>
  <c r="L59" i="2" s="1"/>
  <c r="T60" i="2"/>
  <c r="U60" i="2"/>
  <c r="L60" i="2" s="1"/>
  <c r="T61" i="2"/>
  <c r="U61" i="2"/>
  <c r="L61" i="2" s="1"/>
  <c r="T62" i="2"/>
  <c r="U62" i="2"/>
  <c r="L62" i="2" s="1"/>
  <c r="T63" i="2"/>
  <c r="U63" i="2"/>
  <c r="L63" i="2" s="1"/>
  <c r="T64" i="2"/>
  <c r="U64" i="2"/>
  <c r="L64" i="2" s="1"/>
  <c r="T65" i="2"/>
  <c r="U65" i="2"/>
  <c r="L65" i="2" s="1"/>
  <c r="T66" i="2"/>
  <c r="U66" i="2"/>
  <c r="L66" i="2" s="1"/>
  <c r="T67" i="2"/>
  <c r="U67" i="2"/>
  <c r="L67" i="2" s="1"/>
  <c r="T68" i="2"/>
  <c r="U68" i="2"/>
  <c r="L68" i="2" s="1"/>
  <c r="T69" i="2"/>
  <c r="U69" i="2"/>
  <c r="L69" i="2" s="1"/>
  <c r="T70" i="2"/>
  <c r="U70" i="2"/>
  <c r="L70" i="2" s="1"/>
  <c r="T71" i="2"/>
  <c r="U71" i="2"/>
  <c r="L71" i="2" s="1"/>
  <c r="T72" i="2"/>
  <c r="U72" i="2"/>
  <c r="L72" i="2" s="1"/>
  <c r="T73" i="2"/>
  <c r="U73" i="2"/>
  <c r="L73" i="2" s="1"/>
  <c r="T74" i="2"/>
  <c r="U74" i="2"/>
  <c r="L74" i="2" s="1"/>
  <c r="T75" i="2"/>
  <c r="U75" i="2"/>
  <c r="L75" i="2" s="1"/>
  <c r="T76" i="2"/>
  <c r="U76" i="2"/>
  <c r="L76" i="2" s="1"/>
  <c r="T77" i="2"/>
  <c r="U77" i="2"/>
  <c r="L77" i="2" s="1"/>
  <c r="T78" i="2"/>
  <c r="U78" i="2"/>
  <c r="L78" i="2" s="1"/>
  <c r="T79" i="2"/>
  <c r="U79" i="2"/>
  <c r="L79" i="2" s="1"/>
  <c r="T80" i="2"/>
  <c r="U80" i="2"/>
  <c r="L80" i="2" s="1"/>
  <c r="T81" i="2"/>
  <c r="U81" i="2"/>
  <c r="L81" i="2" s="1"/>
  <c r="T82" i="2"/>
  <c r="U82" i="2"/>
  <c r="L82" i="2" s="1"/>
  <c r="U2" i="2"/>
  <c r="L2" i="2" s="1"/>
  <c r="T2" i="2"/>
</calcChain>
</file>

<file path=xl/sharedStrings.xml><?xml version="1.0" encoding="utf-8"?>
<sst xmlns="http://schemas.openxmlformats.org/spreadsheetml/2006/main" count="1186" uniqueCount="661">
  <si>
    <t>Id</t>
  </si>
  <si>
    <t>GroupId</t>
  </si>
  <si>
    <t>Price1</t>
  </si>
  <si>
    <t>Price2</t>
  </si>
  <si>
    <t>Rose1</t>
  </si>
  <si>
    <t>Rose2</t>
  </si>
  <si>
    <t>Code</t>
  </si>
  <si>
    <t>Text</t>
  </si>
  <si>
    <t>Note</t>
  </si>
  <si>
    <t>More</t>
  </si>
  <si>
    <t>Order</t>
  </si>
  <si>
    <t>Show</t>
  </si>
  <si>
    <t>199D3F89-A46D-4830-B2BA-30CBB02FA25F</t>
  </si>
  <si>
    <t>8AAEB083-D368-4C86-8129-4BDC948FD2EE</t>
  </si>
  <si>
    <t>KIND_0</t>
  </si>
  <si>
    <t>Xe khách vãng lai, quá cảnh, trung chuyển</t>
  </si>
  <si>
    <t>Trong vòng 60 phút (ghế/giường)</t>
  </si>
  <si>
    <t>0</t>
  </si>
  <si>
    <t>BCFCE982-40CE-4D59-B3D6-815BDFA93DC5</t>
  </si>
  <si>
    <t>996DBC33-F854-49EB-85E5-E46C53478FDA</t>
  </si>
  <si>
    <t>KIND_1</t>
  </si>
  <si>
    <t>Tải trọng &lt; 2,5tấn</t>
  </si>
  <si>
    <t>1</t>
  </si>
  <si>
    <t>1EBB9B5D-46CE-4E5C-8A18-8EDF3771826D</t>
  </si>
  <si>
    <t>KIND_2</t>
  </si>
  <si>
    <t>2,5tấn ≤ tải trọng &lt; 5tấn hoặc dài &lt; 6m</t>
  </si>
  <si>
    <t>2</t>
  </si>
  <si>
    <t>645EA353-56B4-4670-9385-A9E627E5D184</t>
  </si>
  <si>
    <t>KIND_3</t>
  </si>
  <si>
    <t>5tấn ≤ tải trọng &lt; 10tấn hoặc 6m ≤ dài &lt; 8m</t>
  </si>
  <si>
    <t>3</t>
  </si>
  <si>
    <t>715AD065-8187-4CE8-86B8-31A7D6F2525A</t>
  </si>
  <si>
    <t>KIND_4</t>
  </si>
  <si>
    <t>10tấn ≤ tải trọng &lt; 15tấn hoặc dài ≥ 8m</t>
  </si>
  <si>
    <t>4</t>
  </si>
  <si>
    <t>645EA353-56B4-4670-9385-A9E627E5D185</t>
  </si>
  <si>
    <t>Đầu xe tải không thớt</t>
  </si>
  <si>
    <t>Không rơ móc</t>
  </si>
  <si>
    <t>5</t>
  </si>
  <si>
    <t>E4FAD422-2DB9-4CA9-BD38-B4F028AD231F</t>
  </si>
  <si>
    <t>KIND_5</t>
  </si>
  <si>
    <t>Container 20feet</t>
  </si>
  <si>
    <t>6</t>
  </si>
  <si>
    <t>1DFF5DBF-A5C8-43D4-A97A-2D28C5C14216</t>
  </si>
  <si>
    <t>KIND_6</t>
  </si>
  <si>
    <t>Container 40feet</t>
  </si>
  <si>
    <t>7</t>
  </si>
  <si>
    <t>7CB82BAB-909E-4797-B6D0-8735E59D8AEA</t>
  </si>
  <si>
    <t>KIND_7</t>
  </si>
  <si>
    <t>Taxi vãng lai</t>
  </si>
  <si>
    <t>Trong vòng 24 giờ</t>
  </si>
  <si>
    <t>8</t>
  </si>
  <si>
    <t>EB6A0DFC-549E-43D1-9FF2-53E90B5B3070</t>
  </si>
  <si>
    <t>KIND_8</t>
  </si>
  <si>
    <t>Xe ba bánh</t>
  </si>
  <si>
    <t>9</t>
  </si>
  <si>
    <t>6EC95310-0211-4695-88E8-A3556D7B552B</t>
  </si>
  <si>
    <t>D0C2B325-B849-4664-B7E9-CEB4D84C0332</t>
  </si>
  <si>
    <t>STATION_0</t>
  </si>
  <si>
    <t>VŨNG LIÊM (V.LONG)</t>
  </si>
  <si>
    <t>10</t>
  </si>
  <si>
    <t>45CF8D7F-8B85-4186-A81A-7B9EC7A64A8C</t>
  </si>
  <si>
    <t>STATION_1</t>
  </si>
  <si>
    <t>TAM BÌNH (V.LONG)</t>
  </si>
  <si>
    <t>11</t>
  </si>
  <si>
    <t>30E6B872-BABC-48B7-837C-72163D57D9EE</t>
  </si>
  <si>
    <t>E63D7486-1EF8-4896-A951-8255BFB6433B</t>
  </si>
  <si>
    <t>STATION_2</t>
  </si>
  <si>
    <t>CẦN THƠ</t>
  </si>
  <si>
    <t>12</t>
  </si>
  <si>
    <t>3B855FEC-87F0-43B3-B198-75D9567BDABA</t>
  </si>
  <si>
    <t>AFE93F4F-4553-432D-981A-CD68CD48F44E</t>
  </si>
  <si>
    <t>STATION_3</t>
  </si>
  <si>
    <t>AN LONG (Đ.THÁP)</t>
  </si>
  <si>
    <t>13</t>
  </si>
  <si>
    <t>BEF128A4-7DF4-4C88-807B-806A65346D8B</t>
  </si>
  <si>
    <t>STATION_4</t>
  </si>
  <si>
    <t>HỒNG NGỰ (Đ.THÁP)</t>
  </si>
  <si>
    <t>14</t>
  </si>
  <si>
    <t>9A509D28-0008-47F4-8A76-5421C1BE451A</t>
  </si>
  <si>
    <t>STATION_5</t>
  </si>
  <si>
    <t>CAO LÃNH (Đ.THÁP)</t>
  </si>
  <si>
    <t>15</t>
  </si>
  <si>
    <t>70B56FDA-B0CC-42C6-9B45-1454174AE89E</t>
  </si>
  <si>
    <t>D0C2B325-B849-4664-B7E9-CEB4D84C0331</t>
  </si>
  <si>
    <t>STATION_6</t>
  </si>
  <si>
    <t>TRÀ VINH</t>
  </si>
  <si>
    <t>16</t>
  </si>
  <si>
    <t>64B0F135-FF60-4070-9545-54F282E5C7D4</t>
  </si>
  <si>
    <t>STATION_7</t>
  </si>
  <si>
    <t>CÀNG LONG (T.VINH)</t>
  </si>
  <si>
    <t>17</t>
  </si>
  <si>
    <t>0256F798-7239-45CB-B5CA-556EFAD2F350</t>
  </si>
  <si>
    <t>E0661E98-180F-42BF-B44B-138D08141F57</t>
  </si>
  <si>
    <t>STATION_8</t>
  </si>
  <si>
    <t>KẾ SÁCH (SÓC TRĂNG)</t>
  </si>
  <si>
    <t>18</t>
  </si>
  <si>
    <t>5F6D700D-D47F-467C-A4E5-21ADCA40932D</t>
  </si>
  <si>
    <t>ADEF4128-8CAF-4D6C-82AA-4484D8D42303</t>
  </si>
  <si>
    <t>STATION_9</t>
  </si>
  <si>
    <t>TRÀ LỒNG (HẬU GIANG)</t>
  </si>
  <si>
    <t>19</t>
  </si>
  <si>
    <t>6A79E063-1CD5-4A65-B649-0AD32D004A6E</t>
  </si>
  <si>
    <t>72554940-EE7D-4121-B737-49C719DF4CE6</t>
  </si>
  <si>
    <t>STATION_10</t>
  </si>
  <si>
    <t>RẠCH GIÁ (KIÊN GIANG)</t>
  </si>
  <si>
    <t>20</t>
  </si>
  <si>
    <t>D14401D2-A2F1-4DA0-B19B-10C8CD04BE8C</t>
  </si>
  <si>
    <t>033A6A93-B53D-47E2-A5CF-8A80015B9A09</t>
  </si>
  <si>
    <t>STATION_11</t>
  </si>
  <si>
    <t>PHƯỚC LONG (BÌNH PHƯỚC)</t>
  </si>
  <si>
    <t>21</t>
  </si>
  <si>
    <t>29FEE4B8-AEAE-47B7-A577-1B42E3D68568</t>
  </si>
  <si>
    <t>STATION_12</t>
  </si>
  <si>
    <t>LỘC NINH (BÌNH PHƯỚC)</t>
  </si>
  <si>
    <t>22</t>
  </si>
  <si>
    <t>9365C071-DB92-4869-BC77-A65869EF85DA</t>
  </si>
  <si>
    <t>STATION_13</t>
  </si>
  <si>
    <t>BÙ ĐỐP (BÌNH PHƯỚC)</t>
  </si>
  <si>
    <t>23</t>
  </si>
  <si>
    <t>D3C66B63-3D31-46FA-88FF-5761D0B0D705</t>
  </si>
  <si>
    <t>STATION_14</t>
  </si>
  <si>
    <t>BÌNH LONG (BÌNH PHƯỚC)</t>
  </si>
  <si>
    <t>24</t>
  </si>
  <si>
    <t>D7EBAF47-F849-4D2C-8082-9C31058DE6BB</t>
  </si>
  <si>
    <t>AE183D42-C380-4214-BE62-06AADFC773D3</t>
  </si>
  <si>
    <t>STATION_15</t>
  </si>
  <si>
    <t>ĐÀ LẠT (LÂM ĐỒNG)</t>
  </si>
  <si>
    <t>25</t>
  </si>
  <si>
    <t>D9CA12C1-DAB1-40DD-A44D-0C6505DDD17F</t>
  </si>
  <si>
    <t>STATION_16</t>
  </si>
  <si>
    <t>ĐỨC TRỌNG (LÂM ĐỒNG)</t>
  </si>
  <si>
    <t>26</t>
  </si>
  <si>
    <t>3569FCAD-E600-4FBF-995E-F160C1EF16C4</t>
  </si>
  <si>
    <t>STATION_17</t>
  </si>
  <si>
    <t>LÂM HÀ (LÂM ĐỒNG)</t>
  </si>
  <si>
    <t>27</t>
  </si>
  <si>
    <t>F2EBDA45-0700-40DA-A90F-925E1C5A57E4</t>
  </si>
  <si>
    <t>STATION_18</t>
  </si>
  <si>
    <t>BUÔN MÊ THUỘT (LÂM ĐỒNG)</t>
  </si>
  <si>
    <t>28</t>
  </si>
  <si>
    <t>1CA5D783-9458-4F79-83C6-59CFFD8B4848</t>
  </si>
  <si>
    <t>24EFA71E-F8DC-4DD0-92A4-0F398CEC12EF</t>
  </si>
  <si>
    <t>STATION_19</t>
  </si>
  <si>
    <t>KIẾN ĐỨC (ĐẮK NÔNG)</t>
  </si>
  <si>
    <t>29</t>
  </si>
  <si>
    <t>D5DDCCE2-24AB-48E6-9F75-5F909450E7B6</t>
  </si>
  <si>
    <t>2336DC59-191E-47F1-8487-37B978A90C2C</t>
  </si>
  <si>
    <t>STATION_20</t>
  </si>
  <si>
    <t>PHƯỚC AN (ĐĂKLĂK)</t>
  </si>
  <si>
    <t>30</t>
  </si>
  <si>
    <t>5D6FF0BF-2B9F-4525-B183-D453A85F1CFA</t>
  </si>
  <si>
    <t>A65CDABE-E490-4FFD-9EF8-F0778A2C9243</t>
  </si>
  <si>
    <t>STATION_21</t>
  </si>
  <si>
    <t>NAM PHƯỚC (Q.NAM)</t>
  </si>
  <si>
    <t>31</t>
  </si>
  <si>
    <t>D68C467E-4C41-46D0-AE13-72ADB5209AA9</t>
  </si>
  <si>
    <t>AFE204D2-4493-46DB-96D9-BA13DAE0495F</t>
  </si>
  <si>
    <t>STATION_22</t>
  </si>
  <si>
    <t>BỒNG SƠN (BÌNH ĐỊNH)</t>
  </si>
  <si>
    <t>32</t>
  </si>
  <si>
    <t>2E753B84-6169-43BF-859F-924CADDB428C</t>
  </si>
  <si>
    <t>81CD19A8-E1A3-4F3E-AE1E-BD03F04580A7</t>
  </si>
  <si>
    <t>STATION_23</t>
  </si>
  <si>
    <t>PHÍA NAM (HUẾ)</t>
  </si>
  <si>
    <t>33</t>
  </si>
  <si>
    <t>D143F65F-18A2-404D-BF96-F3557CA01C78</t>
  </si>
  <si>
    <t>STATION_24</t>
  </si>
  <si>
    <t>VINH HƯNG (HUẾ)</t>
  </si>
  <si>
    <t>34</t>
  </si>
  <si>
    <t>F249C555-0F79-4A0F-96DC-1B5BCB7C5211</t>
  </si>
  <si>
    <t>8265551E-D176-43AD-91F3-68598AFE5CB5</t>
  </si>
  <si>
    <t>STATION_25</t>
  </si>
  <si>
    <t>HƯƠNG SƠN (HÀ TĨNH)</t>
  </si>
  <si>
    <t>35</t>
  </si>
  <si>
    <t>9EA0BB92-11F0-458A-A977-6D96A0C4CF40</t>
  </si>
  <si>
    <t>STATION_26</t>
  </si>
  <si>
    <t>KỲ ANH (HÀ TĨNH)</t>
  </si>
  <si>
    <t>36</t>
  </si>
  <si>
    <t>C2FC4A8E-A8F0-488D-BDE0-F235AC1AE45A</t>
  </si>
  <si>
    <t>STATION_27</t>
  </si>
  <si>
    <t>HƯƠNG KHÊ (HÀ TĨNH)</t>
  </si>
  <si>
    <t>37</t>
  </si>
  <si>
    <t>0336787A-E8BF-49C6-954C-6502136CA18A</t>
  </si>
  <si>
    <t>STATION_28</t>
  </si>
  <si>
    <t>ĐỨC THỌ (HÀ TĨNH)</t>
  </si>
  <si>
    <t>38</t>
  </si>
  <si>
    <t>922F3965-A404-43CF-9647-49FDF86A0B87</t>
  </si>
  <si>
    <t>STATION_29</t>
  </si>
  <si>
    <t>HỒNG LĨNH (HÀ TĨNH)</t>
  </si>
  <si>
    <t>39</t>
  </si>
  <si>
    <t>1BFA1858-67C9-4AC0-92B3-62AE24A1200A</t>
  </si>
  <si>
    <t>STATION_30</t>
  </si>
  <si>
    <t>HÀ TĨNH (HÀ TĨNH)</t>
  </si>
  <si>
    <t>40</t>
  </si>
  <si>
    <t>C50A2275-A689-4C90-A7C2-66F14B819EF4</t>
  </si>
  <si>
    <t>D4820C7F-0807-4EE4-A609-B12A72ECED03</t>
  </si>
  <si>
    <t>STATION_31</t>
  </si>
  <si>
    <t>VINH (NGHỆ AN)</t>
  </si>
  <si>
    <t>41</t>
  </si>
  <si>
    <t>3F562FB5-CA0D-44B4-A1B0-FBE60011E2FC</t>
  </si>
  <si>
    <t>STATION_32</t>
  </si>
  <si>
    <t>NGHĨA ĐÀN (NGHỆ AN)</t>
  </si>
  <si>
    <t>42</t>
  </si>
  <si>
    <t>9E4403A4-443E-43A6-B127-E3D72B9962F7</t>
  </si>
  <si>
    <t>0A8E00EB-AB1D-4686-A891-B1B04549CEFF</t>
  </si>
  <si>
    <t>STATION_33</t>
  </si>
  <si>
    <t>PHÍA NAM (THANH HOÁ)</t>
  </si>
  <si>
    <t>43</t>
  </si>
  <si>
    <t>B12A1090-50BC-4EC8-9985-8E0F4A0ECE67</t>
  </si>
  <si>
    <t>STATION_34</t>
  </si>
  <si>
    <t>NGA SƠN (THANH HOÁ)</t>
  </si>
  <si>
    <t>44</t>
  </si>
  <si>
    <t>24D9CBCE-FF41-43BD-9711-59E809FAA8C0</t>
  </si>
  <si>
    <t>STATION_35</t>
  </si>
  <si>
    <t>CẨM THUỶ (THANH HOÁ)</t>
  </si>
  <si>
    <t>45</t>
  </si>
  <si>
    <t>A842918F-C692-4BF1-A03A-5A2945E872DC</t>
  </si>
  <si>
    <t>STATION_36</t>
  </si>
  <si>
    <t>NGỌC LẶC (THANH HOÁ)</t>
  </si>
  <si>
    <t>46</t>
  </si>
  <si>
    <t>F30AF834-79F7-4F7F-B35A-6D3F00AE8E0B</t>
  </si>
  <si>
    <t>STATION_37</t>
  </si>
  <si>
    <t>YÊN CÁT (THANH HOÁ)</t>
  </si>
  <si>
    <t>47</t>
  </si>
  <si>
    <t>14AD0591-52E3-4EDB-BD82-F1E0809B5108</t>
  </si>
  <si>
    <t>STATION_38</t>
  </si>
  <si>
    <t>HOẰNG HOÁ (THANH HOÁ)</t>
  </si>
  <si>
    <t>48</t>
  </si>
  <si>
    <t>3C3615DD-6D60-4218-B788-7903A6A18208</t>
  </si>
  <si>
    <t>STATION_39</t>
  </si>
  <si>
    <t>THỌ XUÂN (THANH HOÁ)</t>
  </si>
  <si>
    <t>49</t>
  </si>
  <si>
    <t>4DA240C5-F411-47E7-B9A9-20703FFB7E0E</t>
  </si>
  <si>
    <t>STATION_40</t>
  </si>
  <si>
    <t>NÔNG CỐNG (THANH HOÁ)</t>
  </si>
  <si>
    <t>50</t>
  </si>
  <si>
    <t>4D2E9916-5559-48C5-8635-2CCE25254966</t>
  </si>
  <si>
    <t>D7179032-585D-41AA-8BA0-4DD363B3705E</t>
  </si>
  <si>
    <t>STATION_41</t>
  </si>
  <si>
    <t>KHÁNH THÀNH (NINH BÌNH)</t>
  </si>
  <si>
    <t>51</t>
  </si>
  <si>
    <t>D6FC2E28-CAC6-464E-AB6C-AF01F8A5C989</t>
  </si>
  <si>
    <t>STATION_42</t>
  </si>
  <si>
    <t>TAM ĐIỆP (NINH BÌNH)</t>
  </si>
  <si>
    <t>52</t>
  </si>
  <si>
    <t>02077B2A-6721-4ADA-AF96-A0F38BD36911</t>
  </si>
  <si>
    <t>STATION_43</t>
  </si>
  <si>
    <t>KIM SƠN (NINH BÌNH)</t>
  </si>
  <si>
    <t>53</t>
  </si>
  <si>
    <t>DA9960EF-8420-4111-8A2C-4DF417F06578</t>
  </si>
  <si>
    <t>STATION_44</t>
  </si>
  <si>
    <t>NHO QUAN (NINH BÌNH)</t>
  </si>
  <si>
    <t>54</t>
  </si>
  <si>
    <t>C3FA2C60-E58C-43F4-A190-519B8054B90E</t>
  </si>
  <si>
    <t>STATION_45</t>
  </si>
  <si>
    <t>NINH BINH (NINH BÌNH)</t>
  </si>
  <si>
    <t>55</t>
  </si>
  <si>
    <t>C866A97A-C62D-42CD-9423-726203DF3809</t>
  </si>
  <si>
    <t>275250A5-350B-4D86-B40A-58744B562E0D</t>
  </si>
  <si>
    <t>STATION_46</t>
  </si>
  <si>
    <t>TRỰC NINH (NAM ĐỊNH)</t>
  </si>
  <si>
    <t>56</t>
  </si>
  <si>
    <t>88093C3B-10B2-46D1-961A-DD8D5FFA2590</t>
  </si>
  <si>
    <t>STATION_47</t>
  </si>
  <si>
    <t>NGHĨA HƯNG (NAM ĐỊNH)</t>
  </si>
  <si>
    <t>57</t>
  </si>
  <si>
    <t>DB0B2AA7-A611-46ED-B197-E4A9B3DDA208</t>
  </si>
  <si>
    <t>STATION_48</t>
  </si>
  <si>
    <t>Ý YÊN (NAM ĐỊNH)</t>
  </si>
  <si>
    <t>58</t>
  </si>
  <si>
    <t>284C4CA8-91C5-460B-B0B6-7C7305B25FCE</t>
  </si>
  <si>
    <t>STATION_49</t>
  </si>
  <si>
    <t>ĐÒ QUAN (NAM ĐỊNH)</t>
  </si>
  <si>
    <t>59</t>
  </si>
  <si>
    <t>5B4118CB-F23F-48FA-91BD-435E0264D8A9</t>
  </si>
  <si>
    <t>STATION_50</t>
  </si>
  <si>
    <t>HẢI HẬU (NAM ĐỊNH)</t>
  </si>
  <si>
    <t>60</t>
  </si>
  <si>
    <t>6D6CC07F-9603-4D92-8FAC-125F85A34B0E</t>
  </si>
  <si>
    <t>STATION_51</t>
  </si>
  <si>
    <t>GIAO THUỶ (NAM ĐỊNH)</t>
  </si>
  <si>
    <t>61</t>
  </si>
  <si>
    <t>74B6A31B-9F69-4769-816A-6046A876410A</t>
  </si>
  <si>
    <t>STATION_52</t>
  </si>
  <si>
    <t>QUỸ NHẤT (NAM ĐỊNH)</t>
  </si>
  <si>
    <t>62</t>
  </si>
  <si>
    <t>B82961FC-6398-4B69-A6A7-CE07D77EFDFA</t>
  </si>
  <si>
    <t>504BCA38-62EA-440C-808B-A7F99A00D8DD</t>
  </si>
  <si>
    <t>STATION_53</t>
  </si>
  <si>
    <t>YÊN NGHĨA (HÀ NỘI)</t>
  </si>
  <si>
    <t>63</t>
  </si>
  <si>
    <t>3DC30D9F-34EC-4856-A1AD-F5602F09A31A</t>
  </si>
  <si>
    <t>STATION_54</t>
  </si>
  <si>
    <t>THƯỜNG TÍN (HÀ NỘI)</t>
  </si>
  <si>
    <t>64</t>
  </si>
  <si>
    <t>2FBBFC67-B03F-4D66-AF5F-7863C239CE82</t>
  </si>
  <si>
    <t>STATION_55</t>
  </si>
  <si>
    <t>NƯỚC NGẦM (HÀ NỘI)</t>
  </si>
  <si>
    <t>65</t>
  </si>
  <si>
    <t>2203022D-7B64-4A64-A50A-039D895B274E</t>
  </si>
  <si>
    <t>DB4E62DE-C608-475F-88F6-984E17AC6FE7</t>
  </si>
  <si>
    <t>STATION_56</t>
  </si>
  <si>
    <t>VĨNH TRỤ (HÀ NAM)</t>
  </si>
  <si>
    <t>66</t>
  </si>
  <si>
    <t>36767968-2F35-47D9-9AF3-FB731D89EAA9</t>
  </si>
  <si>
    <t>STATION_57</t>
  </si>
  <si>
    <t>PHỦ LÝ (HÀ NAM)</t>
  </si>
  <si>
    <t>67</t>
  </si>
  <si>
    <t>CC4DDA13-CE6C-4443-BF6C-9B6BE2179FDA</t>
  </si>
  <si>
    <t>84343696-BDC2-4E26-AA50-8DC9B6C53686</t>
  </si>
  <si>
    <t>STATION_58</t>
  </si>
  <si>
    <t>HẢI DƯƠNG (HẢI DƯƠNG)</t>
  </si>
  <si>
    <t>68</t>
  </si>
  <si>
    <t>D46F03E0-F69B-4845-9D58-122EA0B1E42D</t>
  </si>
  <si>
    <t>STATION_59</t>
  </si>
  <si>
    <t>HẢI TÂN (HẢI DƯƠNG)</t>
  </si>
  <si>
    <t>69</t>
  </si>
  <si>
    <t>A9A78352-134F-446C-8E4E-C907F915359E</t>
  </si>
  <si>
    <t>STATION_60</t>
  </si>
  <si>
    <t>NINH GIANG (HẢI DƯƠNG)</t>
  </si>
  <si>
    <t>70</t>
  </si>
  <si>
    <t>19AFF31E-6FEF-45A0-A26A-4E7F899282A5</t>
  </si>
  <si>
    <t>0E27DD7E-6ABC-4FA3-8A6C-DA44BF85DB3C</t>
  </si>
  <si>
    <t>STATION_61</t>
  </si>
  <si>
    <t>HƯNG YÊN (HƯNG YÊN)</t>
  </si>
  <si>
    <t>71</t>
  </si>
  <si>
    <t>7BC2FAA2-2411-418C-A9B4-B910215E7C59</t>
  </si>
  <si>
    <t>C8C6D95F-CBF0-4CBF-829B-A6AE6CF4A0B9</t>
  </si>
  <si>
    <t>STATION_62</t>
  </si>
  <si>
    <t>KIẾN XƯƠNG (THÁI BÌNH)</t>
  </si>
  <si>
    <t>72</t>
  </si>
  <si>
    <t>50E31BE9-6E12-44FD-AE99-028245BC00FF</t>
  </si>
  <si>
    <t>7F579B5F-3DA9-42AD-81C9-035B9057D242</t>
  </si>
  <si>
    <t>STATION_63</t>
  </si>
  <si>
    <t>YÊN LẠC (VĨNH PHÚC)</t>
  </si>
  <si>
    <t>73</t>
  </si>
  <si>
    <t>1DEC7D57-EC6E-492E-8653-D5BE1AB77829</t>
  </si>
  <si>
    <t>STATION_64</t>
  </si>
  <si>
    <t>VĨNH TƯỜNG (VĨNH PHÚC)</t>
  </si>
  <si>
    <t>74</t>
  </si>
  <si>
    <t>71FBB07B-7219-487C-B50F-6EC88E303F32</t>
  </si>
  <si>
    <t>STATION_65</t>
  </si>
  <si>
    <t>VĨNH YÊN (VĨNH PHÚC)</t>
  </si>
  <si>
    <t>75</t>
  </si>
  <si>
    <t>05D0BBF6-5689-4BD9-8471-88F22F338381</t>
  </si>
  <si>
    <t>STATION_66</t>
  </si>
  <si>
    <t>LÂP THẠCH (VĨNH PHÚC)</t>
  </si>
  <si>
    <t>76</t>
  </si>
  <si>
    <t>4DBA5B49-4015-4258-B944-9FE3F0C0BD25</t>
  </si>
  <si>
    <t>1EECDD7C-269A-4398-8EE5-5A54A2323A0E</t>
  </si>
  <si>
    <t>STATION_67</t>
  </si>
  <si>
    <t>BẮC GIANG (BẮC GIANG)</t>
  </si>
  <si>
    <t>77</t>
  </si>
  <si>
    <t>B59B194D-4F8F-4F13-AC32-0739203C76F4</t>
  </si>
  <si>
    <t>STATION_68</t>
  </si>
  <si>
    <t>HIỆP HOÀ (BẮC GIANG)</t>
  </si>
  <si>
    <t>78</t>
  </si>
  <si>
    <t>53C7F778-F28F-4E85-B672-4387CD24C167</t>
  </si>
  <si>
    <t>STATION_69</t>
  </si>
  <si>
    <t>BỐ HẠ (BẮC GIANG)</t>
  </si>
  <si>
    <t>79</t>
  </si>
  <si>
    <t>DB3CFA43-BEC2-4EAF-8FE4-53EAD08D14A8</t>
  </si>
  <si>
    <t>STATION_70</t>
  </si>
  <si>
    <t>SƠN ĐỘNG (BẮC GIANG)</t>
  </si>
  <si>
    <t>80</t>
  </si>
  <si>
    <t>DE4F42EB-7EAA-4A1C-A693-C34512D9F537</t>
  </si>
  <si>
    <t>STATION_71</t>
  </si>
  <si>
    <t>CẦU GỒ (BẮC GIANG)</t>
  </si>
  <si>
    <t>81</t>
  </si>
  <si>
    <t>40B17991-BD25-4E49-BBB5-DF069037C403</t>
  </si>
  <si>
    <t>STATION_72</t>
  </si>
  <si>
    <t>LỤC NAM (BẮC GIANG)</t>
  </si>
  <si>
    <t>82</t>
  </si>
  <si>
    <t>945C03B1-5BA3-4BA3-8282-9F4C55B571BF</t>
  </si>
  <si>
    <t>62127F52-9B4C-429F-8B2F-BB22B30E5E43</t>
  </si>
  <si>
    <t>STATION_73</t>
  </si>
  <si>
    <t>LƯƠNG TÀI (BẮC NINH)</t>
  </si>
  <si>
    <t>83</t>
  </si>
  <si>
    <t>12C0CAB6-A62F-4A97-93DB-C7328BD478D3</t>
  </si>
  <si>
    <t>STATION_74</t>
  </si>
  <si>
    <t>BẮC NINH (BẮC NINH)</t>
  </si>
  <si>
    <t>84</t>
  </si>
  <si>
    <t>E0577E96-20A0-4B26-A531-25A07E6DF255</t>
  </si>
  <si>
    <t>STATION_75</t>
  </si>
  <si>
    <t>GIA BÌNH (BẮC NINH)</t>
  </si>
  <si>
    <t>85</t>
  </si>
  <si>
    <t>C199FFFB-32A1-4128-B4D1-FF7B1F7D7A29</t>
  </si>
  <si>
    <t>E9B76902-4BF6-4ABC-B6F3-3C03D79D5360</t>
  </si>
  <si>
    <t>STATION_76</t>
  </si>
  <si>
    <t>THÁI NGUYÊN (THÁI NGUYÊN)</t>
  </si>
  <si>
    <t>86</t>
  </si>
  <si>
    <t>4A5E001F-1EBF-4DF6-9212-608866D23EDE</t>
  </si>
  <si>
    <t>BECB31FD-E3BA-4DB9-9560-0B5F0A3EABC6</t>
  </si>
  <si>
    <t>STATION_77</t>
  </si>
  <si>
    <t>TUYÊN QUANG (TUYÊN QUANG)</t>
  </si>
  <si>
    <t>87</t>
  </si>
  <si>
    <t>525954E3-2F7E-4B2B-807F-14A0B8146276</t>
  </si>
  <si>
    <t>ECEB3F43-89AB-48B1-90ED-F991DDFD7699</t>
  </si>
  <si>
    <t>STATION_78</t>
  </si>
  <si>
    <t>LỤC YÊN (YÊN BÁI)</t>
  </si>
  <si>
    <t>88</t>
  </si>
  <si>
    <t>39D94860-0526-4DC3-820F-3788DC769E02</t>
  </si>
  <si>
    <t>STATION_79</t>
  </si>
  <si>
    <t>NGHĨA LỘ (YÊN BÁI)</t>
  </si>
  <si>
    <t>89</t>
  </si>
  <si>
    <t>CE434D33-14DE-45CF-95FF-E92D43D62688</t>
  </si>
  <si>
    <t>188FF14C-8329-4A85-B1FD-C15776D19BF2</t>
  </si>
  <si>
    <t>STATION_80</t>
  </si>
  <si>
    <t>CHI NÊ (HOÀ BÌNH)</t>
  </si>
  <si>
    <t>90</t>
  </si>
  <si>
    <t>Phía Nam Buôn Mê Thuột</t>
  </si>
  <si>
    <t>Hương Khê Hà Tĩnh</t>
  </si>
  <si>
    <t>Phía Nam Thanh Hoá</t>
  </si>
  <si>
    <t>Nông Cống Thanh Hoá</t>
  </si>
  <si>
    <t>Hồng Ngự Đồng Tháp</t>
  </si>
  <si>
    <t>Trà Vinh</t>
  </si>
  <si>
    <t>Kế Sách Sóc Trăng</t>
  </si>
  <si>
    <t>Nước Ngầm Hà Nội</t>
  </si>
  <si>
    <t>Lương Tài Bắc Ninh</t>
  </si>
  <si>
    <t>Hải Tân Hải Dương</t>
  </si>
  <si>
    <t>Càng Long Trà Vinh</t>
  </si>
  <si>
    <t>An Long Đồng Tháp</t>
  </si>
  <si>
    <t xml:space="preserve">Cần Thơ </t>
  </si>
  <si>
    <t>Lộc Ninh - Bù Đốp (Bình Phước)</t>
  </si>
  <si>
    <t>Lộc Ninh Bình Phước</t>
  </si>
  <si>
    <t>Đức Trọng Lâm Đồng</t>
  </si>
  <si>
    <t>Đò Quan Nam Định</t>
  </si>
  <si>
    <t>Bù Đốp Bình Phước</t>
  </si>
  <si>
    <t>Bình Long Bình Phước</t>
  </si>
  <si>
    <t>Hà Tĩnh</t>
  </si>
  <si>
    <t>Kim Sơn Ninh Bình</t>
  </si>
  <si>
    <t>Đà Lạt Lâm Đồng</t>
  </si>
  <si>
    <t>Lâm Hà Lâm Đồng</t>
  </si>
  <si>
    <t>Hồng Lĩnh Hà Tĩnh</t>
  </si>
  <si>
    <t>Phủ Lý Hà Nam</t>
  </si>
  <si>
    <t>Kiến Đức Đắk Nông</t>
  </si>
  <si>
    <t>Phước An Đắk Lắk</t>
  </si>
  <si>
    <t>Phía Nam Huế</t>
  </si>
  <si>
    <t>Vĩnh Hưng Huế</t>
  </si>
  <si>
    <t>Bồng Sơn Bình Định</t>
  </si>
  <si>
    <t>Kỳ Anh Hà Tĩnh</t>
  </si>
  <si>
    <t>Nghĩa Đàn Nghệ An</t>
  </si>
  <si>
    <t>Vinh Nghệ An</t>
  </si>
  <si>
    <t>Hoằng Hoá Thanh Hoá</t>
  </si>
  <si>
    <t>Nga Sơn Thanh Hoá</t>
  </si>
  <si>
    <t>Cẩm Thuỷ Thanh Hoá</t>
  </si>
  <si>
    <t>Ngọc Lặc Thanh Hoá</t>
  </si>
  <si>
    <t>Yên Cát Thanh Hoá</t>
  </si>
  <si>
    <t>Thọ Xuân Thanh Hoá</t>
  </si>
  <si>
    <t>Khánh Thành Ninh Bình</t>
  </si>
  <si>
    <t>Tam Điệp Ninh Bình</t>
  </si>
  <si>
    <t>Trực Ninh Nam Định</t>
  </si>
  <si>
    <t>Nghĩa Hưng Nam Định</t>
  </si>
  <si>
    <t>Quỹ Nhất Nam Định</t>
  </si>
  <si>
    <t>Ý Yên Nam Định</t>
  </si>
  <si>
    <t>Hải Hậu Nam Định</t>
  </si>
  <si>
    <t>Yên Nghĩa Hà Nội</t>
  </si>
  <si>
    <t>Vĩnh Trụ Hà Nam</t>
  </si>
  <si>
    <t>Yên Lạc Vĩnh Phúc</t>
  </si>
  <si>
    <t>Lập Thạch Vĩnh Phúc</t>
  </si>
  <si>
    <t>Vĩnh Tường Vĩnh Phúc</t>
  </si>
  <si>
    <t>Vĩnh Yên Vĩnh Phúc</t>
  </si>
  <si>
    <t>Bắc Giang</t>
  </si>
  <si>
    <t>Hiệp hoà Bắc Giang</t>
  </si>
  <si>
    <t>Sơn Động Bắc Giang</t>
  </si>
  <si>
    <t>Bố Hạ Bắc Giang</t>
  </si>
  <si>
    <t>Bắc Ninh</t>
  </si>
  <si>
    <t>Gia Bình Bắc Ninh</t>
  </si>
  <si>
    <t>Hải Dương</t>
  </si>
  <si>
    <t>Ninh Giang Hải Dương</t>
  </si>
  <si>
    <t>Hưng Yên</t>
  </si>
  <si>
    <t>Kiến Xương Thái Bình</t>
  </si>
  <si>
    <t>Thái Nguyên</t>
  </si>
  <si>
    <t>Tuyên Quang</t>
  </si>
  <si>
    <t>Lục Yên Yên Bái</t>
  </si>
  <si>
    <t>Nghĩa Lộ Yên Bái</t>
  </si>
  <si>
    <t>Chi Nê Hoà Bình</t>
  </si>
  <si>
    <t>PROVINCE_0</t>
  </si>
  <si>
    <t>Hà Nội</t>
  </si>
  <si>
    <t>PROVINCE_1</t>
  </si>
  <si>
    <t>Hà Nam</t>
  </si>
  <si>
    <t>PROVINCE_2</t>
  </si>
  <si>
    <t>PROVINCE_3</t>
  </si>
  <si>
    <t>1EC6DD98-3AEC-4279-AADE-892414647B21</t>
  </si>
  <si>
    <t>PROVINCE_4</t>
  </si>
  <si>
    <t>Hải Phòng</t>
  </si>
  <si>
    <t>PROVINCE_5</t>
  </si>
  <si>
    <t>Nam Định</t>
  </si>
  <si>
    <t>PROVINCE_6</t>
  </si>
  <si>
    <t>Ninh Bình</t>
  </si>
  <si>
    <t>PROVINCE_7</t>
  </si>
  <si>
    <t>Thái Bình</t>
  </si>
  <si>
    <t>7EBB83AA-A888-4592-80CC-1A3B4094D098</t>
  </si>
  <si>
    <t>PROVINCE_8</t>
  </si>
  <si>
    <t>Bắc Cạn</t>
  </si>
  <si>
    <t>PROVINCE_9</t>
  </si>
  <si>
    <t>PROVINCE_10</t>
  </si>
  <si>
    <t>692EB8AF-95CB-4424-A9A1-A3D17EEC76DA</t>
  </si>
  <si>
    <t>PROVINCE_11</t>
  </si>
  <si>
    <t>Cao Bằng</t>
  </si>
  <si>
    <t>7D178675-97DF-413F-AC69-237AF74C29A9</t>
  </si>
  <si>
    <t>PROVINCE_12</t>
  </si>
  <si>
    <t>Lào Cai</t>
  </si>
  <si>
    <t>DE64D1D8-BBEB-4D2B-B910-2A471DD58280</t>
  </si>
  <si>
    <t>PROVINCE_13</t>
  </si>
  <si>
    <t>Lạng Sơn</t>
  </si>
  <si>
    <t>4144D07D-B373-4AC5-B9D1-98BCF6B94694</t>
  </si>
  <si>
    <t>PROVINCE_14</t>
  </si>
  <si>
    <t>Phú Thọ</t>
  </si>
  <si>
    <t>7D29FAB8-3DA8-4D5C-AE8B-68B30FBA34F9</t>
  </si>
  <si>
    <t>PROVINCE_15</t>
  </si>
  <si>
    <t>Quảng Ninh</t>
  </si>
  <si>
    <t>PROVINCE_16</t>
  </si>
  <si>
    <t>PROVINCE_17</t>
  </si>
  <si>
    <t>PROVINCE_18</t>
  </si>
  <si>
    <t>Vĩnh Phúc</t>
  </si>
  <si>
    <t>PROVINCE_19</t>
  </si>
  <si>
    <t>Yên Bái</t>
  </si>
  <si>
    <t>C57777CF-A247-4CDD-B90B-208ED54481DA</t>
  </si>
  <si>
    <t>PROVINCE_20</t>
  </si>
  <si>
    <t>Hà Giang</t>
  </si>
  <si>
    <t>56153EF2-F9F9-46EA-9D97-2AD1820FD36D</t>
  </si>
  <si>
    <t>PROVINCE_21</t>
  </si>
  <si>
    <t>Lai Châu</t>
  </si>
  <si>
    <t>PROVINCE_22</t>
  </si>
  <si>
    <t>Hoà Bình</t>
  </si>
  <si>
    <t>0EFB8BDF-72B9-4512-BC98-B67D47D343DB</t>
  </si>
  <si>
    <t>PROVINCE_23</t>
  </si>
  <si>
    <t>Sơn La</t>
  </si>
  <si>
    <t>2EBD258C-2450-4799-A600-140A3578267F</t>
  </si>
  <si>
    <t>PROVINCE_24</t>
  </si>
  <si>
    <t>Điện Biên</t>
  </si>
  <si>
    <t>PROVINCE_25</t>
  </si>
  <si>
    <t>PROVINCE_26</t>
  </si>
  <si>
    <t>Nghệ An</t>
  </si>
  <si>
    <t>A58BA916-7481-4E6E-828F-556CD4025353</t>
  </si>
  <si>
    <t>PROVINCE_27</t>
  </si>
  <si>
    <t>Quảng Bình</t>
  </si>
  <si>
    <t>B03547D9-E945-4924-BC87-FE7A5BD1D33B</t>
  </si>
  <si>
    <t>PROVINCE_28</t>
  </si>
  <si>
    <t>Quảng Trị</t>
  </si>
  <si>
    <t>PROVINCE_29</t>
  </si>
  <si>
    <t>Thanh Hoá</t>
  </si>
  <si>
    <t>PROVINCE_30</t>
  </si>
  <si>
    <t>Thừa Thiên - Huế</t>
  </si>
  <si>
    <t>PROVINCE_31</t>
  </si>
  <si>
    <t>Bình Định</t>
  </si>
  <si>
    <t>7ACD7E4C-FE72-4A08-B9C8-6FCE7B747A91</t>
  </si>
  <si>
    <t>PROVINCE_32</t>
  </si>
  <si>
    <t>Bình Thuận</t>
  </si>
  <si>
    <t>3D31AD7E-DE63-4972-94EF-042C830FE91B</t>
  </si>
  <si>
    <t>PROVINCE_33</t>
  </si>
  <si>
    <t>Đà Nẵng</t>
  </si>
  <si>
    <t>AB53B70F-F9D8-4E49-ADD8-7E1C3A35328D</t>
  </si>
  <si>
    <t>PROVINCE_34</t>
  </si>
  <si>
    <t>Khánh Hoà</t>
  </si>
  <si>
    <t>D710C435-F1DE-48A3-B6F9-BECFF9ACD629</t>
  </si>
  <si>
    <t>PROVINCE_35</t>
  </si>
  <si>
    <t>Ninh Thuận</t>
  </si>
  <si>
    <t>19AE9E45-76CD-434F-A9AF-4ECA5CAD7C74</t>
  </si>
  <si>
    <t>PROVINCE_36</t>
  </si>
  <si>
    <t>Phú Yên</t>
  </si>
  <si>
    <t>PROVINCE_37</t>
  </si>
  <si>
    <t>Quảng Nam</t>
  </si>
  <si>
    <t>02D0C30C-90A7-40A7-AE66-87C2DC8E0CFB</t>
  </si>
  <si>
    <t>PROVINCE_38</t>
  </si>
  <si>
    <t>Quảng Ngãi</t>
  </si>
  <si>
    <t>PROVINCE_39</t>
  </si>
  <si>
    <t>Đắc Lắc</t>
  </si>
  <si>
    <t>PROVINCE_40</t>
  </si>
  <si>
    <t>Đắc Nông</t>
  </si>
  <si>
    <t>BCF485A2-6B39-47DA-86A8-35FF983639C7</t>
  </si>
  <si>
    <t>PROVINCE_41</t>
  </si>
  <si>
    <t>Gia Lai</t>
  </si>
  <si>
    <t>F9FC6CF0-C0B8-451D-A560-3E509F41F66F</t>
  </si>
  <si>
    <t>PROVINCE_42</t>
  </si>
  <si>
    <t>Kon Tum</t>
  </si>
  <si>
    <t>PROVINCE_43</t>
  </si>
  <si>
    <t>Lâm Đồng</t>
  </si>
  <si>
    <t>EB18E6A4-E255-469C-B453-A3FA54756538</t>
  </si>
  <si>
    <t>PROVINCE_44</t>
  </si>
  <si>
    <t>Đồng Nai</t>
  </si>
  <si>
    <t>C0F897AA-B1DB-4E7F-8654-D05494388E12</t>
  </si>
  <si>
    <t>PROVINCE_45</t>
  </si>
  <si>
    <t>Bà Rịa - Vũng Tàu</t>
  </si>
  <si>
    <t>AB1F0B9E-047D-4E7F-94AC-FB44104D1E0B</t>
  </si>
  <si>
    <t>PROVINCE_46</t>
  </si>
  <si>
    <t>Bình Dương</t>
  </si>
  <si>
    <t>PROVINCE_47</t>
  </si>
  <si>
    <t>Bình Phước</t>
  </si>
  <si>
    <t>66BF62EE-91FA-48E0-8770-39742C4C9603</t>
  </si>
  <si>
    <t>PROVINCE_48</t>
  </si>
  <si>
    <t>TP. Hồ Chí Minh</t>
  </si>
  <si>
    <t>7128D650-D13E-4875-98E6-B1B1D0435D5B</t>
  </si>
  <si>
    <t>PROVINCE_49</t>
  </si>
  <si>
    <t>Tây Ninh</t>
  </si>
  <si>
    <t>850D35C3-E27D-45A8-8C34-34B31F410642</t>
  </si>
  <si>
    <t>PROVINCE_50</t>
  </si>
  <si>
    <t>An Giang</t>
  </si>
  <si>
    <t>87A0F8B3-7981-46A3-B3C2-EB8EFFFF8C03</t>
  </si>
  <si>
    <t>PROVINCE_51</t>
  </si>
  <si>
    <t>Bạc Liêu</t>
  </si>
  <si>
    <t>6B17DD23-3BD2-482A-B64F-F1838255732E</t>
  </si>
  <si>
    <t>PROVINCE_52</t>
  </si>
  <si>
    <t>Bến Tre</t>
  </si>
  <si>
    <t>4925A8C6-5161-40B6-A4B7-D072920E4095</t>
  </si>
  <si>
    <t>PROVINCE_53</t>
  </si>
  <si>
    <t>Cà Mau</t>
  </si>
  <si>
    <t>PROVINCE_54</t>
  </si>
  <si>
    <t>Cần Thơ</t>
  </si>
  <si>
    <t>PROVINCE_55</t>
  </si>
  <si>
    <t>Đồng Tháp</t>
  </si>
  <si>
    <t>PROVINCE_56</t>
  </si>
  <si>
    <t>Hậu Giang</t>
  </si>
  <si>
    <t>PROVINCE_57</t>
  </si>
  <si>
    <t>Kiên Giang</t>
  </si>
  <si>
    <t>35B36FDB-57CE-4585-A5C7-F0F0626E3118</t>
  </si>
  <si>
    <t>PROVINCE_58</t>
  </si>
  <si>
    <t>Long An</t>
  </si>
  <si>
    <t>PROVINCE_59</t>
  </si>
  <si>
    <t>Sóc Trăng</t>
  </si>
  <si>
    <t>CC96ABA5-4CEB-452F-ADF5-AB23DE88BC18</t>
  </si>
  <si>
    <t>PROVINCE_60</t>
  </si>
  <si>
    <t>Tiền Giang</t>
  </si>
  <si>
    <t>PROVINCE_61</t>
  </si>
  <si>
    <t>PROVINCE_62</t>
  </si>
  <si>
    <t>Vĩnh Long</t>
  </si>
  <si>
    <t>dl</t>
  </si>
  <si>
    <t>ht</t>
  </si>
  <si>
    <t>th</t>
  </si>
  <si>
    <t>dt</t>
  </si>
  <si>
    <t>tv</t>
  </si>
  <si>
    <t>st</t>
  </si>
  <si>
    <t>hn</t>
  </si>
  <si>
    <t>bn</t>
  </si>
  <si>
    <t>hd</t>
  </si>
  <si>
    <t>ct</t>
  </si>
  <si>
    <t>bp</t>
  </si>
  <si>
    <t>ld</t>
  </si>
  <si>
    <t>nd</t>
  </si>
  <si>
    <t>nb</t>
  </si>
  <si>
    <t>dn</t>
  </si>
  <si>
    <t>h</t>
  </si>
  <si>
    <t>bd</t>
  </si>
  <si>
    <t>na</t>
  </si>
  <si>
    <t>vp</t>
  </si>
  <si>
    <t>bg</t>
  </si>
  <si>
    <t>hy</t>
  </si>
  <si>
    <t>tb</t>
  </si>
  <si>
    <t>tn</t>
  </si>
  <si>
    <t>tq</t>
  </si>
  <si>
    <t>yb</t>
  </si>
  <si>
    <t>hb</t>
  </si>
  <si>
    <t>kg</t>
  </si>
  <si>
    <t>Rạch Giá Kiên Giang</t>
  </si>
  <si>
    <t>o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</si>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</sst>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sz val="11"/>
      <name val="Calibri"/>
      <family val="2"/>
      <scheme val="minor"/>
    </font>
    <font>
      <sz val="12"/>
      <name val="Courier New"/>
      <family val="3"/>
    </font>
    <font>
      <sz val="12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pane ySplit="1" topLeftCell="A65" activePane="bottomLeft" state="frozen"/>
      <selection pane="bottomLeft" activeCell="B12" sqref="B12:H92"/>
    </sheetView>
  </sheetViews>
  <sheetFormatPr defaultRowHeight="15.75" x14ac:dyDescent="0.25"/>
  <cols>
    <col min="1" max="2" width="54.140625" style="2" bestFit="1" customWidth="1"/>
    <col min="3" max="4" width="9.85546875" style="2" bestFit="1" customWidth="1"/>
    <col min="5" max="6" width="8.42578125" style="2" bestFit="1" customWidth="1"/>
    <col min="7" max="7" width="15.7109375" style="2" bestFit="1" customWidth="1"/>
    <col min="8" max="8" width="64.5703125" style="2" bestFit="1" customWidth="1"/>
    <col min="9" max="9" width="46.85546875" style="2" bestFit="1" customWidth="1"/>
    <col min="10" max="10" width="7" style="2" bestFit="1" customWidth="1"/>
    <col min="11" max="11" width="8.42578125" style="2" bestFit="1" customWidth="1"/>
    <col min="12" max="12" width="7" style="2" bestFit="1" customWidth="1"/>
    <col min="13" max="13" width="15.7109375" style="2" bestFit="1" customWidth="1"/>
    <col min="14" max="14" width="37.85546875" style="2" bestFit="1" customWidth="1"/>
    <col min="15" max="16" width="9.140625" style="2"/>
    <col min="17" max="17" width="4.140625" style="2" bestFit="1" customWidth="1"/>
    <col min="18" max="18" width="7" style="2" bestFit="1" customWidth="1"/>
    <col min="19" max="16384" width="9.140625" style="2"/>
  </cols>
  <sheetData>
    <row r="1" spans="1:12" s="1" customFormat="1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2">
        <v>2030</v>
      </c>
      <c r="D2" s="2">
        <v>2639</v>
      </c>
      <c r="E2" s="2">
        <v>0</v>
      </c>
      <c r="F2" s="2">
        <v>0</v>
      </c>
      <c r="G2" s="2" t="s">
        <v>14</v>
      </c>
      <c r="H2" s="2" t="s">
        <v>15</v>
      </c>
      <c r="I2" s="2" t="s">
        <v>16</v>
      </c>
      <c r="K2" s="3" t="s">
        <v>17</v>
      </c>
      <c r="L2" s="2" t="b">
        <v>1</v>
      </c>
    </row>
    <row r="3" spans="1:12" x14ac:dyDescent="0.25">
      <c r="A3" s="2" t="s">
        <v>18</v>
      </c>
      <c r="B3" s="2" t="s">
        <v>19</v>
      </c>
      <c r="C3" s="2">
        <v>10000</v>
      </c>
      <c r="D3" s="2">
        <v>20000</v>
      </c>
      <c r="E3" s="2">
        <v>0</v>
      </c>
      <c r="F3" s="2">
        <v>0</v>
      </c>
      <c r="G3" s="2" t="s">
        <v>20</v>
      </c>
      <c r="H3" s="2" t="s">
        <v>21</v>
      </c>
      <c r="K3" s="3" t="s">
        <v>22</v>
      </c>
      <c r="L3" s="2" t="b">
        <v>1</v>
      </c>
    </row>
    <row r="4" spans="1:12" x14ac:dyDescent="0.25">
      <c r="A4" s="2" t="s">
        <v>23</v>
      </c>
      <c r="B4" s="2" t="s">
        <v>13</v>
      </c>
      <c r="C4" s="2">
        <v>15000</v>
      </c>
      <c r="D4" s="2">
        <v>25000</v>
      </c>
      <c r="E4" s="2">
        <v>0</v>
      </c>
      <c r="F4" s="2">
        <v>0</v>
      </c>
      <c r="G4" s="2" t="s">
        <v>24</v>
      </c>
      <c r="H4" s="2" t="s">
        <v>25</v>
      </c>
      <c r="K4" s="3" t="s">
        <v>26</v>
      </c>
      <c r="L4" s="2" t="b">
        <v>1</v>
      </c>
    </row>
    <row r="5" spans="1:12" x14ac:dyDescent="0.25">
      <c r="A5" s="2" t="s">
        <v>27</v>
      </c>
      <c r="B5" s="2" t="s">
        <v>13</v>
      </c>
      <c r="C5" s="2">
        <v>15000</v>
      </c>
      <c r="D5" s="2">
        <v>30000</v>
      </c>
      <c r="E5" s="2">
        <v>0</v>
      </c>
      <c r="F5" s="2">
        <v>0</v>
      </c>
      <c r="G5" s="2" t="s">
        <v>28</v>
      </c>
      <c r="H5" s="2" t="s">
        <v>29</v>
      </c>
      <c r="K5" s="3" t="s">
        <v>30</v>
      </c>
      <c r="L5" s="2" t="b">
        <v>1</v>
      </c>
    </row>
    <row r="6" spans="1:12" x14ac:dyDescent="0.25">
      <c r="A6" s="2" t="s">
        <v>31</v>
      </c>
      <c r="B6" s="2" t="s">
        <v>13</v>
      </c>
      <c r="C6" s="2">
        <v>20000</v>
      </c>
      <c r="D6" s="2">
        <v>35000</v>
      </c>
      <c r="E6" s="2">
        <v>0</v>
      </c>
      <c r="F6" s="2">
        <v>0</v>
      </c>
      <c r="G6" s="2" t="s">
        <v>32</v>
      </c>
      <c r="H6" s="2" t="s">
        <v>33</v>
      </c>
      <c r="K6" s="3" t="s">
        <v>34</v>
      </c>
      <c r="L6" s="2" t="b">
        <v>1</v>
      </c>
    </row>
    <row r="7" spans="1:12" x14ac:dyDescent="0.25">
      <c r="A7" s="2" t="s">
        <v>35</v>
      </c>
      <c r="B7" s="2" t="s">
        <v>13</v>
      </c>
      <c r="C7" s="2">
        <v>15000</v>
      </c>
      <c r="D7" s="2">
        <v>30000</v>
      </c>
      <c r="E7" s="2">
        <v>0</v>
      </c>
      <c r="F7" s="2">
        <v>0</v>
      </c>
      <c r="G7" s="2" t="s">
        <v>28</v>
      </c>
      <c r="H7" s="2" t="s">
        <v>36</v>
      </c>
      <c r="I7" s="2" t="s">
        <v>37</v>
      </c>
      <c r="K7" s="3" t="s">
        <v>38</v>
      </c>
      <c r="L7" s="2" t="b">
        <v>1</v>
      </c>
    </row>
    <row r="8" spans="1:12" x14ac:dyDescent="0.25">
      <c r="A8" s="2" t="s">
        <v>39</v>
      </c>
      <c r="B8" s="2" t="s">
        <v>13</v>
      </c>
      <c r="C8" s="2">
        <v>25000</v>
      </c>
      <c r="D8" s="2">
        <v>45000</v>
      </c>
      <c r="E8" s="2">
        <v>0</v>
      </c>
      <c r="F8" s="2">
        <v>0</v>
      </c>
      <c r="G8" s="2" t="s">
        <v>40</v>
      </c>
      <c r="H8" s="2" t="s">
        <v>41</v>
      </c>
      <c r="K8" s="3" t="s">
        <v>42</v>
      </c>
      <c r="L8" s="2" t="b">
        <v>1</v>
      </c>
    </row>
    <row r="9" spans="1:12" x14ac:dyDescent="0.25">
      <c r="A9" s="2" t="s">
        <v>43</v>
      </c>
      <c r="B9" s="2" t="s">
        <v>13</v>
      </c>
      <c r="C9" s="2">
        <v>30000</v>
      </c>
      <c r="D9" s="2">
        <v>60000</v>
      </c>
      <c r="E9" s="2">
        <v>0</v>
      </c>
      <c r="F9" s="2">
        <v>0</v>
      </c>
      <c r="G9" s="2" t="s">
        <v>44</v>
      </c>
      <c r="H9" s="2" t="s">
        <v>45</v>
      </c>
      <c r="K9" s="3" t="s">
        <v>46</v>
      </c>
      <c r="L9" s="2" t="b">
        <v>1</v>
      </c>
    </row>
    <row r="10" spans="1:12" x14ac:dyDescent="0.25">
      <c r="A10" s="2" t="s">
        <v>47</v>
      </c>
      <c r="B10" s="2" t="s">
        <v>19</v>
      </c>
      <c r="C10" s="2">
        <v>8000</v>
      </c>
      <c r="D10" s="2">
        <v>8000</v>
      </c>
      <c r="E10" s="2">
        <v>0</v>
      </c>
      <c r="F10" s="2">
        <v>0</v>
      </c>
      <c r="G10" s="2" t="s">
        <v>48</v>
      </c>
      <c r="H10" s="2" t="s">
        <v>49</v>
      </c>
      <c r="I10" s="2" t="s">
        <v>50</v>
      </c>
      <c r="K10" s="3" t="s">
        <v>51</v>
      </c>
      <c r="L10" s="2" t="b">
        <v>1</v>
      </c>
    </row>
    <row r="11" spans="1:12" x14ac:dyDescent="0.25">
      <c r="A11" s="2" t="s">
        <v>52</v>
      </c>
      <c r="B11" s="2" t="s">
        <v>19</v>
      </c>
      <c r="C11" s="2">
        <v>5000</v>
      </c>
      <c r="D11" s="2">
        <v>5000</v>
      </c>
      <c r="E11" s="2">
        <v>0</v>
      </c>
      <c r="F11" s="2">
        <v>0</v>
      </c>
      <c r="G11" s="2" t="s">
        <v>53</v>
      </c>
      <c r="H11" s="2" t="s">
        <v>54</v>
      </c>
      <c r="I11" s="2" t="s">
        <v>50</v>
      </c>
      <c r="K11" s="3" t="s">
        <v>55</v>
      </c>
      <c r="L11" s="2" t="b">
        <v>1</v>
      </c>
    </row>
    <row r="12" spans="1:12" x14ac:dyDescent="0.25">
      <c r="A12" s="2" t="s">
        <v>56</v>
      </c>
      <c r="B12" s="2" t="s">
        <v>57</v>
      </c>
      <c r="C12" s="2">
        <v>1600</v>
      </c>
      <c r="D12" s="2">
        <v>1900</v>
      </c>
      <c r="E12" s="2">
        <v>2900</v>
      </c>
      <c r="F12" s="2">
        <v>3770</v>
      </c>
      <c r="G12" s="2" t="s">
        <v>58</v>
      </c>
      <c r="H12" s="2" t="s">
        <v>59</v>
      </c>
      <c r="K12" s="3" t="s">
        <v>60</v>
      </c>
      <c r="L12" s="2" t="b">
        <v>1</v>
      </c>
    </row>
    <row r="13" spans="1:12" x14ac:dyDescent="0.25">
      <c r="A13" s="2" t="s">
        <v>61</v>
      </c>
      <c r="B13" s="2" t="s">
        <v>57</v>
      </c>
      <c r="C13" s="2">
        <v>1600</v>
      </c>
      <c r="D13" s="2">
        <v>1900</v>
      </c>
      <c r="E13" s="2">
        <v>2900</v>
      </c>
      <c r="F13" s="2">
        <v>3770</v>
      </c>
      <c r="G13" s="2" t="s">
        <v>62</v>
      </c>
      <c r="H13" s="2" t="s">
        <v>63</v>
      </c>
      <c r="K13" s="3" t="s">
        <v>64</v>
      </c>
      <c r="L13" s="2" t="b">
        <v>1</v>
      </c>
    </row>
    <row r="14" spans="1:12" x14ac:dyDescent="0.25">
      <c r="A14" s="2" t="s">
        <v>65</v>
      </c>
      <c r="B14" s="2" t="s">
        <v>66</v>
      </c>
      <c r="C14" s="2">
        <v>1600</v>
      </c>
      <c r="D14" s="2">
        <v>1900</v>
      </c>
      <c r="E14" s="2">
        <v>2900</v>
      </c>
      <c r="F14" s="2">
        <v>3770</v>
      </c>
      <c r="G14" s="2" t="s">
        <v>67</v>
      </c>
      <c r="H14" s="2" t="s">
        <v>68</v>
      </c>
      <c r="K14" s="3" t="s">
        <v>69</v>
      </c>
      <c r="L14" s="2" t="b">
        <v>1</v>
      </c>
    </row>
    <row r="15" spans="1:12" x14ac:dyDescent="0.25">
      <c r="A15" s="2" t="s">
        <v>70</v>
      </c>
      <c r="B15" s="2" t="s">
        <v>71</v>
      </c>
      <c r="C15" s="2">
        <v>1600</v>
      </c>
      <c r="D15" s="2">
        <v>1900</v>
      </c>
      <c r="E15" s="2">
        <v>2900</v>
      </c>
      <c r="F15" s="2">
        <v>3770</v>
      </c>
      <c r="G15" s="2" t="s">
        <v>72</v>
      </c>
      <c r="H15" s="2" t="s">
        <v>73</v>
      </c>
      <c r="K15" s="3" t="s">
        <v>74</v>
      </c>
      <c r="L15" s="2" t="b">
        <v>1</v>
      </c>
    </row>
    <row r="16" spans="1:12" x14ac:dyDescent="0.25">
      <c r="A16" s="2" t="s">
        <v>75</v>
      </c>
      <c r="B16" s="2" t="s">
        <v>71</v>
      </c>
      <c r="C16" s="2">
        <v>1600</v>
      </c>
      <c r="D16" s="2">
        <v>1900</v>
      </c>
      <c r="E16" s="2">
        <v>2900</v>
      </c>
      <c r="F16" s="2">
        <v>3770</v>
      </c>
      <c r="G16" s="2" t="s">
        <v>76</v>
      </c>
      <c r="H16" s="2" t="s">
        <v>77</v>
      </c>
      <c r="K16" s="3" t="s">
        <v>78</v>
      </c>
      <c r="L16" s="2" t="b">
        <v>1</v>
      </c>
    </row>
    <row r="17" spans="1:12" x14ac:dyDescent="0.25">
      <c r="A17" s="2" t="s">
        <v>79</v>
      </c>
      <c r="B17" s="2" t="s">
        <v>71</v>
      </c>
      <c r="C17" s="2">
        <v>1600</v>
      </c>
      <c r="D17" s="2">
        <v>1900</v>
      </c>
      <c r="E17" s="2">
        <v>2900</v>
      </c>
      <c r="F17" s="2">
        <v>3770</v>
      </c>
      <c r="G17" s="2" t="s">
        <v>80</v>
      </c>
      <c r="H17" s="2" t="s">
        <v>81</v>
      </c>
      <c r="K17" s="3" t="s">
        <v>82</v>
      </c>
      <c r="L17" s="2" t="b">
        <v>1</v>
      </c>
    </row>
    <row r="18" spans="1:12" x14ac:dyDescent="0.25">
      <c r="A18" s="2" t="s">
        <v>83</v>
      </c>
      <c r="B18" s="2" t="s">
        <v>84</v>
      </c>
      <c r="C18" s="2">
        <v>1600</v>
      </c>
      <c r="D18" s="2">
        <v>1900</v>
      </c>
      <c r="E18" s="2">
        <v>2900</v>
      </c>
      <c r="F18" s="2">
        <v>3770</v>
      </c>
      <c r="G18" s="2" t="s">
        <v>85</v>
      </c>
      <c r="H18" s="2" t="s">
        <v>86</v>
      </c>
      <c r="K18" s="3" t="s">
        <v>87</v>
      </c>
      <c r="L18" s="2" t="b">
        <v>1</v>
      </c>
    </row>
    <row r="19" spans="1:12" x14ac:dyDescent="0.25">
      <c r="A19" s="2" t="s">
        <v>88</v>
      </c>
      <c r="B19" s="2" t="s">
        <v>84</v>
      </c>
      <c r="C19" s="2">
        <v>1600</v>
      </c>
      <c r="D19" s="2">
        <v>1900</v>
      </c>
      <c r="E19" s="2">
        <v>2900</v>
      </c>
      <c r="F19" s="2">
        <v>3770</v>
      </c>
      <c r="G19" s="2" t="s">
        <v>89</v>
      </c>
      <c r="H19" s="2" t="s">
        <v>90</v>
      </c>
      <c r="K19" s="3" t="s">
        <v>91</v>
      </c>
      <c r="L19" s="2" t="b">
        <v>1</v>
      </c>
    </row>
    <row r="20" spans="1:12" x14ac:dyDescent="0.25">
      <c r="A20" s="2" t="s">
        <v>92</v>
      </c>
      <c r="B20" s="2" t="s">
        <v>93</v>
      </c>
      <c r="C20" s="2">
        <v>1600</v>
      </c>
      <c r="D20" s="2">
        <v>1900</v>
      </c>
      <c r="E20" s="2">
        <v>2900</v>
      </c>
      <c r="F20" s="2">
        <v>3770</v>
      </c>
      <c r="G20" s="2" t="s">
        <v>94</v>
      </c>
      <c r="H20" s="2" t="s">
        <v>95</v>
      </c>
      <c r="K20" s="3" t="s">
        <v>96</v>
      </c>
      <c r="L20" s="2" t="b">
        <v>1</v>
      </c>
    </row>
    <row r="21" spans="1:12" x14ac:dyDescent="0.25">
      <c r="A21" s="2" t="s">
        <v>97</v>
      </c>
      <c r="B21" s="2" t="s">
        <v>98</v>
      </c>
      <c r="C21" s="2">
        <v>1600</v>
      </c>
      <c r="D21" s="2">
        <v>1900</v>
      </c>
      <c r="E21" s="2">
        <v>2900</v>
      </c>
      <c r="F21" s="2">
        <v>3770</v>
      </c>
      <c r="G21" s="2" t="s">
        <v>99</v>
      </c>
      <c r="H21" s="2" t="s">
        <v>100</v>
      </c>
      <c r="K21" s="3" t="s">
        <v>101</v>
      </c>
      <c r="L21" s="2" t="b">
        <v>1</v>
      </c>
    </row>
    <row r="22" spans="1:12" x14ac:dyDescent="0.25">
      <c r="A22" s="2" t="s">
        <v>102</v>
      </c>
      <c r="B22" s="2" t="s">
        <v>103</v>
      </c>
      <c r="C22" s="2">
        <v>1600</v>
      </c>
      <c r="D22" s="2">
        <v>1900</v>
      </c>
      <c r="E22" s="2">
        <v>2900</v>
      </c>
      <c r="F22" s="2">
        <v>3770</v>
      </c>
      <c r="G22" s="2" t="s">
        <v>104</v>
      </c>
      <c r="H22" s="2" t="s">
        <v>105</v>
      </c>
      <c r="K22" s="3" t="s">
        <v>106</v>
      </c>
      <c r="L22" s="2" t="b">
        <v>1</v>
      </c>
    </row>
    <row r="23" spans="1:12" x14ac:dyDescent="0.25">
      <c r="A23" s="2" t="s">
        <v>107</v>
      </c>
      <c r="B23" s="2" t="s">
        <v>108</v>
      </c>
      <c r="C23" s="2">
        <v>1500</v>
      </c>
      <c r="D23" s="2">
        <v>1900</v>
      </c>
      <c r="E23" s="2">
        <v>2900</v>
      </c>
      <c r="F23" s="2">
        <v>3770</v>
      </c>
      <c r="G23" s="2" t="s">
        <v>109</v>
      </c>
      <c r="H23" s="2" t="s">
        <v>110</v>
      </c>
      <c r="K23" s="3" t="s">
        <v>111</v>
      </c>
      <c r="L23" s="2" t="b">
        <v>1</v>
      </c>
    </row>
    <row r="24" spans="1:12" x14ac:dyDescent="0.25">
      <c r="A24" s="2" t="s">
        <v>112</v>
      </c>
      <c r="B24" s="2" t="s">
        <v>108</v>
      </c>
      <c r="C24" s="2">
        <v>1500</v>
      </c>
      <c r="D24" s="2">
        <v>1900</v>
      </c>
      <c r="E24" s="2">
        <v>2900</v>
      </c>
      <c r="F24" s="2">
        <v>3770</v>
      </c>
      <c r="G24" s="2" t="s">
        <v>113</v>
      </c>
      <c r="H24" s="2" t="s">
        <v>114</v>
      </c>
      <c r="K24" s="3" t="s">
        <v>115</v>
      </c>
      <c r="L24" s="2" t="b">
        <v>1</v>
      </c>
    </row>
    <row r="25" spans="1:12" x14ac:dyDescent="0.25">
      <c r="A25" s="2" t="s">
        <v>116</v>
      </c>
      <c r="B25" s="2" t="s">
        <v>108</v>
      </c>
      <c r="C25" s="2">
        <v>1500</v>
      </c>
      <c r="D25" s="2">
        <v>1900</v>
      </c>
      <c r="E25" s="2">
        <v>2900</v>
      </c>
      <c r="F25" s="2">
        <v>3770</v>
      </c>
      <c r="G25" s="2" t="s">
        <v>117</v>
      </c>
      <c r="H25" s="2" t="s">
        <v>118</v>
      </c>
      <c r="K25" s="3" t="s">
        <v>119</v>
      </c>
      <c r="L25" s="2" t="b">
        <v>1</v>
      </c>
    </row>
    <row r="26" spans="1:12" x14ac:dyDescent="0.25">
      <c r="A26" s="2" t="s">
        <v>120</v>
      </c>
      <c r="B26" s="2" t="s">
        <v>108</v>
      </c>
      <c r="C26" s="2">
        <v>1500</v>
      </c>
      <c r="D26" s="2">
        <v>1900</v>
      </c>
      <c r="E26" s="2">
        <v>2900</v>
      </c>
      <c r="F26" s="2">
        <v>3770</v>
      </c>
      <c r="G26" s="2" t="s">
        <v>121</v>
      </c>
      <c r="H26" s="2" t="s">
        <v>122</v>
      </c>
      <c r="K26" s="3" t="s">
        <v>123</v>
      </c>
      <c r="L26" s="2" t="b">
        <v>1</v>
      </c>
    </row>
    <row r="27" spans="1:12" x14ac:dyDescent="0.25">
      <c r="A27" s="2" t="s">
        <v>124</v>
      </c>
      <c r="B27" s="2" t="s">
        <v>125</v>
      </c>
      <c r="C27" s="2">
        <v>1500</v>
      </c>
      <c r="D27" s="2">
        <v>3200</v>
      </c>
      <c r="E27" s="2">
        <v>4300</v>
      </c>
      <c r="F27" s="2">
        <v>5590</v>
      </c>
      <c r="G27" s="2" t="s">
        <v>126</v>
      </c>
      <c r="H27" s="2" t="s">
        <v>127</v>
      </c>
      <c r="K27" s="3" t="s">
        <v>128</v>
      </c>
      <c r="L27" s="2" t="b">
        <v>1</v>
      </c>
    </row>
    <row r="28" spans="1:12" x14ac:dyDescent="0.25">
      <c r="A28" s="2" t="s">
        <v>129</v>
      </c>
      <c r="B28" s="2" t="s">
        <v>125</v>
      </c>
      <c r="C28" s="2">
        <v>1500</v>
      </c>
      <c r="D28" s="2">
        <v>3200</v>
      </c>
      <c r="E28" s="2">
        <v>4300</v>
      </c>
      <c r="F28" s="2">
        <v>5590</v>
      </c>
      <c r="G28" s="2" t="s">
        <v>130</v>
      </c>
      <c r="H28" s="2" t="s">
        <v>131</v>
      </c>
      <c r="K28" s="3" t="s">
        <v>132</v>
      </c>
      <c r="L28" s="2" t="b">
        <v>1</v>
      </c>
    </row>
    <row r="29" spans="1:12" x14ac:dyDescent="0.25">
      <c r="A29" s="2" t="s">
        <v>133</v>
      </c>
      <c r="B29" s="2" t="s">
        <v>125</v>
      </c>
      <c r="C29" s="2">
        <v>1500</v>
      </c>
      <c r="D29" s="2">
        <v>3200</v>
      </c>
      <c r="E29" s="2">
        <v>4300</v>
      </c>
      <c r="F29" s="2">
        <v>5590</v>
      </c>
      <c r="G29" s="2" t="s">
        <v>134</v>
      </c>
      <c r="H29" s="2" t="s">
        <v>135</v>
      </c>
      <c r="K29" s="3" t="s">
        <v>136</v>
      </c>
      <c r="L29" s="2" t="b">
        <v>1</v>
      </c>
    </row>
    <row r="30" spans="1:12" x14ac:dyDescent="0.25">
      <c r="A30" s="2" t="s">
        <v>137</v>
      </c>
      <c r="B30" s="2" t="s">
        <v>125</v>
      </c>
      <c r="C30" s="2">
        <v>1500</v>
      </c>
      <c r="D30" s="2">
        <v>3200</v>
      </c>
      <c r="E30" s="2">
        <v>4300</v>
      </c>
      <c r="F30" s="2">
        <v>5590</v>
      </c>
      <c r="G30" s="2" t="s">
        <v>138</v>
      </c>
      <c r="H30" s="2" t="s">
        <v>139</v>
      </c>
      <c r="K30" s="3" t="s">
        <v>140</v>
      </c>
      <c r="L30" s="2" t="b">
        <v>1</v>
      </c>
    </row>
    <row r="31" spans="1:12" x14ac:dyDescent="0.25">
      <c r="A31" s="2" t="s">
        <v>141</v>
      </c>
      <c r="B31" s="2" t="s">
        <v>142</v>
      </c>
      <c r="C31" s="2">
        <v>1500</v>
      </c>
      <c r="D31" s="2">
        <v>3200</v>
      </c>
      <c r="E31" s="2">
        <v>4300</v>
      </c>
      <c r="F31" s="2">
        <v>5590</v>
      </c>
      <c r="G31" s="2" t="s">
        <v>143</v>
      </c>
      <c r="H31" s="2" t="s">
        <v>144</v>
      </c>
      <c r="K31" s="3" t="s">
        <v>145</v>
      </c>
      <c r="L31" s="2" t="b">
        <v>1</v>
      </c>
    </row>
    <row r="32" spans="1:12" x14ac:dyDescent="0.25">
      <c r="A32" s="2" t="s">
        <v>146</v>
      </c>
      <c r="B32" s="2" t="s">
        <v>147</v>
      </c>
      <c r="C32" s="2">
        <v>1500</v>
      </c>
      <c r="D32" s="2">
        <v>3200</v>
      </c>
      <c r="E32" s="2">
        <v>4300</v>
      </c>
      <c r="F32" s="2">
        <v>5590</v>
      </c>
      <c r="G32" s="2" t="s">
        <v>148</v>
      </c>
      <c r="H32" s="2" t="s">
        <v>149</v>
      </c>
      <c r="K32" s="3" t="s">
        <v>150</v>
      </c>
      <c r="L32" s="2" t="b">
        <v>1</v>
      </c>
    </row>
    <row r="33" spans="1:12" x14ac:dyDescent="0.25">
      <c r="A33" s="2" t="s">
        <v>151</v>
      </c>
      <c r="B33" s="2" t="s">
        <v>152</v>
      </c>
      <c r="C33" s="2">
        <v>2000</v>
      </c>
      <c r="D33" s="2">
        <v>3200</v>
      </c>
      <c r="E33" s="2">
        <v>4300</v>
      </c>
      <c r="F33" s="2">
        <v>5590</v>
      </c>
      <c r="G33" s="2" t="s">
        <v>153</v>
      </c>
      <c r="H33" s="2" t="s">
        <v>154</v>
      </c>
      <c r="K33" s="3" t="s">
        <v>155</v>
      </c>
      <c r="L33" s="2" t="b">
        <v>1</v>
      </c>
    </row>
    <row r="34" spans="1:12" x14ac:dyDescent="0.25">
      <c r="A34" s="2" t="s">
        <v>156</v>
      </c>
      <c r="B34" s="2" t="s">
        <v>157</v>
      </c>
      <c r="C34" s="2">
        <v>2000</v>
      </c>
      <c r="D34" s="2">
        <v>3200</v>
      </c>
      <c r="E34" s="2">
        <v>4300</v>
      </c>
      <c r="F34" s="2">
        <v>5590</v>
      </c>
      <c r="G34" s="2" t="s">
        <v>158</v>
      </c>
      <c r="H34" s="2" t="s">
        <v>159</v>
      </c>
      <c r="K34" s="3" t="s">
        <v>160</v>
      </c>
      <c r="L34" s="2" t="b">
        <v>1</v>
      </c>
    </row>
    <row r="35" spans="1:12" x14ac:dyDescent="0.25">
      <c r="A35" s="2" t="s">
        <v>161</v>
      </c>
      <c r="B35" s="2" t="s">
        <v>162</v>
      </c>
      <c r="C35" s="2">
        <v>2500</v>
      </c>
      <c r="D35" s="2">
        <v>3200</v>
      </c>
      <c r="E35" s="2">
        <v>4300</v>
      </c>
      <c r="F35" s="2">
        <v>5590</v>
      </c>
      <c r="G35" s="2" t="s">
        <v>163</v>
      </c>
      <c r="H35" s="2" t="s">
        <v>164</v>
      </c>
      <c r="K35" s="3" t="s">
        <v>165</v>
      </c>
      <c r="L35" s="2" t="b">
        <v>1</v>
      </c>
    </row>
    <row r="36" spans="1:12" x14ac:dyDescent="0.25">
      <c r="A36" s="2" t="s">
        <v>166</v>
      </c>
      <c r="B36" s="2" t="s">
        <v>162</v>
      </c>
      <c r="C36" s="2">
        <v>2500</v>
      </c>
      <c r="D36" s="2">
        <v>3200</v>
      </c>
      <c r="E36" s="2">
        <v>4300</v>
      </c>
      <c r="F36" s="2">
        <v>5590</v>
      </c>
      <c r="G36" s="2" t="s">
        <v>167</v>
      </c>
      <c r="H36" s="2" t="s">
        <v>168</v>
      </c>
      <c r="K36" s="3" t="s">
        <v>169</v>
      </c>
      <c r="L36" s="2" t="b">
        <v>1</v>
      </c>
    </row>
    <row r="37" spans="1:12" x14ac:dyDescent="0.25">
      <c r="A37" s="2" t="s">
        <v>170</v>
      </c>
      <c r="B37" s="2" t="s">
        <v>171</v>
      </c>
      <c r="C37" s="2">
        <v>2500</v>
      </c>
      <c r="D37" s="2">
        <v>3200</v>
      </c>
      <c r="E37" s="2">
        <v>4300</v>
      </c>
      <c r="F37" s="2">
        <v>5590</v>
      </c>
      <c r="G37" s="2" t="s">
        <v>172</v>
      </c>
      <c r="H37" s="2" t="s">
        <v>173</v>
      </c>
      <c r="K37" s="3" t="s">
        <v>174</v>
      </c>
      <c r="L37" s="2" t="b">
        <v>1</v>
      </c>
    </row>
    <row r="38" spans="1:12" x14ac:dyDescent="0.25">
      <c r="A38" s="2" t="s">
        <v>175</v>
      </c>
      <c r="B38" s="2" t="s">
        <v>171</v>
      </c>
      <c r="C38" s="2">
        <v>2500</v>
      </c>
      <c r="D38" s="2">
        <v>3200</v>
      </c>
      <c r="E38" s="2">
        <v>4300</v>
      </c>
      <c r="F38" s="2">
        <v>5590</v>
      </c>
      <c r="G38" s="2" t="s">
        <v>176</v>
      </c>
      <c r="H38" s="2" t="s">
        <v>177</v>
      </c>
      <c r="K38" s="3" t="s">
        <v>178</v>
      </c>
      <c r="L38" s="2" t="b">
        <v>1</v>
      </c>
    </row>
    <row r="39" spans="1:12" x14ac:dyDescent="0.25">
      <c r="A39" s="2" t="s">
        <v>179</v>
      </c>
      <c r="B39" s="2" t="s">
        <v>171</v>
      </c>
      <c r="C39" s="2">
        <v>2500</v>
      </c>
      <c r="D39" s="2">
        <v>3200</v>
      </c>
      <c r="E39" s="2">
        <v>4300</v>
      </c>
      <c r="F39" s="2">
        <v>5590</v>
      </c>
      <c r="G39" s="2" t="s">
        <v>180</v>
      </c>
      <c r="H39" s="2" t="s">
        <v>181</v>
      </c>
      <c r="K39" s="3" t="s">
        <v>182</v>
      </c>
      <c r="L39" s="2" t="b">
        <v>1</v>
      </c>
    </row>
    <row r="40" spans="1:12" x14ac:dyDescent="0.25">
      <c r="A40" s="2" t="s">
        <v>183</v>
      </c>
      <c r="B40" s="2" t="s">
        <v>171</v>
      </c>
      <c r="C40" s="2">
        <v>2500</v>
      </c>
      <c r="D40" s="2">
        <v>3200</v>
      </c>
      <c r="E40" s="2">
        <v>4300</v>
      </c>
      <c r="F40" s="2">
        <v>5590</v>
      </c>
      <c r="G40" s="2" t="s">
        <v>184</v>
      </c>
      <c r="H40" s="2" t="s">
        <v>185</v>
      </c>
      <c r="K40" s="3" t="s">
        <v>186</v>
      </c>
      <c r="L40" s="2" t="b">
        <v>1</v>
      </c>
    </row>
    <row r="41" spans="1:12" x14ac:dyDescent="0.25">
      <c r="A41" s="2" t="s">
        <v>187</v>
      </c>
      <c r="B41" s="2" t="s">
        <v>171</v>
      </c>
      <c r="C41" s="2">
        <v>2500</v>
      </c>
      <c r="D41" s="2">
        <v>3200</v>
      </c>
      <c r="E41" s="2">
        <v>4300</v>
      </c>
      <c r="F41" s="2">
        <v>5590</v>
      </c>
      <c r="G41" s="2" t="s">
        <v>188</v>
      </c>
      <c r="H41" s="2" t="s">
        <v>189</v>
      </c>
      <c r="K41" s="3" t="s">
        <v>190</v>
      </c>
      <c r="L41" s="2" t="b">
        <v>1</v>
      </c>
    </row>
    <row r="42" spans="1:12" x14ac:dyDescent="0.25">
      <c r="A42" s="2" t="s">
        <v>191</v>
      </c>
      <c r="B42" s="2" t="s">
        <v>171</v>
      </c>
      <c r="C42" s="2">
        <v>2500</v>
      </c>
      <c r="D42" s="2">
        <v>3200</v>
      </c>
      <c r="E42" s="2">
        <v>4300</v>
      </c>
      <c r="F42" s="2">
        <v>5590</v>
      </c>
      <c r="G42" s="2" t="s">
        <v>192</v>
      </c>
      <c r="H42" s="2" t="s">
        <v>193</v>
      </c>
      <c r="K42" s="3" t="s">
        <v>194</v>
      </c>
      <c r="L42" s="2" t="b">
        <v>1</v>
      </c>
    </row>
    <row r="43" spans="1:12" x14ac:dyDescent="0.25">
      <c r="A43" s="2" t="s">
        <v>195</v>
      </c>
      <c r="B43" s="2" t="s">
        <v>196</v>
      </c>
      <c r="C43" s="2">
        <v>2500</v>
      </c>
      <c r="D43" s="2">
        <v>3200</v>
      </c>
      <c r="E43" s="2">
        <v>4300</v>
      </c>
      <c r="F43" s="2">
        <v>5590</v>
      </c>
      <c r="G43" s="2" t="s">
        <v>197</v>
      </c>
      <c r="H43" s="2" t="s">
        <v>198</v>
      </c>
      <c r="K43" s="3" t="s">
        <v>199</v>
      </c>
      <c r="L43" s="2" t="b">
        <v>1</v>
      </c>
    </row>
    <row r="44" spans="1:12" x14ac:dyDescent="0.25">
      <c r="A44" s="2" t="s">
        <v>200</v>
      </c>
      <c r="B44" s="2" t="s">
        <v>196</v>
      </c>
      <c r="C44" s="2">
        <v>2500</v>
      </c>
      <c r="D44" s="2">
        <v>3200</v>
      </c>
      <c r="E44" s="2">
        <v>4300</v>
      </c>
      <c r="F44" s="2">
        <v>5590</v>
      </c>
      <c r="G44" s="2" t="s">
        <v>201</v>
      </c>
      <c r="H44" s="2" t="s">
        <v>202</v>
      </c>
      <c r="K44" s="3" t="s">
        <v>203</v>
      </c>
      <c r="L44" s="2" t="b">
        <v>1</v>
      </c>
    </row>
    <row r="45" spans="1:12" x14ac:dyDescent="0.25">
      <c r="A45" s="2" t="s">
        <v>204</v>
      </c>
      <c r="B45" s="2" t="s">
        <v>205</v>
      </c>
      <c r="C45" s="2">
        <v>2500</v>
      </c>
      <c r="D45" s="2">
        <v>3200</v>
      </c>
      <c r="E45" s="2">
        <v>4300</v>
      </c>
      <c r="F45" s="2">
        <v>5590</v>
      </c>
      <c r="G45" s="2" t="s">
        <v>206</v>
      </c>
      <c r="H45" s="2" t="s">
        <v>207</v>
      </c>
      <c r="K45" s="3" t="s">
        <v>208</v>
      </c>
      <c r="L45" s="2" t="b">
        <v>1</v>
      </c>
    </row>
    <row r="46" spans="1:12" x14ac:dyDescent="0.25">
      <c r="A46" s="2" t="s">
        <v>209</v>
      </c>
      <c r="B46" s="2" t="s">
        <v>205</v>
      </c>
      <c r="C46" s="2">
        <v>2500</v>
      </c>
      <c r="D46" s="2">
        <v>3200</v>
      </c>
      <c r="E46" s="2">
        <v>4300</v>
      </c>
      <c r="F46" s="2">
        <v>5590</v>
      </c>
      <c r="G46" s="2" t="s">
        <v>210</v>
      </c>
      <c r="H46" s="2" t="s">
        <v>211</v>
      </c>
      <c r="K46" s="3" t="s">
        <v>212</v>
      </c>
      <c r="L46" s="2" t="b">
        <v>1</v>
      </c>
    </row>
    <row r="47" spans="1:12" x14ac:dyDescent="0.25">
      <c r="A47" s="2" t="s">
        <v>213</v>
      </c>
      <c r="B47" s="2" t="s">
        <v>205</v>
      </c>
      <c r="C47" s="2">
        <v>2500</v>
      </c>
      <c r="D47" s="2">
        <v>3200</v>
      </c>
      <c r="E47" s="2">
        <v>4300</v>
      </c>
      <c r="F47" s="2">
        <v>5590</v>
      </c>
      <c r="G47" s="2" t="s">
        <v>214</v>
      </c>
      <c r="H47" s="2" t="s">
        <v>215</v>
      </c>
      <c r="K47" s="3" t="s">
        <v>216</v>
      </c>
      <c r="L47" s="2" t="b">
        <v>1</v>
      </c>
    </row>
    <row r="48" spans="1:12" x14ac:dyDescent="0.25">
      <c r="A48" s="2" t="s">
        <v>217</v>
      </c>
      <c r="B48" s="2" t="s">
        <v>205</v>
      </c>
      <c r="C48" s="2">
        <v>2500</v>
      </c>
      <c r="D48" s="2">
        <v>3200</v>
      </c>
      <c r="E48" s="2">
        <v>4300</v>
      </c>
      <c r="F48" s="2">
        <v>5590</v>
      </c>
      <c r="G48" s="2" t="s">
        <v>218</v>
      </c>
      <c r="H48" s="2" t="s">
        <v>219</v>
      </c>
      <c r="K48" s="3" t="s">
        <v>220</v>
      </c>
      <c r="L48" s="2" t="b">
        <v>1</v>
      </c>
    </row>
    <row r="49" spans="1:12" x14ac:dyDescent="0.25">
      <c r="A49" s="2" t="s">
        <v>221</v>
      </c>
      <c r="B49" s="2" t="s">
        <v>205</v>
      </c>
      <c r="C49" s="2">
        <v>2500</v>
      </c>
      <c r="D49" s="2">
        <v>3200</v>
      </c>
      <c r="E49" s="2">
        <v>4300</v>
      </c>
      <c r="F49" s="2">
        <v>5590</v>
      </c>
      <c r="G49" s="2" t="s">
        <v>222</v>
      </c>
      <c r="H49" s="2" t="s">
        <v>223</v>
      </c>
      <c r="K49" s="3" t="s">
        <v>224</v>
      </c>
      <c r="L49" s="2" t="b">
        <v>1</v>
      </c>
    </row>
    <row r="50" spans="1:12" x14ac:dyDescent="0.25">
      <c r="A50" s="2" t="s">
        <v>225</v>
      </c>
      <c r="B50" s="2" t="s">
        <v>205</v>
      </c>
      <c r="C50" s="2">
        <v>2500</v>
      </c>
      <c r="D50" s="2">
        <v>3200</v>
      </c>
      <c r="E50" s="2">
        <v>4300</v>
      </c>
      <c r="F50" s="2">
        <v>5590</v>
      </c>
      <c r="G50" s="2" t="s">
        <v>226</v>
      </c>
      <c r="H50" s="2" t="s">
        <v>227</v>
      </c>
      <c r="K50" s="3" t="s">
        <v>228</v>
      </c>
      <c r="L50" s="2" t="b">
        <v>1</v>
      </c>
    </row>
    <row r="51" spans="1:12" x14ac:dyDescent="0.25">
      <c r="A51" s="2" t="s">
        <v>229</v>
      </c>
      <c r="B51" s="2" t="s">
        <v>205</v>
      </c>
      <c r="C51" s="2">
        <v>2500</v>
      </c>
      <c r="D51" s="2">
        <v>3200</v>
      </c>
      <c r="E51" s="2">
        <v>4300</v>
      </c>
      <c r="F51" s="2">
        <v>5590</v>
      </c>
      <c r="G51" s="2" t="s">
        <v>230</v>
      </c>
      <c r="H51" s="2" t="s">
        <v>231</v>
      </c>
      <c r="K51" s="3" t="s">
        <v>232</v>
      </c>
      <c r="L51" s="2" t="b">
        <v>1</v>
      </c>
    </row>
    <row r="52" spans="1:12" x14ac:dyDescent="0.25">
      <c r="A52" s="2" t="s">
        <v>233</v>
      </c>
      <c r="B52" s="2" t="s">
        <v>205</v>
      </c>
      <c r="C52" s="2">
        <v>2500</v>
      </c>
      <c r="D52" s="2">
        <v>3200</v>
      </c>
      <c r="E52" s="2">
        <v>4300</v>
      </c>
      <c r="F52" s="2">
        <v>5590</v>
      </c>
      <c r="G52" s="2" t="s">
        <v>234</v>
      </c>
      <c r="H52" s="2" t="s">
        <v>235</v>
      </c>
      <c r="K52" s="3" t="s">
        <v>236</v>
      </c>
      <c r="L52" s="2" t="b">
        <v>1</v>
      </c>
    </row>
    <row r="53" spans="1:12" x14ac:dyDescent="0.25">
      <c r="A53" s="2" t="s">
        <v>237</v>
      </c>
      <c r="B53" s="2" t="s">
        <v>238</v>
      </c>
      <c r="C53" s="2">
        <v>2500</v>
      </c>
      <c r="D53" s="2">
        <v>3200</v>
      </c>
      <c r="E53" s="2">
        <v>5000</v>
      </c>
      <c r="F53" s="2">
        <v>6500</v>
      </c>
      <c r="G53" s="2" t="s">
        <v>239</v>
      </c>
      <c r="H53" s="2" t="s">
        <v>240</v>
      </c>
      <c r="K53" s="3" t="s">
        <v>241</v>
      </c>
      <c r="L53" s="2" t="b">
        <v>1</v>
      </c>
    </row>
    <row r="54" spans="1:12" x14ac:dyDescent="0.25">
      <c r="A54" s="2" t="s">
        <v>242</v>
      </c>
      <c r="B54" s="2" t="s">
        <v>238</v>
      </c>
      <c r="C54" s="2">
        <v>2500</v>
      </c>
      <c r="D54" s="2">
        <v>3200</v>
      </c>
      <c r="E54" s="2">
        <v>5000</v>
      </c>
      <c r="F54" s="2">
        <v>6500</v>
      </c>
      <c r="G54" s="2" t="s">
        <v>243</v>
      </c>
      <c r="H54" s="2" t="s">
        <v>244</v>
      </c>
      <c r="K54" s="3" t="s">
        <v>245</v>
      </c>
      <c r="L54" s="2" t="b">
        <v>1</v>
      </c>
    </row>
    <row r="55" spans="1:12" x14ac:dyDescent="0.25">
      <c r="A55" s="2" t="s">
        <v>246</v>
      </c>
      <c r="B55" s="2" t="s">
        <v>238</v>
      </c>
      <c r="C55" s="2">
        <v>2500</v>
      </c>
      <c r="D55" s="2">
        <v>3200</v>
      </c>
      <c r="E55" s="2">
        <v>5000</v>
      </c>
      <c r="F55" s="2">
        <v>6500</v>
      </c>
      <c r="G55" s="2" t="s">
        <v>247</v>
      </c>
      <c r="H55" s="2" t="s">
        <v>248</v>
      </c>
      <c r="K55" s="3" t="s">
        <v>249</v>
      </c>
      <c r="L55" s="2" t="b">
        <v>1</v>
      </c>
    </row>
    <row r="56" spans="1:12" x14ac:dyDescent="0.25">
      <c r="A56" s="2" t="s">
        <v>250</v>
      </c>
      <c r="B56" s="2" t="s">
        <v>238</v>
      </c>
      <c r="C56" s="2">
        <v>2500</v>
      </c>
      <c r="D56" s="2">
        <v>3200</v>
      </c>
      <c r="E56" s="2">
        <v>5000</v>
      </c>
      <c r="F56" s="2">
        <v>6500</v>
      </c>
      <c r="G56" s="2" t="s">
        <v>251</v>
      </c>
      <c r="H56" s="2" t="s">
        <v>252</v>
      </c>
      <c r="K56" s="3" t="s">
        <v>253</v>
      </c>
      <c r="L56" s="2" t="b">
        <v>1</v>
      </c>
    </row>
    <row r="57" spans="1:12" x14ac:dyDescent="0.25">
      <c r="A57" s="2" t="s">
        <v>254</v>
      </c>
      <c r="B57" s="2" t="s">
        <v>238</v>
      </c>
      <c r="C57" s="2">
        <v>2500</v>
      </c>
      <c r="D57" s="2">
        <v>3200</v>
      </c>
      <c r="E57" s="2">
        <v>5000</v>
      </c>
      <c r="F57" s="2">
        <v>6500</v>
      </c>
      <c r="G57" s="2" t="s">
        <v>255</v>
      </c>
      <c r="H57" s="2" t="s">
        <v>256</v>
      </c>
      <c r="K57" s="3" t="s">
        <v>257</v>
      </c>
      <c r="L57" s="2" t="b">
        <v>1</v>
      </c>
    </row>
    <row r="58" spans="1:12" x14ac:dyDescent="0.25">
      <c r="A58" s="2" t="s">
        <v>258</v>
      </c>
      <c r="B58" s="2" t="s">
        <v>259</v>
      </c>
      <c r="C58" s="2">
        <v>2500</v>
      </c>
      <c r="D58" s="2">
        <v>3200</v>
      </c>
      <c r="E58" s="2">
        <v>5000</v>
      </c>
      <c r="F58" s="2">
        <v>6500</v>
      </c>
      <c r="G58" s="2" t="s">
        <v>260</v>
      </c>
      <c r="H58" s="2" t="s">
        <v>261</v>
      </c>
      <c r="K58" s="3" t="s">
        <v>262</v>
      </c>
      <c r="L58" s="2" t="b">
        <v>1</v>
      </c>
    </row>
    <row r="59" spans="1:12" x14ac:dyDescent="0.25">
      <c r="A59" s="2" t="s">
        <v>263</v>
      </c>
      <c r="B59" s="2" t="s">
        <v>259</v>
      </c>
      <c r="C59" s="2">
        <v>2500</v>
      </c>
      <c r="D59" s="2">
        <v>3200</v>
      </c>
      <c r="E59" s="2">
        <v>5000</v>
      </c>
      <c r="F59" s="2">
        <v>6500</v>
      </c>
      <c r="G59" s="2" t="s">
        <v>264</v>
      </c>
      <c r="H59" s="2" t="s">
        <v>265</v>
      </c>
      <c r="K59" s="3" t="s">
        <v>266</v>
      </c>
      <c r="L59" s="2" t="b">
        <v>1</v>
      </c>
    </row>
    <row r="60" spans="1:12" x14ac:dyDescent="0.25">
      <c r="A60" s="2" t="s">
        <v>267</v>
      </c>
      <c r="B60" s="2" t="s">
        <v>259</v>
      </c>
      <c r="C60" s="2">
        <v>2500</v>
      </c>
      <c r="D60" s="2">
        <v>3200</v>
      </c>
      <c r="E60" s="2">
        <v>5000</v>
      </c>
      <c r="F60" s="2">
        <v>6500</v>
      </c>
      <c r="G60" s="2" t="s">
        <v>268</v>
      </c>
      <c r="H60" s="2" t="s">
        <v>269</v>
      </c>
      <c r="K60" s="3" t="s">
        <v>270</v>
      </c>
      <c r="L60" s="2" t="b">
        <v>1</v>
      </c>
    </row>
    <row r="61" spans="1:12" x14ac:dyDescent="0.25">
      <c r="A61" s="2" t="s">
        <v>271</v>
      </c>
      <c r="B61" s="2" t="s">
        <v>259</v>
      </c>
      <c r="C61" s="2">
        <v>2500</v>
      </c>
      <c r="D61" s="2">
        <v>3200</v>
      </c>
      <c r="E61" s="2">
        <v>5000</v>
      </c>
      <c r="F61" s="2">
        <v>6500</v>
      </c>
      <c r="G61" s="2" t="s">
        <v>272</v>
      </c>
      <c r="H61" s="2" t="s">
        <v>273</v>
      </c>
      <c r="K61" s="3" t="s">
        <v>274</v>
      </c>
      <c r="L61" s="2" t="b">
        <v>1</v>
      </c>
    </row>
    <row r="62" spans="1:12" x14ac:dyDescent="0.25">
      <c r="A62" s="2" t="s">
        <v>275</v>
      </c>
      <c r="B62" s="2" t="s">
        <v>259</v>
      </c>
      <c r="C62" s="2">
        <v>2500</v>
      </c>
      <c r="D62" s="2">
        <v>3200</v>
      </c>
      <c r="E62" s="2">
        <v>5000</v>
      </c>
      <c r="F62" s="2">
        <v>6500</v>
      </c>
      <c r="G62" s="2" t="s">
        <v>276</v>
      </c>
      <c r="H62" s="2" t="s">
        <v>277</v>
      </c>
      <c r="K62" s="3" t="s">
        <v>278</v>
      </c>
      <c r="L62" s="2" t="b">
        <v>1</v>
      </c>
    </row>
    <row r="63" spans="1:12" x14ac:dyDescent="0.25">
      <c r="A63" s="2" t="s">
        <v>279</v>
      </c>
      <c r="B63" s="2" t="s">
        <v>259</v>
      </c>
      <c r="C63" s="2">
        <v>2500</v>
      </c>
      <c r="D63" s="2">
        <v>3200</v>
      </c>
      <c r="E63" s="2">
        <v>5000</v>
      </c>
      <c r="F63" s="2">
        <v>6500</v>
      </c>
      <c r="G63" s="2" t="s">
        <v>280</v>
      </c>
      <c r="H63" s="2" t="s">
        <v>281</v>
      </c>
      <c r="K63" s="3" t="s">
        <v>282</v>
      </c>
      <c r="L63" s="2" t="b">
        <v>1</v>
      </c>
    </row>
    <row r="64" spans="1:12" x14ac:dyDescent="0.25">
      <c r="A64" s="2" t="s">
        <v>283</v>
      </c>
      <c r="B64" s="2" t="s">
        <v>259</v>
      </c>
      <c r="C64" s="2">
        <v>2500</v>
      </c>
      <c r="D64" s="2">
        <v>3200</v>
      </c>
      <c r="E64" s="2">
        <v>5000</v>
      </c>
      <c r="F64" s="2">
        <v>6500</v>
      </c>
      <c r="G64" s="2" t="s">
        <v>284</v>
      </c>
      <c r="H64" s="2" t="s">
        <v>285</v>
      </c>
      <c r="K64" s="3" t="s">
        <v>286</v>
      </c>
      <c r="L64" s="2" t="b">
        <v>1</v>
      </c>
    </row>
    <row r="65" spans="1:12" x14ac:dyDescent="0.25">
      <c r="A65" s="2" t="s">
        <v>287</v>
      </c>
      <c r="B65" s="2" t="s">
        <v>288</v>
      </c>
      <c r="C65" s="2">
        <v>2500</v>
      </c>
      <c r="D65" s="2">
        <v>3200</v>
      </c>
      <c r="E65" s="2">
        <v>5000</v>
      </c>
      <c r="F65" s="2">
        <v>6500</v>
      </c>
      <c r="G65" s="2" t="s">
        <v>289</v>
      </c>
      <c r="H65" s="2" t="s">
        <v>290</v>
      </c>
      <c r="K65" s="3" t="s">
        <v>291</v>
      </c>
      <c r="L65" s="2" t="b">
        <v>1</v>
      </c>
    </row>
    <row r="66" spans="1:12" x14ac:dyDescent="0.25">
      <c r="A66" s="2" t="s">
        <v>292</v>
      </c>
      <c r="B66" s="2" t="s">
        <v>288</v>
      </c>
      <c r="C66" s="2">
        <v>2500</v>
      </c>
      <c r="D66" s="2">
        <v>3200</v>
      </c>
      <c r="E66" s="2">
        <v>5000</v>
      </c>
      <c r="F66" s="2">
        <v>6500</v>
      </c>
      <c r="G66" s="2" t="s">
        <v>293</v>
      </c>
      <c r="H66" s="2" t="s">
        <v>294</v>
      </c>
      <c r="K66" s="3" t="s">
        <v>295</v>
      </c>
      <c r="L66" s="2" t="b">
        <v>1</v>
      </c>
    </row>
    <row r="67" spans="1:12" x14ac:dyDescent="0.25">
      <c r="A67" s="2" t="s">
        <v>296</v>
      </c>
      <c r="B67" s="2" t="s">
        <v>288</v>
      </c>
      <c r="C67" s="2">
        <v>2500</v>
      </c>
      <c r="D67" s="2">
        <v>3200</v>
      </c>
      <c r="E67" s="2">
        <v>5000</v>
      </c>
      <c r="F67" s="2">
        <v>6500</v>
      </c>
      <c r="G67" s="2" t="s">
        <v>297</v>
      </c>
      <c r="H67" s="2" t="s">
        <v>298</v>
      </c>
      <c r="K67" s="3" t="s">
        <v>299</v>
      </c>
      <c r="L67" s="2" t="b">
        <v>1</v>
      </c>
    </row>
    <row r="68" spans="1:12" x14ac:dyDescent="0.25">
      <c r="A68" s="2" t="s">
        <v>300</v>
      </c>
      <c r="B68" s="2" t="s">
        <v>301</v>
      </c>
      <c r="C68" s="2">
        <v>2500</v>
      </c>
      <c r="D68" s="2">
        <v>3200</v>
      </c>
      <c r="E68" s="2">
        <v>5000</v>
      </c>
      <c r="F68" s="2">
        <v>6500</v>
      </c>
      <c r="G68" s="2" t="s">
        <v>302</v>
      </c>
      <c r="H68" s="2" t="s">
        <v>303</v>
      </c>
      <c r="K68" s="3" t="s">
        <v>304</v>
      </c>
      <c r="L68" s="2" t="b">
        <v>1</v>
      </c>
    </row>
    <row r="69" spans="1:12" x14ac:dyDescent="0.25">
      <c r="A69" s="2" t="s">
        <v>305</v>
      </c>
      <c r="B69" s="2" t="s">
        <v>301</v>
      </c>
      <c r="C69" s="2">
        <v>2500</v>
      </c>
      <c r="D69" s="2">
        <v>3200</v>
      </c>
      <c r="E69" s="2">
        <v>5000</v>
      </c>
      <c r="F69" s="2">
        <v>6500</v>
      </c>
      <c r="G69" s="2" t="s">
        <v>306</v>
      </c>
      <c r="H69" s="2" t="s">
        <v>307</v>
      </c>
      <c r="K69" s="3" t="s">
        <v>308</v>
      </c>
      <c r="L69" s="2" t="b">
        <v>1</v>
      </c>
    </row>
    <row r="70" spans="1:12" x14ac:dyDescent="0.25">
      <c r="A70" s="2" t="s">
        <v>309</v>
      </c>
      <c r="B70" s="2" t="s">
        <v>310</v>
      </c>
      <c r="C70" s="2">
        <v>2500</v>
      </c>
      <c r="D70" s="2">
        <v>3200</v>
      </c>
      <c r="E70" s="2">
        <v>5000</v>
      </c>
      <c r="F70" s="2">
        <v>6500</v>
      </c>
      <c r="G70" s="2" t="s">
        <v>311</v>
      </c>
      <c r="H70" s="2" t="s">
        <v>312</v>
      </c>
      <c r="K70" s="3" t="s">
        <v>313</v>
      </c>
      <c r="L70" s="2" t="b">
        <v>1</v>
      </c>
    </row>
    <row r="71" spans="1:12" x14ac:dyDescent="0.25">
      <c r="A71" s="2" t="s">
        <v>314</v>
      </c>
      <c r="B71" s="2" t="s">
        <v>310</v>
      </c>
      <c r="C71" s="2">
        <v>2500</v>
      </c>
      <c r="D71" s="2">
        <v>3200</v>
      </c>
      <c r="E71" s="2">
        <v>5000</v>
      </c>
      <c r="F71" s="2">
        <v>6500</v>
      </c>
      <c r="G71" s="2" t="s">
        <v>315</v>
      </c>
      <c r="H71" s="2" t="s">
        <v>316</v>
      </c>
      <c r="K71" s="3" t="s">
        <v>317</v>
      </c>
      <c r="L71" s="2" t="b">
        <v>1</v>
      </c>
    </row>
    <row r="72" spans="1:12" x14ac:dyDescent="0.25">
      <c r="A72" s="2" t="s">
        <v>318</v>
      </c>
      <c r="B72" s="2" t="s">
        <v>310</v>
      </c>
      <c r="C72" s="2">
        <v>2500</v>
      </c>
      <c r="D72" s="2">
        <v>3200</v>
      </c>
      <c r="E72" s="2">
        <v>5000</v>
      </c>
      <c r="F72" s="2">
        <v>6500</v>
      </c>
      <c r="G72" s="2" t="s">
        <v>319</v>
      </c>
      <c r="H72" s="2" t="s">
        <v>320</v>
      </c>
      <c r="K72" s="3" t="s">
        <v>321</v>
      </c>
      <c r="L72" s="2" t="b">
        <v>1</v>
      </c>
    </row>
    <row r="73" spans="1:12" x14ac:dyDescent="0.25">
      <c r="A73" s="2" t="s">
        <v>322</v>
      </c>
      <c r="B73" s="2" t="s">
        <v>323</v>
      </c>
      <c r="C73" s="2">
        <v>2500</v>
      </c>
      <c r="D73" s="2">
        <v>3200</v>
      </c>
      <c r="E73" s="2">
        <v>5000</v>
      </c>
      <c r="F73" s="2">
        <v>6500</v>
      </c>
      <c r="G73" s="2" t="s">
        <v>324</v>
      </c>
      <c r="H73" s="2" t="s">
        <v>325</v>
      </c>
      <c r="K73" s="3" t="s">
        <v>326</v>
      </c>
      <c r="L73" s="2" t="b">
        <v>1</v>
      </c>
    </row>
    <row r="74" spans="1:12" x14ac:dyDescent="0.25">
      <c r="A74" s="2" t="s">
        <v>327</v>
      </c>
      <c r="B74" s="2" t="s">
        <v>328</v>
      </c>
      <c r="C74" s="2">
        <v>2500</v>
      </c>
      <c r="D74" s="2">
        <v>3200</v>
      </c>
      <c r="E74" s="2">
        <v>5000</v>
      </c>
      <c r="F74" s="2">
        <v>6500</v>
      </c>
      <c r="G74" s="2" t="s">
        <v>329</v>
      </c>
      <c r="H74" s="2" t="s">
        <v>330</v>
      </c>
      <c r="K74" s="3" t="s">
        <v>331</v>
      </c>
      <c r="L74" s="2" t="b">
        <v>1</v>
      </c>
    </row>
    <row r="75" spans="1:12" x14ac:dyDescent="0.25">
      <c r="A75" s="2" t="s">
        <v>332</v>
      </c>
      <c r="B75" s="2" t="s">
        <v>333</v>
      </c>
      <c r="C75" s="2">
        <v>2500</v>
      </c>
      <c r="D75" s="2">
        <v>3200</v>
      </c>
      <c r="E75" s="2">
        <v>5000</v>
      </c>
      <c r="F75" s="2">
        <v>6500</v>
      </c>
      <c r="G75" s="2" t="s">
        <v>334</v>
      </c>
      <c r="H75" s="2" t="s">
        <v>335</v>
      </c>
      <c r="K75" s="3" t="s">
        <v>336</v>
      </c>
      <c r="L75" s="2" t="b">
        <v>1</v>
      </c>
    </row>
    <row r="76" spans="1:12" x14ac:dyDescent="0.25">
      <c r="A76" s="2" t="s">
        <v>337</v>
      </c>
      <c r="B76" s="2" t="s">
        <v>333</v>
      </c>
      <c r="C76" s="2">
        <v>2500</v>
      </c>
      <c r="D76" s="2">
        <v>3200</v>
      </c>
      <c r="E76" s="2">
        <v>5000</v>
      </c>
      <c r="F76" s="2">
        <v>6500</v>
      </c>
      <c r="G76" s="2" t="s">
        <v>338</v>
      </c>
      <c r="H76" s="2" t="s">
        <v>339</v>
      </c>
      <c r="K76" s="3" t="s">
        <v>340</v>
      </c>
      <c r="L76" s="2" t="b">
        <v>1</v>
      </c>
    </row>
    <row r="77" spans="1:12" x14ac:dyDescent="0.25">
      <c r="A77" s="2" t="s">
        <v>341</v>
      </c>
      <c r="B77" s="2" t="s">
        <v>333</v>
      </c>
      <c r="C77" s="2">
        <v>2500</v>
      </c>
      <c r="D77" s="2">
        <v>3200</v>
      </c>
      <c r="E77" s="2">
        <v>5000</v>
      </c>
      <c r="F77" s="2">
        <v>6500</v>
      </c>
      <c r="G77" s="2" t="s">
        <v>342</v>
      </c>
      <c r="H77" s="2" t="s">
        <v>343</v>
      </c>
      <c r="K77" s="3" t="s">
        <v>344</v>
      </c>
      <c r="L77" s="2" t="b">
        <v>1</v>
      </c>
    </row>
    <row r="78" spans="1:12" x14ac:dyDescent="0.25">
      <c r="A78" s="2" t="s">
        <v>345</v>
      </c>
      <c r="B78" s="2" t="s">
        <v>333</v>
      </c>
      <c r="C78" s="2">
        <v>2500</v>
      </c>
      <c r="D78" s="2">
        <v>3200</v>
      </c>
      <c r="E78" s="2">
        <v>5000</v>
      </c>
      <c r="F78" s="2">
        <v>6500</v>
      </c>
      <c r="G78" s="2" t="s">
        <v>346</v>
      </c>
      <c r="H78" s="2" t="s">
        <v>347</v>
      </c>
      <c r="K78" s="3" t="s">
        <v>348</v>
      </c>
      <c r="L78" s="2" t="b">
        <v>1</v>
      </c>
    </row>
    <row r="79" spans="1:12" x14ac:dyDescent="0.25">
      <c r="A79" s="2" t="s">
        <v>349</v>
      </c>
      <c r="B79" s="2" t="s">
        <v>350</v>
      </c>
      <c r="C79" s="2">
        <v>2500</v>
      </c>
      <c r="D79" s="2">
        <v>3200</v>
      </c>
      <c r="E79" s="2">
        <v>5000</v>
      </c>
      <c r="F79" s="2">
        <v>6500</v>
      </c>
      <c r="G79" s="2" t="s">
        <v>351</v>
      </c>
      <c r="H79" s="2" t="s">
        <v>352</v>
      </c>
      <c r="K79" s="3" t="s">
        <v>353</v>
      </c>
      <c r="L79" s="2" t="b">
        <v>1</v>
      </c>
    </row>
    <row r="80" spans="1:12" x14ac:dyDescent="0.25">
      <c r="A80" s="2" t="s">
        <v>354</v>
      </c>
      <c r="B80" s="2" t="s">
        <v>350</v>
      </c>
      <c r="C80" s="2">
        <v>2500</v>
      </c>
      <c r="D80" s="2">
        <v>3200</v>
      </c>
      <c r="E80" s="2">
        <v>5000</v>
      </c>
      <c r="F80" s="2">
        <v>6500</v>
      </c>
      <c r="G80" s="2" t="s">
        <v>355</v>
      </c>
      <c r="H80" s="2" t="s">
        <v>356</v>
      </c>
      <c r="K80" s="3" t="s">
        <v>357</v>
      </c>
      <c r="L80" s="2" t="b">
        <v>1</v>
      </c>
    </row>
    <row r="81" spans="1:12" x14ac:dyDescent="0.25">
      <c r="A81" s="2" t="s">
        <v>358</v>
      </c>
      <c r="B81" s="2" t="s">
        <v>350</v>
      </c>
      <c r="C81" s="2">
        <v>2500</v>
      </c>
      <c r="D81" s="2">
        <v>3200</v>
      </c>
      <c r="E81" s="2">
        <v>5000</v>
      </c>
      <c r="F81" s="2">
        <v>6500</v>
      </c>
      <c r="G81" s="2" t="s">
        <v>359</v>
      </c>
      <c r="H81" s="2" t="s">
        <v>360</v>
      </c>
      <c r="K81" s="3" t="s">
        <v>361</v>
      </c>
      <c r="L81" s="2" t="b">
        <v>1</v>
      </c>
    </row>
    <row r="82" spans="1:12" x14ac:dyDescent="0.25">
      <c r="A82" s="2" t="s">
        <v>362</v>
      </c>
      <c r="B82" s="2" t="s">
        <v>350</v>
      </c>
      <c r="C82" s="2">
        <v>2500</v>
      </c>
      <c r="D82" s="2">
        <v>3200</v>
      </c>
      <c r="E82" s="2">
        <v>5000</v>
      </c>
      <c r="F82" s="2">
        <v>6500</v>
      </c>
      <c r="G82" s="2" t="s">
        <v>363</v>
      </c>
      <c r="H82" s="2" t="s">
        <v>364</v>
      </c>
      <c r="K82" s="3" t="s">
        <v>365</v>
      </c>
      <c r="L82" s="2" t="b">
        <v>1</v>
      </c>
    </row>
    <row r="83" spans="1:12" x14ac:dyDescent="0.25">
      <c r="A83" s="2" t="s">
        <v>366</v>
      </c>
      <c r="B83" s="2" t="s">
        <v>350</v>
      </c>
      <c r="C83" s="2">
        <v>2500</v>
      </c>
      <c r="D83" s="2">
        <v>3200</v>
      </c>
      <c r="E83" s="2">
        <v>5000</v>
      </c>
      <c r="F83" s="2">
        <v>6500</v>
      </c>
      <c r="G83" s="2" t="s">
        <v>367</v>
      </c>
      <c r="H83" s="2" t="s">
        <v>368</v>
      </c>
      <c r="K83" s="3" t="s">
        <v>369</v>
      </c>
      <c r="L83" s="2" t="b">
        <v>1</v>
      </c>
    </row>
    <row r="84" spans="1:12" x14ac:dyDescent="0.25">
      <c r="A84" s="2" t="s">
        <v>370</v>
      </c>
      <c r="B84" s="2" t="s">
        <v>350</v>
      </c>
      <c r="C84" s="2">
        <v>2500</v>
      </c>
      <c r="D84" s="2">
        <v>3200</v>
      </c>
      <c r="E84" s="2">
        <v>5000</v>
      </c>
      <c r="F84" s="2">
        <v>6500</v>
      </c>
      <c r="G84" s="2" t="s">
        <v>371</v>
      </c>
      <c r="H84" s="2" t="s">
        <v>372</v>
      </c>
      <c r="K84" s="3" t="s">
        <v>373</v>
      </c>
      <c r="L84" s="2" t="b">
        <v>1</v>
      </c>
    </row>
    <row r="85" spans="1:12" x14ac:dyDescent="0.25">
      <c r="A85" s="2" t="s">
        <v>374</v>
      </c>
      <c r="B85" s="2" t="s">
        <v>375</v>
      </c>
      <c r="C85" s="2">
        <v>2500</v>
      </c>
      <c r="D85" s="2">
        <v>3200</v>
      </c>
      <c r="E85" s="2">
        <v>5000</v>
      </c>
      <c r="F85" s="2">
        <v>6500</v>
      </c>
      <c r="G85" s="2" t="s">
        <v>376</v>
      </c>
      <c r="H85" s="2" t="s">
        <v>377</v>
      </c>
      <c r="K85" s="3" t="s">
        <v>378</v>
      </c>
      <c r="L85" s="2" t="b">
        <v>1</v>
      </c>
    </row>
    <row r="86" spans="1:12" x14ac:dyDescent="0.25">
      <c r="A86" s="2" t="s">
        <v>379</v>
      </c>
      <c r="B86" s="2" t="s">
        <v>375</v>
      </c>
      <c r="C86" s="2">
        <v>2500</v>
      </c>
      <c r="D86" s="2">
        <v>3200</v>
      </c>
      <c r="E86" s="2">
        <v>5000</v>
      </c>
      <c r="F86" s="2">
        <v>6500</v>
      </c>
      <c r="G86" s="2" t="s">
        <v>380</v>
      </c>
      <c r="H86" s="2" t="s">
        <v>381</v>
      </c>
      <c r="K86" s="3" t="s">
        <v>382</v>
      </c>
      <c r="L86" s="2" t="b">
        <v>1</v>
      </c>
    </row>
    <row r="87" spans="1:12" x14ac:dyDescent="0.25">
      <c r="A87" s="2" t="s">
        <v>383</v>
      </c>
      <c r="B87" s="2" t="s">
        <v>375</v>
      </c>
      <c r="C87" s="2">
        <v>2500</v>
      </c>
      <c r="D87" s="2">
        <v>3200</v>
      </c>
      <c r="E87" s="2">
        <v>5000</v>
      </c>
      <c r="F87" s="2">
        <v>6500</v>
      </c>
      <c r="G87" s="2" t="s">
        <v>384</v>
      </c>
      <c r="H87" s="2" t="s">
        <v>385</v>
      </c>
      <c r="K87" s="3" t="s">
        <v>386</v>
      </c>
      <c r="L87" s="2" t="b">
        <v>1</v>
      </c>
    </row>
    <row r="88" spans="1:12" x14ac:dyDescent="0.25">
      <c r="A88" s="2" t="s">
        <v>387</v>
      </c>
      <c r="B88" s="2" t="s">
        <v>388</v>
      </c>
      <c r="C88" s="2">
        <v>2500</v>
      </c>
      <c r="D88" s="2">
        <v>3200</v>
      </c>
      <c r="E88" s="2">
        <v>5000</v>
      </c>
      <c r="F88" s="2">
        <v>6500</v>
      </c>
      <c r="G88" s="2" t="s">
        <v>389</v>
      </c>
      <c r="H88" s="2" t="s">
        <v>390</v>
      </c>
      <c r="K88" s="3" t="s">
        <v>391</v>
      </c>
      <c r="L88" s="2" t="b">
        <v>1</v>
      </c>
    </row>
    <row r="89" spans="1:12" x14ac:dyDescent="0.25">
      <c r="A89" s="2" t="s">
        <v>392</v>
      </c>
      <c r="B89" s="2" t="s">
        <v>393</v>
      </c>
      <c r="C89" s="2">
        <v>2500</v>
      </c>
      <c r="D89" s="2">
        <v>3200</v>
      </c>
      <c r="E89" s="2">
        <v>5000</v>
      </c>
      <c r="F89" s="2">
        <v>6500</v>
      </c>
      <c r="G89" s="2" t="s">
        <v>394</v>
      </c>
      <c r="H89" s="2" t="s">
        <v>395</v>
      </c>
      <c r="K89" s="3" t="s">
        <v>396</v>
      </c>
      <c r="L89" s="2" t="b">
        <v>1</v>
      </c>
    </row>
    <row r="90" spans="1:12" x14ac:dyDescent="0.25">
      <c r="A90" s="2" t="s">
        <v>397</v>
      </c>
      <c r="B90" s="2" t="s">
        <v>398</v>
      </c>
      <c r="C90" s="2">
        <v>2500</v>
      </c>
      <c r="D90" s="2">
        <v>3200</v>
      </c>
      <c r="E90" s="2">
        <v>5000</v>
      </c>
      <c r="F90" s="2">
        <v>6500</v>
      </c>
      <c r="G90" s="2" t="s">
        <v>399</v>
      </c>
      <c r="H90" s="2" t="s">
        <v>400</v>
      </c>
      <c r="K90" s="3" t="s">
        <v>401</v>
      </c>
      <c r="L90" s="2" t="b">
        <v>1</v>
      </c>
    </row>
    <row r="91" spans="1:12" x14ac:dyDescent="0.25">
      <c r="A91" s="2" t="s">
        <v>402</v>
      </c>
      <c r="B91" s="2" t="s">
        <v>398</v>
      </c>
      <c r="C91" s="2">
        <v>2500</v>
      </c>
      <c r="D91" s="2">
        <v>3200</v>
      </c>
      <c r="E91" s="2">
        <v>5000</v>
      </c>
      <c r="F91" s="2">
        <v>6500</v>
      </c>
      <c r="G91" s="2" t="s">
        <v>403</v>
      </c>
      <c r="H91" s="2" t="s">
        <v>404</v>
      </c>
      <c r="K91" s="3" t="s">
        <v>405</v>
      </c>
      <c r="L91" s="2" t="b">
        <v>1</v>
      </c>
    </row>
    <row r="92" spans="1:12" x14ac:dyDescent="0.25">
      <c r="A92" s="2" t="s">
        <v>406</v>
      </c>
      <c r="B92" s="2" t="s">
        <v>407</v>
      </c>
      <c r="C92" s="2">
        <v>2500</v>
      </c>
      <c r="D92" s="2">
        <v>3200</v>
      </c>
      <c r="E92" s="2">
        <v>5000</v>
      </c>
      <c r="F92" s="2">
        <v>6500</v>
      </c>
      <c r="G92" s="2" t="s">
        <v>408</v>
      </c>
      <c r="H92" s="2" t="s">
        <v>409</v>
      </c>
      <c r="K92" s="3" t="s">
        <v>410</v>
      </c>
      <c r="L92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selection activeCell="E2" sqref="E2"/>
    </sheetView>
  </sheetViews>
  <sheetFormatPr defaultRowHeight="15" x14ac:dyDescent="0.25"/>
  <cols>
    <col min="1" max="1" width="15.7109375" style="4" bestFit="1" customWidth="1"/>
    <col min="2" max="2" width="45.28515625" style="4" bestFit="1" customWidth="1"/>
    <col min="3" max="3" width="4.140625" style="4" bestFit="1" customWidth="1"/>
    <col min="4" max="4" width="54.140625" style="4" bestFit="1" customWidth="1"/>
    <col min="5" max="8" width="7" style="4" bestFit="1" customWidth="1"/>
    <col min="9" max="9" width="15.7109375" style="4" bestFit="1" customWidth="1"/>
    <col min="10" max="10" width="45.28515625" style="4" bestFit="1" customWidth="1"/>
    <col min="11" max="11" width="7" style="4" customWidth="1"/>
    <col min="12" max="12" width="16.140625" style="4" bestFit="1" customWidth="1"/>
    <col min="13" max="13" width="54.140625" style="4" bestFit="1" customWidth="1"/>
    <col min="14" max="17" width="7" style="4" bestFit="1" customWidth="1"/>
    <col min="18" max="18" width="15.7109375" style="4" bestFit="1" customWidth="1"/>
    <col min="19" max="19" width="37.85546875" style="4" bestFit="1" customWidth="1"/>
    <col min="20" max="20" width="13.28515625" style="4" bestFit="1" customWidth="1"/>
    <col min="21" max="21" width="16.140625" style="4" bestFit="1" customWidth="1"/>
    <col min="22" max="256" width="13.85546875" style="4" customWidth="1"/>
    <col min="257" max="16384" width="9.140625" style="4"/>
  </cols>
  <sheetData>
    <row r="1" spans="1:21" x14ac:dyDescent="0.25">
      <c r="E1" s="4" t="s">
        <v>657</v>
      </c>
      <c r="F1" s="4" t="s">
        <v>658</v>
      </c>
      <c r="G1" s="4" t="s">
        <v>659</v>
      </c>
      <c r="H1" s="4" t="s">
        <v>660</v>
      </c>
      <c r="N1" s="4" t="s">
        <v>657</v>
      </c>
      <c r="O1" s="4" t="s">
        <v>658</v>
      </c>
      <c r="P1" s="4" t="s">
        <v>659</v>
      </c>
      <c r="Q1" s="4" t="s">
        <v>660</v>
      </c>
    </row>
    <row r="2" spans="1:21" ht="15.75" x14ac:dyDescent="0.25">
      <c r="A2" s="5" t="s">
        <v>197</v>
      </c>
      <c r="B2" s="6" t="s">
        <v>440</v>
      </c>
      <c r="C2" s="6" t="s">
        <v>644</v>
      </c>
      <c r="D2" s="2" t="s">
        <v>157</v>
      </c>
      <c r="E2" s="7">
        <f>VLOOKUP(D2,$M$2:$Q$82,2,0)</f>
        <v>2000</v>
      </c>
      <c r="F2" s="7">
        <f>VLOOKUP(D2,$M$2:$Q$82,3,0)</f>
        <v>3200</v>
      </c>
      <c r="G2" s="7">
        <f>VLOOKUP(D2,$M$2:$Q$82,4,0)</f>
        <v>4300</v>
      </c>
      <c r="H2" s="7">
        <f>VLOOKUP(D2,$M$2:$Q$82,5,0)</f>
        <v>5590</v>
      </c>
      <c r="I2" s="7" t="str">
        <f>A2</f>
        <v>STATION_31</v>
      </c>
      <c r="J2" s="7" t="str">
        <f>B2</f>
        <v>Bồng Sơn Bình Định</v>
      </c>
      <c r="K2" s="2"/>
      <c r="L2" s="4" t="str">
        <f>U2</f>
        <v>Vĩnh Long</v>
      </c>
      <c r="M2" s="5" t="s">
        <v>57</v>
      </c>
      <c r="N2" s="5">
        <v>1600</v>
      </c>
      <c r="O2" s="5">
        <v>1900</v>
      </c>
      <c r="P2" s="5">
        <v>2900</v>
      </c>
      <c r="Q2" s="5">
        <v>3770</v>
      </c>
      <c r="R2" s="5" t="s">
        <v>58</v>
      </c>
      <c r="S2" s="5" t="s">
        <v>59</v>
      </c>
      <c r="T2" s="4" t="str">
        <f>VLOOKUP(M2,Tinh!$A$2:$C$64,2,0)</f>
        <v>PROVINCE_62</v>
      </c>
      <c r="U2" s="4" t="str">
        <f>VLOOKUP(M2,Tinh!$A$2:$C$64,3,0)</f>
        <v>Vĩnh Long</v>
      </c>
    </row>
    <row r="3" spans="1:21" ht="15.75" x14ac:dyDescent="0.25">
      <c r="A3" s="5" t="s">
        <v>293</v>
      </c>
      <c r="B3" s="6" t="s">
        <v>463</v>
      </c>
      <c r="C3" s="6" t="s">
        <v>647</v>
      </c>
      <c r="D3" s="5" t="s">
        <v>350</v>
      </c>
      <c r="E3" s="7">
        <f t="shared" ref="E3:E66" si="0">VLOOKUP(D3,$M$2:$Q$82,2,0)</f>
        <v>2500</v>
      </c>
      <c r="F3" s="7">
        <f t="shared" ref="F3:F66" si="1">VLOOKUP(D3,$M$2:$Q$82,3,0)</f>
        <v>3200</v>
      </c>
      <c r="G3" s="7">
        <f t="shared" ref="G3:G66" si="2">VLOOKUP(D3,$M$2:$Q$82,4,0)</f>
        <v>5000</v>
      </c>
      <c r="H3" s="7">
        <f t="shared" ref="H3:H66" si="3">VLOOKUP(D3,$M$2:$Q$82,5,0)</f>
        <v>6500</v>
      </c>
      <c r="I3" s="7" t="str">
        <f t="shared" ref="I3:I66" si="4">A3</f>
        <v>STATION_54</v>
      </c>
      <c r="J3" s="7" t="str">
        <f t="shared" ref="J3:J66" si="5">B3</f>
        <v>Bắc Giang</v>
      </c>
      <c r="K3" s="2"/>
      <c r="L3" s="4" t="str">
        <f t="shared" ref="L3:L66" si="6">U3</f>
        <v>Vĩnh Long</v>
      </c>
      <c r="M3" s="5" t="s">
        <v>57</v>
      </c>
      <c r="N3" s="5">
        <v>1600</v>
      </c>
      <c r="O3" s="5">
        <v>1900</v>
      </c>
      <c r="P3" s="5">
        <v>2900</v>
      </c>
      <c r="Q3" s="5">
        <v>3770</v>
      </c>
      <c r="R3" s="5" t="s">
        <v>62</v>
      </c>
      <c r="S3" s="5" t="s">
        <v>63</v>
      </c>
      <c r="T3" s="4" t="str">
        <f>VLOOKUP(M3,Tinh!$A$2:$C$64,2,0)</f>
        <v>PROVINCE_62</v>
      </c>
      <c r="U3" s="4" t="str">
        <f>VLOOKUP(M3,Tinh!$A$2:$C$64,3,0)</f>
        <v>Vĩnh Long</v>
      </c>
    </row>
    <row r="4" spans="1:21" ht="15.75" x14ac:dyDescent="0.25">
      <c r="A4" s="5" t="s">
        <v>297</v>
      </c>
      <c r="B4" s="6" t="s">
        <v>464</v>
      </c>
      <c r="C4" s="6" t="s">
        <v>647</v>
      </c>
      <c r="D4" s="5" t="s">
        <v>350</v>
      </c>
      <c r="E4" s="7">
        <f t="shared" si="0"/>
        <v>2500</v>
      </c>
      <c r="F4" s="7">
        <f t="shared" si="1"/>
        <v>3200</v>
      </c>
      <c r="G4" s="7">
        <f t="shared" si="2"/>
        <v>5000</v>
      </c>
      <c r="H4" s="7">
        <f t="shared" si="3"/>
        <v>6500</v>
      </c>
      <c r="I4" s="7" t="str">
        <f t="shared" si="4"/>
        <v>STATION_55</v>
      </c>
      <c r="J4" s="7" t="str">
        <f t="shared" si="5"/>
        <v>Hiệp hoà Bắc Giang</v>
      </c>
      <c r="K4" s="2"/>
      <c r="L4" s="4" t="str">
        <f t="shared" si="6"/>
        <v>Cần Thơ</v>
      </c>
      <c r="M4" s="5" t="s">
        <v>66</v>
      </c>
      <c r="N4" s="5">
        <v>1600</v>
      </c>
      <c r="O4" s="5">
        <v>1900</v>
      </c>
      <c r="P4" s="5">
        <v>2900</v>
      </c>
      <c r="Q4" s="5">
        <v>3770</v>
      </c>
      <c r="R4" s="5" t="s">
        <v>67</v>
      </c>
      <c r="S4" s="5" t="s">
        <v>68</v>
      </c>
      <c r="T4" s="4" t="str">
        <f>VLOOKUP(M4,Tinh!$A$2:$C$64,2,0)</f>
        <v>PROVINCE_54</v>
      </c>
      <c r="U4" s="4" t="str">
        <f>VLOOKUP(M4,Tinh!$A$2:$C$64,3,0)</f>
        <v>Cần Thơ</v>
      </c>
    </row>
    <row r="5" spans="1:21" ht="15.75" x14ac:dyDescent="0.25">
      <c r="A5" s="5" t="s">
        <v>302</v>
      </c>
      <c r="B5" s="6" t="s">
        <v>465</v>
      </c>
      <c r="C5" s="6" t="s">
        <v>647</v>
      </c>
      <c r="D5" s="5" t="s">
        <v>350</v>
      </c>
      <c r="E5" s="7">
        <f t="shared" si="0"/>
        <v>2500</v>
      </c>
      <c r="F5" s="7">
        <f t="shared" si="1"/>
        <v>3200</v>
      </c>
      <c r="G5" s="7">
        <f t="shared" si="2"/>
        <v>5000</v>
      </c>
      <c r="H5" s="7">
        <f t="shared" si="3"/>
        <v>6500</v>
      </c>
      <c r="I5" s="7" t="str">
        <f t="shared" si="4"/>
        <v>STATION_56</v>
      </c>
      <c r="J5" s="7" t="str">
        <f t="shared" si="5"/>
        <v>Sơn Động Bắc Giang</v>
      </c>
      <c r="K5" s="2"/>
      <c r="L5" s="4" t="str">
        <f t="shared" si="6"/>
        <v>Đồng Tháp</v>
      </c>
      <c r="M5" s="5" t="s">
        <v>71</v>
      </c>
      <c r="N5" s="5">
        <v>1600</v>
      </c>
      <c r="O5" s="5">
        <v>1900</v>
      </c>
      <c r="P5" s="5">
        <v>2900</v>
      </c>
      <c r="Q5" s="5">
        <v>3770</v>
      </c>
      <c r="R5" s="5" t="s">
        <v>72</v>
      </c>
      <c r="S5" s="5" t="s">
        <v>73</v>
      </c>
      <c r="T5" s="4" t="str">
        <f>VLOOKUP(M5,Tinh!$A$2:$C$64,2,0)</f>
        <v>PROVINCE_55</v>
      </c>
      <c r="U5" s="4" t="str">
        <f>VLOOKUP(M5,Tinh!$A$2:$C$64,3,0)</f>
        <v>Đồng Tháp</v>
      </c>
    </row>
    <row r="6" spans="1:21" ht="15.75" x14ac:dyDescent="0.25">
      <c r="A6" s="5" t="s">
        <v>306</v>
      </c>
      <c r="B6" s="6" t="s">
        <v>466</v>
      </c>
      <c r="C6" s="6" t="s">
        <v>647</v>
      </c>
      <c r="D6" s="5" t="s">
        <v>350</v>
      </c>
      <c r="E6" s="7">
        <f t="shared" si="0"/>
        <v>2500</v>
      </c>
      <c r="F6" s="7">
        <f t="shared" si="1"/>
        <v>3200</v>
      </c>
      <c r="G6" s="7">
        <f t="shared" si="2"/>
        <v>5000</v>
      </c>
      <c r="H6" s="7">
        <f t="shared" si="3"/>
        <v>6500</v>
      </c>
      <c r="I6" s="7" t="str">
        <f t="shared" si="4"/>
        <v>STATION_57</v>
      </c>
      <c r="J6" s="7" t="str">
        <f t="shared" si="5"/>
        <v>Bố Hạ Bắc Giang</v>
      </c>
      <c r="K6" s="2"/>
      <c r="L6" s="4" t="str">
        <f t="shared" si="6"/>
        <v>Đồng Tháp</v>
      </c>
      <c r="M6" s="5" t="s">
        <v>71</v>
      </c>
      <c r="N6" s="5">
        <v>1600</v>
      </c>
      <c r="O6" s="5">
        <v>1900</v>
      </c>
      <c r="P6" s="5">
        <v>2900</v>
      </c>
      <c r="Q6" s="5">
        <v>3770</v>
      </c>
      <c r="R6" s="5" t="s">
        <v>76</v>
      </c>
      <c r="S6" s="5" t="s">
        <v>77</v>
      </c>
      <c r="T6" s="4" t="str">
        <f>VLOOKUP(M6,Tinh!$A$2:$C$64,2,0)</f>
        <v>PROVINCE_55</v>
      </c>
      <c r="U6" s="4" t="str">
        <f>VLOOKUP(M6,Tinh!$A$2:$C$64,3,0)</f>
        <v>Đồng Tháp</v>
      </c>
    </row>
    <row r="7" spans="1:21" ht="15.75" x14ac:dyDescent="0.25">
      <c r="A7" s="5" t="s">
        <v>104</v>
      </c>
      <c r="B7" s="6" t="s">
        <v>419</v>
      </c>
      <c r="C7" s="6" t="s">
        <v>635</v>
      </c>
      <c r="D7" s="5" t="s">
        <v>375</v>
      </c>
      <c r="E7" s="7">
        <f t="shared" si="0"/>
        <v>2500</v>
      </c>
      <c r="F7" s="7">
        <f t="shared" si="1"/>
        <v>3200</v>
      </c>
      <c r="G7" s="7">
        <f t="shared" si="2"/>
        <v>5000</v>
      </c>
      <c r="H7" s="7">
        <f t="shared" si="3"/>
        <v>6500</v>
      </c>
      <c r="I7" s="7" t="str">
        <f t="shared" si="4"/>
        <v>STATION_10</v>
      </c>
      <c r="J7" s="7" t="str">
        <f t="shared" si="5"/>
        <v>Lương Tài Bắc Ninh</v>
      </c>
      <c r="K7" s="2"/>
      <c r="L7" s="4" t="str">
        <f t="shared" si="6"/>
        <v>Đồng Tháp</v>
      </c>
      <c r="M7" s="5" t="s">
        <v>71</v>
      </c>
      <c r="N7" s="5">
        <v>1600</v>
      </c>
      <c r="O7" s="5">
        <v>1900</v>
      </c>
      <c r="P7" s="5">
        <v>2900</v>
      </c>
      <c r="Q7" s="5">
        <v>3770</v>
      </c>
      <c r="R7" s="5" t="s">
        <v>80</v>
      </c>
      <c r="S7" s="5" t="s">
        <v>81</v>
      </c>
      <c r="T7" s="4" t="str">
        <f>VLOOKUP(M7,Tinh!$A$2:$C$64,2,0)</f>
        <v>PROVINCE_55</v>
      </c>
      <c r="U7" s="4" t="str">
        <f>VLOOKUP(M7,Tinh!$A$2:$C$64,3,0)</f>
        <v>Đồng Tháp</v>
      </c>
    </row>
    <row r="8" spans="1:21" ht="15.75" x14ac:dyDescent="0.25">
      <c r="A8" s="5" t="s">
        <v>311</v>
      </c>
      <c r="B8" s="6" t="s">
        <v>467</v>
      </c>
      <c r="C8" s="6" t="s">
        <v>635</v>
      </c>
      <c r="D8" s="5" t="s">
        <v>375</v>
      </c>
      <c r="E8" s="7">
        <f t="shared" si="0"/>
        <v>2500</v>
      </c>
      <c r="F8" s="7">
        <f t="shared" si="1"/>
        <v>3200</v>
      </c>
      <c r="G8" s="7">
        <f t="shared" si="2"/>
        <v>5000</v>
      </c>
      <c r="H8" s="7">
        <f t="shared" si="3"/>
        <v>6500</v>
      </c>
      <c r="I8" s="7" t="str">
        <f t="shared" si="4"/>
        <v>STATION_58</v>
      </c>
      <c r="J8" s="7" t="str">
        <f t="shared" si="5"/>
        <v>Bắc Ninh</v>
      </c>
      <c r="K8" s="2"/>
      <c r="L8" s="4" t="str">
        <f t="shared" si="6"/>
        <v>Trà Vinh</v>
      </c>
      <c r="M8" s="5" t="s">
        <v>84</v>
      </c>
      <c r="N8" s="5">
        <v>1600</v>
      </c>
      <c r="O8" s="5">
        <v>1900</v>
      </c>
      <c r="P8" s="5">
        <v>2900</v>
      </c>
      <c r="Q8" s="5">
        <v>3770</v>
      </c>
      <c r="R8" s="5" t="s">
        <v>85</v>
      </c>
      <c r="S8" s="5" t="s">
        <v>86</v>
      </c>
      <c r="T8" s="4" t="str">
        <f>VLOOKUP(M8,Tinh!$A$2:$C$64,2,0)</f>
        <v>PROVINCE_61</v>
      </c>
      <c r="U8" s="4" t="str">
        <f>VLOOKUP(M8,Tinh!$A$2:$C$64,3,0)</f>
        <v>Trà Vinh</v>
      </c>
    </row>
    <row r="9" spans="1:21" ht="15.75" x14ac:dyDescent="0.25">
      <c r="A9" s="5" t="s">
        <v>315</v>
      </c>
      <c r="B9" s="6" t="s">
        <v>468</v>
      </c>
      <c r="C9" s="6" t="s">
        <v>635</v>
      </c>
      <c r="D9" s="5" t="s">
        <v>375</v>
      </c>
      <c r="E9" s="7">
        <f t="shared" si="0"/>
        <v>2500</v>
      </c>
      <c r="F9" s="7">
        <f t="shared" si="1"/>
        <v>3200</v>
      </c>
      <c r="G9" s="7">
        <f t="shared" si="2"/>
        <v>5000</v>
      </c>
      <c r="H9" s="7">
        <f t="shared" si="3"/>
        <v>6500</v>
      </c>
      <c r="I9" s="7" t="str">
        <f t="shared" si="4"/>
        <v>STATION_59</v>
      </c>
      <c r="J9" s="7" t="str">
        <f t="shared" si="5"/>
        <v>Gia Bình Bắc Ninh</v>
      </c>
      <c r="K9" s="2"/>
      <c r="L9" s="4" t="str">
        <f t="shared" si="6"/>
        <v>Trà Vinh</v>
      </c>
      <c r="M9" s="5" t="s">
        <v>84</v>
      </c>
      <c r="N9" s="5">
        <v>1600</v>
      </c>
      <c r="O9" s="5">
        <v>1900</v>
      </c>
      <c r="P9" s="5">
        <v>2900</v>
      </c>
      <c r="Q9" s="5">
        <v>3770</v>
      </c>
      <c r="R9" s="5" t="s">
        <v>89</v>
      </c>
      <c r="S9" s="5" t="s">
        <v>90</v>
      </c>
      <c r="T9" s="4" t="str">
        <f>VLOOKUP(M9,Tinh!$A$2:$C$64,2,0)</f>
        <v>PROVINCE_61</v>
      </c>
      <c r="U9" s="4" t="str">
        <f>VLOOKUP(M9,Tinh!$A$2:$C$64,3,0)</f>
        <v>Trà Vinh</v>
      </c>
    </row>
    <row r="10" spans="1:21" ht="15.75" x14ac:dyDescent="0.25">
      <c r="A10" s="5" t="s">
        <v>126</v>
      </c>
      <c r="B10" s="6" t="s">
        <v>424</v>
      </c>
      <c r="C10" s="6" t="s">
        <v>638</v>
      </c>
      <c r="D10" s="5" t="s">
        <v>108</v>
      </c>
      <c r="E10" s="7">
        <f t="shared" si="0"/>
        <v>1500</v>
      </c>
      <c r="F10" s="7">
        <f t="shared" si="1"/>
        <v>1900</v>
      </c>
      <c r="G10" s="7">
        <f t="shared" si="2"/>
        <v>2900</v>
      </c>
      <c r="H10" s="7">
        <f t="shared" si="3"/>
        <v>3770</v>
      </c>
      <c r="I10" s="7" t="str">
        <f t="shared" si="4"/>
        <v>STATION_15</v>
      </c>
      <c r="J10" s="7" t="str">
        <f t="shared" si="5"/>
        <v>Lộc Ninh - Bù Đốp (Bình Phước)</v>
      </c>
      <c r="K10" s="2"/>
      <c r="L10" s="4" t="str">
        <f t="shared" si="6"/>
        <v>Sóc Trăng</v>
      </c>
      <c r="M10" s="5" t="s">
        <v>93</v>
      </c>
      <c r="N10" s="5">
        <v>1600</v>
      </c>
      <c r="O10" s="5">
        <v>1900</v>
      </c>
      <c r="P10" s="5">
        <v>2900</v>
      </c>
      <c r="Q10" s="5">
        <v>3770</v>
      </c>
      <c r="R10" s="5" t="s">
        <v>94</v>
      </c>
      <c r="S10" s="5" t="s">
        <v>95</v>
      </c>
      <c r="T10" s="4" t="str">
        <f>VLOOKUP(M10,Tinh!$A$2:$C$64,2,0)</f>
        <v>PROVINCE_59</v>
      </c>
      <c r="U10" s="4" t="str">
        <f>VLOOKUP(M10,Tinh!$A$2:$C$64,3,0)</f>
        <v>Sóc Trăng</v>
      </c>
    </row>
    <row r="11" spans="1:21" ht="15.75" x14ac:dyDescent="0.25">
      <c r="A11" s="5" t="s">
        <v>130</v>
      </c>
      <c r="B11" s="6" t="s">
        <v>425</v>
      </c>
      <c r="C11" s="6" t="s">
        <v>638</v>
      </c>
      <c r="D11" s="5" t="s">
        <v>108</v>
      </c>
      <c r="E11" s="7">
        <f t="shared" si="0"/>
        <v>1500</v>
      </c>
      <c r="F11" s="7">
        <f t="shared" si="1"/>
        <v>1900</v>
      </c>
      <c r="G11" s="7">
        <f t="shared" si="2"/>
        <v>2900</v>
      </c>
      <c r="H11" s="7">
        <f t="shared" si="3"/>
        <v>3770</v>
      </c>
      <c r="I11" s="7" t="str">
        <f t="shared" si="4"/>
        <v>STATION_16</v>
      </c>
      <c r="J11" s="7" t="str">
        <f t="shared" si="5"/>
        <v>Lộc Ninh Bình Phước</v>
      </c>
      <c r="K11" s="2"/>
      <c r="L11" s="4" t="str">
        <f t="shared" si="6"/>
        <v>Hậu Giang</v>
      </c>
      <c r="M11" s="5" t="s">
        <v>98</v>
      </c>
      <c r="N11" s="5">
        <v>1600</v>
      </c>
      <c r="O11" s="5">
        <v>1900</v>
      </c>
      <c r="P11" s="5">
        <v>2900</v>
      </c>
      <c r="Q11" s="5">
        <v>3770</v>
      </c>
      <c r="R11" s="5" t="s">
        <v>99</v>
      </c>
      <c r="S11" s="5" t="s">
        <v>100</v>
      </c>
      <c r="T11" s="4" t="str">
        <f>VLOOKUP(M11,Tinh!$A$2:$C$64,2,0)</f>
        <v>PROVINCE_56</v>
      </c>
      <c r="U11" s="4" t="str">
        <f>VLOOKUP(M11,Tinh!$A$2:$C$64,3,0)</f>
        <v>Hậu Giang</v>
      </c>
    </row>
    <row r="12" spans="1:21" ht="15.75" x14ac:dyDescent="0.25">
      <c r="A12" s="5" t="s">
        <v>143</v>
      </c>
      <c r="B12" s="6" t="s">
        <v>428</v>
      </c>
      <c r="C12" s="6" t="s">
        <v>638</v>
      </c>
      <c r="D12" s="5" t="s">
        <v>108</v>
      </c>
      <c r="E12" s="7">
        <f t="shared" si="0"/>
        <v>1500</v>
      </c>
      <c r="F12" s="7">
        <f t="shared" si="1"/>
        <v>1900</v>
      </c>
      <c r="G12" s="7">
        <f t="shared" si="2"/>
        <v>2900</v>
      </c>
      <c r="H12" s="7">
        <f t="shared" si="3"/>
        <v>3770</v>
      </c>
      <c r="I12" s="7" t="str">
        <f t="shared" si="4"/>
        <v>STATION_19</v>
      </c>
      <c r="J12" s="7" t="str">
        <f t="shared" si="5"/>
        <v>Bù Đốp Bình Phước</v>
      </c>
      <c r="K12" s="2"/>
      <c r="L12" s="4" t="str">
        <f t="shared" si="6"/>
        <v>Kiên Giang</v>
      </c>
      <c r="M12" s="5" t="s">
        <v>103</v>
      </c>
      <c r="N12" s="5">
        <v>1600</v>
      </c>
      <c r="O12" s="5">
        <v>1900</v>
      </c>
      <c r="P12" s="5">
        <v>2900</v>
      </c>
      <c r="Q12" s="5">
        <v>3770</v>
      </c>
      <c r="R12" s="5" t="s">
        <v>104</v>
      </c>
      <c r="S12" s="5" t="s">
        <v>105</v>
      </c>
      <c r="T12" s="4" t="str">
        <f>VLOOKUP(M12,Tinh!$A$2:$C$64,2,0)</f>
        <v>PROVINCE_57</v>
      </c>
      <c r="U12" s="4" t="str">
        <f>VLOOKUP(M12,Tinh!$A$2:$C$64,3,0)</f>
        <v>Kiên Giang</v>
      </c>
    </row>
    <row r="13" spans="1:21" ht="15.75" x14ac:dyDescent="0.25">
      <c r="A13" s="5" t="s">
        <v>148</v>
      </c>
      <c r="B13" s="6" t="s">
        <v>429</v>
      </c>
      <c r="C13" s="6" t="s">
        <v>638</v>
      </c>
      <c r="D13" s="5" t="s">
        <v>108</v>
      </c>
      <c r="E13" s="7">
        <f t="shared" si="0"/>
        <v>1500</v>
      </c>
      <c r="F13" s="7">
        <f t="shared" si="1"/>
        <v>1900</v>
      </c>
      <c r="G13" s="7">
        <f t="shared" si="2"/>
        <v>2900</v>
      </c>
      <c r="H13" s="7">
        <f t="shared" si="3"/>
        <v>3770</v>
      </c>
      <c r="I13" s="7" t="str">
        <f t="shared" si="4"/>
        <v>STATION_20</v>
      </c>
      <c r="J13" s="7" t="str">
        <f t="shared" si="5"/>
        <v>Bình Long Bình Phước</v>
      </c>
      <c r="K13" s="2"/>
      <c r="L13" s="4" t="str">
        <f t="shared" si="6"/>
        <v>Bình Phước</v>
      </c>
      <c r="M13" s="5" t="s">
        <v>108</v>
      </c>
      <c r="N13" s="5">
        <v>1500</v>
      </c>
      <c r="O13" s="5">
        <v>1900</v>
      </c>
      <c r="P13" s="5">
        <v>2900</v>
      </c>
      <c r="Q13" s="5">
        <v>3770</v>
      </c>
      <c r="R13" s="5" t="s">
        <v>109</v>
      </c>
      <c r="S13" s="5" t="s">
        <v>110</v>
      </c>
      <c r="T13" s="4" t="str">
        <f>VLOOKUP(M13,Tinh!$A$2:$C$64,2,0)</f>
        <v>PROVINCE_47</v>
      </c>
      <c r="U13" s="4" t="str">
        <f>VLOOKUP(M13,Tinh!$A$2:$C$64,3,0)</f>
        <v>Bình Phước</v>
      </c>
    </row>
    <row r="14" spans="1:21" ht="15.75" x14ac:dyDescent="0.25">
      <c r="A14" s="5" t="s">
        <v>121</v>
      </c>
      <c r="B14" s="6" t="s">
        <v>423</v>
      </c>
      <c r="C14" s="6" t="s">
        <v>637</v>
      </c>
      <c r="D14" s="5" t="s">
        <v>66</v>
      </c>
      <c r="E14" s="7">
        <f t="shared" si="0"/>
        <v>1600</v>
      </c>
      <c r="F14" s="7">
        <f t="shared" si="1"/>
        <v>1900</v>
      </c>
      <c r="G14" s="7">
        <f t="shared" si="2"/>
        <v>2900</v>
      </c>
      <c r="H14" s="7">
        <f t="shared" si="3"/>
        <v>3770</v>
      </c>
      <c r="I14" s="7" t="str">
        <f t="shared" si="4"/>
        <v>STATION_14</v>
      </c>
      <c r="J14" s="7" t="str">
        <f t="shared" si="5"/>
        <v xml:space="preserve">Cần Thơ </v>
      </c>
      <c r="K14" s="2"/>
      <c r="L14" s="4" t="str">
        <f t="shared" si="6"/>
        <v>Bình Phước</v>
      </c>
      <c r="M14" s="5" t="s">
        <v>108</v>
      </c>
      <c r="N14" s="5">
        <v>1500</v>
      </c>
      <c r="O14" s="5">
        <v>1900</v>
      </c>
      <c r="P14" s="5">
        <v>2900</v>
      </c>
      <c r="Q14" s="5">
        <v>3770</v>
      </c>
      <c r="R14" s="5" t="s">
        <v>113</v>
      </c>
      <c r="S14" s="5" t="s">
        <v>114</v>
      </c>
      <c r="T14" s="4" t="str">
        <f>VLOOKUP(M14,Tinh!$A$2:$C$64,2,0)</f>
        <v>PROVINCE_47</v>
      </c>
      <c r="U14" s="4" t="str">
        <f>VLOOKUP(M14,Tinh!$A$2:$C$64,3,0)</f>
        <v>Bình Phước</v>
      </c>
    </row>
    <row r="15" spans="1:21" ht="15.75" x14ac:dyDescent="0.25">
      <c r="A15" s="5" t="s">
        <v>62</v>
      </c>
      <c r="B15" s="6" t="s">
        <v>411</v>
      </c>
      <c r="C15" s="6" t="s">
        <v>628</v>
      </c>
      <c r="D15" s="5" t="s">
        <v>147</v>
      </c>
      <c r="E15" s="7">
        <f t="shared" si="0"/>
        <v>1500</v>
      </c>
      <c r="F15" s="7">
        <f t="shared" si="1"/>
        <v>3200</v>
      </c>
      <c r="G15" s="7">
        <f t="shared" si="2"/>
        <v>4300</v>
      </c>
      <c r="H15" s="7">
        <f t="shared" si="3"/>
        <v>5590</v>
      </c>
      <c r="I15" s="7" t="str">
        <f t="shared" si="4"/>
        <v>STATION_1</v>
      </c>
      <c r="J15" s="7" t="str">
        <f t="shared" si="5"/>
        <v>Phía Nam Buôn Mê Thuột</v>
      </c>
      <c r="K15" s="2"/>
      <c r="L15" s="4" t="str">
        <f t="shared" si="6"/>
        <v>Bình Phước</v>
      </c>
      <c r="M15" s="5" t="s">
        <v>108</v>
      </c>
      <c r="N15" s="5">
        <v>1500</v>
      </c>
      <c r="O15" s="5">
        <v>1900</v>
      </c>
      <c r="P15" s="5">
        <v>2900</v>
      </c>
      <c r="Q15" s="5">
        <v>3770</v>
      </c>
      <c r="R15" s="5" t="s">
        <v>117</v>
      </c>
      <c r="S15" s="5" t="s">
        <v>118</v>
      </c>
      <c r="T15" s="4" t="str">
        <f>VLOOKUP(M15,Tinh!$A$2:$C$64,2,0)</f>
        <v>PROVINCE_47</v>
      </c>
      <c r="U15" s="4" t="str">
        <f>VLOOKUP(M15,Tinh!$A$2:$C$64,3,0)</f>
        <v>Bình Phước</v>
      </c>
    </row>
    <row r="16" spans="1:21" ht="15.75" x14ac:dyDescent="0.25">
      <c r="A16" s="5" t="s">
        <v>184</v>
      </c>
      <c r="B16" s="6" t="s">
        <v>437</v>
      </c>
      <c r="C16" s="6" t="s">
        <v>628</v>
      </c>
      <c r="D16" s="5" t="s">
        <v>147</v>
      </c>
      <c r="E16" s="7">
        <f t="shared" si="0"/>
        <v>1500</v>
      </c>
      <c r="F16" s="7">
        <f t="shared" si="1"/>
        <v>3200</v>
      </c>
      <c r="G16" s="7">
        <f t="shared" si="2"/>
        <v>4300</v>
      </c>
      <c r="H16" s="7">
        <f t="shared" si="3"/>
        <v>5590</v>
      </c>
      <c r="I16" s="7" t="str">
        <f t="shared" si="4"/>
        <v>STATION_28</v>
      </c>
      <c r="J16" s="7" t="str">
        <f t="shared" si="5"/>
        <v>Phước An Đắk Lắk</v>
      </c>
      <c r="K16" s="2"/>
      <c r="L16" s="4" t="str">
        <f t="shared" si="6"/>
        <v>Bình Phước</v>
      </c>
      <c r="M16" s="5" t="s">
        <v>108</v>
      </c>
      <c r="N16" s="5">
        <v>1500</v>
      </c>
      <c r="O16" s="5">
        <v>1900</v>
      </c>
      <c r="P16" s="5">
        <v>2900</v>
      </c>
      <c r="Q16" s="5">
        <v>3770</v>
      </c>
      <c r="R16" s="5" t="s">
        <v>121</v>
      </c>
      <c r="S16" s="5" t="s">
        <v>122</v>
      </c>
      <c r="T16" s="4" t="str">
        <f>VLOOKUP(M16,Tinh!$A$2:$C$64,2,0)</f>
        <v>PROVINCE_47</v>
      </c>
      <c r="U16" s="4" t="str">
        <f>VLOOKUP(M16,Tinh!$A$2:$C$64,3,0)</f>
        <v>Bình Phước</v>
      </c>
    </row>
    <row r="17" spans="1:21" ht="15.75" x14ac:dyDescent="0.25">
      <c r="A17" s="5" t="s">
        <v>180</v>
      </c>
      <c r="B17" s="6" t="s">
        <v>436</v>
      </c>
      <c r="C17" s="6" t="s">
        <v>642</v>
      </c>
      <c r="D17" s="5" t="s">
        <v>142</v>
      </c>
      <c r="E17" s="7">
        <f t="shared" si="0"/>
        <v>1500</v>
      </c>
      <c r="F17" s="7">
        <f t="shared" si="1"/>
        <v>3200</v>
      </c>
      <c r="G17" s="7">
        <f t="shared" si="2"/>
        <v>4300</v>
      </c>
      <c r="H17" s="7">
        <f t="shared" si="3"/>
        <v>5590</v>
      </c>
      <c r="I17" s="7" t="str">
        <f t="shared" si="4"/>
        <v>STATION_27</v>
      </c>
      <c r="J17" s="7" t="str">
        <f t="shared" si="5"/>
        <v>Kiến Đức Đắk Nông</v>
      </c>
      <c r="K17" s="2"/>
      <c r="L17" s="4" t="str">
        <f t="shared" si="6"/>
        <v>Lâm Đồng</v>
      </c>
      <c r="M17" s="5" t="s">
        <v>125</v>
      </c>
      <c r="N17" s="5">
        <v>1500</v>
      </c>
      <c r="O17" s="5">
        <v>3200</v>
      </c>
      <c r="P17" s="5">
        <v>4300</v>
      </c>
      <c r="Q17" s="5">
        <v>5590</v>
      </c>
      <c r="R17" s="5" t="s">
        <v>126</v>
      </c>
      <c r="S17" s="5" t="s">
        <v>127</v>
      </c>
      <c r="T17" s="4" t="str">
        <f>VLOOKUP(M17,Tinh!$A$2:$C$64,2,0)</f>
        <v>PROVINCE_43</v>
      </c>
      <c r="U17" s="4" t="str">
        <f>VLOOKUP(M17,Tinh!$A$2:$C$64,3,0)</f>
        <v>Lâm Đồng</v>
      </c>
    </row>
    <row r="18" spans="1:21" ht="15.75" x14ac:dyDescent="0.25">
      <c r="A18" s="5" t="s">
        <v>117</v>
      </c>
      <c r="B18" s="6" t="s">
        <v>422</v>
      </c>
      <c r="C18" s="6" t="s">
        <v>631</v>
      </c>
      <c r="D18" s="5" t="s">
        <v>71</v>
      </c>
      <c r="E18" s="7">
        <f t="shared" si="0"/>
        <v>1600</v>
      </c>
      <c r="F18" s="7">
        <f t="shared" si="1"/>
        <v>1900</v>
      </c>
      <c r="G18" s="7">
        <f t="shared" si="2"/>
        <v>2900</v>
      </c>
      <c r="H18" s="7">
        <f t="shared" si="3"/>
        <v>3770</v>
      </c>
      <c r="I18" s="7" t="str">
        <f t="shared" si="4"/>
        <v>STATION_13</v>
      </c>
      <c r="J18" s="7" t="str">
        <f t="shared" si="5"/>
        <v>An Long Đồng Tháp</v>
      </c>
      <c r="K18" s="2"/>
      <c r="L18" s="4" t="str">
        <f t="shared" si="6"/>
        <v>Lâm Đồng</v>
      </c>
      <c r="M18" s="5" t="s">
        <v>125</v>
      </c>
      <c r="N18" s="5">
        <v>1500</v>
      </c>
      <c r="O18" s="5">
        <v>3200</v>
      </c>
      <c r="P18" s="5">
        <v>4300</v>
      </c>
      <c r="Q18" s="5">
        <v>5590</v>
      </c>
      <c r="R18" s="5" t="s">
        <v>130</v>
      </c>
      <c r="S18" s="5" t="s">
        <v>131</v>
      </c>
      <c r="T18" s="4" t="str">
        <f>VLOOKUP(M18,Tinh!$A$2:$C$64,2,0)</f>
        <v>PROVINCE_43</v>
      </c>
      <c r="U18" s="4" t="str">
        <f>VLOOKUP(M18,Tinh!$A$2:$C$64,3,0)</f>
        <v>Lâm Đồng</v>
      </c>
    </row>
    <row r="19" spans="1:21" ht="15.75" x14ac:dyDescent="0.25">
      <c r="A19" s="5" t="s">
        <v>80</v>
      </c>
      <c r="B19" s="6" t="s">
        <v>415</v>
      </c>
      <c r="C19" s="6" t="s">
        <v>631</v>
      </c>
      <c r="D19" s="5" t="s">
        <v>71</v>
      </c>
      <c r="E19" s="7">
        <f t="shared" si="0"/>
        <v>1600</v>
      </c>
      <c r="F19" s="7">
        <f t="shared" si="1"/>
        <v>1900</v>
      </c>
      <c r="G19" s="7">
        <f t="shared" si="2"/>
        <v>2900</v>
      </c>
      <c r="H19" s="7">
        <f t="shared" si="3"/>
        <v>3770</v>
      </c>
      <c r="I19" s="7" t="str">
        <f t="shared" si="4"/>
        <v>STATION_5</v>
      </c>
      <c r="J19" s="7" t="str">
        <f t="shared" si="5"/>
        <v>Hồng Ngự Đồng Tháp</v>
      </c>
      <c r="K19" s="2"/>
      <c r="L19" s="4" t="str">
        <f t="shared" si="6"/>
        <v>Lâm Đồng</v>
      </c>
      <c r="M19" s="5" t="s">
        <v>125</v>
      </c>
      <c r="N19" s="5">
        <v>1500</v>
      </c>
      <c r="O19" s="5">
        <v>3200</v>
      </c>
      <c r="P19" s="5">
        <v>4300</v>
      </c>
      <c r="Q19" s="5">
        <v>5590</v>
      </c>
      <c r="R19" s="5" t="s">
        <v>134</v>
      </c>
      <c r="S19" s="5" t="s">
        <v>135</v>
      </c>
      <c r="T19" s="4" t="str">
        <f>VLOOKUP(M19,Tinh!$A$2:$C$64,2,0)</f>
        <v>PROVINCE_43</v>
      </c>
      <c r="U19" s="4" t="str">
        <f>VLOOKUP(M19,Tinh!$A$2:$C$64,3,0)</f>
        <v>Lâm Đồng</v>
      </c>
    </row>
    <row r="20" spans="1:21" ht="15.75" x14ac:dyDescent="0.25">
      <c r="A20" s="5" t="s">
        <v>188</v>
      </c>
      <c r="B20" s="6" t="s">
        <v>438</v>
      </c>
      <c r="C20" s="6" t="s">
        <v>643</v>
      </c>
      <c r="D20" s="5" t="s">
        <v>162</v>
      </c>
      <c r="E20" s="7">
        <f t="shared" si="0"/>
        <v>2500</v>
      </c>
      <c r="F20" s="7">
        <f t="shared" si="1"/>
        <v>3200</v>
      </c>
      <c r="G20" s="7">
        <f t="shared" si="2"/>
        <v>4300</v>
      </c>
      <c r="H20" s="7">
        <f t="shared" si="3"/>
        <v>5590</v>
      </c>
      <c r="I20" s="7" t="str">
        <f t="shared" si="4"/>
        <v>STATION_29</v>
      </c>
      <c r="J20" s="7" t="str">
        <f t="shared" si="5"/>
        <v>Phía Nam Huế</v>
      </c>
      <c r="K20" s="2"/>
      <c r="L20" s="4" t="str">
        <f t="shared" si="6"/>
        <v>Lâm Đồng</v>
      </c>
      <c r="M20" s="5" t="s">
        <v>125</v>
      </c>
      <c r="N20" s="5">
        <v>1500</v>
      </c>
      <c r="O20" s="5">
        <v>3200</v>
      </c>
      <c r="P20" s="5">
        <v>4300</v>
      </c>
      <c r="Q20" s="5">
        <v>5590</v>
      </c>
      <c r="R20" s="5" t="s">
        <v>138</v>
      </c>
      <c r="S20" s="5" t="s">
        <v>139</v>
      </c>
      <c r="T20" s="4" t="str">
        <f>VLOOKUP(M20,Tinh!$A$2:$C$64,2,0)</f>
        <v>PROVINCE_43</v>
      </c>
      <c r="U20" s="4" t="str">
        <f>VLOOKUP(M20,Tinh!$A$2:$C$64,3,0)</f>
        <v>Lâm Đồng</v>
      </c>
    </row>
    <row r="21" spans="1:21" ht="15.75" x14ac:dyDescent="0.25">
      <c r="A21" s="5" t="s">
        <v>192</v>
      </c>
      <c r="B21" s="6" t="s">
        <v>439</v>
      </c>
      <c r="C21" s="6" t="s">
        <v>643</v>
      </c>
      <c r="D21" s="5" t="s">
        <v>162</v>
      </c>
      <c r="E21" s="7">
        <f t="shared" si="0"/>
        <v>2500</v>
      </c>
      <c r="F21" s="7">
        <f t="shared" si="1"/>
        <v>3200</v>
      </c>
      <c r="G21" s="7">
        <f t="shared" si="2"/>
        <v>4300</v>
      </c>
      <c r="H21" s="7">
        <f t="shared" si="3"/>
        <v>5590</v>
      </c>
      <c r="I21" s="7" t="str">
        <f t="shared" si="4"/>
        <v>STATION_30</v>
      </c>
      <c r="J21" s="7" t="str">
        <f t="shared" si="5"/>
        <v>Vĩnh Hưng Huế</v>
      </c>
      <c r="K21" s="2"/>
      <c r="L21" s="4" t="str">
        <f t="shared" si="6"/>
        <v>Đắc Nông</v>
      </c>
      <c r="M21" s="5" t="s">
        <v>142</v>
      </c>
      <c r="N21" s="5">
        <v>1500</v>
      </c>
      <c r="O21" s="5">
        <v>3200</v>
      </c>
      <c r="P21" s="5">
        <v>4300</v>
      </c>
      <c r="Q21" s="5">
        <v>5590</v>
      </c>
      <c r="R21" s="5" t="s">
        <v>143</v>
      </c>
      <c r="S21" s="5" t="s">
        <v>144</v>
      </c>
      <c r="T21" s="4" t="str">
        <f>VLOOKUP(M21,Tinh!$A$2:$C$64,2,0)</f>
        <v>PROVINCE_40</v>
      </c>
      <c r="U21" s="4" t="str">
        <f>VLOOKUP(M21,Tinh!$A$2:$C$64,3,0)</f>
        <v>Đắc Nông</v>
      </c>
    </row>
    <row r="22" spans="1:21" ht="15.75" x14ac:dyDescent="0.25">
      <c r="A22" s="5" t="s">
        <v>355</v>
      </c>
      <c r="B22" s="6" t="s">
        <v>477</v>
      </c>
      <c r="C22" s="6" t="s">
        <v>653</v>
      </c>
      <c r="D22" s="2" t="s">
        <v>407</v>
      </c>
      <c r="E22" s="7">
        <f t="shared" si="0"/>
        <v>2500</v>
      </c>
      <c r="F22" s="7">
        <f t="shared" si="1"/>
        <v>3200</v>
      </c>
      <c r="G22" s="7">
        <f t="shared" si="2"/>
        <v>5000</v>
      </c>
      <c r="H22" s="7">
        <f t="shared" si="3"/>
        <v>6500</v>
      </c>
      <c r="I22" s="7" t="str">
        <f t="shared" si="4"/>
        <v>STATION_68</v>
      </c>
      <c r="J22" s="7" t="str">
        <f t="shared" si="5"/>
        <v>Chi Nê Hoà Bình</v>
      </c>
      <c r="K22" s="2"/>
      <c r="L22" s="4" t="str">
        <f t="shared" si="6"/>
        <v>Đắc Lắc</v>
      </c>
      <c r="M22" s="5" t="s">
        <v>147</v>
      </c>
      <c r="N22" s="5">
        <v>1500</v>
      </c>
      <c r="O22" s="5">
        <v>3200</v>
      </c>
      <c r="P22" s="5">
        <v>4300</v>
      </c>
      <c r="Q22" s="5">
        <v>5590</v>
      </c>
      <c r="R22" s="5" t="s">
        <v>148</v>
      </c>
      <c r="S22" s="5" t="s">
        <v>149</v>
      </c>
      <c r="T22" s="4" t="str">
        <f>VLOOKUP(M22,Tinh!$A$2:$C$64,2,0)</f>
        <v>PROVINCE_39</v>
      </c>
      <c r="U22" s="4" t="str">
        <f>VLOOKUP(M22,Tinh!$A$2:$C$64,3,0)</f>
        <v>Đắc Lắc</v>
      </c>
    </row>
    <row r="23" spans="1:21" ht="15.75" x14ac:dyDescent="0.25">
      <c r="A23" s="5" t="s">
        <v>109</v>
      </c>
      <c r="B23" s="6" t="s">
        <v>420</v>
      </c>
      <c r="C23" s="6" t="s">
        <v>636</v>
      </c>
      <c r="D23" s="5" t="s">
        <v>310</v>
      </c>
      <c r="E23" s="7">
        <f t="shared" si="0"/>
        <v>2500</v>
      </c>
      <c r="F23" s="7">
        <f t="shared" si="1"/>
        <v>3200</v>
      </c>
      <c r="G23" s="7">
        <f t="shared" si="2"/>
        <v>5000</v>
      </c>
      <c r="H23" s="7">
        <f t="shared" si="3"/>
        <v>6500</v>
      </c>
      <c r="I23" s="7" t="str">
        <f t="shared" si="4"/>
        <v>STATION_11</v>
      </c>
      <c r="J23" s="7" t="str">
        <f t="shared" si="5"/>
        <v>Hải Tân Hải Dương</v>
      </c>
      <c r="K23" s="2"/>
      <c r="L23" s="4" t="str">
        <f t="shared" si="6"/>
        <v>Quảng Nam</v>
      </c>
      <c r="M23" s="5" t="s">
        <v>152</v>
      </c>
      <c r="N23" s="5">
        <v>2000</v>
      </c>
      <c r="O23" s="5">
        <v>3200</v>
      </c>
      <c r="P23" s="5">
        <v>4300</v>
      </c>
      <c r="Q23" s="5">
        <v>5590</v>
      </c>
      <c r="R23" s="5" t="s">
        <v>153</v>
      </c>
      <c r="S23" s="5" t="s">
        <v>154</v>
      </c>
      <c r="T23" s="4" t="str">
        <f>VLOOKUP(M23,Tinh!$A$2:$C$64,2,0)</f>
        <v>PROVINCE_37</v>
      </c>
      <c r="U23" s="4" t="str">
        <f>VLOOKUP(M23,Tinh!$A$2:$C$64,3,0)</f>
        <v>Quảng Nam</v>
      </c>
    </row>
    <row r="24" spans="1:21" ht="15.75" x14ac:dyDescent="0.25">
      <c r="A24" s="5" t="s">
        <v>319</v>
      </c>
      <c r="B24" s="6" t="s">
        <v>469</v>
      </c>
      <c r="C24" s="6" t="s">
        <v>636</v>
      </c>
      <c r="D24" s="5" t="s">
        <v>310</v>
      </c>
      <c r="E24" s="7">
        <f t="shared" si="0"/>
        <v>2500</v>
      </c>
      <c r="F24" s="7">
        <f t="shared" si="1"/>
        <v>3200</v>
      </c>
      <c r="G24" s="7">
        <f t="shared" si="2"/>
        <v>5000</v>
      </c>
      <c r="H24" s="7">
        <f t="shared" si="3"/>
        <v>6500</v>
      </c>
      <c r="I24" s="7" t="str">
        <f t="shared" si="4"/>
        <v>STATION_60</v>
      </c>
      <c r="J24" s="7" t="str">
        <f t="shared" si="5"/>
        <v>Hải Dương</v>
      </c>
      <c r="K24" s="2"/>
      <c r="L24" s="4" t="str">
        <f t="shared" si="6"/>
        <v>Bình Định</v>
      </c>
      <c r="M24" s="5" t="s">
        <v>157</v>
      </c>
      <c r="N24" s="5">
        <v>2000</v>
      </c>
      <c r="O24" s="5">
        <v>3200</v>
      </c>
      <c r="P24" s="5">
        <v>4300</v>
      </c>
      <c r="Q24" s="5">
        <v>5590</v>
      </c>
      <c r="R24" s="5" t="s">
        <v>158</v>
      </c>
      <c r="S24" s="5" t="s">
        <v>159</v>
      </c>
      <c r="T24" s="4" t="str">
        <f>VLOOKUP(M24,Tinh!$A$2:$C$64,2,0)</f>
        <v>PROVINCE_31</v>
      </c>
      <c r="U24" s="4" t="str">
        <f>VLOOKUP(M24,Tinh!$A$2:$C$64,3,0)</f>
        <v>Bình Định</v>
      </c>
    </row>
    <row r="25" spans="1:21" ht="15.75" x14ac:dyDescent="0.25">
      <c r="A25" s="5" t="s">
        <v>324</v>
      </c>
      <c r="B25" s="6" t="s">
        <v>470</v>
      </c>
      <c r="C25" s="6" t="s">
        <v>636</v>
      </c>
      <c r="D25" s="5" t="s">
        <v>310</v>
      </c>
      <c r="E25" s="7">
        <f t="shared" si="0"/>
        <v>2500</v>
      </c>
      <c r="F25" s="7">
        <f t="shared" si="1"/>
        <v>3200</v>
      </c>
      <c r="G25" s="7">
        <f t="shared" si="2"/>
        <v>5000</v>
      </c>
      <c r="H25" s="7">
        <f t="shared" si="3"/>
        <v>6500</v>
      </c>
      <c r="I25" s="7" t="str">
        <f t="shared" si="4"/>
        <v>STATION_61</v>
      </c>
      <c r="J25" s="7" t="str">
        <f t="shared" si="5"/>
        <v>Ninh Giang Hải Dương</v>
      </c>
      <c r="K25" s="2"/>
      <c r="L25" s="4" t="str">
        <f t="shared" si="6"/>
        <v>Thừa Thiên - Huế</v>
      </c>
      <c r="M25" s="5" t="s">
        <v>162</v>
      </c>
      <c r="N25" s="5">
        <v>2500</v>
      </c>
      <c r="O25" s="5">
        <v>3200</v>
      </c>
      <c r="P25" s="5">
        <v>4300</v>
      </c>
      <c r="Q25" s="5">
        <v>5590</v>
      </c>
      <c r="R25" s="5" t="s">
        <v>163</v>
      </c>
      <c r="S25" s="5" t="s">
        <v>164</v>
      </c>
      <c r="T25" s="4" t="str">
        <f>VLOOKUP(M25,Tinh!$A$2:$C$64,2,0)</f>
        <v>PROVINCE_30</v>
      </c>
      <c r="U25" s="4" t="str">
        <f>VLOOKUP(M25,Tinh!$A$2:$C$64,3,0)</f>
        <v>Thừa Thiên - Huế</v>
      </c>
    </row>
    <row r="26" spans="1:21" ht="15.75" x14ac:dyDescent="0.25">
      <c r="A26" s="5" t="s">
        <v>94</v>
      </c>
      <c r="B26" s="6" t="s">
        <v>655</v>
      </c>
      <c r="C26" s="6" t="s">
        <v>654</v>
      </c>
      <c r="D26" s="5" t="s">
        <v>103</v>
      </c>
      <c r="E26" s="7">
        <f t="shared" si="0"/>
        <v>1600</v>
      </c>
      <c r="F26" s="7">
        <f t="shared" si="1"/>
        <v>1900</v>
      </c>
      <c r="G26" s="7">
        <f t="shared" si="2"/>
        <v>2900</v>
      </c>
      <c r="H26" s="7">
        <f t="shared" si="3"/>
        <v>3770</v>
      </c>
      <c r="I26" s="7" t="str">
        <f t="shared" si="4"/>
        <v>STATION_8</v>
      </c>
      <c r="J26" s="7" t="str">
        <f t="shared" si="5"/>
        <v>Rạch Giá Kiên Giang</v>
      </c>
      <c r="K26" s="2"/>
      <c r="L26" s="4" t="str">
        <f t="shared" si="6"/>
        <v>Thừa Thiên - Huế</v>
      </c>
      <c r="M26" s="5" t="s">
        <v>162</v>
      </c>
      <c r="N26" s="5">
        <v>2500</v>
      </c>
      <c r="O26" s="5">
        <v>3200</v>
      </c>
      <c r="P26" s="5">
        <v>4300</v>
      </c>
      <c r="Q26" s="5">
        <v>5590</v>
      </c>
      <c r="R26" s="5" t="s">
        <v>167</v>
      </c>
      <c r="S26" s="5" t="s">
        <v>168</v>
      </c>
      <c r="T26" s="4" t="str">
        <f>VLOOKUP(M26,Tinh!$A$2:$C$64,2,0)</f>
        <v>PROVINCE_30</v>
      </c>
      <c r="U26" s="4" t="str">
        <f>VLOOKUP(M26,Tinh!$A$2:$C$64,3,0)</f>
        <v>Thừa Thiên - Huế</v>
      </c>
    </row>
    <row r="27" spans="1:21" ht="15.75" x14ac:dyDescent="0.25">
      <c r="A27" s="5" t="s">
        <v>176</v>
      </c>
      <c r="B27" s="6" t="s">
        <v>435</v>
      </c>
      <c r="C27" s="6" t="s">
        <v>634</v>
      </c>
      <c r="D27" s="2" t="s">
        <v>301</v>
      </c>
      <c r="E27" s="7">
        <f t="shared" si="0"/>
        <v>2500</v>
      </c>
      <c r="F27" s="7">
        <f t="shared" si="1"/>
        <v>3200</v>
      </c>
      <c r="G27" s="7">
        <f t="shared" si="2"/>
        <v>5000</v>
      </c>
      <c r="H27" s="7">
        <f t="shared" si="3"/>
        <v>6500</v>
      </c>
      <c r="I27" s="7" t="str">
        <f t="shared" si="4"/>
        <v>STATION_26</v>
      </c>
      <c r="J27" s="7" t="str">
        <f t="shared" si="5"/>
        <v>Phủ Lý Hà Nam</v>
      </c>
      <c r="K27" s="2"/>
      <c r="L27" s="4" t="str">
        <f t="shared" si="6"/>
        <v>Hà Tĩnh</v>
      </c>
      <c r="M27" s="5" t="s">
        <v>171</v>
      </c>
      <c r="N27" s="5">
        <v>2500</v>
      </c>
      <c r="O27" s="5">
        <v>3200</v>
      </c>
      <c r="P27" s="5">
        <v>4300</v>
      </c>
      <c r="Q27" s="5">
        <v>5590</v>
      </c>
      <c r="R27" s="5" t="s">
        <v>172</v>
      </c>
      <c r="S27" s="5" t="s">
        <v>173</v>
      </c>
      <c r="T27" s="4" t="str">
        <f>VLOOKUP(M27,Tinh!$A$2:$C$64,2,0)</f>
        <v>PROVINCE_25</v>
      </c>
      <c r="U27" s="4" t="str">
        <f>VLOOKUP(M27,Tinh!$A$2:$C$64,3,0)</f>
        <v>Hà Tĩnh</v>
      </c>
    </row>
    <row r="28" spans="1:21" ht="15.75" x14ac:dyDescent="0.25">
      <c r="A28" s="5" t="s">
        <v>268</v>
      </c>
      <c r="B28" s="6" t="s">
        <v>457</v>
      </c>
      <c r="C28" s="6" t="s">
        <v>656</v>
      </c>
      <c r="D28" s="2" t="s">
        <v>288</v>
      </c>
      <c r="E28" s="7">
        <f t="shared" si="0"/>
        <v>2500</v>
      </c>
      <c r="F28" s="7">
        <f t="shared" si="1"/>
        <v>3200</v>
      </c>
      <c r="G28" s="7">
        <f t="shared" si="2"/>
        <v>5000</v>
      </c>
      <c r="H28" s="7">
        <f t="shared" si="3"/>
        <v>6500</v>
      </c>
      <c r="I28" s="7" t="str">
        <f t="shared" si="4"/>
        <v>STATION_48</v>
      </c>
      <c r="J28" s="7" t="str">
        <f t="shared" si="5"/>
        <v>Yên Nghĩa Hà Nội</v>
      </c>
      <c r="K28" s="2"/>
      <c r="L28" s="4" t="str">
        <f t="shared" si="6"/>
        <v>Hà Tĩnh</v>
      </c>
      <c r="M28" s="5" t="s">
        <v>171</v>
      </c>
      <c r="N28" s="5">
        <v>2500</v>
      </c>
      <c r="O28" s="5">
        <v>3200</v>
      </c>
      <c r="P28" s="5">
        <v>4300</v>
      </c>
      <c r="Q28" s="5">
        <v>5590</v>
      </c>
      <c r="R28" s="5" t="s">
        <v>176</v>
      </c>
      <c r="S28" s="5" t="s">
        <v>177</v>
      </c>
      <c r="T28" s="4" t="str">
        <f>VLOOKUP(M28,Tinh!$A$2:$C$64,2,0)</f>
        <v>PROVINCE_25</v>
      </c>
      <c r="U28" s="4" t="str">
        <f>VLOOKUP(M28,Tinh!$A$2:$C$64,3,0)</f>
        <v>Hà Tĩnh</v>
      </c>
    </row>
    <row r="29" spans="1:21" ht="15.75" x14ac:dyDescent="0.25">
      <c r="A29" s="5" t="s">
        <v>272</v>
      </c>
      <c r="B29" s="6" t="s">
        <v>458</v>
      </c>
      <c r="C29" s="6" t="s">
        <v>634</v>
      </c>
      <c r="D29" s="2" t="s">
        <v>301</v>
      </c>
      <c r="E29" s="7">
        <f t="shared" si="0"/>
        <v>2500</v>
      </c>
      <c r="F29" s="7">
        <f t="shared" si="1"/>
        <v>3200</v>
      </c>
      <c r="G29" s="7">
        <f t="shared" si="2"/>
        <v>5000</v>
      </c>
      <c r="H29" s="7">
        <f t="shared" si="3"/>
        <v>6500</v>
      </c>
      <c r="I29" s="7" t="str">
        <f t="shared" si="4"/>
        <v>STATION_49</v>
      </c>
      <c r="J29" s="7" t="str">
        <f t="shared" si="5"/>
        <v>Vĩnh Trụ Hà Nam</v>
      </c>
      <c r="K29" s="2"/>
      <c r="L29" s="4" t="str">
        <f t="shared" si="6"/>
        <v>Hà Tĩnh</v>
      </c>
      <c r="M29" s="5" t="s">
        <v>171</v>
      </c>
      <c r="N29" s="5">
        <v>2500</v>
      </c>
      <c r="O29" s="5">
        <v>3200</v>
      </c>
      <c r="P29" s="5">
        <v>4300</v>
      </c>
      <c r="Q29" s="5">
        <v>5590</v>
      </c>
      <c r="R29" s="5" t="s">
        <v>180</v>
      </c>
      <c r="S29" s="5" t="s">
        <v>181</v>
      </c>
      <c r="T29" s="4" t="str">
        <f>VLOOKUP(M29,Tinh!$A$2:$C$64,2,0)</f>
        <v>PROVINCE_25</v>
      </c>
      <c r="U29" s="4" t="str">
        <f>VLOOKUP(M29,Tinh!$A$2:$C$64,3,0)</f>
        <v>Hà Tĩnh</v>
      </c>
    </row>
    <row r="30" spans="1:21" ht="15.75" x14ac:dyDescent="0.25">
      <c r="A30" s="5" t="s">
        <v>99</v>
      </c>
      <c r="B30" s="6" t="s">
        <v>418</v>
      </c>
      <c r="C30" s="6" t="s">
        <v>656</v>
      </c>
      <c r="D30" s="2" t="s">
        <v>288</v>
      </c>
      <c r="E30" s="7">
        <f t="shared" si="0"/>
        <v>2500</v>
      </c>
      <c r="F30" s="7">
        <f t="shared" si="1"/>
        <v>3200</v>
      </c>
      <c r="G30" s="7">
        <f t="shared" si="2"/>
        <v>5000</v>
      </c>
      <c r="H30" s="7">
        <f t="shared" si="3"/>
        <v>6500</v>
      </c>
      <c r="I30" s="7" t="str">
        <f t="shared" si="4"/>
        <v>STATION_9</v>
      </c>
      <c r="J30" s="7" t="str">
        <f t="shared" si="5"/>
        <v>Nước Ngầm Hà Nội</v>
      </c>
      <c r="K30" s="2"/>
      <c r="L30" s="4" t="str">
        <f t="shared" si="6"/>
        <v>Hà Tĩnh</v>
      </c>
      <c r="M30" s="5" t="s">
        <v>171</v>
      </c>
      <c r="N30" s="5">
        <v>2500</v>
      </c>
      <c r="O30" s="5">
        <v>3200</v>
      </c>
      <c r="P30" s="5">
        <v>4300</v>
      </c>
      <c r="Q30" s="5">
        <v>5590</v>
      </c>
      <c r="R30" s="5" t="s">
        <v>184</v>
      </c>
      <c r="S30" s="5" t="s">
        <v>185</v>
      </c>
      <c r="T30" s="4" t="str">
        <f>VLOOKUP(M30,Tinh!$A$2:$C$64,2,0)</f>
        <v>PROVINCE_25</v>
      </c>
      <c r="U30" s="4" t="str">
        <f>VLOOKUP(M30,Tinh!$A$2:$C$64,3,0)</f>
        <v>Hà Tĩnh</v>
      </c>
    </row>
    <row r="31" spans="1:21" ht="15.75" x14ac:dyDescent="0.25">
      <c r="A31" s="5" t="s">
        <v>67</v>
      </c>
      <c r="B31" s="6" t="s">
        <v>412</v>
      </c>
      <c r="C31" s="6" t="s">
        <v>629</v>
      </c>
      <c r="D31" s="5" t="s">
        <v>171</v>
      </c>
      <c r="E31" s="7">
        <f t="shared" si="0"/>
        <v>2500</v>
      </c>
      <c r="F31" s="7">
        <f t="shared" si="1"/>
        <v>3200</v>
      </c>
      <c r="G31" s="7">
        <f t="shared" si="2"/>
        <v>4300</v>
      </c>
      <c r="H31" s="7">
        <f t="shared" si="3"/>
        <v>5590</v>
      </c>
      <c r="I31" s="7" t="str">
        <f t="shared" si="4"/>
        <v>STATION_2</v>
      </c>
      <c r="J31" s="7" t="str">
        <f t="shared" si="5"/>
        <v>Hương Khê Hà Tĩnh</v>
      </c>
      <c r="K31" s="2"/>
      <c r="L31" s="4" t="str">
        <f t="shared" si="6"/>
        <v>Hà Tĩnh</v>
      </c>
      <c r="M31" s="5" t="s">
        <v>171</v>
      </c>
      <c r="N31" s="5">
        <v>2500</v>
      </c>
      <c r="O31" s="5">
        <v>3200</v>
      </c>
      <c r="P31" s="5">
        <v>4300</v>
      </c>
      <c r="Q31" s="5">
        <v>5590</v>
      </c>
      <c r="R31" s="5" t="s">
        <v>188</v>
      </c>
      <c r="S31" s="5" t="s">
        <v>189</v>
      </c>
      <c r="T31" s="4" t="str">
        <f>VLOOKUP(M31,Tinh!$A$2:$C$64,2,0)</f>
        <v>PROVINCE_25</v>
      </c>
      <c r="U31" s="4" t="str">
        <f>VLOOKUP(M31,Tinh!$A$2:$C$64,3,0)</f>
        <v>Hà Tĩnh</v>
      </c>
    </row>
    <row r="32" spans="1:21" ht="15.75" x14ac:dyDescent="0.25">
      <c r="A32" s="5" t="s">
        <v>153</v>
      </c>
      <c r="B32" s="6" t="s">
        <v>430</v>
      </c>
      <c r="C32" s="6" t="s">
        <v>629</v>
      </c>
      <c r="D32" s="5" t="s">
        <v>171</v>
      </c>
      <c r="E32" s="7">
        <f t="shared" si="0"/>
        <v>2500</v>
      </c>
      <c r="F32" s="7">
        <f t="shared" si="1"/>
        <v>3200</v>
      </c>
      <c r="G32" s="7">
        <f t="shared" si="2"/>
        <v>4300</v>
      </c>
      <c r="H32" s="7">
        <f t="shared" si="3"/>
        <v>5590</v>
      </c>
      <c r="I32" s="7" t="str">
        <f t="shared" si="4"/>
        <v>STATION_21</v>
      </c>
      <c r="J32" s="7" t="str">
        <f t="shared" si="5"/>
        <v>Hà Tĩnh</v>
      </c>
      <c r="K32" s="2"/>
      <c r="L32" s="4" t="str">
        <f t="shared" si="6"/>
        <v>Hà Tĩnh</v>
      </c>
      <c r="M32" s="5" t="s">
        <v>171</v>
      </c>
      <c r="N32" s="5">
        <v>2500</v>
      </c>
      <c r="O32" s="5">
        <v>3200</v>
      </c>
      <c r="P32" s="5">
        <v>4300</v>
      </c>
      <c r="Q32" s="5">
        <v>5590</v>
      </c>
      <c r="R32" s="5" t="s">
        <v>192</v>
      </c>
      <c r="S32" s="5" t="s">
        <v>193</v>
      </c>
      <c r="T32" s="4" t="str">
        <f>VLOOKUP(M32,Tinh!$A$2:$C$64,2,0)</f>
        <v>PROVINCE_25</v>
      </c>
      <c r="U32" s="4" t="str">
        <f>VLOOKUP(M32,Tinh!$A$2:$C$64,3,0)</f>
        <v>Hà Tĩnh</v>
      </c>
    </row>
    <row r="33" spans="1:21" ht="15.75" x14ac:dyDescent="0.25">
      <c r="A33" s="5" t="s">
        <v>172</v>
      </c>
      <c r="B33" s="6" t="s">
        <v>434</v>
      </c>
      <c r="C33" s="6" t="s">
        <v>629</v>
      </c>
      <c r="D33" s="5" t="s">
        <v>171</v>
      </c>
      <c r="E33" s="7">
        <f t="shared" si="0"/>
        <v>2500</v>
      </c>
      <c r="F33" s="7">
        <f t="shared" si="1"/>
        <v>3200</v>
      </c>
      <c r="G33" s="7">
        <f t="shared" si="2"/>
        <v>4300</v>
      </c>
      <c r="H33" s="7">
        <f t="shared" si="3"/>
        <v>5590</v>
      </c>
      <c r="I33" s="7" t="str">
        <f t="shared" si="4"/>
        <v>STATION_25</v>
      </c>
      <c r="J33" s="7" t="str">
        <f t="shared" si="5"/>
        <v>Hồng Lĩnh Hà Tĩnh</v>
      </c>
      <c r="K33" s="2"/>
      <c r="L33" s="4" t="str">
        <f t="shared" si="6"/>
        <v>Nghệ An</v>
      </c>
      <c r="M33" s="5" t="s">
        <v>196</v>
      </c>
      <c r="N33" s="5">
        <v>2500</v>
      </c>
      <c r="O33" s="5">
        <v>3200</v>
      </c>
      <c r="P33" s="5">
        <v>4300</v>
      </c>
      <c r="Q33" s="5">
        <v>5590</v>
      </c>
      <c r="R33" s="5" t="s">
        <v>197</v>
      </c>
      <c r="S33" s="5" t="s">
        <v>198</v>
      </c>
      <c r="T33" s="4" t="str">
        <f>VLOOKUP(M33,Tinh!$A$2:$C$64,2,0)</f>
        <v>PROVINCE_26</v>
      </c>
      <c r="U33" s="4" t="str">
        <f>VLOOKUP(M33,Tinh!$A$2:$C$64,3,0)</f>
        <v>Nghệ An</v>
      </c>
    </row>
    <row r="34" spans="1:21" ht="15.75" x14ac:dyDescent="0.25">
      <c r="A34" s="5" t="s">
        <v>201</v>
      </c>
      <c r="B34" s="6" t="s">
        <v>441</v>
      </c>
      <c r="C34" s="6" t="s">
        <v>629</v>
      </c>
      <c r="D34" s="5" t="s">
        <v>171</v>
      </c>
      <c r="E34" s="7">
        <f t="shared" si="0"/>
        <v>2500</v>
      </c>
      <c r="F34" s="7">
        <f t="shared" si="1"/>
        <v>3200</v>
      </c>
      <c r="G34" s="7">
        <f t="shared" si="2"/>
        <v>4300</v>
      </c>
      <c r="H34" s="7">
        <f t="shared" si="3"/>
        <v>5590</v>
      </c>
      <c r="I34" s="7" t="str">
        <f t="shared" si="4"/>
        <v>STATION_32</v>
      </c>
      <c r="J34" s="7" t="str">
        <f t="shared" si="5"/>
        <v>Kỳ Anh Hà Tĩnh</v>
      </c>
      <c r="K34" s="2"/>
      <c r="L34" s="4" t="str">
        <f t="shared" si="6"/>
        <v>Nghệ An</v>
      </c>
      <c r="M34" s="5" t="s">
        <v>196</v>
      </c>
      <c r="N34" s="5">
        <v>2500</v>
      </c>
      <c r="O34" s="5">
        <v>3200</v>
      </c>
      <c r="P34" s="5">
        <v>4300</v>
      </c>
      <c r="Q34" s="5">
        <v>5590</v>
      </c>
      <c r="R34" s="5" t="s">
        <v>201</v>
      </c>
      <c r="S34" s="5" t="s">
        <v>202</v>
      </c>
      <c r="T34" s="4" t="str">
        <f>VLOOKUP(M34,Tinh!$A$2:$C$64,2,0)</f>
        <v>PROVINCE_26</v>
      </c>
      <c r="U34" s="4" t="str">
        <f>VLOOKUP(M34,Tinh!$A$2:$C$64,3,0)</f>
        <v>Nghệ An</v>
      </c>
    </row>
    <row r="35" spans="1:21" ht="15.75" x14ac:dyDescent="0.25">
      <c r="A35" s="5" t="s">
        <v>329</v>
      </c>
      <c r="B35" s="6" t="s">
        <v>471</v>
      </c>
      <c r="C35" s="6" t="s">
        <v>648</v>
      </c>
      <c r="D35" s="2" t="s">
        <v>323</v>
      </c>
      <c r="E35" s="7">
        <f t="shared" si="0"/>
        <v>2500</v>
      </c>
      <c r="F35" s="7">
        <f t="shared" si="1"/>
        <v>3200</v>
      </c>
      <c r="G35" s="7">
        <f t="shared" si="2"/>
        <v>5000</v>
      </c>
      <c r="H35" s="7">
        <f t="shared" si="3"/>
        <v>6500</v>
      </c>
      <c r="I35" s="7" t="str">
        <f t="shared" si="4"/>
        <v>STATION_62</v>
      </c>
      <c r="J35" s="7" t="str">
        <f t="shared" si="5"/>
        <v>Hưng Yên</v>
      </c>
      <c r="K35" s="2"/>
      <c r="L35" s="4" t="str">
        <f t="shared" si="6"/>
        <v>Thanh Hoá</v>
      </c>
      <c r="M35" s="5" t="s">
        <v>205</v>
      </c>
      <c r="N35" s="5">
        <v>2500</v>
      </c>
      <c r="O35" s="5">
        <v>3200</v>
      </c>
      <c r="P35" s="5">
        <v>4300</v>
      </c>
      <c r="Q35" s="5">
        <v>5590</v>
      </c>
      <c r="R35" s="5" t="s">
        <v>206</v>
      </c>
      <c r="S35" s="5" t="s">
        <v>207</v>
      </c>
      <c r="T35" s="4" t="str">
        <f>VLOOKUP(M35,Tinh!$A$2:$C$64,2,0)</f>
        <v>PROVINCE_29</v>
      </c>
      <c r="U35" s="4" t="str">
        <f>VLOOKUP(M35,Tinh!$A$2:$C$64,3,0)</f>
        <v>Thanh Hoá</v>
      </c>
    </row>
    <row r="36" spans="1:21" ht="15.75" x14ac:dyDescent="0.25">
      <c r="A36" s="5" t="s">
        <v>134</v>
      </c>
      <c r="B36" s="6" t="s">
        <v>426</v>
      </c>
      <c r="C36" s="6" t="s">
        <v>639</v>
      </c>
      <c r="D36" s="5" t="s">
        <v>125</v>
      </c>
      <c r="E36" s="7">
        <f t="shared" si="0"/>
        <v>1500</v>
      </c>
      <c r="F36" s="7">
        <f t="shared" si="1"/>
        <v>3200</v>
      </c>
      <c r="G36" s="7">
        <f t="shared" si="2"/>
        <v>4300</v>
      </c>
      <c r="H36" s="7">
        <f t="shared" si="3"/>
        <v>5590</v>
      </c>
      <c r="I36" s="7" t="str">
        <f t="shared" si="4"/>
        <v>STATION_17</v>
      </c>
      <c r="J36" s="7" t="str">
        <f t="shared" si="5"/>
        <v>Đức Trọng Lâm Đồng</v>
      </c>
      <c r="K36" s="2"/>
      <c r="L36" s="4" t="str">
        <f t="shared" si="6"/>
        <v>Thanh Hoá</v>
      </c>
      <c r="M36" s="5" t="s">
        <v>205</v>
      </c>
      <c r="N36" s="5">
        <v>2500</v>
      </c>
      <c r="O36" s="5">
        <v>3200</v>
      </c>
      <c r="P36" s="5">
        <v>4300</v>
      </c>
      <c r="Q36" s="5">
        <v>5590</v>
      </c>
      <c r="R36" s="5" t="s">
        <v>210</v>
      </c>
      <c r="S36" s="5" t="s">
        <v>211</v>
      </c>
      <c r="T36" s="4" t="str">
        <f>VLOOKUP(M36,Tinh!$A$2:$C$64,2,0)</f>
        <v>PROVINCE_29</v>
      </c>
      <c r="U36" s="4" t="str">
        <f>VLOOKUP(M36,Tinh!$A$2:$C$64,3,0)</f>
        <v>Thanh Hoá</v>
      </c>
    </row>
    <row r="37" spans="1:21" ht="15.75" x14ac:dyDescent="0.25">
      <c r="A37" s="5" t="s">
        <v>163</v>
      </c>
      <c r="B37" s="6" t="s">
        <v>432</v>
      </c>
      <c r="C37" s="6" t="s">
        <v>639</v>
      </c>
      <c r="D37" s="5" t="s">
        <v>125</v>
      </c>
      <c r="E37" s="7">
        <f t="shared" si="0"/>
        <v>1500</v>
      </c>
      <c r="F37" s="7">
        <f t="shared" si="1"/>
        <v>3200</v>
      </c>
      <c r="G37" s="7">
        <f t="shared" si="2"/>
        <v>4300</v>
      </c>
      <c r="H37" s="7">
        <f t="shared" si="3"/>
        <v>5590</v>
      </c>
      <c r="I37" s="7" t="str">
        <f t="shared" si="4"/>
        <v>STATION_23</v>
      </c>
      <c r="J37" s="7" t="str">
        <f t="shared" si="5"/>
        <v>Đà Lạt Lâm Đồng</v>
      </c>
      <c r="K37" s="2"/>
      <c r="L37" s="4" t="str">
        <f t="shared" si="6"/>
        <v>Thanh Hoá</v>
      </c>
      <c r="M37" s="5" t="s">
        <v>205</v>
      </c>
      <c r="N37" s="5">
        <v>2500</v>
      </c>
      <c r="O37" s="5">
        <v>3200</v>
      </c>
      <c r="P37" s="5">
        <v>4300</v>
      </c>
      <c r="Q37" s="5">
        <v>5590</v>
      </c>
      <c r="R37" s="5" t="s">
        <v>214</v>
      </c>
      <c r="S37" s="5" t="s">
        <v>215</v>
      </c>
      <c r="T37" s="4" t="str">
        <f>VLOOKUP(M37,Tinh!$A$2:$C$64,2,0)</f>
        <v>PROVINCE_29</v>
      </c>
      <c r="U37" s="4" t="str">
        <f>VLOOKUP(M37,Tinh!$A$2:$C$64,3,0)</f>
        <v>Thanh Hoá</v>
      </c>
    </row>
    <row r="38" spans="1:21" ht="15.75" x14ac:dyDescent="0.25">
      <c r="A38" s="5" t="s">
        <v>167</v>
      </c>
      <c r="B38" s="6" t="s">
        <v>433</v>
      </c>
      <c r="C38" s="6" t="s">
        <v>639</v>
      </c>
      <c r="D38" s="5" t="s">
        <v>125</v>
      </c>
      <c r="E38" s="7">
        <f t="shared" si="0"/>
        <v>1500</v>
      </c>
      <c r="F38" s="7">
        <f t="shared" si="1"/>
        <v>3200</v>
      </c>
      <c r="G38" s="7">
        <f t="shared" si="2"/>
        <v>4300</v>
      </c>
      <c r="H38" s="7">
        <f t="shared" si="3"/>
        <v>5590</v>
      </c>
      <c r="I38" s="7" t="str">
        <f t="shared" si="4"/>
        <v>STATION_24</v>
      </c>
      <c r="J38" s="7" t="str">
        <f t="shared" si="5"/>
        <v>Lâm Hà Lâm Đồng</v>
      </c>
      <c r="K38" s="2"/>
      <c r="L38" s="4" t="str">
        <f t="shared" si="6"/>
        <v>Thanh Hoá</v>
      </c>
      <c r="M38" s="5" t="s">
        <v>205</v>
      </c>
      <c r="N38" s="5">
        <v>2500</v>
      </c>
      <c r="O38" s="5">
        <v>3200</v>
      </c>
      <c r="P38" s="5">
        <v>4300</v>
      </c>
      <c r="Q38" s="5">
        <v>5590</v>
      </c>
      <c r="R38" s="5" t="s">
        <v>218</v>
      </c>
      <c r="S38" s="5" t="s">
        <v>219</v>
      </c>
      <c r="T38" s="4" t="str">
        <f>VLOOKUP(M38,Tinh!$A$2:$C$64,2,0)</f>
        <v>PROVINCE_29</v>
      </c>
      <c r="U38" s="4" t="str">
        <f>VLOOKUP(M38,Tinh!$A$2:$C$64,3,0)</f>
        <v>Thanh Hoá</v>
      </c>
    </row>
    <row r="39" spans="1:21" ht="15.75" x14ac:dyDescent="0.25">
      <c r="A39" s="5" t="s">
        <v>206</v>
      </c>
      <c r="B39" s="6" t="s">
        <v>442</v>
      </c>
      <c r="C39" s="6" t="s">
        <v>645</v>
      </c>
      <c r="D39" s="5" t="s">
        <v>196</v>
      </c>
      <c r="E39" s="7">
        <f t="shared" si="0"/>
        <v>2500</v>
      </c>
      <c r="F39" s="7">
        <f t="shared" si="1"/>
        <v>3200</v>
      </c>
      <c r="G39" s="7">
        <f t="shared" si="2"/>
        <v>4300</v>
      </c>
      <c r="H39" s="7">
        <f t="shared" si="3"/>
        <v>5590</v>
      </c>
      <c r="I39" s="7" t="str">
        <f t="shared" si="4"/>
        <v>STATION_33</v>
      </c>
      <c r="J39" s="7" t="str">
        <f t="shared" si="5"/>
        <v>Nghĩa Đàn Nghệ An</v>
      </c>
      <c r="K39" s="2"/>
      <c r="L39" s="4" t="str">
        <f t="shared" si="6"/>
        <v>Thanh Hoá</v>
      </c>
      <c r="M39" s="5" t="s">
        <v>205</v>
      </c>
      <c r="N39" s="5">
        <v>2500</v>
      </c>
      <c r="O39" s="5">
        <v>3200</v>
      </c>
      <c r="P39" s="5">
        <v>4300</v>
      </c>
      <c r="Q39" s="5">
        <v>5590</v>
      </c>
      <c r="R39" s="5" t="s">
        <v>222</v>
      </c>
      <c r="S39" s="5" t="s">
        <v>223</v>
      </c>
      <c r="T39" s="4" t="str">
        <f>VLOOKUP(M39,Tinh!$A$2:$C$64,2,0)</f>
        <v>PROVINCE_29</v>
      </c>
      <c r="U39" s="4" t="str">
        <f>VLOOKUP(M39,Tinh!$A$2:$C$64,3,0)</f>
        <v>Thanh Hoá</v>
      </c>
    </row>
    <row r="40" spans="1:21" ht="15.75" x14ac:dyDescent="0.25">
      <c r="A40" s="5" t="s">
        <v>210</v>
      </c>
      <c r="B40" s="6" t="s">
        <v>443</v>
      </c>
      <c r="C40" s="6" t="s">
        <v>645</v>
      </c>
      <c r="D40" s="5" t="s">
        <v>196</v>
      </c>
      <c r="E40" s="7">
        <f t="shared" si="0"/>
        <v>2500</v>
      </c>
      <c r="F40" s="7">
        <f t="shared" si="1"/>
        <v>3200</v>
      </c>
      <c r="G40" s="7">
        <f t="shared" si="2"/>
        <v>4300</v>
      </c>
      <c r="H40" s="7">
        <f t="shared" si="3"/>
        <v>5590</v>
      </c>
      <c r="I40" s="7" t="str">
        <f t="shared" si="4"/>
        <v>STATION_34</v>
      </c>
      <c r="J40" s="7" t="str">
        <f t="shared" si="5"/>
        <v>Vinh Nghệ An</v>
      </c>
      <c r="K40" s="2"/>
      <c r="L40" s="4" t="str">
        <f t="shared" si="6"/>
        <v>Thanh Hoá</v>
      </c>
      <c r="M40" s="5" t="s">
        <v>205</v>
      </c>
      <c r="N40" s="5">
        <v>2500</v>
      </c>
      <c r="O40" s="5">
        <v>3200</v>
      </c>
      <c r="P40" s="5">
        <v>4300</v>
      </c>
      <c r="Q40" s="5">
        <v>5590</v>
      </c>
      <c r="R40" s="5" t="s">
        <v>226</v>
      </c>
      <c r="S40" s="5" t="s">
        <v>227</v>
      </c>
      <c r="T40" s="4" t="str">
        <f>VLOOKUP(M40,Tinh!$A$2:$C$64,2,0)</f>
        <v>PROVINCE_29</v>
      </c>
      <c r="U40" s="4" t="str">
        <f>VLOOKUP(M40,Tinh!$A$2:$C$64,3,0)</f>
        <v>Thanh Hoá</v>
      </c>
    </row>
    <row r="41" spans="1:21" ht="15.75" x14ac:dyDescent="0.25">
      <c r="A41" s="5" t="s">
        <v>158</v>
      </c>
      <c r="B41" s="6" t="s">
        <v>431</v>
      </c>
      <c r="C41" s="6" t="s">
        <v>641</v>
      </c>
      <c r="D41" s="5" t="s">
        <v>238</v>
      </c>
      <c r="E41" s="7">
        <f t="shared" si="0"/>
        <v>2500</v>
      </c>
      <c r="F41" s="7">
        <f t="shared" si="1"/>
        <v>3200</v>
      </c>
      <c r="G41" s="7">
        <f t="shared" si="2"/>
        <v>5000</v>
      </c>
      <c r="H41" s="7">
        <f t="shared" si="3"/>
        <v>6500</v>
      </c>
      <c r="I41" s="7" t="str">
        <f t="shared" si="4"/>
        <v>STATION_22</v>
      </c>
      <c r="J41" s="7" t="str">
        <f t="shared" si="5"/>
        <v>Kim Sơn Ninh Bình</v>
      </c>
      <c r="K41" s="2"/>
      <c r="L41" s="4" t="str">
        <f t="shared" si="6"/>
        <v>Thanh Hoá</v>
      </c>
      <c r="M41" s="5" t="s">
        <v>205</v>
      </c>
      <c r="N41" s="5">
        <v>2500</v>
      </c>
      <c r="O41" s="5">
        <v>3200</v>
      </c>
      <c r="P41" s="5">
        <v>4300</v>
      </c>
      <c r="Q41" s="5">
        <v>5590</v>
      </c>
      <c r="R41" s="5" t="s">
        <v>230</v>
      </c>
      <c r="S41" s="5" t="s">
        <v>231</v>
      </c>
      <c r="T41" s="4" t="str">
        <f>VLOOKUP(M41,Tinh!$A$2:$C$64,2,0)</f>
        <v>PROVINCE_29</v>
      </c>
      <c r="U41" s="4" t="str">
        <f>VLOOKUP(M41,Tinh!$A$2:$C$64,3,0)</f>
        <v>Thanh Hoá</v>
      </c>
    </row>
    <row r="42" spans="1:21" ht="15.75" x14ac:dyDescent="0.25">
      <c r="A42" s="5" t="s">
        <v>239</v>
      </c>
      <c r="B42" s="6" t="s">
        <v>450</v>
      </c>
      <c r="C42" s="6" t="s">
        <v>641</v>
      </c>
      <c r="D42" s="5" t="s">
        <v>238</v>
      </c>
      <c r="E42" s="7">
        <f t="shared" si="0"/>
        <v>2500</v>
      </c>
      <c r="F42" s="7">
        <f t="shared" si="1"/>
        <v>3200</v>
      </c>
      <c r="G42" s="7">
        <f t="shared" si="2"/>
        <v>5000</v>
      </c>
      <c r="H42" s="7">
        <f t="shared" si="3"/>
        <v>6500</v>
      </c>
      <c r="I42" s="7" t="str">
        <f t="shared" si="4"/>
        <v>STATION_41</v>
      </c>
      <c r="J42" s="7" t="str">
        <f t="shared" si="5"/>
        <v>Khánh Thành Ninh Bình</v>
      </c>
      <c r="K42" s="2"/>
      <c r="L42" s="4" t="str">
        <f t="shared" si="6"/>
        <v>Thanh Hoá</v>
      </c>
      <c r="M42" s="5" t="s">
        <v>205</v>
      </c>
      <c r="N42" s="5">
        <v>2500</v>
      </c>
      <c r="O42" s="5">
        <v>3200</v>
      </c>
      <c r="P42" s="5">
        <v>4300</v>
      </c>
      <c r="Q42" s="5">
        <v>5590</v>
      </c>
      <c r="R42" s="5" t="s">
        <v>234</v>
      </c>
      <c r="S42" s="5" t="s">
        <v>235</v>
      </c>
      <c r="T42" s="4" t="str">
        <f>VLOOKUP(M42,Tinh!$A$2:$C$64,2,0)</f>
        <v>PROVINCE_29</v>
      </c>
      <c r="U42" s="4" t="str">
        <f>VLOOKUP(M42,Tinh!$A$2:$C$64,3,0)</f>
        <v>Thanh Hoá</v>
      </c>
    </row>
    <row r="43" spans="1:21" ht="15.75" x14ac:dyDescent="0.25">
      <c r="A43" s="5" t="s">
        <v>243</v>
      </c>
      <c r="B43" s="6" t="s">
        <v>451</v>
      </c>
      <c r="C43" s="6" t="s">
        <v>641</v>
      </c>
      <c r="D43" s="5" t="s">
        <v>238</v>
      </c>
      <c r="E43" s="7">
        <f t="shared" si="0"/>
        <v>2500</v>
      </c>
      <c r="F43" s="7">
        <f t="shared" si="1"/>
        <v>3200</v>
      </c>
      <c r="G43" s="7">
        <f t="shared" si="2"/>
        <v>5000</v>
      </c>
      <c r="H43" s="7">
        <f t="shared" si="3"/>
        <v>6500</v>
      </c>
      <c r="I43" s="7" t="str">
        <f t="shared" si="4"/>
        <v>STATION_42</v>
      </c>
      <c r="J43" s="7" t="str">
        <f t="shared" si="5"/>
        <v>Tam Điệp Ninh Bình</v>
      </c>
      <c r="K43" s="2"/>
      <c r="L43" s="4" t="str">
        <f t="shared" si="6"/>
        <v>Ninh Bình</v>
      </c>
      <c r="M43" s="5" t="s">
        <v>238</v>
      </c>
      <c r="N43" s="5">
        <v>2500</v>
      </c>
      <c r="O43" s="5">
        <v>3200</v>
      </c>
      <c r="P43" s="5">
        <v>5000</v>
      </c>
      <c r="Q43" s="5">
        <v>6500</v>
      </c>
      <c r="R43" s="5" t="s">
        <v>239</v>
      </c>
      <c r="S43" s="5" t="s">
        <v>240</v>
      </c>
      <c r="T43" s="4" t="str">
        <f>VLOOKUP(M43,Tinh!$A$2:$C$64,2,0)</f>
        <v>PROVINCE_6</v>
      </c>
      <c r="U43" s="4" t="str">
        <f>VLOOKUP(M43,Tinh!$A$2:$C$64,3,0)</f>
        <v>Ninh Bình</v>
      </c>
    </row>
    <row r="44" spans="1:21" ht="15.75" x14ac:dyDescent="0.25">
      <c r="A44" s="5" t="s">
        <v>138</v>
      </c>
      <c r="B44" s="6" t="s">
        <v>427</v>
      </c>
      <c r="C44" s="6" t="s">
        <v>640</v>
      </c>
      <c r="D44" s="5" t="s">
        <v>259</v>
      </c>
      <c r="E44" s="7">
        <f t="shared" si="0"/>
        <v>2500</v>
      </c>
      <c r="F44" s="7">
        <f t="shared" si="1"/>
        <v>3200</v>
      </c>
      <c r="G44" s="7">
        <f t="shared" si="2"/>
        <v>5000</v>
      </c>
      <c r="H44" s="7">
        <f t="shared" si="3"/>
        <v>6500</v>
      </c>
      <c r="I44" s="7" t="str">
        <f t="shared" si="4"/>
        <v>STATION_18</v>
      </c>
      <c r="J44" s="7" t="str">
        <f t="shared" si="5"/>
        <v>Đò Quan Nam Định</v>
      </c>
      <c r="K44" s="2"/>
      <c r="L44" s="4" t="str">
        <f t="shared" si="6"/>
        <v>Ninh Bình</v>
      </c>
      <c r="M44" s="5" t="s">
        <v>238</v>
      </c>
      <c r="N44" s="5">
        <v>2500</v>
      </c>
      <c r="O44" s="5">
        <v>3200</v>
      </c>
      <c r="P44" s="5">
        <v>5000</v>
      </c>
      <c r="Q44" s="5">
        <v>6500</v>
      </c>
      <c r="R44" s="5" t="s">
        <v>243</v>
      </c>
      <c r="S44" s="5" t="s">
        <v>244</v>
      </c>
      <c r="T44" s="4" t="str">
        <f>VLOOKUP(M44,Tinh!$A$2:$C$64,2,0)</f>
        <v>PROVINCE_6</v>
      </c>
      <c r="U44" s="4" t="str">
        <f>VLOOKUP(M44,Tinh!$A$2:$C$64,3,0)</f>
        <v>Ninh Bình</v>
      </c>
    </row>
    <row r="45" spans="1:21" ht="15.75" x14ac:dyDescent="0.25">
      <c r="A45" s="5" t="s">
        <v>247</v>
      </c>
      <c r="B45" s="6" t="s">
        <v>452</v>
      </c>
      <c r="C45" s="6" t="s">
        <v>640</v>
      </c>
      <c r="D45" s="5" t="s">
        <v>259</v>
      </c>
      <c r="E45" s="7">
        <f t="shared" si="0"/>
        <v>2500</v>
      </c>
      <c r="F45" s="7">
        <f t="shared" si="1"/>
        <v>3200</v>
      </c>
      <c r="G45" s="7">
        <f t="shared" si="2"/>
        <v>5000</v>
      </c>
      <c r="H45" s="7">
        <f t="shared" si="3"/>
        <v>6500</v>
      </c>
      <c r="I45" s="7" t="str">
        <f t="shared" si="4"/>
        <v>STATION_43</v>
      </c>
      <c r="J45" s="7" t="str">
        <f t="shared" si="5"/>
        <v>Trực Ninh Nam Định</v>
      </c>
      <c r="K45" s="2"/>
      <c r="L45" s="4" t="str">
        <f t="shared" si="6"/>
        <v>Ninh Bình</v>
      </c>
      <c r="M45" s="5" t="s">
        <v>238</v>
      </c>
      <c r="N45" s="5">
        <v>2500</v>
      </c>
      <c r="O45" s="5">
        <v>3200</v>
      </c>
      <c r="P45" s="5">
        <v>5000</v>
      </c>
      <c r="Q45" s="5">
        <v>6500</v>
      </c>
      <c r="R45" s="5" t="s">
        <v>247</v>
      </c>
      <c r="S45" s="5" t="s">
        <v>248</v>
      </c>
      <c r="T45" s="4" t="str">
        <f>VLOOKUP(M45,Tinh!$A$2:$C$64,2,0)</f>
        <v>PROVINCE_6</v>
      </c>
      <c r="U45" s="4" t="str">
        <f>VLOOKUP(M45,Tinh!$A$2:$C$64,3,0)</f>
        <v>Ninh Bình</v>
      </c>
    </row>
    <row r="46" spans="1:21" ht="15.75" x14ac:dyDescent="0.25">
      <c r="A46" s="5" t="s">
        <v>251</v>
      </c>
      <c r="B46" s="6" t="s">
        <v>453</v>
      </c>
      <c r="C46" s="6" t="s">
        <v>640</v>
      </c>
      <c r="D46" s="5" t="s">
        <v>259</v>
      </c>
      <c r="E46" s="7">
        <f t="shared" si="0"/>
        <v>2500</v>
      </c>
      <c r="F46" s="7">
        <f t="shared" si="1"/>
        <v>3200</v>
      </c>
      <c r="G46" s="7">
        <f t="shared" si="2"/>
        <v>5000</v>
      </c>
      <c r="H46" s="7">
        <f t="shared" si="3"/>
        <v>6500</v>
      </c>
      <c r="I46" s="7" t="str">
        <f t="shared" si="4"/>
        <v>STATION_44</v>
      </c>
      <c r="J46" s="7" t="str">
        <f t="shared" si="5"/>
        <v>Nghĩa Hưng Nam Định</v>
      </c>
      <c r="K46" s="2"/>
      <c r="L46" s="4" t="str">
        <f t="shared" si="6"/>
        <v>Ninh Bình</v>
      </c>
      <c r="M46" s="5" t="s">
        <v>238</v>
      </c>
      <c r="N46" s="5">
        <v>2500</v>
      </c>
      <c r="O46" s="5">
        <v>3200</v>
      </c>
      <c r="P46" s="5">
        <v>5000</v>
      </c>
      <c r="Q46" s="5">
        <v>6500</v>
      </c>
      <c r="R46" s="5" t="s">
        <v>251</v>
      </c>
      <c r="S46" s="5" t="s">
        <v>252</v>
      </c>
      <c r="T46" s="4" t="str">
        <f>VLOOKUP(M46,Tinh!$A$2:$C$64,2,0)</f>
        <v>PROVINCE_6</v>
      </c>
      <c r="U46" s="4" t="str">
        <f>VLOOKUP(M46,Tinh!$A$2:$C$64,3,0)</f>
        <v>Ninh Bình</v>
      </c>
    </row>
    <row r="47" spans="1:21" ht="15.75" x14ac:dyDescent="0.25">
      <c r="A47" s="5" t="s">
        <v>255</v>
      </c>
      <c r="B47" s="6" t="s">
        <v>454</v>
      </c>
      <c r="C47" s="6" t="s">
        <v>640</v>
      </c>
      <c r="D47" s="5" t="s">
        <v>259</v>
      </c>
      <c r="E47" s="7">
        <f t="shared" si="0"/>
        <v>2500</v>
      </c>
      <c r="F47" s="7">
        <f t="shared" si="1"/>
        <v>3200</v>
      </c>
      <c r="G47" s="7">
        <f t="shared" si="2"/>
        <v>5000</v>
      </c>
      <c r="H47" s="7">
        <f t="shared" si="3"/>
        <v>6500</v>
      </c>
      <c r="I47" s="7" t="str">
        <f t="shared" si="4"/>
        <v>STATION_45</v>
      </c>
      <c r="J47" s="7" t="str">
        <f t="shared" si="5"/>
        <v>Quỹ Nhất Nam Định</v>
      </c>
      <c r="K47" s="2"/>
      <c r="L47" s="4" t="str">
        <f t="shared" si="6"/>
        <v>Ninh Bình</v>
      </c>
      <c r="M47" s="5" t="s">
        <v>238</v>
      </c>
      <c r="N47" s="5">
        <v>2500</v>
      </c>
      <c r="O47" s="5">
        <v>3200</v>
      </c>
      <c r="P47" s="5">
        <v>5000</v>
      </c>
      <c r="Q47" s="5">
        <v>6500</v>
      </c>
      <c r="R47" s="5" t="s">
        <v>255</v>
      </c>
      <c r="S47" s="5" t="s">
        <v>256</v>
      </c>
      <c r="T47" s="4" t="str">
        <f>VLOOKUP(M47,Tinh!$A$2:$C$64,2,0)</f>
        <v>PROVINCE_6</v>
      </c>
      <c r="U47" s="4" t="str">
        <f>VLOOKUP(M47,Tinh!$A$2:$C$64,3,0)</f>
        <v>Ninh Bình</v>
      </c>
    </row>
    <row r="48" spans="1:21" ht="15.75" x14ac:dyDescent="0.25">
      <c r="A48" s="5" t="s">
        <v>260</v>
      </c>
      <c r="B48" s="6" t="s">
        <v>455</v>
      </c>
      <c r="C48" s="6" t="s">
        <v>640</v>
      </c>
      <c r="D48" s="5" t="s">
        <v>259</v>
      </c>
      <c r="E48" s="7">
        <f t="shared" si="0"/>
        <v>2500</v>
      </c>
      <c r="F48" s="7">
        <f t="shared" si="1"/>
        <v>3200</v>
      </c>
      <c r="G48" s="7">
        <f t="shared" si="2"/>
        <v>5000</v>
      </c>
      <c r="H48" s="7">
        <f t="shared" si="3"/>
        <v>6500</v>
      </c>
      <c r="I48" s="7" t="str">
        <f t="shared" si="4"/>
        <v>STATION_46</v>
      </c>
      <c r="J48" s="7" t="str">
        <f t="shared" si="5"/>
        <v>Ý Yên Nam Định</v>
      </c>
      <c r="K48" s="2"/>
      <c r="L48" s="4" t="str">
        <f t="shared" si="6"/>
        <v>Nam Định</v>
      </c>
      <c r="M48" s="5" t="s">
        <v>259</v>
      </c>
      <c r="N48" s="5">
        <v>2500</v>
      </c>
      <c r="O48" s="5">
        <v>3200</v>
      </c>
      <c r="P48" s="5">
        <v>5000</v>
      </c>
      <c r="Q48" s="5">
        <v>6500</v>
      </c>
      <c r="R48" s="5" t="s">
        <v>260</v>
      </c>
      <c r="S48" s="5" t="s">
        <v>261</v>
      </c>
      <c r="T48" s="4" t="str">
        <f>VLOOKUP(M48,Tinh!$A$2:$C$64,2,0)</f>
        <v>PROVINCE_5</v>
      </c>
      <c r="U48" s="4" t="str">
        <f>VLOOKUP(M48,Tinh!$A$2:$C$64,3,0)</f>
        <v>Nam Định</v>
      </c>
    </row>
    <row r="49" spans="1:21" ht="15.75" x14ac:dyDescent="0.25">
      <c r="A49" s="5" t="s">
        <v>264</v>
      </c>
      <c r="B49" s="6" t="s">
        <v>456</v>
      </c>
      <c r="C49" s="6" t="s">
        <v>640</v>
      </c>
      <c r="D49" s="5" t="s">
        <v>259</v>
      </c>
      <c r="E49" s="7">
        <f t="shared" si="0"/>
        <v>2500</v>
      </c>
      <c r="F49" s="7">
        <f t="shared" si="1"/>
        <v>3200</v>
      </c>
      <c r="G49" s="7">
        <f t="shared" si="2"/>
        <v>5000</v>
      </c>
      <c r="H49" s="7">
        <f t="shared" si="3"/>
        <v>6500</v>
      </c>
      <c r="I49" s="7" t="str">
        <f t="shared" si="4"/>
        <v>STATION_47</v>
      </c>
      <c r="J49" s="7" t="str">
        <f t="shared" si="5"/>
        <v>Hải Hậu Nam Định</v>
      </c>
      <c r="K49" s="2"/>
      <c r="L49" s="4" t="str">
        <f t="shared" si="6"/>
        <v>Nam Định</v>
      </c>
      <c r="M49" s="5" t="s">
        <v>259</v>
      </c>
      <c r="N49" s="5">
        <v>2500</v>
      </c>
      <c r="O49" s="5">
        <v>3200</v>
      </c>
      <c r="P49" s="5">
        <v>5000</v>
      </c>
      <c r="Q49" s="5">
        <v>6500</v>
      </c>
      <c r="R49" s="5" t="s">
        <v>264</v>
      </c>
      <c r="S49" s="5" t="s">
        <v>265</v>
      </c>
      <c r="T49" s="4" t="str">
        <f>VLOOKUP(M49,Tinh!$A$2:$C$64,2,0)</f>
        <v>PROVINCE_5</v>
      </c>
      <c r="U49" s="4" t="str">
        <f>VLOOKUP(M49,Tinh!$A$2:$C$64,3,0)</f>
        <v>Nam Định</v>
      </c>
    </row>
    <row r="50" spans="1:21" ht="15.75" x14ac:dyDescent="0.25">
      <c r="A50" s="5" t="s">
        <v>89</v>
      </c>
      <c r="B50" s="6" t="s">
        <v>417</v>
      </c>
      <c r="C50" s="6" t="s">
        <v>633</v>
      </c>
      <c r="D50" s="5" t="s">
        <v>93</v>
      </c>
      <c r="E50" s="7">
        <f t="shared" si="0"/>
        <v>1600</v>
      </c>
      <c r="F50" s="7">
        <f t="shared" si="1"/>
        <v>1900</v>
      </c>
      <c r="G50" s="7">
        <f t="shared" si="2"/>
        <v>2900</v>
      </c>
      <c r="H50" s="7">
        <f t="shared" si="3"/>
        <v>3770</v>
      </c>
      <c r="I50" s="7" t="str">
        <f t="shared" si="4"/>
        <v>STATION_7</v>
      </c>
      <c r="J50" s="7" t="str">
        <f t="shared" si="5"/>
        <v>Kế Sách Sóc Trăng</v>
      </c>
      <c r="K50" s="2"/>
      <c r="L50" s="4" t="str">
        <f t="shared" si="6"/>
        <v>Nam Định</v>
      </c>
      <c r="M50" s="5" t="s">
        <v>259</v>
      </c>
      <c r="N50" s="5">
        <v>2500</v>
      </c>
      <c r="O50" s="5">
        <v>3200</v>
      </c>
      <c r="P50" s="5">
        <v>5000</v>
      </c>
      <c r="Q50" s="5">
        <v>6500</v>
      </c>
      <c r="R50" s="5" t="s">
        <v>268</v>
      </c>
      <c r="S50" s="5" t="s">
        <v>269</v>
      </c>
      <c r="T50" s="4" t="str">
        <f>VLOOKUP(M50,Tinh!$A$2:$C$64,2,0)</f>
        <v>PROVINCE_5</v>
      </c>
      <c r="U50" s="4" t="str">
        <f>VLOOKUP(M50,Tinh!$A$2:$C$64,3,0)</f>
        <v>Nam Định</v>
      </c>
    </row>
    <row r="51" spans="1:21" ht="15.75" x14ac:dyDescent="0.25">
      <c r="A51" s="5" t="s">
        <v>334</v>
      </c>
      <c r="B51" s="6" t="s">
        <v>472</v>
      </c>
      <c r="C51" s="6" t="s">
        <v>649</v>
      </c>
      <c r="D51" s="2" t="s">
        <v>328</v>
      </c>
      <c r="E51" s="7">
        <f t="shared" si="0"/>
        <v>2500</v>
      </c>
      <c r="F51" s="7">
        <f t="shared" si="1"/>
        <v>3200</v>
      </c>
      <c r="G51" s="7">
        <f t="shared" si="2"/>
        <v>5000</v>
      </c>
      <c r="H51" s="7">
        <f t="shared" si="3"/>
        <v>6500</v>
      </c>
      <c r="I51" s="7" t="str">
        <f t="shared" si="4"/>
        <v>STATION_63</v>
      </c>
      <c r="J51" s="7" t="str">
        <f t="shared" si="5"/>
        <v>Kiến Xương Thái Bình</v>
      </c>
      <c r="K51" s="2"/>
      <c r="L51" s="4" t="str">
        <f t="shared" si="6"/>
        <v>Nam Định</v>
      </c>
      <c r="M51" s="5" t="s">
        <v>259</v>
      </c>
      <c r="N51" s="5">
        <v>2500</v>
      </c>
      <c r="O51" s="5">
        <v>3200</v>
      </c>
      <c r="P51" s="5">
        <v>5000</v>
      </c>
      <c r="Q51" s="5">
        <v>6500</v>
      </c>
      <c r="R51" s="5" t="s">
        <v>272</v>
      </c>
      <c r="S51" s="5" t="s">
        <v>273</v>
      </c>
      <c r="T51" s="4" t="str">
        <f>VLOOKUP(M51,Tinh!$A$2:$C$64,2,0)</f>
        <v>PROVINCE_5</v>
      </c>
      <c r="U51" s="4" t="str">
        <f>VLOOKUP(M51,Tinh!$A$2:$C$64,3,0)</f>
        <v>Nam Định</v>
      </c>
    </row>
    <row r="52" spans="1:21" ht="15.75" x14ac:dyDescent="0.25">
      <c r="A52" s="5" t="s">
        <v>72</v>
      </c>
      <c r="B52" s="6" t="s">
        <v>413</v>
      </c>
      <c r="C52" s="6" t="s">
        <v>630</v>
      </c>
      <c r="D52" s="5" t="s">
        <v>205</v>
      </c>
      <c r="E52" s="7">
        <f t="shared" si="0"/>
        <v>2500</v>
      </c>
      <c r="F52" s="7">
        <f t="shared" si="1"/>
        <v>3200</v>
      </c>
      <c r="G52" s="7">
        <f t="shared" si="2"/>
        <v>4300</v>
      </c>
      <c r="H52" s="7">
        <f t="shared" si="3"/>
        <v>5590</v>
      </c>
      <c r="I52" s="7" t="str">
        <f t="shared" si="4"/>
        <v>STATION_3</v>
      </c>
      <c r="J52" s="7" t="str">
        <f t="shared" si="5"/>
        <v>Phía Nam Thanh Hoá</v>
      </c>
      <c r="K52" s="2"/>
      <c r="L52" s="4" t="str">
        <f t="shared" si="6"/>
        <v>Nam Định</v>
      </c>
      <c r="M52" s="5" t="s">
        <v>259</v>
      </c>
      <c r="N52" s="5">
        <v>2500</v>
      </c>
      <c r="O52" s="5">
        <v>3200</v>
      </c>
      <c r="P52" s="5">
        <v>5000</v>
      </c>
      <c r="Q52" s="5">
        <v>6500</v>
      </c>
      <c r="R52" s="5" t="s">
        <v>276</v>
      </c>
      <c r="S52" s="5" t="s">
        <v>277</v>
      </c>
      <c r="T52" s="4" t="str">
        <f>VLOOKUP(M52,Tinh!$A$2:$C$64,2,0)</f>
        <v>PROVINCE_5</v>
      </c>
      <c r="U52" s="4" t="str">
        <f>VLOOKUP(M52,Tinh!$A$2:$C$64,3,0)</f>
        <v>Nam Định</v>
      </c>
    </row>
    <row r="53" spans="1:21" ht="15.75" x14ac:dyDescent="0.25">
      <c r="A53" s="5" t="s">
        <v>214</v>
      </c>
      <c r="B53" s="6" t="s">
        <v>444</v>
      </c>
      <c r="C53" s="6" t="s">
        <v>630</v>
      </c>
      <c r="D53" s="5" t="s">
        <v>205</v>
      </c>
      <c r="E53" s="7">
        <f t="shared" si="0"/>
        <v>2500</v>
      </c>
      <c r="F53" s="7">
        <f t="shared" si="1"/>
        <v>3200</v>
      </c>
      <c r="G53" s="7">
        <f t="shared" si="2"/>
        <v>4300</v>
      </c>
      <c r="H53" s="7">
        <f t="shared" si="3"/>
        <v>5590</v>
      </c>
      <c r="I53" s="7" t="str">
        <f t="shared" si="4"/>
        <v>STATION_35</v>
      </c>
      <c r="J53" s="7" t="str">
        <f t="shared" si="5"/>
        <v>Hoằng Hoá Thanh Hoá</v>
      </c>
      <c r="K53" s="2"/>
      <c r="L53" s="4" t="str">
        <f t="shared" si="6"/>
        <v>Nam Định</v>
      </c>
      <c r="M53" s="5" t="s">
        <v>259</v>
      </c>
      <c r="N53" s="5">
        <v>2500</v>
      </c>
      <c r="O53" s="5">
        <v>3200</v>
      </c>
      <c r="P53" s="5">
        <v>5000</v>
      </c>
      <c r="Q53" s="5">
        <v>6500</v>
      </c>
      <c r="R53" s="5" t="s">
        <v>280</v>
      </c>
      <c r="S53" s="5" t="s">
        <v>281</v>
      </c>
      <c r="T53" s="4" t="str">
        <f>VLOOKUP(M53,Tinh!$A$2:$C$64,2,0)</f>
        <v>PROVINCE_5</v>
      </c>
      <c r="U53" s="4" t="str">
        <f>VLOOKUP(M53,Tinh!$A$2:$C$64,3,0)</f>
        <v>Nam Định</v>
      </c>
    </row>
    <row r="54" spans="1:21" ht="15.75" x14ac:dyDescent="0.25">
      <c r="A54" s="5" t="s">
        <v>218</v>
      </c>
      <c r="B54" s="6" t="s">
        <v>445</v>
      </c>
      <c r="C54" s="6" t="s">
        <v>630</v>
      </c>
      <c r="D54" s="5" t="s">
        <v>205</v>
      </c>
      <c r="E54" s="7">
        <f t="shared" si="0"/>
        <v>2500</v>
      </c>
      <c r="F54" s="7">
        <f t="shared" si="1"/>
        <v>3200</v>
      </c>
      <c r="G54" s="7">
        <f t="shared" si="2"/>
        <v>4300</v>
      </c>
      <c r="H54" s="7">
        <f t="shared" si="3"/>
        <v>5590</v>
      </c>
      <c r="I54" s="7" t="str">
        <f t="shared" si="4"/>
        <v>STATION_36</v>
      </c>
      <c r="J54" s="7" t="str">
        <f t="shared" si="5"/>
        <v>Nga Sơn Thanh Hoá</v>
      </c>
      <c r="K54" s="2"/>
      <c r="L54" s="4" t="str">
        <f t="shared" si="6"/>
        <v>Nam Định</v>
      </c>
      <c r="M54" s="5" t="s">
        <v>259</v>
      </c>
      <c r="N54" s="5">
        <v>2500</v>
      </c>
      <c r="O54" s="5">
        <v>3200</v>
      </c>
      <c r="P54" s="5">
        <v>5000</v>
      </c>
      <c r="Q54" s="5">
        <v>6500</v>
      </c>
      <c r="R54" s="5" t="s">
        <v>284</v>
      </c>
      <c r="S54" s="5" t="s">
        <v>285</v>
      </c>
      <c r="T54" s="4" t="str">
        <f>VLOOKUP(M54,Tinh!$A$2:$C$64,2,0)</f>
        <v>PROVINCE_5</v>
      </c>
      <c r="U54" s="4" t="str">
        <f>VLOOKUP(M54,Tinh!$A$2:$C$64,3,0)</f>
        <v>Nam Định</v>
      </c>
    </row>
    <row r="55" spans="1:21" ht="15.75" x14ac:dyDescent="0.25">
      <c r="A55" s="5" t="s">
        <v>222</v>
      </c>
      <c r="B55" s="6" t="s">
        <v>446</v>
      </c>
      <c r="C55" s="6" t="s">
        <v>630</v>
      </c>
      <c r="D55" s="5" t="s">
        <v>205</v>
      </c>
      <c r="E55" s="7">
        <f t="shared" si="0"/>
        <v>2500</v>
      </c>
      <c r="F55" s="7">
        <f t="shared" si="1"/>
        <v>3200</v>
      </c>
      <c r="G55" s="7">
        <f t="shared" si="2"/>
        <v>4300</v>
      </c>
      <c r="H55" s="7">
        <f t="shared" si="3"/>
        <v>5590</v>
      </c>
      <c r="I55" s="7" t="str">
        <f t="shared" si="4"/>
        <v>STATION_37</v>
      </c>
      <c r="J55" s="7" t="str">
        <f t="shared" si="5"/>
        <v>Cẩm Thuỷ Thanh Hoá</v>
      </c>
      <c r="K55" s="2"/>
      <c r="L55" s="4" t="str">
        <f t="shared" si="6"/>
        <v>Hà Nội</v>
      </c>
      <c r="M55" s="5" t="s">
        <v>288</v>
      </c>
      <c r="N55" s="5">
        <v>2500</v>
      </c>
      <c r="O55" s="5">
        <v>3200</v>
      </c>
      <c r="P55" s="5">
        <v>5000</v>
      </c>
      <c r="Q55" s="5">
        <v>6500</v>
      </c>
      <c r="R55" s="5" t="s">
        <v>289</v>
      </c>
      <c r="S55" s="5" t="s">
        <v>290</v>
      </c>
      <c r="T55" s="4" t="str">
        <f>VLOOKUP(M55,Tinh!$A$2:$C$64,2,0)</f>
        <v>PROVINCE_0</v>
      </c>
      <c r="U55" s="4" t="str">
        <f>VLOOKUP(M55,Tinh!$A$2:$C$64,3,0)</f>
        <v>Hà Nội</v>
      </c>
    </row>
    <row r="56" spans="1:21" ht="15.75" x14ac:dyDescent="0.25">
      <c r="A56" s="5" t="s">
        <v>226</v>
      </c>
      <c r="B56" s="6" t="s">
        <v>447</v>
      </c>
      <c r="C56" s="6" t="s">
        <v>630</v>
      </c>
      <c r="D56" s="5" t="s">
        <v>205</v>
      </c>
      <c r="E56" s="7">
        <f t="shared" si="0"/>
        <v>2500</v>
      </c>
      <c r="F56" s="7">
        <f t="shared" si="1"/>
        <v>3200</v>
      </c>
      <c r="G56" s="7">
        <f t="shared" si="2"/>
        <v>4300</v>
      </c>
      <c r="H56" s="7">
        <f t="shared" si="3"/>
        <v>5590</v>
      </c>
      <c r="I56" s="7" t="str">
        <f t="shared" si="4"/>
        <v>STATION_38</v>
      </c>
      <c r="J56" s="7" t="str">
        <f t="shared" si="5"/>
        <v>Ngọc Lặc Thanh Hoá</v>
      </c>
      <c r="K56" s="2"/>
      <c r="L56" s="4" t="str">
        <f t="shared" si="6"/>
        <v>Hà Nội</v>
      </c>
      <c r="M56" s="5" t="s">
        <v>288</v>
      </c>
      <c r="N56" s="5">
        <v>2500</v>
      </c>
      <c r="O56" s="5">
        <v>3200</v>
      </c>
      <c r="P56" s="5">
        <v>5000</v>
      </c>
      <c r="Q56" s="5">
        <v>6500</v>
      </c>
      <c r="R56" s="5" t="s">
        <v>293</v>
      </c>
      <c r="S56" s="5" t="s">
        <v>294</v>
      </c>
      <c r="T56" s="4" t="str">
        <f>VLOOKUP(M56,Tinh!$A$2:$C$64,2,0)</f>
        <v>PROVINCE_0</v>
      </c>
      <c r="U56" s="4" t="str">
        <f>VLOOKUP(M56,Tinh!$A$2:$C$64,3,0)</f>
        <v>Hà Nội</v>
      </c>
    </row>
    <row r="57" spans="1:21" ht="15.75" x14ac:dyDescent="0.25">
      <c r="A57" s="5" t="s">
        <v>230</v>
      </c>
      <c r="B57" s="6" t="s">
        <v>448</v>
      </c>
      <c r="C57" s="6" t="s">
        <v>630</v>
      </c>
      <c r="D57" s="5" t="s">
        <v>205</v>
      </c>
      <c r="E57" s="7">
        <f t="shared" si="0"/>
        <v>2500</v>
      </c>
      <c r="F57" s="7">
        <f t="shared" si="1"/>
        <v>3200</v>
      </c>
      <c r="G57" s="7">
        <f t="shared" si="2"/>
        <v>4300</v>
      </c>
      <c r="H57" s="7">
        <f t="shared" si="3"/>
        <v>5590</v>
      </c>
      <c r="I57" s="7" t="str">
        <f t="shared" si="4"/>
        <v>STATION_39</v>
      </c>
      <c r="J57" s="7" t="str">
        <f t="shared" si="5"/>
        <v>Yên Cát Thanh Hoá</v>
      </c>
      <c r="K57" s="2"/>
      <c r="L57" s="4" t="str">
        <f t="shared" si="6"/>
        <v>Hà Nội</v>
      </c>
      <c r="M57" s="5" t="s">
        <v>288</v>
      </c>
      <c r="N57" s="5">
        <v>2500</v>
      </c>
      <c r="O57" s="5">
        <v>3200</v>
      </c>
      <c r="P57" s="5">
        <v>5000</v>
      </c>
      <c r="Q57" s="5">
        <v>6500</v>
      </c>
      <c r="R57" s="5" t="s">
        <v>297</v>
      </c>
      <c r="S57" s="5" t="s">
        <v>298</v>
      </c>
      <c r="T57" s="4" t="str">
        <f>VLOOKUP(M57,Tinh!$A$2:$C$64,2,0)</f>
        <v>PROVINCE_0</v>
      </c>
      <c r="U57" s="4" t="str">
        <f>VLOOKUP(M57,Tinh!$A$2:$C$64,3,0)</f>
        <v>Hà Nội</v>
      </c>
    </row>
    <row r="58" spans="1:21" ht="15.75" x14ac:dyDescent="0.25">
      <c r="A58" s="5" t="s">
        <v>76</v>
      </c>
      <c r="B58" s="6" t="s">
        <v>414</v>
      </c>
      <c r="C58" s="6" t="s">
        <v>630</v>
      </c>
      <c r="D58" s="5" t="s">
        <v>205</v>
      </c>
      <c r="E58" s="7">
        <f t="shared" si="0"/>
        <v>2500</v>
      </c>
      <c r="F58" s="7">
        <f t="shared" si="1"/>
        <v>3200</v>
      </c>
      <c r="G58" s="7">
        <f t="shared" si="2"/>
        <v>4300</v>
      </c>
      <c r="H58" s="7">
        <f t="shared" si="3"/>
        <v>5590</v>
      </c>
      <c r="I58" s="7" t="str">
        <f t="shared" si="4"/>
        <v>STATION_4</v>
      </c>
      <c r="J58" s="7" t="str">
        <f t="shared" si="5"/>
        <v>Nông Cống Thanh Hoá</v>
      </c>
      <c r="K58" s="2"/>
      <c r="L58" s="4" t="str">
        <f t="shared" si="6"/>
        <v>Hà Nam</v>
      </c>
      <c r="M58" s="5" t="s">
        <v>301</v>
      </c>
      <c r="N58" s="5">
        <v>2500</v>
      </c>
      <c r="O58" s="5">
        <v>3200</v>
      </c>
      <c r="P58" s="5">
        <v>5000</v>
      </c>
      <c r="Q58" s="5">
        <v>6500</v>
      </c>
      <c r="R58" s="5" t="s">
        <v>302</v>
      </c>
      <c r="S58" s="5" t="s">
        <v>303</v>
      </c>
      <c r="T58" s="4" t="str">
        <f>VLOOKUP(M58,Tinh!$A$2:$C$64,2,0)</f>
        <v>PROVINCE_1</v>
      </c>
      <c r="U58" s="4" t="str">
        <f>VLOOKUP(M58,Tinh!$A$2:$C$64,3,0)</f>
        <v>Hà Nam</v>
      </c>
    </row>
    <row r="59" spans="1:21" ht="15.75" x14ac:dyDescent="0.25">
      <c r="A59" s="5" t="s">
        <v>234</v>
      </c>
      <c r="B59" s="6" t="s">
        <v>449</v>
      </c>
      <c r="C59" s="6" t="s">
        <v>630</v>
      </c>
      <c r="D59" s="5" t="s">
        <v>205</v>
      </c>
      <c r="E59" s="7">
        <f t="shared" si="0"/>
        <v>2500</v>
      </c>
      <c r="F59" s="7">
        <f t="shared" si="1"/>
        <v>3200</v>
      </c>
      <c r="G59" s="7">
        <f t="shared" si="2"/>
        <v>4300</v>
      </c>
      <c r="H59" s="7">
        <f t="shared" si="3"/>
        <v>5590</v>
      </c>
      <c r="I59" s="7" t="str">
        <f t="shared" si="4"/>
        <v>STATION_40</v>
      </c>
      <c r="J59" s="7" t="str">
        <f t="shared" si="5"/>
        <v>Thọ Xuân Thanh Hoá</v>
      </c>
      <c r="K59" s="2"/>
      <c r="L59" s="4" t="str">
        <f t="shared" si="6"/>
        <v>Hà Nam</v>
      </c>
      <c r="M59" s="5" t="s">
        <v>301</v>
      </c>
      <c r="N59" s="5">
        <v>2500</v>
      </c>
      <c r="O59" s="5">
        <v>3200</v>
      </c>
      <c r="P59" s="5">
        <v>5000</v>
      </c>
      <c r="Q59" s="5">
        <v>6500</v>
      </c>
      <c r="R59" s="5" t="s">
        <v>306</v>
      </c>
      <c r="S59" s="5" t="s">
        <v>307</v>
      </c>
      <c r="T59" s="4" t="str">
        <f>VLOOKUP(M59,Tinh!$A$2:$C$64,2,0)</f>
        <v>PROVINCE_1</v>
      </c>
      <c r="U59" s="4" t="str">
        <f>VLOOKUP(M59,Tinh!$A$2:$C$64,3,0)</f>
        <v>Hà Nam</v>
      </c>
    </row>
    <row r="60" spans="1:21" ht="15.75" x14ac:dyDescent="0.25">
      <c r="A60" s="5" t="s">
        <v>338</v>
      </c>
      <c r="B60" s="6" t="s">
        <v>473</v>
      </c>
      <c r="C60" s="6" t="s">
        <v>650</v>
      </c>
      <c r="D60" s="5" t="s">
        <v>388</v>
      </c>
      <c r="E60" s="7">
        <f t="shared" si="0"/>
        <v>2500</v>
      </c>
      <c r="F60" s="7">
        <f t="shared" si="1"/>
        <v>3200</v>
      </c>
      <c r="G60" s="7">
        <f t="shared" si="2"/>
        <v>5000</v>
      </c>
      <c r="H60" s="7">
        <f t="shared" si="3"/>
        <v>6500</v>
      </c>
      <c r="I60" s="7" t="str">
        <f t="shared" si="4"/>
        <v>STATION_64</v>
      </c>
      <c r="J60" s="7" t="str">
        <f t="shared" si="5"/>
        <v>Thái Nguyên</v>
      </c>
      <c r="K60" s="2"/>
      <c r="L60" s="4" t="str">
        <f t="shared" si="6"/>
        <v>Hải Dương</v>
      </c>
      <c r="M60" s="5" t="s">
        <v>310</v>
      </c>
      <c r="N60" s="5">
        <v>2500</v>
      </c>
      <c r="O60" s="5">
        <v>3200</v>
      </c>
      <c r="P60" s="5">
        <v>5000</v>
      </c>
      <c r="Q60" s="5">
        <v>6500</v>
      </c>
      <c r="R60" s="5" t="s">
        <v>311</v>
      </c>
      <c r="S60" s="5" t="s">
        <v>312</v>
      </c>
      <c r="T60" s="4" t="str">
        <f>VLOOKUP(M60,Tinh!$A$2:$C$64,2,0)</f>
        <v>PROVINCE_3</v>
      </c>
      <c r="U60" s="4" t="str">
        <f>VLOOKUP(M60,Tinh!$A$2:$C$64,3,0)</f>
        <v>Hải Dương</v>
      </c>
    </row>
    <row r="61" spans="1:21" ht="15.75" x14ac:dyDescent="0.25">
      <c r="A61" s="5" t="s">
        <v>342</v>
      </c>
      <c r="B61" s="6" t="s">
        <v>474</v>
      </c>
      <c r="C61" s="6" t="s">
        <v>651</v>
      </c>
      <c r="D61" s="5" t="s">
        <v>393</v>
      </c>
      <c r="E61" s="7">
        <f t="shared" si="0"/>
        <v>2500</v>
      </c>
      <c r="F61" s="7">
        <f t="shared" si="1"/>
        <v>3200</v>
      </c>
      <c r="G61" s="7">
        <f t="shared" si="2"/>
        <v>5000</v>
      </c>
      <c r="H61" s="7">
        <f t="shared" si="3"/>
        <v>6500</v>
      </c>
      <c r="I61" s="7" t="str">
        <f t="shared" si="4"/>
        <v>STATION_65</v>
      </c>
      <c r="J61" s="7" t="str">
        <f t="shared" si="5"/>
        <v>Tuyên Quang</v>
      </c>
      <c r="K61" s="2"/>
      <c r="L61" s="4" t="str">
        <f t="shared" si="6"/>
        <v>Hải Dương</v>
      </c>
      <c r="M61" s="5" t="s">
        <v>310</v>
      </c>
      <c r="N61" s="5">
        <v>2500</v>
      </c>
      <c r="O61" s="5">
        <v>3200</v>
      </c>
      <c r="P61" s="5">
        <v>5000</v>
      </c>
      <c r="Q61" s="5">
        <v>6500</v>
      </c>
      <c r="R61" s="5" t="s">
        <v>315</v>
      </c>
      <c r="S61" s="5" t="s">
        <v>316</v>
      </c>
      <c r="T61" s="4" t="str">
        <f>VLOOKUP(M61,Tinh!$A$2:$C$64,2,0)</f>
        <v>PROVINCE_3</v>
      </c>
      <c r="U61" s="4" t="str">
        <f>VLOOKUP(M61,Tinh!$A$2:$C$64,3,0)</f>
        <v>Hải Dương</v>
      </c>
    </row>
    <row r="62" spans="1:21" ht="15.75" x14ac:dyDescent="0.25">
      <c r="A62" s="5" t="s">
        <v>113</v>
      </c>
      <c r="B62" s="6" t="s">
        <v>421</v>
      </c>
      <c r="C62" s="6" t="s">
        <v>632</v>
      </c>
      <c r="D62" s="5" t="s">
        <v>84</v>
      </c>
      <c r="E62" s="7">
        <f t="shared" si="0"/>
        <v>1600</v>
      </c>
      <c r="F62" s="7">
        <f t="shared" si="1"/>
        <v>1900</v>
      </c>
      <c r="G62" s="7">
        <f t="shared" si="2"/>
        <v>2900</v>
      </c>
      <c r="H62" s="7">
        <f t="shared" si="3"/>
        <v>3770</v>
      </c>
      <c r="I62" s="7" t="str">
        <f t="shared" si="4"/>
        <v>STATION_12</v>
      </c>
      <c r="J62" s="7" t="str">
        <f t="shared" si="5"/>
        <v>Càng Long Trà Vinh</v>
      </c>
      <c r="K62" s="2"/>
      <c r="L62" s="4" t="str">
        <f t="shared" si="6"/>
        <v>Hải Dương</v>
      </c>
      <c r="M62" s="5" t="s">
        <v>310</v>
      </c>
      <c r="N62" s="5">
        <v>2500</v>
      </c>
      <c r="O62" s="5">
        <v>3200</v>
      </c>
      <c r="P62" s="5">
        <v>5000</v>
      </c>
      <c r="Q62" s="5">
        <v>6500</v>
      </c>
      <c r="R62" s="5" t="s">
        <v>319</v>
      </c>
      <c r="S62" s="5" t="s">
        <v>320</v>
      </c>
      <c r="T62" s="4" t="str">
        <f>VLOOKUP(M62,Tinh!$A$2:$C$64,2,0)</f>
        <v>PROVINCE_3</v>
      </c>
      <c r="U62" s="4" t="str">
        <f>VLOOKUP(M62,Tinh!$A$2:$C$64,3,0)</f>
        <v>Hải Dương</v>
      </c>
    </row>
    <row r="63" spans="1:21" ht="15.75" x14ac:dyDescent="0.25">
      <c r="A63" s="5" t="s">
        <v>85</v>
      </c>
      <c r="B63" s="6" t="s">
        <v>416</v>
      </c>
      <c r="C63" s="6" t="s">
        <v>632</v>
      </c>
      <c r="D63" s="5" t="s">
        <v>84</v>
      </c>
      <c r="E63" s="7">
        <f t="shared" si="0"/>
        <v>1600</v>
      </c>
      <c r="F63" s="7">
        <f t="shared" si="1"/>
        <v>1900</v>
      </c>
      <c r="G63" s="7">
        <f t="shared" si="2"/>
        <v>2900</v>
      </c>
      <c r="H63" s="7">
        <f t="shared" si="3"/>
        <v>3770</v>
      </c>
      <c r="I63" s="7" t="str">
        <f t="shared" si="4"/>
        <v>STATION_6</v>
      </c>
      <c r="J63" s="7" t="str">
        <f t="shared" si="5"/>
        <v>Trà Vinh</v>
      </c>
      <c r="K63" s="2"/>
      <c r="L63" s="4" t="str">
        <f t="shared" si="6"/>
        <v>Hưng Yên</v>
      </c>
      <c r="M63" s="5" t="s">
        <v>323</v>
      </c>
      <c r="N63" s="5">
        <v>2500</v>
      </c>
      <c r="O63" s="5">
        <v>3200</v>
      </c>
      <c r="P63" s="5">
        <v>5000</v>
      </c>
      <c r="Q63" s="5">
        <v>6500</v>
      </c>
      <c r="R63" s="5" t="s">
        <v>324</v>
      </c>
      <c r="S63" s="5" t="s">
        <v>325</v>
      </c>
      <c r="T63" s="4" t="str">
        <f>VLOOKUP(M63,Tinh!$A$2:$C$64,2,0)</f>
        <v>PROVINCE_2</v>
      </c>
      <c r="U63" s="4" t="str">
        <f>VLOOKUP(M63,Tinh!$A$2:$C$64,3,0)</f>
        <v>Hưng Yên</v>
      </c>
    </row>
    <row r="64" spans="1:21" ht="15.75" x14ac:dyDescent="0.25">
      <c r="A64" s="5" t="s">
        <v>276</v>
      </c>
      <c r="B64" s="6" t="s">
        <v>459</v>
      </c>
      <c r="C64" s="6" t="s">
        <v>646</v>
      </c>
      <c r="D64" s="5" t="s">
        <v>333</v>
      </c>
      <c r="E64" s="7">
        <f t="shared" si="0"/>
        <v>2500</v>
      </c>
      <c r="F64" s="7">
        <f t="shared" si="1"/>
        <v>3200</v>
      </c>
      <c r="G64" s="7">
        <f t="shared" si="2"/>
        <v>5000</v>
      </c>
      <c r="H64" s="7">
        <f t="shared" si="3"/>
        <v>6500</v>
      </c>
      <c r="I64" s="7" t="str">
        <f t="shared" si="4"/>
        <v>STATION_50</v>
      </c>
      <c r="J64" s="7" t="str">
        <f t="shared" si="5"/>
        <v>Yên Lạc Vĩnh Phúc</v>
      </c>
      <c r="K64" s="2"/>
      <c r="L64" s="4" t="str">
        <f t="shared" si="6"/>
        <v>Thái Bình</v>
      </c>
      <c r="M64" s="5" t="s">
        <v>328</v>
      </c>
      <c r="N64" s="5">
        <v>2500</v>
      </c>
      <c r="O64" s="5">
        <v>3200</v>
      </c>
      <c r="P64" s="5">
        <v>5000</v>
      </c>
      <c r="Q64" s="5">
        <v>6500</v>
      </c>
      <c r="R64" s="5" t="s">
        <v>329</v>
      </c>
      <c r="S64" s="5" t="s">
        <v>330</v>
      </c>
      <c r="T64" s="4" t="str">
        <f>VLOOKUP(M64,Tinh!$A$2:$C$64,2,0)</f>
        <v>PROVINCE_7</v>
      </c>
      <c r="U64" s="4" t="str">
        <f>VLOOKUP(M64,Tinh!$A$2:$C$64,3,0)</f>
        <v>Thái Bình</v>
      </c>
    </row>
    <row r="65" spans="1:21" ht="15.75" x14ac:dyDescent="0.25">
      <c r="A65" s="5" t="s">
        <v>280</v>
      </c>
      <c r="B65" s="6" t="s">
        <v>460</v>
      </c>
      <c r="C65" s="6" t="s">
        <v>646</v>
      </c>
      <c r="D65" s="5" t="s">
        <v>333</v>
      </c>
      <c r="E65" s="7">
        <f t="shared" si="0"/>
        <v>2500</v>
      </c>
      <c r="F65" s="7">
        <f t="shared" si="1"/>
        <v>3200</v>
      </c>
      <c r="G65" s="7">
        <f t="shared" si="2"/>
        <v>5000</v>
      </c>
      <c r="H65" s="7">
        <f t="shared" si="3"/>
        <v>6500</v>
      </c>
      <c r="I65" s="7" t="str">
        <f t="shared" si="4"/>
        <v>STATION_51</v>
      </c>
      <c r="J65" s="7" t="str">
        <f t="shared" si="5"/>
        <v>Lập Thạch Vĩnh Phúc</v>
      </c>
      <c r="K65" s="2"/>
      <c r="L65" s="4" t="str">
        <f t="shared" si="6"/>
        <v>Vĩnh Phúc</v>
      </c>
      <c r="M65" s="5" t="s">
        <v>333</v>
      </c>
      <c r="N65" s="5">
        <v>2500</v>
      </c>
      <c r="O65" s="5">
        <v>3200</v>
      </c>
      <c r="P65" s="5">
        <v>5000</v>
      </c>
      <c r="Q65" s="5">
        <v>6500</v>
      </c>
      <c r="R65" s="5" t="s">
        <v>334</v>
      </c>
      <c r="S65" s="5" t="s">
        <v>335</v>
      </c>
      <c r="T65" s="4" t="str">
        <f>VLOOKUP(M65,Tinh!$A$2:$C$64,2,0)</f>
        <v>PROVINCE_18</v>
      </c>
      <c r="U65" s="4" t="str">
        <f>VLOOKUP(M65,Tinh!$A$2:$C$64,3,0)</f>
        <v>Vĩnh Phúc</v>
      </c>
    </row>
    <row r="66" spans="1:21" ht="15.75" x14ac:dyDescent="0.25">
      <c r="A66" s="5" t="s">
        <v>284</v>
      </c>
      <c r="B66" s="6" t="s">
        <v>461</v>
      </c>
      <c r="C66" s="6" t="s">
        <v>646</v>
      </c>
      <c r="D66" s="5" t="s">
        <v>333</v>
      </c>
      <c r="E66" s="7">
        <f t="shared" si="0"/>
        <v>2500</v>
      </c>
      <c r="F66" s="7">
        <f t="shared" si="1"/>
        <v>3200</v>
      </c>
      <c r="G66" s="7">
        <f t="shared" si="2"/>
        <v>5000</v>
      </c>
      <c r="H66" s="7">
        <f t="shared" si="3"/>
        <v>6500</v>
      </c>
      <c r="I66" s="7" t="str">
        <f t="shared" si="4"/>
        <v>STATION_52</v>
      </c>
      <c r="J66" s="7" t="str">
        <f t="shared" si="5"/>
        <v>Vĩnh Tường Vĩnh Phúc</v>
      </c>
      <c r="K66" s="2"/>
      <c r="L66" s="4" t="str">
        <f t="shared" si="6"/>
        <v>Vĩnh Phúc</v>
      </c>
      <c r="M66" s="5" t="s">
        <v>333</v>
      </c>
      <c r="N66" s="5">
        <v>2500</v>
      </c>
      <c r="O66" s="5">
        <v>3200</v>
      </c>
      <c r="P66" s="5">
        <v>5000</v>
      </c>
      <c r="Q66" s="5">
        <v>6500</v>
      </c>
      <c r="R66" s="5" t="s">
        <v>338</v>
      </c>
      <c r="S66" s="5" t="s">
        <v>339</v>
      </c>
      <c r="T66" s="4" t="str">
        <f>VLOOKUP(M66,Tinh!$A$2:$C$64,2,0)</f>
        <v>PROVINCE_18</v>
      </c>
      <c r="U66" s="4" t="str">
        <f>VLOOKUP(M66,Tinh!$A$2:$C$64,3,0)</f>
        <v>Vĩnh Phúc</v>
      </c>
    </row>
    <row r="67" spans="1:21" ht="15.75" x14ac:dyDescent="0.25">
      <c r="A67" s="5" t="s">
        <v>289</v>
      </c>
      <c r="B67" s="6" t="s">
        <v>462</v>
      </c>
      <c r="C67" s="6" t="s">
        <v>646</v>
      </c>
      <c r="D67" s="5" t="s">
        <v>333</v>
      </c>
      <c r="E67" s="7">
        <f t="shared" ref="E67:E82" si="7">VLOOKUP(D67,$M$2:$Q$82,2,0)</f>
        <v>2500</v>
      </c>
      <c r="F67" s="7">
        <f t="shared" ref="F67:F82" si="8">VLOOKUP(D67,$M$2:$Q$82,3,0)</f>
        <v>3200</v>
      </c>
      <c r="G67" s="7">
        <f t="shared" ref="G67:G82" si="9">VLOOKUP(D67,$M$2:$Q$82,4,0)</f>
        <v>5000</v>
      </c>
      <c r="H67" s="7">
        <f t="shared" ref="H67:H82" si="10">VLOOKUP(D67,$M$2:$Q$82,5,0)</f>
        <v>6500</v>
      </c>
      <c r="I67" s="7" t="str">
        <f t="shared" ref="I67:I82" si="11">A67</f>
        <v>STATION_53</v>
      </c>
      <c r="J67" s="7" t="str">
        <f t="shared" ref="J67:J82" si="12">B67</f>
        <v>Vĩnh Yên Vĩnh Phúc</v>
      </c>
      <c r="K67" s="2"/>
      <c r="L67" s="4" t="str">
        <f t="shared" ref="L67:L82" si="13">U67</f>
        <v>Vĩnh Phúc</v>
      </c>
      <c r="M67" s="5" t="s">
        <v>333</v>
      </c>
      <c r="N67" s="5">
        <v>2500</v>
      </c>
      <c r="O67" s="5">
        <v>3200</v>
      </c>
      <c r="P67" s="5">
        <v>5000</v>
      </c>
      <c r="Q67" s="5">
        <v>6500</v>
      </c>
      <c r="R67" s="5" t="s">
        <v>342</v>
      </c>
      <c r="S67" s="5" t="s">
        <v>343</v>
      </c>
      <c r="T67" s="4" t="str">
        <f>VLOOKUP(M67,Tinh!$A$2:$C$64,2,0)</f>
        <v>PROVINCE_18</v>
      </c>
      <c r="U67" s="4" t="str">
        <f>VLOOKUP(M67,Tinh!$A$2:$C$64,3,0)</f>
        <v>Vĩnh Phúc</v>
      </c>
    </row>
    <row r="68" spans="1:21" ht="15.75" x14ac:dyDescent="0.25">
      <c r="A68" s="5" t="s">
        <v>346</v>
      </c>
      <c r="B68" s="6" t="s">
        <v>475</v>
      </c>
      <c r="C68" s="6" t="s">
        <v>652</v>
      </c>
      <c r="D68" s="5" t="s">
        <v>398</v>
      </c>
      <c r="E68" s="7">
        <f t="shared" si="7"/>
        <v>2500</v>
      </c>
      <c r="F68" s="7">
        <f t="shared" si="8"/>
        <v>3200</v>
      </c>
      <c r="G68" s="7">
        <f t="shared" si="9"/>
        <v>5000</v>
      </c>
      <c r="H68" s="7">
        <f t="shared" si="10"/>
        <v>6500</v>
      </c>
      <c r="I68" s="7" t="str">
        <f t="shared" si="11"/>
        <v>STATION_66</v>
      </c>
      <c r="J68" s="7" t="str">
        <f t="shared" si="12"/>
        <v>Lục Yên Yên Bái</v>
      </c>
      <c r="K68" s="2"/>
      <c r="L68" s="4" t="str">
        <f t="shared" si="13"/>
        <v>Vĩnh Phúc</v>
      </c>
      <c r="M68" s="5" t="s">
        <v>333</v>
      </c>
      <c r="N68" s="5">
        <v>2500</v>
      </c>
      <c r="O68" s="5">
        <v>3200</v>
      </c>
      <c r="P68" s="5">
        <v>5000</v>
      </c>
      <c r="Q68" s="5">
        <v>6500</v>
      </c>
      <c r="R68" s="5" t="s">
        <v>346</v>
      </c>
      <c r="S68" s="5" t="s">
        <v>347</v>
      </c>
      <c r="T68" s="4" t="str">
        <f>VLOOKUP(M68,Tinh!$A$2:$C$64,2,0)</f>
        <v>PROVINCE_18</v>
      </c>
      <c r="U68" s="4" t="str">
        <f>VLOOKUP(M68,Tinh!$A$2:$C$64,3,0)</f>
        <v>Vĩnh Phúc</v>
      </c>
    </row>
    <row r="69" spans="1:21" ht="15.75" x14ac:dyDescent="0.25">
      <c r="A69" s="5" t="s">
        <v>351</v>
      </c>
      <c r="B69" s="6" t="s">
        <v>476</v>
      </c>
      <c r="C69" s="6" t="s">
        <v>652</v>
      </c>
      <c r="D69" s="5" t="s">
        <v>398</v>
      </c>
      <c r="E69" s="7">
        <f t="shared" si="7"/>
        <v>2500</v>
      </c>
      <c r="F69" s="7">
        <f t="shared" si="8"/>
        <v>3200</v>
      </c>
      <c r="G69" s="7">
        <f t="shared" si="9"/>
        <v>5000</v>
      </c>
      <c r="H69" s="7">
        <f t="shared" si="10"/>
        <v>6500</v>
      </c>
      <c r="I69" s="7" t="str">
        <f t="shared" si="11"/>
        <v>STATION_67</v>
      </c>
      <c r="J69" s="7" t="str">
        <f t="shared" si="12"/>
        <v>Nghĩa Lộ Yên Bái</v>
      </c>
      <c r="K69" s="2"/>
      <c r="L69" s="4" t="str">
        <f t="shared" si="13"/>
        <v>Bắc Giang</v>
      </c>
      <c r="M69" s="5" t="s">
        <v>350</v>
      </c>
      <c r="N69" s="5">
        <v>2500</v>
      </c>
      <c r="O69" s="5">
        <v>3200</v>
      </c>
      <c r="P69" s="5">
        <v>5000</v>
      </c>
      <c r="Q69" s="5">
        <v>6500</v>
      </c>
      <c r="R69" s="5" t="s">
        <v>351</v>
      </c>
      <c r="S69" s="5" t="s">
        <v>352</v>
      </c>
      <c r="T69" s="4" t="str">
        <f>VLOOKUP(M69,Tinh!$A$2:$C$64,2,0)</f>
        <v>PROVINCE_9</v>
      </c>
      <c r="U69" s="4" t="str">
        <f>VLOOKUP(M69,Tinh!$A$2:$C$64,3,0)</f>
        <v>Bắc Giang</v>
      </c>
    </row>
    <row r="70" spans="1:21" ht="15.75" x14ac:dyDescent="0.25">
      <c r="E70" s="2" t="e">
        <f t="shared" si="7"/>
        <v>#N/A</v>
      </c>
      <c r="F70" s="2" t="e">
        <f t="shared" si="8"/>
        <v>#N/A</v>
      </c>
      <c r="G70" s="2" t="e">
        <f t="shared" si="9"/>
        <v>#N/A</v>
      </c>
      <c r="H70" s="2" t="e">
        <f t="shared" si="10"/>
        <v>#N/A</v>
      </c>
      <c r="I70" s="2">
        <f t="shared" si="11"/>
        <v>0</v>
      </c>
      <c r="J70" s="2">
        <f t="shared" si="12"/>
        <v>0</v>
      </c>
      <c r="K70" s="2"/>
      <c r="L70" s="4" t="str">
        <f t="shared" si="13"/>
        <v>Bắc Giang</v>
      </c>
      <c r="M70" s="5" t="s">
        <v>350</v>
      </c>
      <c r="N70" s="5">
        <v>2500</v>
      </c>
      <c r="O70" s="5">
        <v>3200</v>
      </c>
      <c r="P70" s="5">
        <v>5000</v>
      </c>
      <c r="Q70" s="5">
        <v>6500</v>
      </c>
      <c r="R70" s="5" t="s">
        <v>355</v>
      </c>
      <c r="S70" s="5" t="s">
        <v>356</v>
      </c>
      <c r="T70" s="4" t="str">
        <f>VLOOKUP(M70,Tinh!$A$2:$C$64,2,0)</f>
        <v>PROVINCE_9</v>
      </c>
      <c r="U70" s="4" t="str">
        <f>VLOOKUP(M70,Tinh!$A$2:$C$64,3,0)</f>
        <v>Bắc Giang</v>
      </c>
    </row>
    <row r="71" spans="1:21" ht="15.75" x14ac:dyDescent="0.25">
      <c r="E71" s="2" t="e">
        <f t="shared" si="7"/>
        <v>#N/A</v>
      </c>
      <c r="F71" s="2" t="e">
        <f t="shared" si="8"/>
        <v>#N/A</v>
      </c>
      <c r="G71" s="2" t="e">
        <f t="shared" si="9"/>
        <v>#N/A</v>
      </c>
      <c r="H71" s="2" t="e">
        <f t="shared" si="10"/>
        <v>#N/A</v>
      </c>
      <c r="I71" s="2">
        <f t="shared" si="11"/>
        <v>0</v>
      </c>
      <c r="J71" s="2">
        <f t="shared" si="12"/>
        <v>0</v>
      </c>
      <c r="K71" s="2"/>
      <c r="L71" s="4" t="str">
        <f t="shared" si="13"/>
        <v>Bắc Giang</v>
      </c>
      <c r="M71" s="5" t="s">
        <v>350</v>
      </c>
      <c r="N71" s="5">
        <v>2500</v>
      </c>
      <c r="O71" s="5">
        <v>3200</v>
      </c>
      <c r="P71" s="5">
        <v>5000</v>
      </c>
      <c r="Q71" s="5">
        <v>6500</v>
      </c>
      <c r="R71" s="5" t="s">
        <v>359</v>
      </c>
      <c r="S71" s="5" t="s">
        <v>360</v>
      </c>
      <c r="T71" s="4" t="str">
        <f>VLOOKUP(M71,Tinh!$A$2:$C$64,2,0)</f>
        <v>PROVINCE_9</v>
      </c>
      <c r="U71" s="4" t="str">
        <f>VLOOKUP(M71,Tinh!$A$2:$C$64,3,0)</f>
        <v>Bắc Giang</v>
      </c>
    </row>
    <row r="72" spans="1:21" ht="15.75" x14ac:dyDescent="0.25">
      <c r="E72" s="2" t="e">
        <f t="shared" si="7"/>
        <v>#N/A</v>
      </c>
      <c r="F72" s="2" t="e">
        <f t="shared" si="8"/>
        <v>#N/A</v>
      </c>
      <c r="G72" s="2" t="e">
        <f t="shared" si="9"/>
        <v>#N/A</v>
      </c>
      <c r="H72" s="2" t="e">
        <f t="shared" si="10"/>
        <v>#N/A</v>
      </c>
      <c r="I72" s="2">
        <f t="shared" si="11"/>
        <v>0</v>
      </c>
      <c r="J72" s="2">
        <f t="shared" si="12"/>
        <v>0</v>
      </c>
      <c r="K72" s="2"/>
      <c r="L72" s="4" t="str">
        <f t="shared" si="13"/>
        <v>Bắc Giang</v>
      </c>
      <c r="M72" s="5" t="s">
        <v>350</v>
      </c>
      <c r="N72" s="5">
        <v>2500</v>
      </c>
      <c r="O72" s="5">
        <v>3200</v>
      </c>
      <c r="P72" s="5">
        <v>5000</v>
      </c>
      <c r="Q72" s="5">
        <v>6500</v>
      </c>
      <c r="R72" s="5" t="s">
        <v>363</v>
      </c>
      <c r="S72" s="5" t="s">
        <v>364</v>
      </c>
      <c r="T72" s="4" t="str">
        <f>VLOOKUP(M72,Tinh!$A$2:$C$64,2,0)</f>
        <v>PROVINCE_9</v>
      </c>
      <c r="U72" s="4" t="str">
        <f>VLOOKUP(M72,Tinh!$A$2:$C$64,3,0)</f>
        <v>Bắc Giang</v>
      </c>
    </row>
    <row r="73" spans="1:21" ht="15.75" x14ac:dyDescent="0.25">
      <c r="E73" s="2" t="e">
        <f t="shared" si="7"/>
        <v>#N/A</v>
      </c>
      <c r="F73" s="2" t="e">
        <f t="shared" si="8"/>
        <v>#N/A</v>
      </c>
      <c r="G73" s="2" t="e">
        <f t="shared" si="9"/>
        <v>#N/A</v>
      </c>
      <c r="H73" s="2" t="e">
        <f t="shared" si="10"/>
        <v>#N/A</v>
      </c>
      <c r="I73" s="2">
        <f t="shared" si="11"/>
        <v>0</v>
      </c>
      <c r="J73" s="2">
        <f t="shared" si="12"/>
        <v>0</v>
      </c>
      <c r="K73" s="2"/>
      <c r="L73" s="4" t="str">
        <f t="shared" si="13"/>
        <v>Bắc Giang</v>
      </c>
      <c r="M73" s="5" t="s">
        <v>350</v>
      </c>
      <c r="N73" s="5">
        <v>2500</v>
      </c>
      <c r="O73" s="5">
        <v>3200</v>
      </c>
      <c r="P73" s="5">
        <v>5000</v>
      </c>
      <c r="Q73" s="5">
        <v>6500</v>
      </c>
      <c r="R73" s="5" t="s">
        <v>367</v>
      </c>
      <c r="S73" s="5" t="s">
        <v>368</v>
      </c>
      <c r="T73" s="4" t="str">
        <f>VLOOKUP(M73,Tinh!$A$2:$C$64,2,0)</f>
        <v>PROVINCE_9</v>
      </c>
      <c r="U73" s="4" t="str">
        <f>VLOOKUP(M73,Tinh!$A$2:$C$64,3,0)</f>
        <v>Bắc Giang</v>
      </c>
    </row>
    <row r="74" spans="1:21" ht="15.75" x14ac:dyDescent="0.25">
      <c r="E74" s="2" t="e">
        <f t="shared" si="7"/>
        <v>#N/A</v>
      </c>
      <c r="F74" s="2" t="e">
        <f t="shared" si="8"/>
        <v>#N/A</v>
      </c>
      <c r="G74" s="2" t="e">
        <f t="shared" si="9"/>
        <v>#N/A</v>
      </c>
      <c r="H74" s="2" t="e">
        <f t="shared" si="10"/>
        <v>#N/A</v>
      </c>
      <c r="I74" s="2">
        <f t="shared" si="11"/>
        <v>0</v>
      </c>
      <c r="J74" s="2">
        <f t="shared" si="12"/>
        <v>0</v>
      </c>
      <c r="K74" s="2"/>
      <c r="L74" s="4" t="str">
        <f t="shared" si="13"/>
        <v>Bắc Giang</v>
      </c>
      <c r="M74" s="5" t="s">
        <v>350</v>
      </c>
      <c r="N74" s="5">
        <v>2500</v>
      </c>
      <c r="O74" s="5">
        <v>3200</v>
      </c>
      <c r="P74" s="5">
        <v>5000</v>
      </c>
      <c r="Q74" s="5">
        <v>6500</v>
      </c>
      <c r="R74" s="5" t="s">
        <v>371</v>
      </c>
      <c r="S74" s="5" t="s">
        <v>372</v>
      </c>
      <c r="T74" s="4" t="str">
        <f>VLOOKUP(M74,Tinh!$A$2:$C$64,2,0)</f>
        <v>PROVINCE_9</v>
      </c>
      <c r="U74" s="4" t="str">
        <f>VLOOKUP(M74,Tinh!$A$2:$C$64,3,0)</f>
        <v>Bắc Giang</v>
      </c>
    </row>
    <row r="75" spans="1:21" ht="15.75" x14ac:dyDescent="0.25">
      <c r="E75" s="2" t="e">
        <f t="shared" si="7"/>
        <v>#N/A</v>
      </c>
      <c r="F75" s="2" t="e">
        <f t="shared" si="8"/>
        <v>#N/A</v>
      </c>
      <c r="G75" s="2" t="e">
        <f t="shared" si="9"/>
        <v>#N/A</v>
      </c>
      <c r="H75" s="2" t="e">
        <f t="shared" si="10"/>
        <v>#N/A</v>
      </c>
      <c r="I75" s="2">
        <f t="shared" si="11"/>
        <v>0</v>
      </c>
      <c r="J75" s="2">
        <f t="shared" si="12"/>
        <v>0</v>
      </c>
      <c r="K75" s="2"/>
      <c r="L75" s="4" t="str">
        <f t="shared" si="13"/>
        <v>Bắc Ninh</v>
      </c>
      <c r="M75" s="5" t="s">
        <v>375</v>
      </c>
      <c r="N75" s="5">
        <v>2500</v>
      </c>
      <c r="O75" s="5">
        <v>3200</v>
      </c>
      <c r="P75" s="5">
        <v>5000</v>
      </c>
      <c r="Q75" s="5">
        <v>6500</v>
      </c>
      <c r="R75" s="5" t="s">
        <v>376</v>
      </c>
      <c r="S75" s="5" t="s">
        <v>377</v>
      </c>
      <c r="T75" s="4" t="str">
        <f>VLOOKUP(M75,Tinh!$A$2:$C$64,2,0)</f>
        <v>PROVINCE_10</v>
      </c>
      <c r="U75" s="4" t="str">
        <f>VLOOKUP(M75,Tinh!$A$2:$C$64,3,0)</f>
        <v>Bắc Ninh</v>
      </c>
    </row>
    <row r="76" spans="1:21" ht="15.75" x14ac:dyDescent="0.25">
      <c r="E76" s="2" t="e">
        <f t="shared" si="7"/>
        <v>#N/A</v>
      </c>
      <c r="F76" s="2" t="e">
        <f t="shared" si="8"/>
        <v>#N/A</v>
      </c>
      <c r="G76" s="2" t="e">
        <f t="shared" si="9"/>
        <v>#N/A</v>
      </c>
      <c r="H76" s="2" t="e">
        <f t="shared" si="10"/>
        <v>#N/A</v>
      </c>
      <c r="I76" s="2">
        <f t="shared" si="11"/>
        <v>0</v>
      </c>
      <c r="J76" s="2">
        <f t="shared" si="12"/>
        <v>0</v>
      </c>
      <c r="K76" s="2"/>
      <c r="L76" s="4" t="str">
        <f t="shared" si="13"/>
        <v>Bắc Ninh</v>
      </c>
      <c r="M76" s="5" t="s">
        <v>375</v>
      </c>
      <c r="N76" s="5">
        <v>2500</v>
      </c>
      <c r="O76" s="5">
        <v>3200</v>
      </c>
      <c r="P76" s="5">
        <v>5000</v>
      </c>
      <c r="Q76" s="5">
        <v>6500</v>
      </c>
      <c r="R76" s="5" t="s">
        <v>380</v>
      </c>
      <c r="S76" s="5" t="s">
        <v>381</v>
      </c>
      <c r="T76" s="4" t="str">
        <f>VLOOKUP(M76,Tinh!$A$2:$C$64,2,0)</f>
        <v>PROVINCE_10</v>
      </c>
      <c r="U76" s="4" t="str">
        <f>VLOOKUP(M76,Tinh!$A$2:$C$64,3,0)</f>
        <v>Bắc Ninh</v>
      </c>
    </row>
    <row r="77" spans="1:21" ht="15.75" x14ac:dyDescent="0.25">
      <c r="E77" s="2" t="e">
        <f t="shared" si="7"/>
        <v>#N/A</v>
      </c>
      <c r="F77" s="2" t="e">
        <f t="shared" si="8"/>
        <v>#N/A</v>
      </c>
      <c r="G77" s="2" t="e">
        <f t="shared" si="9"/>
        <v>#N/A</v>
      </c>
      <c r="H77" s="2" t="e">
        <f t="shared" si="10"/>
        <v>#N/A</v>
      </c>
      <c r="I77" s="2">
        <f t="shared" si="11"/>
        <v>0</v>
      </c>
      <c r="J77" s="2">
        <f t="shared" si="12"/>
        <v>0</v>
      </c>
      <c r="K77" s="2"/>
      <c r="L77" s="4" t="str">
        <f t="shared" si="13"/>
        <v>Bắc Ninh</v>
      </c>
      <c r="M77" s="5" t="s">
        <v>375</v>
      </c>
      <c r="N77" s="5">
        <v>2500</v>
      </c>
      <c r="O77" s="5">
        <v>3200</v>
      </c>
      <c r="P77" s="5">
        <v>5000</v>
      </c>
      <c r="Q77" s="5">
        <v>6500</v>
      </c>
      <c r="R77" s="5" t="s">
        <v>384</v>
      </c>
      <c r="S77" s="5" t="s">
        <v>385</v>
      </c>
      <c r="T77" s="4" t="str">
        <f>VLOOKUP(M77,Tinh!$A$2:$C$64,2,0)</f>
        <v>PROVINCE_10</v>
      </c>
      <c r="U77" s="4" t="str">
        <f>VLOOKUP(M77,Tinh!$A$2:$C$64,3,0)</f>
        <v>Bắc Ninh</v>
      </c>
    </row>
    <row r="78" spans="1:21" ht="15.75" x14ac:dyDescent="0.25">
      <c r="E78" s="2" t="e">
        <f t="shared" si="7"/>
        <v>#N/A</v>
      </c>
      <c r="F78" s="2" t="e">
        <f t="shared" si="8"/>
        <v>#N/A</v>
      </c>
      <c r="G78" s="2" t="e">
        <f t="shared" si="9"/>
        <v>#N/A</v>
      </c>
      <c r="H78" s="2" t="e">
        <f t="shared" si="10"/>
        <v>#N/A</v>
      </c>
      <c r="I78" s="2">
        <f t="shared" si="11"/>
        <v>0</v>
      </c>
      <c r="J78" s="2">
        <f t="shared" si="12"/>
        <v>0</v>
      </c>
      <c r="K78" s="2"/>
      <c r="L78" s="4" t="str">
        <f t="shared" si="13"/>
        <v>Thái Nguyên</v>
      </c>
      <c r="M78" s="5" t="s">
        <v>388</v>
      </c>
      <c r="N78" s="5">
        <v>2500</v>
      </c>
      <c r="O78" s="5">
        <v>3200</v>
      </c>
      <c r="P78" s="5">
        <v>5000</v>
      </c>
      <c r="Q78" s="5">
        <v>6500</v>
      </c>
      <c r="R78" s="5" t="s">
        <v>389</v>
      </c>
      <c r="S78" s="5" t="s">
        <v>390</v>
      </c>
      <c r="T78" s="4" t="str">
        <f>VLOOKUP(M78,Tinh!$A$2:$C$64,2,0)</f>
        <v>PROVINCE_16</v>
      </c>
      <c r="U78" s="4" t="str">
        <f>VLOOKUP(M78,Tinh!$A$2:$C$64,3,0)</f>
        <v>Thái Nguyên</v>
      </c>
    </row>
    <row r="79" spans="1:21" ht="15.75" x14ac:dyDescent="0.25">
      <c r="E79" s="2" t="e">
        <f t="shared" si="7"/>
        <v>#N/A</v>
      </c>
      <c r="F79" s="2" t="e">
        <f t="shared" si="8"/>
        <v>#N/A</v>
      </c>
      <c r="G79" s="2" t="e">
        <f t="shared" si="9"/>
        <v>#N/A</v>
      </c>
      <c r="H79" s="2" t="e">
        <f t="shared" si="10"/>
        <v>#N/A</v>
      </c>
      <c r="I79" s="2">
        <f t="shared" si="11"/>
        <v>0</v>
      </c>
      <c r="J79" s="2">
        <f t="shared" si="12"/>
        <v>0</v>
      </c>
      <c r="K79" s="2"/>
      <c r="L79" s="4" t="str">
        <f t="shared" si="13"/>
        <v>Tuyên Quang</v>
      </c>
      <c r="M79" s="5" t="s">
        <v>393</v>
      </c>
      <c r="N79" s="5">
        <v>2500</v>
      </c>
      <c r="O79" s="5">
        <v>3200</v>
      </c>
      <c r="P79" s="5">
        <v>5000</v>
      </c>
      <c r="Q79" s="5">
        <v>6500</v>
      </c>
      <c r="R79" s="5" t="s">
        <v>394</v>
      </c>
      <c r="S79" s="5" t="s">
        <v>395</v>
      </c>
      <c r="T79" s="4" t="str">
        <f>VLOOKUP(M79,Tinh!$A$2:$C$64,2,0)</f>
        <v>PROVINCE_17</v>
      </c>
      <c r="U79" s="4" t="str">
        <f>VLOOKUP(M79,Tinh!$A$2:$C$64,3,0)</f>
        <v>Tuyên Quang</v>
      </c>
    </row>
    <row r="80" spans="1:21" ht="15.75" x14ac:dyDescent="0.25">
      <c r="E80" s="2" t="e">
        <f t="shared" si="7"/>
        <v>#N/A</v>
      </c>
      <c r="F80" s="2" t="e">
        <f t="shared" si="8"/>
        <v>#N/A</v>
      </c>
      <c r="G80" s="2" t="e">
        <f t="shared" si="9"/>
        <v>#N/A</v>
      </c>
      <c r="H80" s="2" t="e">
        <f t="shared" si="10"/>
        <v>#N/A</v>
      </c>
      <c r="I80" s="2">
        <f t="shared" si="11"/>
        <v>0</v>
      </c>
      <c r="J80" s="2">
        <f t="shared" si="12"/>
        <v>0</v>
      </c>
      <c r="K80" s="2"/>
      <c r="L80" s="4" t="str">
        <f t="shared" si="13"/>
        <v>Yên Bái</v>
      </c>
      <c r="M80" s="5" t="s">
        <v>398</v>
      </c>
      <c r="N80" s="5">
        <v>2500</v>
      </c>
      <c r="O80" s="5">
        <v>3200</v>
      </c>
      <c r="P80" s="5">
        <v>5000</v>
      </c>
      <c r="Q80" s="5">
        <v>6500</v>
      </c>
      <c r="R80" s="5" t="s">
        <v>399</v>
      </c>
      <c r="S80" s="5" t="s">
        <v>400</v>
      </c>
      <c r="T80" s="4" t="str">
        <f>VLOOKUP(M80,Tinh!$A$2:$C$64,2,0)</f>
        <v>PROVINCE_19</v>
      </c>
      <c r="U80" s="4" t="str">
        <f>VLOOKUP(M80,Tinh!$A$2:$C$64,3,0)</f>
        <v>Yên Bái</v>
      </c>
    </row>
    <row r="81" spans="5:21" ht="15.75" x14ac:dyDescent="0.25">
      <c r="E81" s="2" t="e">
        <f t="shared" si="7"/>
        <v>#N/A</v>
      </c>
      <c r="F81" s="2" t="e">
        <f t="shared" si="8"/>
        <v>#N/A</v>
      </c>
      <c r="G81" s="2" t="e">
        <f t="shared" si="9"/>
        <v>#N/A</v>
      </c>
      <c r="H81" s="2" t="e">
        <f t="shared" si="10"/>
        <v>#N/A</v>
      </c>
      <c r="I81" s="2">
        <f t="shared" si="11"/>
        <v>0</v>
      </c>
      <c r="J81" s="2">
        <f t="shared" si="12"/>
        <v>0</v>
      </c>
      <c r="K81" s="2"/>
      <c r="L81" s="4" t="str">
        <f t="shared" si="13"/>
        <v>Yên Bái</v>
      </c>
      <c r="M81" s="5" t="s">
        <v>398</v>
      </c>
      <c r="N81" s="5">
        <v>2500</v>
      </c>
      <c r="O81" s="5">
        <v>3200</v>
      </c>
      <c r="P81" s="5">
        <v>5000</v>
      </c>
      <c r="Q81" s="5">
        <v>6500</v>
      </c>
      <c r="R81" s="5" t="s">
        <v>403</v>
      </c>
      <c r="S81" s="5" t="s">
        <v>404</v>
      </c>
      <c r="T81" s="4" t="str">
        <f>VLOOKUP(M81,Tinh!$A$2:$C$64,2,0)</f>
        <v>PROVINCE_19</v>
      </c>
      <c r="U81" s="4" t="str">
        <f>VLOOKUP(M81,Tinh!$A$2:$C$64,3,0)</f>
        <v>Yên Bái</v>
      </c>
    </row>
    <row r="82" spans="5:21" ht="15.75" x14ac:dyDescent="0.25">
      <c r="E82" s="2" t="e">
        <f t="shared" si="7"/>
        <v>#N/A</v>
      </c>
      <c r="F82" s="2" t="e">
        <f t="shared" si="8"/>
        <v>#N/A</v>
      </c>
      <c r="G82" s="2" t="e">
        <f t="shared" si="9"/>
        <v>#N/A</v>
      </c>
      <c r="H82" s="2" t="e">
        <f t="shared" si="10"/>
        <v>#N/A</v>
      </c>
      <c r="I82" s="2">
        <f t="shared" si="11"/>
        <v>0</v>
      </c>
      <c r="J82" s="2">
        <f t="shared" si="12"/>
        <v>0</v>
      </c>
      <c r="K82" s="2"/>
      <c r="L82" s="4" t="str">
        <f t="shared" si="13"/>
        <v>Hoà Bình</v>
      </c>
      <c r="M82" s="5" t="s">
        <v>407</v>
      </c>
      <c r="N82" s="5">
        <v>2500</v>
      </c>
      <c r="O82" s="5">
        <v>3200</v>
      </c>
      <c r="P82" s="5">
        <v>5000</v>
      </c>
      <c r="Q82" s="5">
        <v>6500</v>
      </c>
      <c r="R82" s="5" t="s">
        <v>408</v>
      </c>
      <c r="S82" s="5" t="s">
        <v>409</v>
      </c>
      <c r="T82" s="4" t="str">
        <f>VLOOKUP(M82,Tinh!$A$2:$C$64,2,0)</f>
        <v>PROVINCE_22</v>
      </c>
      <c r="U82" s="4" t="str">
        <f>VLOOKUP(M82,Tinh!$A$2:$C$64,3,0)</f>
        <v>Hoà Bình</v>
      </c>
    </row>
  </sheetData>
  <sortState ref="A2:C69">
    <sortCondition ref="C2:C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4.140625" bestFit="1" customWidth="1"/>
    <col min="2" max="2" width="17.140625" bestFit="1" customWidth="1"/>
    <col min="3" max="3" width="26.140625" bestFit="1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ht="15.75" x14ac:dyDescent="0.25">
      <c r="A2" s="2" t="s">
        <v>288</v>
      </c>
      <c r="B2" s="2" t="s">
        <v>478</v>
      </c>
      <c r="C2" s="2" t="s">
        <v>479</v>
      </c>
    </row>
    <row r="3" spans="1:3" ht="15.75" x14ac:dyDescent="0.25">
      <c r="A3" s="2" t="s">
        <v>301</v>
      </c>
      <c r="B3" s="2" t="s">
        <v>480</v>
      </c>
      <c r="C3" s="2" t="s">
        <v>481</v>
      </c>
    </row>
    <row r="4" spans="1:3" ht="15.75" x14ac:dyDescent="0.25">
      <c r="A4" s="2" t="s">
        <v>323</v>
      </c>
      <c r="B4" s="2" t="s">
        <v>482</v>
      </c>
      <c r="C4" s="2" t="s">
        <v>471</v>
      </c>
    </row>
    <row r="5" spans="1:3" ht="15.75" x14ac:dyDescent="0.25">
      <c r="A5" s="2" t="s">
        <v>310</v>
      </c>
      <c r="B5" s="2" t="s">
        <v>483</v>
      </c>
      <c r="C5" s="2" t="s">
        <v>469</v>
      </c>
    </row>
    <row r="6" spans="1:3" ht="15.75" x14ac:dyDescent="0.25">
      <c r="A6" s="2" t="s">
        <v>484</v>
      </c>
      <c r="B6" s="2" t="s">
        <v>485</v>
      </c>
      <c r="C6" s="2" t="s">
        <v>486</v>
      </c>
    </row>
    <row r="7" spans="1:3" ht="15.75" x14ac:dyDescent="0.25">
      <c r="A7" s="2" t="s">
        <v>259</v>
      </c>
      <c r="B7" s="2" t="s">
        <v>487</v>
      </c>
      <c r="C7" s="2" t="s">
        <v>488</v>
      </c>
    </row>
    <row r="8" spans="1:3" ht="15.75" x14ac:dyDescent="0.25">
      <c r="A8" s="2" t="s">
        <v>238</v>
      </c>
      <c r="B8" s="2" t="s">
        <v>489</v>
      </c>
      <c r="C8" s="2" t="s">
        <v>490</v>
      </c>
    </row>
    <row r="9" spans="1:3" ht="15.75" x14ac:dyDescent="0.25">
      <c r="A9" s="2" t="s">
        <v>328</v>
      </c>
      <c r="B9" s="2" t="s">
        <v>491</v>
      </c>
      <c r="C9" s="2" t="s">
        <v>492</v>
      </c>
    </row>
    <row r="10" spans="1:3" ht="15.75" x14ac:dyDescent="0.25">
      <c r="A10" s="2" t="s">
        <v>493</v>
      </c>
      <c r="B10" s="2" t="s">
        <v>494</v>
      </c>
      <c r="C10" s="2" t="s">
        <v>495</v>
      </c>
    </row>
    <row r="11" spans="1:3" ht="15.75" x14ac:dyDescent="0.25">
      <c r="A11" s="2" t="s">
        <v>350</v>
      </c>
      <c r="B11" s="2" t="s">
        <v>496</v>
      </c>
      <c r="C11" s="2" t="s">
        <v>463</v>
      </c>
    </row>
    <row r="12" spans="1:3" ht="15.75" x14ac:dyDescent="0.25">
      <c r="A12" s="2" t="s">
        <v>375</v>
      </c>
      <c r="B12" s="2" t="s">
        <v>497</v>
      </c>
      <c r="C12" s="2" t="s">
        <v>467</v>
      </c>
    </row>
    <row r="13" spans="1:3" ht="15.75" x14ac:dyDescent="0.25">
      <c r="A13" s="2" t="s">
        <v>498</v>
      </c>
      <c r="B13" s="2" t="s">
        <v>499</v>
      </c>
      <c r="C13" s="2" t="s">
        <v>500</v>
      </c>
    </row>
    <row r="14" spans="1:3" ht="15.75" x14ac:dyDescent="0.25">
      <c r="A14" s="2" t="s">
        <v>501</v>
      </c>
      <c r="B14" s="2" t="s">
        <v>502</v>
      </c>
      <c r="C14" s="2" t="s">
        <v>503</v>
      </c>
    </row>
    <row r="15" spans="1:3" ht="15.75" x14ac:dyDescent="0.25">
      <c r="A15" s="2" t="s">
        <v>504</v>
      </c>
      <c r="B15" s="2" t="s">
        <v>505</v>
      </c>
      <c r="C15" s="2" t="s">
        <v>506</v>
      </c>
    </row>
    <row r="16" spans="1:3" ht="15.75" x14ac:dyDescent="0.25">
      <c r="A16" s="2" t="s">
        <v>507</v>
      </c>
      <c r="B16" s="2" t="s">
        <v>508</v>
      </c>
      <c r="C16" s="2" t="s">
        <v>509</v>
      </c>
    </row>
    <row r="17" spans="1:3" ht="15.75" x14ac:dyDescent="0.25">
      <c r="A17" s="2" t="s">
        <v>510</v>
      </c>
      <c r="B17" s="2" t="s">
        <v>511</v>
      </c>
      <c r="C17" s="2" t="s">
        <v>512</v>
      </c>
    </row>
    <row r="18" spans="1:3" ht="15.75" x14ac:dyDescent="0.25">
      <c r="A18" s="2" t="s">
        <v>388</v>
      </c>
      <c r="B18" s="2" t="s">
        <v>513</v>
      </c>
      <c r="C18" s="2" t="s">
        <v>473</v>
      </c>
    </row>
    <row r="19" spans="1:3" ht="15.75" x14ac:dyDescent="0.25">
      <c r="A19" s="2" t="s">
        <v>393</v>
      </c>
      <c r="B19" s="2" t="s">
        <v>514</v>
      </c>
      <c r="C19" s="2" t="s">
        <v>474</v>
      </c>
    </row>
    <row r="20" spans="1:3" ht="15.75" x14ac:dyDescent="0.25">
      <c r="A20" s="2" t="s">
        <v>333</v>
      </c>
      <c r="B20" s="2" t="s">
        <v>515</v>
      </c>
      <c r="C20" s="2" t="s">
        <v>516</v>
      </c>
    </row>
    <row r="21" spans="1:3" ht="15.75" x14ac:dyDescent="0.25">
      <c r="A21" s="2" t="s">
        <v>398</v>
      </c>
      <c r="B21" s="2" t="s">
        <v>517</v>
      </c>
      <c r="C21" s="2" t="s">
        <v>518</v>
      </c>
    </row>
    <row r="22" spans="1:3" ht="15.75" x14ac:dyDescent="0.25">
      <c r="A22" s="2" t="s">
        <v>519</v>
      </c>
      <c r="B22" s="2" t="s">
        <v>520</v>
      </c>
      <c r="C22" s="2" t="s">
        <v>521</v>
      </c>
    </row>
    <row r="23" spans="1:3" ht="15.75" x14ac:dyDescent="0.25">
      <c r="A23" s="2" t="s">
        <v>522</v>
      </c>
      <c r="B23" s="2" t="s">
        <v>523</v>
      </c>
      <c r="C23" s="2" t="s">
        <v>524</v>
      </c>
    </row>
    <row r="24" spans="1:3" ht="15.75" x14ac:dyDescent="0.25">
      <c r="A24" s="2" t="s">
        <v>407</v>
      </c>
      <c r="B24" s="2" t="s">
        <v>525</v>
      </c>
      <c r="C24" s="2" t="s">
        <v>526</v>
      </c>
    </row>
    <row r="25" spans="1:3" ht="15.75" x14ac:dyDescent="0.25">
      <c r="A25" s="2" t="s">
        <v>527</v>
      </c>
      <c r="B25" s="2" t="s">
        <v>528</v>
      </c>
      <c r="C25" s="2" t="s">
        <v>529</v>
      </c>
    </row>
    <row r="26" spans="1:3" ht="15.75" x14ac:dyDescent="0.25">
      <c r="A26" s="2" t="s">
        <v>530</v>
      </c>
      <c r="B26" s="2" t="s">
        <v>531</v>
      </c>
      <c r="C26" s="2" t="s">
        <v>532</v>
      </c>
    </row>
    <row r="27" spans="1:3" ht="15.75" x14ac:dyDescent="0.25">
      <c r="A27" s="2" t="s">
        <v>171</v>
      </c>
      <c r="B27" s="2" t="s">
        <v>533</v>
      </c>
      <c r="C27" s="2" t="s">
        <v>430</v>
      </c>
    </row>
    <row r="28" spans="1:3" ht="15.75" x14ac:dyDescent="0.25">
      <c r="A28" s="2" t="s">
        <v>196</v>
      </c>
      <c r="B28" s="2" t="s">
        <v>534</v>
      </c>
      <c r="C28" s="2" t="s">
        <v>535</v>
      </c>
    </row>
    <row r="29" spans="1:3" ht="15.75" x14ac:dyDescent="0.25">
      <c r="A29" s="2" t="s">
        <v>536</v>
      </c>
      <c r="B29" s="2" t="s">
        <v>537</v>
      </c>
      <c r="C29" s="2" t="s">
        <v>538</v>
      </c>
    </row>
    <row r="30" spans="1:3" ht="15.75" x14ac:dyDescent="0.25">
      <c r="A30" s="2" t="s">
        <v>539</v>
      </c>
      <c r="B30" s="2" t="s">
        <v>540</v>
      </c>
      <c r="C30" s="2" t="s">
        <v>541</v>
      </c>
    </row>
    <row r="31" spans="1:3" ht="15.75" x14ac:dyDescent="0.25">
      <c r="A31" s="2" t="s">
        <v>205</v>
      </c>
      <c r="B31" s="2" t="s">
        <v>542</v>
      </c>
      <c r="C31" s="2" t="s">
        <v>543</v>
      </c>
    </row>
    <row r="32" spans="1:3" ht="15.75" x14ac:dyDescent="0.25">
      <c r="A32" s="2" t="s">
        <v>162</v>
      </c>
      <c r="B32" s="2" t="s">
        <v>544</v>
      </c>
      <c r="C32" s="2" t="s">
        <v>545</v>
      </c>
    </row>
    <row r="33" spans="1:3" ht="15.75" x14ac:dyDescent="0.25">
      <c r="A33" s="2" t="s">
        <v>157</v>
      </c>
      <c r="B33" s="2" t="s">
        <v>546</v>
      </c>
      <c r="C33" s="2" t="s">
        <v>547</v>
      </c>
    </row>
    <row r="34" spans="1:3" ht="15.75" x14ac:dyDescent="0.25">
      <c r="A34" s="2" t="s">
        <v>548</v>
      </c>
      <c r="B34" s="2" t="s">
        <v>549</v>
      </c>
      <c r="C34" s="2" t="s">
        <v>550</v>
      </c>
    </row>
    <row r="35" spans="1:3" ht="15.75" x14ac:dyDescent="0.25">
      <c r="A35" s="2" t="s">
        <v>551</v>
      </c>
      <c r="B35" s="2" t="s">
        <v>552</v>
      </c>
      <c r="C35" s="2" t="s">
        <v>553</v>
      </c>
    </row>
    <row r="36" spans="1:3" ht="15.75" x14ac:dyDescent="0.25">
      <c r="A36" s="2" t="s">
        <v>554</v>
      </c>
      <c r="B36" s="2" t="s">
        <v>555</v>
      </c>
      <c r="C36" s="2" t="s">
        <v>556</v>
      </c>
    </row>
    <row r="37" spans="1:3" ht="15.75" x14ac:dyDescent="0.25">
      <c r="A37" s="2" t="s">
        <v>557</v>
      </c>
      <c r="B37" s="2" t="s">
        <v>558</v>
      </c>
      <c r="C37" s="2" t="s">
        <v>559</v>
      </c>
    </row>
    <row r="38" spans="1:3" ht="15.75" x14ac:dyDescent="0.25">
      <c r="A38" s="2" t="s">
        <v>560</v>
      </c>
      <c r="B38" s="2" t="s">
        <v>561</v>
      </c>
      <c r="C38" s="2" t="s">
        <v>562</v>
      </c>
    </row>
    <row r="39" spans="1:3" ht="15.75" x14ac:dyDescent="0.25">
      <c r="A39" s="2" t="s">
        <v>152</v>
      </c>
      <c r="B39" s="2" t="s">
        <v>563</v>
      </c>
      <c r="C39" s="2" t="s">
        <v>564</v>
      </c>
    </row>
    <row r="40" spans="1:3" ht="15.75" x14ac:dyDescent="0.25">
      <c r="A40" s="2" t="s">
        <v>565</v>
      </c>
      <c r="B40" s="2" t="s">
        <v>566</v>
      </c>
      <c r="C40" s="2" t="s">
        <v>567</v>
      </c>
    </row>
    <row r="41" spans="1:3" ht="15.75" x14ac:dyDescent="0.25">
      <c r="A41" s="2" t="s">
        <v>147</v>
      </c>
      <c r="B41" s="2" t="s">
        <v>568</v>
      </c>
      <c r="C41" s="2" t="s">
        <v>569</v>
      </c>
    </row>
    <row r="42" spans="1:3" ht="15.75" x14ac:dyDescent="0.25">
      <c r="A42" s="2" t="s">
        <v>142</v>
      </c>
      <c r="B42" s="2" t="s">
        <v>570</v>
      </c>
      <c r="C42" s="2" t="s">
        <v>571</v>
      </c>
    </row>
    <row r="43" spans="1:3" ht="15.75" x14ac:dyDescent="0.25">
      <c r="A43" s="2" t="s">
        <v>572</v>
      </c>
      <c r="B43" s="2" t="s">
        <v>573</v>
      </c>
      <c r="C43" s="2" t="s">
        <v>574</v>
      </c>
    </row>
    <row r="44" spans="1:3" ht="15.75" x14ac:dyDescent="0.25">
      <c r="A44" s="2" t="s">
        <v>575</v>
      </c>
      <c r="B44" s="2" t="s">
        <v>576</v>
      </c>
      <c r="C44" s="2" t="s">
        <v>577</v>
      </c>
    </row>
    <row r="45" spans="1:3" ht="15.75" x14ac:dyDescent="0.25">
      <c r="A45" s="2" t="s">
        <v>125</v>
      </c>
      <c r="B45" s="2" t="s">
        <v>578</v>
      </c>
      <c r="C45" s="2" t="s">
        <v>579</v>
      </c>
    </row>
    <row r="46" spans="1:3" ht="15.75" x14ac:dyDescent="0.25">
      <c r="A46" s="2" t="s">
        <v>580</v>
      </c>
      <c r="B46" s="2" t="s">
        <v>581</v>
      </c>
      <c r="C46" s="2" t="s">
        <v>582</v>
      </c>
    </row>
    <row r="47" spans="1:3" ht="15.75" x14ac:dyDescent="0.25">
      <c r="A47" s="2" t="s">
        <v>583</v>
      </c>
      <c r="B47" s="2" t="s">
        <v>584</v>
      </c>
      <c r="C47" s="2" t="s">
        <v>585</v>
      </c>
    </row>
    <row r="48" spans="1:3" ht="15.75" x14ac:dyDescent="0.25">
      <c r="A48" s="2" t="s">
        <v>586</v>
      </c>
      <c r="B48" s="2" t="s">
        <v>587</v>
      </c>
      <c r="C48" s="2" t="s">
        <v>588</v>
      </c>
    </row>
    <row r="49" spans="1:3" ht="15.75" x14ac:dyDescent="0.25">
      <c r="A49" s="2" t="s">
        <v>108</v>
      </c>
      <c r="B49" s="2" t="s">
        <v>589</v>
      </c>
      <c r="C49" s="2" t="s">
        <v>590</v>
      </c>
    </row>
    <row r="50" spans="1:3" ht="15.75" x14ac:dyDescent="0.25">
      <c r="A50" s="2" t="s">
        <v>591</v>
      </c>
      <c r="B50" s="2" t="s">
        <v>592</v>
      </c>
      <c r="C50" s="2" t="s">
        <v>593</v>
      </c>
    </row>
    <row r="51" spans="1:3" ht="15.75" x14ac:dyDescent="0.25">
      <c r="A51" s="2" t="s">
        <v>594</v>
      </c>
      <c r="B51" s="2" t="s">
        <v>595</v>
      </c>
      <c r="C51" s="2" t="s">
        <v>596</v>
      </c>
    </row>
    <row r="52" spans="1:3" ht="15.75" x14ac:dyDescent="0.25">
      <c r="A52" s="2" t="s">
        <v>597</v>
      </c>
      <c r="B52" s="2" t="s">
        <v>598</v>
      </c>
      <c r="C52" s="2" t="s">
        <v>599</v>
      </c>
    </row>
    <row r="53" spans="1:3" ht="15.75" x14ac:dyDescent="0.25">
      <c r="A53" s="2" t="s">
        <v>600</v>
      </c>
      <c r="B53" s="2" t="s">
        <v>601</v>
      </c>
      <c r="C53" s="2" t="s">
        <v>602</v>
      </c>
    </row>
    <row r="54" spans="1:3" ht="15.75" x14ac:dyDescent="0.25">
      <c r="A54" s="2" t="s">
        <v>603</v>
      </c>
      <c r="B54" s="2" t="s">
        <v>604</v>
      </c>
      <c r="C54" s="2" t="s">
        <v>605</v>
      </c>
    </row>
    <row r="55" spans="1:3" ht="15.75" x14ac:dyDescent="0.25">
      <c r="A55" s="2" t="s">
        <v>606</v>
      </c>
      <c r="B55" s="2" t="s">
        <v>607</v>
      </c>
      <c r="C55" s="2" t="s">
        <v>608</v>
      </c>
    </row>
    <row r="56" spans="1:3" ht="15.75" x14ac:dyDescent="0.25">
      <c r="A56" s="2" t="s">
        <v>66</v>
      </c>
      <c r="B56" s="2" t="s">
        <v>609</v>
      </c>
      <c r="C56" s="2" t="s">
        <v>610</v>
      </c>
    </row>
    <row r="57" spans="1:3" ht="15.75" x14ac:dyDescent="0.25">
      <c r="A57" s="2" t="s">
        <v>71</v>
      </c>
      <c r="B57" s="2" t="s">
        <v>611</v>
      </c>
      <c r="C57" s="2" t="s">
        <v>612</v>
      </c>
    </row>
    <row r="58" spans="1:3" ht="15.75" x14ac:dyDescent="0.25">
      <c r="A58" s="2" t="s">
        <v>98</v>
      </c>
      <c r="B58" s="2" t="s">
        <v>613</v>
      </c>
      <c r="C58" s="2" t="s">
        <v>614</v>
      </c>
    </row>
    <row r="59" spans="1:3" ht="15.75" x14ac:dyDescent="0.25">
      <c r="A59" s="2" t="s">
        <v>103</v>
      </c>
      <c r="B59" s="2" t="s">
        <v>615</v>
      </c>
      <c r="C59" s="2" t="s">
        <v>616</v>
      </c>
    </row>
    <row r="60" spans="1:3" ht="15.75" x14ac:dyDescent="0.25">
      <c r="A60" s="2" t="s">
        <v>617</v>
      </c>
      <c r="B60" s="2" t="s">
        <v>618</v>
      </c>
      <c r="C60" s="2" t="s">
        <v>619</v>
      </c>
    </row>
    <row r="61" spans="1:3" ht="15.75" x14ac:dyDescent="0.25">
      <c r="A61" s="2" t="s">
        <v>93</v>
      </c>
      <c r="B61" s="2" t="s">
        <v>620</v>
      </c>
      <c r="C61" s="2" t="s">
        <v>621</v>
      </c>
    </row>
    <row r="62" spans="1:3" ht="15.75" x14ac:dyDescent="0.25">
      <c r="A62" s="2" t="s">
        <v>622</v>
      </c>
      <c r="B62" s="2" t="s">
        <v>623</v>
      </c>
      <c r="C62" s="2" t="s">
        <v>624</v>
      </c>
    </row>
    <row r="63" spans="1:3" ht="15.75" x14ac:dyDescent="0.25">
      <c r="A63" s="2" t="s">
        <v>84</v>
      </c>
      <c r="B63" s="2" t="s">
        <v>625</v>
      </c>
      <c r="C63" s="2" t="s">
        <v>416</v>
      </c>
    </row>
    <row r="64" spans="1:3" ht="15.75" x14ac:dyDescent="0.25">
      <c r="A64" s="2" t="s">
        <v>57</v>
      </c>
      <c r="B64" s="2" t="s">
        <v>626</v>
      </c>
      <c r="C64" s="2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Tra_Tariff</vt:lpstr>
      <vt:lpstr>Sheet2</vt:lpstr>
      <vt:lpstr>Tinh</vt:lpstr>
    </vt:vector>
  </TitlesOfParts>
  <Company>SKG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Zng Tfy</dc:creator>
  <cp:lastModifiedBy>Zng Tfy</cp:lastModifiedBy>
  <dcterms:created xsi:type="dcterms:W3CDTF">2012-11-08T02:08:06Z</dcterms:created>
  <dcterms:modified xsi:type="dcterms:W3CDTF">2012-11-08T02:30:59Z</dcterms:modified>
</cp:coreProperties>
</file>