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3"/>
  </bookViews>
  <sheets>
    <sheet name="Tháng 01" sheetId="11" r:id="rId1"/>
    <sheet name="Tháng 02" sheetId="12" r:id="rId2"/>
    <sheet name="Tháng 03" sheetId="14" r:id="rId3"/>
    <sheet name="Tháng 04" sheetId="15" r:id="rId4"/>
    <sheet name="Tổng" sheetId="10" r:id="rId5"/>
  </sheets>
  <calcPr calcId="124519"/>
</workbook>
</file>

<file path=xl/calcChain.xml><?xml version="1.0" encoding="utf-8"?>
<calcChain xmlns="http://schemas.openxmlformats.org/spreadsheetml/2006/main">
  <c r="A22" i="15"/>
  <c r="A23"/>
  <c r="A24" s="1"/>
  <c r="A25" s="1"/>
  <c r="A26" s="1"/>
  <c r="A27" s="1"/>
  <c r="A28" s="1"/>
  <c r="A29" s="1"/>
  <c r="A30" s="1"/>
  <c r="A31" s="1"/>
  <c r="A32" s="1"/>
  <c r="A33" s="1"/>
  <c r="A34" s="1"/>
  <c r="F44"/>
  <c r="H43"/>
  <c r="F40"/>
  <c r="H39"/>
  <c r="H38"/>
  <c r="F35"/>
  <c r="F46" s="1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A13"/>
  <c r="A14" s="1"/>
  <c r="A15" s="1"/>
  <c r="A16" s="1"/>
  <c r="A17" s="1"/>
  <c r="A18" s="1"/>
  <c r="A19" s="1"/>
  <c r="A20" s="1"/>
  <c r="A21" s="1"/>
  <c r="H12"/>
  <c r="F36" i="14"/>
  <c r="H35"/>
  <c r="A35"/>
  <c r="F50"/>
  <c r="H49"/>
  <c r="H34"/>
  <c r="A34"/>
  <c r="F42"/>
  <c r="H33"/>
  <c r="A33"/>
  <c r="A30"/>
  <c r="A31"/>
  <c r="A32" s="1"/>
  <c r="H48"/>
  <c r="H50" s="1"/>
  <c r="H32"/>
  <c r="H31"/>
  <c r="H30"/>
  <c r="H41"/>
  <c r="H47"/>
  <c r="H46"/>
  <c r="H45"/>
  <c r="H40"/>
  <c r="H39"/>
  <c r="H29"/>
  <c r="H28"/>
  <c r="H27"/>
  <c r="H26"/>
  <c r="H25"/>
  <c r="H24"/>
  <c r="H23"/>
  <c r="H22"/>
  <c r="H21"/>
  <c r="H20"/>
  <c r="H19"/>
  <c r="H18"/>
  <c r="H17"/>
  <c r="H16"/>
  <c r="H15"/>
  <c r="H14"/>
  <c r="H13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H12"/>
  <c r="H41" i="12"/>
  <c r="F41"/>
  <c r="F36"/>
  <c r="F49" s="1"/>
  <c r="H35"/>
  <c r="A35"/>
  <c r="H34"/>
  <c r="A34"/>
  <c r="H33"/>
  <c r="A33"/>
  <c r="H32"/>
  <c r="A32"/>
  <c r="H31"/>
  <c r="A31"/>
  <c r="H30"/>
  <c r="A30"/>
  <c r="F47"/>
  <c r="H46"/>
  <c r="H45"/>
  <c r="H44"/>
  <c r="H47" s="1"/>
  <c r="H40"/>
  <c r="H39"/>
  <c r="H29"/>
  <c r="H28"/>
  <c r="H27"/>
  <c r="H26"/>
  <c r="H25"/>
  <c r="H24"/>
  <c r="H23"/>
  <c r="H22"/>
  <c r="H21"/>
  <c r="H20"/>
  <c r="H19"/>
  <c r="H18"/>
  <c r="H17"/>
  <c r="H16"/>
  <c r="H15"/>
  <c r="H14"/>
  <c r="H13"/>
  <c r="A13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H12"/>
  <c r="F30" i="11"/>
  <c r="A26"/>
  <c r="A27"/>
  <c r="A28" s="1"/>
  <c r="A29" s="1"/>
  <c r="H28"/>
  <c r="F41"/>
  <c r="F35"/>
  <c r="H13"/>
  <c r="H14"/>
  <c r="H15"/>
  <c r="H16"/>
  <c r="H17"/>
  <c r="H18"/>
  <c r="H19"/>
  <c r="H20"/>
  <c r="H21"/>
  <c r="H22"/>
  <c r="H23"/>
  <c r="H24"/>
  <c r="H25"/>
  <c r="H26"/>
  <c r="H27"/>
  <c r="H29"/>
  <c r="H12"/>
  <c r="H40"/>
  <c r="H34"/>
  <c r="H33"/>
  <c r="H35" s="1"/>
  <c r="H39"/>
  <c r="H38"/>
  <c r="H41" s="1"/>
  <c r="A13"/>
  <c r="A14" s="1"/>
  <c r="A15" s="1"/>
  <c r="A16" s="1"/>
  <c r="A17" s="1"/>
  <c r="A18" s="1"/>
  <c r="A19" s="1"/>
  <c r="A20" s="1"/>
  <c r="A21" s="1"/>
  <c r="A22" s="1"/>
  <c r="A23" s="1"/>
  <c r="A24" s="1"/>
  <c r="A25" s="1"/>
  <c r="D13" i="10"/>
  <c r="C13"/>
  <c r="H44" i="15" l="1"/>
  <c r="H40"/>
  <c r="H35"/>
  <c r="H46" s="1"/>
  <c r="H36" i="14"/>
  <c r="H42"/>
  <c r="F52"/>
  <c r="H52"/>
  <c r="H36" i="12"/>
  <c r="H49" s="1"/>
  <c r="H30" i="11"/>
  <c r="F43"/>
  <c r="H43"/>
</calcChain>
</file>

<file path=xl/sharedStrings.xml><?xml version="1.0" encoding="utf-8"?>
<sst xmlns="http://schemas.openxmlformats.org/spreadsheetml/2006/main" count="404" uniqueCount="187">
  <si>
    <t xml:space="preserve">CÔNG TY CỔ PHẦN </t>
  </si>
  <si>
    <t>CỘNG HÒA XÃ HỘI CHỦ NGHĨA VIỆT NAM</t>
  </si>
  <si>
    <t>BẾN BÃI VẬN TẢI SÀI GÒN</t>
  </si>
  <si>
    <t>Độc lập - Tự do - Hạnh phúc</t>
  </si>
  <si>
    <t>BẾN XE AN SƯƠNG</t>
  </si>
  <si>
    <t>STT</t>
  </si>
  <si>
    <t>TUYẾN BX AN SƯƠNG - BX TÂY NINH</t>
  </si>
  <si>
    <t>NGÀY BỎ TÀI</t>
  </si>
  <si>
    <t>BiỂN SỐ XE</t>
  </si>
  <si>
    <t>SỐ GHẾ</t>
  </si>
  <si>
    <t>SỐ CHUYẾN BỎ
TRONG THÁNG</t>
  </si>
  <si>
    <t xml:space="preserve"> [06] ;</t>
  </si>
  <si>
    <t>TUYẾN BX AN SƯƠNG - BX TÂN CHÂU</t>
  </si>
  <si>
    <t>TỔNG SỐ CHUYẾN</t>
  </si>
  <si>
    <t>TỔNG CỘNG</t>
  </si>
  <si>
    <t>53S 6441</t>
  </si>
  <si>
    <t>53S 5797</t>
  </si>
  <si>
    <t>53S 6185</t>
  </si>
  <si>
    <t>51B 00243</t>
  </si>
  <si>
    <t>51B 01729</t>
  </si>
  <si>
    <t>53S 6425</t>
  </si>
  <si>
    <t>53S 6496</t>
  </si>
  <si>
    <t>53S 0626</t>
  </si>
  <si>
    <t>DANH SÁCH XE BỎ TÀI</t>
  </si>
  <si>
    <r>
      <t>Nơi nhận</t>
    </r>
    <r>
      <rPr>
        <sz val="10"/>
        <rFont val="Times New Roman"/>
        <family val="1"/>
      </rPr>
      <t>:</t>
    </r>
  </si>
  <si>
    <t>( Kèm theo văn bản số       / AS - STP ngày                   )</t>
  </si>
  <si>
    <t xml:space="preserve"> - HTX XK LT DL &amp; DV Thống Nhất</t>
  </si>
  <si>
    <t xml:space="preserve"> - Lưu VT(Long)</t>
  </si>
  <si>
    <t xml:space="preserve"> - P-KTTC</t>
  </si>
  <si>
    <t>KT. GIÁM ĐỐC</t>
  </si>
  <si>
    <t>PHÓ GIÁM ĐỐC</t>
  </si>
  <si>
    <t>LỆ PHÍ
( Đồng )</t>
  </si>
  <si>
    <t>(STP.JSC)</t>
  </si>
  <si>
    <t>53S 7036</t>
  </si>
  <si>
    <t>51B 01239</t>
  </si>
  <si>
    <t>51B 03396</t>
  </si>
  <si>
    <t xml:space="preserve"> - BGĐ</t>
  </si>
  <si>
    <t xml:space="preserve"> - Thu Ngân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</si>
  <si>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</si>
  <si>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</si>
  <si>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</si>
  <si>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</si>
  <si>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</si>
  <si>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</si>
  <si>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</si>
  <si>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</si>
  <si>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</si>
  <si>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Tháng</t>
  </si>
  <si>
    <t>Số chuyến</t>
  </si>
  <si>
    <t>Lệ phí</t>
  </si>
  <si>
    <t>Tổng</t>
  </si>
  <si>
    <t>51B 06852</t>
  </si>
  <si>
    <t>51B 02851</t>
  </si>
  <si>
    <t>HTX Xe khách LT DL &amp; DV Thống Nhất THÁNG 01/2013</t>
  </si>
  <si>
    <t>51B 00761</t>
  </si>
  <si>
    <t xml:space="preserve"> [03] ;</t>
  </si>
  <si>
    <t>53S 6651</t>
  </si>
  <si>
    <t>TUYẾN BX AN SƯƠNG - BX TÂN BIÊN</t>
  </si>
  <si>
    <t>53S 6629</t>
  </si>
  <si>
    <t>51B 07826</t>
  </si>
  <si>
    <t>53S 4560</t>
  </si>
  <si>
    <t xml:space="preserve"> [12] ;</t>
  </si>
  <si>
    <t>51B 06861</t>
  </si>
  <si>
    <t xml:space="preserve"> [01] ; [13] ;</t>
  </si>
  <si>
    <t>51B 07931</t>
  </si>
  <si>
    <t xml:space="preserve"> [14] ;</t>
  </si>
  <si>
    <t xml:space="preserve"> [06] ; [07] ; [16] ; [19] ;</t>
  </si>
  <si>
    <t>53S 6531</t>
  </si>
  <si>
    <t xml:space="preserve"> [20] ;</t>
  </si>
  <si>
    <t xml:space="preserve"> [02] ; [20] ;</t>
  </si>
  <si>
    <t xml:space="preserve"> [01] ; [08] ; [23] ;</t>
  </si>
  <si>
    <t>51B 04842</t>
  </si>
  <si>
    <t xml:space="preserve"> [23] ;</t>
  </si>
  <si>
    <t xml:space="preserve"> [22] ; [24] ;</t>
  </si>
  <si>
    <t xml:space="preserve"> [01] ; [07] ; [09] ; [12] ; [13] ; [19] ; [20] ; [21] ; [22] ; [23] ; [27] ;</t>
  </si>
  <si>
    <t xml:space="preserve"> [03] ; [27] ;</t>
  </si>
  <si>
    <t xml:space="preserve"> [04] ; [28] ;</t>
  </si>
  <si>
    <t xml:space="preserve"> [08] ; [28] ;</t>
  </si>
  <si>
    <t>51B 06716</t>
  </si>
  <si>
    <t xml:space="preserve"> [29] ;</t>
  </si>
  <si>
    <t xml:space="preserve"> [03] ; [06] ; [30] ;</t>
  </si>
  <si>
    <t xml:space="preserve"> [01] ; [20] ; [31] ;</t>
  </si>
  <si>
    <t xml:space="preserve"> [13] ; </t>
  </si>
  <si>
    <t xml:space="preserve"> [08] ; [13] ; [20] ; [30] ;</t>
  </si>
  <si>
    <t xml:space="preserve"> [08] ; [23] ;</t>
  </si>
  <si>
    <t xml:space="preserve"> [06] ; [07] ; [08] ; [13] ; [20] ; [21] ;</t>
  </si>
  <si>
    <t>Tp Hồ Chí Minh, Ngày 02 tháng  02 năm  2013</t>
  </si>
  <si>
    <t>HTX Xe khách LT DL &amp; DV Thống Nhất THÁNG 02/2013</t>
  </si>
  <si>
    <t>53N 6404</t>
  </si>
  <si>
    <t xml:space="preserve"> [05] ;</t>
  </si>
  <si>
    <t>53S 6554</t>
  </si>
  <si>
    <t>51B 01609</t>
  </si>
  <si>
    <t>53S 6126</t>
  </si>
  <si>
    <t xml:space="preserve"> [10] ;</t>
  </si>
  <si>
    <t>53N 6249</t>
  </si>
  <si>
    <t xml:space="preserve"> [10] ; [12] ;</t>
  </si>
  <si>
    <t xml:space="preserve"> [07] ; [13] ;</t>
  </si>
  <si>
    <t>51B 00077</t>
  </si>
  <si>
    <t xml:space="preserve"> [05] ; [06] ; [07] ; [08] ; [10] ; [11] ; [14] ;</t>
  </si>
  <si>
    <t xml:space="preserve"> [14] ; [16] ;</t>
  </si>
  <si>
    <t xml:space="preserve"> [14] ; [15] ; [16] ;</t>
  </si>
  <si>
    <t xml:space="preserve"> [16] ;</t>
  </si>
  <si>
    <t xml:space="preserve"> [11] ; [15] ; [16] ; [17] ;</t>
  </si>
  <si>
    <t xml:space="preserve"> [07] ; [10] ; [11] ; [13] ; [14] ; [16] ; [17] ; [19] ;</t>
  </si>
  <si>
    <t xml:space="preserve"> [14] ; [16] ; [17] ; [20] ; [21] ; [24] ;</t>
  </si>
  <si>
    <t xml:space="preserve"> [06] ; [10] ; [14] ; [16] ; [20] ; [24] ;</t>
  </si>
  <si>
    <t xml:space="preserve"> [12] ; [14] ; [16] ; [19] ; [24] ;</t>
  </si>
  <si>
    <t xml:space="preserve"> [15] ; [24] ;</t>
  </si>
  <si>
    <t xml:space="preserve"> [07] ; [13] ; [15] ; [17] ; [24] ;</t>
  </si>
  <si>
    <t xml:space="preserve"> [07] ; [15] ; [16] ; [21] ; [24] ; [26] ;</t>
  </si>
  <si>
    <t xml:space="preserve"> [06] ; [07] ; [08] ; [09] ; [11] ; [15] ; [27] ;</t>
  </si>
  <si>
    <t xml:space="preserve"> [10] ; [12] ; [17] ; [27] ;</t>
  </si>
  <si>
    <t xml:space="preserve"> [10] ; [16] ; [19] ; [27] ;</t>
  </si>
  <si>
    <t xml:space="preserve"> [08] ; [10] ; [12] ; [24] ; [27] ;</t>
  </si>
  <si>
    <t xml:space="preserve"> [13] ; [14] ; [15] ; [16] ; [17] ; [21] ; [23] ; [24] ; [28] ;</t>
  </si>
  <si>
    <t xml:space="preserve"> [05] ; [06] ; [10] ; [11] ; [14] ; [15] ; [16] ; [19] ; [26] ; [27] ; [28] ;</t>
  </si>
  <si>
    <t xml:space="preserve"> [16] ; [17] ;</t>
  </si>
  <si>
    <t xml:space="preserve"> [07] ; [11] ; [15] ; [16] ; [17] ; [24] ; [28] ;</t>
  </si>
  <si>
    <t xml:space="preserve"> [11] ; [28] ;</t>
  </si>
  <si>
    <t>Tp Hồ Chí Minh, Ngày 04 tháng  03 năm  2013</t>
  </si>
  <si>
    <t>HTX Xe khách LT DL &amp; DV Thống Nhất THÁNG 03/2013</t>
  </si>
  <si>
    <t xml:space="preserve"> </t>
  </si>
  <si>
    <t>51B 03755</t>
  </si>
  <si>
    <t xml:space="preserve"> [01] ; [02] ; [03] ; [06] ;</t>
  </si>
  <si>
    <t>51B 05411</t>
  </si>
  <si>
    <t xml:space="preserve"> [03] ; [10] ;</t>
  </si>
  <si>
    <t>53S 5552</t>
  </si>
  <si>
    <t xml:space="preserve"> [03] ; [08] ; [13] ;</t>
  </si>
  <si>
    <t>51B 05050</t>
  </si>
  <si>
    <t xml:space="preserve"> [02] ; [03] ; [05] ; [07] ; [10] ; [13] ; [17] ;</t>
  </si>
  <si>
    <t xml:space="preserve"> [03] ; [06] ; [07] ; [10] ; [17] ;</t>
  </si>
  <si>
    <t xml:space="preserve"> [03] ; [10] ; [17] ;</t>
  </si>
  <si>
    <t xml:space="preserve"> [02] ; [03] ; [08] ; [10] ; [18] ;</t>
  </si>
  <si>
    <t xml:space="preserve"> [03] ; [14] ; [15] ; [20] ;</t>
  </si>
  <si>
    <t>53M 2353</t>
  </si>
  <si>
    <t xml:space="preserve"> [06] ; [10] ; [20] ;</t>
  </si>
  <si>
    <t xml:space="preserve"> [15] ; [22] ;</t>
  </si>
  <si>
    <t xml:space="preserve"> [20] ; [23] ;</t>
  </si>
  <si>
    <t xml:space="preserve"> [10] ; [23] ;</t>
  </si>
  <si>
    <t>BIỂN SỐ XE</t>
  </si>
  <si>
    <t>53S 6507</t>
  </si>
  <si>
    <t xml:space="preserve"> [24] ;</t>
  </si>
  <si>
    <t xml:space="preserve"> [07] ; [08] ; [09] ; [10] ; [11] ; [12] ; [16] ; [17] ; [18] ; [19] ; [21] ; [23] ; [25] ;</t>
  </si>
  <si>
    <t xml:space="preserve"> - Lưu VT(L)</t>
  </si>
  <si>
    <t xml:space="preserve"> [19] ; [26] ;</t>
  </si>
  <si>
    <t xml:space="preserve"> [28] ; [29] ;</t>
  </si>
  <si>
    <t xml:space="preserve"> [02] ; [03] ; [04] ; [10] ; [18] ; [29] ;</t>
  </si>
  <si>
    <t xml:space="preserve"> [01] ; [03] ; [04] ; [05] ; [10] ; [13] ;</t>
  </si>
  <si>
    <t xml:space="preserve"> [02] ; [03] ; [16] ; [19] ; [24] ; [25] ; [30] ;</t>
  </si>
  <si>
    <t xml:space="preserve"> [02] ; [06] ; [08] ; [12] ; [14] ; [22] ; [24] ; [25] ; [30] ;</t>
  </si>
  <si>
    <t xml:space="preserve"> [01] ; [02] ; [03] ; [07] ; [10] ; [12] ; [16] ; [18] ; [20] ; [23] ; [24] ; [28] ; [30] ;</t>
  </si>
  <si>
    <t xml:space="preserve"> [03] ; [07] ; [09] ; [10] ; [17] ; [20] ; [21] ; [24] ; [31] ;</t>
  </si>
  <si>
    <t xml:space="preserve"> [03] ; [09] ; [10] ; [11] ; [17] ; [31] ;</t>
  </si>
  <si>
    <t xml:space="preserve"> [03] ; [07] ; [13] ; [17] ; [31] ;</t>
  </si>
  <si>
    <t xml:space="preserve"> [05] ; [07] ; [13] ; [17] ; [23] ; [31] ;</t>
  </si>
  <si>
    <t xml:space="preserve"> [10] ; [31] ;</t>
  </si>
  <si>
    <t xml:space="preserve"> [03] ; [16] ; [17] ; [19] ; [23] ; [26] ; [27] ; [31] ;</t>
  </si>
  <si>
    <t xml:space="preserve"> [02] ; [03] ; [17] ; [21] ; [30] ; [31] ;</t>
  </si>
  <si>
    <t>TP Hồ Chí Minh, Ngày 01 tháng  04 năm  2013</t>
  </si>
  <si>
    <r>
      <t>Nơi nhận</t>
    </r>
    <r>
      <rPr>
        <u/>
        <sz val="10"/>
        <rFont val="Times New Roman"/>
        <family val="1"/>
      </rPr>
      <t>:</t>
    </r>
  </si>
  <si>
    <t>51B 08272</t>
  </si>
  <si>
    <t xml:space="preserve"> [07] ;</t>
  </si>
  <si>
    <t>53S 5130</t>
  </si>
  <si>
    <t xml:space="preserve"> [03] ; [09] ; [10] ; [11] ;</t>
  </si>
  <si>
    <t xml:space="preserve"> [06] ; [15] ; [16] ; [17] ; [21] ;</t>
  </si>
  <si>
    <t xml:space="preserve"> [17] ; [18] ; [20] ; [21] ; [23] ;</t>
  </si>
  <si>
    <t xml:space="preserve"> [02] ; [06] ; [23] ;</t>
  </si>
  <si>
    <t>51B 01061</t>
  </si>
  <si>
    <t xml:space="preserve"> [25] ;</t>
  </si>
  <si>
    <t xml:space="preserve"> [07] ; [10] ; [13] ; [14] ; [15] ; [16] ; [18] ; [19] ; [20] ; [25] ;</t>
  </si>
  <si>
    <t xml:space="preserve"> [23] ; [27] ;</t>
  </si>
  <si>
    <t xml:space="preserve"> [06] ; [07] ; [18] ; [27] ;</t>
  </si>
  <si>
    <t xml:space="preserve"> [17] ; [25] ; [28] ;</t>
  </si>
  <si>
    <t xml:space="preserve"> [09] ; [28] ; [29] ;</t>
  </si>
  <si>
    <t>HTX Xe khách LT DL &amp; DV Thống Nhất THÁNG 04/2013</t>
  </si>
  <si>
    <t xml:space="preserve"> [06] ; [07] ; [15] ; [23] ; [30] ;</t>
  </si>
  <si>
    <t xml:space="preserve"> [02] ; [04] ; [23] ; [24] ; [26] ; [27] ; [30] ;</t>
  </si>
  <si>
    <t xml:space="preserve"> [06] ; [10] ; [13] ; [14] ; [16] ; [17] ; [25] ; [28] ; [30] ;</t>
  </si>
  <si>
    <t xml:space="preserve"> [04] ; [13] ; [14] ; [19] ; [20] ; [21] ; [28] ; [29] ; [30] ;</t>
  </si>
  <si>
    <t xml:space="preserve"> [03] ; [04] ; [05] ; [06] ; [07] ; [09] ; [11] ; [13] ; [18] ; [20] ; [24] ; [28] ; [30] ;</t>
  </si>
  <si>
    <t xml:space="preserve"> [05] ; [29] ; [30] ;</t>
  </si>
  <si>
    <t xml:space="preserve"> [06] ; [18] ; [30] ;</t>
  </si>
  <si>
    <t xml:space="preserve"> [11] ; [17] ; [24] ; [25] ; [28] ; [30] ;</t>
  </si>
  <si>
    <t xml:space="preserve"> [25] ; [29] ; [30] ;</t>
  </si>
  <si>
    <t xml:space="preserve"> [02] ; [28] ; [30] ;</t>
  </si>
  <si>
    <t xml:space="preserve"> [01] ; [10] ; [28] ;</t>
  </si>
  <si>
    <t>TP Hồ Chí Minh, Ngày 03 tháng  05 năm  2013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</si>
</sst>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4"/>
      <color theme="1"/>
      <name val="Times New Roman"/>
      <family val="1"/>
    </font>
    <font>
      <b/>
      <sz val="13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0"/>
      <name val="Times New Roman"/>
      <family val="1"/>
    </font>
    <font>
      <b/>
      <i/>
      <sz val="13"/>
      <color theme="1"/>
      <name val="Times New Roman"/>
      <family val="1"/>
    </font>
    <font>
      <b/>
      <sz val="12"/>
      <name val="Times New Roman"/>
      <family val="1"/>
    </font>
    <font>
      <b/>
      <u/>
      <sz val="13"/>
      <name val="Times New Roman"/>
      <family val="1"/>
    </font>
    <font>
      <sz val="13"/>
      <color theme="1"/>
      <name val="Times New Roman"/>
      <family val="1"/>
    </font>
    <font>
      <i/>
      <sz val="12"/>
      <name val="Times New Roman"/>
      <family val="1"/>
    </font>
    <font>
      <b/>
      <sz val="15"/>
      <color theme="1"/>
      <name val="Times New Roman"/>
      <family val="1"/>
    </font>
    <font>
      <b/>
      <sz val="18"/>
      <color theme="1"/>
      <name val="Times New Roman"/>
      <family val="1"/>
    </font>
    <font>
      <b/>
      <sz val="13"/>
      <name val="Times New Roman"/>
      <family val="1"/>
    </font>
    <font>
      <b/>
      <i/>
      <u/>
      <sz val="10"/>
      <name val="Times New Roman"/>
      <family val="1"/>
    </font>
    <font>
      <u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Border="1"/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3" fontId="3" fillId="0" borderId="0" xfId="0" applyNumberFormat="1" applyFont="1"/>
    <xf numFmtId="0" fontId="3" fillId="0" borderId="0" xfId="0" applyNumberFormat="1" applyFont="1"/>
    <xf numFmtId="0" fontId="7" fillId="0" borderId="1" xfId="0" applyFont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1" xfId="0" applyFont="1" applyBorder="1"/>
    <xf numFmtId="0" fontId="13" fillId="0" borderId="0" xfId="0" applyFont="1"/>
    <xf numFmtId="3" fontId="13" fillId="0" borderId="1" xfId="0" applyNumberFormat="1" applyFont="1" applyBorder="1"/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3" fontId="7" fillId="0" borderId="1" xfId="0" applyNumberFormat="1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4" xfId="0" applyFont="1" applyBorder="1" applyAlignment="1">
      <alignment horizontal="left"/>
    </xf>
    <xf numFmtId="3" fontId="15" fillId="0" borderId="1" xfId="0" applyNumberFormat="1" applyFont="1" applyBorder="1" applyAlignment="1">
      <alignment horizontal="right"/>
    </xf>
    <xf numFmtId="0" fontId="1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15" fillId="0" borderId="1" xfId="0" applyFont="1" applyBorder="1" applyAlignment="1">
      <alignment horizontal="center" vertical="center"/>
    </xf>
    <xf numFmtId="3" fontId="15" fillId="0" borderId="2" xfId="0" applyNumberFormat="1" applyFont="1" applyBorder="1" applyAlignment="1">
      <alignment horizontal="right" vertical="center"/>
    </xf>
    <xf numFmtId="0" fontId="15" fillId="0" borderId="4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5" fillId="0" borderId="2" xfId="0" applyNumberFormat="1" applyFont="1" applyBorder="1" applyAlignment="1">
      <alignment horizontal="right"/>
    </xf>
    <xf numFmtId="0" fontId="15" fillId="0" borderId="4" xfId="0" applyFont="1" applyBorder="1" applyAlignment="1">
      <alignment horizontal="right"/>
    </xf>
    <xf numFmtId="0" fontId="13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3" name="Straight Connector 2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3" name="Straight Connector 2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3" name="Straight Connector 2"/>
        <xdr:cNvCxnSpPr/>
      </xdr:nvCxnSpPr>
      <xdr:spPr>
        <a:xfrm>
          <a:off x="419100" y="847725"/>
          <a:ext cx="107632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1038225</xdr:colOff>
      <xdr:row>2</xdr:row>
      <xdr:rowOff>47625</xdr:rowOff>
    </xdr:from>
    <xdr:to>
      <xdr:col>7</xdr:col>
      <xdr:colOff>142875</xdr:colOff>
      <xdr:row>2</xdr:row>
      <xdr:rowOff>49213</xdr:rowOff>
    </xdr:to>
    <xdr:cxnSp macro="">
      <xdr:nvCxnSpPr>
        <xdr:cNvPr id="5" name="Straight Connector 4"/>
        <xdr:cNvCxnSpPr/>
      </xdr:nvCxnSpPr>
      <xdr:spPr>
        <a:xfrm>
          <a:off x="6324600" y="457200"/>
          <a:ext cx="1905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2" name="Straight Connector 1"/>
        <xdr:cNvCxnSpPr/>
      </xdr:nvCxnSpPr>
      <xdr:spPr>
        <a:xfrm>
          <a:off x="371475" y="847725"/>
          <a:ext cx="10668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419100</xdr:colOff>
      <xdr:row>4</xdr:row>
      <xdr:rowOff>28575</xdr:rowOff>
    </xdr:from>
    <xdr:to>
      <xdr:col>2</xdr:col>
      <xdr:colOff>161925</xdr:colOff>
      <xdr:row>4</xdr:row>
      <xdr:rowOff>30163</xdr:rowOff>
    </xdr:to>
    <xdr:cxnSp macro="">
      <xdr:nvCxnSpPr>
        <xdr:cNvPr id="3" name="Straight Connector 2"/>
        <xdr:cNvCxnSpPr/>
      </xdr:nvCxnSpPr>
      <xdr:spPr>
        <a:xfrm>
          <a:off x="371475" y="847725"/>
          <a:ext cx="10668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1038225</xdr:colOff>
      <xdr:row>2</xdr:row>
      <xdr:rowOff>47625</xdr:rowOff>
    </xdr:from>
    <xdr:to>
      <xdr:col>7</xdr:col>
      <xdr:colOff>142875</xdr:colOff>
      <xdr:row>2</xdr:row>
      <xdr:rowOff>49213</xdr:rowOff>
    </xdr:to>
    <xdr:cxnSp macro="">
      <xdr:nvCxnSpPr>
        <xdr:cNvPr id="4" name="Straight Connector 3"/>
        <xdr:cNvCxnSpPr/>
      </xdr:nvCxnSpPr>
      <xdr:spPr>
        <a:xfrm>
          <a:off x="6324600" y="457200"/>
          <a:ext cx="1905000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54"/>
  <sheetViews>
    <sheetView topLeftCell="A28" workbookViewId="0">
      <selection activeCell="A8" sqref="A8:I8"/>
    </sheetView>
  </sheetViews>
  <sheetFormatPr defaultRowHeight="15"/>
  <cols>
    <col min="1" max="1" width="6.42578125" style="2" customWidth="1"/>
    <col min="2" max="2" width="13.5703125" style="2" customWidth="1"/>
    <col min="3" max="3" width="9.5703125" style="2" customWidth="1"/>
    <col min="4" max="4" width="51.85546875" style="2" customWidth="1"/>
    <col min="5" max="5" width="22.5703125" style="2" customWidth="1"/>
    <col min="6" max="6" width="5.5703125" style="2" customWidth="1"/>
    <col min="7" max="7" width="12.28515625" style="2" customWidth="1"/>
    <col min="8" max="8" width="9.140625" style="2"/>
    <col min="9" max="9" width="8.5703125" style="2" customWidth="1"/>
    <col min="10" max="16384" width="9.140625" style="2"/>
  </cols>
  <sheetData>
    <row r="1" spans="1:11" ht="15.75">
      <c r="A1" s="56" t="s">
        <v>0</v>
      </c>
      <c r="B1" s="56"/>
      <c r="C1" s="56"/>
      <c r="E1" s="57" t="s">
        <v>1</v>
      </c>
      <c r="F1" s="57"/>
      <c r="G1" s="57"/>
      <c r="H1" s="57"/>
      <c r="I1" s="57"/>
      <c r="J1" s="11"/>
      <c r="K1" s="11"/>
    </row>
    <row r="2" spans="1:11" ht="16.5">
      <c r="A2" s="58" t="s">
        <v>2</v>
      </c>
      <c r="B2" s="58"/>
      <c r="C2" s="58"/>
      <c r="E2" s="59" t="s">
        <v>3</v>
      </c>
      <c r="F2" s="59"/>
      <c r="G2" s="59"/>
      <c r="H2" s="59"/>
      <c r="I2" s="59"/>
      <c r="J2" s="12"/>
      <c r="K2" s="12"/>
    </row>
    <row r="3" spans="1:11" ht="16.5">
      <c r="A3" s="58" t="s">
        <v>32</v>
      </c>
      <c r="B3" s="58"/>
      <c r="C3" s="58"/>
      <c r="D3" s="18"/>
      <c r="E3" s="18"/>
      <c r="F3" s="18"/>
      <c r="G3" s="18"/>
      <c r="H3" s="18"/>
      <c r="I3" s="18"/>
      <c r="J3" s="18"/>
      <c r="K3" s="18"/>
    </row>
    <row r="4" spans="1:11" ht="15.75">
      <c r="A4" s="57" t="s">
        <v>4</v>
      </c>
      <c r="B4" s="57"/>
      <c r="C4" s="57"/>
      <c r="D4" s="1"/>
      <c r="J4" s="1"/>
      <c r="K4" s="1"/>
    </row>
    <row r="5" spans="1:11" ht="19.5" customHeight="1">
      <c r="A5" s="60"/>
      <c r="B5" s="60"/>
      <c r="C5" s="60"/>
      <c r="E5" s="61" t="s">
        <v>86</v>
      </c>
      <c r="F5" s="61"/>
      <c r="G5" s="61"/>
      <c r="H5" s="61"/>
      <c r="I5" s="61"/>
    </row>
    <row r="6" spans="1:11" ht="20.25">
      <c r="A6" s="62" t="s">
        <v>23</v>
      </c>
      <c r="B6" s="62"/>
      <c r="C6" s="62"/>
      <c r="D6" s="62"/>
      <c r="E6" s="62"/>
      <c r="F6" s="62"/>
      <c r="G6" s="62"/>
      <c r="H6" s="62"/>
      <c r="I6" s="62"/>
    </row>
    <row r="7" spans="1:11" ht="20.25">
      <c r="A7" s="62" t="s">
        <v>53</v>
      </c>
      <c r="B7" s="62"/>
      <c r="C7" s="62"/>
      <c r="D7" s="62"/>
      <c r="E7" s="62"/>
      <c r="F7" s="62"/>
      <c r="G7" s="62"/>
      <c r="H7" s="62"/>
      <c r="I7" s="62"/>
      <c r="J7" s="3"/>
    </row>
    <row r="8" spans="1:11" ht="20.25">
      <c r="A8" s="63" t="s">
        <v>25</v>
      </c>
      <c r="B8" s="63"/>
      <c r="C8" s="63"/>
      <c r="D8" s="63"/>
      <c r="E8" s="63"/>
      <c r="F8" s="63"/>
      <c r="G8" s="63"/>
      <c r="H8" s="63"/>
      <c r="I8" s="63"/>
      <c r="J8" s="3"/>
    </row>
    <row r="9" spans="1:11" ht="6.75" customHeight="1"/>
    <row r="10" spans="1:11" ht="19.5">
      <c r="A10" s="69" t="s">
        <v>6</v>
      </c>
      <c r="B10" s="70"/>
      <c r="C10" s="70"/>
      <c r="D10" s="70"/>
      <c r="E10" s="70"/>
      <c r="F10" s="70"/>
      <c r="G10" s="70"/>
      <c r="H10" s="70"/>
      <c r="I10" s="71"/>
    </row>
    <row r="11" spans="1:11" ht="33" customHeight="1">
      <c r="A11" s="17" t="s">
        <v>5</v>
      </c>
      <c r="B11" s="17" t="s">
        <v>8</v>
      </c>
      <c r="C11" s="16" t="s">
        <v>9</v>
      </c>
      <c r="D11" s="67" t="s">
        <v>7</v>
      </c>
      <c r="E11" s="67"/>
      <c r="F11" s="68" t="s">
        <v>10</v>
      </c>
      <c r="G11" s="67"/>
      <c r="H11" s="68" t="s">
        <v>31</v>
      </c>
      <c r="I11" s="67"/>
    </row>
    <row r="12" spans="1:11" ht="17.100000000000001" customHeight="1">
      <c r="A12" s="20">
        <v>1</v>
      </c>
      <c r="B12" s="19" t="s">
        <v>17</v>
      </c>
      <c r="C12" s="20">
        <v>16</v>
      </c>
      <c r="D12" s="65" t="s">
        <v>81</v>
      </c>
      <c r="E12" s="65"/>
      <c r="F12" s="66">
        <v>3</v>
      </c>
      <c r="G12" s="66"/>
      <c r="H12" s="64">
        <f>F12*C12*4800-F12*1600</f>
        <v>225600</v>
      </c>
      <c r="I12" s="64"/>
    </row>
    <row r="13" spans="1:11" ht="17.100000000000001" customHeight="1">
      <c r="A13" s="20">
        <f t="shared" ref="A13:A29" si="0">A12+1</f>
        <v>2</v>
      </c>
      <c r="B13" s="19" t="s">
        <v>34</v>
      </c>
      <c r="C13" s="20">
        <v>16</v>
      </c>
      <c r="D13" s="65" t="s">
        <v>63</v>
      </c>
      <c r="E13" s="65"/>
      <c r="F13" s="66">
        <v>2</v>
      </c>
      <c r="G13" s="66"/>
      <c r="H13" s="64">
        <f t="shared" ref="H13:H29" si="1">F13*C13*4800-F13*1600</f>
        <v>150400</v>
      </c>
      <c r="I13" s="64"/>
    </row>
    <row r="14" spans="1:11" ht="17.100000000000001" customHeight="1">
      <c r="A14" s="20">
        <f t="shared" si="0"/>
        <v>3</v>
      </c>
      <c r="B14" s="19" t="s">
        <v>19</v>
      </c>
      <c r="C14" s="20">
        <v>16</v>
      </c>
      <c r="D14" s="65" t="s">
        <v>74</v>
      </c>
      <c r="E14" s="65"/>
      <c r="F14" s="66">
        <v>11</v>
      </c>
      <c r="G14" s="66"/>
      <c r="H14" s="64">
        <f t="shared" si="1"/>
        <v>827200</v>
      </c>
      <c r="I14" s="64"/>
    </row>
    <row r="15" spans="1:11" ht="16.5">
      <c r="A15" s="20">
        <f t="shared" si="0"/>
        <v>4</v>
      </c>
      <c r="B15" s="19" t="s">
        <v>51</v>
      </c>
      <c r="C15" s="20">
        <v>16</v>
      </c>
      <c r="D15" s="65" t="s">
        <v>69</v>
      </c>
      <c r="E15" s="65"/>
      <c r="F15" s="66">
        <v>2</v>
      </c>
      <c r="G15" s="66"/>
      <c r="H15" s="64">
        <f t="shared" si="1"/>
        <v>150400</v>
      </c>
      <c r="I15" s="64"/>
    </row>
    <row r="16" spans="1:11" ht="16.5">
      <c r="A16" s="20">
        <f t="shared" si="0"/>
        <v>5</v>
      </c>
      <c r="B16" s="22" t="s">
        <v>54</v>
      </c>
      <c r="C16" s="20">
        <v>16</v>
      </c>
      <c r="D16" s="65" t="s">
        <v>55</v>
      </c>
      <c r="E16" s="65"/>
      <c r="F16" s="66">
        <v>1</v>
      </c>
      <c r="G16" s="66"/>
      <c r="H16" s="64">
        <f t="shared" si="1"/>
        <v>75200</v>
      </c>
      <c r="I16" s="64"/>
    </row>
    <row r="17" spans="1:9" ht="16.5">
      <c r="A17" s="20">
        <f t="shared" si="0"/>
        <v>6</v>
      </c>
      <c r="B17" s="19" t="s">
        <v>35</v>
      </c>
      <c r="C17" s="20">
        <v>16</v>
      </c>
      <c r="D17" s="65" t="s">
        <v>70</v>
      </c>
      <c r="E17" s="65"/>
      <c r="F17" s="66">
        <v>3</v>
      </c>
      <c r="G17" s="66"/>
      <c r="H17" s="64">
        <f t="shared" si="1"/>
        <v>225600</v>
      </c>
      <c r="I17" s="64"/>
    </row>
    <row r="18" spans="1:9" ht="16.5">
      <c r="A18" s="20">
        <f t="shared" si="0"/>
        <v>7</v>
      </c>
      <c r="B18" s="19" t="s">
        <v>20</v>
      </c>
      <c r="C18" s="20">
        <v>16</v>
      </c>
      <c r="D18" s="65" t="s">
        <v>75</v>
      </c>
      <c r="E18" s="65"/>
      <c r="F18" s="66">
        <v>2</v>
      </c>
      <c r="G18" s="66"/>
      <c r="H18" s="64">
        <f t="shared" si="1"/>
        <v>150400</v>
      </c>
      <c r="I18" s="64"/>
    </row>
    <row r="19" spans="1:9" ht="16.5">
      <c r="A19" s="20">
        <f t="shared" si="0"/>
        <v>8</v>
      </c>
      <c r="B19" s="23" t="s">
        <v>56</v>
      </c>
      <c r="C19" s="20">
        <v>16</v>
      </c>
      <c r="D19" s="65" t="s">
        <v>76</v>
      </c>
      <c r="E19" s="65"/>
      <c r="F19" s="66">
        <v>2</v>
      </c>
      <c r="G19" s="66"/>
      <c r="H19" s="64">
        <f t="shared" si="1"/>
        <v>150400</v>
      </c>
      <c r="I19" s="64"/>
    </row>
    <row r="20" spans="1:9" ht="16.5">
      <c r="A20" s="20">
        <f t="shared" si="0"/>
        <v>9</v>
      </c>
      <c r="B20" s="24" t="s">
        <v>18</v>
      </c>
      <c r="C20" s="20">
        <v>16</v>
      </c>
      <c r="D20" s="65" t="s">
        <v>85</v>
      </c>
      <c r="E20" s="65"/>
      <c r="F20" s="66">
        <v>6</v>
      </c>
      <c r="G20" s="66"/>
      <c r="H20" s="64">
        <f t="shared" si="1"/>
        <v>451200</v>
      </c>
      <c r="I20" s="64"/>
    </row>
    <row r="21" spans="1:9" ht="16.5">
      <c r="A21" s="20">
        <f t="shared" si="0"/>
        <v>10</v>
      </c>
      <c r="B21" s="24" t="s">
        <v>59</v>
      </c>
      <c r="C21" s="20">
        <v>16</v>
      </c>
      <c r="D21" s="65" t="s">
        <v>66</v>
      </c>
      <c r="E21" s="65"/>
      <c r="F21" s="66">
        <v>4</v>
      </c>
      <c r="G21" s="66"/>
      <c r="H21" s="64">
        <f t="shared" si="1"/>
        <v>300800</v>
      </c>
      <c r="I21" s="64"/>
    </row>
    <row r="22" spans="1:9" ht="16.5">
      <c r="A22" s="20">
        <f t="shared" si="0"/>
        <v>11</v>
      </c>
      <c r="B22" s="24" t="s">
        <v>62</v>
      </c>
      <c r="C22" s="20">
        <v>16</v>
      </c>
      <c r="D22" s="65" t="s">
        <v>82</v>
      </c>
      <c r="E22" s="65"/>
      <c r="F22" s="66">
        <v>1</v>
      </c>
      <c r="G22" s="66"/>
      <c r="H22" s="64">
        <f t="shared" si="1"/>
        <v>75200</v>
      </c>
      <c r="I22" s="64"/>
    </row>
    <row r="23" spans="1:9" ht="16.5">
      <c r="A23" s="25">
        <f t="shared" si="0"/>
        <v>12</v>
      </c>
      <c r="B23" s="19" t="s">
        <v>15</v>
      </c>
      <c r="C23" s="20">
        <v>16</v>
      </c>
      <c r="D23" s="65" t="s">
        <v>84</v>
      </c>
      <c r="E23" s="65"/>
      <c r="F23" s="66">
        <v>2</v>
      </c>
      <c r="G23" s="66"/>
      <c r="H23" s="64">
        <f t="shared" si="1"/>
        <v>150400</v>
      </c>
      <c r="I23" s="64"/>
    </row>
    <row r="24" spans="1:9" ht="16.5">
      <c r="A24" s="25">
        <f t="shared" si="0"/>
        <v>13</v>
      </c>
      <c r="B24" s="19" t="s">
        <v>21</v>
      </c>
      <c r="C24" s="20">
        <v>16</v>
      </c>
      <c r="D24" s="65" t="s">
        <v>83</v>
      </c>
      <c r="E24" s="65"/>
      <c r="F24" s="66">
        <v>4</v>
      </c>
      <c r="G24" s="66"/>
      <c r="H24" s="64">
        <f t="shared" si="1"/>
        <v>300800</v>
      </c>
      <c r="I24" s="64"/>
    </row>
    <row r="25" spans="1:9" ht="16.5">
      <c r="A25" s="25">
        <f t="shared" si="0"/>
        <v>14</v>
      </c>
      <c r="B25" s="24" t="s">
        <v>64</v>
      </c>
      <c r="C25" s="20">
        <v>16</v>
      </c>
      <c r="D25" s="65" t="s">
        <v>65</v>
      </c>
      <c r="E25" s="65"/>
      <c r="F25" s="66">
        <v>1</v>
      </c>
      <c r="G25" s="66"/>
      <c r="H25" s="64">
        <f t="shared" si="1"/>
        <v>75200</v>
      </c>
      <c r="I25" s="64"/>
    </row>
    <row r="26" spans="1:9" ht="16.5">
      <c r="A26" s="30">
        <f t="shared" si="0"/>
        <v>15</v>
      </c>
      <c r="B26" s="21" t="s">
        <v>52</v>
      </c>
      <c r="C26" s="20">
        <v>16</v>
      </c>
      <c r="D26" s="65" t="s">
        <v>77</v>
      </c>
      <c r="E26" s="65"/>
      <c r="F26" s="66">
        <v>2</v>
      </c>
      <c r="G26" s="66"/>
      <c r="H26" s="64">
        <f t="shared" si="1"/>
        <v>150400</v>
      </c>
      <c r="I26" s="64"/>
    </row>
    <row r="27" spans="1:9" ht="16.5">
      <c r="A27" s="30">
        <f t="shared" si="0"/>
        <v>16</v>
      </c>
      <c r="B27" s="24" t="s">
        <v>16</v>
      </c>
      <c r="C27" s="25">
        <v>16</v>
      </c>
      <c r="D27" s="65" t="s">
        <v>73</v>
      </c>
      <c r="E27" s="65"/>
      <c r="F27" s="66">
        <v>2</v>
      </c>
      <c r="G27" s="66"/>
      <c r="H27" s="64">
        <f t="shared" si="1"/>
        <v>150400</v>
      </c>
      <c r="I27" s="64"/>
    </row>
    <row r="28" spans="1:9" ht="16.5">
      <c r="A28" s="30">
        <f t="shared" si="0"/>
        <v>17</v>
      </c>
      <c r="B28" s="28" t="s">
        <v>78</v>
      </c>
      <c r="C28" s="29">
        <v>16</v>
      </c>
      <c r="D28" s="65" t="s">
        <v>79</v>
      </c>
      <c r="E28" s="65"/>
      <c r="F28" s="66">
        <v>1</v>
      </c>
      <c r="G28" s="66"/>
      <c r="H28" s="64">
        <f t="shared" ref="H28" si="2">F28*C28*4800-F28*1600</f>
        <v>75200</v>
      </c>
      <c r="I28" s="64"/>
    </row>
    <row r="29" spans="1:9" ht="16.5">
      <c r="A29" s="30">
        <f t="shared" si="0"/>
        <v>18</v>
      </c>
      <c r="B29" s="24" t="s">
        <v>71</v>
      </c>
      <c r="C29" s="25">
        <v>16</v>
      </c>
      <c r="D29" s="65" t="s">
        <v>72</v>
      </c>
      <c r="E29" s="65"/>
      <c r="F29" s="66">
        <v>1</v>
      </c>
      <c r="G29" s="66"/>
      <c r="H29" s="64">
        <f t="shared" si="1"/>
        <v>75200</v>
      </c>
      <c r="I29" s="64"/>
    </row>
    <row r="30" spans="1:9" ht="19.5">
      <c r="A30" s="77" t="s">
        <v>13</v>
      </c>
      <c r="B30" s="77"/>
      <c r="C30" s="77"/>
      <c r="D30" s="77"/>
      <c r="E30" s="77"/>
      <c r="F30" s="77">
        <f>SUM(F12:G29)</f>
        <v>50</v>
      </c>
      <c r="G30" s="77"/>
      <c r="H30" s="78">
        <f>SUM(H12:I29)</f>
        <v>3760000</v>
      </c>
      <c r="I30" s="79"/>
    </row>
    <row r="31" spans="1:9" ht="19.5">
      <c r="A31" s="69" t="s">
        <v>57</v>
      </c>
      <c r="B31" s="70"/>
      <c r="C31" s="70"/>
      <c r="D31" s="70"/>
      <c r="E31" s="70"/>
      <c r="F31" s="70"/>
      <c r="G31" s="70"/>
      <c r="H31" s="70"/>
      <c r="I31" s="71"/>
    </row>
    <row r="32" spans="1:9" ht="15" customHeight="1">
      <c r="A32" s="26" t="s">
        <v>5</v>
      </c>
      <c r="B32" s="26" t="s">
        <v>8</v>
      </c>
      <c r="C32" s="27" t="s">
        <v>9</v>
      </c>
      <c r="D32" s="67" t="s">
        <v>7</v>
      </c>
      <c r="E32" s="67"/>
      <c r="F32" s="68" t="s">
        <v>10</v>
      </c>
      <c r="G32" s="67"/>
      <c r="H32" s="68" t="s">
        <v>31</v>
      </c>
      <c r="I32" s="67"/>
    </row>
    <row r="33" spans="1:9" ht="15" customHeight="1">
      <c r="A33" s="25">
        <v>1</v>
      </c>
      <c r="B33" s="24" t="s">
        <v>58</v>
      </c>
      <c r="C33" s="25">
        <v>29</v>
      </c>
      <c r="D33" s="65" t="s">
        <v>80</v>
      </c>
      <c r="E33" s="65"/>
      <c r="F33" s="73">
        <v>3</v>
      </c>
      <c r="G33" s="73"/>
      <c r="H33" s="64">
        <f>F33*C33*4800-F33*1600</f>
        <v>412800</v>
      </c>
      <c r="I33" s="64"/>
    </row>
    <row r="34" spans="1:9" ht="16.5">
      <c r="A34" s="25">
        <v>2</v>
      </c>
      <c r="B34" s="24" t="s">
        <v>67</v>
      </c>
      <c r="C34" s="25">
        <v>29</v>
      </c>
      <c r="D34" s="65" t="s">
        <v>68</v>
      </c>
      <c r="E34" s="65"/>
      <c r="F34" s="73">
        <v>1</v>
      </c>
      <c r="G34" s="73"/>
      <c r="H34" s="64">
        <f>F34*C34*4800-F34*1600</f>
        <v>137600</v>
      </c>
      <c r="I34" s="64"/>
    </row>
    <row r="35" spans="1:9" ht="19.5">
      <c r="A35" s="74" t="s">
        <v>13</v>
      </c>
      <c r="B35" s="74"/>
      <c r="C35" s="74"/>
      <c r="D35" s="74"/>
      <c r="E35" s="74"/>
      <c r="F35" s="74">
        <f>SUM(F33:G34)</f>
        <v>4</v>
      </c>
      <c r="G35" s="74"/>
      <c r="H35" s="72">
        <f>SUM(H33:I34)</f>
        <v>550400</v>
      </c>
      <c r="I35" s="72"/>
    </row>
    <row r="36" spans="1:9" ht="19.5">
      <c r="A36" s="69" t="s">
        <v>12</v>
      </c>
      <c r="B36" s="70"/>
      <c r="C36" s="70"/>
      <c r="D36" s="70"/>
      <c r="E36" s="70"/>
      <c r="F36" s="70"/>
      <c r="G36" s="70"/>
      <c r="H36" s="70"/>
      <c r="I36" s="71"/>
    </row>
    <row r="37" spans="1:9" ht="15" customHeight="1">
      <c r="A37" s="17" t="s">
        <v>5</v>
      </c>
      <c r="B37" s="17" t="s">
        <v>8</v>
      </c>
      <c r="C37" s="16" t="s">
        <v>9</v>
      </c>
      <c r="D37" s="67" t="s">
        <v>7</v>
      </c>
      <c r="E37" s="67"/>
      <c r="F37" s="68" t="s">
        <v>10</v>
      </c>
      <c r="G37" s="67"/>
      <c r="H37" s="68" t="s">
        <v>31</v>
      </c>
      <c r="I37" s="67"/>
    </row>
    <row r="38" spans="1:9" ht="15" customHeight="1">
      <c r="A38" s="20">
        <v>1</v>
      </c>
      <c r="B38" s="19" t="s">
        <v>22</v>
      </c>
      <c r="C38" s="20">
        <v>29</v>
      </c>
      <c r="D38" s="65" t="s">
        <v>11</v>
      </c>
      <c r="E38" s="65"/>
      <c r="F38" s="73">
        <v>1</v>
      </c>
      <c r="G38" s="73"/>
      <c r="H38" s="64">
        <f>F38*C38*4800-F38*1600</f>
        <v>137600</v>
      </c>
      <c r="I38" s="64"/>
    </row>
    <row r="39" spans="1:9" ht="15" customHeight="1">
      <c r="A39" s="20">
        <v>2</v>
      </c>
      <c r="B39" s="24" t="s">
        <v>60</v>
      </c>
      <c r="C39" s="25">
        <v>29</v>
      </c>
      <c r="D39" s="65" t="s">
        <v>61</v>
      </c>
      <c r="E39" s="65"/>
      <c r="F39" s="73">
        <v>1</v>
      </c>
      <c r="G39" s="73"/>
      <c r="H39" s="64">
        <f>F39*C39*4800-F39*1600</f>
        <v>137600</v>
      </c>
      <c r="I39" s="64"/>
    </row>
    <row r="40" spans="1:9" ht="15" customHeight="1">
      <c r="A40" s="25">
        <v>3</v>
      </c>
      <c r="B40" s="24" t="s">
        <v>33</v>
      </c>
      <c r="C40" s="25">
        <v>21</v>
      </c>
      <c r="D40" s="65" t="s">
        <v>68</v>
      </c>
      <c r="E40" s="65"/>
      <c r="F40" s="73">
        <v>1</v>
      </c>
      <c r="G40" s="73"/>
      <c r="H40" s="64">
        <f>F40*C40*4800-F40*1600</f>
        <v>99200</v>
      </c>
      <c r="I40" s="64"/>
    </row>
    <row r="41" spans="1:9" ht="18.75" customHeight="1">
      <c r="A41" s="74" t="s">
        <v>13</v>
      </c>
      <c r="B41" s="74"/>
      <c r="C41" s="74"/>
      <c r="D41" s="74"/>
      <c r="E41" s="74"/>
      <c r="F41" s="74">
        <f>SUM(F38:G40)</f>
        <v>3</v>
      </c>
      <c r="G41" s="74"/>
      <c r="H41" s="72">
        <f>SUM(H38:I40)</f>
        <v>374400</v>
      </c>
      <c r="I41" s="72"/>
    </row>
    <row r="42" spans="1:9">
      <c r="A42" s="4"/>
      <c r="B42" s="4"/>
      <c r="C42" s="4"/>
      <c r="D42" s="76"/>
      <c r="E42" s="76"/>
      <c r="F42" s="76"/>
      <c r="G42" s="76"/>
      <c r="H42" s="76"/>
      <c r="I42" s="76"/>
    </row>
    <row r="43" spans="1:9" ht="15" customHeight="1">
      <c r="A43" s="80" t="s">
        <v>14</v>
      </c>
      <c r="B43" s="80"/>
      <c r="C43" s="80"/>
      <c r="D43" s="80"/>
      <c r="E43" s="80"/>
      <c r="F43" s="81">
        <f>F30+F35+F41</f>
        <v>57</v>
      </c>
      <c r="G43" s="80"/>
      <c r="H43" s="81">
        <f>H30+H35+H41</f>
        <v>4684800</v>
      </c>
      <c r="I43" s="80"/>
    </row>
    <row r="44" spans="1:9" ht="15" customHeight="1">
      <c r="A44" s="80"/>
      <c r="B44" s="80"/>
      <c r="C44" s="80"/>
      <c r="D44" s="80"/>
      <c r="E44" s="80"/>
      <c r="F44" s="80"/>
      <c r="G44" s="80"/>
      <c r="H44" s="80"/>
      <c r="I44" s="80"/>
    </row>
    <row r="46" spans="1:9" ht="15.75">
      <c r="E46" s="75" t="s">
        <v>29</v>
      </c>
      <c r="F46" s="75"/>
      <c r="G46" s="75"/>
      <c r="H46" s="75"/>
      <c r="I46" s="75"/>
    </row>
    <row r="47" spans="1:9" ht="15.75">
      <c r="B47" s="5" t="s">
        <v>24</v>
      </c>
      <c r="E47" s="75" t="s">
        <v>30</v>
      </c>
      <c r="F47" s="75"/>
      <c r="G47" s="75"/>
      <c r="H47" s="75"/>
      <c r="I47" s="75"/>
    </row>
    <row r="48" spans="1:9">
      <c r="B48" s="6" t="s">
        <v>26</v>
      </c>
    </row>
    <row r="49" spans="2:5">
      <c r="B49" s="7" t="s">
        <v>36</v>
      </c>
    </row>
    <row r="50" spans="2:5">
      <c r="B50" s="7" t="s">
        <v>28</v>
      </c>
    </row>
    <row r="51" spans="2:5">
      <c r="B51" s="7" t="s">
        <v>37</v>
      </c>
    </row>
    <row r="52" spans="2:5">
      <c r="B52" s="7" t="s">
        <v>27</v>
      </c>
      <c r="E52" s="8"/>
    </row>
    <row r="54" spans="2:5">
      <c r="D54" s="9"/>
    </row>
  </sheetData>
  <mergeCells count="109">
    <mergeCell ref="H34:I34"/>
    <mergeCell ref="D32:E32"/>
    <mergeCell ref="F32:G32"/>
    <mergeCell ref="H32:I32"/>
    <mergeCell ref="D33:E33"/>
    <mergeCell ref="F33:G33"/>
    <mergeCell ref="H28:I28"/>
    <mergeCell ref="H33:I33"/>
    <mergeCell ref="D28:E28"/>
    <mergeCell ref="F28:G28"/>
    <mergeCell ref="E46:I46"/>
    <mergeCell ref="E47:I47"/>
    <mergeCell ref="D42:E42"/>
    <mergeCell ref="F42:G42"/>
    <mergeCell ref="H42:I42"/>
    <mergeCell ref="A30:E30"/>
    <mergeCell ref="F30:G30"/>
    <mergeCell ref="H30:I30"/>
    <mergeCell ref="A43:E44"/>
    <mergeCell ref="F43:G44"/>
    <mergeCell ref="H43:I44"/>
    <mergeCell ref="A36:I36"/>
    <mergeCell ref="D37:E37"/>
    <mergeCell ref="F37:G37"/>
    <mergeCell ref="H37:I37"/>
    <mergeCell ref="D38:E38"/>
    <mergeCell ref="F38:G38"/>
    <mergeCell ref="H38:I38"/>
    <mergeCell ref="D39:E39"/>
    <mergeCell ref="F39:G39"/>
    <mergeCell ref="H39:I39"/>
    <mergeCell ref="A41:E41"/>
    <mergeCell ref="F41:G41"/>
    <mergeCell ref="D40:E40"/>
    <mergeCell ref="H41:I41"/>
    <mergeCell ref="D18:E18"/>
    <mergeCell ref="F18:G18"/>
    <mergeCell ref="H18:I18"/>
    <mergeCell ref="D26:E26"/>
    <mergeCell ref="F26:G26"/>
    <mergeCell ref="H26:I26"/>
    <mergeCell ref="D25:E25"/>
    <mergeCell ref="F25:G25"/>
    <mergeCell ref="H25:I25"/>
    <mergeCell ref="A31:I31"/>
    <mergeCell ref="F40:G40"/>
    <mergeCell ref="H40:I40"/>
    <mergeCell ref="A35:E35"/>
    <mergeCell ref="F35:G35"/>
    <mergeCell ref="H35:I35"/>
    <mergeCell ref="D27:E27"/>
    <mergeCell ref="F27:G27"/>
    <mergeCell ref="H27:I27"/>
    <mergeCell ref="D29:E29"/>
    <mergeCell ref="F29:G29"/>
    <mergeCell ref="H29:I29"/>
    <mergeCell ref="D34:E34"/>
    <mergeCell ref="F34:G34"/>
    <mergeCell ref="D16:E16"/>
    <mergeCell ref="F16:G16"/>
    <mergeCell ref="H16:I16"/>
    <mergeCell ref="D17:E17"/>
    <mergeCell ref="F17:G17"/>
    <mergeCell ref="H17:I17"/>
    <mergeCell ref="D24:E24"/>
    <mergeCell ref="F24:G24"/>
    <mergeCell ref="H24:I24"/>
    <mergeCell ref="D23:E23"/>
    <mergeCell ref="F23:G23"/>
    <mergeCell ref="H23:I23"/>
    <mergeCell ref="D19:E19"/>
    <mergeCell ref="F19:G19"/>
    <mergeCell ref="H19:I19"/>
    <mergeCell ref="D20:E20"/>
    <mergeCell ref="F20:G20"/>
    <mergeCell ref="H20:I20"/>
    <mergeCell ref="D21:E21"/>
    <mergeCell ref="F21:G21"/>
    <mergeCell ref="H21:I21"/>
    <mergeCell ref="D22:E22"/>
    <mergeCell ref="F22:G22"/>
    <mergeCell ref="H22:I22"/>
    <mergeCell ref="A7:I7"/>
    <mergeCell ref="A8:I8"/>
    <mergeCell ref="H13:I13"/>
    <mergeCell ref="D14:E14"/>
    <mergeCell ref="F14:G14"/>
    <mergeCell ref="H14:I14"/>
    <mergeCell ref="D15:E15"/>
    <mergeCell ref="F15:G15"/>
    <mergeCell ref="H15:I15"/>
    <mergeCell ref="D11:E11"/>
    <mergeCell ref="F11:G11"/>
    <mergeCell ref="H11:I11"/>
    <mergeCell ref="D12:E12"/>
    <mergeCell ref="F12:G12"/>
    <mergeCell ref="H12:I12"/>
    <mergeCell ref="D13:E13"/>
    <mergeCell ref="F13:G13"/>
    <mergeCell ref="A10:I10"/>
    <mergeCell ref="A1:C1"/>
    <mergeCell ref="E1:I1"/>
    <mergeCell ref="A2:C2"/>
    <mergeCell ref="E2:I2"/>
    <mergeCell ref="A3:C3"/>
    <mergeCell ref="A4:C4"/>
    <mergeCell ref="A5:C5"/>
    <mergeCell ref="E5:I5"/>
    <mergeCell ref="A6:I6"/>
  </mergeCells>
  <pageMargins left="0.45" right="0.2" top="0.5" bottom="0.5" header="0.3" footer="0.3"/>
  <pageSetup paperSize="9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0"/>
  <sheetViews>
    <sheetView topLeftCell="A29" workbookViewId="0">
      <selection activeCell="H33" sqref="H33:I33"/>
    </sheetView>
  </sheetViews>
  <sheetFormatPr defaultRowHeight="15"/>
  <cols>
    <col min="1" max="1" width="6.42578125" style="2" customWidth="1"/>
    <col min="2" max="2" width="13.5703125" style="2" customWidth="1"/>
    <col min="3" max="3" width="9.5703125" style="2" customWidth="1"/>
    <col min="4" max="4" width="51.85546875" style="2" customWidth="1"/>
    <col min="5" max="5" width="22.5703125" style="2" customWidth="1"/>
    <col min="6" max="6" width="5.5703125" style="2" customWidth="1"/>
    <col min="7" max="7" width="12.28515625" style="2" customWidth="1"/>
    <col min="8" max="8" width="9.140625" style="2"/>
    <col min="9" max="9" width="8.5703125" style="2" customWidth="1"/>
    <col min="10" max="16384" width="9.140625" style="2"/>
  </cols>
  <sheetData>
    <row r="1" spans="1:11" ht="15.75">
      <c r="A1" s="56" t="s">
        <v>0</v>
      </c>
      <c r="B1" s="56"/>
      <c r="C1" s="56"/>
      <c r="E1" s="57" t="s">
        <v>1</v>
      </c>
      <c r="F1" s="57"/>
      <c r="G1" s="57"/>
      <c r="H1" s="57"/>
      <c r="I1" s="57"/>
      <c r="J1" s="11"/>
      <c r="K1" s="11"/>
    </row>
    <row r="2" spans="1:11" ht="16.5">
      <c r="A2" s="58" t="s">
        <v>2</v>
      </c>
      <c r="B2" s="58"/>
      <c r="C2" s="58"/>
      <c r="E2" s="59" t="s">
        <v>3</v>
      </c>
      <c r="F2" s="59"/>
      <c r="G2" s="59"/>
      <c r="H2" s="59"/>
      <c r="I2" s="59"/>
      <c r="J2" s="12"/>
      <c r="K2" s="12"/>
    </row>
    <row r="3" spans="1:11" ht="16.5">
      <c r="A3" s="58" t="s">
        <v>32</v>
      </c>
      <c r="B3" s="58"/>
      <c r="C3" s="58"/>
      <c r="D3" s="31"/>
      <c r="E3" s="31"/>
      <c r="F3" s="31"/>
      <c r="G3" s="31"/>
      <c r="H3" s="31"/>
      <c r="I3" s="31"/>
      <c r="J3" s="31"/>
      <c r="K3" s="31"/>
    </row>
    <row r="4" spans="1:11" ht="15.75">
      <c r="A4" s="57" t="s">
        <v>4</v>
      </c>
      <c r="B4" s="57"/>
      <c r="C4" s="57"/>
      <c r="D4" s="1"/>
      <c r="J4" s="1"/>
      <c r="K4" s="1"/>
    </row>
    <row r="5" spans="1:11" ht="19.5" customHeight="1">
      <c r="A5" s="60"/>
      <c r="B5" s="60"/>
      <c r="C5" s="60"/>
      <c r="E5" s="61" t="s">
        <v>119</v>
      </c>
      <c r="F5" s="61"/>
      <c r="G5" s="61"/>
      <c r="H5" s="61"/>
      <c r="I5" s="61"/>
    </row>
    <row r="6" spans="1:11" ht="20.25">
      <c r="A6" s="62" t="s">
        <v>23</v>
      </c>
      <c r="B6" s="62"/>
      <c r="C6" s="62"/>
      <c r="D6" s="62"/>
      <c r="E6" s="62"/>
      <c r="F6" s="62"/>
      <c r="G6" s="62"/>
      <c r="H6" s="62"/>
      <c r="I6" s="62"/>
    </row>
    <row r="7" spans="1:11" ht="20.25">
      <c r="A7" s="62" t="s">
        <v>87</v>
      </c>
      <c r="B7" s="62"/>
      <c r="C7" s="62"/>
      <c r="D7" s="62"/>
      <c r="E7" s="62"/>
      <c r="F7" s="62"/>
      <c r="G7" s="62"/>
      <c r="H7" s="62"/>
      <c r="I7" s="62"/>
      <c r="J7" s="3"/>
    </row>
    <row r="8" spans="1:11" ht="20.25">
      <c r="A8" s="63" t="s">
        <v>25</v>
      </c>
      <c r="B8" s="63"/>
      <c r="C8" s="63"/>
      <c r="D8" s="63"/>
      <c r="E8" s="63"/>
      <c r="F8" s="63"/>
      <c r="G8" s="63"/>
      <c r="H8" s="63"/>
      <c r="I8" s="63"/>
      <c r="J8" s="3"/>
    </row>
    <row r="9" spans="1:11" ht="6.75" customHeight="1"/>
    <row r="10" spans="1:11" ht="19.5">
      <c r="A10" s="69" t="s">
        <v>6</v>
      </c>
      <c r="B10" s="70"/>
      <c r="C10" s="70"/>
      <c r="D10" s="70"/>
      <c r="E10" s="70"/>
      <c r="F10" s="70"/>
      <c r="G10" s="70"/>
      <c r="H10" s="70"/>
      <c r="I10" s="71"/>
    </row>
    <row r="11" spans="1:11" ht="33" customHeight="1">
      <c r="A11" s="33" t="s">
        <v>5</v>
      </c>
      <c r="B11" s="33" t="s">
        <v>8</v>
      </c>
      <c r="C11" s="34" t="s">
        <v>9</v>
      </c>
      <c r="D11" s="67" t="s">
        <v>7</v>
      </c>
      <c r="E11" s="67"/>
      <c r="F11" s="68" t="s">
        <v>10</v>
      </c>
      <c r="G11" s="67"/>
      <c r="H11" s="68" t="s">
        <v>31</v>
      </c>
      <c r="I11" s="67"/>
    </row>
    <row r="12" spans="1:11" ht="17.100000000000001" customHeight="1">
      <c r="A12" s="35">
        <v>1</v>
      </c>
      <c r="B12" s="32" t="s">
        <v>88</v>
      </c>
      <c r="C12" s="35">
        <v>16</v>
      </c>
      <c r="D12" s="65" t="s">
        <v>89</v>
      </c>
      <c r="E12" s="65"/>
      <c r="F12" s="66">
        <v>1</v>
      </c>
      <c r="G12" s="66"/>
      <c r="H12" s="64">
        <f>F12*C12*4800-F12*1600</f>
        <v>75200</v>
      </c>
      <c r="I12" s="64"/>
    </row>
    <row r="13" spans="1:11" ht="17.100000000000001" customHeight="1">
      <c r="A13" s="35">
        <f t="shared" ref="A13:A35" si="0">A12+1</f>
        <v>2</v>
      </c>
      <c r="B13" s="32" t="s">
        <v>21</v>
      </c>
      <c r="C13" s="35">
        <v>16</v>
      </c>
      <c r="D13" s="65" t="s">
        <v>98</v>
      </c>
      <c r="E13" s="65"/>
      <c r="F13" s="66">
        <v>7</v>
      </c>
      <c r="G13" s="66"/>
      <c r="H13" s="64">
        <f t="shared" ref="H13:H29" si="1">F13*C13*4800-F13*1600</f>
        <v>526400</v>
      </c>
      <c r="I13" s="64"/>
    </row>
    <row r="14" spans="1:11" ht="17.100000000000001" customHeight="1">
      <c r="A14" s="35">
        <f t="shared" si="0"/>
        <v>3</v>
      </c>
      <c r="B14" s="32" t="s">
        <v>15</v>
      </c>
      <c r="C14" s="35">
        <v>16</v>
      </c>
      <c r="D14" s="65" t="s">
        <v>115</v>
      </c>
      <c r="E14" s="65"/>
      <c r="F14" s="66">
        <v>11</v>
      </c>
      <c r="G14" s="66"/>
      <c r="H14" s="64">
        <f t="shared" si="1"/>
        <v>827200</v>
      </c>
      <c r="I14" s="64"/>
    </row>
    <row r="15" spans="1:11" ht="16.5">
      <c r="A15" s="35">
        <f t="shared" si="0"/>
        <v>4</v>
      </c>
      <c r="B15" s="32" t="s">
        <v>78</v>
      </c>
      <c r="C15" s="35">
        <v>16</v>
      </c>
      <c r="D15" s="65" t="s">
        <v>110</v>
      </c>
      <c r="E15" s="65"/>
      <c r="F15" s="66">
        <v>7</v>
      </c>
      <c r="G15" s="66"/>
      <c r="H15" s="64">
        <f t="shared" si="1"/>
        <v>526400</v>
      </c>
      <c r="I15" s="64"/>
    </row>
    <row r="16" spans="1:11" ht="16.5">
      <c r="A16" s="35">
        <f t="shared" si="0"/>
        <v>5</v>
      </c>
      <c r="B16" s="32" t="s">
        <v>62</v>
      </c>
      <c r="C16" s="35">
        <v>16</v>
      </c>
      <c r="D16" s="65" t="s">
        <v>105</v>
      </c>
      <c r="E16" s="65"/>
      <c r="F16" s="66">
        <v>6</v>
      </c>
      <c r="G16" s="66"/>
      <c r="H16" s="64">
        <f t="shared" si="1"/>
        <v>451200</v>
      </c>
      <c r="I16" s="64"/>
    </row>
    <row r="17" spans="1:9" ht="16.5">
      <c r="A17" s="35">
        <f t="shared" si="0"/>
        <v>6</v>
      </c>
      <c r="B17" s="32" t="s">
        <v>52</v>
      </c>
      <c r="C17" s="35">
        <v>16</v>
      </c>
      <c r="D17" s="65" t="s">
        <v>96</v>
      </c>
      <c r="E17" s="65"/>
      <c r="F17" s="66">
        <v>2</v>
      </c>
      <c r="G17" s="66"/>
      <c r="H17" s="64">
        <f t="shared" si="1"/>
        <v>150400</v>
      </c>
      <c r="I17" s="64"/>
    </row>
    <row r="18" spans="1:9" ht="16.5">
      <c r="A18" s="35">
        <f t="shared" si="0"/>
        <v>7</v>
      </c>
      <c r="B18" s="32" t="s">
        <v>34</v>
      </c>
      <c r="C18" s="35">
        <v>16</v>
      </c>
      <c r="D18" s="65" t="s">
        <v>103</v>
      </c>
      <c r="E18" s="65"/>
      <c r="F18" s="66">
        <v>8</v>
      </c>
      <c r="G18" s="66"/>
      <c r="H18" s="64">
        <f t="shared" si="1"/>
        <v>601600</v>
      </c>
      <c r="I18" s="64"/>
    </row>
    <row r="19" spans="1:9" ht="16.5">
      <c r="A19" s="35">
        <f t="shared" si="0"/>
        <v>8</v>
      </c>
      <c r="B19" s="32" t="s">
        <v>64</v>
      </c>
      <c r="C19" s="35">
        <v>16</v>
      </c>
      <c r="D19" s="65" t="s">
        <v>108</v>
      </c>
      <c r="E19" s="65"/>
      <c r="F19" s="66">
        <v>5</v>
      </c>
      <c r="G19" s="66"/>
      <c r="H19" s="64">
        <f t="shared" si="1"/>
        <v>376000</v>
      </c>
      <c r="I19" s="64"/>
    </row>
    <row r="20" spans="1:9" ht="16.5">
      <c r="A20" s="35">
        <f t="shared" si="0"/>
        <v>9</v>
      </c>
      <c r="B20" s="32" t="s">
        <v>90</v>
      </c>
      <c r="C20" s="35">
        <v>16</v>
      </c>
      <c r="D20" s="65" t="s">
        <v>109</v>
      </c>
      <c r="E20" s="65"/>
      <c r="F20" s="66">
        <v>6</v>
      </c>
      <c r="G20" s="66"/>
      <c r="H20" s="64">
        <f t="shared" si="1"/>
        <v>451200</v>
      </c>
      <c r="I20" s="64"/>
    </row>
    <row r="21" spans="1:9" ht="16.5">
      <c r="A21" s="35">
        <f t="shared" si="0"/>
        <v>10</v>
      </c>
      <c r="B21" s="32" t="s">
        <v>19</v>
      </c>
      <c r="C21" s="35">
        <v>16</v>
      </c>
      <c r="D21" s="65" t="s">
        <v>117</v>
      </c>
      <c r="E21" s="65"/>
      <c r="F21" s="66">
        <v>7</v>
      </c>
      <c r="G21" s="66"/>
      <c r="H21" s="64">
        <f t="shared" si="1"/>
        <v>526400</v>
      </c>
      <c r="I21" s="64"/>
    </row>
    <row r="22" spans="1:9" ht="16.5">
      <c r="A22" s="35">
        <f t="shared" si="0"/>
        <v>11</v>
      </c>
      <c r="B22" s="32" t="s">
        <v>91</v>
      </c>
      <c r="C22" s="35">
        <v>16</v>
      </c>
      <c r="D22" s="65" t="s">
        <v>113</v>
      </c>
      <c r="E22" s="65"/>
      <c r="F22" s="66">
        <v>5</v>
      </c>
      <c r="G22" s="66"/>
      <c r="H22" s="64">
        <f t="shared" si="1"/>
        <v>376000</v>
      </c>
      <c r="I22" s="64"/>
    </row>
    <row r="23" spans="1:9" ht="16.5">
      <c r="A23" s="35">
        <f t="shared" si="0"/>
        <v>12</v>
      </c>
      <c r="B23" s="32" t="s">
        <v>92</v>
      </c>
      <c r="C23" s="35">
        <v>16</v>
      </c>
      <c r="D23" s="65" t="s">
        <v>93</v>
      </c>
      <c r="E23" s="65"/>
      <c r="F23" s="66">
        <v>1</v>
      </c>
      <c r="G23" s="66"/>
      <c r="H23" s="64">
        <f t="shared" si="1"/>
        <v>75200</v>
      </c>
      <c r="I23" s="64"/>
    </row>
    <row r="24" spans="1:9" ht="16.5">
      <c r="A24" s="35">
        <f t="shared" si="0"/>
        <v>13</v>
      </c>
      <c r="B24" s="32" t="s">
        <v>71</v>
      </c>
      <c r="C24" s="35">
        <v>16</v>
      </c>
      <c r="D24" s="65" t="s">
        <v>95</v>
      </c>
      <c r="E24" s="65"/>
      <c r="F24" s="66">
        <v>2</v>
      </c>
      <c r="G24" s="66"/>
      <c r="H24" s="64">
        <f t="shared" si="1"/>
        <v>150400</v>
      </c>
      <c r="I24" s="64"/>
    </row>
    <row r="25" spans="1:9" ht="16.5">
      <c r="A25" s="35">
        <f t="shared" si="0"/>
        <v>14</v>
      </c>
      <c r="B25" s="32" t="s">
        <v>35</v>
      </c>
      <c r="C25" s="35">
        <v>16</v>
      </c>
      <c r="D25" s="65" t="s">
        <v>112</v>
      </c>
      <c r="E25" s="65"/>
      <c r="F25" s="66">
        <v>4</v>
      </c>
      <c r="G25" s="66"/>
      <c r="H25" s="64">
        <f t="shared" si="1"/>
        <v>300800</v>
      </c>
      <c r="I25" s="64"/>
    </row>
    <row r="26" spans="1:9" ht="16.5">
      <c r="A26" s="35">
        <f t="shared" si="0"/>
        <v>15</v>
      </c>
      <c r="B26" s="32" t="s">
        <v>18</v>
      </c>
      <c r="C26" s="35">
        <v>16</v>
      </c>
      <c r="D26" s="65" t="s">
        <v>111</v>
      </c>
      <c r="E26" s="65"/>
      <c r="F26" s="66">
        <v>4</v>
      </c>
      <c r="G26" s="66"/>
      <c r="H26" s="64">
        <f t="shared" si="1"/>
        <v>300800</v>
      </c>
      <c r="I26" s="64"/>
    </row>
    <row r="27" spans="1:9" ht="16.5">
      <c r="A27" s="35">
        <f t="shared" si="0"/>
        <v>16</v>
      </c>
      <c r="B27" s="32" t="s">
        <v>94</v>
      </c>
      <c r="C27" s="35">
        <v>16</v>
      </c>
      <c r="D27" s="65" t="s">
        <v>102</v>
      </c>
      <c r="E27" s="65"/>
      <c r="F27" s="66">
        <v>4</v>
      </c>
      <c r="G27" s="66"/>
      <c r="H27" s="64">
        <f t="shared" si="1"/>
        <v>300800</v>
      </c>
      <c r="I27" s="64"/>
    </row>
    <row r="28" spans="1:9" ht="16.5">
      <c r="A28" s="35">
        <f t="shared" si="0"/>
        <v>17</v>
      </c>
      <c r="B28" s="32" t="s">
        <v>56</v>
      </c>
      <c r="C28" s="35">
        <v>16</v>
      </c>
      <c r="D28" s="65" t="s">
        <v>118</v>
      </c>
      <c r="E28" s="65"/>
      <c r="F28" s="66">
        <v>2</v>
      </c>
      <c r="G28" s="66"/>
      <c r="H28" s="64">
        <f t="shared" si="1"/>
        <v>150400</v>
      </c>
      <c r="I28" s="64"/>
    </row>
    <row r="29" spans="1:9" ht="16.5">
      <c r="A29" s="35">
        <f t="shared" si="0"/>
        <v>18</v>
      </c>
      <c r="B29" s="32" t="s">
        <v>17</v>
      </c>
      <c r="C29" s="35">
        <v>16</v>
      </c>
      <c r="D29" s="65" t="s">
        <v>106</v>
      </c>
      <c r="E29" s="65"/>
      <c r="F29" s="66">
        <v>5</v>
      </c>
      <c r="G29" s="66"/>
      <c r="H29" s="64">
        <f t="shared" si="1"/>
        <v>376000</v>
      </c>
      <c r="I29" s="64"/>
    </row>
    <row r="30" spans="1:9" ht="16.5">
      <c r="A30" s="35">
        <f t="shared" si="0"/>
        <v>19</v>
      </c>
      <c r="B30" s="32" t="s">
        <v>16</v>
      </c>
      <c r="C30" s="35">
        <v>16</v>
      </c>
      <c r="D30" s="65" t="s">
        <v>116</v>
      </c>
      <c r="E30" s="65"/>
      <c r="F30" s="66">
        <v>2</v>
      </c>
      <c r="G30" s="66"/>
      <c r="H30" s="64">
        <f t="shared" ref="H30" si="2">F30*C30*4800-F30*1600</f>
        <v>150400</v>
      </c>
      <c r="I30" s="64"/>
    </row>
    <row r="31" spans="1:9" ht="16.5">
      <c r="A31" s="35">
        <f t="shared" si="0"/>
        <v>20</v>
      </c>
      <c r="B31" s="32" t="s">
        <v>97</v>
      </c>
      <c r="C31" s="35">
        <v>16</v>
      </c>
      <c r="D31" s="65" t="s">
        <v>99</v>
      </c>
      <c r="E31" s="65"/>
      <c r="F31" s="66">
        <v>2</v>
      </c>
      <c r="G31" s="66"/>
      <c r="H31" s="64">
        <f t="shared" ref="H31" si="3">F31*C31*4800-F31*1600</f>
        <v>150400</v>
      </c>
      <c r="I31" s="64"/>
    </row>
    <row r="32" spans="1:9" ht="16.5">
      <c r="A32" s="35">
        <f t="shared" si="0"/>
        <v>21</v>
      </c>
      <c r="B32" s="32" t="s">
        <v>54</v>
      </c>
      <c r="C32" s="35">
        <v>16</v>
      </c>
      <c r="D32" s="65" t="s">
        <v>99</v>
      </c>
      <c r="E32" s="65"/>
      <c r="F32" s="66">
        <v>2</v>
      </c>
      <c r="G32" s="66"/>
      <c r="H32" s="64">
        <f t="shared" ref="H32" si="4">F32*C32*4800-F32*1600</f>
        <v>150400</v>
      </c>
      <c r="I32" s="64"/>
    </row>
    <row r="33" spans="1:9" ht="16.5">
      <c r="A33" s="35">
        <f t="shared" si="0"/>
        <v>22</v>
      </c>
      <c r="B33" s="32" t="s">
        <v>59</v>
      </c>
      <c r="C33" s="35">
        <v>16</v>
      </c>
      <c r="D33" s="65" t="s">
        <v>100</v>
      </c>
      <c r="E33" s="65"/>
      <c r="F33" s="66">
        <v>3</v>
      </c>
      <c r="G33" s="66"/>
      <c r="H33" s="64">
        <f t="shared" ref="H33" si="5">F33*C33*4800-F33*1600</f>
        <v>225600</v>
      </c>
      <c r="I33" s="64"/>
    </row>
    <row r="34" spans="1:9" ht="16.5">
      <c r="A34" s="35">
        <f t="shared" si="0"/>
        <v>23</v>
      </c>
      <c r="B34" s="32" t="s">
        <v>51</v>
      </c>
      <c r="C34" s="35">
        <v>16</v>
      </c>
      <c r="D34" s="65" t="s">
        <v>107</v>
      </c>
      <c r="E34" s="65"/>
      <c r="F34" s="66">
        <v>2</v>
      </c>
      <c r="G34" s="66"/>
      <c r="H34" s="64">
        <f t="shared" ref="H34" si="6">F34*C34*4800-F34*1600</f>
        <v>150400</v>
      </c>
      <c r="I34" s="64"/>
    </row>
    <row r="35" spans="1:9" ht="16.5">
      <c r="A35" s="35">
        <f t="shared" si="0"/>
        <v>24</v>
      </c>
      <c r="B35" s="32" t="s">
        <v>20</v>
      </c>
      <c r="C35" s="35">
        <v>16</v>
      </c>
      <c r="D35" s="65" t="s">
        <v>101</v>
      </c>
      <c r="E35" s="65"/>
      <c r="F35" s="66">
        <v>1</v>
      </c>
      <c r="G35" s="66"/>
      <c r="H35" s="64">
        <f t="shared" ref="H35" si="7">F35*C35*4800-F35*1600</f>
        <v>75200</v>
      </c>
      <c r="I35" s="64"/>
    </row>
    <row r="36" spans="1:9" ht="19.5">
      <c r="A36" s="77" t="s">
        <v>13</v>
      </c>
      <c r="B36" s="77"/>
      <c r="C36" s="77"/>
      <c r="D36" s="77"/>
      <c r="E36" s="77"/>
      <c r="F36" s="77">
        <f>SUM(F12:G35)</f>
        <v>99</v>
      </c>
      <c r="G36" s="77"/>
      <c r="H36" s="78">
        <f>SUM(H12:I35)</f>
        <v>7444800</v>
      </c>
      <c r="I36" s="79"/>
    </row>
    <row r="37" spans="1:9" ht="19.5">
      <c r="A37" s="69" t="s">
        <v>57</v>
      </c>
      <c r="B37" s="70"/>
      <c r="C37" s="70"/>
      <c r="D37" s="70"/>
      <c r="E37" s="70"/>
      <c r="F37" s="70"/>
      <c r="G37" s="70"/>
      <c r="H37" s="70"/>
      <c r="I37" s="71"/>
    </row>
    <row r="38" spans="1:9" ht="15" customHeight="1">
      <c r="A38" s="33" t="s">
        <v>5</v>
      </c>
      <c r="B38" s="33" t="s">
        <v>8</v>
      </c>
      <c r="C38" s="34" t="s">
        <v>9</v>
      </c>
      <c r="D38" s="67" t="s">
        <v>7</v>
      </c>
      <c r="E38" s="67"/>
      <c r="F38" s="68" t="s">
        <v>10</v>
      </c>
      <c r="G38" s="67"/>
      <c r="H38" s="68" t="s">
        <v>31</v>
      </c>
      <c r="I38" s="67"/>
    </row>
    <row r="39" spans="1:9" ht="15" customHeight="1">
      <c r="A39" s="35">
        <v>1</v>
      </c>
      <c r="B39" s="32" t="s">
        <v>58</v>
      </c>
      <c r="C39" s="35">
        <v>29</v>
      </c>
      <c r="D39" s="65" t="s">
        <v>114</v>
      </c>
      <c r="E39" s="65"/>
      <c r="F39" s="73">
        <v>9</v>
      </c>
      <c r="G39" s="73"/>
      <c r="H39" s="64">
        <f>F39*C39*4800-F39*1600</f>
        <v>1238400</v>
      </c>
      <c r="I39" s="64"/>
    </row>
    <row r="40" spans="1:9" ht="16.5">
      <c r="A40" s="35">
        <v>2</v>
      </c>
      <c r="B40" s="32" t="s">
        <v>67</v>
      </c>
      <c r="C40" s="35">
        <v>29</v>
      </c>
      <c r="D40" s="65" t="s">
        <v>104</v>
      </c>
      <c r="E40" s="65"/>
      <c r="F40" s="73">
        <v>6</v>
      </c>
      <c r="G40" s="73"/>
      <c r="H40" s="64">
        <f>F40*C40*4800-F40*1600</f>
        <v>825600</v>
      </c>
      <c r="I40" s="64"/>
    </row>
    <row r="41" spans="1:9" ht="19.5">
      <c r="A41" s="74" t="s">
        <v>13</v>
      </c>
      <c r="B41" s="74"/>
      <c r="C41" s="74"/>
      <c r="D41" s="74"/>
      <c r="E41" s="74"/>
      <c r="F41" s="74">
        <f>SUM(F39:G40)</f>
        <v>15</v>
      </c>
      <c r="G41" s="74"/>
      <c r="H41" s="72">
        <f>SUM(H39:I40)</f>
        <v>2064000</v>
      </c>
      <c r="I41" s="72"/>
    </row>
    <row r="42" spans="1:9" ht="19.5" hidden="1">
      <c r="A42" s="69" t="s">
        <v>12</v>
      </c>
      <c r="B42" s="70"/>
      <c r="C42" s="70"/>
      <c r="D42" s="70"/>
      <c r="E42" s="70"/>
      <c r="F42" s="70"/>
      <c r="G42" s="70"/>
      <c r="H42" s="70"/>
      <c r="I42" s="71"/>
    </row>
    <row r="43" spans="1:9" ht="15" hidden="1" customHeight="1">
      <c r="A43" s="33" t="s">
        <v>5</v>
      </c>
      <c r="B43" s="33" t="s">
        <v>8</v>
      </c>
      <c r="C43" s="34" t="s">
        <v>9</v>
      </c>
      <c r="D43" s="67" t="s">
        <v>7</v>
      </c>
      <c r="E43" s="67"/>
      <c r="F43" s="68" t="s">
        <v>10</v>
      </c>
      <c r="G43" s="67"/>
      <c r="H43" s="68" t="s">
        <v>31</v>
      </c>
      <c r="I43" s="67"/>
    </row>
    <row r="44" spans="1:9" ht="15" hidden="1" customHeight="1">
      <c r="A44" s="35">
        <v>1</v>
      </c>
      <c r="B44" s="32" t="s">
        <v>22</v>
      </c>
      <c r="C44" s="35">
        <v>29</v>
      </c>
      <c r="D44" s="65"/>
      <c r="E44" s="65"/>
      <c r="F44" s="73"/>
      <c r="G44" s="73"/>
      <c r="H44" s="64">
        <f>F44*C44*4800-F44*1600</f>
        <v>0</v>
      </c>
      <c r="I44" s="64"/>
    </row>
    <row r="45" spans="1:9" ht="15" hidden="1" customHeight="1">
      <c r="A45" s="35">
        <v>2</v>
      </c>
      <c r="B45" s="32" t="s">
        <v>60</v>
      </c>
      <c r="C45" s="35">
        <v>29</v>
      </c>
      <c r="D45" s="65"/>
      <c r="E45" s="65"/>
      <c r="F45" s="73"/>
      <c r="G45" s="73"/>
      <c r="H45" s="64">
        <f>F45*C45*4800-F45*1600</f>
        <v>0</v>
      </c>
      <c r="I45" s="64"/>
    </row>
    <row r="46" spans="1:9" ht="15" hidden="1" customHeight="1">
      <c r="A46" s="35">
        <v>3</v>
      </c>
      <c r="B46" s="32" t="s">
        <v>33</v>
      </c>
      <c r="C46" s="35">
        <v>21</v>
      </c>
      <c r="D46" s="65"/>
      <c r="E46" s="65"/>
      <c r="F46" s="73"/>
      <c r="G46" s="73"/>
      <c r="H46" s="64">
        <f>F46*C46*4800-F46*1600</f>
        <v>0</v>
      </c>
      <c r="I46" s="64"/>
    </row>
    <row r="47" spans="1:9" ht="18.75" hidden="1" customHeight="1">
      <c r="A47" s="74" t="s">
        <v>13</v>
      </c>
      <c r="B47" s="74"/>
      <c r="C47" s="74"/>
      <c r="D47" s="74"/>
      <c r="E47" s="74"/>
      <c r="F47" s="74">
        <f>SUM(F44:G46)</f>
        <v>0</v>
      </c>
      <c r="G47" s="74"/>
      <c r="H47" s="72">
        <f>SUM(H44:I46)</f>
        <v>0</v>
      </c>
      <c r="I47" s="72"/>
    </row>
    <row r="48" spans="1:9">
      <c r="A48" s="4"/>
      <c r="B48" s="4"/>
      <c r="C48" s="4"/>
      <c r="D48" s="76"/>
      <c r="E48" s="76"/>
      <c r="F48" s="76"/>
      <c r="G48" s="76"/>
      <c r="H48" s="76"/>
      <c r="I48" s="76"/>
    </row>
    <row r="49" spans="1:9" ht="15" customHeight="1">
      <c r="A49" s="80" t="s">
        <v>14</v>
      </c>
      <c r="B49" s="80"/>
      <c r="C49" s="80"/>
      <c r="D49" s="80"/>
      <c r="E49" s="80"/>
      <c r="F49" s="81">
        <f>F36+F41+F47</f>
        <v>114</v>
      </c>
      <c r="G49" s="80"/>
      <c r="H49" s="81">
        <f>H36+H41+H47</f>
        <v>9508800</v>
      </c>
      <c r="I49" s="80"/>
    </row>
    <row r="50" spans="1:9" ht="15" customHeight="1">
      <c r="A50" s="80"/>
      <c r="B50" s="80"/>
      <c r="C50" s="80"/>
      <c r="D50" s="80"/>
      <c r="E50" s="80"/>
      <c r="F50" s="80"/>
      <c r="G50" s="80"/>
      <c r="H50" s="80"/>
      <c r="I50" s="80"/>
    </row>
    <row r="52" spans="1:9" ht="15.75">
      <c r="E52" s="75" t="s">
        <v>29</v>
      </c>
      <c r="F52" s="75"/>
      <c r="G52" s="75"/>
      <c r="H52" s="75"/>
      <c r="I52" s="75"/>
    </row>
    <row r="53" spans="1:9" ht="15.75">
      <c r="B53" s="5" t="s">
        <v>24</v>
      </c>
      <c r="E53" s="75" t="s">
        <v>30</v>
      </c>
      <c r="F53" s="75"/>
      <c r="G53" s="75"/>
      <c r="H53" s="75"/>
      <c r="I53" s="75"/>
    </row>
    <row r="54" spans="1:9">
      <c r="B54" s="6" t="s">
        <v>26</v>
      </c>
    </row>
    <row r="55" spans="1:9">
      <c r="B55" s="7" t="s">
        <v>36</v>
      </c>
    </row>
    <row r="56" spans="1:9">
      <c r="B56" s="7" t="s">
        <v>28</v>
      </c>
    </row>
    <row r="57" spans="1:9">
      <c r="B57" s="7" t="s">
        <v>37</v>
      </c>
    </row>
    <row r="58" spans="1:9">
      <c r="B58" s="7" t="s">
        <v>27</v>
      </c>
      <c r="E58" s="8"/>
    </row>
    <row r="60" spans="1:9">
      <c r="D60" s="9"/>
    </row>
  </sheetData>
  <mergeCells count="127">
    <mergeCell ref="A1:C1"/>
    <mergeCell ref="E1:I1"/>
    <mergeCell ref="A2:C2"/>
    <mergeCell ref="E2:I2"/>
    <mergeCell ref="A3:C3"/>
    <mergeCell ref="A4:C4"/>
    <mergeCell ref="D11:E11"/>
    <mergeCell ref="F11:G11"/>
    <mergeCell ref="H11:I11"/>
    <mergeCell ref="D12:E12"/>
    <mergeCell ref="F12:G12"/>
    <mergeCell ref="H12:I12"/>
    <mergeCell ref="A5:C5"/>
    <mergeCell ref="E5:I5"/>
    <mergeCell ref="A6:I6"/>
    <mergeCell ref="A7:I7"/>
    <mergeCell ref="A8:I8"/>
    <mergeCell ref="A10:I10"/>
    <mergeCell ref="D15:E15"/>
    <mergeCell ref="F15:G15"/>
    <mergeCell ref="H15:I15"/>
    <mergeCell ref="D16:E16"/>
    <mergeCell ref="F16:G16"/>
    <mergeCell ref="H16:I16"/>
    <mergeCell ref="D13:E13"/>
    <mergeCell ref="F13:G13"/>
    <mergeCell ref="H13:I13"/>
    <mergeCell ref="D14:E14"/>
    <mergeCell ref="F14:G14"/>
    <mergeCell ref="H14:I14"/>
    <mergeCell ref="D19:E19"/>
    <mergeCell ref="F19:G19"/>
    <mergeCell ref="H19:I19"/>
    <mergeCell ref="D20:E20"/>
    <mergeCell ref="F20:G20"/>
    <mergeCell ref="H20:I20"/>
    <mergeCell ref="D17:E17"/>
    <mergeCell ref="F17:G17"/>
    <mergeCell ref="H17:I17"/>
    <mergeCell ref="D18:E18"/>
    <mergeCell ref="F18:G18"/>
    <mergeCell ref="H18:I18"/>
    <mergeCell ref="D23:E23"/>
    <mergeCell ref="F23:G23"/>
    <mergeCell ref="H23:I23"/>
    <mergeCell ref="D24:E24"/>
    <mergeCell ref="F24:G24"/>
    <mergeCell ref="H24:I24"/>
    <mergeCell ref="D21:E21"/>
    <mergeCell ref="F21:G21"/>
    <mergeCell ref="H21:I21"/>
    <mergeCell ref="D22:E22"/>
    <mergeCell ref="F22:G22"/>
    <mergeCell ref="H22:I22"/>
    <mergeCell ref="D27:E27"/>
    <mergeCell ref="F27:G27"/>
    <mergeCell ref="H27:I27"/>
    <mergeCell ref="D28:E28"/>
    <mergeCell ref="F28:G28"/>
    <mergeCell ref="H28:I28"/>
    <mergeCell ref="D25:E25"/>
    <mergeCell ref="F25:G25"/>
    <mergeCell ref="H25:I25"/>
    <mergeCell ref="D26:E26"/>
    <mergeCell ref="F26:G26"/>
    <mergeCell ref="H26:I26"/>
    <mergeCell ref="A37:I37"/>
    <mergeCell ref="D38:E38"/>
    <mergeCell ref="F38:G38"/>
    <mergeCell ref="H38:I38"/>
    <mergeCell ref="D39:E39"/>
    <mergeCell ref="F39:G39"/>
    <mergeCell ref="H39:I39"/>
    <mergeCell ref="D29:E29"/>
    <mergeCell ref="F29:G29"/>
    <mergeCell ref="H29:I29"/>
    <mergeCell ref="A36:E36"/>
    <mergeCell ref="F36:G36"/>
    <mergeCell ref="H36:I36"/>
    <mergeCell ref="H31:I31"/>
    <mergeCell ref="D32:E32"/>
    <mergeCell ref="F32:G32"/>
    <mergeCell ref="H32:I32"/>
    <mergeCell ref="D35:E35"/>
    <mergeCell ref="F35:G35"/>
    <mergeCell ref="H35:I35"/>
    <mergeCell ref="D33:E33"/>
    <mergeCell ref="F33:G33"/>
    <mergeCell ref="H33:I33"/>
    <mergeCell ref="D34:E34"/>
    <mergeCell ref="A42:I42"/>
    <mergeCell ref="D43:E43"/>
    <mergeCell ref="F43:G43"/>
    <mergeCell ref="H43:I43"/>
    <mergeCell ref="D44:E44"/>
    <mergeCell ref="F44:G44"/>
    <mergeCell ref="H44:I44"/>
    <mergeCell ref="D40:E40"/>
    <mergeCell ref="F40:G40"/>
    <mergeCell ref="H40:I40"/>
    <mergeCell ref="A41:E41"/>
    <mergeCell ref="F41:G41"/>
    <mergeCell ref="H41:I41"/>
    <mergeCell ref="F34:G34"/>
    <mergeCell ref="H34:I34"/>
    <mergeCell ref="A49:E50"/>
    <mergeCell ref="F49:G50"/>
    <mergeCell ref="H49:I50"/>
    <mergeCell ref="E52:I52"/>
    <mergeCell ref="E53:I53"/>
    <mergeCell ref="D30:E30"/>
    <mergeCell ref="F30:G30"/>
    <mergeCell ref="H30:I30"/>
    <mergeCell ref="D31:E31"/>
    <mergeCell ref="F31:G31"/>
    <mergeCell ref="A47:E47"/>
    <mergeCell ref="F47:G47"/>
    <mergeCell ref="H47:I47"/>
    <mergeCell ref="D48:E48"/>
    <mergeCell ref="F48:G48"/>
    <mergeCell ref="H48:I48"/>
    <mergeCell ref="D45:E45"/>
    <mergeCell ref="F45:G45"/>
    <mergeCell ref="H45:I45"/>
    <mergeCell ref="D46:E46"/>
    <mergeCell ref="F46:G46"/>
    <mergeCell ref="H46:I46"/>
  </mergeCells>
  <pageMargins left="0.45" right="0.2" top="0.5" bottom="0.5" header="0.3" footer="0.3"/>
  <pageSetup paperSize="9" orientation="landscape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63"/>
  <sheetViews>
    <sheetView topLeftCell="A37" workbookViewId="0">
      <selection activeCell="D47" sqref="D47:E47"/>
    </sheetView>
  </sheetViews>
  <sheetFormatPr defaultRowHeight="15"/>
  <cols>
    <col min="1" max="1" width="5.5703125" style="2" customWidth="1"/>
    <col min="2" max="2" width="13.5703125" style="2" customWidth="1"/>
    <col min="3" max="3" width="8.28515625" style="2" customWidth="1"/>
    <col min="4" max="4" width="51.85546875" style="2" customWidth="1"/>
    <col min="5" max="5" width="24.140625" style="2" customWidth="1"/>
    <col min="6" max="6" width="5.5703125" style="2" customWidth="1"/>
    <col min="7" max="7" width="12.28515625" style="2" customWidth="1"/>
    <col min="8" max="8" width="9.140625" style="2"/>
    <col min="9" max="9" width="8.5703125" style="2" customWidth="1"/>
    <col min="10" max="16384" width="9.140625" style="2"/>
  </cols>
  <sheetData>
    <row r="1" spans="1:11" ht="15.75">
      <c r="A1" s="56" t="s">
        <v>0</v>
      </c>
      <c r="B1" s="56"/>
      <c r="C1" s="56"/>
      <c r="E1" s="57" t="s">
        <v>1</v>
      </c>
      <c r="F1" s="57"/>
      <c r="G1" s="57"/>
      <c r="H1" s="57"/>
      <c r="I1" s="57"/>
      <c r="J1" s="11"/>
      <c r="K1" s="11"/>
    </row>
    <row r="2" spans="1:11" ht="16.5">
      <c r="A2" s="58" t="s">
        <v>2</v>
      </c>
      <c r="B2" s="58"/>
      <c r="C2" s="58"/>
      <c r="E2" s="82" t="s">
        <v>3</v>
      </c>
      <c r="F2" s="82"/>
      <c r="G2" s="82"/>
      <c r="H2" s="82"/>
      <c r="I2" s="82"/>
      <c r="J2" s="12"/>
      <c r="K2" s="12"/>
    </row>
    <row r="3" spans="1:11" ht="16.5">
      <c r="A3" s="58" t="s">
        <v>32</v>
      </c>
      <c r="B3" s="58"/>
      <c r="C3" s="58"/>
      <c r="D3" s="40"/>
      <c r="E3" s="40"/>
      <c r="F3" s="40"/>
      <c r="G3" s="40"/>
      <c r="H3" s="40"/>
      <c r="I3" s="40"/>
      <c r="J3" s="40"/>
      <c r="K3" s="40"/>
    </row>
    <row r="4" spans="1:11" ht="15.75">
      <c r="A4" s="57" t="s">
        <v>4</v>
      </c>
      <c r="B4" s="57"/>
      <c r="C4" s="57"/>
      <c r="D4" s="1"/>
      <c r="J4" s="1"/>
      <c r="K4" s="1"/>
    </row>
    <row r="5" spans="1:11" ht="19.5" customHeight="1">
      <c r="A5" s="60"/>
      <c r="B5" s="60"/>
      <c r="C5" s="60"/>
      <c r="E5" s="61" t="s">
        <v>158</v>
      </c>
      <c r="F5" s="61"/>
      <c r="G5" s="61"/>
      <c r="H5" s="61"/>
      <c r="I5" s="61"/>
    </row>
    <row r="6" spans="1:11" ht="20.25">
      <c r="A6" s="62" t="s">
        <v>23</v>
      </c>
      <c r="B6" s="62"/>
      <c r="C6" s="62"/>
      <c r="D6" s="62"/>
      <c r="E6" s="62"/>
      <c r="F6" s="62"/>
      <c r="G6" s="62"/>
      <c r="H6" s="62"/>
      <c r="I6" s="62"/>
    </row>
    <row r="7" spans="1:11" ht="20.25">
      <c r="A7" s="62" t="s">
        <v>120</v>
      </c>
      <c r="B7" s="62"/>
      <c r="C7" s="62"/>
      <c r="D7" s="62"/>
      <c r="E7" s="62"/>
      <c r="F7" s="62"/>
      <c r="G7" s="62"/>
      <c r="H7" s="62"/>
      <c r="I7" s="62"/>
      <c r="J7" s="3"/>
    </row>
    <row r="8" spans="1:11" ht="20.25">
      <c r="A8" s="63" t="s">
        <v>25</v>
      </c>
      <c r="B8" s="63"/>
      <c r="C8" s="63"/>
      <c r="D8" s="63"/>
      <c r="E8" s="63"/>
      <c r="F8" s="63"/>
      <c r="G8" s="63"/>
      <c r="H8" s="63"/>
      <c r="I8" s="63"/>
      <c r="J8" s="3"/>
    </row>
    <row r="9" spans="1:11" ht="6.75" customHeight="1"/>
    <row r="10" spans="1:11" ht="19.5">
      <c r="A10" s="69" t="s">
        <v>6</v>
      </c>
      <c r="B10" s="70"/>
      <c r="C10" s="70"/>
      <c r="D10" s="70"/>
      <c r="E10" s="70"/>
      <c r="F10" s="70"/>
      <c r="G10" s="70"/>
      <c r="H10" s="70"/>
      <c r="I10" s="71"/>
    </row>
    <row r="11" spans="1:11" ht="33" customHeight="1">
      <c r="A11" s="36" t="s">
        <v>5</v>
      </c>
      <c r="B11" s="48" t="s">
        <v>139</v>
      </c>
      <c r="C11" s="37" t="s">
        <v>9</v>
      </c>
      <c r="D11" s="67" t="s">
        <v>7</v>
      </c>
      <c r="E11" s="67"/>
      <c r="F11" s="68" t="s">
        <v>10</v>
      </c>
      <c r="G11" s="67"/>
      <c r="H11" s="68" t="s">
        <v>31</v>
      </c>
      <c r="I11" s="67"/>
    </row>
    <row r="12" spans="1:11" ht="17.100000000000001" customHeight="1">
      <c r="A12" s="39">
        <v>1</v>
      </c>
      <c r="B12" s="38" t="s">
        <v>17</v>
      </c>
      <c r="C12" s="39">
        <v>16</v>
      </c>
      <c r="D12" s="65" t="s">
        <v>150</v>
      </c>
      <c r="E12" s="65"/>
      <c r="F12" s="66">
        <v>13</v>
      </c>
      <c r="G12" s="66"/>
      <c r="H12" s="64">
        <f>F12*C12*4800-F12*1600</f>
        <v>977600</v>
      </c>
      <c r="I12" s="64"/>
    </row>
    <row r="13" spans="1:11" ht="17.100000000000001" customHeight="1">
      <c r="A13" s="39">
        <f t="shared" ref="A13:A35" si="0">A12+1</f>
        <v>2</v>
      </c>
      <c r="B13" s="38" t="s">
        <v>91</v>
      </c>
      <c r="C13" s="39">
        <v>16</v>
      </c>
      <c r="D13" s="65" t="s">
        <v>123</v>
      </c>
      <c r="E13" s="65"/>
      <c r="F13" s="66">
        <v>4</v>
      </c>
      <c r="G13" s="66"/>
      <c r="H13" s="64">
        <f t="shared" ref="H13:H29" si="1">F13*C13*4800-F13*1600</f>
        <v>300800</v>
      </c>
      <c r="I13" s="64"/>
    </row>
    <row r="14" spans="1:11" ht="17.100000000000001" customHeight="1">
      <c r="A14" s="39">
        <f t="shared" si="0"/>
        <v>3</v>
      </c>
      <c r="B14" s="38" t="s">
        <v>97</v>
      </c>
      <c r="C14" s="39">
        <v>16</v>
      </c>
      <c r="D14" s="65" t="s">
        <v>148</v>
      </c>
      <c r="E14" s="65"/>
      <c r="F14" s="66">
        <v>7</v>
      </c>
      <c r="G14" s="66"/>
      <c r="H14" s="64">
        <f t="shared" si="1"/>
        <v>526400</v>
      </c>
      <c r="I14" s="64"/>
    </row>
    <row r="15" spans="1:11" ht="16.5">
      <c r="A15" s="39">
        <f t="shared" si="0"/>
        <v>4</v>
      </c>
      <c r="B15" s="38" t="s">
        <v>51</v>
      </c>
      <c r="C15" s="39">
        <v>16</v>
      </c>
      <c r="D15" s="65" t="s">
        <v>127</v>
      </c>
      <c r="E15" s="65"/>
      <c r="F15" s="66">
        <v>3</v>
      </c>
      <c r="G15" s="66"/>
      <c r="H15" s="64">
        <f t="shared" si="1"/>
        <v>225600</v>
      </c>
      <c r="I15" s="64"/>
    </row>
    <row r="16" spans="1:11" ht="16.5">
      <c r="A16" s="39">
        <f t="shared" si="0"/>
        <v>5</v>
      </c>
      <c r="B16" s="38" t="s">
        <v>19</v>
      </c>
      <c r="C16" s="39">
        <v>16</v>
      </c>
      <c r="D16" s="65" t="s">
        <v>156</v>
      </c>
      <c r="E16" s="65"/>
      <c r="F16" s="66">
        <v>8</v>
      </c>
      <c r="G16" s="66"/>
      <c r="H16" s="64">
        <f t="shared" si="1"/>
        <v>601600</v>
      </c>
      <c r="I16" s="64"/>
    </row>
    <row r="17" spans="1:9" ht="16.5">
      <c r="A17" s="39">
        <f t="shared" si="0"/>
        <v>6</v>
      </c>
      <c r="B17" s="38" t="s">
        <v>35</v>
      </c>
      <c r="C17" s="39">
        <v>16</v>
      </c>
      <c r="D17" s="65" t="s">
        <v>149</v>
      </c>
      <c r="E17" s="65"/>
      <c r="F17" s="66">
        <v>9</v>
      </c>
      <c r="G17" s="66"/>
      <c r="H17" s="64">
        <f t="shared" si="1"/>
        <v>676800</v>
      </c>
      <c r="I17" s="64"/>
    </row>
    <row r="18" spans="1:9" ht="16.5">
      <c r="A18" s="39">
        <f t="shared" si="0"/>
        <v>7</v>
      </c>
      <c r="B18" s="38" t="s">
        <v>20</v>
      </c>
      <c r="C18" s="39">
        <v>16</v>
      </c>
      <c r="D18" s="65" t="s">
        <v>146</v>
      </c>
      <c r="E18" s="65"/>
      <c r="F18" s="66">
        <v>6</v>
      </c>
      <c r="G18" s="66"/>
      <c r="H18" s="64">
        <f t="shared" si="1"/>
        <v>451200</v>
      </c>
      <c r="I18" s="64"/>
    </row>
    <row r="19" spans="1:9" ht="16.5">
      <c r="A19" s="39">
        <f t="shared" si="0"/>
        <v>8</v>
      </c>
      <c r="B19" s="38" t="s">
        <v>56</v>
      </c>
      <c r="C19" s="39">
        <v>16</v>
      </c>
      <c r="D19" s="65" t="s">
        <v>153</v>
      </c>
      <c r="E19" s="65"/>
      <c r="F19" s="66">
        <v>5</v>
      </c>
      <c r="G19" s="66"/>
      <c r="H19" s="64">
        <f t="shared" si="1"/>
        <v>376000</v>
      </c>
      <c r="I19" s="64"/>
    </row>
    <row r="20" spans="1:9" ht="16.5">
      <c r="A20" s="39">
        <f t="shared" si="0"/>
        <v>9</v>
      </c>
      <c r="B20" s="38" t="s">
        <v>94</v>
      </c>
      <c r="C20" s="39">
        <v>16</v>
      </c>
      <c r="D20" s="65" t="s">
        <v>131</v>
      </c>
      <c r="E20" s="65"/>
      <c r="F20" s="66">
        <v>3</v>
      </c>
      <c r="G20" s="66"/>
      <c r="H20" s="64">
        <f t="shared" si="1"/>
        <v>225600</v>
      </c>
      <c r="I20" s="64"/>
    </row>
    <row r="21" spans="1:9" ht="16.5">
      <c r="A21" s="39">
        <f t="shared" si="0"/>
        <v>10</v>
      </c>
      <c r="B21" s="38" t="s">
        <v>59</v>
      </c>
      <c r="C21" s="39">
        <v>16</v>
      </c>
      <c r="D21" s="65" t="s">
        <v>55</v>
      </c>
      <c r="E21" s="65"/>
      <c r="F21" s="66">
        <v>1</v>
      </c>
      <c r="G21" s="66"/>
      <c r="H21" s="64">
        <f t="shared" si="1"/>
        <v>75200</v>
      </c>
      <c r="I21" s="64"/>
    </row>
    <row r="22" spans="1:9" ht="16.5">
      <c r="A22" s="39">
        <f t="shared" si="0"/>
        <v>11</v>
      </c>
      <c r="B22" s="38" t="s">
        <v>62</v>
      </c>
      <c r="C22" s="39">
        <v>16</v>
      </c>
      <c r="D22" s="65" t="s">
        <v>157</v>
      </c>
      <c r="E22" s="65"/>
      <c r="F22" s="66">
        <v>6</v>
      </c>
      <c r="G22" s="66"/>
      <c r="H22" s="64">
        <f t="shared" si="1"/>
        <v>451200</v>
      </c>
      <c r="I22" s="64"/>
    </row>
    <row r="23" spans="1:9" ht="16.5">
      <c r="A23" s="39">
        <f t="shared" si="0"/>
        <v>12</v>
      </c>
      <c r="B23" s="38" t="s">
        <v>15</v>
      </c>
      <c r="C23" s="39">
        <v>16</v>
      </c>
      <c r="D23" s="65" t="s">
        <v>147</v>
      </c>
      <c r="E23" s="65"/>
      <c r="F23" s="66">
        <v>6</v>
      </c>
      <c r="G23" s="66"/>
      <c r="H23" s="64">
        <f t="shared" si="1"/>
        <v>451200</v>
      </c>
      <c r="I23" s="64"/>
    </row>
    <row r="24" spans="1:9" ht="16.5">
      <c r="A24" s="39">
        <f t="shared" si="0"/>
        <v>13</v>
      </c>
      <c r="B24" s="38" t="s">
        <v>21</v>
      </c>
      <c r="C24" s="39">
        <v>16</v>
      </c>
      <c r="D24" s="65" t="s">
        <v>130</v>
      </c>
      <c r="E24" s="65"/>
      <c r="F24" s="66">
        <v>5</v>
      </c>
      <c r="G24" s="66"/>
      <c r="H24" s="64">
        <f t="shared" si="1"/>
        <v>376000</v>
      </c>
      <c r="I24" s="64"/>
    </row>
    <row r="25" spans="1:9" ht="16.5">
      <c r="A25" s="39">
        <f t="shared" si="0"/>
        <v>14</v>
      </c>
      <c r="B25" s="38" t="s">
        <v>64</v>
      </c>
      <c r="C25" s="39">
        <v>16</v>
      </c>
      <c r="D25" s="65" t="s">
        <v>152</v>
      </c>
      <c r="E25" s="65"/>
      <c r="F25" s="66">
        <v>6</v>
      </c>
      <c r="G25" s="66"/>
      <c r="H25" s="64">
        <f t="shared" si="1"/>
        <v>451200</v>
      </c>
      <c r="I25" s="64"/>
    </row>
    <row r="26" spans="1:9" ht="16.5">
      <c r="A26" s="39">
        <f t="shared" si="0"/>
        <v>15</v>
      </c>
      <c r="B26" s="38" t="s">
        <v>52</v>
      </c>
      <c r="C26" s="39">
        <v>16</v>
      </c>
      <c r="D26" s="65" t="s">
        <v>132</v>
      </c>
      <c r="E26" s="65"/>
      <c r="F26" s="66">
        <v>5</v>
      </c>
      <c r="G26" s="66"/>
      <c r="H26" s="64">
        <f t="shared" si="1"/>
        <v>376000</v>
      </c>
      <c r="I26" s="64"/>
    </row>
    <row r="27" spans="1:9" ht="16.5">
      <c r="A27" s="39">
        <f t="shared" si="0"/>
        <v>16</v>
      </c>
      <c r="B27" s="38" t="s">
        <v>18</v>
      </c>
      <c r="C27" s="39">
        <v>16</v>
      </c>
      <c r="D27" s="65" t="s">
        <v>154</v>
      </c>
      <c r="E27" s="65"/>
      <c r="F27" s="66">
        <v>6</v>
      </c>
      <c r="G27" s="66"/>
      <c r="H27" s="64">
        <f t="shared" si="1"/>
        <v>451200</v>
      </c>
      <c r="I27" s="64"/>
    </row>
    <row r="28" spans="1:9" ht="16.5">
      <c r="A28" s="39">
        <f t="shared" si="0"/>
        <v>17</v>
      </c>
      <c r="B28" s="38" t="s">
        <v>78</v>
      </c>
      <c r="C28" s="39">
        <v>16</v>
      </c>
      <c r="D28" s="65" t="s">
        <v>129</v>
      </c>
      <c r="E28" s="65"/>
      <c r="F28" s="66">
        <v>7</v>
      </c>
      <c r="G28" s="66"/>
      <c r="H28" s="64">
        <f t="shared" si="1"/>
        <v>526400</v>
      </c>
      <c r="I28" s="64"/>
    </row>
    <row r="29" spans="1:9" ht="16.5">
      <c r="A29" s="39">
        <f t="shared" si="0"/>
        <v>18</v>
      </c>
      <c r="B29" s="38" t="s">
        <v>71</v>
      </c>
      <c r="C29" s="39">
        <v>16</v>
      </c>
      <c r="D29" s="65" t="s">
        <v>135</v>
      </c>
      <c r="E29" s="65"/>
      <c r="F29" s="66">
        <v>3</v>
      </c>
      <c r="G29" s="66"/>
      <c r="H29" s="64">
        <f t="shared" si="1"/>
        <v>225600</v>
      </c>
      <c r="I29" s="64"/>
    </row>
    <row r="30" spans="1:9" ht="16.5">
      <c r="A30" s="39">
        <f t="shared" si="0"/>
        <v>19</v>
      </c>
      <c r="B30" s="38" t="s">
        <v>54</v>
      </c>
      <c r="C30" s="39">
        <v>16</v>
      </c>
      <c r="D30" s="65" t="s">
        <v>95</v>
      </c>
      <c r="E30" s="65"/>
      <c r="F30" s="66">
        <v>2</v>
      </c>
      <c r="G30" s="66"/>
      <c r="H30" s="64">
        <f t="shared" ref="H30" si="2">F30*C30*4800-F30*1600</f>
        <v>150400</v>
      </c>
      <c r="I30" s="64"/>
    </row>
    <row r="31" spans="1:9" ht="16.5">
      <c r="A31" s="39">
        <f t="shared" si="0"/>
        <v>20</v>
      </c>
      <c r="B31" s="38" t="s">
        <v>90</v>
      </c>
      <c r="C31" s="39">
        <v>16</v>
      </c>
      <c r="D31" s="65" t="s">
        <v>155</v>
      </c>
      <c r="E31" s="65"/>
      <c r="F31" s="66">
        <v>2</v>
      </c>
      <c r="G31" s="66"/>
      <c r="H31" s="64">
        <f t="shared" ref="H31" si="3">F31*C31*4800-F31*1600</f>
        <v>150400</v>
      </c>
      <c r="I31" s="64"/>
    </row>
    <row r="32" spans="1:9" ht="16.5">
      <c r="A32" s="39">
        <f t="shared" si="0"/>
        <v>21</v>
      </c>
      <c r="B32" s="38" t="s">
        <v>34</v>
      </c>
      <c r="C32" s="39">
        <v>16</v>
      </c>
      <c r="D32" s="65" t="s">
        <v>138</v>
      </c>
      <c r="E32" s="65"/>
      <c r="F32" s="66">
        <v>2</v>
      </c>
      <c r="G32" s="66"/>
      <c r="H32" s="64">
        <f t="shared" ref="H32" si="4">F32*C32*4800-F32*1600</f>
        <v>150400</v>
      </c>
      <c r="I32" s="64"/>
    </row>
    <row r="33" spans="1:9" ht="16.5">
      <c r="A33" s="42">
        <f t="shared" si="0"/>
        <v>22</v>
      </c>
      <c r="B33" s="41" t="s">
        <v>134</v>
      </c>
      <c r="C33" s="42">
        <v>16</v>
      </c>
      <c r="D33" s="65" t="s">
        <v>144</v>
      </c>
      <c r="E33" s="65"/>
      <c r="F33" s="66">
        <v>2</v>
      </c>
      <c r="G33" s="66"/>
      <c r="H33" s="64">
        <f t="shared" ref="H33" si="5">F33*C33*4800-F33*1600</f>
        <v>150400</v>
      </c>
      <c r="I33" s="64"/>
    </row>
    <row r="34" spans="1:9" ht="16.5">
      <c r="A34" s="42">
        <f t="shared" si="0"/>
        <v>23</v>
      </c>
      <c r="B34" s="41" t="s">
        <v>16</v>
      </c>
      <c r="C34" s="42">
        <v>16</v>
      </c>
      <c r="D34" s="65" t="s">
        <v>137</v>
      </c>
      <c r="E34" s="65"/>
      <c r="F34" s="66">
        <v>2</v>
      </c>
      <c r="G34" s="66"/>
      <c r="H34" s="64">
        <f t="shared" ref="H34" si="6">F34*C34*4800-F34*1600</f>
        <v>150400</v>
      </c>
      <c r="I34" s="64"/>
    </row>
    <row r="35" spans="1:9" ht="16.5">
      <c r="A35" s="47">
        <f t="shared" si="0"/>
        <v>24</v>
      </c>
      <c r="B35" s="46" t="s">
        <v>88</v>
      </c>
      <c r="C35" s="47">
        <v>16</v>
      </c>
      <c r="D35" s="65" t="s">
        <v>145</v>
      </c>
      <c r="E35" s="65"/>
      <c r="F35" s="66">
        <v>2</v>
      </c>
      <c r="G35" s="66"/>
      <c r="H35" s="64">
        <f>F35*C35*4800-F35*1600</f>
        <v>150400</v>
      </c>
      <c r="I35" s="64"/>
    </row>
    <row r="36" spans="1:9" ht="19.5">
      <c r="A36" s="77" t="s">
        <v>13</v>
      </c>
      <c r="B36" s="77"/>
      <c r="C36" s="77"/>
      <c r="D36" s="77"/>
      <c r="E36" s="77"/>
      <c r="F36" s="77">
        <f>SUM(F12:G35)</f>
        <v>115</v>
      </c>
      <c r="G36" s="77"/>
      <c r="H36" s="78">
        <f>SUM(H12:I35)</f>
        <v>8648000</v>
      </c>
      <c r="I36" s="79"/>
    </row>
    <row r="37" spans="1:9" ht="19.5">
      <c r="A37" s="69" t="s">
        <v>57</v>
      </c>
      <c r="B37" s="70"/>
      <c r="C37" s="70"/>
      <c r="D37" s="70"/>
      <c r="E37" s="70"/>
      <c r="F37" s="70"/>
      <c r="G37" s="70"/>
      <c r="H37" s="70"/>
      <c r="I37" s="71"/>
    </row>
    <row r="38" spans="1:9" ht="15" customHeight="1">
      <c r="A38" s="36" t="s">
        <v>5</v>
      </c>
      <c r="B38" s="44" t="s">
        <v>139</v>
      </c>
      <c r="C38" s="37" t="s">
        <v>9</v>
      </c>
      <c r="D38" s="67" t="s">
        <v>7</v>
      </c>
      <c r="E38" s="67"/>
      <c r="F38" s="68" t="s">
        <v>10</v>
      </c>
      <c r="G38" s="67"/>
      <c r="H38" s="68" t="s">
        <v>31</v>
      </c>
      <c r="I38" s="67"/>
    </row>
    <row r="39" spans="1:9" ht="15" customHeight="1">
      <c r="A39" s="39">
        <v>1</v>
      </c>
      <c r="B39" s="38" t="s">
        <v>58</v>
      </c>
      <c r="C39" s="39">
        <v>29</v>
      </c>
      <c r="D39" s="65" t="s">
        <v>151</v>
      </c>
      <c r="E39" s="65"/>
      <c r="F39" s="66">
        <v>9</v>
      </c>
      <c r="G39" s="66"/>
      <c r="H39" s="64">
        <f>F39*C39*4800-F39*1600</f>
        <v>1238400</v>
      </c>
      <c r="I39" s="64"/>
    </row>
    <row r="40" spans="1:9" ht="16.5">
      <c r="A40" s="39">
        <v>2</v>
      </c>
      <c r="B40" s="38" t="s">
        <v>67</v>
      </c>
      <c r="C40" s="39">
        <v>29</v>
      </c>
      <c r="D40" s="65" t="s">
        <v>133</v>
      </c>
      <c r="E40" s="65"/>
      <c r="F40" s="66">
        <v>4</v>
      </c>
      <c r="G40" s="66"/>
      <c r="H40" s="64">
        <f>F40*C40*4800-F40*1600</f>
        <v>550400</v>
      </c>
      <c r="I40" s="64"/>
    </row>
    <row r="41" spans="1:9" ht="16.5">
      <c r="A41" s="39">
        <v>3</v>
      </c>
      <c r="B41" s="38" t="s">
        <v>124</v>
      </c>
      <c r="C41" s="39">
        <v>21</v>
      </c>
      <c r="D41" s="65" t="s">
        <v>142</v>
      </c>
      <c r="E41" s="65"/>
      <c r="F41" s="66">
        <v>13</v>
      </c>
      <c r="G41" s="66"/>
      <c r="H41" s="64">
        <f>F41*C41*4800-F41*1600</f>
        <v>1289600</v>
      </c>
      <c r="I41" s="64"/>
    </row>
    <row r="42" spans="1:9" ht="19.5">
      <c r="A42" s="74" t="s">
        <v>13</v>
      </c>
      <c r="B42" s="74"/>
      <c r="C42" s="74"/>
      <c r="D42" s="74"/>
      <c r="E42" s="74"/>
      <c r="F42" s="74">
        <f>SUM(F39:G41)</f>
        <v>26</v>
      </c>
      <c r="G42" s="74"/>
      <c r="H42" s="83">
        <f>SUM(H39:I41)</f>
        <v>3078400</v>
      </c>
      <c r="I42" s="84"/>
    </row>
    <row r="43" spans="1:9" ht="19.5">
      <c r="A43" s="69" t="s">
        <v>12</v>
      </c>
      <c r="B43" s="70"/>
      <c r="C43" s="70"/>
      <c r="D43" s="70"/>
      <c r="E43" s="70"/>
      <c r="F43" s="70"/>
      <c r="G43" s="70"/>
      <c r="H43" s="70"/>
      <c r="I43" s="71"/>
    </row>
    <row r="44" spans="1:9" ht="15" customHeight="1">
      <c r="A44" s="36" t="s">
        <v>5</v>
      </c>
      <c r="B44" s="44" t="s">
        <v>139</v>
      </c>
      <c r="C44" s="37" t="s">
        <v>9</v>
      </c>
      <c r="D44" s="67" t="s">
        <v>7</v>
      </c>
      <c r="E44" s="67"/>
      <c r="F44" s="68" t="s">
        <v>10</v>
      </c>
      <c r="G44" s="67"/>
      <c r="H44" s="68" t="s">
        <v>31</v>
      </c>
      <c r="I44" s="67"/>
    </row>
    <row r="45" spans="1:9" ht="15" customHeight="1">
      <c r="A45" s="39">
        <v>1</v>
      </c>
      <c r="B45" s="38" t="s">
        <v>122</v>
      </c>
      <c r="C45" s="39">
        <v>29</v>
      </c>
      <c r="D45" s="65" t="s">
        <v>125</v>
      </c>
      <c r="E45" s="65"/>
      <c r="F45" s="66">
        <v>2</v>
      </c>
      <c r="G45" s="66"/>
      <c r="H45" s="64">
        <f>F45*C45*4800-F45*1600</f>
        <v>275200</v>
      </c>
      <c r="I45" s="64"/>
    </row>
    <row r="46" spans="1:9" ht="15" customHeight="1">
      <c r="A46" s="39">
        <v>2</v>
      </c>
      <c r="B46" s="38" t="s">
        <v>60</v>
      </c>
      <c r="C46" s="39">
        <v>29</v>
      </c>
      <c r="D46" s="65" t="s">
        <v>93</v>
      </c>
      <c r="E46" s="65"/>
      <c r="F46" s="66">
        <v>1</v>
      </c>
      <c r="G46" s="66"/>
      <c r="H46" s="64">
        <f>F46*C46*4800-F46*1600</f>
        <v>137600</v>
      </c>
      <c r="I46" s="64"/>
    </row>
    <row r="47" spans="1:9" ht="15" customHeight="1">
      <c r="A47" s="39">
        <v>3</v>
      </c>
      <c r="B47" s="38" t="s">
        <v>126</v>
      </c>
      <c r="C47" s="39">
        <v>29</v>
      </c>
      <c r="D47" s="65" t="s">
        <v>93</v>
      </c>
      <c r="E47" s="65"/>
      <c r="F47" s="66">
        <v>1</v>
      </c>
      <c r="G47" s="66"/>
      <c r="H47" s="64">
        <f>F47*C47*4800-F47*1600</f>
        <v>137600</v>
      </c>
      <c r="I47" s="64"/>
    </row>
    <row r="48" spans="1:9" ht="15" customHeight="1">
      <c r="A48" s="39">
        <v>4</v>
      </c>
      <c r="B48" s="38" t="s">
        <v>128</v>
      </c>
      <c r="C48" s="39">
        <v>21</v>
      </c>
      <c r="D48" s="65" t="s">
        <v>136</v>
      </c>
      <c r="E48" s="65"/>
      <c r="F48" s="66">
        <v>2</v>
      </c>
      <c r="G48" s="66"/>
      <c r="H48" s="64">
        <f>F48*C48*4800-F48*1600</f>
        <v>198400</v>
      </c>
      <c r="I48" s="64"/>
    </row>
    <row r="49" spans="1:9" ht="15" customHeight="1">
      <c r="A49" s="45">
        <v>5</v>
      </c>
      <c r="B49" s="43" t="s">
        <v>140</v>
      </c>
      <c r="C49" s="45">
        <v>29</v>
      </c>
      <c r="D49" s="65" t="s">
        <v>141</v>
      </c>
      <c r="E49" s="65"/>
      <c r="F49" s="66">
        <v>1</v>
      </c>
      <c r="G49" s="66"/>
      <c r="H49" s="64">
        <f>F49*C49*4800-F49*1600</f>
        <v>137600</v>
      </c>
      <c r="I49" s="64"/>
    </row>
    <row r="50" spans="1:9" ht="18.75" customHeight="1">
      <c r="A50" s="74" t="s">
        <v>13</v>
      </c>
      <c r="B50" s="74"/>
      <c r="C50" s="74"/>
      <c r="D50" s="74"/>
      <c r="E50" s="74"/>
      <c r="F50" s="74">
        <f>SUM(F45:G49)</f>
        <v>7</v>
      </c>
      <c r="G50" s="74"/>
      <c r="H50" s="83">
        <f>SUM(H45:I49)</f>
        <v>886400</v>
      </c>
      <c r="I50" s="84"/>
    </row>
    <row r="51" spans="1:9">
      <c r="A51" s="4"/>
      <c r="B51" s="4"/>
      <c r="C51" s="4"/>
      <c r="D51" s="76"/>
      <c r="E51" s="76"/>
      <c r="F51" s="76"/>
      <c r="G51" s="76"/>
      <c r="H51" s="76"/>
      <c r="I51" s="76"/>
    </row>
    <row r="52" spans="1:9" ht="15" customHeight="1">
      <c r="A52" s="80" t="s">
        <v>14</v>
      </c>
      <c r="B52" s="80"/>
      <c r="C52" s="80"/>
      <c r="D52" s="80"/>
      <c r="E52" s="80"/>
      <c r="F52" s="81">
        <f>F36+F42+F50</f>
        <v>148</v>
      </c>
      <c r="G52" s="80"/>
      <c r="H52" s="81">
        <f>H36+H42+H50</f>
        <v>12612800</v>
      </c>
      <c r="I52" s="80"/>
    </row>
    <row r="53" spans="1:9" ht="15" customHeight="1">
      <c r="A53" s="80"/>
      <c r="B53" s="80"/>
      <c r="C53" s="80"/>
      <c r="D53" s="80"/>
      <c r="E53" s="80"/>
      <c r="F53" s="80"/>
      <c r="G53" s="80"/>
      <c r="H53" s="80"/>
      <c r="I53" s="80"/>
    </row>
    <row r="54" spans="1:9">
      <c r="E54" s="2" t="s">
        <v>121</v>
      </c>
    </row>
    <row r="55" spans="1:9" ht="15.75">
      <c r="E55" s="75" t="s">
        <v>29</v>
      </c>
      <c r="F55" s="75"/>
      <c r="G55" s="75"/>
      <c r="H55" s="75"/>
      <c r="I55" s="75"/>
    </row>
    <row r="56" spans="1:9" ht="15.75">
      <c r="B56" s="49" t="s">
        <v>159</v>
      </c>
      <c r="E56" s="75" t="s">
        <v>30</v>
      </c>
      <c r="F56" s="75"/>
      <c r="G56" s="75"/>
      <c r="H56" s="75"/>
      <c r="I56" s="75"/>
    </row>
    <row r="57" spans="1:9">
      <c r="B57" s="6" t="s">
        <v>26</v>
      </c>
    </row>
    <row r="58" spans="1:9">
      <c r="B58" s="7" t="s">
        <v>36</v>
      </c>
    </row>
    <row r="59" spans="1:9">
      <c r="B59" s="7" t="s">
        <v>28</v>
      </c>
    </row>
    <row r="60" spans="1:9">
      <c r="B60" s="7" t="s">
        <v>37</v>
      </c>
    </row>
    <row r="61" spans="1:9">
      <c r="B61" s="7" t="s">
        <v>143</v>
      </c>
      <c r="E61" s="8"/>
    </row>
    <row r="63" spans="1:9">
      <c r="D63" s="9"/>
    </row>
  </sheetData>
  <mergeCells count="136">
    <mergeCell ref="A37:I37"/>
    <mergeCell ref="D38:E38"/>
    <mergeCell ref="F38:G38"/>
    <mergeCell ref="H38:I38"/>
    <mergeCell ref="D39:E39"/>
    <mergeCell ref="F39:G39"/>
    <mergeCell ref="H39:I39"/>
    <mergeCell ref="D33:E33"/>
    <mergeCell ref="F33:G33"/>
    <mergeCell ref="H33:I33"/>
    <mergeCell ref="D34:E34"/>
    <mergeCell ref="F34:G34"/>
    <mergeCell ref="H34:I34"/>
    <mergeCell ref="D35:E35"/>
    <mergeCell ref="F35:G35"/>
    <mergeCell ref="H35:I35"/>
    <mergeCell ref="D48:E48"/>
    <mergeCell ref="F48:G48"/>
    <mergeCell ref="H48:I48"/>
    <mergeCell ref="A52:E53"/>
    <mergeCell ref="F52:G53"/>
    <mergeCell ref="H52:I53"/>
    <mergeCell ref="D40:E40"/>
    <mergeCell ref="F40:G40"/>
    <mergeCell ref="H40:I40"/>
    <mergeCell ref="A42:E42"/>
    <mergeCell ref="F42:G42"/>
    <mergeCell ref="H42:I42"/>
    <mergeCell ref="D49:E49"/>
    <mergeCell ref="F49:G49"/>
    <mergeCell ref="H49:I49"/>
    <mergeCell ref="E55:I55"/>
    <mergeCell ref="E56:I56"/>
    <mergeCell ref="D41:E41"/>
    <mergeCell ref="F41:G41"/>
    <mergeCell ref="H41:I41"/>
    <mergeCell ref="A50:E50"/>
    <mergeCell ref="F50:G50"/>
    <mergeCell ref="H50:I50"/>
    <mergeCell ref="D51:E51"/>
    <mergeCell ref="F51:G51"/>
    <mergeCell ref="H51:I51"/>
    <mergeCell ref="D46:E46"/>
    <mergeCell ref="F46:G46"/>
    <mergeCell ref="H46:I46"/>
    <mergeCell ref="D47:E47"/>
    <mergeCell ref="F47:G47"/>
    <mergeCell ref="H47:I47"/>
    <mergeCell ref="A43:I43"/>
    <mergeCell ref="D44:E44"/>
    <mergeCell ref="F44:G44"/>
    <mergeCell ref="H44:I44"/>
    <mergeCell ref="D45:E45"/>
    <mergeCell ref="F45:G45"/>
    <mergeCell ref="H45:I45"/>
    <mergeCell ref="D29:E29"/>
    <mergeCell ref="F29:G29"/>
    <mergeCell ref="H29:I29"/>
    <mergeCell ref="A36:E36"/>
    <mergeCell ref="F36:G36"/>
    <mergeCell ref="H36:I36"/>
    <mergeCell ref="D30:E30"/>
    <mergeCell ref="F30:G30"/>
    <mergeCell ref="H30:I30"/>
    <mergeCell ref="D31:E31"/>
    <mergeCell ref="F31:G31"/>
    <mergeCell ref="H31:I31"/>
    <mergeCell ref="D32:E32"/>
    <mergeCell ref="F32:G32"/>
    <mergeCell ref="H32:I32"/>
    <mergeCell ref="D27:E27"/>
    <mergeCell ref="F27:G27"/>
    <mergeCell ref="H27:I27"/>
    <mergeCell ref="D28:E28"/>
    <mergeCell ref="F28:G28"/>
    <mergeCell ref="H28:I28"/>
    <mergeCell ref="D25:E25"/>
    <mergeCell ref="F25:G25"/>
    <mergeCell ref="H25:I25"/>
    <mergeCell ref="D26:E26"/>
    <mergeCell ref="F26:G26"/>
    <mergeCell ref="H26:I26"/>
    <mergeCell ref="D23:E23"/>
    <mergeCell ref="F23:G23"/>
    <mergeCell ref="H23:I23"/>
    <mergeCell ref="D24:E24"/>
    <mergeCell ref="F24:G24"/>
    <mergeCell ref="H24:I24"/>
    <mergeCell ref="D21:E21"/>
    <mergeCell ref="F21:G21"/>
    <mergeCell ref="H21:I21"/>
    <mergeCell ref="D22:E22"/>
    <mergeCell ref="F22:G22"/>
    <mergeCell ref="H22:I22"/>
    <mergeCell ref="D19:E19"/>
    <mergeCell ref="F19:G19"/>
    <mergeCell ref="H19:I19"/>
    <mergeCell ref="D20:E20"/>
    <mergeCell ref="F20:G20"/>
    <mergeCell ref="H20:I20"/>
    <mergeCell ref="D17:E17"/>
    <mergeCell ref="F17:G17"/>
    <mergeCell ref="H17:I17"/>
    <mergeCell ref="D18:E18"/>
    <mergeCell ref="F18:G18"/>
    <mergeCell ref="H18:I18"/>
    <mergeCell ref="D15:E15"/>
    <mergeCell ref="F15:G15"/>
    <mergeCell ref="H15:I15"/>
    <mergeCell ref="D16:E16"/>
    <mergeCell ref="F16:G16"/>
    <mergeCell ref="H16:I16"/>
    <mergeCell ref="D13:E13"/>
    <mergeCell ref="F13:G13"/>
    <mergeCell ref="H13:I13"/>
    <mergeCell ref="D14:E14"/>
    <mergeCell ref="F14:G14"/>
    <mergeCell ref="H14:I14"/>
    <mergeCell ref="D12:E12"/>
    <mergeCell ref="F12:G12"/>
    <mergeCell ref="H12:I12"/>
    <mergeCell ref="A5:C5"/>
    <mergeCell ref="E5:I5"/>
    <mergeCell ref="A6:I6"/>
    <mergeCell ref="A7:I7"/>
    <mergeCell ref="A8:I8"/>
    <mergeCell ref="A10:I10"/>
    <mergeCell ref="A1:C1"/>
    <mergeCell ref="E1:I1"/>
    <mergeCell ref="A2:C2"/>
    <mergeCell ref="E2:I2"/>
    <mergeCell ref="A3:C3"/>
    <mergeCell ref="A4:C4"/>
    <mergeCell ref="D11:E11"/>
    <mergeCell ref="F11:G11"/>
    <mergeCell ref="H11:I11"/>
  </mergeCells>
  <pageMargins left="0.3" right="0.45" top="0.5" bottom="0.5" header="0.3" footer="0.3"/>
  <pageSetup paperSize="9" orientation="landscape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K57"/>
  <sheetViews>
    <sheetView tabSelected="1" topLeftCell="A40" workbookViewId="0">
      <selection activeCell="D57" sqref="D57"/>
    </sheetView>
  </sheetViews>
  <sheetFormatPr defaultRowHeight="15"/>
  <cols>
    <col min="1" max="1" width="5.5703125" style="2" customWidth="1"/>
    <col min="2" max="2" width="13.5703125" style="2" customWidth="1"/>
    <col min="3" max="3" width="8.28515625" style="2" customWidth="1"/>
    <col min="4" max="4" width="51.85546875" style="2" customWidth="1"/>
    <col min="5" max="5" width="24.140625" style="2" customWidth="1"/>
    <col min="6" max="6" width="5.5703125" style="2" customWidth="1"/>
    <col min="7" max="7" width="12.28515625" style="2" customWidth="1"/>
    <col min="8" max="8" width="9.140625" style="2"/>
    <col min="9" max="9" width="8.5703125" style="2" customWidth="1"/>
    <col min="10" max="16384" width="9.140625" style="2"/>
  </cols>
  <sheetData>
    <row r="1" spans="1:11" ht="15.75">
      <c r="A1" s="56" t="s">
        <v>0</v>
      </c>
      <c r="B1" s="56"/>
      <c r="C1" s="56"/>
      <c r="E1" s="57" t="s">
        <v>1</v>
      </c>
      <c r="F1" s="57"/>
      <c r="G1" s="57"/>
      <c r="H1" s="57"/>
      <c r="I1" s="57"/>
      <c r="J1" s="11"/>
      <c r="K1" s="11"/>
    </row>
    <row r="2" spans="1:11" ht="16.5">
      <c r="A2" s="58" t="s">
        <v>2</v>
      </c>
      <c r="B2" s="58"/>
      <c r="C2" s="58"/>
      <c r="E2" s="82" t="s">
        <v>3</v>
      </c>
      <c r="F2" s="82"/>
      <c r="G2" s="82"/>
      <c r="H2" s="82"/>
      <c r="I2" s="82"/>
      <c r="J2" s="12"/>
      <c r="K2" s="12"/>
    </row>
    <row r="3" spans="1:11" ht="16.5">
      <c r="A3" s="58" t="s">
        <v>32</v>
      </c>
      <c r="B3" s="58"/>
      <c r="C3" s="58"/>
      <c r="D3" s="54"/>
      <c r="E3" s="54"/>
      <c r="F3" s="54"/>
      <c r="G3" s="54"/>
      <c r="H3" s="54"/>
      <c r="I3" s="54"/>
      <c r="J3" s="54"/>
      <c r="K3" s="54"/>
    </row>
    <row r="4" spans="1:11" ht="15.75">
      <c r="A4" s="57" t="s">
        <v>4</v>
      </c>
      <c r="B4" s="57"/>
      <c r="C4" s="57"/>
      <c r="D4" s="1"/>
      <c r="J4" s="1"/>
      <c r="K4" s="1"/>
    </row>
    <row r="5" spans="1:11" ht="19.5" customHeight="1">
      <c r="A5" s="60"/>
      <c r="B5" s="60"/>
      <c r="C5" s="60"/>
      <c r="E5" s="61" t="s">
        <v>186</v>
      </c>
      <c r="F5" s="61"/>
      <c r="G5" s="61"/>
      <c r="H5" s="61"/>
      <c r="I5" s="61"/>
    </row>
    <row r="6" spans="1:11" ht="20.25">
      <c r="A6" s="62" t="s">
        <v>23</v>
      </c>
      <c r="B6" s="62"/>
      <c r="C6" s="62"/>
      <c r="D6" s="62"/>
      <c r="E6" s="62"/>
      <c r="F6" s="62"/>
      <c r="G6" s="62"/>
      <c r="H6" s="62"/>
      <c r="I6" s="62"/>
    </row>
    <row r="7" spans="1:11" ht="20.25">
      <c r="A7" s="62" t="s">
        <v>174</v>
      </c>
      <c r="B7" s="62"/>
      <c r="C7" s="62"/>
      <c r="D7" s="62"/>
      <c r="E7" s="62"/>
      <c r="F7" s="62"/>
      <c r="G7" s="62"/>
      <c r="H7" s="62"/>
      <c r="I7" s="62"/>
      <c r="J7" s="3"/>
    </row>
    <row r="8" spans="1:11" ht="20.25">
      <c r="A8" s="63" t="s">
        <v>25</v>
      </c>
      <c r="B8" s="63"/>
      <c r="C8" s="63"/>
      <c r="D8" s="63"/>
      <c r="E8" s="63"/>
      <c r="F8" s="63"/>
      <c r="G8" s="63"/>
      <c r="H8" s="63"/>
      <c r="I8" s="63"/>
      <c r="J8" s="3"/>
    </row>
    <row r="9" spans="1:11" ht="6.75" customHeight="1"/>
    <row r="10" spans="1:11" ht="19.5">
      <c r="A10" s="69" t="s">
        <v>6</v>
      </c>
      <c r="B10" s="70"/>
      <c r="C10" s="70"/>
      <c r="D10" s="70"/>
      <c r="E10" s="70"/>
      <c r="F10" s="70"/>
      <c r="G10" s="70"/>
      <c r="H10" s="70"/>
      <c r="I10" s="71"/>
    </row>
    <row r="11" spans="1:11" ht="33" customHeight="1">
      <c r="A11" s="50" t="s">
        <v>5</v>
      </c>
      <c r="B11" s="50" t="s">
        <v>139</v>
      </c>
      <c r="C11" s="51" t="s">
        <v>9</v>
      </c>
      <c r="D11" s="67" t="s">
        <v>7</v>
      </c>
      <c r="E11" s="67"/>
      <c r="F11" s="68" t="s">
        <v>10</v>
      </c>
      <c r="G11" s="67"/>
      <c r="H11" s="68" t="s">
        <v>31</v>
      </c>
      <c r="I11" s="67"/>
    </row>
    <row r="12" spans="1:11" ht="17.100000000000001" customHeight="1">
      <c r="A12" s="53">
        <v>1</v>
      </c>
      <c r="B12" s="52" t="s">
        <v>17</v>
      </c>
      <c r="C12" s="53">
        <v>16</v>
      </c>
      <c r="D12" s="65" t="s">
        <v>179</v>
      </c>
      <c r="E12" s="65"/>
      <c r="F12" s="66">
        <v>13</v>
      </c>
      <c r="G12" s="66"/>
      <c r="H12" s="64">
        <f>F12*C12*4800-F12*1600</f>
        <v>977600</v>
      </c>
      <c r="I12" s="64"/>
    </row>
    <row r="13" spans="1:11" ht="17.100000000000001" customHeight="1">
      <c r="A13" s="53">
        <f t="shared" ref="A13:A34" si="0">A12+1</f>
        <v>2</v>
      </c>
      <c r="B13" s="52" t="s">
        <v>91</v>
      </c>
      <c r="C13" s="53">
        <v>16</v>
      </c>
      <c r="D13" s="65" t="s">
        <v>172</v>
      </c>
      <c r="E13" s="65"/>
      <c r="F13" s="66">
        <v>3</v>
      </c>
      <c r="G13" s="66"/>
      <c r="H13" s="64">
        <f t="shared" ref="H13:H33" si="1">F13*C13*4800-F13*1600</f>
        <v>225600</v>
      </c>
      <c r="I13" s="64"/>
    </row>
    <row r="14" spans="1:11" ht="17.100000000000001" customHeight="1">
      <c r="A14" s="53">
        <f t="shared" si="0"/>
        <v>3</v>
      </c>
      <c r="B14" s="52" t="s">
        <v>97</v>
      </c>
      <c r="C14" s="53">
        <v>16</v>
      </c>
      <c r="D14" s="65" t="s">
        <v>93</v>
      </c>
      <c r="E14" s="65"/>
      <c r="F14" s="66">
        <v>1</v>
      </c>
      <c r="G14" s="66"/>
      <c r="H14" s="64">
        <f t="shared" si="1"/>
        <v>75200</v>
      </c>
      <c r="I14" s="64"/>
    </row>
    <row r="15" spans="1:11" ht="16.5">
      <c r="A15" s="53">
        <f t="shared" si="0"/>
        <v>4</v>
      </c>
      <c r="B15" s="52" t="s">
        <v>51</v>
      </c>
      <c r="C15" s="53">
        <v>16</v>
      </c>
      <c r="D15" s="65" t="s">
        <v>178</v>
      </c>
      <c r="E15" s="65"/>
      <c r="F15" s="66">
        <v>9</v>
      </c>
      <c r="G15" s="66"/>
      <c r="H15" s="64">
        <f t="shared" si="1"/>
        <v>676800</v>
      </c>
      <c r="I15" s="64"/>
    </row>
    <row r="16" spans="1:11" ht="16.5">
      <c r="A16" s="53">
        <f t="shared" si="0"/>
        <v>5</v>
      </c>
      <c r="B16" s="52" t="s">
        <v>19</v>
      </c>
      <c r="C16" s="53">
        <v>16</v>
      </c>
      <c r="D16" s="65" t="s">
        <v>177</v>
      </c>
      <c r="E16" s="65"/>
      <c r="F16" s="66">
        <v>9</v>
      </c>
      <c r="G16" s="66"/>
      <c r="H16" s="64">
        <f t="shared" si="1"/>
        <v>676800</v>
      </c>
      <c r="I16" s="64"/>
    </row>
    <row r="17" spans="1:9" ht="16.5">
      <c r="A17" s="53">
        <f t="shared" si="0"/>
        <v>6</v>
      </c>
      <c r="B17" s="52" t="s">
        <v>35</v>
      </c>
      <c r="C17" s="53">
        <v>16</v>
      </c>
      <c r="D17" s="65" t="s">
        <v>173</v>
      </c>
      <c r="E17" s="65"/>
      <c r="F17" s="66">
        <v>3</v>
      </c>
      <c r="G17" s="66"/>
      <c r="H17" s="64">
        <f t="shared" si="1"/>
        <v>225600</v>
      </c>
      <c r="I17" s="64"/>
    </row>
    <row r="18" spans="1:9" ht="16.5">
      <c r="A18" s="53">
        <f t="shared" si="0"/>
        <v>7</v>
      </c>
      <c r="B18" s="52" t="s">
        <v>20</v>
      </c>
      <c r="C18" s="53">
        <v>16</v>
      </c>
      <c r="D18" s="65" t="s">
        <v>161</v>
      </c>
      <c r="E18" s="65"/>
      <c r="F18" s="66">
        <v>1</v>
      </c>
      <c r="G18" s="66"/>
      <c r="H18" s="64">
        <f t="shared" si="1"/>
        <v>75200</v>
      </c>
      <c r="I18" s="64"/>
    </row>
    <row r="19" spans="1:9" ht="16.5">
      <c r="A19" s="53">
        <f t="shared" si="0"/>
        <v>8</v>
      </c>
      <c r="B19" s="52" t="s">
        <v>56</v>
      </c>
      <c r="C19" s="53">
        <v>16</v>
      </c>
      <c r="D19" s="65" t="s">
        <v>182</v>
      </c>
      <c r="E19" s="65"/>
      <c r="F19" s="66">
        <v>6</v>
      </c>
      <c r="G19" s="66"/>
      <c r="H19" s="64">
        <f t="shared" si="1"/>
        <v>451200</v>
      </c>
      <c r="I19" s="64"/>
    </row>
    <row r="20" spans="1:9" ht="16.5">
      <c r="A20" s="53">
        <f t="shared" si="0"/>
        <v>9</v>
      </c>
      <c r="B20" s="52" t="s">
        <v>94</v>
      </c>
      <c r="C20" s="53">
        <v>16</v>
      </c>
      <c r="D20" s="65" t="s">
        <v>164</v>
      </c>
      <c r="E20" s="65"/>
      <c r="F20" s="66">
        <v>5</v>
      </c>
      <c r="G20" s="66"/>
      <c r="H20" s="64">
        <f t="shared" si="1"/>
        <v>376000</v>
      </c>
      <c r="I20" s="64"/>
    </row>
    <row r="21" spans="1:9" ht="16.5">
      <c r="A21" s="53">
        <f t="shared" si="0"/>
        <v>10</v>
      </c>
      <c r="B21" s="52" t="s">
        <v>59</v>
      </c>
      <c r="C21" s="53">
        <v>16</v>
      </c>
      <c r="D21" s="65" t="s">
        <v>72</v>
      </c>
      <c r="E21" s="65"/>
      <c r="F21" s="66">
        <v>1</v>
      </c>
      <c r="G21" s="66"/>
      <c r="H21" s="64">
        <f t="shared" si="1"/>
        <v>75200</v>
      </c>
      <c r="I21" s="64"/>
    </row>
    <row r="22" spans="1:9" ht="16.5">
      <c r="A22" s="55">
        <f t="shared" si="0"/>
        <v>11</v>
      </c>
      <c r="B22" s="52" t="s">
        <v>15</v>
      </c>
      <c r="C22" s="53">
        <v>16</v>
      </c>
      <c r="D22" s="65" t="s">
        <v>175</v>
      </c>
      <c r="E22" s="65"/>
      <c r="F22" s="66">
        <v>5</v>
      </c>
      <c r="G22" s="66"/>
      <c r="H22" s="64">
        <f t="shared" si="1"/>
        <v>376000</v>
      </c>
      <c r="I22" s="64"/>
    </row>
    <row r="23" spans="1:9" ht="16.5">
      <c r="A23" s="55">
        <f t="shared" si="0"/>
        <v>12</v>
      </c>
      <c r="B23" s="52" t="s">
        <v>21</v>
      </c>
      <c r="C23" s="53">
        <v>16</v>
      </c>
      <c r="D23" s="65" t="s">
        <v>170</v>
      </c>
      <c r="E23" s="65"/>
      <c r="F23" s="66">
        <v>2</v>
      </c>
      <c r="G23" s="66"/>
      <c r="H23" s="64">
        <f t="shared" si="1"/>
        <v>150400</v>
      </c>
      <c r="I23" s="64"/>
    </row>
    <row r="24" spans="1:9" ht="16.5">
      <c r="A24" s="55">
        <f t="shared" si="0"/>
        <v>13</v>
      </c>
      <c r="B24" s="52" t="s">
        <v>64</v>
      </c>
      <c r="C24" s="53">
        <v>16</v>
      </c>
      <c r="D24" s="65" t="s">
        <v>176</v>
      </c>
      <c r="E24" s="65"/>
      <c r="F24" s="66">
        <v>7</v>
      </c>
      <c r="G24" s="66"/>
      <c r="H24" s="64">
        <f t="shared" si="1"/>
        <v>526400</v>
      </c>
      <c r="I24" s="64"/>
    </row>
    <row r="25" spans="1:9" ht="16.5">
      <c r="A25" s="55">
        <f t="shared" si="0"/>
        <v>14</v>
      </c>
      <c r="B25" s="52" t="s">
        <v>52</v>
      </c>
      <c r="C25" s="53">
        <v>16</v>
      </c>
      <c r="D25" s="65" t="s">
        <v>166</v>
      </c>
      <c r="E25" s="65"/>
      <c r="F25" s="66">
        <v>3</v>
      </c>
      <c r="G25" s="66"/>
      <c r="H25" s="64">
        <f t="shared" si="1"/>
        <v>225600</v>
      </c>
      <c r="I25" s="64"/>
    </row>
    <row r="26" spans="1:9" ht="16.5">
      <c r="A26" s="55">
        <f t="shared" si="0"/>
        <v>15</v>
      </c>
      <c r="B26" s="52" t="s">
        <v>167</v>
      </c>
      <c r="C26" s="53">
        <v>16</v>
      </c>
      <c r="D26" s="65" t="s">
        <v>183</v>
      </c>
      <c r="E26" s="65"/>
      <c r="F26" s="66">
        <v>3</v>
      </c>
      <c r="G26" s="66"/>
      <c r="H26" s="64">
        <f t="shared" si="1"/>
        <v>225600</v>
      </c>
      <c r="I26" s="64"/>
    </row>
    <row r="27" spans="1:9" ht="16.5">
      <c r="A27" s="55">
        <f t="shared" si="0"/>
        <v>16</v>
      </c>
      <c r="B27" s="52" t="s">
        <v>78</v>
      </c>
      <c r="C27" s="53">
        <v>16</v>
      </c>
      <c r="D27" s="65" t="s">
        <v>169</v>
      </c>
      <c r="E27" s="65"/>
      <c r="F27" s="66">
        <v>10</v>
      </c>
      <c r="G27" s="66"/>
      <c r="H27" s="64">
        <f t="shared" si="1"/>
        <v>752000</v>
      </c>
      <c r="I27" s="64"/>
    </row>
    <row r="28" spans="1:9" ht="16.5">
      <c r="A28" s="55">
        <f t="shared" si="0"/>
        <v>17</v>
      </c>
      <c r="B28" s="52" t="s">
        <v>71</v>
      </c>
      <c r="C28" s="53">
        <v>16</v>
      </c>
      <c r="D28" s="65" t="s">
        <v>11</v>
      </c>
      <c r="E28" s="65"/>
      <c r="F28" s="66">
        <v>1</v>
      </c>
      <c r="G28" s="66"/>
      <c r="H28" s="64">
        <f t="shared" si="1"/>
        <v>75200</v>
      </c>
      <c r="I28" s="64"/>
    </row>
    <row r="29" spans="1:9" ht="16.5">
      <c r="A29" s="55">
        <f t="shared" si="0"/>
        <v>18</v>
      </c>
      <c r="B29" s="52" t="s">
        <v>54</v>
      </c>
      <c r="C29" s="53">
        <v>16</v>
      </c>
      <c r="D29" s="65" t="s">
        <v>180</v>
      </c>
      <c r="E29" s="65"/>
      <c r="F29" s="66">
        <v>3</v>
      </c>
      <c r="G29" s="66"/>
      <c r="H29" s="64">
        <f t="shared" si="1"/>
        <v>225600</v>
      </c>
      <c r="I29" s="64"/>
    </row>
    <row r="30" spans="1:9" ht="16.5">
      <c r="A30" s="55">
        <f t="shared" si="0"/>
        <v>19</v>
      </c>
      <c r="B30" s="52" t="s">
        <v>160</v>
      </c>
      <c r="C30" s="53">
        <v>16</v>
      </c>
      <c r="D30" s="65" t="s">
        <v>181</v>
      </c>
      <c r="E30" s="65"/>
      <c r="F30" s="66">
        <v>3</v>
      </c>
      <c r="G30" s="66"/>
      <c r="H30" s="64">
        <f t="shared" si="1"/>
        <v>225600</v>
      </c>
      <c r="I30" s="64"/>
    </row>
    <row r="31" spans="1:9" ht="16.5">
      <c r="A31" s="55">
        <f t="shared" si="0"/>
        <v>20</v>
      </c>
      <c r="B31" s="52" t="s">
        <v>34</v>
      </c>
      <c r="C31" s="53">
        <v>16</v>
      </c>
      <c r="D31" s="65" t="s">
        <v>171</v>
      </c>
      <c r="E31" s="65"/>
      <c r="F31" s="66">
        <v>4</v>
      </c>
      <c r="G31" s="66"/>
      <c r="H31" s="64">
        <f t="shared" si="1"/>
        <v>300800</v>
      </c>
      <c r="I31" s="64"/>
    </row>
    <row r="32" spans="1:9" ht="16.5">
      <c r="A32" s="55">
        <f t="shared" si="0"/>
        <v>21</v>
      </c>
      <c r="B32" s="52" t="s">
        <v>134</v>
      </c>
      <c r="C32" s="53">
        <v>16</v>
      </c>
      <c r="D32" s="65" t="s">
        <v>165</v>
      </c>
      <c r="E32" s="65"/>
      <c r="F32" s="66">
        <v>5</v>
      </c>
      <c r="G32" s="66"/>
      <c r="H32" s="64">
        <f t="shared" si="1"/>
        <v>376000</v>
      </c>
      <c r="I32" s="64"/>
    </row>
    <row r="33" spans="1:9" ht="16.5">
      <c r="A33" s="55">
        <f t="shared" si="0"/>
        <v>22</v>
      </c>
      <c r="B33" s="52" t="s">
        <v>16</v>
      </c>
      <c r="C33" s="53">
        <v>16</v>
      </c>
      <c r="D33" s="65" t="s">
        <v>185</v>
      </c>
      <c r="E33" s="65"/>
      <c r="F33" s="66">
        <v>3</v>
      </c>
      <c r="G33" s="66"/>
      <c r="H33" s="64">
        <f t="shared" si="1"/>
        <v>225600</v>
      </c>
      <c r="I33" s="64"/>
    </row>
    <row r="34" spans="1:9" ht="16.5">
      <c r="A34" s="55">
        <f t="shared" si="0"/>
        <v>23</v>
      </c>
      <c r="B34" s="52" t="s">
        <v>92</v>
      </c>
      <c r="C34" s="53">
        <v>16</v>
      </c>
      <c r="D34" s="65" t="s">
        <v>163</v>
      </c>
      <c r="E34" s="65"/>
      <c r="F34" s="66">
        <v>4</v>
      </c>
      <c r="G34" s="66"/>
      <c r="H34" s="64">
        <f>F34*C34*4800-F34*1600</f>
        <v>300800</v>
      </c>
      <c r="I34" s="64"/>
    </row>
    <row r="35" spans="1:9" ht="19.5">
      <c r="A35" s="77" t="s">
        <v>13</v>
      </c>
      <c r="B35" s="77"/>
      <c r="C35" s="77"/>
      <c r="D35" s="77"/>
      <c r="E35" s="77"/>
      <c r="F35" s="77">
        <f>SUM(F12:G34)</f>
        <v>104</v>
      </c>
      <c r="G35" s="77"/>
      <c r="H35" s="78">
        <f>SUM(H12:I34)</f>
        <v>7820800</v>
      </c>
      <c r="I35" s="79"/>
    </row>
    <row r="36" spans="1:9" ht="19.5">
      <c r="A36" s="69" t="s">
        <v>57</v>
      </c>
      <c r="B36" s="70"/>
      <c r="C36" s="70"/>
      <c r="D36" s="70"/>
      <c r="E36" s="70"/>
      <c r="F36" s="70"/>
      <c r="G36" s="70"/>
      <c r="H36" s="70"/>
      <c r="I36" s="71"/>
    </row>
    <row r="37" spans="1:9" ht="34.5" customHeight="1">
      <c r="A37" s="50" t="s">
        <v>5</v>
      </c>
      <c r="B37" s="50" t="s">
        <v>139</v>
      </c>
      <c r="C37" s="51" t="s">
        <v>9</v>
      </c>
      <c r="D37" s="67" t="s">
        <v>7</v>
      </c>
      <c r="E37" s="67"/>
      <c r="F37" s="68" t="s">
        <v>10</v>
      </c>
      <c r="G37" s="67"/>
      <c r="H37" s="68" t="s">
        <v>31</v>
      </c>
      <c r="I37" s="67"/>
    </row>
    <row r="38" spans="1:9" ht="15" customHeight="1">
      <c r="A38" s="53">
        <v>1</v>
      </c>
      <c r="B38" s="52" t="s">
        <v>58</v>
      </c>
      <c r="C38" s="53">
        <v>29</v>
      </c>
      <c r="D38" s="65" t="s">
        <v>184</v>
      </c>
      <c r="E38" s="65"/>
      <c r="F38" s="66">
        <v>3</v>
      </c>
      <c r="G38" s="66"/>
      <c r="H38" s="64">
        <f>F38*C38*4800-F38*1600</f>
        <v>412800</v>
      </c>
      <c r="I38" s="64"/>
    </row>
    <row r="39" spans="1:9" ht="16.5">
      <c r="A39" s="53">
        <v>2</v>
      </c>
      <c r="B39" s="52" t="s">
        <v>67</v>
      </c>
      <c r="C39" s="53">
        <v>29</v>
      </c>
      <c r="D39" s="65" t="s">
        <v>168</v>
      </c>
      <c r="E39" s="65"/>
      <c r="F39" s="66">
        <v>1</v>
      </c>
      <c r="G39" s="66"/>
      <c r="H39" s="64">
        <f>F39*C39*4800-F39*1600</f>
        <v>137600</v>
      </c>
      <c r="I39" s="64"/>
    </row>
    <row r="40" spans="1:9" ht="19.5">
      <c r="A40" s="74" t="s">
        <v>13</v>
      </c>
      <c r="B40" s="74"/>
      <c r="C40" s="74"/>
      <c r="D40" s="74"/>
      <c r="E40" s="74"/>
      <c r="F40" s="74">
        <f>SUM(F38:G39)</f>
        <v>4</v>
      </c>
      <c r="G40" s="74"/>
      <c r="H40" s="83">
        <f>SUM(H38:I39)</f>
        <v>550400</v>
      </c>
      <c r="I40" s="84"/>
    </row>
    <row r="41" spans="1:9" ht="19.5">
      <c r="A41" s="69" t="s">
        <v>12</v>
      </c>
      <c r="B41" s="70"/>
      <c r="C41" s="70"/>
      <c r="D41" s="70"/>
      <c r="E41" s="70"/>
      <c r="F41" s="70"/>
      <c r="G41" s="70"/>
      <c r="H41" s="70"/>
      <c r="I41" s="71"/>
    </row>
    <row r="42" spans="1:9" ht="32.25" customHeight="1">
      <c r="A42" s="50" t="s">
        <v>5</v>
      </c>
      <c r="B42" s="50" t="s">
        <v>139</v>
      </c>
      <c r="C42" s="51" t="s">
        <v>9</v>
      </c>
      <c r="D42" s="67" t="s">
        <v>7</v>
      </c>
      <c r="E42" s="67"/>
      <c r="F42" s="68" t="s">
        <v>10</v>
      </c>
      <c r="G42" s="67"/>
      <c r="H42" s="68" t="s">
        <v>31</v>
      </c>
      <c r="I42" s="67"/>
    </row>
    <row r="43" spans="1:9" ht="15" customHeight="1">
      <c r="A43" s="53">
        <v>1</v>
      </c>
      <c r="B43" s="52" t="s">
        <v>162</v>
      </c>
      <c r="C43" s="53">
        <v>29</v>
      </c>
      <c r="D43" s="65" t="s">
        <v>161</v>
      </c>
      <c r="E43" s="65"/>
      <c r="F43" s="66">
        <v>1</v>
      </c>
      <c r="G43" s="66"/>
      <c r="H43" s="64">
        <f>F43*C43*4800-F43*1600</f>
        <v>137600</v>
      </c>
      <c r="I43" s="64"/>
    </row>
    <row r="44" spans="1:9" ht="18.75" customHeight="1">
      <c r="A44" s="74" t="s">
        <v>13</v>
      </c>
      <c r="B44" s="74"/>
      <c r="C44" s="74"/>
      <c r="D44" s="74"/>
      <c r="E44" s="74"/>
      <c r="F44" s="74">
        <f>SUM(F43:G43)</f>
        <v>1</v>
      </c>
      <c r="G44" s="74"/>
      <c r="H44" s="83">
        <f>SUM(H43:I43)</f>
        <v>137600</v>
      </c>
      <c r="I44" s="84"/>
    </row>
    <row r="45" spans="1:9">
      <c r="A45" s="4"/>
      <c r="B45" s="4"/>
      <c r="C45" s="4"/>
      <c r="D45" s="76"/>
      <c r="E45" s="76"/>
      <c r="F45" s="76"/>
      <c r="G45" s="76"/>
      <c r="H45" s="76"/>
      <c r="I45" s="76"/>
    </row>
    <row r="46" spans="1:9" ht="15" customHeight="1">
      <c r="A46" s="80" t="s">
        <v>14</v>
      </c>
      <c r="B46" s="80"/>
      <c r="C46" s="80"/>
      <c r="D46" s="80"/>
      <c r="E46" s="80"/>
      <c r="F46" s="81">
        <f>F35+F40+F44</f>
        <v>109</v>
      </c>
      <c r="G46" s="80"/>
      <c r="H46" s="81">
        <f>H35+H40+H44</f>
        <v>8508800</v>
      </c>
      <c r="I46" s="80"/>
    </row>
    <row r="47" spans="1:9" ht="15" customHeight="1">
      <c r="A47" s="80"/>
      <c r="B47" s="80"/>
      <c r="C47" s="80"/>
      <c r="D47" s="80"/>
      <c r="E47" s="80"/>
      <c r="F47" s="80"/>
      <c r="G47" s="80"/>
      <c r="H47" s="80"/>
      <c r="I47" s="80"/>
    </row>
    <row r="48" spans="1:9">
      <c r="E48" s="2" t="s">
        <v>121</v>
      </c>
    </row>
    <row r="49" spans="2:9" ht="15.75">
      <c r="E49" s="75" t="s">
        <v>29</v>
      </c>
      <c r="F49" s="75"/>
      <c r="G49" s="75"/>
      <c r="H49" s="75"/>
      <c r="I49" s="75"/>
    </row>
    <row r="50" spans="2:9" ht="15.75">
      <c r="B50" s="49" t="s">
        <v>159</v>
      </c>
      <c r="E50" s="75" t="s">
        <v>30</v>
      </c>
      <c r="F50" s="75"/>
      <c r="G50" s="75"/>
      <c r="H50" s="75"/>
      <c r="I50" s="75"/>
    </row>
    <row r="51" spans="2:9">
      <c r="B51" s="6" t="s">
        <v>26</v>
      </c>
    </row>
    <row r="52" spans="2:9">
      <c r="B52" s="7" t="s">
        <v>36</v>
      </c>
    </row>
    <row r="53" spans="2:9">
      <c r="B53" s="7" t="s">
        <v>28</v>
      </c>
    </row>
    <row r="54" spans="2:9">
      <c r="B54" s="7" t="s">
        <v>37</v>
      </c>
    </row>
    <row r="55" spans="2:9">
      <c r="B55" s="7" t="s">
        <v>143</v>
      </c>
      <c r="E55" s="8"/>
    </row>
    <row r="57" spans="2:9">
      <c r="D57" s="9"/>
    </row>
  </sheetData>
  <mergeCells count="118">
    <mergeCell ref="D43:E43"/>
    <mergeCell ref="F43:G43"/>
    <mergeCell ref="H43:I43"/>
    <mergeCell ref="E49:I49"/>
    <mergeCell ref="E50:I50"/>
    <mergeCell ref="D45:E45"/>
    <mergeCell ref="F45:G45"/>
    <mergeCell ref="H45:I45"/>
    <mergeCell ref="A46:E47"/>
    <mergeCell ref="F46:G47"/>
    <mergeCell ref="H46:I47"/>
    <mergeCell ref="A44:E44"/>
    <mergeCell ref="F44:G44"/>
    <mergeCell ref="H44:I44"/>
    <mergeCell ref="A40:E40"/>
    <mergeCell ref="F40:G40"/>
    <mergeCell ref="H40:I40"/>
    <mergeCell ref="A41:I41"/>
    <mergeCell ref="D42:E42"/>
    <mergeCell ref="F42:G42"/>
    <mergeCell ref="H42:I42"/>
    <mergeCell ref="D39:E39"/>
    <mergeCell ref="F39:G39"/>
    <mergeCell ref="H39:I39"/>
    <mergeCell ref="A36:I36"/>
    <mergeCell ref="D37:E37"/>
    <mergeCell ref="F37:G37"/>
    <mergeCell ref="H37:I37"/>
    <mergeCell ref="D38:E38"/>
    <mergeCell ref="F38:G38"/>
    <mergeCell ref="H38:I38"/>
    <mergeCell ref="D34:E34"/>
    <mergeCell ref="F34:G34"/>
    <mergeCell ref="H34:I34"/>
    <mergeCell ref="A35:E35"/>
    <mergeCell ref="F35:G35"/>
    <mergeCell ref="H35:I35"/>
    <mergeCell ref="D32:E32"/>
    <mergeCell ref="F32:G32"/>
    <mergeCell ref="H32:I32"/>
    <mergeCell ref="D33:E33"/>
    <mergeCell ref="F33:G33"/>
    <mergeCell ref="H33:I33"/>
    <mergeCell ref="D30:E30"/>
    <mergeCell ref="F30:G30"/>
    <mergeCell ref="H30:I30"/>
    <mergeCell ref="D31:E31"/>
    <mergeCell ref="F31:G31"/>
    <mergeCell ref="H31:I31"/>
    <mergeCell ref="D28:E28"/>
    <mergeCell ref="F28:G28"/>
    <mergeCell ref="H28:I28"/>
    <mergeCell ref="D29:E29"/>
    <mergeCell ref="F29:G29"/>
    <mergeCell ref="H29:I29"/>
    <mergeCell ref="D26:E26"/>
    <mergeCell ref="F26:G26"/>
    <mergeCell ref="H26:I26"/>
    <mergeCell ref="D27:E27"/>
    <mergeCell ref="F27:G27"/>
    <mergeCell ref="H27:I27"/>
    <mergeCell ref="D24:E24"/>
    <mergeCell ref="F24:G24"/>
    <mergeCell ref="H24:I24"/>
    <mergeCell ref="D25:E25"/>
    <mergeCell ref="F25:G25"/>
    <mergeCell ref="H25:I25"/>
    <mergeCell ref="D22:E22"/>
    <mergeCell ref="F22:G22"/>
    <mergeCell ref="H22:I22"/>
    <mergeCell ref="D23:E23"/>
    <mergeCell ref="F23:G23"/>
    <mergeCell ref="H23:I23"/>
    <mergeCell ref="D21:E21"/>
    <mergeCell ref="F21:G21"/>
    <mergeCell ref="H21:I21"/>
    <mergeCell ref="D19:E19"/>
    <mergeCell ref="F19:G19"/>
    <mergeCell ref="H19:I19"/>
    <mergeCell ref="D20:E20"/>
    <mergeCell ref="F20:G20"/>
    <mergeCell ref="H20:I20"/>
    <mergeCell ref="D17:E17"/>
    <mergeCell ref="F17:G17"/>
    <mergeCell ref="H17:I17"/>
    <mergeCell ref="D18:E18"/>
    <mergeCell ref="F18:G18"/>
    <mergeCell ref="H18:I18"/>
    <mergeCell ref="D15:E15"/>
    <mergeCell ref="F15:G15"/>
    <mergeCell ref="H15:I15"/>
    <mergeCell ref="D16:E16"/>
    <mergeCell ref="F16:G16"/>
    <mergeCell ref="H16:I16"/>
    <mergeCell ref="D13:E13"/>
    <mergeCell ref="F13:G13"/>
    <mergeCell ref="H13:I13"/>
    <mergeCell ref="D14:E14"/>
    <mergeCell ref="F14:G14"/>
    <mergeCell ref="H14:I14"/>
    <mergeCell ref="D11:E11"/>
    <mergeCell ref="F11:G11"/>
    <mergeCell ref="H11:I11"/>
    <mergeCell ref="D12:E12"/>
    <mergeCell ref="F12:G12"/>
    <mergeCell ref="H12:I12"/>
    <mergeCell ref="A5:C5"/>
    <mergeCell ref="E5:I5"/>
    <mergeCell ref="A6:I6"/>
    <mergeCell ref="A7:I7"/>
    <mergeCell ref="A8:I8"/>
    <mergeCell ref="A10:I10"/>
    <mergeCell ref="A1:C1"/>
    <mergeCell ref="E1:I1"/>
    <mergeCell ref="A2:C2"/>
    <mergeCell ref="E2:I2"/>
    <mergeCell ref="A3:C3"/>
    <mergeCell ref="A4:C4"/>
  </mergeCells>
  <pageMargins left="0.3" right="0.45" top="0.5" bottom="0.5" header="0.3" footer="0.3"/>
  <pageSetup paperSize="9" orientation="landscape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B2:D13"/>
  <sheetViews>
    <sheetView workbookViewId="0">
      <selection activeCell="G14" sqref="G14"/>
    </sheetView>
  </sheetViews>
  <sheetFormatPr defaultRowHeight="16.5"/>
  <cols>
    <col min="1" max="2" width="9.140625" style="14"/>
    <col min="3" max="3" width="14.7109375" style="14" bestFit="1" customWidth="1"/>
    <col min="4" max="4" width="17.140625" style="14" bestFit="1" customWidth="1"/>
    <col min="5" max="16384" width="9.140625" style="14"/>
  </cols>
  <sheetData>
    <row r="2" spans="2:4">
      <c r="B2" s="85"/>
      <c r="C2" s="86"/>
      <c r="D2" s="87"/>
    </row>
    <row r="3" spans="2:4">
      <c r="B3" s="10" t="s">
        <v>47</v>
      </c>
      <c r="C3" s="10" t="s">
        <v>48</v>
      </c>
      <c r="D3" s="10" t="s">
        <v>49</v>
      </c>
    </row>
    <row r="4" spans="2:4">
      <c r="B4" s="13" t="s">
        <v>38</v>
      </c>
      <c r="C4" s="13"/>
      <c r="D4" s="15"/>
    </row>
    <row r="5" spans="2:4">
      <c r="B5" s="13" t="s">
        <v>39</v>
      </c>
      <c r="C5" s="13">
        <v>103</v>
      </c>
      <c r="D5" s="15">
        <v>10515200</v>
      </c>
    </row>
    <row r="6" spans="2:4">
      <c r="B6" s="13" t="s">
        <v>40</v>
      </c>
      <c r="C6" s="13">
        <v>79</v>
      </c>
      <c r="D6" s="15">
        <v>7092800</v>
      </c>
    </row>
    <row r="7" spans="2:4">
      <c r="B7" s="13" t="s">
        <v>41</v>
      </c>
      <c r="C7" s="13">
        <v>119</v>
      </c>
      <c r="D7" s="15">
        <v>9808000</v>
      </c>
    </row>
    <row r="8" spans="2:4">
      <c r="B8" s="13" t="s">
        <v>42</v>
      </c>
      <c r="C8" s="13">
        <v>79</v>
      </c>
      <c r="D8" s="15">
        <v>6728000</v>
      </c>
    </row>
    <row r="9" spans="2:4">
      <c r="B9" s="13" t="s">
        <v>43</v>
      </c>
      <c r="C9" s="13">
        <v>23</v>
      </c>
      <c r="D9" s="15">
        <v>2344000</v>
      </c>
    </row>
    <row r="10" spans="2:4">
      <c r="B10" s="13" t="s">
        <v>44</v>
      </c>
      <c r="C10" s="13">
        <v>36</v>
      </c>
      <c r="D10" s="15">
        <v>2956800</v>
      </c>
    </row>
    <row r="11" spans="2:4">
      <c r="B11" s="13" t="s">
        <v>45</v>
      </c>
      <c r="C11" s="13">
        <v>58</v>
      </c>
      <c r="D11" s="15">
        <v>4798400</v>
      </c>
    </row>
    <row r="12" spans="2:4">
      <c r="B12" s="13" t="s">
        <v>46</v>
      </c>
      <c r="C12" s="13">
        <v>51</v>
      </c>
      <c r="D12" s="15">
        <v>3921600</v>
      </c>
    </row>
    <row r="13" spans="2:4">
      <c r="B13" s="13" t="s">
        <v>50</v>
      </c>
      <c r="C13" s="13">
        <f>SUM(C5:C12)</f>
        <v>548</v>
      </c>
      <c r="D13" s="15">
        <f>SUM(D5:D12)</f>
        <v>48164800</v>
      </c>
    </row>
  </sheetData>
  <mergeCells count="1">
    <mergeCell ref="B2:D2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Tháng 01</vt:lpstr>
      <vt:lpstr>Tháng 02</vt:lpstr>
      <vt:lpstr>Tháng 03</vt:lpstr>
      <vt:lpstr>Tháng 04</vt:lpstr>
      <vt:lpstr>Tổng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2013-05-03T03:31:44Z</dcterms:modified>
</cp:coreProperties>
</file>